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ZKT\KLANTTEAMS OVERIG\(CIJFER) MATERIAAL INKOOPCONTRACTEN\Brand Aanbesteding 2023-2025\Aanbestedingsdocumenten\Nederlands\PDF\"/>
    </mc:Choice>
  </mc:AlternateContent>
  <xr:revisionPtr revIDLastSave="0" documentId="13_ncr:1_{6050C2E6-0375-4E65-9294-CE7AF531E3DC}" xr6:coauthVersionLast="36" xr6:coauthVersionMax="36" xr10:uidLastSave="{00000000-0000-0000-0000-000000000000}"/>
  <workbookProtection workbookAlgorithmName="SHA-512" workbookHashValue="dFfps4HMkoVjORUqfVNBrBmPPr09QkOYHgNkOB6xr2PWYcgPY1kTvfiADS2R/X2cMuI7Yig0OpVm9nYB0ieg6A==" workbookSaltValue="idM+FQcRm1+h12eVHt0DLw==" workbookSpinCount="100000" lockStructure="1"/>
  <bookViews>
    <workbookView xWindow="0" yWindow="0" windowWidth="15195" windowHeight="6645" firstSheet="1" activeTab="3" xr2:uid="{00000000-000D-0000-FFFF-FFFF00000000}"/>
  </bookViews>
  <sheets>
    <sheet name="verschillenbestand" sheetId="10" r:id="rId1"/>
    <sheet name="draaitabel op adres" sheetId="19" r:id="rId2"/>
    <sheet name="draaitabel op postcode" sheetId="20" r:id="rId3"/>
    <sheet name="Opstal en Inventaris" sheetId="1" r:id="rId4"/>
    <sheet name="Rollend materieel" sheetId="14" r:id="rId5"/>
    <sheet name="Wagenpark" sheetId="18" r:id="rId6"/>
    <sheet name="bestand oud" sheetId="8" state="hidden" r:id="rId7"/>
    <sheet name="uit ANVA" sheetId="7" state="hidden" r:id="rId8"/>
    <sheet name="polissen in de wacht" sheetId="5" state="hidden" r:id="rId9"/>
  </sheets>
  <definedNames>
    <definedName name="_xlnm._FilterDatabase" localSheetId="3" hidden="1">'Opstal en Inventaris'!$A$1:$P$2499</definedName>
    <definedName name="_xlnm._FilterDatabase" localSheetId="4" hidden="1">'Rollend materieel'!$A$1:$J$306</definedName>
    <definedName name="_xlnm._FilterDatabase" localSheetId="0" hidden="1">verschillenbestand!$A$1:$D$1484</definedName>
    <definedName name="_xlnm._FilterDatabase" localSheetId="5" hidden="1">Wagenpark!$A$10:$K$2302</definedName>
  </definedNames>
  <calcPr calcId="191029"/>
  <pivotCaches>
    <pivotCache cacheId="8" r:id="rId10"/>
  </pivotCaches>
</workbook>
</file>

<file path=xl/calcChain.xml><?xml version="1.0" encoding="utf-8"?>
<calcChain xmlns="http://schemas.openxmlformats.org/spreadsheetml/2006/main">
  <c r="G1204" i="1" l="1"/>
  <c r="K2668" i="18" l="1"/>
  <c r="K2665" i="18"/>
  <c r="K2575" i="18"/>
  <c r="K2480" i="18"/>
  <c r="K2414" i="18"/>
  <c r="K2406" i="18"/>
  <c r="K2398" i="18"/>
  <c r="K2380" i="18"/>
  <c r="K2319" i="18"/>
  <c r="K2302" i="18" l="1"/>
  <c r="K2056" i="18"/>
  <c r="K1474" i="18"/>
  <c r="K1096" i="18"/>
  <c r="K1083" i="18"/>
  <c r="K886" i="18"/>
  <c r="K248" i="18"/>
  <c r="K2667" i="18" s="1"/>
  <c r="K2669" i="18" l="1"/>
  <c r="G308" i="14" l="1"/>
  <c r="D96" i="10" l="1"/>
  <c r="D128" i="10"/>
  <c r="D199" i="10"/>
  <c r="D218" i="10"/>
  <c r="D282" i="10"/>
  <c r="D362" i="10"/>
  <c r="D426" i="10"/>
  <c r="D490" i="10"/>
  <c r="C3" i="10"/>
  <c r="D3" i="10" s="1"/>
  <c r="C4" i="10"/>
  <c r="D4" i="10" s="1"/>
  <c r="C5" i="10"/>
  <c r="D5" i="10" s="1"/>
  <c r="C6" i="10"/>
  <c r="D6" i="10" s="1"/>
  <c r="C7" i="10"/>
  <c r="D7" i="10" s="1"/>
  <c r="C8" i="10"/>
  <c r="D8" i="10" s="1"/>
  <c r="C9" i="10"/>
  <c r="D9" i="10" s="1"/>
  <c r="C10" i="10"/>
  <c r="D10" i="10" s="1"/>
  <c r="C11" i="10"/>
  <c r="D11" i="10" s="1"/>
  <c r="C12" i="10"/>
  <c r="D12" i="10" s="1"/>
  <c r="C13" i="10"/>
  <c r="D13" i="10" s="1"/>
  <c r="C14" i="10"/>
  <c r="D14" i="10" s="1"/>
  <c r="C15" i="10"/>
  <c r="D15" i="10" s="1"/>
  <c r="C16" i="10"/>
  <c r="D16" i="10" s="1"/>
  <c r="C17" i="10"/>
  <c r="D17" i="10" s="1"/>
  <c r="C18" i="10"/>
  <c r="D18" i="10" s="1"/>
  <c r="C19" i="10"/>
  <c r="D19" i="10" s="1"/>
  <c r="C20" i="10"/>
  <c r="D20" i="10" s="1"/>
  <c r="C21" i="10"/>
  <c r="D21" i="10" s="1"/>
  <c r="C22" i="10"/>
  <c r="D22" i="10" s="1"/>
  <c r="C23" i="10"/>
  <c r="D23" i="10" s="1"/>
  <c r="C24" i="10"/>
  <c r="D24" i="10" s="1"/>
  <c r="C25" i="10"/>
  <c r="D25" i="10" s="1"/>
  <c r="C26" i="10"/>
  <c r="D26" i="10" s="1"/>
  <c r="C27" i="10"/>
  <c r="D27" i="10" s="1"/>
  <c r="C28" i="10"/>
  <c r="D28" i="10" s="1"/>
  <c r="C29" i="10"/>
  <c r="D29" i="10" s="1"/>
  <c r="C30" i="10"/>
  <c r="D30" i="10" s="1"/>
  <c r="C31" i="10"/>
  <c r="D31" i="10" s="1"/>
  <c r="C32" i="10"/>
  <c r="D32" i="10" s="1"/>
  <c r="C33" i="10"/>
  <c r="D33" i="10" s="1"/>
  <c r="C34" i="10"/>
  <c r="D34" i="10" s="1"/>
  <c r="C35" i="10"/>
  <c r="D35" i="10" s="1"/>
  <c r="C36" i="10"/>
  <c r="D36" i="10" s="1"/>
  <c r="C37" i="10"/>
  <c r="D37" i="10" s="1"/>
  <c r="C38" i="10"/>
  <c r="D38" i="10" s="1"/>
  <c r="C39" i="10"/>
  <c r="D39" i="10" s="1"/>
  <c r="C40" i="10"/>
  <c r="D40" i="10" s="1"/>
  <c r="C41" i="10"/>
  <c r="D41" i="10" s="1"/>
  <c r="C42" i="10"/>
  <c r="D42" i="10" s="1"/>
  <c r="C43" i="10"/>
  <c r="D43" i="10" s="1"/>
  <c r="C44" i="10"/>
  <c r="D44" i="10" s="1"/>
  <c r="C45" i="10"/>
  <c r="D45" i="10" s="1"/>
  <c r="C46" i="10"/>
  <c r="D46" i="10" s="1"/>
  <c r="C47" i="10"/>
  <c r="D47" i="10" s="1"/>
  <c r="C48" i="10"/>
  <c r="D48" i="10" s="1"/>
  <c r="C49" i="10"/>
  <c r="D49" i="10" s="1"/>
  <c r="C50" i="10"/>
  <c r="D50" i="10" s="1"/>
  <c r="C51" i="10"/>
  <c r="D51" i="10" s="1"/>
  <c r="C52" i="10"/>
  <c r="D52" i="10" s="1"/>
  <c r="C53" i="10"/>
  <c r="D53" i="10" s="1"/>
  <c r="C54" i="10"/>
  <c r="D54" i="10" s="1"/>
  <c r="C55" i="10"/>
  <c r="D55" i="10" s="1"/>
  <c r="C56" i="10"/>
  <c r="D56" i="10" s="1"/>
  <c r="C57" i="10"/>
  <c r="D57" i="10" s="1"/>
  <c r="C58" i="10"/>
  <c r="D58" i="10" s="1"/>
  <c r="C59" i="10"/>
  <c r="D59" i="10" s="1"/>
  <c r="C60" i="10"/>
  <c r="D60" i="10" s="1"/>
  <c r="C61" i="10"/>
  <c r="D61" i="10" s="1"/>
  <c r="C62" i="10"/>
  <c r="D62" i="10" s="1"/>
  <c r="C63" i="10"/>
  <c r="D63" i="10" s="1"/>
  <c r="C64" i="10"/>
  <c r="D64" i="10" s="1"/>
  <c r="C65" i="10"/>
  <c r="D65" i="10" s="1"/>
  <c r="C66" i="10"/>
  <c r="D66" i="10" s="1"/>
  <c r="C67" i="10"/>
  <c r="D67" i="10" s="1"/>
  <c r="C68" i="10"/>
  <c r="D68" i="10" s="1"/>
  <c r="C69" i="10"/>
  <c r="D69" i="10" s="1"/>
  <c r="C70" i="10"/>
  <c r="D70" i="10" s="1"/>
  <c r="C71" i="10"/>
  <c r="D71" i="10" s="1"/>
  <c r="C72" i="10"/>
  <c r="D72" i="10" s="1"/>
  <c r="C73" i="10"/>
  <c r="D73" i="10" s="1"/>
  <c r="C74" i="10"/>
  <c r="D74" i="10" s="1"/>
  <c r="C75" i="10"/>
  <c r="D75" i="10" s="1"/>
  <c r="C76" i="10"/>
  <c r="D76" i="10" s="1"/>
  <c r="C77" i="10"/>
  <c r="D77" i="10" s="1"/>
  <c r="C78" i="10"/>
  <c r="D78" i="10" s="1"/>
  <c r="C79" i="10"/>
  <c r="D79" i="10" s="1"/>
  <c r="C80" i="10"/>
  <c r="D80" i="10" s="1"/>
  <c r="C81" i="10"/>
  <c r="D81" i="10" s="1"/>
  <c r="C82" i="10"/>
  <c r="D82" i="10" s="1"/>
  <c r="C83" i="10"/>
  <c r="D83" i="10" s="1"/>
  <c r="C84" i="10"/>
  <c r="D84" i="10" s="1"/>
  <c r="C85" i="10"/>
  <c r="D85" i="10" s="1"/>
  <c r="C86" i="10"/>
  <c r="D86" i="10" s="1"/>
  <c r="C87" i="10"/>
  <c r="D87" i="10" s="1"/>
  <c r="C88" i="10"/>
  <c r="D88" i="10" s="1"/>
  <c r="C89" i="10"/>
  <c r="D89" i="10" s="1"/>
  <c r="C90" i="10"/>
  <c r="D90" i="10" s="1"/>
  <c r="C91" i="10"/>
  <c r="D91" i="10" s="1"/>
  <c r="C92" i="10"/>
  <c r="D92" i="10" s="1"/>
  <c r="C93" i="10"/>
  <c r="D93" i="10" s="1"/>
  <c r="C94" i="10"/>
  <c r="D94" i="10" s="1"/>
  <c r="C95" i="10"/>
  <c r="D95" i="10" s="1"/>
  <c r="C96" i="10"/>
  <c r="C97" i="10"/>
  <c r="D97" i="10" s="1"/>
  <c r="C98" i="10"/>
  <c r="D98" i="10" s="1"/>
  <c r="C99" i="10"/>
  <c r="D99" i="10" s="1"/>
  <c r="C100" i="10"/>
  <c r="D100" i="10" s="1"/>
  <c r="C101" i="10"/>
  <c r="D101" i="10" s="1"/>
  <c r="C102" i="10"/>
  <c r="D102" i="10" s="1"/>
  <c r="C103" i="10"/>
  <c r="D103" i="10" s="1"/>
  <c r="C104" i="10"/>
  <c r="D104" i="10" s="1"/>
  <c r="C105" i="10"/>
  <c r="D105" i="10" s="1"/>
  <c r="C106" i="10"/>
  <c r="D106" i="10" s="1"/>
  <c r="C107" i="10"/>
  <c r="D107" i="10" s="1"/>
  <c r="C108" i="10"/>
  <c r="D108" i="10" s="1"/>
  <c r="C109" i="10"/>
  <c r="D109" i="10" s="1"/>
  <c r="C110" i="10"/>
  <c r="D110" i="10" s="1"/>
  <c r="C111" i="10"/>
  <c r="D111" i="10" s="1"/>
  <c r="C112" i="10"/>
  <c r="D112" i="10" s="1"/>
  <c r="C113" i="10"/>
  <c r="D113" i="10" s="1"/>
  <c r="C114" i="10"/>
  <c r="D114" i="10" s="1"/>
  <c r="C115" i="10"/>
  <c r="D115" i="10" s="1"/>
  <c r="C116" i="10"/>
  <c r="D116" i="10" s="1"/>
  <c r="C117" i="10"/>
  <c r="D117" i="10" s="1"/>
  <c r="C118" i="10"/>
  <c r="D118" i="10" s="1"/>
  <c r="C119" i="10"/>
  <c r="D119" i="10" s="1"/>
  <c r="C120" i="10"/>
  <c r="D120" i="10" s="1"/>
  <c r="C121" i="10"/>
  <c r="D121" i="10" s="1"/>
  <c r="C122" i="10"/>
  <c r="D122" i="10" s="1"/>
  <c r="C123" i="10"/>
  <c r="D123" i="10" s="1"/>
  <c r="C124" i="10"/>
  <c r="D124" i="10" s="1"/>
  <c r="C125" i="10"/>
  <c r="D125" i="10" s="1"/>
  <c r="C126" i="10"/>
  <c r="D126" i="10" s="1"/>
  <c r="C127" i="10"/>
  <c r="D127" i="10" s="1"/>
  <c r="C128" i="10"/>
  <c r="C129" i="10"/>
  <c r="D129" i="10" s="1"/>
  <c r="C130" i="10"/>
  <c r="D130" i="10" s="1"/>
  <c r="C131" i="10"/>
  <c r="D131" i="10" s="1"/>
  <c r="C132" i="10"/>
  <c r="D132" i="10" s="1"/>
  <c r="C133" i="10"/>
  <c r="D133" i="10" s="1"/>
  <c r="C134" i="10"/>
  <c r="D134" i="10" s="1"/>
  <c r="C135" i="10"/>
  <c r="D135" i="10" s="1"/>
  <c r="C136" i="10"/>
  <c r="D136" i="10" s="1"/>
  <c r="C137" i="10"/>
  <c r="D137" i="10" s="1"/>
  <c r="C138" i="10"/>
  <c r="D138" i="10" s="1"/>
  <c r="C139" i="10"/>
  <c r="D139" i="10" s="1"/>
  <c r="C140" i="10"/>
  <c r="D140" i="10" s="1"/>
  <c r="C141" i="10"/>
  <c r="D141" i="10" s="1"/>
  <c r="C142" i="10"/>
  <c r="D142" i="10" s="1"/>
  <c r="C143" i="10"/>
  <c r="D143" i="10" s="1"/>
  <c r="C144" i="10"/>
  <c r="D144" i="10" s="1"/>
  <c r="C145" i="10"/>
  <c r="D145" i="10" s="1"/>
  <c r="C146" i="10"/>
  <c r="D146" i="10" s="1"/>
  <c r="C147" i="10"/>
  <c r="D147" i="10" s="1"/>
  <c r="C148" i="10"/>
  <c r="D148" i="10" s="1"/>
  <c r="C149" i="10"/>
  <c r="D149" i="10" s="1"/>
  <c r="C150" i="10"/>
  <c r="D150" i="10" s="1"/>
  <c r="C151" i="10"/>
  <c r="D151" i="10" s="1"/>
  <c r="C152" i="10"/>
  <c r="D152" i="10" s="1"/>
  <c r="C153" i="10"/>
  <c r="D153" i="10" s="1"/>
  <c r="C154" i="10"/>
  <c r="D154" i="10" s="1"/>
  <c r="C155" i="10"/>
  <c r="D155" i="10" s="1"/>
  <c r="C156" i="10"/>
  <c r="D156" i="10" s="1"/>
  <c r="C157" i="10"/>
  <c r="D157" i="10" s="1"/>
  <c r="C158" i="10"/>
  <c r="D158" i="10" s="1"/>
  <c r="C159" i="10"/>
  <c r="D159" i="10" s="1"/>
  <c r="C160" i="10"/>
  <c r="D160" i="10" s="1"/>
  <c r="C161" i="10"/>
  <c r="D161" i="10" s="1"/>
  <c r="C162" i="10"/>
  <c r="D162" i="10" s="1"/>
  <c r="C163" i="10"/>
  <c r="D163" i="10" s="1"/>
  <c r="C164" i="10"/>
  <c r="D164" i="10" s="1"/>
  <c r="C165" i="10"/>
  <c r="D165" i="10" s="1"/>
  <c r="C166" i="10"/>
  <c r="D166" i="10" s="1"/>
  <c r="C167" i="10"/>
  <c r="D167" i="10" s="1"/>
  <c r="C168" i="10"/>
  <c r="D168" i="10" s="1"/>
  <c r="C169" i="10"/>
  <c r="D169" i="10" s="1"/>
  <c r="C170" i="10"/>
  <c r="D170" i="10" s="1"/>
  <c r="C171" i="10"/>
  <c r="D171" i="10" s="1"/>
  <c r="C172" i="10"/>
  <c r="D172" i="10" s="1"/>
  <c r="C173" i="10"/>
  <c r="D173" i="10" s="1"/>
  <c r="C174" i="10"/>
  <c r="D174" i="10" s="1"/>
  <c r="C175" i="10"/>
  <c r="D175" i="10" s="1"/>
  <c r="C176" i="10"/>
  <c r="D176" i="10" s="1"/>
  <c r="C177" i="10"/>
  <c r="D177" i="10" s="1"/>
  <c r="C178" i="10"/>
  <c r="D178" i="10" s="1"/>
  <c r="C179" i="10"/>
  <c r="D179" i="10" s="1"/>
  <c r="C180" i="10"/>
  <c r="D180" i="10" s="1"/>
  <c r="C181" i="10"/>
  <c r="D181" i="10" s="1"/>
  <c r="C182" i="10"/>
  <c r="D182" i="10" s="1"/>
  <c r="C183" i="10"/>
  <c r="D183" i="10" s="1"/>
  <c r="C184" i="10"/>
  <c r="D184" i="10" s="1"/>
  <c r="C185" i="10"/>
  <c r="D185" i="10" s="1"/>
  <c r="C186" i="10"/>
  <c r="D186" i="10" s="1"/>
  <c r="C187" i="10"/>
  <c r="D187" i="10" s="1"/>
  <c r="C188" i="10"/>
  <c r="D188" i="10" s="1"/>
  <c r="C189" i="10"/>
  <c r="D189" i="10" s="1"/>
  <c r="C190" i="10"/>
  <c r="D190" i="10" s="1"/>
  <c r="C191" i="10"/>
  <c r="D191" i="10" s="1"/>
  <c r="C192" i="10"/>
  <c r="D192" i="10" s="1"/>
  <c r="C193" i="10"/>
  <c r="D193" i="10" s="1"/>
  <c r="C194" i="10"/>
  <c r="D194" i="10" s="1"/>
  <c r="C195" i="10"/>
  <c r="D195" i="10" s="1"/>
  <c r="C196" i="10"/>
  <c r="D196" i="10" s="1"/>
  <c r="C197" i="10"/>
  <c r="D197" i="10" s="1"/>
  <c r="C198" i="10"/>
  <c r="D198" i="10" s="1"/>
  <c r="C199" i="10"/>
  <c r="C200" i="10"/>
  <c r="D200" i="10" s="1"/>
  <c r="C201" i="10"/>
  <c r="D201" i="10" s="1"/>
  <c r="C202" i="10"/>
  <c r="D202" i="10" s="1"/>
  <c r="C203" i="10"/>
  <c r="D203" i="10" s="1"/>
  <c r="C204" i="10"/>
  <c r="D204" i="10" s="1"/>
  <c r="C205" i="10"/>
  <c r="D205" i="10" s="1"/>
  <c r="C206" i="10"/>
  <c r="D206" i="10" s="1"/>
  <c r="C207" i="10"/>
  <c r="D207" i="10" s="1"/>
  <c r="C208" i="10"/>
  <c r="D208" i="10" s="1"/>
  <c r="C209" i="10"/>
  <c r="D209" i="10" s="1"/>
  <c r="C210" i="10"/>
  <c r="D210" i="10" s="1"/>
  <c r="C211" i="10"/>
  <c r="D211" i="10" s="1"/>
  <c r="C212" i="10"/>
  <c r="D212" i="10" s="1"/>
  <c r="C213" i="10"/>
  <c r="D213" i="10" s="1"/>
  <c r="C214" i="10"/>
  <c r="D214" i="10" s="1"/>
  <c r="C215" i="10"/>
  <c r="D215" i="10" s="1"/>
  <c r="C216" i="10"/>
  <c r="D216" i="10" s="1"/>
  <c r="C217" i="10"/>
  <c r="D217" i="10" s="1"/>
  <c r="C218" i="10"/>
  <c r="C219" i="10"/>
  <c r="D219" i="10" s="1"/>
  <c r="C220" i="10"/>
  <c r="D220" i="10" s="1"/>
  <c r="C221" i="10"/>
  <c r="D221" i="10" s="1"/>
  <c r="C222" i="10"/>
  <c r="D222" i="10" s="1"/>
  <c r="C223" i="10"/>
  <c r="D223" i="10" s="1"/>
  <c r="C224" i="10"/>
  <c r="D224" i="10" s="1"/>
  <c r="C225" i="10"/>
  <c r="D225" i="10" s="1"/>
  <c r="C226" i="10"/>
  <c r="D226" i="10" s="1"/>
  <c r="C227" i="10"/>
  <c r="D227" i="10" s="1"/>
  <c r="C228" i="10"/>
  <c r="D228" i="10" s="1"/>
  <c r="C229" i="10"/>
  <c r="D229" i="10" s="1"/>
  <c r="C230" i="10"/>
  <c r="D230" i="10" s="1"/>
  <c r="C231" i="10"/>
  <c r="D231" i="10" s="1"/>
  <c r="C232" i="10"/>
  <c r="D232" i="10" s="1"/>
  <c r="C233" i="10"/>
  <c r="D233" i="10" s="1"/>
  <c r="C234" i="10"/>
  <c r="D234" i="10" s="1"/>
  <c r="C235" i="10"/>
  <c r="D235" i="10" s="1"/>
  <c r="C236" i="10"/>
  <c r="D236" i="10" s="1"/>
  <c r="C237" i="10"/>
  <c r="D237" i="10" s="1"/>
  <c r="C238" i="10"/>
  <c r="D238" i="10" s="1"/>
  <c r="C239" i="10"/>
  <c r="D239" i="10" s="1"/>
  <c r="C240" i="10"/>
  <c r="D240" i="10" s="1"/>
  <c r="C241" i="10"/>
  <c r="D241" i="10" s="1"/>
  <c r="C242" i="10"/>
  <c r="D242" i="10" s="1"/>
  <c r="C243" i="10"/>
  <c r="D243" i="10" s="1"/>
  <c r="C244" i="10"/>
  <c r="D244" i="10" s="1"/>
  <c r="C245" i="10"/>
  <c r="D245" i="10" s="1"/>
  <c r="C246" i="10"/>
  <c r="D246" i="10" s="1"/>
  <c r="C247" i="10"/>
  <c r="D247" i="10" s="1"/>
  <c r="C248" i="10"/>
  <c r="D248" i="10" s="1"/>
  <c r="C249" i="10"/>
  <c r="D249" i="10" s="1"/>
  <c r="C250" i="10"/>
  <c r="D250" i="10" s="1"/>
  <c r="C251" i="10"/>
  <c r="D251" i="10" s="1"/>
  <c r="C252" i="10"/>
  <c r="D252" i="10" s="1"/>
  <c r="C253" i="10"/>
  <c r="D253" i="10" s="1"/>
  <c r="C254" i="10"/>
  <c r="D254" i="10" s="1"/>
  <c r="C255" i="10"/>
  <c r="D255" i="10" s="1"/>
  <c r="C256" i="10"/>
  <c r="D256" i="10" s="1"/>
  <c r="C257" i="10"/>
  <c r="D257" i="10" s="1"/>
  <c r="C258" i="10"/>
  <c r="D258" i="10" s="1"/>
  <c r="C259" i="10"/>
  <c r="D259" i="10" s="1"/>
  <c r="C260" i="10"/>
  <c r="D260" i="10" s="1"/>
  <c r="C261" i="10"/>
  <c r="D261" i="10" s="1"/>
  <c r="C262" i="10"/>
  <c r="D262" i="10" s="1"/>
  <c r="C263" i="10"/>
  <c r="D263" i="10" s="1"/>
  <c r="C264" i="10"/>
  <c r="D264" i="10" s="1"/>
  <c r="C265" i="10"/>
  <c r="D265" i="10" s="1"/>
  <c r="C266" i="10"/>
  <c r="D266" i="10" s="1"/>
  <c r="C267" i="10"/>
  <c r="D267" i="10" s="1"/>
  <c r="C268" i="10"/>
  <c r="D268" i="10" s="1"/>
  <c r="C269" i="10"/>
  <c r="D269" i="10" s="1"/>
  <c r="C270" i="10"/>
  <c r="D270" i="10" s="1"/>
  <c r="C271" i="10"/>
  <c r="D271" i="10" s="1"/>
  <c r="C272" i="10"/>
  <c r="D272" i="10" s="1"/>
  <c r="C273" i="10"/>
  <c r="D273" i="10" s="1"/>
  <c r="C274" i="10"/>
  <c r="D274" i="10" s="1"/>
  <c r="C275" i="10"/>
  <c r="D275" i="10" s="1"/>
  <c r="C276" i="10"/>
  <c r="D276" i="10" s="1"/>
  <c r="C277" i="10"/>
  <c r="D277" i="10" s="1"/>
  <c r="C278" i="10"/>
  <c r="D278" i="10" s="1"/>
  <c r="C279" i="10"/>
  <c r="D279" i="10" s="1"/>
  <c r="C280" i="10"/>
  <c r="D280" i="10" s="1"/>
  <c r="C281" i="10"/>
  <c r="D281" i="10" s="1"/>
  <c r="C282" i="10"/>
  <c r="C283" i="10"/>
  <c r="D283" i="10" s="1"/>
  <c r="C284" i="10"/>
  <c r="D284" i="10" s="1"/>
  <c r="C285" i="10"/>
  <c r="D285" i="10" s="1"/>
  <c r="C286" i="10"/>
  <c r="D286" i="10" s="1"/>
  <c r="C287" i="10"/>
  <c r="D287" i="10" s="1"/>
  <c r="C288" i="10"/>
  <c r="D288" i="10" s="1"/>
  <c r="C289" i="10"/>
  <c r="D289" i="10" s="1"/>
  <c r="C290" i="10"/>
  <c r="D290" i="10" s="1"/>
  <c r="C291" i="10"/>
  <c r="D291" i="10" s="1"/>
  <c r="C292" i="10"/>
  <c r="D292" i="10" s="1"/>
  <c r="C293" i="10"/>
  <c r="D293" i="10" s="1"/>
  <c r="C294" i="10"/>
  <c r="D294" i="10" s="1"/>
  <c r="C295" i="10"/>
  <c r="D295" i="10" s="1"/>
  <c r="C296" i="10"/>
  <c r="D296" i="10" s="1"/>
  <c r="C297" i="10"/>
  <c r="D297" i="10" s="1"/>
  <c r="C298" i="10"/>
  <c r="D298" i="10" s="1"/>
  <c r="C299" i="10"/>
  <c r="D299" i="10" s="1"/>
  <c r="C300" i="10"/>
  <c r="D300" i="10" s="1"/>
  <c r="C301" i="10"/>
  <c r="D301" i="10" s="1"/>
  <c r="C302" i="10"/>
  <c r="D302" i="10" s="1"/>
  <c r="C303" i="10"/>
  <c r="D303" i="10" s="1"/>
  <c r="C304" i="10"/>
  <c r="D304" i="10" s="1"/>
  <c r="C305" i="10"/>
  <c r="D305" i="10" s="1"/>
  <c r="C306" i="10"/>
  <c r="D306" i="10" s="1"/>
  <c r="C307" i="10"/>
  <c r="D307" i="10" s="1"/>
  <c r="C308" i="10"/>
  <c r="D308" i="10" s="1"/>
  <c r="C309" i="10"/>
  <c r="D309" i="10" s="1"/>
  <c r="C310" i="10"/>
  <c r="D310" i="10" s="1"/>
  <c r="C311" i="10"/>
  <c r="D311" i="10" s="1"/>
  <c r="C312" i="10"/>
  <c r="D312" i="10" s="1"/>
  <c r="C313" i="10"/>
  <c r="D313" i="10" s="1"/>
  <c r="C314" i="10"/>
  <c r="D314" i="10" s="1"/>
  <c r="C315" i="10"/>
  <c r="D315" i="10" s="1"/>
  <c r="C316" i="10"/>
  <c r="D316" i="10" s="1"/>
  <c r="C317" i="10"/>
  <c r="D317" i="10" s="1"/>
  <c r="C318" i="10"/>
  <c r="D318" i="10" s="1"/>
  <c r="C319" i="10"/>
  <c r="D319" i="10" s="1"/>
  <c r="C320" i="10"/>
  <c r="D320" i="10" s="1"/>
  <c r="C321" i="10"/>
  <c r="D321" i="10" s="1"/>
  <c r="C322" i="10"/>
  <c r="D322" i="10" s="1"/>
  <c r="C323" i="10"/>
  <c r="D323" i="10" s="1"/>
  <c r="C324" i="10"/>
  <c r="D324" i="10" s="1"/>
  <c r="C325" i="10"/>
  <c r="D325" i="10" s="1"/>
  <c r="C326" i="10"/>
  <c r="D326" i="10" s="1"/>
  <c r="C327" i="10"/>
  <c r="D327" i="10" s="1"/>
  <c r="C328" i="10"/>
  <c r="D328" i="10" s="1"/>
  <c r="C329" i="10"/>
  <c r="D329" i="10" s="1"/>
  <c r="C330" i="10"/>
  <c r="D330" i="10" s="1"/>
  <c r="C331" i="10"/>
  <c r="D331" i="10" s="1"/>
  <c r="C332" i="10"/>
  <c r="D332" i="10" s="1"/>
  <c r="C333" i="10"/>
  <c r="D333" i="10" s="1"/>
  <c r="C334" i="10"/>
  <c r="D334" i="10" s="1"/>
  <c r="C335" i="10"/>
  <c r="D335" i="10" s="1"/>
  <c r="C336" i="10"/>
  <c r="D336" i="10" s="1"/>
  <c r="C337" i="10"/>
  <c r="D337" i="10" s="1"/>
  <c r="C338" i="10"/>
  <c r="D338" i="10" s="1"/>
  <c r="C339" i="10"/>
  <c r="D339" i="10" s="1"/>
  <c r="C340" i="10"/>
  <c r="D340" i="10" s="1"/>
  <c r="C341" i="10"/>
  <c r="D341" i="10" s="1"/>
  <c r="C342" i="10"/>
  <c r="D342" i="10" s="1"/>
  <c r="C343" i="10"/>
  <c r="D343" i="10" s="1"/>
  <c r="C344" i="10"/>
  <c r="D344" i="10" s="1"/>
  <c r="C345" i="10"/>
  <c r="D345" i="10" s="1"/>
  <c r="C346" i="10"/>
  <c r="D346" i="10" s="1"/>
  <c r="C347" i="10"/>
  <c r="D347" i="10" s="1"/>
  <c r="C348" i="10"/>
  <c r="D348" i="10" s="1"/>
  <c r="C349" i="10"/>
  <c r="D349" i="10" s="1"/>
  <c r="C350" i="10"/>
  <c r="D350" i="10" s="1"/>
  <c r="C351" i="10"/>
  <c r="D351" i="10" s="1"/>
  <c r="C352" i="10"/>
  <c r="D352" i="10" s="1"/>
  <c r="C353" i="10"/>
  <c r="D353" i="10" s="1"/>
  <c r="C354" i="10"/>
  <c r="D354" i="10" s="1"/>
  <c r="C355" i="10"/>
  <c r="D355" i="10" s="1"/>
  <c r="C356" i="10"/>
  <c r="D356" i="10" s="1"/>
  <c r="C357" i="10"/>
  <c r="D357" i="10" s="1"/>
  <c r="C358" i="10"/>
  <c r="D358" i="10" s="1"/>
  <c r="C359" i="10"/>
  <c r="D359" i="10" s="1"/>
  <c r="C360" i="10"/>
  <c r="D360" i="10" s="1"/>
  <c r="C361" i="10"/>
  <c r="D361" i="10" s="1"/>
  <c r="C362" i="10"/>
  <c r="C363" i="10"/>
  <c r="D363" i="10" s="1"/>
  <c r="C364" i="10"/>
  <c r="D364" i="10" s="1"/>
  <c r="C365" i="10"/>
  <c r="D365" i="10" s="1"/>
  <c r="C366" i="10"/>
  <c r="D366" i="10" s="1"/>
  <c r="C367" i="10"/>
  <c r="D367" i="10" s="1"/>
  <c r="C368" i="10"/>
  <c r="D368" i="10" s="1"/>
  <c r="C369" i="10"/>
  <c r="D369" i="10" s="1"/>
  <c r="C370" i="10"/>
  <c r="D370" i="10" s="1"/>
  <c r="C371" i="10"/>
  <c r="D371" i="10" s="1"/>
  <c r="C372" i="10"/>
  <c r="D372" i="10" s="1"/>
  <c r="C373" i="10"/>
  <c r="D373" i="10" s="1"/>
  <c r="C374" i="10"/>
  <c r="D374" i="10" s="1"/>
  <c r="C375" i="10"/>
  <c r="D375" i="10" s="1"/>
  <c r="C376" i="10"/>
  <c r="D376" i="10" s="1"/>
  <c r="C377" i="10"/>
  <c r="D377" i="10" s="1"/>
  <c r="C378" i="10"/>
  <c r="D378" i="10" s="1"/>
  <c r="C379" i="10"/>
  <c r="D379" i="10" s="1"/>
  <c r="C380" i="10"/>
  <c r="D380" i="10" s="1"/>
  <c r="C381" i="10"/>
  <c r="D381" i="10" s="1"/>
  <c r="C382" i="10"/>
  <c r="D382" i="10" s="1"/>
  <c r="C383" i="10"/>
  <c r="D383" i="10" s="1"/>
  <c r="C384" i="10"/>
  <c r="D384" i="10" s="1"/>
  <c r="C385" i="10"/>
  <c r="D385" i="10" s="1"/>
  <c r="C386" i="10"/>
  <c r="D386" i="10" s="1"/>
  <c r="C387" i="10"/>
  <c r="D387" i="10" s="1"/>
  <c r="C388" i="10"/>
  <c r="D388" i="10" s="1"/>
  <c r="C389" i="10"/>
  <c r="D389" i="10" s="1"/>
  <c r="C390" i="10"/>
  <c r="D390" i="10" s="1"/>
  <c r="C391" i="10"/>
  <c r="D391" i="10" s="1"/>
  <c r="C392" i="10"/>
  <c r="D392" i="10" s="1"/>
  <c r="C393" i="10"/>
  <c r="D393" i="10" s="1"/>
  <c r="C394" i="10"/>
  <c r="D394" i="10" s="1"/>
  <c r="C395" i="10"/>
  <c r="D395" i="10" s="1"/>
  <c r="C396" i="10"/>
  <c r="D396" i="10" s="1"/>
  <c r="C397" i="10"/>
  <c r="D397" i="10" s="1"/>
  <c r="C398" i="10"/>
  <c r="D398" i="10" s="1"/>
  <c r="C399" i="10"/>
  <c r="D399" i="10" s="1"/>
  <c r="C400" i="10"/>
  <c r="D400" i="10" s="1"/>
  <c r="C401" i="10"/>
  <c r="D401" i="10" s="1"/>
  <c r="C402" i="10"/>
  <c r="D402" i="10" s="1"/>
  <c r="C403" i="10"/>
  <c r="D403" i="10" s="1"/>
  <c r="C404" i="10"/>
  <c r="D404" i="10" s="1"/>
  <c r="C405" i="10"/>
  <c r="D405" i="10" s="1"/>
  <c r="C406" i="10"/>
  <c r="D406" i="10" s="1"/>
  <c r="C407" i="10"/>
  <c r="D407" i="10" s="1"/>
  <c r="C408" i="10"/>
  <c r="D408" i="10" s="1"/>
  <c r="C409" i="10"/>
  <c r="D409" i="10" s="1"/>
  <c r="C410" i="10"/>
  <c r="D410" i="10" s="1"/>
  <c r="C411" i="10"/>
  <c r="D411" i="10" s="1"/>
  <c r="C412" i="10"/>
  <c r="D412" i="10" s="1"/>
  <c r="C413" i="10"/>
  <c r="D413" i="10" s="1"/>
  <c r="C414" i="10"/>
  <c r="D414" i="10" s="1"/>
  <c r="C415" i="10"/>
  <c r="D415" i="10" s="1"/>
  <c r="C416" i="10"/>
  <c r="D416" i="10" s="1"/>
  <c r="C417" i="10"/>
  <c r="D417" i="10" s="1"/>
  <c r="C418" i="10"/>
  <c r="D418" i="10" s="1"/>
  <c r="C419" i="10"/>
  <c r="D419" i="10" s="1"/>
  <c r="C420" i="10"/>
  <c r="D420" i="10" s="1"/>
  <c r="C421" i="10"/>
  <c r="D421" i="10" s="1"/>
  <c r="C422" i="10"/>
  <c r="D422" i="10" s="1"/>
  <c r="C423" i="10"/>
  <c r="D423" i="10" s="1"/>
  <c r="C424" i="10"/>
  <c r="D424" i="10" s="1"/>
  <c r="C425" i="10"/>
  <c r="D425" i="10" s="1"/>
  <c r="C426" i="10"/>
  <c r="C427" i="10"/>
  <c r="D427" i="10" s="1"/>
  <c r="C428" i="10"/>
  <c r="D428" i="10" s="1"/>
  <c r="C429" i="10"/>
  <c r="D429" i="10" s="1"/>
  <c r="C430" i="10"/>
  <c r="D430" i="10" s="1"/>
  <c r="C431" i="10"/>
  <c r="D431" i="10" s="1"/>
  <c r="C432" i="10"/>
  <c r="D432" i="10" s="1"/>
  <c r="C433" i="10"/>
  <c r="D433" i="10" s="1"/>
  <c r="C434" i="10"/>
  <c r="D434" i="10" s="1"/>
  <c r="C435" i="10"/>
  <c r="D435" i="10" s="1"/>
  <c r="C436" i="10"/>
  <c r="D436" i="10" s="1"/>
  <c r="C437" i="10"/>
  <c r="D437" i="10" s="1"/>
  <c r="C438" i="10"/>
  <c r="D438" i="10" s="1"/>
  <c r="C439" i="10"/>
  <c r="D439" i="10" s="1"/>
  <c r="C440" i="10"/>
  <c r="D440" i="10" s="1"/>
  <c r="C441" i="10"/>
  <c r="D441" i="10" s="1"/>
  <c r="C442" i="10"/>
  <c r="D442" i="10" s="1"/>
  <c r="C443" i="10"/>
  <c r="D443" i="10" s="1"/>
  <c r="C444" i="10"/>
  <c r="D444" i="10" s="1"/>
  <c r="C445" i="10"/>
  <c r="D445" i="10" s="1"/>
  <c r="C446" i="10"/>
  <c r="D446" i="10" s="1"/>
  <c r="C447" i="10"/>
  <c r="D447" i="10" s="1"/>
  <c r="C448" i="10"/>
  <c r="D448" i="10" s="1"/>
  <c r="C449" i="10"/>
  <c r="D449" i="10" s="1"/>
  <c r="C450" i="10"/>
  <c r="D450" i="10" s="1"/>
  <c r="C451" i="10"/>
  <c r="D451" i="10" s="1"/>
  <c r="C452" i="10"/>
  <c r="D452" i="10" s="1"/>
  <c r="C453" i="10"/>
  <c r="D453" i="10" s="1"/>
  <c r="C454" i="10"/>
  <c r="D454" i="10" s="1"/>
  <c r="C455" i="10"/>
  <c r="D455" i="10" s="1"/>
  <c r="C456" i="10"/>
  <c r="D456" i="10" s="1"/>
  <c r="C457" i="10"/>
  <c r="D457" i="10" s="1"/>
  <c r="C458" i="10"/>
  <c r="D458" i="10" s="1"/>
  <c r="C459" i="10"/>
  <c r="D459" i="10" s="1"/>
  <c r="C460" i="10"/>
  <c r="D460" i="10" s="1"/>
  <c r="C461" i="10"/>
  <c r="D461" i="10" s="1"/>
  <c r="C462" i="10"/>
  <c r="D462" i="10" s="1"/>
  <c r="C463" i="10"/>
  <c r="D463" i="10" s="1"/>
  <c r="C464" i="10"/>
  <c r="D464" i="10" s="1"/>
  <c r="C465" i="10"/>
  <c r="D465" i="10" s="1"/>
  <c r="C466" i="10"/>
  <c r="D466" i="10" s="1"/>
  <c r="C467" i="10"/>
  <c r="D467" i="10" s="1"/>
  <c r="C468" i="10"/>
  <c r="D468" i="10" s="1"/>
  <c r="C469" i="10"/>
  <c r="D469" i="10" s="1"/>
  <c r="C470" i="10"/>
  <c r="D470" i="10" s="1"/>
  <c r="C471" i="10"/>
  <c r="D471" i="10" s="1"/>
  <c r="C472" i="10"/>
  <c r="D472" i="10" s="1"/>
  <c r="C473" i="10"/>
  <c r="D473" i="10" s="1"/>
  <c r="C474" i="10"/>
  <c r="D474" i="10" s="1"/>
  <c r="C475" i="10"/>
  <c r="D475" i="10" s="1"/>
  <c r="C476" i="10"/>
  <c r="D476" i="10" s="1"/>
  <c r="C477" i="10"/>
  <c r="D477" i="10" s="1"/>
  <c r="C478" i="10"/>
  <c r="D478" i="10" s="1"/>
  <c r="C479" i="10"/>
  <c r="D479" i="10" s="1"/>
  <c r="C480" i="10"/>
  <c r="D480" i="10" s="1"/>
  <c r="C481" i="10"/>
  <c r="D481" i="10" s="1"/>
  <c r="C482" i="10"/>
  <c r="D482" i="10" s="1"/>
  <c r="C483" i="10"/>
  <c r="D483" i="10" s="1"/>
  <c r="C484" i="10"/>
  <c r="D484" i="10" s="1"/>
  <c r="C485" i="10"/>
  <c r="D485" i="10" s="1"/>
  <c r="C486" i="10"/>
  <c r="D486" i="10" s="1"/>
  <c r="C487" i="10"/>
  <c r="D487" i="10" s="1"/>
  <c r="C488" i="10"/>
  <c r="D488" i="10" s="1"/>
  <c r="C489" i="10"/>
  <c r="D489" i="10" s="1"/>
  <c r="C490" i="10"/>
  <c r="C491" i="10"/>
  <c r="D491" i="10" s="1"/>
  <c r="C492" i="10"/>
  <c r="D492" i="10" s="1"/>
  <c r="C493" i="10"/>
  <c r="D493" i="10" s="1"/>
  <c r="C494" i="10"/>
  <c r="D494" i="10" s="1"/>
  <c r="C495" i="10"/>
  <c r="D495" i="10" s="1"/>
  <c r="C496" i="10"/>
  <c r="D496" i="10" s="1"/>
  <c r="C497" i="10"/>
  <c r="D497" i="10" s="1"/>
  <c r="C498" i="10"/>
  <c r="D498" i="10" s="1"/>
  <c r="C499" i="10"/>
  <c r="D499" i="10" s="1"/>
  <c r="C500" i="10"/>
  <c r="D500" i="10" s="1"/>
  <c r="C501" i="10"/>
  <c r="D501" i="10" s="1"/>
  <c r="C502" i="10"/>
  <c r="D502" i="10" s="1"/>
  <c r="C503" i="10"/>
  <c r="D503" i="10" s="1"/>
  <c r="C504" i="10"/>
  <c r="D504" i="10" s="1"/>
  <c r="C505" i="10"/>
  <c r="D505" i="10" s="1"/>
  <c r="C506" i="10"/>
  <c r="D506" i="10" s="1"/>
  <c r="C507" i="10"/>
  <c r="D507" i="10" s="1"/>
  <c r="C508" i="10"/>
  <c r="D508" i="10" s="1"/>
  <c r="C509" i="10"/>
  <c r="D509" i="10" s="1"/>
  <c r="C510" i="10"/>
  <c r="D510" i="10" s="1"/>
  <c r="C511" i="10"/>
  <c r="D511" i="10" s="1"/>
  <c r="C512" i="10"/>
  <c r="D512" i="10" s="1"/>
  <c r="C513" i="10"/>
  <c r="D513" i="10" s="1"/>
  <c r="C514" i="10"/>
  <c r="D514" i="10" s="1"/>
  <c r="C515" i="10"/>
  <c r="D515" i="10" s="1"/>
  <c r="C516" i="10"/>
  <c r="D516" i="10" s="1"/>
  <c r="C517" i="10"/>
  <c r="D517" i="10" s="1"/>
  <c r="C518" i="10"/>
  <c r="D518" i="10" s="1"/>
  <c r="C519" i="10"/>
  <c r="D519" i="10" s="1"/>
  <c r="C520" i="10"/>
  <c r="D520" i="10" s="1"/>
  <c r="C521" i="10"/>
  <c r="D521" i="10" s="1"/>
  <c r="C522" i="10"/>
  <c r="D522" i="10" s="1"/>
  <c r="C523" i="10"/>
  <c r="D523" i="10" s="1"/>
  <c r="C524" i="10"/>
  <c r="D524" i="10" s="1"/>
  <c r="C525" i="10"/>
  <c r="D525" i="10" s="1"/>
  <c r="C526" i="10"/>
  <c r="D526" i="10" s="1"/>
  <c r="C527" i="10"/>
  <c r="D527" i="10" s="1"/>
  <c r="C528" i="10"/>
  <c r="D528" i="10" s="1"/>
  <c r="C529" i="10"/>
  <c r="D529" i="10" s="1"/>
  <c r="C530" i="10"/>
  <c r="D530" i="10" s="1"/>
  <c r="C531" i="10"/>
  <c r="D531" i="10" s="1"/>
  <c r="C532" i="10"/>
  <c r="D532" i="10" s="1"/>
  <c r="C533" i="10"/>
  <c r="D533" i="10" s="1"/>
  <c r="C534" i="10"/>
  <c r="D534" i="10" s="1"/>
  <c r="C535" i="10"/>
  <c r="D535" i="10" s="1"/>
  <c r="C536" i="10"/>
  <c r="D536" i="10" s="1"/>
  <c r="C537" i="10"/>
  <c r="D537" i="10" s="1"/>
  <c r="C538" i="10"/>
  <c r="D538" i="10" s="1"/>
  <c r="C539" i="10"/>
  <c r="D539" i="10" s="1"/>
  <c r="C540" i="10"/>
  <c r="D540" i="10" s="1"/>
  <c r="C541" i="10"/>
  <c r="D541" i="10" s="1"/>
  <c r="C542" i="10"/>
  <c r="D542" i="10" s="1"/>
  <c r="C543" i="10"/>
  <c r="D543" i="10" s="1"/>
  <c r="C544" i="10"/>
  <c r="D544" i="10" s="1"/>
  <c r="C545" i="10"/>
  <c r="D545" i="10" s="1"/>
  <c r="C546" i="10"/>
  <c r="D546" i="10" s="1"/>
  <c r="C547" i="10"/>
  <c r="D547" i="10" s="1"/>
  <c r="C548" i="10"/>
  <c r="D548" i="10" s="1"/>
  <c r="C549" i="10"/>
  <c r="D549" i="10" s="1"/>
  <c r="C550" i="10"/>
  <c r="D550" i="10" s="1"/>
  <c r="C551" i="10"/>
  <c r="D551" i="10" s="1"/>
  <c r="C552" i="10"/>
  <c r="D552" i="10" s="1"/>
  <c r="C553" i="10"/>
  <c r="D553" i="10" s="1"/>
  <c r="C554" i="10"/>
  <c r="D554" i="10" s="1"/>
  <c r="C555" i="10"/>
  <c r="D555" i="10" s="1"/>
  <c r="C556" i="10"/>
  <c r="D556" i="10" s="1"/>
  <c r="C557" i="10"/>
  <c r="D557" i="10" s="1"/>
  <c r="C558" i="10"/>
  <c r="D558" i="10" s="1"/>
  <c r="C559" i="10"/>
  <c r="D559" i="10" s="1"/>
  <c r="C560" i="10"/>
  <c r="D560" i="10" s="1"/>
  <c r="C561" i="10"/>
  <c r="D561" i="10" s="1"/>
  <c r="C562" i="10"/>
  <c r="D562" i="10" s="1"/>
  <c r="C563" i="10"/>
  <c r="D563" i="10" s="1"/>
  <c r="C564" i="10"/>
  <c r="D564" i="10" s="1"/>
  <c r="C565" i="10"/>
  <c r="D565" i="10" s="1"/>
  <c r="C566" i="10"/>
  <c r="D566" i="10" s="1"/>
  <c r="C567" i="10"/>
  <c r="D567" i="10" s="1"/>
  <c r="C568" i="10"/>
  <c r="D568" i="10" s="1"/>
  <c r="C569" i="10"/>
  <c r="D569" i="10" s="1"/>
  <c r="C570" i="10"/>
  <c r="D570" i="10" s="1"/>
  <c r="C571" i="10"/>
  <c r="D571" i="10" s="1"/>
  <c r="C572" i="10"/>
  <c r="D572" i="10" s="1"/>
  <c r="C573" i="10"/>
  <c r="D573" i="10" s="1"/>
  <c r="C574" i="10"/>
  <c r="D574" i="10" s="1"/>
  <c r="C575" i="10"/>
  <c r="D575" i="10" s="1"/>
  <c r="C576" i="10"/>
  <c r="D576" i="10" s="1"/>
  <c r="C577" i="10"/>
  <c r="D577" i="10" s="1"/>
  <c r="C578" i="10"/>
  <c r="D578" i="10" s="1"/>
  <c r="C579" i="10"/>
  <c r="D579" i="10" s="1"/>
  <c r="C580" i="10"/>
  <c r="D580" i="10" s="1"/>
  <c r="C581" i="10"/>
  <c r="D581" i="10" s="1"/>
  <c r="C582" i="10"/>
  <c r="D582" i="10" s="1"/>
  <c r="C583" i="10"/>
  <c r="D583" i="10" s="1"/>
  <c r="C584" i="10"/>
  <c r="D584" i="10" s="1"/>
  <c r="C585" i="10"/>
  <c r="D585" i="10" s="1"/>
  <c r="C586" i="10"/>
  <c r="D586" i="10" s="1"/>
  <c r="C587" i="10"/>
  <c r="D587" i="10" s="1"/>
  <c r="C588" i="10"/>
  <c r="D588" i="10" s="1"/>
  <c r="C589" i="10"/>
  <c r="D589" i="10" s="1"/>
  <c r="C590" i="10"/>
  <c r="D590" i="10" s="1"/>
  <c r="C591" i="10"/>
  <c r="D591" i="10" s="1"/>
  <c r="C592" i="10"/>
  <c r="D592" i="10" s="1"/>
  <c r="C593" i="10"/>
  <c r="D593" i="10" s="1"/>
  <c r="C594" i="10"/>
  <c r="D594" i="10" s="1"/>
  <c r="C595" i="10"/>
  <c r="D595" i="10" s="1"/>
  <c r="C596" i="10"/>
  <c r="D596" i="10" s="1"/>
  <c r="C597" i="10"/>
  <c r="D597" i="10" s="1"/>
  <c r="C598" i="10"/>
  <c r="D598" i="10" s="1"/>
  <c r="C599" i="10"/>
  <c r="D599" i="10" s="1"/>
  <c r="C600" i="10"/>
  <c r="D600" i="10" s="1"/>
  <c r="C601" i="10"/>
  <c r="D601" i="10" s="1"/>
  <c r="C602" i="10"/>
  <c r="D602" i="10" s="1"/>
  <c r="C603" i="10"/>
  <c r="D603" i="10" s="1"/>
  <c r="C604" i="10"/>
  <c r="D604" i="10" s="1"/>
  <c r="C605" i="10"/>
  <c r="D605" i="10" s="1"/>
  <c r="C606" i="10"/>
  <c r="D606" i="10" s="1"/>
  <c r="C607" i="10"/>
  <c r="D607" i="10" s="1"/>
  <c r="C608" i="10"/>
  <c r="D608" i="10" s="1"/>
  <c r="C609" i="10"/>
  <c r="D609" i="10" s="1"/>
  <c r="C610" i="10"/>
  <c r="D610" i="10" s="1"/>
  <c r="C611" i="10"/>
  <c r="D611" i="10" s="1"/>
  <c r="C612" i="10"/>
  <c r="D612" i="10" s="1"/>
  <c r="C613" i="10"/>
  <c r="D613" i="10" s="1"/>
  <c r="C614" i="10"/>
  <c r="D614" i="10" s="1"/>
  <c r="C615" i="10"/>
  <c r="D615" i="10" s="1"/>
  <c r="C616" i="10"/>
  <c r="D616" i="10" s="1"/>
  <c r="C617" i="10"/>
  <c r="D617" i="10" s="1"/>
  <c r="C618" i="10"/>
  <c r="D618" i="10" s="1"/>
  <c r="C619" i="10"/>
  <c r="D619" i="10" s="1"/>
  <c r="C620" i="10"/>
  <c r="D620" i="10" s="1"/>
  <c r="C621" i="10"/>
  <c r="D621" i="10" s="1"/>
  <c r="C622" i="10"/>
  <c r="D622" i="10" s="1"/>
  <c r="C623" i="10"/>
  <c r="D623" i="10" s="1"/>
  <c r="C624" i="10"/>
  <c r="D624" i="10" s="1"/>
  <c r="C625" i="10"/>
  <c r="D625" i="10" s="1"/>
  <c r="C626" i="10"/>
  <c r="D626" i="10" s="1"/>
  <c r="C627" i="10"/>
  <c r="D627" i="10" s="1"/>
  <c r="C628" i="10"/>
  <c r="D628" i="10" s="1"/>
  <c r="C629" i="10"/>
  <c r="D629" i="10" s="1"/>
  <c r="C630" i="10"/>
  <c r="D630" i="10" s="1"/>
  <c r="C631" i="10"/>
  <c r="D631" i="10" s="1"/>
  <c r="C632" i="10"/>
  <c r="D632" i="10" s="1"/>
  <c r="C633" i="10"/>
  <c r="D633" i="10" s="1"/>
  <c r="C634" i="10"/>
  <c r="D634" i="10" s="1"/>
  <c r="C635" i="10"/>
  <c r="D635" i="10" s="1"/>
  <c r="C636" i="10"/>
  <c r="D636" i="10" s="1"/>
  <c r="C637" i="10"/>
  <c r="D637" i="10" s="1"/>
  <c r="C638" i="10"/>
  <c r="D638" i="10" s="1"/>
  <c r="C639" i="10"/>
  <c r="D639" i="10" s="1"/>
  <c r="C640" i="10"/>
  <c r="D640" i="10" s="1"/>
  <c r="C641" i="10"/>
  <c r="D641" i="10" s="1"/>
  <c r="C642" i="10"/>
  <c r="D642" i="10" s="1"/>
  <c r="C643" i="10"/>
  <c r="D643" i="10" s="1"/>
  <c r="C644" i="10"/>
  <c r="D644" i="10" s="1"/>
  <c r="C645" i="10"/>
  <c r="D645" i="10" s="1"/>
  <c r="C646" i="10"/>
  <c r="D646" i="10" s="1"/>
  <c r="C647" i="10"/>
  <c r="D647" i="10" s="1"/>
  <c r="C648" i="10"/>
  <c r="D648" i="10" s="1"/>
  <c r="C649" i="10"/>
  <c r="D649" i="10" s="1"/>
  <c r="C650" i="10"/>
  <c r="D650" i="10" s="1"/>
  <c r="C651" i="10"/>
  <c r="D651" i="10" s="1"/>
  <c r="C652" i="10"/>
  <c r="D652" i="10" s="1"/>
  <c r="C653" i="10"/>
  <c r="D653" i="10" s="1"/>
  <c r="C654" i="10"/>
  <c r="D654" i="10" s="1"/>
  <c r="C655" i="10"/>
  <c r="D655" i="10" s="1"/>
  <c r="C656" i="10"/>
  <c r="D656" i="10" s="1"/>
  <c r="C657" i="10"/>
  <c r="D657" i="10" s="1"/>
  <c r="C658" i="10"/>
  <c r="D658" i="10" s="1"/>
  <c r="C659" i="10"/>
  <c r="D659" i="10" s="1"/>
  <c r="C660" i="10"/>
  <c r="D660" i="10" s="1"/>
  <c r="C661" i="10"/>
  <c r="D661" i="10" s="1"/>
  <c r="C662" i="10"/>
  <c r="D662" i="10" s="1"/>
  <c r="C663" i="10"/>
  <c r="D663" i="10" s="1"/>
  <c r="C664" i="10"/>
  <c r="D664" i="10" s="1"/>
  <c r="C665" i="10"/>
  <c r="D665" i="10" s="1"/>
  <c r="C666" i="10"/>
  <c r="D666" i="10" s="1"/>
  <c r="C667" i="10"/>
  <c r="D667" i="10" s="1"/>
  <c r="C668" i="10"/>
  <c r="D668" i="10" s="1"/>
  <c r="C669" i="10"/>
  <c r="D669" i="10" s="1"/>
  <c r="C670" i="10"/>
  <c r="D670" i="10" s="1"/>
  <c r="C671" i="10"/>
  <c r="D671" i="10" s="1"/>
  <c r="C672" i="10"/>
  <c r="D672" i="10" s="1"/>
  <c r="C673" i="10"/>
  <c r="D673" i="10" s="1"/>
  <c r="C674" i="10"/>
  <c r="D674" i="10" s="1"/>
  <c r="C675" i="10"/>
  <c r="D675" i="10" s="1"/>
  <c r="C676" i="10"/>
  <c r="D676" i="10" s="1"/>
  <c r="C677" i="10"/>
  <c r="D677" i="10" s="1"/>
  <c r="C678" i="10"/>
  <c r="D678" i="10" s="1"/>
  <c r="C679" i="10"/>
  <c r="D679" i="10" s="1"/>
  <c r="C680" i="10"/>
  <c r="D680" i="10" s="1"/>
  <c r="C681" i="10"/>
  <c r="D681" i="10" s="1"/>
  <c r="C682" i="10"/>
  <c r="D682" i="10" s="1"/>
  <c r="C683" i="10"/>
  <c r="D683" i="10" s="1"/>
  <c r="C684" i="10"/>
  <c r="D684" i="10" s="1"/>
  <c r="C685" i="10"/>
  <c r="D685" i="10" s="1"/>
  <c r="C686" i="10"/>
  <c r="D686" i="10" s="1"/>
  <c r="C687" i="10"/>
  <c r="D687" i="10" s="1"/>
  <c r="C688" i="10"/>
  <c r="D688" i="10" s="1"/>
  <c r="C689" i="10"/>
  <c r="D689" i="10" s="1"/>
  <c r="C690" i="10"/>
  <c r="D690" i="10" s="1"/>
  <c r="C691" i="10"/>
  <c r="D691" i="10" s="1"/>
  <c r="C692" i="10"/>
  <c r="D692" i="10" s="1"/>
  <c r="C693" i="10"/>
  <c r="D693" i="10" s="1"/>
  <c r="C694" i="10"/>
  <c r="D694" i="10" s="1"/>
  <c r="C695" i="10"/>
  <c r="D695" i="10" s="1"/>
  <c r="C696" i="10"/>
  <c r="D696" i="10" s="1"/>
  <c r="C697" i="10"/>
  <c r="D697" i="10" s="1"/>
  <c r="C698" i="10"/>
  <c r="D698" i="10" s="1"/>
  <c r="C699" i="10"/>
  <c r="D699" i="10" s="1"/>
  <c r="C700" i="10"/>
  <c r="D700" i="10" s="1"/>
  <c r="C701" i="10"/>
  <c r="D701" i="10" s="1"/>
  <c r="C702" i="10"/>
  <c r="D702" i="10" s="1"/>
  <c r="C703" i="10"/>
  <c r="D703" i="10" s="1"/>
  <c r="C704" i="10"/>
  <c r="D704" i="10" s="1"/>
  <c r="C705" i="10"/>
  <c r="D705" i="10" s="1"/>
  <c r="C706" i="10"/>
  <c r="D706" i="10" s="1"/>
  <c r="C707" i="10"/>
  <c r="D707" i="10" s="1"/>
  <c r="C708" i="10"/>
  <c r="D708" i="10" s="1"/>
  <c r="C709" i="10"/>
  <c r="D709" i="10" s="1"/>
  <c r="C710" i="10"/>
  <c r="D710" i="10" s="1"/>
  <c r="C711" i="10"/>
  <c r="D711" i="10" s="1"/>
  <c r="C712" i="10"/>
  <c r="D712" i="10" s="1"/>
  <c r="C713" i="10"/>
  <c r="D713" i="10" s="1"/>
  <c r="C714" i="10"/>
  <c r="D714" i="10" s="1"/>
  <c r="C715" i="10"/>
  <c r="D715" i="10" s="1"/>
  <c r="C716" i="10"/>
  <c r="D716" i="10" s="1"/>
  <c r="C717" i="10"/>
  <c r="D717" i="10" s="1"/>
  <c r="C718" i="10"/>
  <c r="D718" i="10" s="1"/>
  <c r="C719" i="10"/>
  <c r="D719" i="10" s="1"/>
  <c r="C720" i="10"/>
  <c r="D720" i="10" s="1"/>
  <c r="C721" i="10"/>
  <c r="D721" i="10" s="1"/>
  <c r="C722" i="10"/>
  <c r="D722" i="10" s="1"/>
  <c r="C723" i="10"/>
  <c r="D723" i="10" s="1"/>
  <c r="C724" i="10"/>
  <c r="D724" i="10" s="1"/>
  <c r="C725" i="10"/>
  <c r="D725" i="10" s="1"/>
  <c r="C726" i="10"/>
  <c r="D726" i="10" s="1"/>
  <c r="C727" i="10"/>
  <c r="D727" i="10" s="1"/>
  <c r="C728" i="10"/>
  <c r="D728" i="10" s="1"/>
  <c r="C729" i="10"/>
  <c r="D729" i="10" s="1"/>
  <c r="C730" i="10"/>
  <c r="D730" i="10" s="1"/>
  <c r="C731" i="10"/>
  <c r="D731" i="10" s="1"/>
  <c r="C732" i="10"/>
  <c r="D732" i="10" s="1"/>
  <c r="C733" i="10"/>
  <c r="D733" i="10" s="1"/>
  <c r="C734" i="10"/>
  <c r="D734" i="10" s="1"/>
  <c r="C735" i="10"/>
  <c r="D735" i="10" s="1"/>
  <c r="C736" i="10"/>
  <c r="D736" i="10" s="1"/>
  <c r="C737" i="10"/>
  <c r="D737" i="10" s="1"/>
  <c r="C738" i="10"/>
  <c r="D738" i="10" s="1"/>
  <c r="C739" i="10"/>
  <c r="D739" i="10" s="1"/>
  <c r="C740" i="10"/>
  <c r="D740" i="10" s="1"/>
  <c r="C741" i="10"/>
  <c r="D741" i="10" s="1"/>
  <c r="C742" i="10"/>
  <c r="D742" i="10" s="1"/>
  <c r="C743" i="10"/>
  <c r="D743" i="10" s="1"/>
  <c r="C744" i="10"/>
  <c r="D744" i="10" s="1"/>
  <c r="C745" i="10"/>
  <c r="D745" i="10" s="1"/>
  <c r="C746" i="10"/>
  <c r="D746" i="10" s="1"/>
  <c r="C747" i="10"/>
  <c r="D747" i="10" s="1"/>
  <c r="C748" i="10"/>
  <c r="D748" i="10" s="1"/>
  <c r="C749" i="10"/>
  <c r="D749" i="10" s="1"/>
  <c r="C750" i="10"/>
  <c r="D750" i="10" s="1"/>
  <c r="C751" i="10"/>
  <c r="D751" i="10" s="1"/>
  <c r="C752" i="10"/>
  <c r="D752" i="10" s="1"/>
  <c r="C753" i="10"/>
  <c r="D753" i="10" s="1"/>
  <c r="C754" i="10"/>
  <c r="D754" i="10" s="1"/>
  <c r="C755" i="10"/>
  <c r="D755" i="10" s="1"/>
  <c r="C756" i="10"/>
  <c r="D756" i="10" s="1"/>
  <c r="C757" i="10"/>
  <c r="D757" i="10" s="1"/>
  <c r="C758" i="10"/>
  <c r="D758" i="10" s="1"/>
  <c r="C759" i="10"/>
  <c r="D759" i="10" s="1"/>
  <c r="C760" i="10"/>
  <c r="D760" i="10" s="1"/>
  <c r="C761" i="10"/>
  <c r="D761" i="10" s="1"/>
  <c r="C762" i="10"/>
  <c r="D762" i="10" s="1"/>
  <c r="C763" i="10"/>
  <c r="D763" i="10" s="1"/>
  <c r="C764" i="10"/>
  <c r="D764" i="10" s="1"/>
  <c r="C765" i="10"/>
  <c r="D765" i="10" s="1"/>
  <c r="C766" i="10"/>
  <c r="D766" i="10" s="1"/>
  <c r="C767" i="10"/>
  <c r="D767" i="10" s="1"/>
  <c r="C768" i="10"/>
  <c r="D768" i="10" s="1"/>
  <c r="C769" i="10"/>
  <c r="D769" i="10" s="1"/>
  <c r="C770" i="10"/>
  <c r="D770" i="10" s="1"/>
  <c r="C771" i="10"/>
  <c r="D771" i="10" s="1"/>
  <c r="C772" i="10"/>
  <c r="D772" i="10" s="1"/>
  <c r="C773" i="10"/>
  <c r="D773" i="10" s="1"/>
  <c r="C774" i="10"/>
  <c r="D774" i="10" s="1"/>
  <c r="C775" i="10"/>
  <c r="D775" i="10" s="1"/>
  <c r="C776" i="10"/>
  <c r="D776" i="10" s="1"/>
  <c r="C777" i="10"/>
  <c r="D777" i="10" s="1"/>
  <c r="C778" i="10"/>
  <c r="D778" i="10" s="1"/>
  <c r="C779" i="10"/>
  <c r="D779" i="10" s="1"/>
  <c r="C780" i="10"/>
  <c r="D780" i="10" s="1"/>
  <c r="C781" i="10"/>
  <c r="D781" i="10" s="1"/>
  <c r="C782" i="10"/>
  <c r="D782" i="10" s="1"/>
  <c r="C783" i="10"/>
  <c r="D783" i="10" s="1"/>
  <c r="C784" i="10"/>
  <c r="D784" i="10" s="1"/>
  <c r="C785" i="10"/>
  <c r="D785" i="10" s="1"/>
  <c r="C786" i="10"/>
  <c r="D786" i="10" s="1"/>
  <c r="C787" i="10"/>
  <c r="D787" i="10" s="1"/>
  <c r="C788" i="10"/>
  <c r="D788" i="10" s="1"/>
  <c r="C789" i="10"/>
  <c r="D789" i="10" s="1"/>
  <c r="C790" i="10"/>
  <c r="D790" i="10" s="1"/>
  <c r="C791" i="10"/>
  <c r="D791" i="10" s="1"/>
  <c r="C792" i="10"/>
  <c r="D792" i="10" s="1"/>
  <c r="C793" i="10"/>
  <c r="D793" i="10" s="1"/>
  <c r="C794" i="10"/>
  <c r="D794" i="10" s="1"/>
  <c r="C795" i="10"/>
  <c r="D795" i="10" s="1"/>
  <c r="C796" i="10"/>
  <c r="D796" i="10" s="1"/>
  <c r="C797" i="10"/>
  <c r="D797" i="10" s="1"/>
  <c r="C798" i="10"/>
  <c r="D798" i="10" s="1"/>
  <c r="C799" i="10"/>
  <c r="D799" i="10" s="1"/>
  <c r="C800" i="10"/>
  <c r="D800" i="10" s="1"/>
  <c r="C801" i="10"/>
  <c r="D801" i="10" s="1"/>
  <c r="C802" i="10"/>
  <c r="D802" i="10" s="1"/>
  <c r="C803" i="10"/>
  <c r="D803" i="10" s="1"/>
  <c r="C804" i="10"/>
  <c r="D804" i="10" s="1"/>
  <c r="C805" i="10"/>
  <c r="D805" i="10" s="1"/>
  <c r="C806" i="10"/>
  <c r="D806" i="10" s="1"/>
  <c r="C807" i="10"/>
  <c r="D807" i="10" s="1"/>
  <c r="C808" i="10"/>
  <c r="D808" i="10" s="1"/>
  <c r="C809" i="10"/>
  <c r="D809" i="10" s="1"/>
  <c r="C810" i="10"/>
  <c r="D810" i="10" s="1"/>
  <c r="C811" i="10"/>
  <c r="D811" i="10" s="1"/>
  <c r="C812" i="10"/>
  <c r="D812" i="10" s="1"/>
  <c r="C813" i="10"/>
  <c r="D813" i="10" s="1"/>
  <c r="C814" i="10"/>
  <c r="D814" i="10" s="1"/>
  <c r="C815" i="10"/>
  <c r="D815" i="10" s="1"/>
  <c r="C816" i="10"/>
  <c r="D816" i="10" s="1"/>
  <c r="C817" i="10"/>
  <c r="D817" i="10" s="1"/>
  <c r="C818" i="10"/>
  <c r="D818" i="10" s="1"/>
  <c r="C819" i="10"/>
  <c r="D819" i="10" s="1"/>
  <c r="C820" i="10"/>
  <c r="D820" i="10" s="1"/>
  <c r="C821" i="10"/>
  <c r="D821" i="10" s="1"/>
  <c r="C822" i="10"/>
  <c r="D822" i="10" s="1"/>
  <c r="C823" i="10"/>
  <c r="D823" i="10" s="1"/>
  <c r="C824" i="10"/>
  <c r="D824" i="10" s="1"/>
  <c r="C825" i="10"/>
  <c r="D825" i="10" s="1"/>
  <c r="C826" i="10"/>
  <c r="D826" i="10" s="1"/>
  <c r="C827" i="10"/>
  <c r="D827" i="10" s="1"/>
  <c r="C828" i="10"/>
  <c r="D828" i="10" s="1"/>
  <c r="C829" i="10"/>
  <c r="D829" i="10" s="1"/>
  <c r="C830" i="10"/>
  <c r="D830" i="10" s="1"/>
  <c r="C831" i="10"/>
  <c r="D831" i="10" s="1"/>
  <c r="C832" i="10"/>
  <c r="D832" i="10" s="1"/>
  <c r="C833" i="10"/>
  <c r="D833" i="10" s="1"/>
  <c r="C834" i="10"/>
  <c r="D834" i="10" s="1"/>
  <c r="C835" i="10"/>
  <c r="D835" i="10" s="1"/>
  <c r="C836" i="10"/>
  <c r="D836" i="10" s="1"/>
  <c r="C837" i="10"/>
  <c r="D837" i="10" s="1"/>
  <c r="C838" i="10"/>
  <c r="D838" i="10" s="1"/>
  <c r="C839" i="10"/>
  <c r="D839" i="10" s="1"/>
  <c r="C840" i="10"/>
  <c r="D840" i="10" s="1"/>
  <c r="C841" i="10"/>
  <c r="D841" i="10" s="1"/>
  <c r="C842" i="10"/>
  <c r="D842" i="10" s="1"/>
  <c r="C843" i="10"/>
  <c r="D843" i="10" s="1"/>
  <c r="C844" i="10"/>
  <c r="D844" i="10" s="1"/>
  <c r="C845" i="10"/>
  <c r="D845" i="10" s="1"/>
  <c r="C846" i="10"/>
  <c r="D846" i="10" s="1"/>
  <c r="C847" i="10"/>
  <c r="D847" i="10" s="1"/>
  <c r="C848" i="10"/>
  <c r="D848" i="10" s="1"/>
  <c r="C849" i="10"/>
  <c r="D849" i="10" s="1"/>
  <c r="C850" i="10"/>
  <c r="D850" i="10" s="1"/>
  <c r="C851" i="10"/>
  <c r="D851" i="10" s="1"/>
  <c r="C852" i="10"/>
  <c r="D852" i="10" s="1"/>
  <c r="C853" i="10"/>
  <c r="D853" i="10" s="1"/>
  <c r="C854" i="10"/>
  <c r="D854" i="10" s="1"/>
  <c r="C855" i="10"/>
  <c r="D855" i="10" s="1"/>
  <c r="C856" i="10"/>
  <c r="D856" i="10" s="1"/>
  <c r="C857" i="10"/>
  <c r="D857" i="10" s="1"/>
  <c r="C858" i="10"/>
  <c r="D858" i="10" s="1"/>
  <c r="C859" i="10"/>
  <c r="D859" i="10" s="1"/>
  <c r="C860" i="10"/>
  <c r="D860" i="10" s="1"/>
  <c r="C861" i="10"/>
  <c r="D861" i="10" s="1"/>
  <c r="C862" i="10"/>
  <c r="D862" i="10" s="1"/>
  <c r="C863" i="10"/>
  <c r="D863" i="10" s="1"/>
  <c r="C864" i="10"/>
  <c r="D864" i="10" s="1"/>
  <c r="C865" i="10"/>
  <c r="D865" i="10" s="1"/>
  <c r="C866" i="10"/>
  <c r="D866" i="10" s="1"/>
  <c r="C867" i="10"/>
  <c r="D867" i="10" s="1"/>
  <c r="C868" i="10"/>
  <c r="D868" i="10" s="1"/>
  <c r="C869" i="10"/>
  <c r="D869" i="10" s="1"/>
  <c r="C870" i="10"/>
  <c r="D870" i="10" s="1"/>
  <c r="C871" i="10"/>
  <c r="D871" i="10" s="1"/>
  <c r="C872" i="10"/>
  <c r="D872" i="10" s="1"/>
  <c r="C873" i="10"/>
  <c r="D873" i="10" s="1"/>
  <c r="C874" i="10"/>
  <c r="D874" i="10" s="1"/>
  <c r="C875" i="10"/>
  <c r="D875" i="10" s="1"/>
  <c r="C876" i="10"/>
  <c r="D876" i="10" s="1"/>
  <c r="C877" i="10"/>
  <c r="D877" i="10" s="1"/>
  <c r="C878" i="10"/>
  <c r="D878" i="10" s="1"/>
  <c r="C879" i="10"/>
  <c r="D879" i="10" s="1"/>
  <c r="C880" i="10"/>
  <c r="D880" i="10" s="1"/>
  <c r="C881" i="10"/>
  <c r="D881" i="10" s="1"/>
  <c r="C882" i="10"/>
  <c r="D882" i="10" s="1"/>
  <c r="C883" i="10"/>
  <c r="D883" i="10" s="1"/>
  <c r="C884" i="10"/>
  <c r="D884" i="10" s="1"/>
  <c r="C885" i="10"/>
  <c r="D885" i="10" s="1"/>
  <c r="C886" i="10"/>
  <c r="D886" i="10" s="1"/>
  <c r="C887" i="10"/>
  <c r="D887" i="10" s="1"/>
  <c r="C888" i="10"/>
  <c r="D888" i="10" s="1"/>
  <c r="C889" i="10"/>
  <c r="D889" i="10" s="1"/>
  <c r="C890" i="10"/>
  <c r="D890" i="10" s="1"/>
  <c r="C891" i="10"/>
  <c r="D891" i="10" s="1"/>
  <c r="C892" i="10"/>
  <c r="D892" i="10" s="1"/>
  <c r="C893" i="10"/>
  <c r="D893" i="10" s="1"/>
  <c r="C894" i="10"/>
  <c r="D894" i="10" s="1"/>
  <c r="C895" i="10"/>
  <c r="D895" i="10" s="1"/>
  <c r="C896" i="10"/>
  <c r="D896" i="10" s="1"/>
  <c r="C897" i="10"/>
  <c r="D897" i="10" s="1"/>
  <c r="C898" i="10"/>
  <c r="D898" i="10" s="1"/>
  <c r="C899" i="10"/>
  <c r="D899" i="10" s="1"/>
  <c r="C900" i="10"/>
  <c r="D900" i="10" s="1"/>
  <c r="C901" i="10"/>
  <c r="D901" i="10" s="1"/>
  <c r="C902" i="10"/>
  <c r="D902" i="10" s="1"/>
  <c r="C903" i="10"/>
  <c r="D903" i="10" s="1"/>
  <c r="C904" i="10"/>
  <c r="D904" i="10" s="1"/>
  <c r="C905" i="10"/>
  <c r="D905" i="10" s="1"/>
  <c r="C906" i="10"/>
  <c r="D906" i="10" s="1"/>
  <c r="C907" i="10"/>
  <c r="D907" i="10" s="1"/>
  <c r="C908" i="10"/>
  <c r="D908" i="10" s="1"/>
  <c r="C909" i="10"/>
  <c r="D909" i="10" s="1"/>
  <c r="C910" i="10"/>
  <c r="D910" i="10" s="1"/>
  <c r="C911" i="10"/>
  <c r="D911" i="10" s="1"/>
  <c r="C912" i="10"/>
  <c r="D912" i="10" s="1"/>
  <c r="C913" i="10"/>
  <c r="D913" i="10" s="1"/>
  <c r="C914" i="10"/>
  <c r="D914" i="10" s="1"/>
  <c r="C915" i="10"/>
  <c r="D915" i="10" s="1"/>
  <c r="C916" i="10"/>
  <c r="D916" i="10" s="1"/>
  <c r="C917" i="10"/>
  <c r="D917" i="10" s="1"/>
  <c r="C918" i="10"/>
  <c r="D918" i="10" s="1"/>
  <c r="C919" i="10"/>
  <c r="D919" i="10" s="1"/>
  <c r="C920" i="10"/>
  <c r="D920" i="10" s="1"/>
  <c r="C921" i="10"/>
  <c r="D921" i="10" s="1"/>
  <c r="C922" i="10"/>
  <c r="D922" i="10" s="1"/>
  <c r="C923" i="10"/>
  <c r="D923" i="10" s="1"/>
  <c r="C924" i="10"/>
  <c r="D924" i="10" s="1"/>
  <c r="C925" i="10"/>
  <c r="D925" i="10" s="1"/>
  <c r="C926" i="10"/>
  <c r="D926" i="10" s="1"/>
  <c r="C927" i="10"/>
  <c r="D927" i="10" s="1"/>
  <c r="C928" i="10"/>
  <c r="D928" i="10" s="1"/>
  <c r="C929" i="10"/>
  <c r="D929" i="10" s="1"/>
  <c r="C930" i="10"/>
  <c r="D930" i="10" s="1"/>
  <c r="C931" i="10"/>
  <c r="D931" i="10" s="1"/>
  <c r="C932" i="10"/>
  <c r="D932" i="10" s="1"/>
  <c r="C933" i="10"/>
  <c r="D933" i="10" s="1"/>
  <c r="C934" i="10"/>
  <c r="D934" i="10" s="1"/>
  <c r="C935" i="10"/>
  <c r="D935" i="10" s="1"/>
  <c r="C936" i="10"/>
  <c r="D936" i="10" s="1"/>
  <c r="C937" i="10"/>
  <c r="D937" i="10" s="1"/>
  <c r="C938" i="10"/>
  <c r="D938" i="10" s="1"/>
  <c r="C939" i="10"/>
  <c r="D939" i="10" s="1"/>
  <c r="C940" i="10"/>
  <c r="D940" i="10" s="1"/>
  <c r="C941" i="10"/>
  <c r="D941" i="10" s="1"/>
  <c r="C942" i="10"/>
  <c r="D942" i="10" s="1"/>
  <c r="C943" i="10"/>
  <c r="D943" i="10" s="1"/>
  <c r="C944" i="10"/>
  <c r="D944" i="10" s="1"/>
  <c r="C945" i="10"/>
  <c r="D945" i="10" s="1"/>
  <c r="C946" i="10"/>
  <c r="D946" i="10" s="1"/>
  <c r="C947" i="10"/>
  <c r="D947" i="10" s="1"/>
  <c r="C948" i="10"/>
  <c r="D948" i="10" s="1"/>
  <c r="C949" i="10"/>
  <c r="D949" i="10" s="1"/>
  <c r="C950" i="10"/>
  <c r="D950" i="10" s="1"/>
  <c r="C951" i="10"/>
  <c r="D951" i="10" s="1"/>
  <c r="C952" i="10"/>
  <c r="D952" i="10" s="1"/>
  <c r="C953" i="10"/>
  <c r="D953" i="10" s="1"/>
  <c r="C954" i="10"/>
  <c r="D954" i="10" s="1"/>
  <c r="C955" i="10"/>
  <c r="D955" i="10" s="1"/>
  <c r="C956" i="10"/>
  <c r="D956" i="10" s="1"/>
  <c r="C957" i="10"/>
  <c r="D957" i="10" s="1"/>
  <c r="C958" i="10"/>
  <c r="D958" i="10" s="1"/>
  <c r="C959" i="10"/>
  <c r="D959" i="10" s="1"/>
  <c r="C960" i="10"/>
  <c r="D960" i="10" s="1"/>
  <c r="C961" i="10"/>
  <c r="D961" i="10" s="1"/>
  <c r="C962" i="10"/>
  <c r="D962" i="10" s="1"/>
  <c r="C963" i="10"/>
  <c r="D963" i="10" s="1"/>
  <c r="C964" i="10"/>
  <c r="D964" i="10" s="1"/>
  <c r="C965" i="10"/>
  <c r="D965" i="10" s="1"/>
  <c r="C966" i="10"/>
  <c r="D966" i="10" s="1"/>
  <c r="C967" i="10"/>
  <c r="D967" i="10" s="1"/>
  <c r="C968" i="10"/>
  <c r="D968" i="10" s="1"/>
  <c r="C969" i="10"/>
  <c r="D969" i="10" s="1"/>
  <c r="C970" i="10"/>
  <c r="D970" i="10" s="1"/>
  <c r="C971" i="10"/>
  <c r="D971" i="10" s="1"/>
  <c r="C972" i="10"/>
  <c r="D972" i="10" s="1"/>
  <c r="C973" i="10"/>
  <c r="D973" i="10" s="1"/>
  <c r="C974" i="10"/>
  <c r="D974" i="10" s="1"/>
  <c r="C975" i="10"/>
  <c r="D975" i="10" s="1"/>
  <c r="C976" i="10"/>
  <c r="D976" i="10" s="1"/>
  <c r="C977" i="10"/>
  <c r="D977" i="10" s="1"/>
  <c r="C978" i="10"/>
  <c r="D978" i="10" s="1"/>
  <c r="C979" i="10"/>
  <c r="D979" i="10" s="1"/>
  <c r="C980" i="10"/>
  <c r="D980" i="10" s="1"/>
  <c r="C981" i="10"/>
  <c r="D981" i="10" s="1"/>
  <c r="C982" i="10"/>
  <c r="D982" i="10" s="1"/>
  <c r="C983" i="10"/>
  <c r="D983" i="10" s="1"/>
  <c r="C984" i="10"/>
  <c r="D984" i="10" s="1"/>
  <c r="C985" i="10"/>
  <c r="D985" i="10" s="1"/>
  <c r="C986" i="10"/>
  <c r="D986" i="10" s="1"/>
  <c r="C987" i="10"/>
  <c r="D987" i="10" s="1"/>
  <c r="C988" i="10"/>
  <c r="D988" i="10" s="1"/>
  <c r="C989" i="10"/>
  <c r="D989" i="10" s="1"/>
  <c r="C990" i="10"/>
  <c r="D990" i="10" s="1"/>
  <c r="C991" i="10"/>
  <c r="D991" i="10" s="1"/>
  <c r="C992" i="10"/>
  <c r="D992" i="10" s="1"/>
  <c r="C993" i="10"/>
  <c r="D993" i="10" s="1"/>
  <c r="C994" i="10"/>
  <c r="D994" i="10" s="1"/>
  <c r="C995" i="10"/>
  <c r="D995" i="10" s="1"/>
  <c r="C996" i="10"/>
  <c r="D996" i="10" s="1"/>
  <c r="C997" i="10"/>
  <c r="D997" i="10" s="1"/>
  <c r="C998" i="10"/>
  <c r="D998" i="10" s="1"/>
  <c r="C999" i="10"/>
  <c r="D999" i="10" s="1"/>
  <c r="C1000" i="10"/>
  <c r="D1000" i="10" s="1"/>
  <c r="C1001" i="10"/>
  <c r="D1001" i="10" s="1"/>
  <c r="C1002" i="10"/>
  <c r="D1002" i="10" s="1"/>
  <c r="C1003" i="10"/>
  <c r="D1003" i="10" s="1"/>
  <c r="C1004" i="10"/>
  <c r="D1004" i="10" s="1"/>
  <c r="C1005" i="10"/>
  <c r="D1005" i="10" s="1"/>
  <c r="C1006" i="10"/>
  <c r="D1006" i="10" s="1"/>
  <c r="C1007" i="10"/>
  <c r="D1007" i="10" s="1"/>
  <c r="C1008" i="10"/>
  <c r="D1008" i="10" s="1"/>
  <c r="C1009" i="10"/>
  <c r="D1009" i="10" s="1"/>
  <c r="C1010" i="10"/>
  <c r="D1010" i="10" s="1"/>
  <c r="C1011" i="10"/>
  <c r="D1011" i="10" s="1"/>
  <c r="C1012" i="10"/>
  <c r="D1012" i="10" s="1"/>
  <c r="C1013" i="10"/>
  <c r="D1013" i="10" s="1"/>
  <c r="C1014" i="10"/>
  <c r="D1014" i="10" s="1"/>
  <c r="C1015" i="10"/>
  <c r="D1015" i="10" s="1"/>
  <c r="C1016" i="10"/>
  <c r="D1016" i="10" s="1"/>
  <c r="C1017" i="10"/>
  <c r="D1017" i="10" s="1"/>
  <c r="C1018" i="10"/>
  <c r="D1018" i="10" s="1"/>
  <c r="C1019" i="10"/>
  <c r="D1019" i="10" s="1"/>
  <c r="C1020" i="10"/>
  <c r="D1020" i="10" s="1"/>
  <c r="C1021" i="10"/>
  <c r="D1021" i="10" s="1"/>
  <c r="C1022" i="10"/>
  <c r="D1022" i="10" s="1"/>
  <c r="C1023" i="10"/>
  <c r="D1023" i="10" s="1"/>
  <c r="C1024" i="10"/>
  <c r="D1024" i="10" s="1"/>
  <c r="C1025" i="10"/>
  <c r="D1025" i="10" s="1"/>
  <c r="C1026" i="10"/>
  <c r="D1026" i="10" s="1"/>
  <c r="C1027" i="10"/>
  <c r="D1027" i="10" s="1"/>
  <c r="C1028" i="10"/>
  <c r="D1028" i="10" s="1"/>
  <c r="C1029" i="10"/>
  <c r="D1029" i="10" s="1"/>
  <c r="C1030" i="10"/>
  <c r="D1030" i="10" s="1"/>
  <c r="C1031" i="10"/>
  <c r="D1031" i="10" s="1"/>
  <c r="C1032" i="10"/>
  <c r="D1032" i="10" s="1"/>
  <c r="C1033" i="10"/>
  <c r="D1033" i="10" s="1"/>
  <c r="C1034" i="10"/>
  <c r="D1034" i="10" s="1"/>
  <c r="C1035" i="10"/>
  <c r="D1035" i="10" s="1"/>
  <c r="C1036" i="10"/>
  <c r="D1036" i="10" s="1"/>
  <c r="C1037" i="10"/>
  <c r="D1037" i="10" s="1"/>
  <c r="C1038" i="10"/>
  <c r="D1038" i="10" s="1"/>
  <c r="C1039" i="10"/>
  <c r="D1039" i="10" s="1"/>
  <c r="C1040" i="10"/>
  <c r="D1040" i="10" s="1"/>
  <c r="C1041" i="10"/>
  <c r="D1041" i="10" s="1"/>
  <c r="C1042" i="10"/>
  <c r="D1042" i="10" s="1"/>
  <c r="C1043" i="10"/>
  <c r="D1043" i="10" s="1"/>
  <c r="C1044" i="10"/>
  <c r="D1044" i="10" s="1"/>
  <c r="C1045" i="10"/>
  <c r="D1045" i="10" s="1"/>
  <c r="C1046" i="10"/>
  <c r="D1046" i="10" s="1"/>
  <c r="C1047" i="10"/>
  <c r="D1047" i="10" s="1"/>
  <c r="C1048" i="10"/>
  <c r="D1048" i="10" s="1"/>
  <c r="C1049" i="10"/>
  <c r="D1049" i="10" s="1"/>
  <c r="C1050" i="10"/>
  <c r="D1050" i="10" s="1"/>
  <c r="C1051" i="10"/>
  <c r="D1051" i="10" s="1"/>
  <c r="C1052" i="10"/>
  <c r="D1052" i="10" s="1"/>
  <c r="C1053" i="10"/>
  <c r="D1053" i="10" s="1"/>
  <c r="C1054" i="10"/>
  <c r="D1054" i="10" s="1"/>
  <c r="C1055" i="10"/>
  <c r="D1055" i="10" s="1"/>
  <c r="C1056" i="10"/>
  <c r="D1056" i="10" s="1"/>
  <c r="C1057" i="10"/>
  <c r="D1057" i="10" s="1"/>
  <c r="C1058" i="10"/>
  <c r="D1058" i="10" s="1"/>
  <c r="C1059" i="10"/>
  <c r="D1059" i="10" s="1"/>
  <c r="C1060" i="10"/>
  <c r="D1060" i="10" s="1"/>
  <c r="C1061" i="10"/>
  <c r="D1061" i="10" s="1"/>
  <c r="C1062" i="10"/>
  <c r="D1062" i="10" s="1"/>
  <c r="C1063" i="10"/>
  <c r="D1063" i="10" s="1"/>
  <c r="C1064" i="10"/>
  <c r="D1064" i="10" s="1"/>
  <c r="C1065" i="10"/>
  <c r="D1065" i="10" s="1"/>
  <c r="C1066" i="10"/>
  <c r="D1066" i="10" s="1"/>
  <c r="C1067" i="10"/>
  <c r="D1067" i="10" s="1"/>
  <c r="C1068" i="10"/>
  <c r="D1068" i="10" s="1"/>
  <c r="C1069" i="10"/>
  <c r="D1069" i="10" s="1"/>
  <c r="C1070" i="10"/>
  <c r="D1070" i="10" s="1"/>
  <c r="C1071" i="10"/>
  <c r="D1071" i="10" s="1"/>
  <c r="C1072" i="10"/>
  <c r="D1072" i="10" s="1"/>
  <c r="C1073" i="10"/>
  <c r="D1073" i="10" s="1"/>
  <c r="C1074" i="10"/>
  <c r="D1074" i="10" s="1"/>
  <c r="C1075" i="10"/>
  <c r="D1075" i="10" s="1"/>
  <c r="C1076" i="10"/>
  <c r="D1076" i="10" s="1"/>
  <c r="C1077" i="10"/>
  <c r="D1077" i="10" s="1"/>
  <c r="C1078" i="10"/>
  <c r="D1078" i="10" s="1"/>
  <c r="C1079" i="10"/>
  <c r="D1079" i="10" s="1"/>
  <c r="C1080" i="10"/>
  <c r="D1080" i="10" s="1"/>
  <c r="C1081" i="10"/>
  <c r="D1081" i="10" s="1"/>
  <c r="C1082" i="10"/>
  <c r="D1082" i="10" s="1"/>
  <c r="C1083" i="10"/>
  <c r="D1083" i="10" s="1"/>
  <c r="C1084" i="10"/>
  <c r="D1084" i="10" s="1"/>
  <c r="C1085" i="10"/>
  <c r="D1085" i="10" s="1"/>
  <c r="C1086" i="10"/>
  <c r="D1086" i="10" s="1"/>
  <c r="C1087" i="10"/>
  <c r="D1087" i="10" s="1"/>
  <c r="C1088" i="10"/>
  <c r="D1088" i="10" s="1"/>
  <c r="C1089" i="10"/>
  <c r="D1089" i="10" s="1"/>
  <c r="C1090" i="10"/>
  <c r="D1090" i="10" s="1"/>
  <c r="C1091" i="10"/>
  <c r="D1091" i="10" s="1"/>
  <c r="C1092" i="10"/>
  <c r="D1092" i="10" s="1"/>
  <c r="C1093" i="10"/>
  <c r="D1093" i="10" s="1"/>
  <c r="C1094" i="10"/>
  <c r="D1094" i="10" s="1"/>
  <c r="C1095" i="10"/>
  <c r="D1095" i="10" s="1"/>
  <c r="C1096" i="10"/>
  <c r="D1096" i="10" s="1"/>
  <c r="C1097" i="10"/>
  <c r="D1097" i="10" s="1"/>
  <c r="C1098" i="10"/>
  <c r="D1098" i="10" s="1"/>
  <c r="C1099" i="10"/>
  <c r="D1099" i="10" s="1"/>
  <c r="C1100" i="10"/>
  <c r="D1100" i="10" s="1"/>
  <c r="C1101" i="10"/>
  <c r="D1101" i="10" s="1"/>
  <c r="C1102" i="10"/>
  <c r="D1102" i="10" s="1"/>
  <c r="C1103" i="10"/>
  <c r="D1103" i="10" s="1"/>
  <c r="C1104" i="10"/>
  <c r="D1104" i="10" s="1"/>
  <c r="C1105" i="10"/>
  <c r="D1105" i="10" s="1"/>
  <c r="C1106" i="10"/>
  <c r="D1106" i="10" s="1"/>
  <c r="C1107" i="10"/>
  <c r="D1107" i="10" s="1"/>
  <c r="C1108" i="10"/>
  <c r="D1108" i="10" s="1"/>
  <c r="C1109" i="10"/>
  <c r="D1109" i="10" s="1"/>
  <c r="C1110" i="10"/>
  <c r="D1110" i="10" s="1"/>
  <c r="C1111" i="10"/>
  <c r="D1111" i="10" s="1"/>
  <c r="C1112" i="10"/>
  <c r="D1112" i="10" s="1"/>
  <c r="C1113" i="10"/>
  <c r="D1113" i="10" s="1"/>
  <c r="C1114" i="10"/>
  <c r="D1114" i="10" s="1"/>
  <c r="C1115" i="10"/>
  <c r="D1115" i="10" s="1"/>
  <c r="C1116" i="10"/>
  <c r="D1116" i="10" s="1"/>
  <c r="C1117" i="10"/>
  <c r="D1117" i="10" s="1"/>
  <c r="C1118" i="10"/>
  <c r="D1118" i="10" s="1"/>
  <c r="C1119" i="10"/>
  <c r="D1119" i="10" s="1"/>
  <c r="C1120" i="10"/>
  <c r="D1120" i="10" s="1"/>
  <c r="C1121" i="10"/>
  <c r="D1121" i="10" s="1"/>
  <c r="C1122" i="10"/>
  <c r="D1122" i="10" s="1"/>
  <c r="C1123" i="10"/>
  <c r="D1123" i="10" s="1"/>
  <c r="C1124" i="10"/>
  <c r="D1124" i="10" s="1"/>
  <c r="C1125" i="10"/>
  <c r="D1125" i="10" s="1"/>
  <c r="C1126" i="10"/>
  <c r="D1126" i="10" s="1"/>
  <c r="C1127" i="10"/>
  <c r="D1127" i="10" s="1"/>
  <c r="C1128" i="10"/>
  <c r="D1128" i="10" s="1"/>
  <c r="C1129" i="10"/>
  <c r="D1129" i="10" s="1"/>
  <c r="C1130" i="10"/>
  <c r="D1130" i="10" s="1"/>
  <c r="C1131" i="10"/>
  <c r="D1131" i="10" s="1"/>
  <c r="C1132" i="10"/>
  <c r="D1132" i="10" s="1"/>
  <c r="C1133" i="10"/>
  <c r="D1133" i="10" s="1"/>
  <c r="C1134" i="10"/>
  <c r="D1134" i="10" s="1"/>
  <c r="C1135" i="10"/>
  <c r="D1135" i="10" s="1"/>
  <c r="C1136" i="10"/>
  <c r="D1136" i="10" s="1"/>
  <c r="C1137" i="10"/>
  <c r="D1137" i="10" s="1"/>
  <c r="C1138" i="10"/>
  <c r="D1138" i="10" s="1"/>
  <c r="C1139" i="10"/>
  <c r="D1139" i="10" s="1"/>
  <c r="C1140" i="10"/>
  <c r="D1140" i="10" s="1"/>
  <c r="C1141" i="10"/>
  <c r="D1141" i="10" s="1"/>
  <c r="C1142" i="10"/>
  <c r="D1142" i="10" s="1"/>
  <c r="C1143" i="10"/>
  <c r="D1143" i="10" s="1"/>
  <c r="C1144" i="10"/>
  <c r="D1144" i="10" s="1"/>
  <c r="C1145" i="10"/>
  <c r="D1145" i="10" s="1"/>
  <c r="C1146" i="10"/>
  <c r="D1146" i="10" s="1"/>
  <c r="C1147" i="10"/>
  <c r="D1147" i="10" s="1"/>
  <c r="C1148" i="10"/>
  <c r="D1148" i="10" s="1"/>
  <c r="C1149" i="10"/>
  <c r="D1149" i="10" s="1"/>
  <c r="C1150" i="10"/>
  <c r="D1150" i="10" s="1"/>
  <c r="C1151" i="10"/>
  <c r="D1151" i="10" s="1"/>
  <c r="C1152" i="10"/>
  <c r="D1152" i="10" s="1"/>
  <c r="C1153" i="10"/>
  <c r="D1153" i="10" s="1"/>
  <c r="C1154" i="10"/>
  <c r="D1154" i="10" s="1"/>
  <c r="C1155" i="10"/>
  <c r="D1155" i="10" s="1"/>
  <c r="C1156" i="10"/>
  <c r="D1156" i="10" s="1"/>
  <c r="C1157" i="10"/>
  <c r="D1157" i="10" s="1"/>
  <c r="C1158" i="10"/>
  <c r="D1158" i="10" s="1"/>
  <c r="C1159" i="10"/>
  <c r="D1159" i="10" s="1"/>
  <c r="C1160" i="10"/>
  <c r="D1160" i="10" s="1"/>
  <c r="C1161" i="10"/>
  <c r="D1161" i="10" s="1"/>
  <c r="C1162" i="10"/>
  <c r="D1162" i="10" s="1"/>
  <c r="C1163" i="10"/>
  <c r="D1163" i="10" s="1"/>
  <c r="C1164" i="10"/>
  <c r="D1164" i="10" s="1"/>
  <c r="C1165" i="10"/>
  <c r="D1165" i="10" s="1"/>
  <c r="C1166" i="10"/>
  <c r="D1166" i="10" s="1"/>
  <c r="C1167" i="10"/>
  <c r="D1167" i="10" s="1"/>
  <c r="C1168" i="10"/>
  <c r="D1168" i="10" s="1"/>
  <c r="C1169" i="10"/>
  <c r="D1169" i="10" s="1"/>
  <c r="C1170" i="10"/>
  <c r="D1170" i="10" s="1"/>
  <c r="C1171" i="10"/>
  <c r="D1171" i="10" s="1"/>
  <c r="C1172" i="10"/>
  <c r="D1172" i="10" s="1"/>
  <c r="C1173" i="10"/>
  <c r="D1173" i="10" s="1"/>
  <c r="C1174" i="10"/>
  <c r="D1174" i="10" s="1"/>
  <c r="C1175" i="10"/>
  <c r="D1175" i="10" s="1"/>
  <c r="C1176" i="10"/>
  <c r="D1176" i="10" s="1"/>
  <c r="C1177" i="10"/>
  <c r="D1177" i="10" s="1"/>
  <c r="C1178" i="10"/>
  <c r="D1178" i="10" s="1"/>
  <c r="C1179" i="10"/>
  <c r="D1179" i="10" s="1"/>
  <c r="C1180" i="10"/>
  <c r="D1180" i="10" s="1"/>
  <c r="C1181" i="10"/>
  <c r="D1181" i="10" s="1"/>
  <c r="C1182" i="10"/>
  <c r="D1182" i="10" s="1"/>
  <c r="C1183" i="10"/>
  <c r="D1183" i="10" s="1"/>
  <c r="C1184" i="10"/>
  <c r="D1184" i="10" s="1"/>
  <c r="C1185" i="10"/>
  <c r="D1185" i="10" s="1"/>
  <c r="C1186" i="10"/>
  <c r="D1186" i="10" s="1"/>
  <c r="C1187" i="10"/>
  <c r="D1187" i="10" s="1"/>
  <c r="C1188" i="10"/>
  <c r="D1188" i="10" s="1"/>
  <c r="C1189" i="10"/>
  <c r="D1189" i="10" s="1"/>
  <c r="C1190" i="10"/>
  <c r="D1190" i="10" s="1"/>
  <c r="C1191" i="10"/>
  <c r="D1191" i="10" s="1"/>
  <c r="C1192" i="10"/>
  <c r="D1192" i="10" s="1"/>
  <c r="C1193" i="10"/>
  <c r="D1193" i="10" s="1"/>
  <c r="C1194" i="10"/>
  <c r="D1194" i="10" s="1"/>
  <c r="C1195" i="10"/>
  <c r="D1195" i="10" s="1"/>
  <c r="C1196" i="10"/>
  <c r="D1196" i="10" s="1"/>
  <c r="C1197" i="10"/>
  <c r="D1197" i="10" s="1"/>
  <c r="C1198" i="10"/>
  <c r="D1198" i="10" s="1"/>
  <c r="C1199" i="10"/>
  <c r="D1199" i="10" s="1"/>
  <c r="C1200" i="10"/>
  <c r="D1200" i="10" s="1"/>
  <c r="C1201" i="10"/>
  <c r="D1201" i="10" s="1"/>
  <c r="C1202" i="10"/>
  <c r="D1202" i="10" s="1"/>
  <c r="C1203" i="10"/>
  <c r="D1203" i="10" s="1"/>
  <c r="C1204" i="10"/>
  <c r="D1204" i="10" s="1"/>
  <c r="C1205" i="10"/>
  <c r="D1205" i="10" s="1"/>
  <c r="C1206" i="10"/>
  <c r="D1206" i="10" s="1"/>
  <c r="C1207" i="10"/>
  <c r="D1207" i="10" s="1"/>
  <c r="C1208" i="10"/>
  <c r="D1208" i="10" s="1"/>
  <c r="C1209" i="10"/>
  <c r="D1209" i="10" s="1"/>
  <c r="C1210" i="10"/>
  <c r="D1210" i="10" s="1"/>
  <c r="C1211" i="10"/>
  <c r="D1211" i="10" s="1"/>
  <c r="C1212" i="10"/>
  <c r="D1212" i="10" s="1"/>
  <c r="C1213" i="10"/>
  <c r="D1213" i="10" s="1"/>
  <c r="C1214" i="10"/>
  <c r="D1214" i="10" s="1"/>
  <c r="C1215" i="10"/>
  <c r="D1215" i="10" s="1"/>
  <c r="C1216" i="10"/>
  <c r="D1216" i="10" s="1"/>
  <c r="C1217" i="10"/>
  <c r="D1217" i="10" s="1"/>
  <c r="C1218" i="10"/>
  <c r="D1218" i="10" s="1"/>
  <c r="C1219" i="10"/>
  <c r="D1219" i="10" s="1"/>
  <c r="C1220" i="10"/>
  <c r="D1220" i="10" s="1"/>
  <c r="C1221" i="10"/>
  <c r="D1221" i="10" s="1"/>
  <c r="C1222" i="10"/>
  <c r="D1222" i="10" s="1"/>
  <c r="C1223" i="10"/>
  <c r="D1223" i="10" s="1"/>
  <c r="C1224" i="10"/>
  <c r="D1224" i="10" s="1"/>
  <c r="C1225" i="10"/>
  <c r="D1225" i="10" s="1"/>
  <c r="C1226" i="10"/>
  <c r="D1226" i="10" s="1"/>
  <c r="C1227" i="10"/>
  <c r="D1227" i="10" s="1"/>
  <c r="C1228" i="10"/>
  <c r="D1228" i="10" s="1"/>
  <c r="C1229" i="10"/>
  <c r="D1229" i="10" s="1"/>
  <c r="C1230" i="10"/>
  <c r="D1230" i="10" s="1"/>
  <c r="C1231" i="10"/>
  <c r="D1231" i="10" s="1"/>
  <c r="C1232" i="10"/>
  <c r="D1232" i="10" s="1"/>
  <c r="C1233" i="10"/>
  <c r="D1233" i="10" s="1"/>
  <c r="C1234" i="10"/>
  <c r="D1234" i="10" s="1"/>
  <c r="C1235" i="10"/>
  <c r="D1235" i="10" s="1"/>
  <c r="C1236" i="10"/>
  <c r="D1236" i="10" s="1"/>
  <c r="C1237" i="10"/>
  <c r="D1237" i="10" s="1"/>
  <c r="C1238" i="10"/>
  <c r="D1238" i="10" s="1"/>
  <c r="C1239" i="10"/>
  <c r="D1239" i="10" s="1"/>
  <c r="C1240" i="10"/>
  <c r="D1240" i="10" s="1"/>
  <c r="C1241" i="10"/>
  <c r="D1241" i="10" s="1"/>
  <c r="C1242" i="10"/>
  <c r="D1242" i="10" s="1"/>
  <c r="C1243" i="10"/>
  <c r="D1243" i="10" s="1"/>
  <c r="C1244" i="10"/>
  <c r="D1244" i="10" s="1"/>
  <c r="C1245" i="10"/>
  <c r="D1245" i="10" s="1"/>
  <c r="C1246" i="10"/>
  <c r="D1246" i="10" s="1"/>
  <c r="C1247" i="10"/>
  <c r="D1247" i="10" s="1"/>
  <c r="C1248" i="10"/>
  <c r="D1248" i="10" s="1"/>
  <c r="C1249" i="10"/>
  <c r="D1249" i="10" s="1"/>
  <c r="C1250" i="10"/>
  <c r="D1250" i="10" s="1"/>
  <c r="C1251" i="10"/>
  <c r="D1251" i="10" s="1"/>
  <c r="C1252" i="10"/>
  <c r="D1252" i="10" s="1"/>
  <c r="C1253" i="10"/>
  <c r="D1253" i="10" s="1"/>
  <c r="C1254" i="10"/>
  <c r="D1254" i="10" s="1"/>
  <c r="C1255" i="10"/>
  <c r="D1255" i="10" s="1"/>
  <c r="C1256" i="10"/>
  <c r="D1256" i="10" s="1"/>
  <c r="C1257" i="10"/>
  <c r="D1257" i="10" s="1"/>
  <c r="C1258" i="10"/>
  <c r="D1258" i="10" s="1"/>
  <c r="C1259" i="10"/>
  <c r="D1259" i="10" s="1"/>
  <c r="C1260" i="10"/>
  <c r="D1260" i="10" s="1"/>
  <c r="C1261" i="10"/>
  <c r="D1261" i="10" s="1"/>
  <c r="C1262" i="10"/>
  <c r="D1262" i="10" s="1"/>
  <c r="C1263" i="10"/>
  <c r="D1263" i="10" s="1"/>
  <c r="C1264" i="10"/>
  <c r="D1264" i="10" s="1"/>
  <c r="C1265" i="10"/>
  <c r="D1265" i="10" s="1"/>
  <c r="C1266" i="10"/>
  <c r="D1266" i="10" s="1"/>
  <c r="C1267" i="10"/>
  <c r="D1267" i="10" s="1"/>
  <c r="C1268" i="10"/>
  <c r="D1268" i="10" s="1"/>
  <c r="C1269" i="10"/>
  <c r="D1269" i="10" s="1"/>
  <c r="C1270" i="10"/>
  <c r="D1270" i="10" s="1"/>
  <c r="C1271" i="10"/>
  <c r="D1271" i="10" s="1"/>
  <c r="C1272" i="10"/>
  <c r="D1272" i="10" s="1"/>
  <c r="C1273" i="10"/>
  <c r="D1273" i="10" s="1"/>
  <c r="C1274" i="10"/>
  <c r="D1274" i="10" s="1"/>
  <c r="C1275" i="10"/>
  <c r="D1275" i="10" s="1"/>
  <c r="C1276" i="10"/>
  <c r="D1276" i="10" s="1"/>
  <c r="C1277" i="10"/>
  <c r="D1277" i="10" s="1"/>
  <c r="C1278" i="10"/>
  <c r="D1278" i="10" s="1"/>
  <c r="C1279" i="10"/>
  <c r="D1279" i="10" s="1"/>
  <c r="C1280" i="10"/>
  <c r="D1280" i="10" s="1"/>
  <c r="C1281" i="10"/>
  <c r="D1281" i="10" s="1"/>
  <c r="C1282" i="10"/>
  <c r="D1282" i="10" s="1"/>
  <c r="C1283" i="10"/>
  <c r="D1283" i="10" s="1"/>
  <c r="C1284" i="10"/>
  <c r="D1284" i="10" s="1"/>
  <c r="C1285" i="10"/>
  <c r="D1285" i="10" s="1"/>
  <c r="C1286" i="10"/>
  <c r="D1286" i="10" s="1"/>
  <c r="C1287" i="10"/>
  <c r="D1287" i="10" s="1"/>
  <c r="C1288" i="10"/>
  <c r="D1288" i="10" s="1"/>
  <c r="C1289" i="10"/>
  <c r="D1289" i="10" s="1"/>
  <c r="C1290" i="10"/>
  <c r="D1290" i="10" s="1"/>
  <c r="C1291" i="10"/>
  <c r="D1291" i="10" s="1"/>
  <c r="C1292" i="10"/>
  <c r="D1292" i="10" s="1"/>
  <c r="C1293" i="10"/>
  <c r="D1293" i="10" s="1"/>
  <c r="C1294" i="10"/>
  <c r="D1294" i="10" s="1"/>
  <c r="C1295" i="10"/>
  <c r="D1295" i="10" s="1"/>
  <c r="C1296" i="10"/>
  <c r="D1296" i="10" s="1"/>
  <c r="C1297" i="10"/>
  <c r="D1297" i="10" s="1"/>
  <c r="C1298" i="10"/>
  <c r="D1298" i="10" s="1"/>
  <c r="C1299" i="10"/>
  <c r="D1299" i="10" s="1"/>
  <c r="C1300" i="10"/>
  <c r="D1300" i="10" s="1"/>
  <c r="C1301" i="10"/>
  <c r="D1301" i="10" s="1"/>
  <c r="C1302" i="10"/>
  <c r="D1302" i="10" s="1"/>
  <c r="C1303" i="10"/>
  <c r="D1303" i="10" s="1"/>
  <c r="C1304" i="10"/>
  <c r="D1304" i="10" s="1"/>
  <c r="C1305" i="10"/>
  <c r="D1305" i="10" s="1"/>
  <c r="C1306" i="10"/>
  <c r="D1306" i="10" s="1"/>
  <c r="C1307" i="10"/>
  <c r="D1307" i="10" s="1"/>
  <c r="C1308" i="10"/>
  <c r="D1308" i="10" s="1"/>
  <c r="C1309" i="10"/>
  <c r="D1309" i="10" s="1"/>
  <c r="C1310" i="10"/>
  <c r="D1310" i="10" s="1"/>
  <c r="C1311" i="10"/>
  <c r="D1311" i="10" s="1"/>
  <c r="C1312" i="10"/>
  <c r="D1312" i="10" s="1"/>
  <c r="C1313" i="10"/>
  <c r="D1313" i="10" s="1"/>
  <c r="C1314" i="10"/>
  <c r="D1314" i="10" s="1"/>
  <c r="C1315" i="10"/>
  <c r="D1315" i="10" s="1"/>
  <c r="C1316" i="10"/>
  <c r="D1316" i="10" s="1"/>
  <c r="C1317" i="10"/>
  <c r="D1317" i="10" s="1"/>
  <c r="C1318" i="10"/>
  <c r="D1318" i="10" s="1"/>
  <c r="C1319" i="10"/>
  <c r="D1319" i="10" s="1"/>
  <c r="C1320" i="10"/>
  <c r="D1320" i="10" s="1"/>
  <c r="C1321" i="10"/>
  <c r="D1321" i="10" s="1"/>
  <c r="C1322" i="10"/>
  <c r="D1322" i="10" s="1"/>
  <c r="C1323" i="10"/>
  <c r="D1323" i="10" s="1"/>
  <c r="C1324" i="10"/>
  <c r="D1324" i="10" s="1"/>
  <c r="C1325" i="10"/>
  <c r="D1325" i="10" s="1"/>
  <c r="C1326" i="10"/>
  <c r="D1326" i="10" s="1"/>
  <c r="C1327" i="10"/>
  <c r="D1327" i="10" s="1"/>
  <c r="C1328" i="10"/>
  <c r="D1328" i="10" s="1"/>
  <c r="C1329" i="10"/>
  <c r="D1329" i="10" s="1"/>
  <c r="C1330" i="10"/>
  <c r="D1330" i="10" s="1"/>
  <c r="C1331" i="10"/>
  <c r="D1331" i="10" s="1"/>
  <c r="C1332" i="10"/>
  <c r="D1332" i="10" s="1"/>
  <c r="C1333" i="10"/>
  <c r="D1333" i="10" s="1"/>
  <c r="C1334" i="10"/>
  <c r="D1334" i="10" s="1"/>
  <c r="C1335" i="10"/>
  <c r="D1335" i="10" s="1"/>
  <c r="C1336" i="10"/>
  <c r="D1336" i="10" s="1"/>
  <c r="C1337" i="10"/>
  <c r="D1337" i="10" s="1"/>
  <c r="C1338" i="10"/>
  <c r="D1338" i="10" s="1"/>
  <c r="C1339" i="10"/>
  <c r="D1339" i="10" s="1"/>
  <c r="C1340" i="10"/>
  <c r="D1340" i="10" s="1"/>
  <c r="C1341" i="10"/>
  <c r="D1341" i="10" s="1"/>
  <c r="C1342" i="10"/>
  <c r="D1342" i="10" s="1"/>
  <c r="C1343" i="10"/>
  <c r="D1343" i="10" s="1"/>
  <c r="C1344" i="10"/>
  <c r="D1344" i="10" s="1"/>
  <c r="C1345" i="10"/>
  <c r="D1345" i="10" s="1"/>
  <c r="C1346" i="10"/>
  <c r="D1346" i="10" s="1"/>
  <c r="C1347" i="10"/>
  <c r="D1347" i="10" s="1"/>
  <c r="C1348" i="10"/>
  <c r="D1348" i="10" s="1"/>
  <c r="C1349" i="10"/>
  <c r="D1349" i="10" s="1"/>
  <c r="C1350" i="10"/>
  <c r="D1350" i="10" s="1"/>
  <c r="C1351" i="10"/>
  <c r="D1351" i="10" s="1"/>
  <c r="C1352" i="10"/>
  <c r="D1352" i="10" s="1"/>
  <c r="C1353" i="10"/>
  <c r="D1353" i="10" s="1"/>
  <c r="C1354" i="10"/>
  <c r="D1354" i="10" s="1"/>
  <c r="C1355" i="10"/>
  <c r="D1355" i="10" s="1"/>
  <c r="C1356" i="10"/>
  <c r="D1356" i="10" s="1"/>
  <c r="C1357" i="10"/>
  <c r="D1357" i="10" s="1"/>
  <c r="C1358" i="10"/>
  <c r="D1358" i="10" s="1"/>
  <c r="C1359" i="10"/>
  <c r="D1359" i="10" s="1"/>
  <c r="C1360" i="10"/>
  <c r="D1360" i="10" s="1"/>
  <c r="C1361" i="10"/>
  <c r="D1361" i="10" s="1"/>
  <c r="C1362" i="10"/>
  <c r="D1362" i="10" s="1"/>
  <c r="C1363" i="10"/>
  <c r="D1363" i="10" s="1"/>
  <c r="C1364" i="10"/>
  <c r="D1364" i="10" s="1"/>
  <c r="C1365" i="10"/>
  <c r="D1365" i="10" s="1"/>
  <c r="C1366" i="10"/>
  <c r="D1366" i="10" s="1"/>
  <c r="C1367" i="10"/>
  <c r="D1367" i="10" s="1"/>
  <c r="C1368" i="10"/>
  <c r="D1368" i="10" s="1"/>
  <c r="C1369" i="10"/>
  <c r="D1369" i="10" s="1"/>
  <c r="C1370" i="10"/>
  <c r="D1370" i="10" s="1"/>
  <c r="C1371" i="10"/>
  <c r="D1371" i="10" s="1"/>
  <c r="C1372" i="10"/>
  <c r="D1372" i="10" s="1"/>
  <c r="C1373" i="10"/>
  <c r="D1373" i="10" s="1"/>
  <c r="C1374" i="10"/>
  <c r="D1374" i="10" s="1"/>
  <c r="C1375" i="10"/>
  <c r="D1375" i="10" s="1"/>
  <c r="C1376" i="10"/>
  <c r="D1376" i="10" s="1"/>
  <c r="C1377" i="10"/>
  <c r="D1377" i="10" s="1"/>
  <c r="C1378" i="10"/>
  <c r="D1378" i="10" s="1"/>
  <c r="C1379" i="10"/>
  <c r="D1379" i="10" s="1"/>
  <c r="C1380" i="10"/>
  <c r="D1380" i="10" s="1"/>
  <c r="C1381" i="10"/>
  <c r="D1381" i="10" s="1"/>
  <c r="C1382" i="10"/>
  <c r="D1382" i="10" s="1"/>
  <c r="C1383" i="10"/>
  <c r="D1383" i="10" s="1"/>
  <c r="C1384" i="10"/>
  <c r="D1384" i="10" s="1"/>
  <c r="C1385" i="10"/>
  <c r="D1385" i="10" s="1"/>
  <c r="C1386" i="10"/>
  <c r="D1386" i="10" s="1"/>
  <c r="C1387" i="10"/>
  <c r="D1387" i="10" s="1"/>
  <c r="C1388" i="10"/>
  <c r="D1388" i="10" s="1"/>
  <c r="C1389" i="10"/>
  <c r="D1389" i="10" s="1"/>
  <c r="C1390" i="10"/>
  <c r="D1390" i="10" s="1"/>
  <c r="C1391" i="10"/>
  <c r="D1391" i="10" s="1"/>
  <c r="C1392" i="10"/>
  <c r="D1392" i="10" s="1"/>
  <c r="C1393" i="10"/>
  <c r="D1393" i="10" s="1"/>
  <c r="C1394" i="10"/>
  <c r="D1394" i="10" s="1"/>
  <c r="C1395" i="10"/>
  <c r="D1395" i="10" s="1"/>
  <c r="C1396" i="10"/>
  <c r="D1396" i="10" s="1"/>
  <c r="C1397" i="10"/>
  <c r="D1397" i="10" s="1"/>
  <c r="C1398" i="10"/>
  <c r="D1398" i="10" s="1"/>
  <c r="C1399" i="10"/>
  <c r="D1399" i="10" s="1"/>
  <c r="C1400" i="10"/>
  <c r="D1400" i="10" s="1"/>
  <c r="C1401" i="10"/>
  <c r="D1401" i="10" s="1"/>
  <c r="C1402" i="10"/>
  <c r="D1402" i="10" s="1"/>
  <c r="C1403" i="10"/>
  <c r="D1403" i="10" s="1"/>
  <c r="C1404" i="10"/>
  <c r="D1404" i="10" s="1"/>
  <c r="C1405" i="10"/>
  <c r="D1405" i="10" s="1"/>
  <c r="C1406" i="10"/>
  <c r="D1406" i="10" s="1"/>
  <c r="C1407" i="10"/>
  <c r="D1407" i="10" s="1"/>
  <c r="C1408" i="10"/>
  <c r="D1408" i="10" s="1"/>
  <c r="C1409" i="10"/>
  <c r="D1409" i="10" s="1"/>
  <c r="C1410" i="10"/>
  <c r="D1410" i="10" s="1"/>
  <c r="C1411" i="10"/>
  <c r="D1411" i="10" s="1"/>
  <c r="C1412" i="10"/>
  <c r="D1412" i="10" s="1"/>
  <c r="C1413" i="10"/>
  <c r="D1413" i="10" s="1"/>
  <c r="C1414" i="10"/>
  <c r="D1414" i="10" s="1"/>
  <c r="C1415" i="10"/>
  <c r="D1415" i="10" s="1"/>
  <c r="C1416" i="10"/>
  <c r="D1416" i="10" s="1"/>
  <c r="C1417" i="10"/>
  <c r="D1417" i="10" s="1"/>
  <c r="C1418" i="10"/>
  <c r="D1418" i="10" s="1"/>
  <c r="C1419" i="10"/>
  <c r="D1419" i="10" s="1"/>
  <c r="C1420" i="10"/>
  <c r="D1420" i="10" s="1"/>
  <c r="C1421" i="10"/>
  <c r="D1421" i="10" s="1"/>
  <c r="C1422" i="10"/>
  <c r="D1422" i="10" s="1"/>
  <c r="C1423" i="10"/>
  <c r="D1423" i="10" s="1"/>
  <c r="C1424" i="10"/>
  <c r="D1424" i="10" s="1"/>
  <c r="C1425" i="10"/>
  <c r="D1425" i="10" s="1"/>
  <c r="C1426" i="10"/>
  <c r="D1426" i="10" s="1"/>
  <c r="C1427" i="10"/>
  <c r="D1427" i="10" s="1"/>
  <c r="C1428" i="10"/>
  <c r="D1428" i="10" s="1"/>
  <c r="C1429" i="10"/>
  <c r="D1429" i="10" s="1"/>
  <c r="C1430" i="10"/>
  <c r="D1430" i="10" s="1"/>
  <c r="C1431" i="10"/>
  <c r="D1431" i="10" s="1"/>
  <c r="C1432" i="10"/>
  <c r="D1432" i="10" s="1"/>
  <c r="C1433" i="10"/>
  <c r="D1433" i="10" s="1"/>
  <c r="C1434" i="10"/>
  <c r="D1434" i="10" s="1"/>
  <c r="C1435" i="10"/>
  <c r="D1435" i="10" s="1"/>
  <c r="C1436" i="10"/>
  <c r="D1436" i="10" s="1"/>
  <c r="C1437" i="10"/>
  <c r="D1437" i="10" s="1"/>
  <c r="C1438" i="10"/>
  <c r="D1438" i="10" s="1"/>
  <c r="C1439" i="10"/>
  <c r="D1439" i="10" s="1"/>
  <c r="C1440" i="10"/>
  <c r="D1440" i="10" s="1"/>
  <c r="C1441" i="10"/>
  <c r="D1441" i="10" s="1"/>
  <c r="C1442" i="10"/>
  <c r="D1442" i="10" s="1"/>
  <c r="C1443" i="10"/>
  <c r="D1443" i="10" s="1"/>
  <c r="C1444" i="10"/>
  <c r="D1444" i="10" s="1"/>
  <c r="C1445" i="10"/>
  <c r="D1445" i="10" s="1"/>
  <c r="C1446" i="10"/>
  <c r="D1446" i="10" s="1"/>
  <c r="C1447" i="10"/>
  <c r="D1447" i="10" s="1"/>
  <c r="C1448" i="10"/>
  <c r="D1448" i="10" s="1"/>
  <c r="C1449" i="10"/>
  <c r="D1449" i="10" s="1"/>
  <c r="C1450" i="10"/>
  <c r="D1450" i="10" s="1"/>
  <c r="C1451" i="10"/>
  <c r="D1451" i="10" s="1"/>
  <c r="C1452" i="10"/>
  <c r="D1452" i="10" s="1"/>
  <c r="C1453" i="10"/>
  <c r="D1453" i="10" s="1"/>
  <c r="C1454" i="10"/>
  <c r="D1454" i="10" s="1"/>
  <c r="C1455" i="10"/>
  <c r="D1455" i="10" s="1"/>
  <c r="C1456" i="10"/>
  <c r="D1456" i="10" s="1"/>
  <c r="C1457" i="10"/>
  <c r="D1457" i="10" s="1"/>
  <c r="C1458" i="10"/>
  <c r="D1458" i="10" s="1"/>
  <c r="C1459" i="10"/>
  <c r="D1459" i="10" s="1"/>
  <c r="C1460" i="10"/>
  <c r="D1460" i="10" s="1"/>
  <c r="C1461" i="10"/>
  <c r="D1461" i="10" s="1"/>
  <c r="C1462" i="10"/>
  <c r="D1462" i="10" s="1"/>
  <c r="C1463" i="10"/>
  <c r="D1463" i="10" s="1"/>
  <c r="C1464" i="10"/>
  <c r="D1464" i="10" s="1"/>
  <c r="C1465" i="10"/>
  <c r="D1465" i="10" s="1"/>
  <c r="C1466" i="10"/>
  <c r="D1466" i="10" s="1"/>
  <c r="C1467" i="10"/>
  <c r="D1467" i="10" s="1"/>
  <c r="C1468" i="10"/>
  <c r="D1468" i="10" s="1"/>
  <c r="C1469" i="10"/>
  <c r="D1469" i="10" s="1"/>
  <c r="C1470" i="10"/>
  <c r="D1470" i="10" s="1"/>
  <c r="C1471" i="10"/>
  <c r="D1471" i="10" s="1"/>
  <c r="C1472" i="10"/>
  <c r="D1472" i="10" s="1"/>
  <c r="C1473" i="10"/>
  <c r="D1473" i="10" s="1"/>
  <c r="C1474" i="10"/>
  <c r="D1474" i="10" s="1"/>
  <c r="C1475" i="10"/>
  <c r="D1475" i="10" s="1"/>
  <c r="C1476" i="10"/>
  <c r="D1476" i="10" s="1"/>
  <c r="C1477" i="10"/>
  <c r="D1477" i="10" s="1"/>
  <c r="C1478" i="10"/>
  <c r="D1478" i="10" s="1"/>
  <c r="C1479" i="10"/>
  <c r="D1479" i="10" s="1"/>
  <c r="C1480" i="10"/>
  <c r="D1480" i="10" s="1"/>
  <c r="C1481" i="10"/>
  <c r="D1481" i="10" s="1"/>
  <c r="C1482" i="10"/>
  <c r="D1482" i="10" s="1"/>
  <c r="C1483" i="10"/>
  <c r="D1483" i="10" s="1"/>
  <c r="C1484" i="10"/>
  <c r="D1484" i="10" s="1"/>
  <c r="C2" i="10"/>
  <c r="D2" i="10" s="1"/>
  <c r="M2890" i="7" l="1"/>
  <c r="H2816" i="7"/>
  <c r="H2811" i="7"/>
  <c r="H2810" i="7"/>
  <c r="H2809" i="7"/>
  <c r="H2808" i="7"/>
  <c r="H2737" i="7"/>
  <c r="H2577" i="7"/>
  <c r="H2521" i="7"/>
  <c r="H2337" i="7"/>
  <c r="H1826" i="7"/>
  <c r="BF1822" i="7"/>
  <c r="BE1822" i="7"/>
  <c r="BF1821" i="7"/>
  <c r="BE1821" i="7"/>
  <c r="BF1820" i="7"/>
  <c r="BE1820" i="7"/>
  <c r="H1742" i="7"/>
  <c r="H1496" i="7"/>
  <c r="H1350" i="7"/>
  <c r="BF1290" i="7"/>
  <c r="BE1290" i="7"/>
  <c r="H1192" i="7"/>
  <c r="H1190" i="7"/>
  <c r="H1189" i="7"/>
  <c r="H1157" i="7"/>
  <c r="H1152" i="7"/>
  <c r="H1151" i="7"/>
  <c r="H705" i="7"/>
  <c r="BF669" i="7"/>
  <c r="BE669" i="7"/>
  <c r="H155" i="7"/>
  <c r="H135" i="7"/>
  <c r="H116" i="7"/>
  <c r="H113" i="7"/>
  <c r="H112" i="7"/>
  <c r="H110" i="7"/>
  <c r="H103" i="7"/>
  <c r="H101" i="7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6" i="1"/>
  <c r="G233" i="1"/>
  <c r="G234" i="1"/>
  <c r="G235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" i="1"/>
  <c r="J3" i="5" l="1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2" i="5"/>
</calcChain>
</file>

<file path=xl/sharedStrings.xml><?xml version="1.0" encoding="utf-8"?>
<sst xmlns="http://schemas.openxmlformats.org/spreadsheetml/2006/main" count="94494" uniqueCount="12486">
  <si>
    <t>Relatienummer</t>
  </si>
  <si>
    <t>Relatienaam</t>
  </si>
  <si>
    <t>Polisnummer</t>
  </si>
  <si>
    <t>Ingangsdatum</t>
  </si>
  <si>
    <t>Objectomschrijving</t>
  </si>
  <si>
    <t>Risico-adres</t>
  </si>
  <si>
    <t>Postcode</t>
  </si>
  <si>
    <t>Risicowoonplaats</t>
  </si>
  <si>
    <t>Verzekerd bedrag</t>
  </si>
  <si>
    <t>Bouwaard</t>
  </si>
  <si>
    <t>Bestemming</t>
  </si>
  <si>
    <t>Nadere info bestemming</t>
  </si>
  <si>
    <t>Objectnummer</t>
  </si>
  <si>
    <t>Dekking</t>
  </si>
  <si>
    <t>Zonnepanelen (j/n)</t>
  </si>
  <si>
    <t>Gebruiker</t>
  </si>
  <si>
    <t>Getaxeerd</t>
  </si>
  <si>
    <t>Einddatum taxatie</t>
  </si>
  <si>
    <t>0005</t>
  </si>
  <si>
    <t>Brandweer Amsterdam-Amstelland VRAA afdeling</t>
  </si>
  <si>
    <t>P205</t>
  </si>
  <si>
    <t>Verzekeringsbedrijf Groot Amsterdam</t>
  </si>
  <si>
    <t>0028269</t>
  </si>
  <si>
    <t>Displaystraat - Opstal/inventarisverz.</t>
  </si>
  <si>
    <t>Displaystraat 1</t>
  </si>
  <si>
    <t>1033RZ</t>
  </si>
  <si>
    <t>Amsterdam</t>
  </si>
  <si>
    <t>Steen,hard</t>
  </si>
  <si>
    <t>Brandweerpost/kazerne</t>
  </si>
  <si>
    <t>Object 001</t>
  </si>
  <si>
    <t>05541 - Brandcontr. Inventaris uitgebreid</t>
  </si>
  <si>
    <t>Nee</t>
  </si>
  <si>
    <t>Ja</t>
  </si>
  <si>
    <t>05540 - Brandcontr. Opstal uitgebreid</t>
  </si>
  <si>
    <t>Eigenaar</t>
  </si>
  <si>
    <t>Alarm- en verbindingsstelsel</t>
  </si>
  <si>
    <t>Object 002</t>
  </si>
  <si>
    <t>0043334</t>
  </si>
  <si>
    <t>Sloterweg - Opstalverzekering</t>
  </si>
  <si>
    <t>Sloterweg 527</t>
  </si>
  <si>
    <t>1171VG</t>
  </si>
  <si>
    <t>Badhoevedorp</t>
  </si>
  <si>
    <t>Kantoor</t>
  </si>
  <si>
    <t>Opslag/magazijn</t>
  </si>
  <si>
    <t>Object 003</t>
  </si>
  <si>
    <t>0054033</t>
  </si>
  <si>
    <t>Ookmeerweg - Opstal-/Inventarisverz.</t>
  </si>
  <si>
    <t>Ookmeerweg 2</t>
  </si>
  <si>
    <t>1068ZX</t>
  </si>
  <si>
    <t>0080862</t>
  </si>
  <si>
    <t>Zwarteweg - Inventarisverzekering</t>
  </si>
  <si>
    <t>Zwarteweg 77 a</t>
  </si>
  <si>
    <t>1431VJ</t>
  </si>
  <si>
    <t>Aalsmeer</t>
  </si>
  <si>
    <t>0080865</t>
  </si>
  <si>
    <t>Oranjebaan - Opstal-/Inventarisverz.</t>
  </si>
  <si>
    <t>Oranjebaan 1</t>
  </si>
  <si>
    <t>1183NN</t>
  </si>
  <si>
    <t>Amstelveen</t>
  </si>
  <si>
    <t>0080871</t>
  </si>
  <si>
    <t>D.J. den Hartoglaan - Opstal/Inv.verz.</t>
  </si>
  <si>
    <t>D.J. den Hartoglaan 2</t>
  </si>
  <si>
    <t>1111ZC</t>
  </si>
  <si>
    <t>Diemen</t>
  </si>
  <si>
    <t>0080876</t>
  </si>
  <si>
    <t>Rijksstraatweg - Opstal-/Inventarisverz.</t>
  </si>
  <si>
    <t>Rijksstraatweg 58</t>
  </si>
  <si>
    <t>1115AT</t>
  </si>
  <si>
    <t>Duivendrecht</t>
  </si>
  <si>
    <t>0080881</t>
  </si>
  <si>
    <t>Zijdelweg - Opstal-/Inventarisverz.</t>
  </si>
  <si>
    <t>Zijdelweg 1</t>
  </si>
  <si>
    <t>1421TB</t>
  </si>
  <si>
    <t>Uithoorn</t>
  </si>
  <si>
    <t>1421ZB</t>
  </si>
  <si>
    <t>0096746</t>
  </si>
  <si>
    <t>Vredenhofweg - Opstal/Inventarisverz.</t>
  </si>
  <si>
    <t>Vredenhofweg 3</t>
  </si>
  <si>
    <t>1051LM</t>
  </si>
  <si>
    <t>0107638</t>
  </si>
  <si>
    <t>Langbroekdreef - Opstal/Inventaris</t>
  </si>
  <si>
    <t>Langbroekdreef 10</t>
  </si>
  <si>
    <t>1108EB</t>
  </si>
  <si>
    <t>0111639</t>
  </si>
  <si>
    <t>Galwin - Opstal/Inventarisverzekering</t>
  </si>
  <si>
    <t>Galwin 3</t>
  </si>
  <si>
    <t>1046AW</t>
  </si>
  <si>
    <t>Veiligheidscentrum</t>
  </si>
  <si>
    <t>B000003</t>
  </si>
  <si>
    <t>Dapper-/Domselaerstraat - Opstal-/Invent</t>
  </si>
  <si>
    <t>Dapperstraat 325</t>
  </si>
  <si>
    <t>1093BS</t>
  </si>
  <si>
    <t>Victor</t>
  </si>
  <si>
    <t>alarm- en verbindingstelsel</t>
  </si>
  <si>
    <t>B000005</t>
  </si>
  <si>
    <t>Holysloot - Opstalverzekering</t>
  </si>
  <si>
    <t>Nabij Dorpsweg Ransdorp 30</t>
  </si>
  <si>
    <t>1028BK</t>
  </si>
  <si>
    <t>B000006</t>
  </si>
  <si>
    <t>Honthorststr/Hobbemakade-Opstal-/Invent.</t>
  </si>
  <si>
    <t>Honthorststraat 25 -27</t>
  </si>
  <si>
    <t>1071DC</t>
  </si>
  <si>
    <t>B000008</t>
  </si>
  <si>
    <t>IJ-tunnel - Opstal-/Inventarisverz.</t>
  </si>
  <si>
    <t>IJ-tunnel 4</t>
  </si>
  <si>
    <t>1011TA</t>
  </si>
  <si>
    <t>B000009</t>
  </si>
  <si>
    <t>Poeldijkstraat - Opstal-/Inventarisverz.</t>
  </si>
  <si>
    <t>Poeldijkstraat 20</t>
  </si>
  <si>
    <t>1059VM</t>
  </si>
  <si>
    <t>Slangenmagazijn</t>
  </si>
  <si>
    <t>B000010</t>
  </si>
  <si>
    <t>IJdoornlaan - Opstal-/Inventarisverz.</t>
  </si>
  <si>
    <t>IJdoornlaan 60</t>
  </si>
  <si>
    <t>1024KV</t>
  </si>
  <si>
    <t>B000015</t>
  </si>
  <si>
    <t>Lentestraat - Opstal-/Inventarisverz.</t>
  </si>
  <si>
    <t>Lentestraat 30</t>
  </si>
  <si>
    <t>1109AT</t>
  </si>
  <si>
    <t>B000017</t>
  </si>
  <si>
    <t>Ringdijk - Opstal-/Inventarisverzekering</t>
  </si>
  <si>
    <t>Ringdijk 98</t>
  </si>
  <si>
    <t>1097AH</t>
  </si>
  <si>
    <t>B000018</t>
  </si>
  <si>
    <t>Marnixstraat - Opstal-/Inventarisverz</t>
  </si>
  <si>
    <t>Marnixstraat 170</t>
  </si>
  <si>
    <t>1016TG</t>
  </si>
  <si>
    <t>B000019</t>
  </si>
  <si>
    <t>Dorpsstraat - Opstal-/Inventarisverz.</t>
  </si>
  <si>
    <t>Dorpsstraat 33</t>
  </si>
  <si>
    <t>1082BC</t>
  </si>
  <si>
    <t>B001851-5</t>
  </si>
  <si>
    <t>Brandschades wagenpark</t>
  </si>
  <si>
    <t>Diverse objecten</t>
  </si>
  <si>
    <t>Onbekend</t>
  </si>
  <si>
    <t>0027</t>
  </si>
  <si>
    <t>Havenbedrijf Amsterdam NV</t>
  </si>
  <si>
    <t>0109743</t>
  </si>
  <si>
    <t>Capriweg - Opstalverzekering</t>
  </si>
  <si>
    <t>Capriweg 32</t>
  </si>
  <si>
    <t>1013AA</t>
  </si>
  <si>
    <t>Afdeling AZ</t>
  </si>
  <si>
    <t>0111632</t>
  </si>
  <si>
    <t>Capriweg 34</t>
  </si>
  <si>
    <t>1044AL</t>
  </si>
  <si>
    <t>havengebouw</t>
  </si>
  <si>
    <t>Capriweg 34 en 32</t>
  </si>
  <si>
    <t>B002100</t>
  </si>
  <si>
    <t>De Ruyterkade 7-inventaris</t>
  </si>
  <si>
    <t>De Ruyterkade 7</t>
  </si>
  <si>
    <t>05557 - Huurdersbelang uitgebreid</t>
  </si>
  <si>
    <t>Object 004</t>
  </si>
  <si>
    <t>De Ruyterkade 7 -13e etage</t>
  </si>
  <si>
    <t>Object 005</t>
  </si>
  <si>
    <t>Object 006</t>
  </si>
  <si>
    <t>Computerapparatuur</t>
  </si>
  <si>
    <t>Object 007</t>
  </si>
  <si>
    <t>B002117</t>
  </si>
  <si>
    <t>Petroleumhavenweg/Opstal-Inventarisverz.</t>
  </si>
  <si>
    <t>Petroleumhavenweg 3</t>
  </si>
  <si>
    <t>1041AB</t>
  </si>
  <si>
    <t>afdeling beheer</t>
  </si>
  <si>
    <t>B003596</t>
  </si>
  <si>
    <t>omschrijving staal gebouwd</t>
  </si>
  <si>
    <t>Botenhuis</t>
  </si>
  <si>
    <t>botenhuis</t>
  </si>
  <si>
    <t>B003867</t>
  </si>
  <si>
    <t>Seinpostweg - Inventaris-/Huurdersbelang</t>
  </si>
  <si>
    <t>Seinpostweg 19</t>
  </si>
  <si>
    <t>1976BT</t>
  </si>
  <si>
    <t>IJmuiden</t>
  </si>
  <si>
    <t>Haven Operatie Centrum</t>
  </si>
  <si>
    <t>0032</t>
  </si>
  <si>
    <t>0111800-E</t>
  </si>
  <si>
    <t>Passagiersterminal - opstalverzekering</t>
  </si>
  <si>
    <t>Piet Heinkade 23 -47</t>
  </si>
  <si>
    <t>1019BR</t>
  </si>
  <si>
    <t>Staal,glas</t>
  </si>
  <si>
    <t>Overig</t>
  </si>
  <si>
    <t>B064</t>
  </si>
  <si>
    <t>Beursmaatschappij(en)</t>
  </si>
  <si>
    <t>0111800-EXCESS</t>
  </si>
  <si>
    <t>Passagiersterminal - Opstal Excess</t>
  </si>
  <si>
    <t>Passagiersterminal Amsterdam</t>
  </si>
  <si>
    <t>mw. Marzena Mielec</t>
  </si>
  <si>
    <t>0033</t>
  </si>
  <si>
    <t>0028513</t>
  </si>
  <si>
    <t>Ruigoord - Opstalverzekering</t>
  </si>
  <si>
    <t>Ruigoord</t>
  </si>
  <si>
    <t>1047HH</t>
  </si>
  <si>
    <t>zie bijz. voorwaarden</t>
  </si>
  <si>
    <t>panden in het dorp Ruigoord</t>
  </si>
  <si>
    <t>afd. beheer</t>
  </si>
  <si>
    <t>0036888</t>
  </si>
  <si>
    <t>Capriweg (Westhaven) - opstalverzekering</t>
  </si>
  <si>
    <t>Westhaven Capriweg</t>
  </si>
  <si>
    <t>0045432</t>
  </si>
  <si>
    <t>Maltaweg - Opstalverzekering</t>
  </si>
  <si>
    <t>Maltaweg 3</t>
  </si>
  <si>
    <t>1044AH</t>
  </si>
  <si>
    <t>Bedrijfspand</t>
  </si>
  <si>
    <t>Div. automobiel bedrijven</t>
  </si>
  <si>
    <t>0057174</t>
  </si>
  <si>
    <t>Sextantweg - Opstalverzekering</t>
  </si>
  <si>
    <t>Sextantweg 2</t>
  </si>
  <si>
    <t>1042AH</t>
  </si>
  <si>
    <t>Woonhuis</t>
  </si>
  <si>
    <t>Sextantweg 2 A</t>
  </si>
  <si>
    <t>Sextantweg 4</t>
  </si>
  <si>
    <t>Sextantweg 4 A</t>
  </si>
  <si>
    <t>0097002</t>
  </si>
  <si>
    <t>Moezelhavenweg, Opstal-/Inventarisverz.</t>
  </si>
  <si>
    <t>Moezelhavenweg 9</t>
  </si>
  <si>
    <t>1043AM</t>
  </si>
  <si>
    <t>kantoor + verhuur hal tbv events</t>
  </si>
  <si>
    <t>0106527</t>
  </si>
  <si>
    <t>Vlothavenweg - Opstalverzekering</t>
  </si>
  <si>
    <t>Vlothavenweg 1</t>
  </si>
  <si>
    <t>1013BJ</t>
  </si>
  <si>
    <t>Steen, staal</t>
  </si>
  <si>
    <t>afd. begeer</t>
  </si>
  <si>
    <t>0107373</t>
  </si>
  <si>
    <t>Basisweg - Opstalverzekering</t>
  </si>
  <si>
    <t>Basisweg 62</t>
  </si>
  <si>
    <t>1043AP</t>
  </si>
  <si>
    <t>Expeditiebedrijf</t>
  </si>
  <si>
    <t>0107526</t>
  </si>
  <si>
    <t>Coenhavenweg - Opstalverzekering</t>
  </si>
  <si>
    <t>Coenhavenweg 9</t>
  </si>
  <si>
    <t>1013BK</t>
  </si>
  <si>
    <t>Loods</t>
  </si>
  <si>
    <t>Opslagloodsen met kantoorinbouw</t>
  </si>
  <si>
    <t>0108429</t>
  </si>
  <si>
    <t>Moezelhavenweg - Opstalverz.</t>
  </si>
  <si>
    <t>Moezelhavenweg 11</t>
  </si>
  <si>
    <t>Opslag</t>
  </si>
  <si>
    <t>0110040</t>
  </si>
  <si>
    <t>Kopraweg - Opstalverzekering</t>
  </si>
  <si>
    <t>Kopraweg 1 -5</t>
  </si>
  <si>
    <t>1047BP</t>
  </si>
  <si>
    <t>Bedrijfscomplex</t>
  </si>
  <si>
    <t>Kantoor en sorteercentrum</t>
  </si>
  <si>
    <t>0112845</t>
  </si>
  <si>
    <t>Santoriniweg - Opstalverzekering</t>
  </si>
  <si>
    <t>Santoriniweg 27</t>
  </si>
  <si>
    <t>1045AV</t>
  </si>
  <si>
    <t>Staalconstructie met beplating</t>
  </si>
  <si>
    <t>buitenopslag van bestratingsmateriaal</t>
  </si>
  <si>
    <t>0112865</t>
  </si>
  <si>
    <t>Ruijgoordweg - Opstalverzekering</t>
  </si>
  <si>
    <t>Ruijgoordweg 80</t>
  </si>
  <si>
    <t>1017HM</t>
  </si>
  <si>
    <t>05535 - Brandcontr. Opstal br/strm/vlg</t>
  </si>
  <si>
    <t>B002109</t>
  </si>
  <si>
    <t>Nieuwe Hemweg - Opstalverzekering</t>
  </si>
  <si>
    <t>Nieuwe Hemweg 10</t>
  </si>
  <si>
    <t>1013BG</t>
  </si>
  <si>
    <t>B002110</t>
  </si>
  <si>
    <t>Woonhuis/bedrijfspand</t>
  </si>
  <si>
    <t>kantoor/woonhuis</t>
  </si>
  <si>
    <t>B002126</t>
  </si>
  <si>
    <t>Coenhavenweg - Opstal/inventarisverz.</t>
  </si>
  <si>
    <t>Coenhavenweg Pier Azie 10</t>
  </si>
  <si>
    <t>1013BL</t>
  </si>
  <si>
    <t>Staalplaat,hard</t>
  </si>
  <si>
    <t>Kantoor/Werkplaats</t>
  </si>
  <si>
    <t>B002133</t>
  </si>
  <si>
    <t>Fosfaatweg - Opstalverzekering</t>
  </si>
  <si>
    <t>Fosfaatweg 48</t>
  </si>
  <si>
    <t>1013BM</t>
  </si>
  <si>
    <t>Hoogspanningsruimte</t>
  </si>
  <si>
    <t>0088</t>
  </si>
  <si>
    <t>Artis Magistra NATURA</t>
  </si>
  <si>
    <t>637153407</t>
  </si>
  <si>
    <t>Artis, uitgebreide gevarenverzekering</t>
  </si>
  <si>
    <t>Plantage Kerklaan 38 40</t>
  </si>
  <si>
    <t>1018CZ</t>
  </si>
  <si>
    <t>Gebouwencomplex</t>
  </si>
  <si>
    <t>Dierentuin Artis, diverse gebouwen</t>
  </si>
  <si>
    <t>Let op: premie netto boeken!!!</t>
  </si>
  <si>
    <t>Plantage Kerklaan</t>
  </si>
  <si>
    <t>Dierentuin Artis</t>
  </si>
  <si>
    <t>05420 - Reconstructie</t>
  </si>
  <si>
    <t>Plantage Middenlaan 45 45a</t>
  </si>
  <si>
    <t>Dierenverblijf</t>
  </si>
  <si>
    <t>0100</t>
  </si>
  <si>
    <t>Goois Natuurreservaat</t>
  </si>
  <si>
    <t>0087262</t>
  </si>
  <si>
    <t>Opstal/Inventaris Brandcontract</t>
  </si>
  <si>
    <t>Nieuwe Meentweg 2</t>
  </si>
  <si>
    <t>1217DZ</t>
  </si>
  <si>
    <t>Hilversum</t>
  </si>
  <si>
    <t>natuurreservaat</t>
  </si>
  <si>
    <t>05536 - Brandcontr. Inventaris br/strm/vlg</t>
  </si>
  <si>
    <t>en portocabin</t>
  </si>
  <si>
    <t>Veldschuur</t>
  </si>
  <si>
    <t>Oud Blaricummerweg 5 -A</t>
  </si>
  <si>
    <t>1411JR</t>
  </si>
  <si>
    <t>en schuur</t>
  </si>
  <si>
    <t>diverse adressen GNR</t>
  </si>
  <si>
    <t>1261DS</t>
  </si>
  <si>
    <t>Laren</t>
  </si>
  <si>
    <t>Voormalige Veldschuur</t>
  </si>
  <si>
    <t>Franse Kampweg 5 -a</t>
  </si>
  <si>
    <t>1406NV</t>
  </si>
  <si>
    <t>Toiletgebouw</t>
  </si>
  <si>
    <t>9 toiletgebouwen</t>
  </si>
  <si>
    <t>Langerhuizenweg 3</t>
  </si>
  <si>
    <t>1272RA</t>
  </si>
  <si>
    <t>Huizen</t>
  </si>
  <si>
    <t>Oude Postweg 1</t>
  </si>
  <si>
    <t>1251ST</t>
  </si>
  <si>
    <t>groepsverblijf</t>
  </si>
  <si>
    <t>groepsverblijf en winteropslag caravans</t>
  </si>
  <si>
    <t>05562 - Opruimingskosten opstal/br/strm/vlg</t>
  </si>
  <si>
    <t>Franse Kampweg  nabij 3</t>
  </si>
  <si>
    <t>Bussum</t>
  </si>
  <si>
    <t>en bouwkeet</t>
  </si>
  <si>
    <t>Langerhuizerweg 1</t>
  </si>
  <si>
    <t>incl. schuur</t>
  </si>
  <si>
    <t>Object 008</t>
  </si>
  <si>
    <t>verblijf/garage/schuur</t>
  </si>
  <si>
    <t>Object 009</t>
  </si>
  <si>
    <t>Naarderweg (niet op vaste tax.) 103 -A</t>
  </si>
  <si>
    <t>1217GL</t>
  </si>
  <si>
    <t>Infocentrum</t>
  </si>
  <si>
    <t>Blaricummerheide</t>
  </si>
  <si>
    <t>Schaapskooi</t>
  </si>
  <si>
    <t>Object 010</t>
  </si>
  <si>
    <t>Noodweg 24</t>
  </si>
  <si>
    <t>1213PX</t>
  </si>
  <si>
    <t>Object 011</t>
  </si>
  <si>
    <t>Franse Kampweg 3 -a</t>
  </si>
  <si>
    <t>Harmen Vosweg 34</t>
  </si>
  <si>
    <t>1251HS</t>
  </si>
  <si>
    <t>incl. garage</t>
  </si>
  <si>
    <t>Object 012</t>
  </si>
  <si>
    <t>2 douchegebouwen</t>
  </si>
  <si>
    <t>Object 013</t>
  </si>
  <si>
    <t>woning/receptie</t>
  </si>
  <si>
    <t>Object 014</t>
  </si>
  <si>
    <t>Oude Meentweg 3</t>
  </si>
  <si>
    <t>1217DA</t>
  </si>
  <si>
    <t>Object 015</t>
  </si>
  <si>
    <t>Naarderweg 103</t>
  </si>
  <si>
    <t>Object 016</t>
  </si>
  <si>
    <t>Naarderweg 103 -A</t>
  </si>
  <si>
    <t>Object 017</t>
  </si>
  <si>
    <t>Soestdijkerstraatweg 151</t>
  </si>
  <si>
    <t>1213VZ</t>
  </si>
  <si>
    <t>Landgoed</t>
  </si>
  <si>
    <t>Object 018</t>
  </si>
  <si>
    <t>Soestdijkerstraatweg 153 155</t>
  </si>
  <si>
    <t>Koetshuis Landgoed</t>
  </si>
  <si>
    <t>Object 019</t>
  </si>
  <si>
    <t>Soestdijkerstraatweg 159</t>
  </si>
  <si>
    <t>Portierswon. Landgoed</t>
  </si>
  <si>
    <t>Object 020</t>
  </si>
  <si>
    <t>Atelier</t>
  </si>
  <si>
    <t>Object 021</t>
  </si>
  <si>
    <t>Gem.sch.ruimte/multifunct.centr.</t>
  </si>
  <si>
    <t>lighallen Landgoed</t>
  </si>
  <si>
    <t>Object 022</t>
  </si>
  <si>
    <t>Goyersgracht Zuid 37</t>
  </si>
  <si>
    <t>3755MZ</t>
  </si>
  <si>
    <t>Eemnes</t>
  </si>
  <si>
    <t>met o.a. schuur</t>
  </si>
  <si>
    <t>Object 023</t>
  </si>
  <si>
    <t>Oude Naarderweg 1</t>
  </si>
  <si>
    <t>Blaricum</t>
  </si>
  <si>
    <t>Object 024</t>
  </si>
  <si>
    <t>Jeneverpad 1</t>
  </si>
  <si>
    <t>1400</t>
  </si>
  <si>
    <t>Object 025</t>
  </si>
  <si>
    <t>Hilversumseweg 44</t>
  </si>
  <si>
    <t>1251EZ</t>
  </si>
  <si>
    <t>Manege</t>
  </si>
  <si>
    <t>bedrijfswoning</t>
  </si>
  <si>
    <t>Object 026</t>
  </si>
  <si>
    <t>Rijhal</t>
  </si>
  <si>
    <t>Object 027</t>
  </si>
  <si>
    <t>schaapskooi</t>
  </si>
  <si>
    <t>Object 028</t>
  </si>
  <si>
    <t>stalling (2 boxen)</t>
  </si>
  <si>
    <t>Object 029</t>
  </si>
  <si>
    <t>kap-/hooischuur</t>
  </si>
  <si>
    <t>Object 030</t>
  </si>
  <si>
    <t>buitenbak/paddocks etc</t>
  </si>
  <si>
    <t>Object 031</t>
  </si>
  <si>
    <t>0224</t>
  </si>
  <si>
    <t>JBO JOODSE S.G.S.</t>
  </si>
  <si>
    <t>VGA-22401</t>
  </si>
  <si>
    <t>Rosj Pina</t>
  </si>
  <si>
    <t>Nieuw Herlaer 18 -20</t>
  </si>
  <si>
    <t>1083BD</t>
  </si>
  <si>
    <t>beveiligd tegen brand/inbraak</t>
  </si>
  <si>
    <t>Steen</t>
  </si>
  <si>
    <t>Schoolgebouw</t>
  </si>
  <si>
    <t>05544 - Minimumpremie opstal Scholen VGA</t>
  </si>
  <si>
    <t>05543 - Minimumpremie invent. scholen VGA</t>
  </si>
  <si>
    <t>0338</t>
  </si>
  <si>
    <t>Amsterdam Museum</t>
  </si>
  <si>
    <t>0093567</t>
  </si>
  <si>
    <t>Back-upstraat - Invent.-/huurdersbelang</t>
  </si>
  <si>
    <t>Back-upstraat 4</t>
  </si>
  <si>
    <t>1033NX</t>
  </si>
  <si>
    <t>Opslag kunstwerken</t>
  </si>
  <si>
    <t>Depot Amsterdam Museum</t>
  </si>
  <si>
    <t>B000055-E</t>
  </si>
  <si>
    <t>St. Amsterdam Museum/Willet Holthuysen</t>
  </si>
  <si>
    <t>Nieuwezijds Voorburgwal 359</t>
  </si>
  <si>
    <t>1012RM</t>
  </si>
  <si>
    <t>Museum</t>
  </si>
  <si>
    <t>Herengracht 605</t>
  </si>
  <si>
    <t>1017CE</t>
  </si>
  <si>
    <t>Willet Holthuysen</t>
  </si>
  <si>
    <t>Disketteweg 9</t>
  </si>
  <si>
    <t>1033NW</t>
  </si>
  <si>
    <t>Museum/opslag</t>
  </si>
  <si>
    <t>Sint Luciensteeg 23 -25</t>
  </si>
  <si>
    <t>1012PM</t>
  </si>
  <si>
    <t>museum inventaris begrepen in sub 3</t>
  </si>
  <si>
    <t>Herengracht 603</t>
  </si>
  <si>
    <t>Spinoza Lyceum</t>
  </si>
  <si>
    <t>0361</t>
  </si>
  <si>
    <t>Internationaal Theater Amsterdam</t>
  </si>
  <si>
    <t>B001970-E</t>
  </si>
  <si>
    <t>Stadsschouwburg - Inventarisverzekering</t>
  </si>
  <si>
    <t>Leidseplein 26 e.a.</t>
  </si>
  <si>
    <t>1017PT</t>
  </si>
  <si>
    <t>Theater</t>
  </si>
  <si>
    <t>Stadsschouwburg</t>
  </si>
  <si>
    <t>Leidseplein 26</t>
  </si>
  <si>
    <t>Horeca</t>
  </si>
  <si>
    <t>B001851</t>
  </si>
  <si>
    <t>Brand Wagenpark</t>
  </si>
  <si>
    <t>Diverse plaatsen</t>
  </si>
  <si>
    <t>metro/tramstel</t>
  </si>
  <si>
    <t>0364</t>
  </si>
  <si>
    <t>Stedelijk Museum Amsterdam</t>
  </si>
  <si>
    <t>0109846</t>
  </si>
  <si>
    <t>Gyroscoopweg - Inventarisverzekering</t>
  </si>
  <si>
    <t>Gyroscoopweg 15</t>
  </si>
  <si>
    <t>1042AB</t>
  </si>
  <si>
    <t>B001398-E</t>
  </si>
  <si>
    <t>Museum/Hoofdkantoor /inventarisverz.</t>
  </si>
  <si>
    <t>Van Baerlestraat 31</t>
  </si>
  <si>
    <t>1071AN</t>
  </si>
  <si>
    <t>"nieuwbouw" gedeelte vh gebouw</t>
  </si>
  <si>
    <t>Paulus Potterstraat 13</t>
  </si>
  <si>
    <t>1071CX</t>
  </si>
  <si>
    <t>"oudbouw" (1 geheel met object 1)</t>
  </si>
  <si>
    <t>0400</t>
  </si>
  <si>
    <t>Carre KONINKLIJK Theater</t>
  </si>
  <si>
    <t>0106555</t>
  </si>
  <si>
    <t>Weesperstraat  - Inventarisverzekering</t>
  </si>
  <si>
    <t>Weesperstraat 78 -82</t>
  </si>
  <si>
    <t>Opslag bij Koninklijke Saan</t>
  </si>
  <si>
    <t>0107605-E</t>
  </si>
  <si>
    <t>Onbekende Gracht - Opstal-/</t>
  </si>
  <si>
    <t>Onbekende Gracht 2 -4-6</t>
  </si>
  <si>
    <t>1018XR</t>
  </si>
  <si>
    <t>Theater. deels appartementen</t>
  </si>
  <si>
    <t>0107606-E</t>
  </si>
  <si>
    <t>Carre  Amstel 115-131 en nr. 133</t>
  </si>
  <si>
    <t>Amstel 115 -125</t>
  </si>
  <si>
    <t>1018EM</t>
  </si>
  <si>
    <t>bedrijfsinventaris</t>
  </si>
  <si>
    <t>Amstel 133</t>
  </si>
  <si>
    <t>bedrijfsinventaris restaurant</t>
  </si>
  <si>
    <t>3 beelden in bruikleen</t>
  </si>
  <si>
    <t>geleasde kopieermachines</t>
  </si>
  <si>
    <t>Stationsplein</t>
  </si>
  <si>
    <t>Kinderdagverblijf</t>
  </si>
  <si>
    <t>Meteorenweg</t>
  </si>
  <si>
    <t>Hout</t>
  </si>
  <si>
    <t>Chassestraat</t>
  </si>
  <si>
    <t>Reinier Claeszenplein</t>
  </si>
  <si>
    <t>Krelis Louwenstraat</t>
  </si>
  <si>
    <t>Buitenschoolse opvang</t>
  </si>
  <si>
    <t>Parlevinker</t>
  </si>
  <si>
    <t>Staalmeesterslaan</t>
  </si>
  <si>
    <t>Vondelpark</t>
  </si>
  <si>
    <t>0414</t>
  </si>
  <si>
    <t>Waternet Steunfonds</t>
  </si>
  <si>
    <t>B002812</t>
  </si>
  <si>
    <t>Ruigenhoekerweg - Vakantiehuisjes</t>
  </si>
  <si>
    <t>Ruigenhoekerweg 2 -6</t>
  </si>
  <si>
    <t>2211ZG</t>
  </si>
  <si>
    <t>Noordwijkerhout</t>
  </si>
  <si>
    <t>Zomer- weekendhuis</t>
  </si>
  <si>
    <t>Schuur</t>
  </si>
  <si>
    <t>Bezaanjachtplein</t>
  </si>
  <si>
    <t>Gymzaal</t>
  </si>
  <si>
    <t>Muziekschool</t>
  </si>
  <si>
    <t>Wijkgebouw</t>
  </si>
  <si>
    <t>Huurdersbelang</t>
  </si>
  <si>
    <t>Ribesstraat</t>
  </si>
  <si>
    <t>Woningen</t>
  </si>
  <si>
    <t>05602 - Opstal uitgebreid</t>
  </si>
  <si>
    <t>Piet Heinkade</t>
  </si>
  <si>
    <t>Speeltuin</t>
  </si>
  <si>
    <t>Gaaspstraat</t>
  </si>
  <si>
    <t>Schimmelstraat</t>
  </si>
  <si>
    <t>Kinderboerderij</t>
  </si>
  <si>
    <t>Lizzy Ansinghstraat</t>
  </si>
  <si>
    <t>Hout,hard</t>
  </si>
  <si>
    <t>Lizzy Ansinghstraat - Opstalverzekering</t>
  </si>
  <si>
    <t>Staal</t>
  </si>
  <si>
    <t>Woudrichemstraat</t>
  </si>
  <si>
    <t>Karel Klinkenbergstraat</t>
  </si>
  <si>
    <t>Teilingen</t>
  </si>
  <si>
    <t>Burgemeester Eliasstraat</t>
  </si>
  <si>
    <t>Peelstraat</t>
  </si>
  <si>
    <t>Jan de Louterpad</t>
  </si>
  <si>
    <t>Oostzanerdijk</t>
  </si>
  <si>
    <t>Bessenpad</t>
  </si>
  <si>
    <t>1020</t>
  </si>
  <si>
    <t>Zaam interconfessioneel</t>
  </si>
  <si>
    <t>0094287</t>
  </si>
  <si>
    <t>Inventarissen Zaam Interconfessioneel</t>
  </si>
  <si>
    <t>Rode Kruisstraat 14</t>
  </si>
  <si>
    <t>1025KN</t>
  </si>
  <si>
    <t>Amsterdamse Beroepscollege Noorderlicht</t>
  </si>
  <si>
    <t>Dubbelink 1</t>
  </si>
  <si>
    <t>1102AL</t>
  </si>
  <si>
    <t>Bindelmeer College</t>
  </si>
  <si>
    <t>Pieter Calandlaan 3 -40</t>
  </si>
  <si>
    <t>1065KH</t>
  </si>
  <si>
    <t>Calvijn College</t>
  </si>
  <si>
    <t>Lavoisierstraat 2</t>
  </si>
  <si>
    <t>1098TH</t>
  </si>
  <si>
    <t>College De Meer</t>
  </si>
  <si>
    <t>Radioweg 56</t>
  </si>
  <si>
    <t>1098NJ</t>
  </si>
  <si>
    <t>Jacob Geelstraat 38</t>
  </si>
  <si>
    <t>1065VT</t>
  </si>
  <si>
    <t>Comenius Lyceum</t>
  </si>
  <si>
    <t>Vrolikstraat 8</t>
  </si>
  <si>
    <t>1091VG</t>
  </si>
  <si>
    <t>Cygnus Gymnasium</t>
  </si>
  <si>
    <t>Rode Kruisstraat 83</t>
  </si>
  <si>
    <t>1025KM</t>
  </si>
  <si>
    <t>Damstede 1 en 2</t>
  </si>
  <si>
    <t>Schoenerstraat 7</t>
  </si>
  <si>
    <t>1034XZ</t>
  </si>
  <si>
    <t>Agoraschool</t>
  </si>
  <si>
    <t>Oudaen 6</t>
  </si>
  <si>
    <t>1081BZ</t>
  </si>
  <si>
    <t>De Apollo</t>
  </si>
  <si>
    <t>Gerrit van der Veenstraat 99</t>
  </si>
  <si>
    <t>1077DT</t>
  </si>
  <si>
    <t>Gerrit van der Veen College</t>
  </si>
  <si>
    <t>Albrecht Durerstraat 34</t>
  </si>
  <si>
    <t>1077MA</t>
  </si>
  <si>
    <t>Gerrit van den Veen College</t>
  </si>
  <si>
    <t>Dapperstraat 315</t>
  </si>
  <si>
    <t>Havo De Hof</t>
  </si>
  <si>
    <t>Duinluststraat 20</t>
  </si>
  <si>
    <t>1024VK</t>
  </si>
  <si>
    <t>Hogelant</t>
  </si>
  <si>
    <t>2e Constantijn Huygensstraat 31</t>
  </si>
  <si>
    <t>1054NN</t>
  </si>
  <si>
    <t>Huygens College</t>
  </si>
  <si>
    <t>Zekeringstraat 38 -40</t>
  </si>
  <si>
    <t>1014BT</t>
  </si>
  <si>
    <t>Iederland College</t>
  </si>
  <si>
    <t>Floraweg 170</t>
  </si>
  <si>
    <t>1032ZG</t>
  </si>
  <si>
    <t>Over-Y College</t>
  </si>
  <si>
    <t>Nobelweg 6 -136</t>
  </si>
  <si>
    <t>1097R</t>
  </si>
  <si>
    <t>Pieter Nieuwland College</t>
  </si>
  <si>
    <t>Moreelsestraat 19 en 21</t>
  </si>
  <si>
    <t>1071BJ</t>
  </si>
  <si>
    <t>Sweelinck College</t>
  </si>
  <si>
    <t>Haarlemmerstraat 132 -136</t>
  </si>
  <si>
    <t>1014EX</t>
  </si>
  <si>
    <t>Vinse School</t>
  </si>
  <si>
    <t>Polonceaukade 26 -28</t>
  </si>
  <si>
    <t>1014DA</t>
  </si>
  <si>
    <t>Palmstraat 11 -13</t>
  </si>
  <si>
    <t>1015HP</t>
  </si>
  <si>
    <t>Dubbelink 2</t>
  </si>
  <si>
    <t>Zaam Bestuur en Ondersteuningsbureau</t>
  </si>
  <si>
    <t>Rustenburgerstraat 436 -440</t>
  </si>
  <si>
    <t>1072HK</t>
  </si>
  <si>
    <t>Zuiderlicht College (bovenbouw)</t>
  </si>
  <si>
    <t>Karel du Jardinstraat 54</t>
  </si>
  <si>
    <t>1073TC</t>
  </si>
  <si>
    <t>Zuiderlicht College (onderbouw)</t>
  </si>
  <si>
    <t>Nieuwe Kerkstraat</t>
  </si>
  <si>
    <t>Jacob Geelstraat</t>
  </si>
  <si>
    <t>Anderlechtlaan</t>
  </si>
  <si>
    <t>Vechtstraat - Opstalverzekering</t>
  </si>
  <si>
    <t>multifunct. centrum bimhuis</t>
  </si>
  <si>
    <t>Sandenburch</t>
  </si>
  <si>
    <t>Cliostraat</t>
  </si>
  <si>
    <t>Fred. Roeskestraat</t>
  </si>
  <si>
    <t>1298</t>
  </si>
  <si>
    <t>0109960</t>
  </si>
  <si>
    <t>Noorderweg - Opstalverzekering</t>
  </si>
  <si>
    <t>Noorderweg 16</t>
  </si>
  <si>
    <t>2064KD</t>
  </si>
  <si>
    <t>Spaarndam</t>
  </si>
  <si>
    <t>0109961</t>
  </si>
  <si>
    <t>Noorderweg 17</t>
  </si>
  <si>
    <t>B002238</t>
  </si>
  <si>
    <t>Ringweg - Opstalverzekering</t>
  </si>
  <si>
    <t>Ringweg 6</t>
  </si>
  <si>
    <t>1507BJ</t>
  </si>
  <si>
    <t>B002239</t>
  </si>
  <si>
    <t>Ringweg 8 -10</t>
  </si>
  <si>
    <t>2064KE</t>
  </si>
  <si>
    <t>B002240</t>
  </si>
  <si>
    <t>Afdeling Beheer</t>
  </si>
  <si>
    <t>Inlaagpolder - Opstalverzekering</t>
  </si>
  <si>
    <t>Inlaagpolder 1 A</t>
  </si>
  <si>
    <t>2064KN</t>
  </si>
  <si>
    <t>Hooiberg</t>
  </si>
  <si>
    <t>B002242</t>
  </si>
  <si>
    <t>Bauduinlaan - Opstalverzekering</t>
  </si>
  <si>
    <t>Bauduinlaan 36</t>
  </si>
  <si>
    <t>1047HK</t>
  </si>
  <si>
    <t>B002243</t>
  </si>
  <si>
    <t>Inlaagpolder 2</t>
  </si>
  <si>
    <t>B002275</t>
  </si>
  <si>
    <t>Noordzeekanaalweg - Opstal/inventaris</t>
  </si>
  <si>
    <t>Noordzeekanaalweg 3</t>
  </si>
  <si>
    <t>1165NC</t>
  </si>
  <si>
    <t>Halfweg</t>
  </si>
  <si>
    <t>woonhuis/schuur</t>
  </si>
  <si>
    <t>B002494</t>
  </si>
  <si>
    <t>Machineweg - Opstalverzekering</t>
  </si>
  <si>
    <t>Machineweg 19 -21</t>
  </si>
  <si>
    <t>1165NB</t>
  </si>
  <si>
    <t>B002495</t>
  </si>
  <si>
    <t>Machineweg 4</t>
  </si>
  <si>
    <t>Halfweg NH</t>
  </si>
  <si>
    <t>B002503</t>
  </si>
  <si>
    <t>Noorderweg 15</t>
  </si>
  <si>
    <t>Hout,eterniet,golfplaten</t>
  </si>
  <si>
    <t>B002504</t>
  </si>
  <si>
    <t>B002505</t>
  </si>
  <si>
    <t>Noorderweg 19</t>
  </si>
  <si>
    <t>Derden/Lease</t>
  </si>
  <si>
    <t>B002506</t>
  </si>
  <si>
    <t>Noorderweg 18</t>
  </si>
  <si>
    <t>B002507</t>
  </si>
  <si>
    <t>Noorderweg 12 ,13, 14</t>
  </si>
  <si>
    <t>Steen met eternite en golplaten</t>
  </si>
  <si>
    <t>Garage</t>
  </si>
  <si>
    <t>Hangar</t>
  </si>
  <si>
    <t>Stenen Schuur</t>
  </si>
  <si>
    <t>Houten Schuur</t>
  </si>
  <si>
    <t>B002510</t>
  </si>
  <si>
    <t>Machineweg 2 en 3</t>
  </si>
  <si>
    <t>B002511</t>
  </si>
  <si>
    <t>Machineweg 14</t>
  </si>
  <si>
    <t>B002519</t>
  </si>
  <si>
    <t>Ringweg 2</t>
  </si>
  <si>
    <t>Nieuwe Looiersstraat</t>
  </si>
  <si>
    <t>Schonerwoerdstraat</t>
  </si>
  <si>
    <t>Tichelstraat</t>
  </si>
  <si>
    <t>Testrelatie NIETS MEEDOEN!!!!!!</t>
  </si>
  <si>
    <t>EXTRANET-POLIS</t>
  </si>
  <si>
    <t>EXTRANET-POLIS verversing</t>
  </si>
  <si>
    <t>Oudezijds Voorburgwal</t>
  </si>
  <si>
    <t>IJselstraat</t>
  </si>
  <si>
    <t>Zaandam</t>
  </si>
  <si>
    <t>Mariendaal - Opstalverzekering</t>
  </si>
  <si>
    <t>Nader in te vullen</t>
  </si>
  <si>
    <t>1721</t>
  </si>
  <si>
    <t>GVB Activa BV</t>
  </si>
  <si>
    <t>0090448</t>
  </si>
  <si>
    <t>Hoofdremise Lekstraat  Opstal-inventaris</t>
  </si>
  <si>
    <t>Amsteldijk 154</t>
  </si>
  <si>
    <t>1079KA</t>
  </si>
  <si>
    <t>Beveiligd tegen brand</t>
  </si>
  <si>
    <t>Kromme Mijdrechtstraat 25</t>
  </si>
  <si>
    <t>1079KN</t>
  </si>
  <si>
    <t>GVB gesprinklerd</t>
  </si>
  <si>
    <t>Hoofdremise Tram</t>
  </si>
  <si>
    <t>Waverstraat 1 -5</t>
  </si>
  <si>
    <t>1079VH</t>
  </si>
  <si>
    <t>Kromme-Mijdrechtstraat 25</t>
  </si>
  <si>
    <t>Amsteldijk 153</t>
  </si>
  <si>
    <t>1079LG</t>
  </si>
  <si>
    <t>0093900-E (PREMIE)</t>
  </si>
  <si>
    <t>diverse</t>
  </si>
  <si>
    <t>administratieve polis</t>
  </si>
  <si>
    <t>0093900-EXCESS</t>
  </si>
  <si>
    <t>1112XT</t>
  </si>
  <si>
    <t>Ringweg A10-Zuid/Emplacement Z</t>
  </si>
  <si>
    <t>0105958</t>
  </si>
  <si>
    <t>Rollend Materieel Metro Brandcontract</t>
  </si>
  <si>
    <t>metrostel 109 en 110</t>
  </si>
  <si>
    <t>Metro/tramstel</t>
  </si>
  <si>
    <t>Metrostel 107 en 108</t>
  </si>
  <si>
    <t>Metrostel 113 en 114</t>
  </si>
  <si>
    <t>Metrostel 111 en 112</t>
  </si>
  <si>
    <t>Metrostel 115 en 116</t>
  </si>
  <si>
    <t>Metrostel 119 en 120</t>
  </si>
  <si>
    <t>Metrostel 121 en 122</t>
  </si>
  <si>
    <t>Metrostel 117 en 118</t>
  </si>
  <si>
    <t>Metrostel 125 en 126</t>
  </si>
  <si>
    <t>Metrostel 123 en 124</t>
  </si>
  <si>
    <t>Metrostel 127 en 128</t>
  </si>
  <si>
    <t>Metrostel 131 en 132</t>
  </si>
  <si>
    <t>Metrostel 135 en136</t>
  </si>
  <si>
    <t>Metrostel 129 en 130</t>
  </si>
  <si>
    <t>Metrostel 133 en 134</t>
  </si>
  <si>
    <t>Metrostel 137 en 138</t>
  </si>
  <si>
    <t>Metrostel 139 en 140</t>
  </si>
  <si>
    <t>Metrostel 141 en142</t>
  </si>
  <si>
    <t>Metrostel 143-144</t>
  </si>
  <si>
    <t>Metrostel 145-146</t>
  </si>
  <si>
    <t>metrostel 147-148</t>
  </si>
  <si>
    <t>Metrostel 149-150</t>
  </si>
  <si>
    <t>Metrostel 151-152</t>
  </si>
  <si>
    <t>Metrostel 153-154</t>
  </si>
  <si>
    <t>Metrostel 155-156</t>
  </si>
  <si>
    <t>Metrostel 157-158</t>
  </si>
  <si>
    <t>Metrostel 161-162</t>
  </si>
  <si>
    <t>Metrostel 159-160</t>
  </si>
  <si>
    <t>0106283</t>
  </si>
  <si>
    <t>Combino's Tram Brandcontract</t>
  </si>
  <si>
    <t>T2001 Combino</t>
  </si>
  <si>
    <t>T2002-Combino</t>
  </si>
  <si>
    <t>T2003</t>
  </si>
  <si>
    <t>T2004-Combino</t>
  </si>
  <si>
    <t>T2005 - Combino</t>
  </si>
  <si>
    <t>T2006 - Combino</t>
  </si>
  <si>
    <t>T2007 - Combino</t>
  </si>
  <si>
    <t>T2008 - Combino</t>
  </si>
  <si>
    <t>T2009 -Combino</t>
  </si>
  <si>
    <t>T2010 - Combino</t>
  </si>
  <si>
    <t>T2011 - Combono</t>
  </si>
  <si>
    <t>T2012 Combino</t>
  </si>
  <si>
    <t>T2013 - Combino</t>
  </si>
  <si>
    <t>T2014 - Combino</t>
  </si>
  <si>
    <t>T2015 - Combino</t>
  </si>
  <si>
    <t>T2016 - Combino</t>
  </si>
  <si>
    <t>T2017 - Combino</t>
  </si>
  <si>
    <t>T2018 - Combino</t>
  </si>
  <si>
    <t>T2019 - Combino</t>
  </si>
  <si>
    <t>T2020 - Combino</t>
  </si>
  <si>
    <t>T2021 - Combino</t>
  </si>
  <si>
    <t>T2022 - Combino</t>
  </si>
  <si>
    <t>T2023 - Combino</t>
  </si>
  <si>
    <t>T2024 - Combino</t>
  </si>
  <si>
    <t>T2025 - Combino</t>
  </si>
  <si>
    <t>T2026 - Combino</t>
  </si>
  <si>
    <t>T2027 - Combino</t>
  </si>
  <si>
    <t>T2028 - Combino</t>
  </si>
  <si>
    <t>T2029 - Combino</t>
  </si>
  <si>
    <t>T2030 - Combino</t>
  </si>
  <si>
    <t>T2031 - Combino</t>
  </si>
  <si>
    <t>T2032 - Combino</t>
  </si>
  <si>
    <t>Object 032</t>
  </si>
  <si>
    <t>T2033 - Combino</t>
  </si>
  <si>
    <t>Object 033</t>
  </si>
  <si>
    <t>T2034 - Combino</t>
  </si>
  <si>
    <t>Object 034</t>
  </si>
  <si>
    <t>T2035 - Combino</t>
  </si>
  <si>
    <t>Object 035</t>
  </si>
  <si>
    <t>T2036 - Combino</t>
  </si>
  <si>
    <t>Object 036</t>
  </si>
  <si>
    <t>T2037 - Combino</t>
  </si>
  <si>
    <t>Object 037</t>
  </si>
  <si>
    <t>T2038 - Combino</t>
  </si>
  <si>
    <t>Object 038</t>
  </si>
  <si>
    <t>T2039 - Combino</t>
  </si>
  <si>
    <t>Object 039</t>
  </si>
  <si>
    <t>T2040 - Combino</t>
  </si>
  <si>
    <t>Object 040</t>
  </si>
  <si>
    <t>T2041 - Combino</t>
  </si>
  <si>
    <t>Object 041</t>
  </si>
  <si>
    <t>T2042 - Combino</t>
  </si>
  <si>
    <t>Object 042</t>
  </si>
  <si>
    <t>T2043 - Combino</t>
  </si>
  <si>
    <t>Object 043</t>
  </si>
  <si>
    <t>T2044 - Combino</t>
  </si>
  <si>
    <t>Object 044</t>
  </si>
  <si>
    <t>T2045 - Combino</t>
  </si>
  <si>
    <t>Object 045</t>
  </si>
  <si>
    <t>T2046 - Combino</t>
  </si>
  <si>
    <t>Object 046</t>
  </si>
  <si>
    <t>T2047 - Combino</t>
  </si>
  <si>
    <t>Object 047</t>
  </si>
  <si>
    <t>T2048 - Combino</t>
  </si>
  <si>
    <t>Object 048</t>
  </si>
  <si>
    <t>T2049 - Combino</t>
  </si>
  <si>
    <t>Object 049</t>
  </si>
  <si>
    <t>T2050 - Combino</t>
  </si>
  <si>
    <t>Object 050</t>
  </si>
  <si>
    <t>T2051 - Combino</t>
  </si>
  <si>
    <t>Object 051</t>
  </si>
  <si>
    <t>T2052 - Combino</t>
  </si>
  <si>
    <t>Object 052</t>
  </si>
  <si>
    <t>T2053 - Combino</t>
  </si>
  <si>
    <t>Object 053</t>
  </si>
  <si>
    <t>T2054 - Combino</t>
  </si>
  <si>
    <t>Object 054</t>
  </si>
  <si>
    <t>T2055 - Combino</t>
  </si>
  <si>
    <t>Object 055</t>
  </si>
  <si>
    <t>T2056 Combino</t>
  </si>
  <si>
    <t>Object 056</t>
  </si>
  <si>
    <t>T2057 - Combino</t>
  </si>
  <si>
    <t>Object 057</t>
  </si>
  <si>
    <t>T2058 - Combino</t>
  </si>
  <si>
    <t>Object 058</t>
  </si>
  <si>
    <t>T2059 - Combino</t>
  </si>
  <si>
    <t>Object 059</t>
  </si>
  <si>
    <t>0106314</t>
  </si>
  <si>
    <t>Combino's Trams</t>
  </si>
  <si>
    <t>T2060 Combino</t>
  </si>
  <si>
    <t>T2061-Combino</t>
  </si>
  <si>
    <t>T2062-Combino</t>
  </si>
  <si>
    <t>T2063-Combino</t>
  </si>
  <si>
    <t>T2064-Combino</t>
  </si>
  <si>
    <t>T2065-Combino</t>
  </si>
  <si>
    <t>T2066-Combino</t>
  </si>
  <si>
    <t>T2067-Combino</t>
  </si>
  <si>
    <t>T2068-Combino</t>
  </si>
  <si>
    <t>T2069-Combino</t>
  </si>
  <si>
    <t>T2070-Combino</t>
  </si>
  <si>
    <t>T2071-Combino</t>
  </si>
  <si>
    <t>T2072-Combino</t>
  </si>
  <si>
    <t>T2073-Combino</t>
  </si>
  <si>
    <t>T2074-Combino</t>
  </si>
  <si>
    <t>T2075-Combino</t>
  </si>
  <si>
    <t>T2076-Combino</t>
  </si>
  <si>
    <t>T2077-Combino</t>
  </si>
  <si>
    <t>T2078-Combino</t>
  </si>
  <si>
    <t>T2079-Combino</t>
  </si>
  <si>
    <t>T2080-Combino</t>
  </si>
  <si>
    <t>T2081-Combino</t>
  </si>
  <si>
    <t>T2082-Combino</t>
  </si>
  <si>
    <t>T2083-Combino</t>
  </si>
  <si>
    <t>T2084-Combino</t>
  </si>
  <si>
    <t>T2085-Combino</t>
  </si>
  <si>
    <t>T2086-Combino</t>
  </si>
  <si>
    <t>T2087-Combino</t>
  </si>
  <si>
    <t>T2088-Combino</t>
  </si>
  <si>
    <t>T2089-Combino</t>
  </si>
  <si>
    <t>T2090-Combino</t>
  </si>
  <si>
    <t>T2091-Combino</t>
  </si>
  <si>
    <t>T2092-Combino</t>
  </si>
  <si>
    <t>T2093-Combino</t>
  </si>
  <si>
    <t>T2094-Combino</t>
  </si>
  <si>
    <t>T2095-Combino</t>
  </si>
  <si>
    <t>T2096-Combino</t>
  </si>
  <si>
    <t>T2097-Combino</t>
  </si>
  <si>
    <t>T2098-Combino</t>
  </si>
  <si>
    <t>T2099-Combino</t>
  </si>
  <si>
    <t>T2100-Combino</t>
  </si>
  <si>
    <t>T2101-Combino</t>
  </si>
  <si>
    <t>T2102-Combino</t>
  </si>
  <si>
    <t>T2103-Combino</t>
  </si>
  <si>
    <t>T2104-Combino</t>
  </si>
  <si>
    <t>T2105-Combino</t>
  </si>
  <si>
    <t>T2106-Combino</t>
  </si>
  <si>
    <t>T2107-Combino</t>
  </si>
  <si>
    <t>T2108-Combino</t>
  </si>
  <si>
    <t>T2109-Combino</t>
  </si>
  <si>
    <t>T2110-Combino</t>
  </si>
  <si>
    <t>T2111-Combino</t>
  </si>
  <si>
    <t>T2112-Combino</t>
  </si>
  <si>
    <t>T2113-Combino</t>
  </si>
  <si>
    <t>T2114-Combino</t>
  </si>
  <si>
    <t>T2115-Combino</t>
  </si>
  <si>
    <t>T2116-Combino</t>
  </si>
  <si>
    <t>T2117-Combino</t>
  </si>
  <si>
    <t>T2118-Combino</t>
  </si>
  <si>
    <t>0106316</t>
  </si>
  <si>
    <t>T2119-Combino</t>
  </si>
  <si>
    <t>T2120-Combino</t>
  </si>
  <si>
    <t>T2121-Combino</t>
  </si>
  <si>
    <t>T2122-Combino</t>
  </si>
  <si>
    <t>T2123-Combino</t>
  </si>
  <si>
    <t>T2124-Combino</t>
  </si>
  <si>
    <t>T2125-Combino</t>
  </si>
  <si>
    <t>T2126-Combino</t>
  </si>
  <si>
    <t>T2127-Combino</t>
  </si>
  <si>
    <t>T2128-Combino</t>
  </si>
  <si>
    <t>T2129-Combino</t>
  </si>
  <si>
    <t>T2130-Combino</t>
  </si>
  <si>
    <t>T2131-Combino</t>
  </si>
  <si>
    <t>T2132-Combino</t>
  </si>
  <si>
    <t>T2133-Combino</t>
  </si>
  <si>
    <t>T2134-Combino</t>
  </si>
  <si>
    <t>T2135-Combino</t>
  </si>
  <si>
    <t>T2136-Combino</t>
  </si>
  <si>
    <t>T2137-Combino</t>
  </si>
  <si>
    <t>T2138-Combino</t>
  </si>
  <si>
    <t>T2139-Combino</t>
  </si>
  <si>
    <t>T2140-Combino</t>
  </si>
  <si>
    <t>T2141-Combino</t>
  </si>
  <si>
    <t>T2142-Combino</t>
  </si>
  <si>
    <t>T2143-Combino</t>
  </si>
  <si>
    <t>T2144-Combino</t>
  </si>
  <si>
    <t>T2145-Combino</t>
  </si>
  <si>
    <t>T2146-Combino</t>
  </si>
  <si>
    <t>T2147-Combino</t>
  </si>
  <si>
    <t>T2148-Combino</t>
  </si>
  <si>
    <t>T2149-Combino</t>
  </si>
  <si>
    <t>T2150-Combino</t>
  </si>
  <si>
    <t>T2151-Combino</t>
  </si>
  <si>
    <t>0106320</t>
  </si>
  <si>
    <t>T2201-Combino</t>
  </si>
  <si>
    <t>T2202-Combino</t>
  </si>
  <si>
    <t>T2203-Combino</t>
  </si>
  <si>
    <t>T2204-Combino</t>
  </si>
  <si>
    <t>0108494</t>
  </si>
  <si>
    <t>Dijkgraafplein - Opstalverzekering</t>
  </si>
  <si>
    <t>Dijkgraafplein 183</t>
  </si>
  <si>
    <t>1069EN</t>
  </si>
  <si>
    <t>Dienstverblijf</t>
  </si>
  <si>
    <t>0108495</t>
  </si>
  <si>
    <t>Antwerpenbaan - Opstalverzekering</t>
  </si>
  <si>
    <t>Antwerpenbaan 50</t>
  </si>
  <si>
    <t>1066SJ</t>
  </si>
  <si>
    <t>0108497</t>
  </si>
  <si>
    <t>De Boelelaan - Opstalverzekering</t>
  </si>
  <si>
    <t>De Boelelaan 900</t>
  </si>
  <si>
    <t>1082SB</t>
  </si>
  <si>
    <t>0108498</t>
  </si>
  <si>
    <t>Lambertus Zijlplein - Opstalverzekering</t>
  </si>
  <si>
    <t>Lambertus Zijlplein 6</t>
  </si>
  <si>
    <t>1067JS</t>
  </si>
  <si>
    <t>0108500</t>
  </si>
  <si>
    <t>Zoutkeetsgracht - Opstalverzekering</t>
  </si>
  <si>
    <t>Zoutkeetsgracht 2</t>
  </si>
  <si>
    <t>1013CL</t>
  </si>
  <si>
    <t>0108501</t>
  </si>
  <si>
    <t>Insulindeweg - Opstalverzekering</t>
  </si>
  <si>
    <t>Insulindeweg 999</t>
  </si>
  <si>
    <t>1095DH</t>
  </si>
  <si>
    <t>0108502</t>
  </si>
  <si>
    <t>Baldwinstraat - Opstalverzekering</t>
  </si>
  <si>
    <t>Baldwinstraat 39</t>
  </si>
  <si>
    <t>1069NH</t>
  </si>
  <si>
    <t>0108503</t>
  </si>
  <si>
    <t>Europaboulevard - Opstalverzekering</t>
  </si>
  <si>
    <t>Europaboulevard 8</t>
  </si>
  <si>
    <t>1083AD</t>
  </si>
  <si>
    <t>0108504</t>
  </si>
  <si>
    <t>Carrascoplein - Opstalverzekering</t>
  </si>
  <si>
    <t>Carrascoplein 6</t>
  </si>
  <si>
    <t>1043GV</t>
  </si>
  <si>
    <t>0108505</t>
  </si>
  <si>
    <t>Slotermeerlaan - Opstalverzekering</t>
  </si>
  <si>
    <t>Slotermeerlaan 6</t>
  </si>
  <si>
    <t>1064HB</t>
  </si>
  <si>
    <t>0108506</t>
  </si>
  <si>
    <t>Zuiderzeeweg - Opstalverzekering</t>
  </si>
  <si>
    <t>Zuiderzeeweg 10</t>
  </si>
  <si>
    <t>1095KG</t>
  </si>
  <si>
    <t>0108507</t>
  </si>
  <si>
    <t>IJburglaan - Opstalverzekering</t>
  </si>
  <si>
    <t>IJburglaan 1608</t>
  </si>
  <si>
    <t>1087MA</t>
  </si>
  <si>
    <t>0108508</t>
  </si>
  <si>
    <t>Louwesweg - Opstalverzekering</t>
  </si>
  <si>
    <t>Louwesweg 9</t>
  </si>
  <si>
    <t>1066AE</t>
  </si>
  <si>
    <t>staal/golfplaten/beton</t>
  </si>
  <si>
    <t>Personeelsverblijf</t>
  </si>
  <si>
    <t>0108509</t>
  </si>
  <si>
    <t>Heivlinderweg - Opstalverzekering</t>
  </si>
  <si>
    <t>Heivlinder 87</t>
  </si>
  <si>
    <t>1113LS</t>
  </si>
  <si>
    <t>0108510</t>
  </si>
  <si>
    <t>IJdoornlaan - Opstalverzekering</t>
  </si>
  <si>
    <t>IJdoornlaan 225</t>
  </si>
  <si>
    <t>1024KM</t>
  </si>
  <si>
    <t>0108511</t>
  </si>
  <si>
    <t>Buikslotermeerplein - Opstalverzekering</t>
  </si>
  <si>
    <t>Buikslotermeerplein 344</t>
  </si>
  <si>
    <t>1025GB</t>
  </si>
  <si>
    <t>0108512</t>
  </si>
  <si>
    <t>Stellingweg - Opstalverzekering</t>
  </si>
  <si>
    <t>Stellingweg 351</t>
  </si>
  <si>
    <t>1035EV</t>
  </si>
  <si>
    <t>0108513</t>
  </si>
  <si>
    <t>Strawinskylaan - Opstalverzekering</t>
  </si>
  <si>
    <t>Strawinskylaan 8</t>
  </si>
  <si>
    <t>1077XZ</t>
  </si>
  <si>
    <t>0108514</t>
  </si>
  <si>
    <t>Hammarskjöldsingel 9</t>
  </si>
  <si>
    <t>1187TC</t>
  </si>
  <si>
    <t>0108515</t>
  </si>
  <si>
    <t>Isolatorweg - Opstalverzekering</t>
  </si>
  <si>
    <t>Isolatorweg</t>
  </si>
  <si>
    <t>1014AS</t>
  </si>
  <si>
    <t>0108516</t>
  </si>
  <si>
    <t>Jan Nautahof - Opstalverzekering</t>
  </si>
  <si>
    <t>Jan Nautahof</t>
  </si>
  <si>
    <t>1106ZC</t>
  </si>
  <si>
    <t>0108517</t>
  </si>
  <si>
    <t>Gaasperparkpad - Opstalverzekering</t>
  </si>
  <si>
    <t>Gaasperparkpad ongen.</t>
  </si>
  <si>
    <t>1108JA</t>
  </si>
  <si>
    <t>Amsterdam Zuid-oost</t>
  </si>
  <si>
    <t>0108518</t>
  </si>
  <si>
    <t>Willem Frogerplein - Opstalverzekering</t>
  </si>
  <si>
    <t>Willem Frogerplein 1</t>
  </si>
  <si>
    <t>1065KL</t>
  </si>
  <si>
    <t>0109804</t>
  </si>
  <si>
    <t>Huurloc - Rollend Materieel</t>
  </si>
  <si>
    <t>Unimog trekeenheid</t>
  </si>
  <si>
    <t>unimog trekeenheid</t>
  </si>
  <si>
    <t>rangeer-/servicevoertuig</t>
  </si>
  <si>
    <t>0111397</t>
  </si>
  <si>
    <t>15G Trams Rollend Materiaal</t>
  </si>
  <si>
    <t>GWN 3003</t>
  </si>
  <si>
    <t>tramstel</t>
  </si>
  <si>
    <t>15G tram</t>
  </si>
  <si>
    <t>GWN 3004</t>
  </si>
  <si>
    <t>GWN 3007</t>
  </si>
  <si>
    <t>GWN 3005</t>
  </si>
  <si>
    <t>GWN 3006</t>
  </si>
  <si>
    <t>GWN 3002</t>
  </si>
  <si>
    <t>GWN 3009</t>
  </si>
  <si>
    <t>GWN 3010</t>
  </si>
  <si>
    <t>GWN 3011</t>
  </si>
  <si>
    <t>GWN 3022</t>
  </si>
  <si>
    <t>GWN 3012</t>
  </si>
  <si>
    <t>GWN 3001</t>
  </si>
  <si>
    <t>GWN 3013</t>
  </si>
  <si>
    <t>GWN 3023</t>
  </si>
  <si>
    <t>GWN 3014</t>
  </si>
  <si>
    <t>GWN 3025</t>
  </si>
  <si>
    <t>GWN 3015</t>
  </si>
  <si>
    <t>GWN 3016</t>
  </si>
  <si>
    <t>GWN 3027</t>
  </si>
  <si>
    <t>GWN 3028</t>
  </si>
  <si>
    <t>GWN 3017</t>
  </si>
  <si>
    <t>GWN 3008</t>
  </si>
  <si>
    <t>GWN 3024</t>
  </si>
  <si>
    <t>GWN 3026</t>
  </si>
  <si>
    <t>GWN 3018</t>
  </si>
  <si>
    <t>GWN 3029</t>
  </si>
  <si>
    <t>GWN 3030</t>
  </si>
  <si>
    <t>GWN 3031</t>
  </si>
  <si>
    <t>GWN 3032</t>
  </si>
  <si>
    <t>GWN 3019</t>
  </si>
  <si>
    <t>GWN 3033</t>
  </si>
  <si>
    <t>GWN 3034</t>
  </si>
  <si>
    <t>GWN 3035</t>
  </si>
  <si>
    <t>GWN 3036</t>
  </si>
  <si>
    <t>GWN 3037</t>
  </si>
  <si>
    <t>GWN 3020</t>
  </si>
  <si>
    <t>GWN 3038</t>
  </si>
  <si>
    <t>GWN 3039</t>
  </si>
  <si>
    <t>GWN 3040</t>
  </si>
  <si>
    <t>GWN 3041</t>
  </si>
  <si>
    <t>GWN 3021</t>
  </si>
  <si>
    <t>GWN 3042</t>
  </si>
  <si>
    <t>GWN 3043</t>
  </si>
  <si>
    <t>GWN 3044</t>
  </si>
  <si>
    <t>GWN 3045</t>
  </si>
  <si>
    <t>GWN 3046</t>
  </si>
  <si>
    <t>GWN 3047</t>
  </si>
  <si>
    <t>GWN 3048</t>
  </si>
  <si>
    <t>GWN 3049</t>
  </si>
  <si>
    <t>GWN 3050</t>
  </si>
  <si>
    <t>GWN 3051</t>
  </si>
  <si>
    <t>GWN 3052</t>
  </si>
  <si>
    <t>GWN 3054</t>
  </si>
  <si>
    <t>GWN 3055</t>
  </si>
  <si>
    <t>GWN 3056</t>
  </si>
  <si>
    <t>GWN 3053</t>
  </si>
  <si>
    <t>GWN 3057</t>
  </si>
  <si>
    <t>GWN 3058</t>
  </si>
  <si>
    <t>GWN 3059</t>
  </si>
  <si>
    <t>GWN 3060</t>
  </si>
  <si>
    <t>Object 060</t>
  </si>
  <si>
    <t>GWN 3061</t>
  </si>
  <si>
    <t>Object 061</t>
  </si>
  <si>
    <t>GWN 3062</t>
  </si>
  <si>
    <t>Object 062</t>
  </si>
  <si>
    <t>GWN 3063</t>
  </si>
  <si>
    <t>Object 063</t>
  </si>
  <si>
    <t>GWN 3064</t>
  </si>
  <si>
    <t>Object 064</t>
  </si>
  <si>
    <t>GWN3065</t>
  </si>
  <si>
    <t>Object 065</t>
  </si>
  <si>
    <t>GWN3066</t>
  </si>
  <si>
    <t>15 G tram</t>
  </si>
  <si>
    <t>Object 066</t>
  </si>
  <si>
    <t>GWN3067</t>
  </si>
  <si>
    <t>Object 067</t>
  </si>
  <si>
    <t>GWN3068</t>
  </si>
  <si>
    <t>Object 068</t>
  </si>
  <si>
    <t>GWN3069</t>
  </si>
  <si>
    <t>Object 069</t>
  </si>
  <si>
    <t>GWN3070</t>
  </si>
  <si>
    <t>Object 070</t>
  </si>
  <si>
    <t>GWN3071</t>
  </si>
  <si>
    <t>Object 071</t>
  </si>
  <si>
    <t>GWN 3072</t>
  </si>
  <si>
    <t>Object 072</t>
  </si>
  <si>
    <t>0111492</t>
  </si>
  <si>
    <t>Julianaplein - Opstalverzekering</t>
  </si>
  <si>
    <t>Julianaplein 1</t>
  </si>
  <si>
    <t>1097DN</t>
  </si>
  <si>
    <t>Eindpunthuisje bij Amstelstation</t>
  </si>
  <si>
    <t>0111582</t>
  </si>
  <si>
    <t>Amstelveenseweg - Opstalverzekering</t>
  </si>
  <si>
    <t>Amstelveenseweg ong.</t>
  </si>
  <si>
    <t>Eindpunthuisje station Amstelveenseweg</t>
  </si>
  <si>
    <t>0111604</t>
  </si>
  <si>
    <t>Zuiderzeeweg</t>
  </si>
  <si>
    <t>1095KX</t>
  </si>
  <si>
    <t>Was- en zandvulinstallatie</t>
  </si>
  <si>
    <t>locatie IJtramstalling</t>
  </si>
  <si>
    <t>0111672</t>
  </si>
  <si>
    <t>J.C. van Hattumweg - Opstalverzekering</t>
  </si>
  <si>
    <t>J.C. van Hattumweg 3</t>
  </si>
  <si>
    <t>1187ZN</t>
  </si>
  <si>
    <t>Dienstgeb. Legmeerpolder Amstelveenlijn</t>
  </si>
  <si>
    <t>0113162</t>
  </si>
  <si>
    <t>Van Marwijk Kooystraat 1A Opst/Inv</t>
  </si>
  <si>
    <t>Van Marwijk Kooystraat 1</t>
  </si>
  <si>
    <t>1114AG</t>
  </si>
  <si>
    <t>Van Marwijk Kooystraat 1 A</t>
  </si>
  <si>
    <t>Logistiekcentrum en quickservicehal</t>
  </si>
  <si>
    <t>Verwarmings-elektr.-was-zuivering-proces</t>
  </si>
  <si>
    <t>Amsterrdam</t>
  </si>
  <si>
    <t>Simolatorruimte behorend bij object 1</t>
  </si>
  <si>
    <t>Van Marijk Kooystraat 1 A</t>
  </si>
  <si>
    <t>Logistiek Centr/Quick Servicehal/kant.</t>
  </si>
  <si>
    <t>B001851-1721</t>
  </si>
  <si>
    <t>Brand wagenpark GVB</t>
  </si>
  <si>
    <t>B001932-E</t>
  </si>
  <si>
    <t>Provincialeweg - Inventarisverzekering</t>
  </si>
  <si>
    <t>Provincialeweg 2</t>
  </si>
  <si>
    <t>1108AA</t>
  </si>
  <si>
    <t>Magazijnvoorraad</t>
  </si>
  <si>
    <t>B001947-E</t>
  </si>
  <si>
    <t>Havenstraat- Opstal-/Bedrijfsinventaris</t>
  </si>
  <si>
    <t>Havenstraat 18 t/m 24</t>
  </si>
  <si>
    <t>1075PR</t>
  </si>
  <si>
    <t>Havenstraat 18 -26</t>
  </si>
  <si>
    <t>Simulatorruimte</t>
  </si>
  <si>
    <t>Verbouwing 2020/2021 en werkkuilen</t>
  </si>
  <si>
    <t>B001947-EXCESS</t>
  </si>
  <si>
    <t>Havenstraat - Opstal Excess</t>
  </si>
  <si>
    <t>gebouwen werkkuilen en magazijn</t>
  </si>
  <si>
    <t>B001951</t>
  </si>
  <si>
    <t>Machines/Magazijnvoorraden div locaties</t>
  </si>
  <si>
    <t>4 Locaties</t>
  </si>
  <si>
    <t>Magazijnvoorraden</t>
  </si>
  <si>
    <t>Machines</t>
  </si>
  <si>
    <t>B001964</t>
  </si>
  <si>
    <t>Jan Tooropstraat - Opstal-/inventarisvz</t>
  </si>
  <si>
    <t>Jan Tooropstraat 647</t>
  </si>
  <si>
    <t>1061AE</t>
  </si>
  <si>
    <t>Stalling werkplaats etc.</t>
  </si>
  <si>
    <t>prolongatie via 0093900</t>
  </si>
  <si>
    <t>Garage west Stalling werkplaats etc.</t>
  </si>
  <si>
    <t>wasstraat</t>
  </si>
  <si>
    <t>Wasstraat/-hal</t>
  </si>
  <si>
    <t>Terrein</t>
  </si>
  <si>
    <t>B001965</t>
  </si>
  <si>
    <t>Metaalbewerkersweg/Opstal-inventarisverz</t>
  </si>
  <si>
    <t>Metaalbewerkerweg 23</t>
  </si>
  <si>
    <t>1032KW</t>
  </si>
  <si>
    <t>Garage Noord</t>
  </si>
  <si>
    <t>Portiersgebouw</t>
  </si>
  <si>
    <t>Autowasinstallatie</t>
  </si>
  <si>
    <t>B001969</t>
  </si>
  <si>
    <t>Joan Muyskenweg</t>
  </si>
  <si>
    <t>Joan Muyskenweg 29</t>
  </si>
  <si>
    <t>GVB niet gesprinklerd</t>
  </si>
  <si>
    <t>Freesbank</t>
  </si>
  <si>
    <t>1096CJ</t>
  </si>
  <si>
    <t>Washal/ garage</t>
  </si>
  <si>
    <t>B002988</t>
  </si>
  <si>
    <t>Sneltramrijtuig 12 X,nrs 58 t/m 69</t>
  </si>
  <si>
    <t>S2 wagennr. 58</t>
  </si>
  <si>
    <t>S2 wagennr. 59</t>
  </si>
  <si>
    <t>S2 wagennr. 60</t>
  </si>
  <si>
    <t>S2 wagennr. 61</t>
  </si>
  <si>
    <t>S2 wagennr.62</t>
  </si>
  <si>
    <t>S2 wagennr. 63</t>
  </si>
  <si>
    <t>S2 wagennr. 64</t>
  </si>
  <si>
    <t>S2 wagennr. 65</t>
  </si>
  <si>
    <t>S2 wagennr. 66</t>
  </si>
  <si>
    <t>S2 wagennr. 67</t>
  </si>
  <si>
    <t>S2 wagennr 68</t>
  </si>
  <si>
    <t>S2 wagennr. 69</t>
  </si>
  <si>
    <t>B003587</t>
  </si>
  <si>
    <t>Havenstraat - Inventarisverz</t>
  </si>
  <si>
    <t>Havenstraat 18</t>
  </si>
  <si>
    <t>Remise</t>
  </si>
  <si>
    <t>B003590-E</t>
  </si>
  <si>
    <t>Provincialeweg - Inventarisverz.</t>
  </si>
  <si>
    <t>Provincialeweg 4 B</t>
  </si>
  <si>
    <t>Diverse machinerieen</t>
  </si>
  <si>
    <t>B003668</t>
  </si>
  <si>
    <t>Metro-voertuigen/Rollend materiaal brand</t>
  </si>
  <si>
    <t>M-70-CAF-S3</t>
  </si>
  <si>
    <t>rollend materieel</t>
  </si>
  <si>
    <t>M-71-CAF-S3</t>
  </si>
  <si>
    <t>M-72-CAF-S3</t>
  </si>
  <si>
    <t>M-73-CAF-S3</t>
  </si>
  <si>
    <t>M-74-CAF-M4</t>
  </si>
  <si>
    <t>M-75-CAF-M4</t>
  </si>
  <si>
    <t>M-76-CAF-M4</t>
  </si>
  <si>
    <t>M-77-CAF-M4</t>
  </si>
  <si>
    <t>M-78-CAF-M4</t>
  </si>
  <si>
    <t>M-79-CAF-M4</t>
  </si>
  <si>
    <t>M-80-CAF-M4</t>
  </si>
  <si>
    <t>M-81-CAF-M4</t>
  </si>
  <si>
    <t>M-82-CAF-M4</t>
  </si>
  <si>
    <t>M-83-CAF-M4</t>
  </si>
  <si>
    <t>M-84-CAF-M4</t>
  </si>
  <si>
    <t>M-85-CAF-M4</t>
  </si>
  <si>
    <t>M-86-CAF-M4</t>
  </si>
  <si>
    <t>M-87-CAF-M4</t>
  </si>
  <si>
    <t>M-88-CAF-M4</t>
  </si>
  <si>
    <t>M-89-CAF-M4</t>
  </si>
  <si>
    <t>M-90-CAF-M4</t>
  </si>
  <si>
    <t>M-91-CAF-M4</t>
  </si>
  <si>
    <t>M-92-CAF-M4</t>
  </si>
  <si>
    <t>M-93-CAF-M4</t>
  </si>
  <si>
    <t>M-94-CAF-M4</t>
  </si>
  <si>
    <t>M-95-CAF-M4</t>
  </si>
  <si>
    <t>M-96-CAF-M4</t>
  </si>
  <si>
    <t>M-97-CAF-M4</t>
  </si>
  <si>
    <t>M-98-CAF-M4</t>
  </si>
  <si>
    <t>M-99-CAF-M4</t>
  </si>
  <si>
    <t>M-100-CAF-M4</t>
  </si>
  <si>
    <t>M-101-CAF-M4</t>
  </si>
  <si>
    <t>M-102-CAF-M4</t>
  </si>
  <si>
    <t>M-103-CAF-M4</t>
  </si>
  <si>
    <t>M-104-CAF-M4</t>
  </si>
  <si>
    <t>M-105-CAF-M4</t>
  </si>
  <si>
    <t>M-106-CAF-M4</t>
  </si>
  <si>
    <t>B003685</t>
  </si>
  <si>
    <t>Joan Muyskenweg - Inventarisverzekering</t>
  </si>
  <si>
    <t>busgarage</t>
  </si>
  <si>
    <t>B003774-E</t>
  </si>
  <si>
    <t>Provincialeweg - Opstalverzekering</t>
  </si>
  <si>
    <t>Provincialeweg 2 -4</t>
  </si>
  <si>
    <t>1112KT</t>
  </si>
  <si>
    <t>totaal voor onderstaande objecten</t>
  </si>
  <si>
    <t>Lijnwerkplaats</t>
  </si>
  <si>
    <t>Hoofdwerkplaats</t>
  </si>
  <si>
    <t>lijnwerkplaats</t>
  </si>
  <si>
    <t>relaishuis met rangeertechniek</t>
  </si>
  <si>
    <t>magazijn</t>
  </si>
  <si>
    <t>B003774-EXCESS</t>
  </si>
  <si>
    <t>verzekerd bedrag in sub 1</t>
  </si>
  <si>
    <t>magazijn, verz bedrag in sub 1</t>
  </si>
  <si>
    <t>terrein, verzekerd bedrag in sub 1</t>
  </si>
  <si>
    <t>Provincialeweg 2-4, 1112 KT Diemen</t>
  </si>
  <si>
    <t>verzkerd bedrag in sub 1</t>
  </si>
  <si>
    <t>1725</t>
  </si>
  <si>
    <t>GVB Exploitatie BV/Overig</t>
  </si>
  <si>
    <t>0032008</t>
  </si>
  <si>
    <t>Arlandaweg - Inventarisverzekering</t>
  </si>
  <si>
    <t>Arlandaweg 106</t>
  </si>
  <si>
    <t>1043HP</t>
  </si>
  <si>
    <t>Hoofdkantoor</t>
  </si>
  <si>
    <t>0111488</t>
  </si>
  <si>
    <t>Tickets &amp; Info - Huurdersbelang</t>
  </si>
  <si>
    <t>Nieuwe Leeuwarderweg</t>
  </si>
  <si>
    <t>1022BP</t>
  </si>
  <si>
    <t>Tickets &amp; Info Station Noord</t>
  </si>
  <si>
    <t>Stationsplein 1</t>
  </si>
  <si>
    <t>1012AB</t>
  </si>
  <si>
    <t>Tickets &amp; Info Station CS</t>
  </si>
  <si>
    <t>Hoogoordplein 1</t>
  </si>
  <si>
    <t>1101DT</t>
  </si>
  <si>
    <t>Tickets &amp; Info Station Bijlmer</t>
  </si>
  <si>
    <t>B001966</t>
  </si>
  <si>
    <t>Arlandaweg 100</t>
  </si>
  <si>
    <t>Drukkerij</t>
  </si>
  <si>
    <t>meubilair financiële afdelingen</t>
  </si>
  <si>
    <t>gehuurde OCE apparatuur</t>
  </si>
  <si>
    <t>B001967</t>
  </si>
  <si>
    <t>Stationsplein - Inventarisverzekering</t>
  </si>
  <si>
    <t>Stationsplein 8</t>
  </si>
  <si>
    <t>NZH-Koffiehuis</t>
  </si>
  <si>
    <t>NZH-koffiehuis</t>
  </si>
  <si>
    <t>B002614</t>
  </si>
  <si>
    <t>Metroplaats 3 - portocabins</t>
  </si>
  <si>
    <t>Metroplaats 3</t>
  </si>
  <si>
    <t>1112CJ</t>
  </si>
  <si>
    <t>Portocabin</t>
  </si>
  <si>
    <t>B003562</t>
  </si>
  <si>
    <t>B003924</t>
  </si>
  <si>
    <t>1726</t>
  </si>
  <si>
    <t>GVB Infra BV</t>
  </si>
  <si>
    <t>0109661</t>
  </si>
  <si>
    <t>Opslag reservedelen Binnenweg</t>
  </si>
  <si>
    <t>Binnenweg 4</t>
  </si>
  <si>
    <t>1191AA</t>
  </si>
  <si>
    <t>Ouderkerk a/d Amstel</t>
  </si>
  <si>
    <t>1727</t>
  </si>
  <si>
    <t>GVB Veren BV</t>
  </si>
  <si>
    <t>B001975</t>
  </si>
  <si>
    <t>Aambeeldstraat - Opstal-Inventarisverz</t>
  </si>
  <si>
    <t>Aambeeldstraat 8</t>
  </si>
  <si>
    <t>1021KB</t>
  </si>
  <si>
    <t>veerbotenhaven &amp; woning</t>
  </si>
  <si>
    <t>B001976</t>
  </si>
  <si>
    <t>Aambeeldstraat - Opstalverzekering</t>
  </si>
  <si>
    <t>Aambeeldstraat 4 -6</t>
  </si>
  <si>
    <t>B001982</t>
  </si>
  <si>
    <t>werkplaats veerboten</t>
  </si>
  <si>
    <t>Ruysdaelkade</t>
  </si>
  <si>
    <t>Joh. M. Coenenstraat</t>
  </si>
  <si>
    <t>2067</t>
  </si>
  <si>
    <t>Nieuw-West</t>
  </si>
  <si>
    <t>0111793</t>
  </si>
  <si>
    <t>Het Glazenhuis Opstal-/Inventarisverz.</t>
  </si>
  <si>
    <t>Plein '40-'45 1</t>
  </si>
  <si>
    <t>1064SW</t>
  </si>
  <si>
    <t>Het Glazenhuis; ontmoetingsplek</t>
  </si>
  <si>
    <t>Contact via dhr J. Jonkers</t>
  </si>
  <si>
    <t>Plein '40 - '45 1</t>
  </si>
  <si>
    <t>Het Glazenhuis: ontmoetingsplek</t>
  </si>
  <si>
    <t>2070</t>
  </si>
  <si>
    <t>0110193</t>
  </si>
  <si>
    <t>Th.J. Lammerslaan-Opstalverzekering</t>
  </si>
  <si>
    <t>Th.J. Lammerslaan 3</t>
  </si>
  <si>
    <t>1064DH</t>
  </si>
  <si>
    <t>0111491</t>
  </si>
  <si>
    <t>Seineweg - Opstal-/Inventarisverzekering</t>
  </si>
  <si>
    <t>Seineweg 1 B</t>
  </si>
  <si>
    <t>1043BE</t>
  </si>
  <si>
    <t>Bouwkeet</t>
  </si>
  <si>
    <t>locatie De Bretten</t>
  </si>
  <si>
    <t>project de Bretten</t>
  </si>
  <si>
    <t>Seineweg 10 B</t>
  </si>
  <si>
    <t>0112303</t>
  </si>
  <si>
    <t>Wolbrantskerkweg - Inventarisverzekering</t>
  </si>
  <si>
    <t>Wolbrantskerkweg 54 -56</t>
  </si>
  <si>
    <t>1069DA</t>
  </si>
  <si>
    <t>Dienstencentrum</t>
  </si>
  <si>
    <t>Buurthuis De Wachter</t>
  </si>
  <si>
    <t>Contactpersoon: N. Perven</t>
  </si>
  <si>
    <t>0112304</t>
  </si>
  <si>
    <t>Mondriaanstr. + B. Loderstr. Inventaris</t>
  </si>
  <si>
    <t>Mondriaanstraat 133</t>
  </si>
  <si>
    <t>1061TR</t>
  </si>
  <si>
    <t>Buurtcentrum WPT Mondriaanplein</t>
  </si>
  <si>
    <t>Contactpersoon: L. ten Oever</t>
  </si>
  <si>
    <t>Bernard Loderstraat 24</t>
  </si>
  <si>
    <t>1063PJ</t>
  </si>
  <si>
    <t>Buurtcentrum WPT Slotermeer</t>
  </si>
  <si>
    <t>0112595</t>
  </si>
  <si>
    <t>Dijkgraafplein ong. / Opstalverz.</t>
  </si>
  <si>
    <t>Dijkgraafplein - ongenummerd  ongenummer</t>
  </si>
  <si>
    <t>1069EK</t>
  </si>
  <si>
    <t>portocabin - kantoor/toezicht etc.</t>
  </si>
  <si>
    <t>dhr Houssan Mouhmouh</t>
  </si>
  <si>
    <t>0113039</t>
  </si>
  <si>
    <t>President Allendelaan - Opstalverz.</t>
  </si>
  <si>
    <t>President Allendelaan 2</t>
  </si>
  <si>
    <t>1064GW</t>
  </si>
  <si>
    <t>Hout met rubberoid</t>
  </si>
  <si>
    <t>Kinderboerderij Het Sloterpark</t>
  </si>
  <si>
    <t>0113040</t>
  </si>
  <si>
    <t>Cort v.d. Lindenkade - Opstalverzekering</t>
  </si>
  <si>
    <t>Cort van der Lindenkade 5</t>
  </si>
  <si>
    <t>1067LJ</t>
  </si>
  <si>
    <t>0113041</t>
  </si>
  <si>
    <t>Staalmeesterslaan - Opstalverzekering</t>
  </si>
  <si>
    <t>Staalmeesterslaan 420</t>
  </si>
  <si>
    <t>1057PH</t>
  </si>
  <si>
    <t>ylenburg in het Rembrandtpark</t>
  </si>
  <si>
    <t>directie/kantine keet</t>
  </si>
  <si>
    <t>5 losse kippenhokken</t>
  </si>
  <si>
    <t>2109</t>
  </si>
  <si>
    <t>Noord</t>
  </si>
  <si>
    <t>0111395</t>
  </si>
  <si>
    <t>Het Breed - Opstalverzekering</t>
  </si>
  <si>
    <t>Het Breed 16</t>
  </si>
  <si>
    <t>1025KD</t>
  </si>
  <si>
    <t>+ maatschappelijke activiteiten</t>
  </si>
  <si>
    <t>0112703</t>
  </si>
  <si>
    <t>Overslag 7 - Opstalverzekering</t>
  </si>
  <si>
    <t>Overslag 7</t>
  </si>
  <si>
    <t>1034RR</t>
  </si>
  <si>
    <t>Bezoekerscentrum</t>
  </si>
  <si>
    <t>Buurtcentrum, jeugdvoorziening</t>
  </si>
  <si>
    <t>0112989</t>
  </si>
  <si>
    <t>Molenwijk - Opstal-/inventarisverz.</t>
  </si>
  <si>
    <t>Molenwijk 3</t>
  </si>
  <si>
    <t>1035EE</t>
  </si>
  <si>
    <t>Buurthuis, diverse activiteiten</t>
  </si>
  <si>
    <t>0113042</t>
  </si>
  <si>
    <t>Noordhollandschkanaaldijk - Inventaris</t>
  </si>
  <si>
    <t>Noordhollandschkanaaldijk 19</t>
  </si>
  <si>
    <t>1034ZL</t>
  </si>
  <si>
    <t>Dierenpark De Buiktuin</t>
  </si>
  <si>
    <t>0113043</t>
  </si>
  <si>
    <t>Buiktuin NH-Kanaaldijk - Opstalverz.</t>
  </si>
  <si>
    <t>De Buiktuin</t>
  </si>
  <si>
    <t>2112</t>
  </si>
  <si>
    <t>Noord/ De Nieuwe Noorder</t>
  </si>
  <si>
    <t>0087985</t>
  </si>
  <si>
    <t>De Nieuwe Noorder - Inventaris</t>
  </si>
  <si>
    <t>Buikslotermeerdijk 83</t>
  </si>
  <si>
    <t>1025WH</t>
  </si>
  <si>
    <t>Begraafplaats/Crematorium</t>
  </si>
  <si>
    <t>B001883</t>
  </si>
  <si>
    <t>De Nieuwe Noorder- Opstalverzekering</t>
  </si>
  <si>
    <t>Buikslotermeerdijk 81 -83</t>
  </si>
  <si>
    <t>Diverse panden Noorderbegraafplaats</t>
  </si>
  <si>
    <t>2114</t>
  </si>
  <si>
    <t>0087988</t>
  </si>
  <si>
    <t>Camping Vliegenbos - Inventarisverz.</t>
  </si>
  <si>
    <t>Meeuwenlaan 138</t>
  </si>
  <si>
    <t>1022AM</t>
  </si>
  <si>
    <t>Camping het Vliegenbos</t>
  </si>
  <si>
    <t>B002337</t>
  </si>
  <si>
    <t>Camping Vliegenbos - Opstal/Inventaris</t>
  </si>
  <si>
    <t>kantoren camping</t>
  </si>
  <si>
    <t>opslagruimte camping</t>
  </si>
  <si>
    <t>groepsaccomodatie camping</t>
  </si>
  <si>
    <t>toilet/wasgelegenheid camping</t>
  </si>
  <si>
    <t>restaurant/keuken camping</t>
  </si>
  <si>
    <t>hutten camping</t>
  </si>
  <si>
    <t>infrastructuur camping</t>
  </si>
  <si>
    <t>2170</t>
  </si>
  <si>
    <t>Oost</t>
  </si>
  <si>
    <t>0096061</t>
  </si>
  <si>
    <t>Valentijnkade - Opstalverzekering</t>
  </si>
  <si>
    <t>Valentijnkade 131</t>
  </si>
  <si>
    <t>1097KH</t>
  </si>
  <si>
    <t>Staalplaat/hard vloer van beton</t>
  </si>
  <si>
    <t>contact A. Hordijk</t>
  </si>
  <si>
    <t>0110296</t>
  </si>
  <si>
    <t>Galileiplantsoen- inventarisverzekering</t>
  </si>
  <si>
    <t>Galileiplantsoen 109</t>
  </si>
  <si>
    <t>1098LX</t>
  </si>
  <si>
    <t>Klok/uurwerk</t>
  </si>
  <si>
    <t>0110297</t>
  </si>
  <si>
    <t>Muziekkoepel in het Oosterpark-Opstalvz</t>
  </si>
  <si>
    <t>Muziektent in het Oosterpark</t>
  </si>
  <si>
    <t>1091AC</t>
  </si>
  <si>
    <t>Muziektent</t>
  </si>
  <si>
    <t>Muziekkoepel</t>
  </si>
  <si>
    <t>0111626</t>
  </si>
  <si>
    <t>Darwinplantsoen Opstal/Inventaris</t>
  </si>
  <si>
    <t>Darwinplantsoen 14</t>
  </si>
  <si>
    <t>1097EZ</t>
  </si>
  <si>
    <t>vrijwiliigers ontmoetingsplek tuinshuisj</t>
  </si>
  <si>
    <t>vrijwilligers ontmoetingsplek, tuinhuisj</t>
  </si>
  <si>
    <t>0113121</t>
  </si>
  <si>
    <t>Korte Muiderweg - Opstal-/inventarisverz</t>
  </si>
  <si>
    <t>Korte Muiderweg 10 A</t>
  </si>
  <si>
    <t>1382LR</t>
  </si>
  <si>
    <t>Weesp</t>
  </si>
  <si>
    <t>Bergplaats plantsoendienst</t>
  </si>
  <si>
    <t>0113141</t>
  </si>
  <si>
    <t>Utrechtseweg - Opstalverzekering</t>
  </si>
  <si>
    <t>Utrechtseweg 110</t>
  </si>
  <si>
    <t>1381GT</t>
  </si>
  <si>
    <t>Bergplaats begraafplaats Carspelhof</t>
  </si>
  <si>
    <t>0113242</t>
  </si>
  <si>
    <t>Fort Diemerdamstraat - Inventarisverz.</t>
  </si>
  <si>
    <t>Fort Diemerdamstraat 71 -a</t>
  </si>
  <si>
    <t>1384AH</t>
  </si>
  <si>
    <t>Buurtkamer</t>
  </si>
  <si>
    <t>B003711</t>
  </si>
  <si>
    <t>1095KH</t>
  </si>
  <si>
    <t>Paviljoen</t>
  </si>
  <si>
    <t>Valentijnkade 131 A</t>
  </si>
  <si>
    <t>Watersport</t>
  </si>
  <si>
    <t>Valentijnkade 131 B</t>
  </si>
  <si>
    <t>Valentijnkade 131 C</t>
  </si>
  <si>
    <t>Stal</t>
  </si>
  <si>
    <t>kinderboerderij/ontmoetingsplek/werkpl,</t>
  </si>
  <si>
    <t>Valentijnkade 131 D</t>
  </si>
  <si>
    <t>Opslag en kas</t>
  </si>
  <si>
    <t>Valentijnkade 131 E</t>
  </si>
  <si>
    <t>Romneyloods en jeugdlab</t>
  </si>
  <si>
    <t>Sportcomplex</t>
  </si>
  <si>
    <t>terrein en hekwerken terrein Jeugdland</t>
  </si>
  <si>
    <t>2174</t>
  </si>
  <si>
    <t>Oost/De Nieuwe Ooster</t>
  </si>
  <si>
    <t>0018479</t>
  </si>
  <si>
    <t>Kruislaan - Opstal-Inventarisverzekering</t>
  </si>
  <si>
    <t>Gebouw 1: Kruislaan - Aula 124 -132</t>
  </si>
  <si>
    <t>1097GA</t>
  </si>
  <si>
    <t>KS 4555</t>
  </si>
  <si>
    <t>Kruislaan 124 -132</t>
  </si>
  <si>
    <t>Telecom, div.</t>
  </si>
  <si>
    <t>Kruislaan Gebouw 1 Aula 124 -134</t>
  </si>
  <si>
    <t>Kruislaan Gebouw 2 - Kleine Aula 124 -132</t>
  </si>
  <si>
    <t>Kruislaan - Kleine Aula-Gebouw 2 124 -132</t>
  </si>
  <si>
    <t>Kruislaan Gebouw 3 en 4 124 -132</t>
  </si>
  <si>
    <t>Dienstwoning</t>
  </si>
  <si>
    <t>Kruislaan Gebouw 5 - Wachtruimte 124 -132</t>
  </si>
  <si>
    <t>Kruislaan: Gebouw 5-Wachtruimte 124 -132</t>
  </si>
  <si>
    <t>Kruislaan - Museum, Café gebouw 6 124 -132</t>
  </si>
  <si>
    <t>Kruislaan - Restaurant/Museum 124 -132</t>
  </si>
  <si>
    <t>Kruislaan (Isl. Uitvaartgebouw (7) 124 -132</t>
  </si>
  <si>
    <t>Rozenburglaan 8</t>
  </si>
  <si>
    <t>1115AE</t>
  </si>
  <si>
    <t>Kruislaan - Loodsen (gebouw 9) 124 -132</t>
  </si>
  <si>
    <t>Kruislaan Gebouw 8 - Kantoor 124 -132</t>
  </si>
  <si>
    <t>Kruislaan - Garage/Werkplaats (9) 124 -132</t>
  </si>
  <si>
    <t>Kruislaan Gebouw 9 124 -132</t>
  </si>
  <si>
    <t>Kruislaan - Stalling/Werkplaats(10) 124 -132</t>
  </si>
  <si>
    <t>Kruislaan (Op het terrein) 124 -132</t>
  </si>
  <si>
    <t>Kruislaan - Columbarium (11) 124 -132</t>
  </si>
  <si>
    <t>Kruislaan -Op het terrein 2e deel 124 -132</t>
  </si>
  <si>
    <t>Kruislaan (computerapparatuur) 124 -132</t>
  </si>
  <si>
    <t>Kruislaan Oude Barenloods (12) 124 -132</t>
  </si>
  <si>
    <t>Kruislaan - Wachthuisje (13) 124 -132</t>
  </si>
  <si>
    <t>Kruislaan (niet op vaste taxatie) 124 -132</t>
  </si>
  <si>
    <t>Kruislaan - Portiersloge (14) 124 -132</t>
  </si>
  <si>
    <t>Kruislaan - Toegangspoort (15) 124 -132</t>
  </si>
  <si>
    <t>2213</t>
  </si>
  <si>
    <t>West</t>
  </si>
  <si>
    <t>0017782</t>
  </si>
  <si>
    <t>Klonneplein - opstalverz.</t>
  </si>
  <si>
    <t>Klonneplein 10 -12</t>
  </si>
  <si>
    <t>1014DD</t>
  </si>
  <si>
    <t>Clubgebouw</t>
  </si>
  <si>
    <t>Korfbalvereniging</t>
  </si>
  <si>
    <t>0109929</t>
  </si>
  <si>
    <t>Hoofdweg - Inventarisverzekering</t>
  </si>
  <si>
    <t>Hoofdweg 495 A</t>
  </si>
  <si>
    <t>1055SC</t>
  </si>
  <si>
    <t>Buurtcentrum Huis van de Buurt De Boeg</t>
  </si>
  <si>
    <t>Zuid</t>
  </si>
  <si>
    <t>B001851-2251DUMMY</t>
  </si>
  <si>
    <t>Rollend Materieel Brandcontract</t>
  </si>
  <si>
    <t>Rollend Materieel</t>
  </si>
  <si>
    <t>2270</t>
  </si>
  <si>
    <t>0110276</t>
  </si>
  <si>
    <t>Roelof Hartplein 2A - inventarisverz.</t>
  </si>
  <si>
    <t>Roelof Hartplein 2 A</t>
  </si>
  <si>
    <t>1071TT</t>
  </si>
  <si>
    <t>Huize Lydia</t>
  </si>
  <si>
    <t>2318</t>
  </si>
  <si>
    <t>Zuidoost</t>
  </si>
  <si>
    <t>0113044</t>
  </si>
  <si>
    <t>Ganzenhoefpad-opstalverzekering</t>
  </si>
  <si>
    <t>Ganzenhoefpad 8</t>
  </si>
  <si>
    <t>1102BG</t>
  </si>
  <si>
    <t>Kinderboerderij Gliphoeve</t>
  </si>
  <si>
    <t>2357</t>
  </si>
  <si>
    <t>Omgevingsdienst</t>
  </si>
  <si>
    <t>0106134</t>
  </si>
  <si>
    <t>Ebbehout/Dorpsduinen - Inven/Huurdersbel</t>
  </si>
  <si>
    <t>Ebbehout 31</t>
  </si>
  <si>
    <t>1507EA</t>
  </si>
  <si>
    <t>Dorpsduinen 4</t>
  </si>
  <si>
    <t>1949EG</t>
  </si>
  <si>
    <t>Wijk aan Zee</t>
  </si>
  <si>
    <t>Dorpshuis Wijk aan Zee</t>
  </si>
  <si>
    <t>2362</t>
  </si>
  <si>
    <t>Cedergroep</t>
  </si>
  <si>
    <t>VGA-2362001</t>
  </si>
  <si>
    <t>Hervormd Lyceum West</t>
  </si>
  <si>
    <t>Hemsterhuisstraat 79</t>
  </si>
  <si>
    <t>1065JX</t>
  </si>
  <si>
    <t>VGA-2362002</t>
  </si>
  <si>
    <t>Hervormd Lyceum Zuid</t>
  </si>
  <si>
    <t>Brahmsstraat 7</t>
  </si>
  <si>
    <t>1077HE</t>
  </si>
  <si>
    <t>VGA-2362003</t>
  </si>
  <si>
    <t>Chr. sgm Buitenveldert</t>
  </si>
  <si>
    <t>De Cuserstraat 3</t>
  </si>
  <si>
    <t>1081CK</t>
  </si>
  <si>
    <t>2376</t>
  </si>
  <si>
    <t>Sportpark De Eendracht</t>
  </si>
  <si>
    <t>0107866</t>
  </si>
  <si>
    <t>Bok de Korverweg - Inventaris</t>
  </si>
  <si>
    <t>Bok de Korverweg 20</t>
  </si>
  <si>
    <t>1067HR</t>
  </si>
  <si>
    <t>2510</t>
  </si>
  <si>
    <t>Waterkant</t>
  </si>
  <si>
    <t>0109783</t>
  </si>
  <si>
    <t>Piet Heinkade - Inventarisverzekering</t>
  </si>
  <si>
    <t>Piet Heinkade 27</t>
  </si>
  <si>
    <t>Linnaeushof</t>
  </si>
  <si>
    <t>H.J.E. Wenckebachweg</t>
  </si>
  <si>
    <t>Wachterliedplantsoen</t>
  </si>
  <si>
    <t>2533</t>
  </si>
  <si>
    <t>VvE Gebouw ODE Kavel 4</t>
  </si>
  <si>
    <t>0087974-E</t>
  </si>
  <si>
    <t>Oosterdokskade - Opstalverzekering</t>
  </si>
  <si>
    <t>Oosterdokskade 143</t>
  </si>
  <si>
    <t>1011DL</t>
  </si>
  <si>
    <t>Bibliotheek</t>
  </si>
  <si>
    <t>0087974-EXCESS</t>
  </si>
  <si>
    <t>Oosterdokskade 143 1011DL</t>
  </si>
  <si>
    <t>Openbare Bibliotheek Amsterdam/kantoren</t>
  </si>
  <si>
    <t>Balistraat</t>
  </si>
  <si>
    <t>Fietsenstalling</t>
  </si>
  <si>
    <t>Ruys de Beerenbrouckstraat</t>
  </si>
  <si>
    <t>Hout/metaal, harde dekking</t>
  </si>
  <si>
    <t>Restaurant</t>
  </si>
  <si>
    <t>Noorderstraat</t>
  </si>
  <si>
    <t>2561</t>
  </si>
  <si>
    <t>Stadswerken, Operationele</t>
  </si>
  <si>
    <t>0110194</t>
  </si>
  <si>
    <t>Seineweg sportpark Spieringhorn</t>
  </si>
  <si>
    <t>Seineweg 11</t>
  </si>
  <si>
    <t>1043HH</t>
  </si>
  <si>
    <t>Sportpark Spieringhorn</t>
  </si>
  <si>
    <t>0110195</t>
  </si>
  <si>
    <t>Sportpark Oostzanerwerf - Inventarisverz</t>
  </si>
  <si>
    <t>Sportpark Oostzanerwerf 4</t>
  </si>
  <si>
    <t>1035EW</t>
  </si>
  <si>
    <t>Sportpark</t>
  </si>
  <si>
    <t>0110198</t>
  </si>
  <si>
    <t>Volendammerweg - Opstalverzekering</t>
  </si>
  <si>
    <t>Volendammerweg 308</t>
  </si>
  <si>
    <t>1024JT</t>
  </si>
  <si>
    <t>0110204</t>
  </si>
  <si>
    <t>Perenpad - Inventarisverzekering</t>
  </si>
  <si>
    <t>Perenpad 1</t>
  </si>
  <si>
    <t>1033TB</t>
  </si>
  <si>
    <t>0110210</t>
  </si>
  <si>
    <t>Muiderlaan - opstal-/inventarisverz.</t>
  </si>
  <si>
    <t>Muiderlaan 1</t>
  </si>
  <si>
    <t>1087VA</t>
  </si>
  <si>
    <t>Aluminium</t>
  </si>
  <si>
    <t>1011PZ</t>
  </si>
  <si>
    <t>0110211</t>
  </si>
  <si>
    <t>Vondelpark bij brug 451 - Opstalverz,</t>
  </si>
  <si>
    <t>Vondelpark bij brug 451</t>
  </si>
  <si>
    <t>1077AA</t>
  </si>
  <si>
    <t>0110212</t>
  </si>
  <si>
    <t>Sportpark Voorland - Opstalverzekering</t>
  </si>
  <si>
    <t>Radioweg (naast) 77</t>
  </si>
  <si>
    <t>1098NG</t>
  </si>
  <si>
    <t>0110222</t>
  </si>
  <si>
    <t>Tussen Meer - Opstalverzekering</t>
  </si>
  <si>
    <t>Tussen Meer  achter 107</t>
  </si>
  <si>
    <t>1069DS</t>
  </si>
  <si>
    <t>0110223</t>
  </si>
  <si>
    <t>Paul Scholtenstraat - Inventarisverz.</t>
  </si>
  <si>
    <t>Paul Scholtenstraat 36 A</t>
  </si>
  <si>
    <t>1063NG</t>
  </si>
  <si>
    <t>0110224</t>
  </si>
  <si>
    <t>Amstelpark - Opstalverzekering</t>
  </si>
  <si>
    <t>Amstelpark 17</t>
  </si>
  <si>
    <t>1083HZ</t>
  </si>
  <si>
    <t>Hout,riet</t>
  </si>
  <si>
    <t>0110228</t>
  </si>
  <si>
    <t>Tom Schreursweg - Opstalverzekering</t>
  </si>
  <si>
    <t>Tom Schreursweg t/o 48</t>
  </si>
  <si>
    <t>1067MC</t>
  </si>
  <si>
    <t>Kiosk</t>
  </si>
  <si>
    <t>0110230</t>
  </si>
  <si>
    <t>Overschiestraat - Opstal-/Inventaris</t>
  </si>
  <si>
    <t>Overschiestraat 190</t>
  </si>
  <si>
    <t>1062XK</t>
  </si>
  <si>
    <t>Nadere info opgevraagd</t>
  </si>
  <si>
    <t>Overschiestraat 191</t>
  </si>
  <si>
    <t>0110234</t>
  </si>
  <si>
    <t>Adelaarsweg - Opstalverzekering</t>
  </si>
  <si>
    <t>Adelaarsweg 125</t>
  </si>
  <si>
    <t>1022CB</t>
  </si>
  <si>
    <t>Beton</t>
  </si>
  <si>
    <t>Kinderbad</t>
  </si>
  <si>
    <t>0110237</t>
  </si>
  <si>
    <t>Molenwijk - Inventarisverzekering</t>
  </si>
  <si>
    <t>Molenwijk 11</t>
  </si>
  <si>
    <t>0110240</t>
  </si>
  <si>
    <t>Plejadenplein - Opstalverzekering</t>
  </si>
  <si>
    <t>Plejadenplein</t>
  </si>
  <si>
    <t>1033VL</t>
  </si>
  <si>
    <t>1034VL</t>
  </si>
  <si>
    <t>0110241</t>
  </si>
  <si>
    <t>Plejadenplein 44</t>
  </si>
  <si>
    <t>0110243</t>
  </si>
  <si>
    <t>Durgerdammerdijk - Opstalverzekering</t>
  </si>
  <si>
    <t>Durgerdammerdijk  bij 64</t>
  </si>
  <si>
    <t>1026CA</t>
  </si>
  <si>
    <t>0110245</t>
  </si>
  <si>
    <t>Paulus Potterstraat - inventarisverz.</t>
  </si>
  <si>
    <t>0110246</t>
  </si>
  <si>
    <t>Dorpsweg Ransdorp - Opstalverzekering</t>
  </si>
  <si>
    <t>Dorpsweg Ransdorp 111</t>
  </si>
  <si>
    <t>1028BM</t>
  </si>
  <si>
    <t>0110280</t>
  </si>
  <si>
    <t>Sarphatipark schuur bij gemaal</t>
  </si>
  <si>
    <t>Sarphatipark 371</t>
  </si>
  <si>
    <t>1073CP</t>
  </si>
  <si>
    <t>0110281</t>
  </si>
  <si>
    <t>Sarphatipark - Opstal-/inventarisverz.</t>
  </si>
  <si>
    <t>0110282</t>
  </si>
  <si>
    <t>Amstelpark 11 a</t>
  </si>
  <si>
    <t>0110283</t>
  </si>
  <si>
    <t>Joh. M. Coenenstraat - inventarisverz.</t>
  </si>
  <si>
    <t>Joh. M. Coenenstraat 4 -6</t>
  </si>
  <si>
    <t>1071WG</t>
  </si>
  <si>
    <t>Wijkservicepunt</t>
  </si>
  <si>
    <t>0110284</t>
  </si>
  <si>
    <t>Museumplein - inventarisverzekering</t>
  </si>
  <si>
    <t>Museumplein</t>
  </si>
  <si>
    <t>1071DJ</t>
  </si>
  <si>
    <t>Technische Beregeningsinstallatie</t>
  </si>
  <si>
    <t>Matten</t>
  </si>
  <si>
    <t>iso onder matten</t>
  </si>
  <si>
    <t>Koelwaterleiding</t>
  </si>
  <si>
    <t>0110285</t>
  </si>
  <si>
    <t>Chasséstraat 64</t>
  </si>
  <si>
    <t>1057JJ</t>
  </si>
  <si>
    <t>0110286</t>
  </si>
  <si>
    <t>t/o Haarlemmerweg - opstalverzekering</t>
  </si>
  <si>
    <t>t/o Haarlemmerweg 4 -6</t>
  </si>
  <si>
    <t>1051KN</t>
  </si>
  <si>
    <t>0110291</t>
  </si>
  <si>
    <t>Zeecontainer strand IJburg</t>
  </si>
  <si>
    <t>Zeecontainer op strand IJburg</t>
  </si>
  <si>
    <t>personeelsverblijf</t>
  </si>
  <si>
    <t>0110292</t>
  </si>
  <si>
    <t>Joris Ivensplein - Opstalverzekering</t>
  </si>
  <si>
    <t>Joris Ivensplein t/o 13</t>
  </si>
  <si>
    <t>1087BP</t>
  </si>
  <si>
    <t>Staalplaat,kunststof</t>
  </si>
  <si>
    <t>0110293</t>
  </si>
  <si>
    <t>Hugo de Vrieslaan (Emmakerk) opstalverz.</t>
  </si>
  <si>
    <t>Hugo de Vrieslaan 2</t>
  </si>
  <si>
    <t>1097FD</t>
  </si>
  <si>
    <t>0110294</t>
  </si>
  <si>
    <t>hoek Veeteelt &amp; Akkerstraat - Inventaris</t>
  </si>
  <si>
    <t>hoek Veeteelt-&amp; Akkerstraat 108</t>
  </si>
  <si>
    <t>1097XA</t>
  </si>
  <si>
    <t>0110295</t>
  </si>
  <si>
    <t>Van 't Hofflaan - Inventarisverzekering</t>
  </si>
  <si>
    <t>Van 't Hofflaan 20</t>
  </si>
  <si>
    <t>1097EP</t>
  </si>
  <si>
    <t>0110899</t>
  </si>
  <si>
    <t>Riekerweg - Opstalverzekering</t>
  </si>
  <si>
    <t>Riekerweg 32</t>
  </si>
  <si>
    <t>1066BT</t>
  </si>
  <si>
    <t>0110900</t>
  </si>
  <si>
    <t>0110901</t>
  </si>
  <si>
    <t>Buziaustraat - Opstalverzekering</t>
  </si>
  <si>
    <t>Buziaustraat 32</t>
  </si>
  <si>
    <t>1068KN</t>
  </si>
  <si>
    <t>0111052</t>
  </si>
  <si>
    <t>Bornhout - inventarisverzekering</t>
  </si>
  <si>
    <t>Bornhout 8</t>
  </si>
  <si>
    <t>1046BE</t>
  </si>
  <si>
    <t>0111053</t>
  </si>
  <si>
    <t>Theemsweg - Inventarisverzekering</t>
  </si>
  <si>
    <t>Theemsweg 28 -30</t>
  </si>
  <si>
    <t>1043BJ</t>
  </si>
  <si>
    <t>Theemsweg 26 -30</t>
  </si>
  <si>
    <t>Boedelbeheer/stalling/werkplaats</t>
  </si>
  <si>
    <t>0111367</t>
  </si>
  <si>
    <t>Waterlooplein - Opstalverzekering</t>
  </si>
  <si>
    <t>Waterlooplein t/o Amstel 1</t>
  </si>
  <si>
    <t>1011PN</t>
  </si>
  <si>
    <t>Opslagboxen/containers Waterlooplein</t>
  </si>
  <si>
    <t>0113181</t>
  </si>
  <si>
    <t>toiletgebouw in het Oosterpark</t>
  </si>
  <si>
    <t>In het Oosterpark</t>
  </si>
  <si>
    <t>2565</t>
  </si>
  <si>
    <t>Onderwijsbureau Meppel</t>
  </si>
  <si>
    <t>0109959</t>
  </si>
  <si>
    <t>Drostenburg - Opstalverzekering</t>
  </si>
  <si>
    <t>Drostenburg 1</t>
  </si>
  <si>
    <t>1102AM</t>
  </si>
  <si>
    <t>2570</t>
  </si>
  <si>
    <t>Toezicht Handhaving Openbare Ruimte</t>
  </si>
  <si>
    <t>0111748</t>
  </si>
  <si>
    <t>Daniel Goedkoopstraat 7 -9 en 25</t>
  </si>
  <si>
    <t>1096BD</t>
  </si>
  <si>
    <t>Opslag voor gesleepte voertuigen</t>
  </si>
  <si>
    <t>2573</t>
  </si>
  <si>
    <t>Afval en Grondstoffen</t>
  </si>
  <si>
    <t>0111765</t>
  </si>
  <si>
    <t>Afvalsorteerstations - Inventarissen</t>
  </si>
  <si>
    <t>Algemeen (over het geheel)</t>
  </si>
  <si>
    <t>Containers t.b.v. Afvalsorteerstations</t>
  </si>
  <si>
    <t>Seineweg 10 A</t>
  </si>
  <si>
    <t>1043BG</t>
  </si>
  <si>
    <t>Afvalsorteerstation</t>
  </si>
  <si>
    <t>Henk Sneevlietweg 22</t>
  </si>
  <si>
    <t>1066VH</t>
  </si>
  <si>
    <t>Meerkerkdreef 31</t>
  </si>
  <si>
    <t>1106GZ</t>
  </si>
  <si>
    <t>Rozenburglaan 1</t>
  </si>
  <si>
    <t>1097HK</t>
  </si>
  <si>
    <t>Faas Wilkesstraat 1</t>
  </si>
  <si>
    <t>Toetsenbordweg 41</t>
  </si>
  <si>
    <t>1033MZ</t>
  </si>
  <si>
    <t>2587</t>
  </si>
  <si>
    <t>VVE Olympiaplein 31</t>
  </si>
  <si>
    <t>0110886</t>
  </si>
  <si>
    <t>Olympiaplein, Opstal</t>
  </si>
  <si>
    <t>Olympiaplein 31</t>
  </si>
  <si>
    <t>1077CL</t>
  </si>
  <si>
    <t>2595</t>
  </si>
  <si>
    <t>Cooperatie Gemeenschappelijke</t>
  </si>
  <si>
    <t>0111827</t>
  </si>
  <si>
    <t>Galwin - Inventarisverzekering</t>
  </si>
  <si>
    <t>Weesp inz. Programmabudget Weesp</t>
  </si>
  <si>
    <t>0112756</t>
  </si>
  <si>
    <t>diverse zie dekkingen</t>
  </si>
  <si>
    <t>'s Gravelandseweg 3 C</t>
  </si>
  <si>
    <t>1382RP</t>
  </si>
  <si>
    <t>Sportclub accommodatie Wehave</t>
  </si>
  <si>
    <t>Achtergracht 13 -15</t>
  </si>
  <si>
    <t>1381BK</t>
  </si>
  <si>
    <t>Verenigingsgebouw Eensgezindheid</t>
  </si>
  <si>
    <t>Amstellandlaan 106 -120</t>
  </si>
  <si>
    <t>Stadsdeelwerf</t>
  </si>
  <si>
    <t>Gemeentewerf</t>
  </si>
  <si>
    <t>Amstellandlaan 1 A-7</t>
  </si>
  <si>
    <t>Vechtstede college met gymlokalen</t>
  </si>
  <si>
    <t>brug binnen gemeente Weesp</t>
  </si>
  <si>
    <t>Brug binnen de gemeente Weesp</t>
  </si>
  <si>
    <t>Josefschool basisschool</t>
  </si>
  <si>
    <t>Josefschool - Basisschool</t>
  </si>
  <si>
    <t>Herengracht 23</t>
  </si>
  <si>
    <t>1382AG</t>
  </si>
  <si>
    <t>City of Wesopa</t>
  </si>
  <si>
    <t>Bergplaats plantsoenendienst Landscroon</t>
  </si>
  <si>
    <t>Sporthal</t>
  </si>
  <si>
    <t>Sporthal in Aetsveld (incl bar Olympus)</t>
  </si>
  <si>
    <t>Sporthal in Aetsveld (incl. bar Olympus)</t>
  </si>
  <si>
    <t>Nieuwstraat 31</t>
  </si>
  <si>
    <t>1381BB</t>
  </si>
  <si>
    <t>Kerk</t>
  </si>
  <si>
    <t>Kerktoren</t>
  </si>
  <si>
    <t>Nieuwstraat 41</t>
  </si>
  <si>
    <t>Stadsdeelkantoor</t>
  </si>
  <si>
    <t>Stadhuis</t>
  </si>
  <si>
    <t>1381BD</t>
  </si>
  <si>
    <t>kantoor</t>
  </si>
  <si>
    <t>Nieuwstraat 70 A</t>
  </si>
  <si>
    <t>Stadskantoor</t>
  </si>
  <si>
    <t>Nijverheidslaan 9</t>
  </si>
  <si>
    <t>1382LE</t>
  </si>
  <si>
    <t>Groothandel textiel/kleding</t>
  </si>
  <si>
    <t>Ossenmarkt 44</t>
  </si>
  <si>
    <t>1381LX</t>
  </si>
  <si>
    <t>Fort Ossenmarkt</t>
  </si>
  <si>
    <t>Oude Gracht 67</t>
  </si>
  <si>
    <t>1381XX</t>
  </si>
  <si>
    <t>Openbare bibliotheek</t>
  </si>
  <si>
    <t>Bredeschool Korsbreijer incl. gymzalen</t>
  </si>
  <si>
    <t>Papelaan 126 A</t>
  </si>
  <si>
    <t>Korfbalvereniging Argus</t>
  </si>
  <si>
    <t>Papelaan 99</t>
  </si>
  <si>
    <t>1382RK</t>
  </si>
  <si>
    <t>kantoor, onderwijs, bijeenkomst</t>
  </si>
  <si>
    <t>Plataanlaan 28</t>
  </si>
  <si>
    <t>1382RD</t>
  </si>
  <si>
    <t>Plataanlaan 30</t>
  </si>
  <si>
    <t>Plataanlaan 32</t>
  </si>
  <si>
    <t>Gymzaal Singelscholen</t>
  </si>
  <si>
    <t>De Hobbedop basisonderwijs</t>
  </si>
  <si>
    <t>De Terp basisonderwijs</t>
  </si>
  <si>
    <t>Van der Muelen Vastwijck basisonderwijs</t>
  </si>
  <si>
    <t>De Triangel basisonderwijs</t>
  </si>
  <si>
    <t>Het Casparuscollege voortgezet onderwijs</t>
  </si>
  <si>
    <t>Bergplaats begraafplaat Carspelhof</t>
  </si>
  <si>
    <t>Bergplaats begraafplaats De Carspelhof</t>
  </si>
  <si>
    <t>Utrechtseweg 11 A</t>
  </si>
  <si>
    <t>1381GR</t>
  </si>
  <si>
    <t>Korenmolen de Vriendschap</t>
  </si>
  <si>
    <t>Utrechtseweg 17</t>
  </si>
  <si>
    <t>Roeivereniging Weesp - monument</t>
  </si>
  <si>
    <t>1382BL</t>
  </si>
  <si>
    <t>tbv watersport</t>
  </si>
  <si>
    <t>2 bouwketen</t>
  </si>
  <si>
    <t>scholen sporthal clubgebouw buurtkamer</t>
  </si>
  <si>
    <t>De Nieuwe Jozef basisschool</t>
  </si>
  <si>
    <t>Sporthal Weespersluis</t>
  </si>
  <si>
    <t>Weesperrijk - bredeschool</t>
  </si>
  <si>
    <t>Oudezijds Voorburgwal 300</t>
  </si>
  <si>
    <t>Facilitair Bureau</t>
  </si>
  <si>
    <t>B001851-06053</t>
  </si>
  <si>
    <t>brand wagenpark</t>
  </si>
  <si>
    <t>6301</t>
  </si>
  <si>
    <t>Openbare Orde en Veiligheid</t>
  </si>
  <si>
    <t>0106766</t>
  </si>
  <si>
    <t>Wibautstraat - Inventarisverzekering</t>
  </si>
  <si>
    <t>Wibautstraat 6</t>
  </si>
  <si>
    <t>1091GM</t>
  </si>
  <si>
    <t>6501</t>
  </si>
  <si>
    <t>Stadsbank van Lening</t>
  </si>
  <si>
    <t>0077746</t>
  </si>
  <si>
    <t>Osdorpplein - Inventarisverzekering</t>
  </si>
  <si>
    <t>Osdorpplein 516 -518</t>
  </si>
  <si>
    <t>1068TA</t>
  </si>
  <si>
    <t>B001906</t>
  </si>
  <si>
    <t>Leidse Kruisstraat - Inventarisverz.</t>
  </si>
  <si>
    <t>Leidse Kruisstraat 34 -36</t>
  </si>
  <si>
    <t>1017RJ</t>
  </si>
  <si>
    <t>6526</t>
  </si>
  <si>
    <t>Economische Zaken en Cultuur</t>
  </si>
  <si>
    <t>B003793</t>
  </si>
  <si>
    <t>WTC A'dam  Strawinskylaan - Inventaris</t>
  </si>
  <si>
    <t>Strawinskylaan (WTC toren I) 1767 1e</t>
  </si>
  <si>
    <t>1077ZZ</t>
  </si>
  <si>
    <t>6551</t>
  </si>
  <si>
    <t>Gemeentelijk Vastgoed</t>
  </si>
  <si>
    <t>0017252</t>
  </si>
  <si>
    <t>Buikslotermeerplein -Inventarisverzek.</t>
  </si>
  <si>
    <t>Buikslotermeerplein 2000</t>
  </si>
  <si>
    <t>1025XL</t>
  </si>
  <si>
    <t>2025XL</t>
  </si>
  <si>
    <t>0017992</t>
  </si>
  <si>
    <t>Meerkerkdreef/Opstalverzekering</t>
  </si>
  <si>
    <t>Meerkerkdreef 25 25</t>
  </si>
  <si>
    <t>Amsterdam Zuidoost</t>
  </si>
  <si>
    <t>Meerkerkdreef 25</t>
  </si>
  <si>
    <t>0022301</t>
  </si>
  <si>
    <t>Wiltzanghlaan/Opstalverzekering</t>
  </si>
  <si>
    <t>Wiltzanghlaan 60</t>
  </si>
  <si>
    <t>1061HC</t>
  </si>
  <si>
    <t>Hostel</t>
  </si>
  <si>
    <t>0024727</t>
  </si>
  <si>
    <t>Naaldwijkstraat - Opstalverzekering</t>
  </si>
  <si>
    <t>Naaldwijkstraat 45</t>
  </si>
  <si>
    <t>1059GJ</t>
  </si>
  <si>
    <t>0026146</t>
  </si>
  <si>
    <t>Cruquiusweg - Opstal/Inventarisverz.</t>
  </si>
  <si>
    <t>Cruquiusweg 90 -92</t>
  </si>
  <si>
    <t>1019AJ</t>
  </si>
  <si>
    <t>0030089</t>
  </si>
  <si>
    <t>C. van Eesterenlaan / opstalverzekering</t>
  </si>
  <si>
    <t>C. van Eesterenlaan 216 -228</t>
  </si>
  <si>
    <t>1019JL</t>
  </si>
  <si>
    <t>0031892</t>
  </si>
  <si>
    <t>Prins Hendrikkade - Opstalverzekering</t>
  </si>
  <si>
    <t>Prins Hendrikkade 600</t>
  </si>
  <si>
    <t>1011VX</t>
  </si>
  <si>
    <t>0031894</t>
  </si>
  <si>
    <t>Dijksgracht-Opstalverzekering</t>
  </si>
  <si>
    <t>Dijksgracht 3 -5</t>
  </si>
  <si>
    <t>1019BS</t>
  </si>
  <si>
    <t>2 bedrijfswoningen</t>
  </si>
  <si>
    <t>0031899</t>
  </si>
  <si>
    <t>Ms. van Riemsdijkweg - Opstalverzekering</t>
  </si>
  <si>
    <t>Ms. van Riemsdijkweg 41</t>
  </si>
  <si>
    <t>1033RC</t>
  </si>
  <si>
    <t>Kunstruimte</t>
  </si>
  <si>
    <t>0032779</t>
  </si>
  <si>
    <t>Noorderdwarsstraat- opstalverzekering</t>
  </si>
  <si>
    <t>Noorderdwarsstraat 18</t>
  </si>
  <si>
    <t>1017TX</t>
  </si>
  <si>
    <t>0032812</t>
  </si>
  <si>
    <t>Noorder speeltuin - opstalverzekering</t>
  </si>
  <si>
    <t>2e Lindendwarsstraat 10</t>
  </si>
  <si>
    <t>1015LH</t>
  </si>
  <si>
    <t>0034034</t>
  </si>
  <si>
    <t>Fortuinstraat - opstalverzekering</t>
  </si>
  <si>
    <t>Fortuinstraat 12</t>
  </si>
  <si>
    <t>1018ZZ</t>
  </si>
  <si>
    <t>huurder 100744; Albatros Watersport</t>
  </si>
  <si>
    <t>0034037</t>
  </si>
  <si>
    <t>Achtergracht - Opstalverzekering</t>
  </si>
  <si>
    <t>Achtergracht 11 F</t>
  </si>
  <si>
    <t>1017WL</t>
  </si>
  <si>
    <t>werkruimte</t>
  </si>
  <si>
    <t>0034929</t>
  </si>
  <si>
    <t>Albardakade - opstalverzekering</t>
  </si>
  <si>
    <t>Albardakade 3 -9</t>
  </si>
  <si>
    <t>1067DD</t>
  </si>
  <si>
    <t>O.B.A., OKT en kantoren</t>
  </si>
  <si>
    <t>0035825</t>
  </si>
  <si>
    <t>Eerste J. v. Campenstraat - Opstalverz</t>
  </si>
  <si>
    <t>Eerste Jacob van Campenstraat 55</t>
  </si>
  <si>
    <t>1073XN</t>
  </si>
  <si>
    <t>0037557</t>
  </si>
  <si>
    <t>Erasmuspark - opstalverzekering</t>
  </si>
  <si>
    <t>Erasmuspark 1</t>
  </si>
  <si>
    <t>1056LE</t>
  </si>
  <si>
    <t>cafe/bar/restaurant</t>
  </si>
  <si>
    <t>0039886</t>
  </si>
  <si>
    <t>Vlaardingenlaan - opstalverzekering</t>
  </si>
  <si>
    <t>Vlaardingenlaan 9</t>
  </si>
  <si>
    <t>1059GL</t>
  </si>
  <si>
    <t>Diverse kantoren</t>
  </si>
  <si>
    <t>Gezinsopvang</t>
  </si>
  <si>
    <t>0040099-E</t>
  </si>
  <si>
    <t>Vijzelstraat - opstal-/inventarisverz.</t>
  </si>
  <si>
    <t>Vijzelstraat 32</t>
  </si>
  <si>
    <t>1017HL</t>
  </si>
  <si>
    <t>Archief</t>
  </si>
  <si>
    <t>Stadsarchief/winkel/museum/horeca</t>
  </si>
  <si>
    <t>0040099-EXCESS</t>
  </si>
  <si>
    <t>Vijzelstraat Excess Opstalverzekering</t>
  </si>
  <si>
    <t>0040109</t>
  </si>
  <si>
    <t>Gen. Vetterstraat - opstal/inventaris</t>
  </si>
  <si>
    <t>Generaal Vetterstraat 27</t>
  </si>
  <si>
    <t>1059BT</t>
  </si>
  <si>
    <t>Kantine</t>
  </si>
  <si>
    <t>Terreinafscheidingen</t>
  </si>
  <si>
    <t>0042073</t>
  </si>
  <si>
    <t>Rhoneweg - Opstalverzekering</t>
  </si>
  <si>
    <t>Rhoneweg 56</t>
  </si>
  <si>
    <t>1043AH</t>
  </si>
  <si>
    <t>Wasserette / Stomerij</t>
  </si>
  <si>
    <t>0042765</t>
  </si>
  <si>
    <t>Statenjachtstraat - Opstalverzekering</t>
  </si>
  <si>
    <t>Statenjachtstraat 2</t>
  </si>
  <si>
    <t>1034EC</t>
  </si>
  <si>
    <t>Opvangcentrum</t>
  </si>
  <si>
    <t>0043110</t>
  </si>
  <si>
    <t>Wachterliedplantsoen - Opstalverzekering</t>
  </si>
  <si>
    <t>Wachterliedplantsoen 1 -3</t>
  </si>
  <si>
    <t>1055SB</t>
  </si>
  <si>
    <t>0045400</t>
  </si>
  <si>
    <t>Pieter Braaijweg - Inventarisverzekering</t>
  </si>
  <si>
    <t>Pieter Braaijweg 10</t>
  </si>
  <si>
    <t>1114AJ</t>
  </si>
  <si>
    <t>Amsterdam-Zuidoost</t>
  </si>
  <si>
    <t>0046208</t>
  </si>
  <si>
    <t>Fortuinstraat - Opstalverz.</t>
  </si>
  <si>
    <t>Fortuinstraat 4</t>
  </si>
  <si>
    <t>Speeltuin de Wittenburg</t>
  </si>
  <si>
    <t>0047415</t>
  </si>
  <si>
    <t>Tweede Weteringplantsoen - Opstalverz.</t>
  </si>
  <si>
    <t>Tweede Weteringplantsoen 10</t>
  </si>
  <si>
    <t>1017ZD</t>
  </si>
  <si>
    <t>houten pand speeltuin U.J. Klaren</t>
  </si>
  <si>
    <t>0050799</t>
  </si>
  <si>
    <t>Herengracht - Opstalverzekering</t>
  </si>
  <si>
    <t>0050991</t>
  </si>
  <si>
    <t>Bos en Lommerplein - Inventarisverz.</t>
  </si>
  <si>
    <t>Bos en Lommerplein 250</t>
  </si>
  <si>
    <t>1055EK</t>
  </si>
  <si>
    <t>05560 - Huurdersbelang inventaris/uitgebr</t>
  </si>
  <si>
    <t>0051351</t>
  </si>
  <si>
    <t>Ferd. Bolstraat - Opstalverzekering</t>
  </si>
  <si>
    <t>Ferdinand Bolstraat 14</t>
  </si>
  <si>
    <t>1072LJ</t>
  </si>
  <si>
    <t>0051408</t>
  </si>
  <si>
    <t>EGoli - Opstalverzekering</t>
  </si>
  <si>
    <t>EGoli 9</t>
  </si>
  <si>
    <t>1103AC</t>
  </si>
  <si>
    <t>0052000</t>
  </si>
  <si>
    <t>Heimansweg - Opstalverzekering</t>
  </si>
  <si>
    <t>Heimansweg 33</t>
  </si>
  <si>
    <t>1031TZ</t>
  </si>
  <si>
    <t>0052006</t>
  </si>
  <si>
    <t>Monnickendammerplantsoen - Opstalverz.</t>
  </si>
  <si>
    <t>Monnickendammerplantsoen 12</t>
  </si>
  <si>
    <t>1023EL</t>
  </si>
  <si>
    <t>Panden in de speeltuin</t>
  </si>
  <si>
    <t>0052009</t>
  </si>
  <si>
    <t>Plejadeplein - Opstalverzekering</t>
  </si>
  <si>
    <t>Plejadeplein 32 A</t>
  </si>
  <si>
    <t>0052012</t>
  </si>
  <si>
    <t>Wingerdweg - Opstalverzekering</t>
  </si>
  <si>
    <t>Wingerdweg 260 B</t>
  </si>
  <si>
    <t>1032AN</t>
  </si>
  <si>
    <t>0052015</t>
  </si>
  <si>
    <t>Sijsjesstraat - Opstal/Inventarisverz.</t>
  </si>
  <si>
    <t>Sijsjesstraat 21</t>
  </si>
  <si>
    <t>1021CV</t>
  </si>
  <si>
    <t>0052019</t>
  </si>
  <si>
    <t>N.F. Israelweg - Opstalverzekering</t>
  </si>
  <si>
    <t>N.F. Israelweg 3</t>
  </si>
  <si>
    <t>1035SB</t>
  </si>
  <si>
    <t>KDV en wijk/buurtcentrum</t>
  </si>
  <si>
    <t>0052022</t>
  </si>
  <si>
    <t>Parlevinkerpad - Opstalverzekering</t>
  </si>
  <si>
    <t>Parlevinkerpad 40</t>
  </si>
  <si>
    <t>1034JE</t>
  </si>
  <si>
    <t>0053076</t>
  </si>
  <si>
    <t>Nes (theater Frascati) - Opstalverz.</t>
  </si>
  <si>
    <t>Nes 59-63-65/ OZ Voorburgwal 304</t>
  </si>
  <si>
    <t>1012KD</t>
  </si>
  <si>
    <t>Frascati</t>
  </si>
  <si>
    <t>0053079</t>
  </si>
  <si>
    <t>Nes (complex de Engelenbak)- Opstalverz.</t>
  </si>
  <si>
    <t>Nes 71</t>
  </si>
  <si>
    <t>Engelenbak</t>
  </si>
  <si>
    <t>0053139-E</t>
  </si>
  <si>
    <t>Piet Heinkade - Opstalverzekering</t>
  </si>
  <si>
    <t>Piet Heinkade 1 -3-5</t>
  </si>
  <si>
    <t>Bimhuis, Muziekcentrum/horeca/kantoor</t>
  </si>
  <si>
    <t>Bimhuis</t>
  </si>
  <si>
    <t>Zonnepanelen</t>
  </si>
  <si>
    <t>Zonnepanelen geplaatst op het Bimhuis</t>
  </si>
  <si>
    <t>0053139-EXCESS</t>
  </si>
  <si>
    <t>Piet Heinkade -Bimhuis Opstalverz Excess</t>
  </si>
  <si>
    <t>Bimhuis/Muziekcentrum/horeca/kantoor</t>
  </si>
  <si>
    <t>0054048</t>
  </si>
  <si>
    <t>J. Woortmanplein - Opstalverzekering</t>
  </si>
  <si>
    <t>Joop Woortmanplein 5</t>
  </si>
  <si>
    <t>1069PT</t>
  </si>
  <si>
    <t>0054286</t>
  </si>
  <si>
    <t>Albert Wittenbergplein 2 - Opstal/ecoflo</t>
  </si>
  <si>
    <t>Albert Wittenbergplein 2</t>
  </si>
  <si>
    <t>1091XP</t>
  </si>
  <si>
    <t>Speeltuingebouw</t>
  </si>
  <si>
    <t>Sunflower/ecoplant</t>
  </si>
  <si>
    <t>0054970</t>
  </si>
  <si>
    <t>Newtonstraat 54 - opstalverzekering</t>
  </si>
  <si>
    <t>Newtonstraat 54</t>
  </si>
  <si>
    <t>1098HE</t>
  </si>
  <si>
    <t>Voormalig schoolgebouw</t>
  </si>
  <si>
    <t>Diverse welzijnsinstellingen</t>
  </si>
  <si>
    <t>0054983</t>
  </si>
  <si>
    <t>Nieuwe Kerkstraat - Opstalverzekering</t>
  </si>
  <si>
    <t>Nieuwe Kerkstraat 126</t>
  </si>
  <si>
    <t>1018VM</t>
  </si>
  <si>
    <t>0054999</t>
  </si>
  <si>
    <t>Zaandammerplein - Opstalverzekering</t>
  </si>
  <si>
    <t>Zaandammerplein 200</t>
  </si>
  <si>
    <t>1013ZE</t>
  </si>
  <si>
    <t>Opzichtershuisje</t>
  </si>
  <si>
    <t>0055444</t>
  </si>
  <si>
    <t>Kadoelen - Opstalverzekering</t>
  </si>
  <si>
    <t>Kadoelen 5</t>
  </si>
  <si>
    <t>1035NB</t>
  </si>
  <si>
    <t>0055498</t>
  </si>
  <si>
    <t>Oostzanerwerf - Opstalverzekering</t>
  </si>
  <si>
    <t>Oostzanerwerf 3</t>
  </si>
  <si>
    <t>0055669</t>
  </si>
  <si>
    <t>'s-Gravesandeplein - Opstalverzekering</t>
  </si>
  <si>
    <t>`s Gravensandeplein 19</t>
  </si>
  <si>
    <t>1091BB</t>
  </si>
  <si>
    <t>Dienstencentrum Welzijn &amp; Zorg</t>
  </si>
  <si>
    <t>0055680</t>
  </si>
  <si>
    <t>Volendammerweg 314</t>
  </si>
  <si>
    <t>1027EA</t>
  </si>
  <si>
    <t>0055681</t>
  </si>
  <si>
    <t>Meteorenweg - Opstalverzekering</t>
  </si>
  <si>
    <t>Meteorenweg 268</t>
  </si>
  <si>
    <t>1035RN</t>
  </si>
  <si>
    <t>0055682</t>
  </si>
  <si>
    <t>J. H. van Heekpad - Opstalverzekering</t>
  </si>
  <si>
    <t>J.H. van Heekpad 3</t>
  </si>
  <si>
    <t>1024BD</t>
  </si>
  <si>
    <t>0055903</t>
  </si>
  <si>
    <t>Den Brielstraat Opstal/Inventarisverz.</t>
  </si>
  <si>
    <t>Den Brielstraat 28</t>
  </si>
  <si>
    <t>1055RV</t>
  </si>
  <si>
    <t>Interieurbouw</t>
  </si>
  <si>
    <t>0056152</t>
  </si>
  <si>
    <t>Vondelpark 6 d en c Opstal-/Invent.verz.</t>
  </si>
  <si>
    <t>Vondelpark 6 D</t>
  </si>
  <si>
    <t>1054KA</t>
  </si>
  <si>
    <t>Overkapping locatie Vondelpark 6d/opslag</t>
  </si>
  <si>
    <t>Vondelpark 6 C</t>
  </si>
  <si>
    <t>schaftruimte/kantoor</t>
  </si>
  <si>
    <t>0059114</t>
  </si>
  <si>
    <t>Westerpark - Opstalverzekering</t>
  </si>
  <si>
    <t>Westerpark 5</t>
  </si>
  <si>
    <t>1014BX</t>
  </si>
  <si>
    <t>0059612</t>
  </si>
  <si>
    <t>Roos van Dekemaweg - Opstalverzekering</t>
  </si>
  <si>
    <t>De Roos van Dekemaweg 4</t>
  </si>
  <si>
    <t>1061HT</t>
  </si>
  <si>
    <t>Clubhuis</t>
  </si>
  <si>
    <t>0060961</t>
  </si>
  <si>
    <t>Berberisstraat - Opstalverzekering</t>
  </si>
  <si>
    <t>Berberisstraat 16</t>
  </si>
  <si>
    <t>1032EL</t>
  </si>
  <si>
    <t>0060987</t>
  </si>
  <si>
    <t>Anton de Komplein - Opstalverzekering</t>
  </si>
  <si>
    <t>Anton de Komplein 150</t>
  </si>
  <si>
    <t>1102CW</t>
  </si>
  <si>
    <t>0061763</t>
  </si>
  <si>
    <t>Jekerstraat - Opstalverzekering</t>
  </si>
  <si>
    <t>Jekerstraat 84 -86</t>
  </si>
  <si>
    <t>1078MG</t>
  </si>
  <si>
    <t>Peuterspeelzaal/moskee</t>
  </si>
  <si>
    <t>Jacob Bontiusplaats 11</t>
  </si>
  <si>
    <t>0064074</t>
  </si>
  <si>
    <t>Galggouw - Opstalverzekering</t>
  </si>
  <si>
    <t>Galggouw 7</t>
  </si>
  <si>
    <t>1027GC</t>
  </si>
  <si>
    <t>0065658</t>
  </si>
  <si>
    <t>Blankenstr./F. de Wollantstr - Opstalvz.</t>
  </si>
  <si>
    <t>Blankenstraat 404 -410</t>
  </si>
  <si>
    <t>1018SK</t>
  </si>
  <si>
    <t>parkeergarage,bedrijfsruimtes &amp; ateliers</t>
  </si>
  <si>
    <t>0069039</t>
  </si>
  <si>
    <t>Meteorenweg - opstal-/inventarisverz</t>
  </si>
  <si>
    <t>Meteorenweg 280</t>
  </si>
  <si>
    <t>Timmerwerkplaats</t>
  </si>
  <si>
    <t>0069194</t>
  </si>
  <si>
    <t>Distelweg - Opstalverzekering</t>
  </si>
  <si>
    <t>Distelweg 64 -66</t>
  </si>
  <si>
    <t>1031HH</t>
  </si>
  <si>
    <t>0071485</t>
  </si>
  <si>
    <t>Geldershoofd - Opstalverzekering</t>
  </si>
  <si>
    <t>Geldershoofd 80 -82</t>
  </si>
  <si>
    <t>1103BG</t>
  </si>
  <si>
    <t>Buurthuis</t>
  </si>
  <si>
    <t>0072612</t>
  </si>
  <si>
    <t>Smaragdplein - Opstalverzekering</t>
  </si>
  <si>
    <t>Smaragdplein 3 -5</t>
  </si>
  <si>
    <t>1074HA</t>
  </si>
  <si>
    <t>Multifunctioneel centrum</t>
  </si>
  <si>
    <t>0073830</t>
  </si>
  <si>
    <t>Floraparkweg - Opstalverzekering</t>
  </si>
  <si>
    <t>Floraparkweg 1</t>
  </si>
  <si>
    <t>1032BZ</t>
  </si>
  <si>
    <t>Horeca/buurtvoorziening/cultureel</t>
  </si>
  <si>
    <t>0074518</t>
  </si>
  <si>
    <t>Eerste Helmersstraat - Opstalverzekering</t>
  </si>
  <si>
    <t>Eerste Helmersstraat 271</t>
  </si>
  <si>
    <t>1054DZ</t>
  </si>
  <si>
    <t>Kunstacademie</t>
  </si>
  <si>
    <t>0074673</t>
  </si>
  <si>
    <t>Ruys de Beerenbrouckstr - Opstalverz.</t>
  </si>
  <si>
    <t>Ruys de Beerenbrouckstraat 3</t>
  </si>
  <si>
    <t>1067BL</t>
  </si>
  <si>
    <t>kiosk/restaurant</t>
  </si>
  <si>
    <t>0075222</t>
  </si>
  <si>
    <t>A.J. Ernststraat - Inventarisverz.</t>
  </si>
  <si>
    <t>Arent Janszoon Ernststraat 112 -114</t>
  </si>
  <si>
    <t>1072LP</t>
  </si>
  <si>
    <t>Maatschappelijk centrum</t>
  </si>
  <si>
    <t>0077537</t>
  </si>
  <si>
    <t>van Heenvlietlaan - Opstal-/Inventarisvz</t>
  </si>
  <si>
    <t>Van Heenvlietlaan 50</t>
  </si>
  <si>
    <t>1083CL</t>
  </si>
  <si>
    <t>0077546</t>
  </si>
  <si>
    <t>Blomwijckerpad/Hoekenes - Opstalverz.</t>
  </si>
  <si>
    <t>Blomwijckerpad 70</t>
  </si>
  <si>
    <t>1068EA</t>
  </si>
  <si>
    <t>Hoekenes 25</t>
  </si>
  <si>
    <t>1068ML</t>
  </si>
  <si>
    <t>0079696</t>
  </si>
  <si>
    <t>Hygieaplein - Opstalverzekering</t>
  </si>
  <si>
    <t>Hygiëaplein 40</t>
  </si>
  <si>
    <t>1076RW</t>
  </si>
  <si>
    <t>Kinderopvang</t>
  </si>
  <si>
    <t>0079702</t>
  </si>
  <si>
    <t>Titiaanstraat - Opstalverzekering</t>
  </si>
  <si>
    <t>Titiaanstraat 24</t>
  </si>
  <si>
    <t>1077RH</t>
  </si>
  <si>
    <t>0079746</t>
  </si>
  <si>
    <t>Suikerplein - Opstalverzekering</t>
  </si>
  <si>
    <t>Suikerplein 1</t>
  </si>
  <si>
    <t>1013CJ</t>
  </si>
  <si>
    <t>0081612</t>
  </si>
  <si>
    <t>Pres. Kennedylaan-Invent/Reconstructie</t>
  </si>
  <si>
    <t>President Kennedylaan 923</t>
  </si>
  <si>
    <t>1079MZ</t>
  </si>
  <si>
    <t>0081629</t>
  </si>
  <si>
    <t>Nieuwmarkt - Opstalverzekering</t>
  </si>
  <si>
    <t>Nieuwmarkt 4</t>
  </si>
  <si>
    <t>1012CR</t>
  </si>
  <si>
    <t>Restaurant Cafe In de Waag</t>
  </si>
  <si>
    <t>0081630</t>
  </si>
  <si>
    <t>Korsjespoortsteeg - Opstalverzekering</t>
  </si>
  <si>
    <t>Korsjespoortsteeg 20</t>
  </si>
  <si>
    <t>1015AR</t>
  </si>
  <si>
    <t>Multatuli Museum</t>
  </si>
  <si>
    <t>0081631</t>
  </si>
  <si>
    <t>Keizersgracht - Opstalverzekering</t>
  </si>
  <si>
    <t>Keizersgracht 264</t>
  </si>
  <si>
    <t>1016EV</t>
  </si>
  <si>
    <t>0081632</t>
  </si>
  <si>
    <t>Weteringschans - Opstalverzekering</t>
  </si>
  <si>
    <t>Weteringschans 6 -8</t>
  </si>
  <si>
    <t>1017SG</t>
  </si>
  <si>
    <t>Muziektheater</t>
  </si>
  <si>
    <t>Concertzaal Paradiso</t>
  </si>
  <si>
    <t>0081633</t>
  </si>
  <si>
    <t>Nieuwe Jonkerstraat - Opstalverzekering</t>
  </si>
  <si>
    <t>Nieuwe Jonkerstraat 8</t>
  </si>
  <si>
    <t>1011CM</t>
  </si>
  <si>
    <t>Amsterdams Marionetten Theater</t>
  </si>
  <si>
    <t>0081634</t>
  </si>
  <si>
    <t>Rozengracht - Opstalverzekering</t>
  </si>
  <si>
    <t>Rozengracht 117</t>
  </si>
  <si>
    <t>1016LV</t>
  </si>
  <si>
    <t>Rozentheater/Boom Chicago</t>
  </si>
  <si>
    <t>0081635</t>
  </si>
  <si>
    <t>Kleine Gartmanplantsoen - Opstalverz.</t>
  </si>
  <si>
    <t>Kleine Gartmanplantsoen 10</t>
  </si>
  <si>
    <t>1017RR</t>
  </si>
  <si>
    <t>Zalenexploitatie/horeca De Balie</t>
  </si>
  <si>
    <t>0081636</t>
  </si>
  <si>
    <t>Plantage Middenlaan - Opstalverzekering</t>
  </si>
  <si>
    <t>Plantage Middenlaan 24</t>
  </si>
  <si>
    <t>1028DE</t>
  </si>
  <si>
    <t>Hollandsche Schouwburg</t>
  </si>
  <si>
    <t>0081637</t>
  </si>
  <si>
    <t>Keizersgracht 609 -613</t>
  </si>
  <si>
    <t>1017DS</t>
  </si>
  <si>
    <t>FOAM</t>
  </si>
  <si>
    <t>0081640</t>
  </si>
  <si>
    <t>Lijnbaansgracht/Marnixstr  - Opstalverz.</t>
  </si>
  <si>
    <t>Lijnbaansgracht/Marnixstraat 234 A</t>
  </si>
  <si>
    <t>1017PH</t>
  </si>
  <si>
    <t>Uitgaanscentrum De Melkweg</t>
  </si>
  <si>
    <t>0082116-E</t>
  </si>
  <si>
    <t>Internationaal Theater A'dam Opstalverz</t>
  </si>
  <si>
    <t>Int. Theater Amsterdam en horeca</t>
  </si>
  <si>
    <t>Marnixstraat 427</t>
  </si>
  <si>
    <t>1017PP</t>
  </si>
  <si>
    <t>0082116-EXCESS</t>
  </si>
  <si>
    <t>Leidseplein Opstalverzekering  Excess</t>
  </si>
  <si>
    <t>verzekerd bedrag opgenomen in sub 1</t>
  </si>
  <si>
    <t>0082733</t>
  </si>
  <si>
    <t>Osdorperweg - Opstalverzekering</t>
  </si>
  <si>
    <t>Osdorperweg 663</t>
  </si>
  <si>
    <t>1067SV</t>
  </si>
  <si>
    <t>schuur tbv opslag</t>
  </si>
  <si>
    <t>0082865</t>
  </si>
  <si>
    <t>Oranje Vrijstaatplein - Opstalverz.</t>
  </si>
  <si>
    <t>Oranje Vrijstaatplein 2</t>
  </si>
  <si>
    <t>1093NG</t>
  </si>
  <si>
    <t>Oranje Vrijstaatkade 71</t>
  </si>
  <si>
    <t>1093KS</t>
  </si>
  <si>
    <t>Kunstuitleen</t>
  </si>
  <si>
    <t>0083500</t>
  </si>
  <si>
    <t>Meteorenweg 282</t>
  </si>
  <si>
    <t>0083595</t>
  </si>
  <si>
    <t>Theemsweg - Opstal/Inventarisverzekering</t>
  </si>
  <si>
    <t>Materiaalbureau</t>
  </si>
  <si>
    <t>0083949</t>
  </si>
  <si>
    <t>Gyroscoopweg - Opstalverzekering</t>
  </si>
  <si>
    <t>0084345</t>
  </si>
  <si>
    <t>De Entree - Opstal/Inventarisverzekering</t>
  </si>
  <si>
    <t>De Entree 300</t>
  </si>
  <si>
    <t>1101EE</t>
  </si>
  <si>
    <t>Huis van de Toekomst</t>
  </si>
  <si>
    <t>GREX object / GenO</t>
  </si>
  <si>
    <t>0084932</t>
  </si>
  <si>
    <t>Pontplein - Opstalverzekering</t>
  </si>
  <si>
    <t>Pontplein 1</t>
  </si>
  <si>
    <t>1021HH</t>
  </si>
  <si>
    <t>1021NH</t>
  </si>
  <si>
    <t>0085360</t>
  </si>
  <si>
    <t>Prins Hendrikkade 142</t>
  </si>
  <si>
    <t>1011AT</t>
  </si>
  <si>
    <t>0085434</t>
  </si>
  <si>
    <t>Nieuwe Leeuwarderweg - Opstalverzekering</t>
  </si>
  <si>
    <t>Nieuwe Leeuwarderweg 15</t>
  </si>
  <si>
    <t>1022BN</t>
  </si>
  <si>
    <t>cultuur</t>
  </si>
  <si>
    <t>Nieuwe Leeuwarderweg 16</t>
  </si>
  <si>
    <t>0085551</t>
  </si>
  <si>
    <t>Lindengracht - Opstalverzekering</t>
  </si>
  <si>
    <t>Lindengracht 200 - 204A</t>
  </si>
  <si>
    <t>1015KL</t>
  </si>
  <si>
    <t>OKC &amp; BSO</t>
  </si>
  <si>
    <t>0086265</t>
  </si>
  <si>
    <t>Buikslotermeerplein 7 -9</t>
  </si>
  <si>
    <t>1025ES</t>
  </si>
  <si>
    <t>0086270</t>
  </si>
  <si>
    <t>Buikslotermeerplein 13</t>
  </si>
  <si>
    <t>0086271</t>
  </si>
  <si>
    <t>Buikslotermeerplein 15 -17</t>
  </si>
  <si>
    <t>0086274</t>
  </si>
  <si>
    <t>Buikslotermeerplein 11</t>
  </si>
  <si>
    <t>0086276</t>
  </si>
  <si>
    <t>Buikslotermeerplein 21</t>
  </si>
  <si>
    <t>0086278</t>
  </si>
  <si>
    <t>Buikslotermeerplein 63</t>
  </si>
  <si>
    <t>Begane grond horecaruimte Tjon Express</t>
  </si>
  <si>
    <t>Kelder horecaruimte Tjon Express</t>
  </si>
  <si>
    <t>0086283</t>
  </si>
  <si>
    <t>Buikslotermeerplein 101</t>
  </si>
  <si>
    <t>1025ET</t>
  </si>
  <si>
    <t>0086286</t>
  </si>
  <si>
    <t>0086311</t>
  </si>
  <si>
    <t>Daalwijkdreef - Opstalverzekering</t>
  </si>
  <si>
    <t>Daalwijkdreef 7</t>
  </si>
  <si>
    <t>1102RN</t>
  </si>
  <si>
    <t>Leefgemeenschap/ / broedplaats</t>
  </si>
  <si>
    <t>0086858</t>
  </si>
  <si>
    <t>Anton de Komplein 240</t>
  </si>
  <si>
    <t>1102DR</t>
  </si>
  <si>
    <t>0087167</t>
  </si>
  <si>
    <t>H. v. Wijnstraat - Opstalverzekering</t>
  </si>
  <si>
    <t>H. van Wijnstraat 10</t>
  </si>
  <si>
    <t>1065AS</t>
  </si>
  <si>
    <t>Broedplaats</t>
  </si>
  <si>
    <t>0087339</t>
  </si>
  <si>
    <t>Meteorenweg 270</t>
  </si>
  <si>
    <t>0087506</t>
  </si>
  <si>
    <t>Overbrakerpad - Opstalverzekering</t>
  </si>
  <si>
    <t>Overbrakerpad 3</t>
  </si>
  <si>
    <t>1014AZ</t>
  </si>
  <si>
    <t>0087614</t>
  </si>
  <si>
    <t>Wachterliedplantsoen 2</t>
  </si>
  <si>
    <t>0087989</t>
  </si>
  <si>
    <t>Meteorenweg - Inventaris/huurdersbelang</t>
  </si>
  <si>
    <t>Meteorenweg 266</t>
  </si>
  <si>
    <t>0088011</t>
  </si>
  <si>
    <t>Volendammerweg - Inventarisverzekering</t>
  </si>
  <si>
    <t>Volendammerweg 310</t>
  </si>
  <si>
    <t>Steen/hout, harde dekking</t>
  </si>
  <si>
    <t>0088491</t>
  </si>
  <si>
    <t>Tosaristraat - Opstalverzekering</t>
  </si>
  <si>
    <t>Tosaristraat 30</t>
  </si>
  <si>
    <t>1019RT</t>
  </si>
  <si>
    <t>daklozenopvang en coronanoodopvang</t>
  </si>
  <si>
    <t>0088778</t>
  </si>
  <si>
    <t>Dorpsweg Ransdorp 35</t>
  </si>
  <si>
    <t>0089031</t>
  </si>
  <si>
    <t>Holendrechtplein - Opstalverzekering</t>
  </si>
  <si>
    <t>Holendrechtplein 36 -38</t>
  </si>
  <si>
    <t>1106LP</t>
  </si>
  <si>
    <t>0089605</t>
  </si>
  <si>
    <t>Fietsdepot</t>
  </si>
  <si>
    <t>0089928</t>
  </si>
  <si>
    <t>Velodrome</t>
  </si>
  <si>
    <t>Sloterweg 1043-M - Opstalverzekering</t>
  </si>
  <si>
    <t>Sloterweg (Sportpark Sloten) 1043 M</t>
  </si>
  <si>
    <t>1066CC</t>
  </si>
  <si>
    <t>Wielerbaan Velodrome</t>
  </si>
  <si>
    <t>Wielerbaan sportpark Sloten</t>
  </si>
  <si>
    <t>Electr. installatie</t>
  </si>
  <si>
    <t>elektriciteitskast</t>
  </si>
  <si>
    <t>0089938</t>
  </si>
  <si>
    <t>Uitdammerdijk - opstalverzekering</t>
  </si>
  <si>
    <t>Uitdammerdijk 10</t>
  </si>
  <si>
    <t>1026CP</t>
  </si>
  <si>
    <t>0093226</t>
  </si>
  <si>
    <t>Amstel - Inventarisverzekering</t>
  </si>
  <si>
    <t>Amstel 1</t>
  </si>
  <si>
    <t>0093268</t>
  </si>
  <si>
    <t>Bijlmerplein - Inventarisverzekering</t>
  </si>
  <si>
    <t>Bijlmerplein 133</t>
  </si>
  <si>
    <t>1102DB</t>
  </si>
  <si>
    <t>0093325</t>
  </si>
  <si>
    <t>Haarlemmerweg - Opstalverzekering</t>
  </si>
  <si>
    <t>Haarlemmerweg 709</t>
  </si>
  <si>
    <t>1067HP</t>
  </si>
  <si>
    <t>0093566</t>
  </si>
  <si>
    <t>Back-upstraat - Opstalverzekering</t>
  </si>
  <si>
    <t>0093806</t>
  </si>
  <si>
    <t>Oostelijke Handelskade - Opstalverz.</t>
  </si>
  <si>
    <t>Oostelijke Handelskade 12</t>
  </si>
  <si>
    <t>1019BM</t>
  </si>
  <si>
    <t>0093879</t>
  </si>
  <si>
    <t>Osdorpplein 519 521</t>
  </si>
  <si>
    <t>0094095</t>
  </si>
  <si>
    <t>Cruquiusweg - Opstal-/Inventarisverz.</t>
  </si>
  <si>
    <t>Cruquiusweg 5</t>
  </si>
  <si>
    <t>1019AT</t>
  </si>
  <si>
    <t>05563 - Opruimingskosten opstal/uitgebreid</t>
  </si>
  <si>
    <t>0094723</t>
  </si>
  <si>
    <t>Albardakade - Inventarisverzekering</t>
  </si>
  <si>
    <t>Albardakade 9</t>
  </si>
  <si>
    <t>Gezondheidscentrum</t>
  </si>
  <si>
    <t>0094728</t>
  </si>
  <si>
    <t>Brederodestraat - Inventaris</t>
  </si>
  <si>
    <t>Brederodestraat 108</t>
  </si>
  <si>
    <t>1054VH</t>
  </si>
  <si>
    <t>0095000</t>
  </si>
  <si>
    <t>E. Wolffstraat - Opstal-/Inventaris</t>
  </si>
  <si>
    <t>Elisabeth Wolffstraat 2</t>
  </si>
  <si>
    <t>1052RR</t>
  </si>
  <si>
    <t>0096704</t>
  </si>
  <si>
    <t>Gustav Mahlerlaan - Opstalverzekering</t>
  </si>
  <si>
    <t>Gustav Mahlerlaan 12</t>
  </si>
  <si>
    <t>1082LS</t>
  </si>
  <si>
    <t>0097670</t>
  </si>
  <si>
    <t>Vasco da Gamastraat - Opstalverzekering</t>
  </si>
  <si>
    <t>Vasco da Gamastraat 9</t>
  </si>
  <si>
    <t>opslagruimte transportbedrijf</t>
  </si>
  <si>
    <t>0098108</t>
  </si>
  <si>
    <t>Heverleestraat -  Opstalverzekering</t>
  </si>
  <si>
    <t>Heverleestraat 2 A</t>
  </si>
  <si>
    <t>1066JJ</t>
  </si>
  <si>
    <t>Jongerencentrum/Ontmoetingsruimte</t>
  </si>
  <si>
    <t>0099069</t>
  </si>
  <si>
    <t>Cruquiusweg-inventarisverzekering</t>
  </si>
  <si>
    <t>0099071</t>
  </si>
  <si>
    <t>Herikerbergweg - Inventarisverzekering</t>
  </si>
  <si>
    <t>Herikerbergweg 290</t>
  </si>
  <si>
    <t>1101CT</t>
  </si>
  <si>
    <t>0099074-E</t>
  </si>
  <si>
    <t>Jan van Galenstraat - Opstal/inventaris</t>
  </si>
  <si>
    <t>Jan van Galenstraat 323 -329</t>
  </si>
  <si>
    <t>1056CH</t>
  </si>
  <si>
    <t>centrum voor Werk en Inkomen</t>
  </si>
  <si>
    <t>0099074-EXCESS</t>
  </si>
  <si>
    <t>Jan van Galenstraat Opstal verz.  Excess</t>
  </si>
  <si>
    <t>Amsterdan</t>
  </si>
  <si>
    <t>0099077</t>
  </si>
  <si>
    <t>Klaprozenweg - Opstal/inventaris</t>
  </si>
  <si>
    <t>Klaprozenweg 91</t>
  </si>
  <si>
    <t>1032KX</t>
  </si>
  <si>
    <t>0099078</t>
  </si>
  <si>
    <t>Weesperplein-huurderbelang/inventaris</t>
  </si>
  <si>
    <t>Weesperplein 8</t>
  </si>
  <si>
    <t>1018XA</t>
  </si>
  <si>
    <t>0099088</t>
  </si>
  <si>
    <t>Weesperplein - Inventaris</t>
  </si>
  <si>
    <t>0099089</t>
  </si>
  <si>
    <t>Weesperstraat-huurderbelang/inventaris</t>
  </si>
  <si>
    <t>Weesperstraat 107 -121</t>
  </si>
  <si>
    <t>1018VN</t>
  </si>
  <si>
    <t>0099091</t>
  </si>
  <si>
    <t>Oudezijds Voorburgwal-Opstal/inventaris</t>
  </si>
  <si>
    <t>1012GL</t>
  </si>
  <si>
    <t>0099092</t>
  </si>
  <si>
    <t>Oudez. Voorburgwal-huurderbelang/invent.</t>
  </si>
  <si>
    <t>O.Voorburgwal-huurbel.  300</t>
  </si>
  <si>
    <t>0099093</t>
  </si>
  <si>
    <t>Oudez. Voorburgwal - huurderb/inventaris</t>
  </si>
  <si>
    <t>0099094</t>
  </si>
  <si>
    <t>Weesperstraat inventaris/huurdersbelang</t>
  </si>
  <si>
    <t>Weesperstraat 430 -432</t>
  </si>
  <si>
    <t>1018DN</t>
  </si>
  <si>
    <t>0099096</t>
  </si>
  <si>
    <t>Vml. Stadstimmertuin - opstalverzekering</t>
  </si>
  <si>
    <t>Voormalige Stadstimmertuin 4 -6</t>
  </si>
  <si>
    <t>1018ET</t>
  </si>
  <si>
    <t>0099674</t>
  </si>
  <si>
    <t>Wingerdweg 52</t>
  </si>
  <si>
    <t>1052AN</t>
  </si>
  <si>
    <t>Steen,rubberoid dekking</t>
  </si>
  <si>
    <t>Ouder- en Kindteam Oud Noord</t>
  </si>
  <si>
    <t>0100044</t>
  </si>
  <si>
    <t>Willem Beukelsstraat - opstalverzekering</t>
  </si>
  <si>
    <t>Willem Beukelsstraat 40</t>
  </si>
  <si>
    <t>1097CT</t>
  </si>
  <si>
    <t>0100050</t>
  </si>
  <si>
    <t>Prinses Irenestraat - Opstalverzekering</t>
  </si>
  <si>
    <t>Prinses Irenestraat 19</t>
  </si>
  <si>
    <t>1077WT</t>
  </si>
  <si>
    <t>Kapel en klooster</t>
  </si>
  <si>
    <t>0100192</t>
  </si>
  <si>
    <t>Barentszplein - Opstalverzekering</t>
  </si>
  <si>
    <t>Barentszplein 14</t>
  </si>
  <si>
    <t>1013NJ</t>
  </si>
  <si>
    <t>0100193</t>
  </si>
  <si>
    <t>Arie Biemondstraat - Opstalverzekering</t>
  </si>
  <si>
    <t>Arie Biemondstraat 103</t>
  </si>
  <si>
    <t>1054PD</t>
  </si>
  <si>
    <t>0102636</t>
  </si>
  <si>
    <t>Cruquiusweg - Opstalverzekering</t>
  </si>
  <si>
    <t>Cruquiusweg 11</t>
  </si>
  <si>
    <t>Kunstgebouwtje: Museum Perron Oost</t>
  </si>
  <si>
    <t>0102650</t>
  </si>
  <si>
    <t>Steve Bikoplein - Opstalverzekering</t>
  </si>
  <si>
    <t>Steve Bikoplein  t/o nr 9</t>
  </si>
  <si>
    <t>1092GM</t>
  </si>
  <si>
    <t>uitleen sport- en spelattributen</t>
  </si>
  <si>
    <t>0102656</t>
  </si>
  <si>
    <t>Cruquiusweg 86</t>
  </si>
  <si>
    <t>showroom/werkplaats/garage</t>
  </si>
  <si>
    <t>0102690</t>
  </si>
  <si>
    <t>Radioweg - Opstalverzekering</t>
  </si>
  <si>
    <t>Radioweg 76</t>
  </si>
  <si>
    <t>Radioweg  76</t>
  </si>
  <si>
    <t>op de garage</t>
  </si>
  <si>
    <t>Radioweg 76 A</t>
  </si>
  <si>
    <t>GEB huisje voor opslag materiaal/mest</t>
  </si>
  <si>
    <t>0102703</t>
  </si>
  <si>
    <t>Wembleylaan - Opstalverzekering</t>
  </si>
  <si>
    <t>Wembleylaan 5 A</t>
  </si>
  <si>
    <t>1098WG</t>
  </si>
  <si>
    <t>0102804</t>
  </si>
  <si>
    <t>Schepenbergweg - Opstal-/Inventarisverz</t>
  </si>
  <si>
    <t>Schepenbergweg 39</t>
  </si>
  <si>
    <t>1105AL</t>
  </si>
  <si>
    <t>0102937</t>
  </si>
  <si>
    <t>Corantijnstraat - Opstal-/Inventaris</t>
  </si>
  <si>
    <t>Corantijnstraat 9</t>
  </si>
  <si>
    <t>1058DA</t>
  </si>
  <si>
    <t>0102941</t>
  </si>
  <si>
    <t>Potgieterstraat - Opstalverzekering</t>
  </si>
  <si>
    <t>Potgieterstraat 34</t>
  </si>
  <si>
    <t>1053XX</t>
  </si>
  <si>
    <t>Dansschool, lachcoach, cateringsbedrijd</t>
  </si>
  <si>
    <t>0104024</t>
  </si>
  <si>
    <t>Gaaspstraat - Opstalverzekering</t>
  </si>
  <si>
    <t>Gaaspstraat 8</t>
  </si>
  <si>
    <t>1079VE</t>
  </si>
  <si>
    <t>0104228</t>
  </si>
  <si>
    <t>Sloterweg 1043 - Opstalverzekering</t>
  </si>
  <si>
    <t>Sloterweg 1043 D</t>
  </si>
  <si>
    <t>0104410</t>
  </si>
  <si>
    <t>Lobo Braakensiekstraat - Opstalverz.</t>
  </si>
  <si>
    <t>Lobo Braakensiekstraat 4</t>
  </si>
  <si>
    <t>1065HN</t>
  </si>
  <si>
    <t>0104420</t>
  </si>
  <si>
    <t>Jan de Louterstraat - Opstalverzekering</t>
  </si>
  <si>
    <t>Jan de Louterstraat 17</t>
  </si>
  <si>
    <t>1063KX</t>
  </si>
  <si>
    <t>opvang dakloze gezinnen</t>
  </si>
  <si>
    <t>0104574-E</t>
  </si>
  <si>
    <t>Stedelijk Museum, opstal uitgebreid</t>
  </si>
  <si>
    <t>Museumplein 10</t>
  </si>
  <si>
    <t>Stedelijk Museum</t>
  </si>
  <si>
    <t>0104574-EXCESS</t>
  </si>
  <si>
    <t>Stedelijk Museum Opstalverz. Excess</t>
  </si>
  <si>
    <t>0105601</t>
  </si>
  <si>
    <t>Gaasterlandstraat - Opstalverzekering</t>
  </si>
  <si>
    <t>Gaasterlandstraat 3 -5</t>
  </si>
  <si>
    <t>1079RH</t>
  </si>
  <si>
    <t>Old School: voor kunst &amp; cultuur</t>
  </si>
  <si>
    <t>0105875</t>
  </si>
  <si>
    <t>Beatrixpark - Opstalverzekering</t>
  </si>
  <si>
    <t>Beatrixpark 1</t>
  </si>
  <si>
    <t>1077VX</t>
  </si>
  <si>
    <t>0106069</t>
  </si>
  <si>
    <t>Hobbemastraat - Opstalverzekering</t>
  </si>
  <si>
    <t>Hobbemastraat 26</t>
  </si>
  <si>
    <t>1071ZC</t>
  </si>
  <si>
    <t>Zwembad</t>
  </si>
  <si>
    <t>Zuiderbad</t>
  </si>
  <si>
    <t>0106089</t>
  </si>
  <si>
    <t>Beethovenstraat t/o - Opstalverzekering</t>
  </si>
  <si>
    <t>Beethovenstraat t/o 170</t>
  </si>
  <si>
    <t>1077JX</t>
  </si>
  <si>
    <t>0106182</t>
  </si>
  <si>
    <t>Ms. van Riemsdijkweg 61 -63</t>
  </si>
  <si>
    <t>ateliers Kunstcentrum</t>
  </si>
  <si>
    <t>0106271</t>
  </si>
  <si>
    <t>Zuiderzeeweg 31</t>
  </si>
  <si>
    <t>1095KZ</t>
  </si>
  <si>
    <t>0106272</t>
  </si>
  <si>
    <t>Zuiderzeeweg 4</t>
  </si>
  <si>
    <t>Zuiderzeeweg 6</t>
  </si>
  <si>
    <t>0106303</t>
  </si>
  <si>
    <t>Breauburnstraat - Opstalverzekering</t>
  </si>
  <si>
    <t>Braeburnstraat 1</t>
  </si>
  <si>
    <t>1036LD</t>
  </si>
  <si>
    <t>Integraal Kindcentrum</t>
  </si>
  <si>
    <t>0106325</t>
  </si>
  <si>
    <t>Wiltzanghlaan - Opstalverzekering</t>
  </si>
  <si>
    <t>Wiltzanghlaan 90</t>
  </si>
  <si>
    <t>Geloofsgemeenschap</t>
  </si>
  <si>
    <t>0106365</t>
  </si>
  <si>
    <t>Robert Kochplantsoen - Opstalverzekering</t>
  </si>
  <si>
    <t>Robert Kochplantsoen 35</t>
  </si>
  <si>
    <t>1097GG</t>
  </si>
  <si>
    <t>Daklozenopvang</t>
  </si>
  <si>
    <t>kostenplaats 7182991</t>
  </si>
  <si>
    <t>0106421</t>
  </si>
  <si>
    <t>Oudeschans - Opstalverzekering</t>
  </si>
  <si>
    <t>Oudeschans 10 D</t>
  </si>
  <si>
    <t>1011KZ</t>
  </si>
  <si>
    <t>Buurt- en Speeltuinvereniging</t>
  </si>
  <si>
    <t>0106458</t>
  </si>
  <si>
    <t>Osdorpplein 1000</t>
  </si>
  <si>
    <t>1068TG</t>
  </si>
  <si>
    <t>0106526</t>
  </si>
  <si>
    <t>Sloterweg 675 - Opstalverzekering</t>
  </si>
  <si>
    <t>Sloterweg 675</t>
  </si>
  <si>
    <t>1066CA</t>
  </si>
  <si>
    <t>0106528</t>
  </si>
  <si>
    <t>Oudekerksplein - Opstalverzekering</t>
  </si>
  <si>
    <t>Oudekerksplein 8</t>
  </si>
  <si>
    <t>1012GZ</t>
  </si>
  <si>
    <t>0106538</t>
  </si>
  <si>
    <t>Javaplantsoen - Opstalverzekering</t>
  </si>
  <si>
    <t>Javaplantsoen 17</t>
  </si>
  <si>
    <t>1095CR</t>
  </si>
  <si>
    <t>onderwijs/bijeenkomst/kantoorfunctie</t>
  </si>
  <si>
    <t>0106546</t>
  </si>
  <si>
    <t>Jan van Eijckstraat - Opstalverzekering</t>
  </si>
  <si>
    <t>Jan van Eijckstraat 21</t>
  </si>
  <si>
    <t>1077LG</t>
  </si>
  <si>
    <t>The Britisch School of Amsterdam</t>
  </si>
  <si>
    <t>0106547</t>
  </si>
  <si>
    <t>Veerstraat - Opstalverzekering</t>
  </si>
  <si>
    <t>Veerstraat 48 -50</t>
  </si>
  <si>
    <t>1075SW</t>
  </si>
  <si>
    <t>plus kinderdagverblijf</t>
  </si>
  <si>
    <t>0106548</t>
  </si>
  <si>
    <t>Rustenburgerstraat - Opstalverzekering</t>
  </si>
  <si>
    <t>Rustenburgerstraat 246</t>
  </si>
  <si>
    <t>1073GK</t>
  </si>
  <si>
    <t>Lycee Francais Vincent van Gogh</t>
  </si>
  <si>
    <t>0106550</t>
  </si>
  <si>
    <t>Theophile de Bockstraat - Opstal-/Invent</t>
  </si>
  <si>
    <t>Theophile de Bockstraat 100 A t/m G</t>
  </si>
  <si>
    <t>1058VC</t>
  </si>
  <si>
    <t>Multifunctioneel schoolgebouw</t>
  </si>
  <si>
    <t>Theophile de Bockstraat 100 A t/m F</t>
  </si>
  <si>
    <t>0106551</t>
  </si>
  <si>
    <t>Meerhuizenplein - Opstalverzekering</t>
  </si>
  <si>
    <t>Meerhuizenplein 4</t>
  </si>
  <si>
    <t>1078TCV</t>
  </si>
  <si>
    <t>Orthopedagogisch Centrum voor kinderen</t>
  </si>
  <si>
    <t>0106552</t>
  </si>
  <si>
    <t>Heinzestraat - Opstalverzekering</t>
  </si>
  <si>
    <t>Heinzestraat 9</t>
  </si>
  <si>
    <t>1071SK</t>
  </si>
  <si>
    <t>0106553</t>
  </si>
  <si>
    <t>Leksmondplein - Opstalverzekering</t>
  </si>
  <si>
    <t>Leksmondplein 28</t>
  </si>
  <si>
    <t>1108EL</t>
  </si>
  <si>
    <t>0106554</t>
  </si>
  <si>
    <t>Mijehof - Opstalverzekering</t>
  </si>
  <si>
    <t>Mijehof 298</t>
  </si>
  <si>
    <t>1106HV</t>
  </si>
  <si>
    <t>0106586</t>
  </si>
  <si>
    <t>Botteskerksingel - Opstalverzekering</t>
  </si>
  <si>
    <t>Botteskerksingel 30</t>
  </si>
  <si>
    <t>1069XT</t>
  </si>
  <si>
    <t>Botteskerksingel 30 B</t>
  </si>
  <si>
    <t>0106600</t>
  </si>
  <si>
    <t>Pieter Braaijweg - Opstalverzekering</t>
  </si>
  <si>
    <t>0106813</t>
  </si>
  <si>
    <t>Tolhuisterrein - Opstallen</t>
  </si>
  <si>
    <t>Tolhuisweg 1</t>
  </si>
  <si>
    <t>1031CL</t>
  </si>
  <si>
    <t>kantoorruimten + nevenruimten</t>
  </si>
  <si>
    <t>Tolhuisweg 5</t>
  </si>
  <si>
    <t>kantoor/bedrijfspand</t>
  </si>
  <si>
    <t>Tolhuisweg 2</t>
  </si>
  <si>
    <t>kantoor-/bedrijfsgebouw</t>
  </si>
  <si>
    <t>Buiksloterweg 5 A + B</t>
  </si>
  <si>
    <t>1031CC</t>
  </si>
  <si>
    <t>kantoor en muziekstudio</t>
  </si>
  <si>
    <t>Buiksloterweg 5 C</t>
  </si>
  <si>
    <t>Horeca/danszaal/poppodium/kantoor</t>
  </si>
  <si>
    <t>Tolhuisweg 4</t>
  </si>
  <si>
    <t>leeshuisje/boeken</t>
  </si>
  <si>
    <t>0106838</t>
  </si>
  <si>
    <t>Chris Lebeaustraat - Opstalverzekering</t>
  </si>
  <si>
    <t>Chris Lebeaustraat 4</t>
  </si>
  <si>
    <t>1062DC</t>
  </si>
  <si>
    <t>diverse dienstverleners</t>
  </si>
  <si>
    <t>0106881</t>
  </si>
  <si>
    <t>Fred. Roeskestraat - Opstalverzekering</t>
  </si>
  <si>
    <t>Fred. Roeskestraat 78</t>
  </si>
  <si>
    <t>1076ED</t>
  </si>
  <si>
    <t>0106888</t>
  </si>
  <si>
    <t>Pieter Braaijweg - opstal-/inventarisvz.</t>
  </si>
  <si>
    <t>Staal,polyester</t>
  </si>
  <si>
    <t>0106904</t>
  </si>
  <si>
    <t>Plein 40-45 2 - Inventarisverzekering</t>
  </si>
  <si>
    <t>Plein '40-'45 2</t>
  </si>
  <si>
    <t>1063KP</t>
  </si>
  <si>
    <t>kantoor marktmeesters</t>
  </si>
  <si>
    <t>0107303</t>
  </si>
  <si>
    <t>Dr. Jan van Breemenstraat - Opstalverz.</t>
  </si>
  <si>
    <t>Dr. Jan van Breemenstraat 1</t>
  </si>
  <si>
    <t>1056AB</t>
  </si>
  <si>
    <t>voor revalidatie en reumatologie</t>
  </si>
  <si>
    <t>0107388</t>
  </si>
  <si>
    <t>Jacques Veltmanstraat - Opstalverz.</t>
  </si>
  <si>
    <t>Jacques Veltmanstraat 427</t>
  </si>
  <si>
    <t>1065DC</t>
  </si>
  <si>
    <t>0107390</t>
  </si>
  <si>
    <t>Dr. H. Colijnstraat - Opstalverzekering</t>
  </si>
  <si>
    <t>Dr. H. Colijnstraat 66</t>
  </si>
  <si>
    <t>1067CH</t>
  </si>
  <si>
    <t>0107391</t>
  </si>
  <si>
    <t>Ookmeerweg - Opstalverzekering</t>
  </si>
  <si>
    <t>Ookmeerweg 278</t>
  </si>
  <si>
    <t>1067SP</t>
  </si>
  <si>
    <t>0107421</t>
  </si>
  <si>
    <t>Voormalige Stadstimmertuin - Opstalverz.</t>
  </si>
  <si>
    <t>Voormalige Stadstimmertuin 91</t>
  </si>
  <si>
    <t>0107439</t>
  </si>
  <si>
    <t>Sloterweg 1311 - Opstalverzekering</t>
  </si>
  <si>
    <t>Sloterweg 1311</t>
  </si>
  <si>
    <t>1066CL</t>
  </si>
  <si>
    <t>0107440</t>
  </si>
  <si>
    <t>Sloterweg 1313 - Opstalverzekering</t>
  </si>
  <si>
    <t>Sloterweg 1313</t>
  </si>
  <si>
    <t>0107441</t>
  </si>
  <si>
    <t>Sloterweg 1313 A/B - Opstalverzekering</t>
  </si>
  <si>
    <t>Sloterweg 1313 A</t>
  </si>
  <si>
    <t>0107443</t>
  </si>
  <si>
    <t>NDSM-Plein X-Helling - Opstalverzekering</t>
  </si>
  <si>
    <t>NDSM-Plein 76</t>
  </si>
  <si>
    <t>1033WB</t>
  </si>
  <si>
    <t>Monumentale scheepshelling X</t>
  </si>
  <si>
    <t>0107522</t>
  </si>
  <si>
    <t>Paradijsplein - Opstalverzekering</t>
  </si>
  <si>
    <t>Paradijsplein 2 -6</t>
  </si>
  <si>
    <t>1093NJ</t>
  </si>
  <si>
    <t>0107543</t>
  </si>
  <si>
    <t>Dongestraat - Opstalverzekering</t>
  </si>
  <si>
    <t>Dongestraat 8 -12</t>
  </si>
  <si>
    <t>1078JW</t>
  </si>
  <si>
    <t>0107544-E</t>
  </si>
  <si>
    <t>Nieuwezijds Voorburgwal - Opstalverz.</t>
  </si>
  <si>
    <t>St. Luciensteeg 25 -27</t>
  </si>
  <si>
    <t>een geheel met Object 001</t>
  </si>
  <si>
    <t>0107544-EXCESS</t>
  </si>
  <si>
    <t>Nieuwezijds Voorburgwal- Opstal</t>
  </si>
  <si>
    <t>St. Luciensteeg 25-27 (1 geheel met</t>
  </si>
  <si>
    <t>0107545</t>
  </si>
  <si>
    <t>0107633</t>
  </si>
  <si>
    <t>Schipluidenlaan 10 - Opstalverzekering</t>
  </si>
  <si>
    <t>Schipluidenlaan 10</t>
  </si>
  <si>
    <t>1062HE</t>
  </si>
  <si>
    <t>0107634</t>
  </si>
  <si>
    <t>Schipluidenlaan 12 - Opstalverzekering</t>
  </si>
  <si>
    <t>Schipluidenlaan 12</t>
  </si>
  <si>
    <t>Ateliers en Broedplaatsen</t>
  </si>
  <si>
    <t>0107637</t>
  </si>
  <si>
    <t>Leidse Kruisstraat - Opstalverzekering</t>
  </si>
  <si>
    <t>Leidse Kruisstraat 340 -36</t>
  </si>
  <si>
    <t>Bureau gevonden voorwerpen</t>
  </si>
  <si>
    <t>0107707</t>
  </si>
  <si>
    <t>A. Vivaldistraat - Opstalverzekering</t>
  </si>
  <si>
    <t>Antonio Vivladistraat 15</t>
  </si>
  <si>
    <t>1083HP</t>
  </si>
  <si>
    <t>0107892</t>
  </si>
  <si>
    <t>Luchtvaartstraat - opstalverzekering</t>
  </si>
  <si>
    <t>Luchtvaartstraat 9</t>
  </si>
  <si>
    <t>1059CA</t>
  </si>
  <si>
    <t>5e sectiepost Riekerhaven</t>
  </si>
  <si>
    <t>0107923</t>
  </si>
  <si>
    <t>Eerste Helmersstraat / Opstalverzekering</t>
  </si>
  <si>
    <t>Eerste Helmersstraat 263 -269</t>
  </si>
  <si>
    <t>0107924</t>
  </si>
  <si>
    <t>Speerstraat - Opstalverzekering</t>
  </si>
  <si>
    <t>Speerstraat 6</t>
  </si>
  <si>
    <t>1076XN</t>
  </si>
  <si>
    <t>0107925</t>
  </si>
  <si>
    <t>Tweede Boerhaavestraat - Opstalverz.</t>
  </si>
  <si>
    <t>Tweede Boerhaavestraat 80</t>
  </si>
  <si>
    <t>1091AR</t>
  </si>
  <si>
    <t>Passantenhotel voor daklozen</t>
  </si>
  <si>
    <t>0107926</t>
  </si>
  <si>
    <t>Plantage Doklaan - Opstalverzekering</t>
  </si>
  <si>
    <t>Plantage Doklaan 16</t>
  </si>
  <si>
    <t>1018CM</t>
  </si>
  <si>
    <t>verhuurd aan het Leger des Heils</t>
  </si>
  <si>
    <t>0108000</t>
  </si>
  <si>
    <t>Dorpsweg Ransdorp 57</t>
  </si>
  <si>
    <t>1028BL</t>
  </si>
  <si>
    <t>0108003</t>
  </si>
  <si>
    <t>Tichelstraat - Opstalverzekering</t>
  </si>
  <si>
    <t>Tichelstraat 50</t>
  </si>
  <si>
    <t>1015KT</t>
  </si>
  <si>
    <t>Ontmoetingscentrum Ouderen</t>
  </si>
  <si>
    <t>0108004</t>
  </si>
  <si>
    <t>Mariotteplein - Opstalverzekering</t>
  </si>
  <si>
    <t>Mariotteplein 80</t>
  </si>
  <si>
    <t>1098PA</t>
  </si>
  <si>
    <t>0108005</t>
  </si>
  <si>
    <t>Fizeaustraat - Opstalverzekering</t>
  </si>
  <si>
    <t>Fizeaustraat 37</t>
  </si>
  <si>
    <t>1097SC</t>
  </si>
  <si>
    <t>0108006</t>
  </si>
  <si>
    <t>Onderlangs - Opstalverzekering</t>
  </si>
  <si>
    <t>Onderlangs t.o. 22</t>
  </si>
  <si>
    <t>1097ZJ</t>
  </si>
  <si>
    <t>0108020</t>
  </si>
  <si>
    <t>Noordermakrt - Opstal-/Inventaris</t>
  </si>
  <si>
    <t>Noordermarkt 44</t>
  </si>
  <si>
    <t>1015NA</t>
  </si>
  <si>
    <t>Bel/Kerkklok</t>
  </si>
  <si>
    <t>0108024</t>
  </si>
  <si>
    <t>Revaleiland - Opstalverzekering</t>
  </si>
  <si>
    <t>Revaleiland 1</t>
  </si>
  <si>
    <t>1014ZG</t>
  </si>
  <si>
    <t>0108030</t>
  </si>
  <si>
    <t>A. Durerstraat - Opstalverzekering</t>
  </si>
  <si>
    <t>Albrecht Dürerstraat 34</t>
  </si>
  <si>
    <t>Naschoolse Opvang</t>
  </si>
  <si>
    <t>0108044</t>
  </si>
  <si>
    <t>Stadionkade 113 A - Opstalverzekering</t>
  </si>
  <si>
    <t>Stadionkade 113 A</t>
  </si>
  <si>
    <t>1076BN</t>
  </si>
  <si>
    <t>0108045</t>
  </si>
  <si>
    <t>Stadionkade 113 C - Opstalverzekering</t>
  </si>
  <si>
    <t>Stadionkade 113 C</t>
  </si>
  <si>
    <t>0108084</t>
  </si>
  <si>
    <t>Gustav Mahlerlaan - Opstal-/inventaris</t>
  </si>
  <si>
    <t>Gustav Mahlerlaan 2920</t>
  </si>
  <si>
    <t>1081LB</t>
  </si>
  <si>
    <t>Polyester</t>
  </si>
  <si>
    <t>0108107</t>
  </si>
  <si>
    <t>Geulstraat - Opstalverzekering</t>
  </si>
  <si>
    <t>Geulstraat 9</t>
  </si>
  <si>
    <t>1078KW</t>
  </si>
  <si>
    <t>0108142</t>
  </si>
  <si>
    <t>Wijkergouw - Opstalverzekering</t>
  </si>
  <si>
    <t>Wijkergouw 6</t>
  </si>
  <si>
    <t>1023NX</t>
  </si>
  <si>
    <t>0108143</t>
  </si>
  <si>
    <t>Durgerdammerdijk 76</t>
  </si>
  <si>
    <t>1026CB</t>
  </si>
  <si>
    <t>0108262</t>
  </si>
  <si>
    <t>NDSM-Plein Y-Helling - Opstalverzekering</t>
  </si>
  <si>
    <t>NDSM-plein 82 A t/m E 84</t>
  </si>
  <si>
    <t>Evenementenfuctie + verzamelgebouw</t>
  </si>
  <si>
    <t>0108387</t>
  </si>
  <si>
    <t>Gerard Doustraat - Opstalverzekering</t>
  </si>
  <si>
    <t>Gerard Doustraat 156</t>
  </si>
  <si>
    <t>1073VZ</t>
  </si>
  <si>
    <t>huisvesting ongedocumenteerden</t>
  </si>
  <si>
    <t>1073VC</t>
  </si>
  <si>
    <t>0108563</t>
  </si>
  <si>
    <t>Van Beuningenplein - Opstalverzekering</t>
  </si>
  <si>
    <t>Van Beuningenplein 19 -21</t>
  </si>
  <si>
    <t>1051VS</t>
  </si>
  <si>
    <t>0109662</t>
  </si>
  <si>
    <t>2e Jan van der Heijdenstraat - Opstalvz</t>
  </si>
  <si>
    <t>Tweede Jan van der Heijdenstraat 73</t>
  </si>
  <si>
    <t>1074XR</t>
  </si>
  <si>
    <t>0109669</t>
  </si>
  <si>
    <t>Daniel Goedkoopstr. Inventaris</t>
  </si>
  <si>
    <t>Daniel Goedkoopstraat 7 -9</t>
  </si>
  <si>
    <t>0109778</t>
  </si>
  <si>
    <t>Provincialeweg 22 - Opstalverzekering</t>
  </si>
  <si>
    <t>Provincialeweg 22</t>
  </si>
  <si>
    <t>1108AB</t>
  </si>
  <si>
    <t>0109818</t>
  </si>
  <si>
    <t>Sloterweg 1043 T</t>
  </si>
  <si>
    <t>0109831</t>
  </si>
  <si>
    <t>August Allebeplein - Opstalverz.</t>
  </si>
  <si>
    <t>August Allebeplein 5 -21</t>
  </si>
  <si>
    <t>1062AA</t>
  </si>
  <si>
    <t>Kinderdagverblijf + Ouder Kind Centrum</t>
  </si>
  <si>
    <t>0109853</t>
  </si>
  <si>
    <t>De Mirandalaan - Opstalverzekering</t>
  </si>
  <si>
    <t>De Mirandalaan 9</t>
  </si>
  <si>
    <t>1079PA</t>
  </si>
  <si>
    <t>De Mirandabad</t>
  </si>
  <si>
    <t>Pres. Kennedylaan 7</t>
  </si>
  <si>
    <t>1079MB</t>
  </si>
  <si>
    <t>0109854</t>
  </si>
  <si>
    <t>Sneeuwbalweg - Noorderparkbad opstal</t>
  </si>
  <si>
    <t>Sneeuwbalweg 5</t>
  </si>
  <si>
    <t>1032VS</t>
  </si>
  <si>
    <t>0109856</t>
  </si>
  <si>
    <t>Spaarndammerdijk - Brediusbad Opstal</t>
  </si>
  <si>
    <t>Spaarndammerdijk 306 A</t>
  </si>
  <si>
    <t>1013ZX</t>
  </si>
  <si>
    <t>Brediusbad</t>
  </si>
  <si>
    <t>0109858</t>
  </si>
  <si>
    <t>Marnixplein - Opstalverzekering</t>
  </si>
  <si>
    <t>Marnixplein 1</t>
  </si>
  <si>
    <t>1015ZN</t>
  </si>
  <si>
    <t>Sportcomplex Het Marnix</t>
  </si>
  <si>
    <t>Marnixplein</t>
  </si>
  <si>
    <t>1015XN</t>
  </si>
  <si>
    <t>0109859</t>
  </si>
  <si>
    <t>Apollolaan - Opstalverzekering</t>
  </si>
  <si>
    <t>Apollolaan 4</t>
  </si>
  <si>
    <t>1077BA</t>
  </si>
  <si>
    <t>Apollohal</t>
  </si>
  <si>
    <t>0109860</t>
  </si>
  <si>
    <t>Anton de Komplein 157</t>
  </si>
  <si>
    <t>Bijlmer Sportcentrum</t>
  </si>
  <si>
    <t>0109861</t>
  </si>
  <si>
    <t>De Passage / Opstal</t>
  </si>
  <si>
    <t>De Passage 1 -3</t>
  </si>
  <si>
    <t>1114BH</t>
  </si>
  <si>
    <t>tennishal</t>
  </si>
  <si>
    <t>Tennishal Strandvliet</t>
  </si>
  <si>
    <t>0109862</t>
  </si>
  <si>
    <t>Lizzy Ansinghstraat / Opstal</t>
  </si>
  <si>
    <t>Lizzy Ansinghstraat 88</t>
  </si>
  <si>
    <t>1072RD</t>
  </si>
  <si>
    <t>Sportcentrum de Pijp</t>
  </si>
  <si>
    <t>0109863</t>
  </si>
  <si>
    <t>Burgerweeshuispad / Opstal</t>
  </si>
  <si>
    <t>Burgerweeshuispad 54</t>
  </si>
  <si>
    <t>1076EP</t>
  </si>
  <si>
    <t>Sporthallen Zuid</t>
  </si>
  <si>
    <t>0109864</t>
  </si>
  <si>
    <t>Van Hogendorpstraat - Opstalverzekering</t>
  </si>
  <si>
    <t>Van Hogendorpstraat 921</t>
  </si>
  <si>
    <t>1051EC</t>
  </si>
  <si>
    <t>0109865</t>
  </si>
  <si>
    <t>Polderweg- Opstal</t>
  </si>
  <si>
    <t>Polderweg 300</t>
  </si>
  <si>
    <t>1093KP</t>
  </si>
  <si>
    <t>Wethouder Verheij</t>
  </si>
  <si>
    <t>Sporthal Wethouder Verheij</t>
  </si>
  <si>
    <t>0109866</t>
  </si>
  <si>
    <t>Oostenburgergracht - Opstalverzekering</t>
  </si>
  <si>
    <t>Oostenburgergracht 151</t>
  </si>
  <si>
    <t>1018ND</t>
  </si>
  <si>
    <t>Sporthal Oostenburg</t>
  </si>
  <si>
    <t>0109867</t>
  </si>
  <si>
    <t>Beemsterstraat - Opstalverzekering</t>
  </si>
  <si>
    <t>Beemsterstraat 656</t>
  </si>
  <si>
    <t>1027ED</t>
  </si>
  <si>
    <t>Steen/hout,mastiek</t>
  </si>
  <si>
    <t>Sporthal de Weeren</t>
  </si>
  <si>
    <t>0109868</t>
  </si>
  <si>
    <t>J.H. Hisgenpad - Opstal</t>
  </si>
  <si>
    <t>J.H. Hisgenpad 1</t>
  </si>
  <si>
    <t>1025WK</t>
  </si>
  <si>
    <t>Sporthal Elzenhage</t>
  </si>
  <si>
    <t>0109869</t>
  </si>
  <si>
    <t>Insulindeweg- Opstal</t>
  </si>
  <si>
    <t>Insulindeweg 1001</t>
  </si>
  <si>
    <t>Sporthal Zeeburg</t>
  </si>
  <si>
    <t>0109870</t>
  </si>
  <si>
    <t>Dr. Meurerlaan- Opstal</t>
  </si>
  <si>
    <t>Dr. Meurerlaan 7</t>
  </si>
  <si>
    <t>1067SM</t>
  </si>
  <si>
    <t>Sportcentrum Ookmeer</t>
  </si>
  <si>
    <t>Sporthal Ookmeer</t>
  </si>
  <si>
    <t>0109871</t>
  </si>
  <si>
    <t>Sloterweg 1045 - Opstal</t>
  </si>
  <si>
    <t>Sloterweg 1045</t>
  </si>
  <si>
    <t>1066CD</t>
  </si>
  <si>
    <t>bijgebouwen</t>
  </si>
  <si>
    <t>0109889</t>
  </si>
  <si>
    <t>Land van Cogagneplein - Opstalverz.</t>
  </si>
  <si>
    <t>Land van Cocagneplein 44</t>
  </si>
  <si>
    <t>Sportfondsenbad Oost</t>
  </si>
  <si>
    <t>0109890</t>
  </si>
  <si>
    <t>Insulindeweg 1002</t>
  </si>
  <si>
    <t>Flevoparkbad</t>
  </si>
  <si>
    <t>Zwembad Flevoparkbad</t>
  </si>
  <si>
    <t>0109949</t>
  </si>
  <si>
    <t>Eric de Roodestraat - Opstalverzekering</t>
  </si>
  <si>
    <t>Eric de Roodestraat 18</t>
  </si>
  <si>
    <t>1056AM</t>
  </si>
  <si>
    <t>Verhuurd aan OJZ</t>
  </si>
  <si>
    <t>0109958</t>
  </si>
  <si>
    <t>Parelstraat - Opstalverzekering</t>
  </si>
  <si>
    <t>Parelstraat 1</t>
  </si>
  <si>
    <t>1018AS</t>
  </si>
  <si>
    <t>0109971</t>
  </si>
  <si>
    <t>Evertsweertplantsoen - Opstalverzekering</t>
  </si>
  <si>
    <t>Evertsweertplantsoen 3</t>
  </si>
  <si>
    <t>1069RK</t>
  </si>
  <si>
    <t>0109976</t>
  </si>
  <si>
    <t>Eliza van Calcarstraat - Opstalverz.</t>
  </si>
  <si>
    <t>Eliza van Calcarstraat 2</t>
  </si>
  <si>
    <t>1068RR</t>
  </si>
  <si>
    <t>0110017</t>
  </si>
  <si>
    <t>Cullinanplein - Opstalverzekering</t>
  </si>
  <si>
    <t>Cullinanplein 1</t>
  </si>
  <si>
    <t>1074JN</t>
  </si>
  <si>
    <t>0110045</t>
  </si>
  <si>
    <t>Amstel/Halvemaansteeg - Opstalverz.</t>
  </si>
  <si>
    <t>Amstel 56 -58</t>
  </si>
  <si>
    <t>1017AC</t>
  </si>
  <si>
    <t>0110057</t>
  </si>
  <si>
    <t>Leidsekade - Opstalverzekering</t>
  </si>
  <si>
    <t>Leidsekade 90 en 90 A</t>
  </si>
  <si>
    <t>1017PN</t>
  </si>
  <si>
    <t>Theater, cafe en woningen</t>
  </si>
  <si>
    <t>0110074</t>
  </si>
  <si>
    <t>Foekje Dillemastraat - Opstalverzekering</t>
  </si>
  <si>
    <t>Foekje Dillemastraat 118</t>
  </si>
  <si>
    <t>1095MK</t>
  </si>
  <si>
    <t>0110140</t>
  </si>
  <si>
    <t>Meteorenweg 272</t>
  </si>
  <si>
    <t>0110143</t>
  </si>
  <si>
    <t>Hoekschewaardweg Opstal/Inventaris</t>
  </si>
  <si>
    <t>Hoekschewaardweg 278</t>
  </si>
  <si>
    <t>1025PD</t>
  </si>
  <si>
    <t>Leegstaand pand</t>
  </si>
  <si>
    <t>Leegstandbeh:Antikraak</t>
  </si>
  <si>
    <t>0110148</t>
  </si>
  <si>
    <t>Nieuwe Laan - Opstalverzekering</t>
  </si>
  <si>
    <t>Nieuwe Laan 34</t>
  </si>
  <si>
    <t>1068BZ</t>
  </si>
  <si>
    <t>maatschappelijke functie</t>
  </si>
  <si>
    <t>0110187</t>
  </si>
  <si>
    <t>Albert Cuypstraat - Inventarisverz.</t>
  </si>
  <si>
    <t>Albert Cuypstraat 261 -263</t>
  </si>
  <si>
    <t>1073BH</t>
  </si>
  <si>
    <t>0110188</t>
  </si>
  <si>
    <t>Muzenplein t/o nr. 7 - Opstalverzekering</t>
  </si>
  <si>
    <t>Muzenplein t/o nr. 7</t>
  </si>
  <si>
    <t>1077WC</t>
  </si>
  <si>
    <t>0110189</t>
  </si>
  <si>
    <t>Marathonweg bij brug 411 - Opstalverz.</t>
  </si>
  <si>
    <t>Marathonweg bij brug 411</t>
  </si>
  <si>
    <t>1076TG</t>
  </si>
  <si>
    <t>0110190</t>
  </si>
  <si>
    <t>Amstelkade - Opstalverzekering</t>
  </si>
  <si>
    <t>Amstelkade (bij brug 400) 1</t>
  </si>
  <si>
    <t>1078AA</t>
  </si>
  <si>
    <t>0110197</t>
  </si>
  <si>
    <t>Nieuwendammerkade - Opstalverzekering</t>
  </si>
  <si>
    <t>Nieuwendammerkade 15 -17</t>
  </si>
  <si>
    <t>1022AB</t>
  </si>
  <si>
    <t>Tenisclub</t>
  </si>
  <si>
    <t>0110199</t>
  </si>
  <si>
    <t>Baron de Coubertinlaan - Opstalverz.</t>
  </si>
  <si>
    <t>Baron de Coubertinlaan 6</t>
  </si>
  <si>
    <t>1034ZK</t>
  </si>
  <si>
    <t>kantoren werkplaats en garage</t>
  </si>
  <si>
    <t>0110200</t>
  </si>
  <si>
    <t>Oostzanerwerf 4</t>
  </si>
  <si>
    <t>werfgebouw</t>
  </si>
  <si>
    <t>0110218</t>
  </si>
  <si>
    <t>Willinklaan - Opstalverzekering</t>
  </si>
  <si>
    <t>Willinklaan 7</t>
  </si>
  <si>
    <t>1067SL</t>
  </si>
  <si>
    <t>Secretariaat</t>
  </si>
  <si>
    <t>Elektrakast</t>
  </si>
  <si>
    <t>Tribune</t>
  </si>
  <si>
    <t>0110225</t>
  </si>
  <si>
    <t>Bok de Korverweg - Opstalverzekering</t>
  </si>
  <si>
    <t>gebouw op Sportpark de Eendracht</t>
  </si>
  <si>
    <t>Sportpark de Eendracht</t>
  </si>
  <si>
    <t>40 Zonnepanelen op sportcomplex</t>
  </si>
  <si>
    <t>0110384</t>
  </si>
  <si>
    <t>Jacob Bontiusplaats - Opstalverzekering</t>
  </si>
  <si>
    <t>1018LL</t>
  </si>
  <si>
    <t>0110883</t>
  </si>
  <si>
    <t>Provincialeweg 5, Opstal</t>
  </si>
  <si>
    <t>Provincialeweg 5</t>
  </si>
  <si>
    <t>0110890</t>
  </si>
  <si>
    <t>Klimopweg 65 - Opstal</t>
  </si>
  <si>
    <t>Klimopweg 65</t>
  </si>
  <si>
    <t>1032HZ</t>
  </si>
  <si>
    <t>Bouwmarkt</t>
  </si>
  <si>
    <t>0111110</t>
  </si>
  <si>
    <t>Asterdwarsweg - Opstalverzekering</t>
  </si>
  <si>
    <t>Asterdwarsweg 10</t>
  </si>
  <si>
    <t>1031HR</t>
  </si>
  <si>
    <t>Expositieruimte</t>
  </si>
  <si>
    <t>incl. culturele activiteiten</t>
  </si>
  <si>
    <t>0111178</t>
  </si>
  <si>
    <t>Remmerdenplein - Opstalverz</t>
  </si>
  <si>
    <t>Remmerdenplein 100</t>
  </si>
  <si>
    <t>1106AK</t>
  </si>
  <si>
    <t>0111210</t>
  </si>
  <si>
    <t>Internetstraat 10 -Opstal</t>
  </si>
  <si>
    <t>Internetstraat 10</t>
  </si>
  <si>
    <t>1033MV</t>
  </si>
  <si>
    <t>0111242</t>
  </si>
  <si>
    <t>Gabriel Metsustraat - Opstalverzekering</t>
  </si>
  <si>
    <t>Gabriel Metsustraat 7</t>
  </si>
  <si>
    <t>1071DZ</t>
  </si>
  <si>
    <t>0111384</t>
  </si>
  <si>
    <t>Lijnbaansgracht - Opstalverzekering</t>
  </si>
  <si>
    <t>Lijnbaansgracht 260</t>
  </si>
  <si>
    <t>1017RL</t>
  </si>
  <si>
    <t>Lucia Marthas performing arts</t>
  </si>
  <si>
    <t>0111390</t>
  </si>
  <si>
    <t>H.J.E. Wenckebachweg - Opstalverzekering</t>
  </si>
  <si>
    <t>H.J.E. Wenckebachweg 45 A</t>
  </si>
  <si>
    <t>1096AK</t>
  </si>
  <si>
    <t>Hectas Facility Services</t>
  </si>
  <si>
    <t>H.J.E. Wenckebachweg 53 Z/55</t>
  </si>
  <si>
    <t>leegstandsbeheer bedrijfshal/loods</t>
  </si>
  <si>
    <t>H.J.E. Wenckebachweg 57 H</t>
  </si>
  <si>
    <t>leegstandsbeheer bedrijfspand</t>
  </si>
  <si>
    <t>H.J.E. Wenckebachweg 57 I</t>
  </si>
  <si>
    <t>H.J.E. Wenckebachweg 49 A1</t>
  </si>
  <si>
    <t>H.J.E. Wenckebachweg 49 A2</t>
  </si>
  <si>
    <t>H.J.E. Wenckebachweg 49 C</t>
  </si>
  <si>
    <t>H.J.E. Wenckebachweg 49 G</t>
  </si>
  <si>
    <t>H.J.E. Wenckebachweg 53 H</t>
  </si>
  <si>
    <t>H.J.E. Wenckebachweg 49 B</t>
  </si>
  <si>
    <t>leegstandsbeheer</t>
  </si>
  <si>
    <t>H.J.E. Wenckebachweg 53 C</t>
  </si>
  <si>
    <t>H.J.E. Wenckebachweg 53 FG</t>
  </si>
  <si>
    <t>H.J.E. Wenckebachweg 53 E</t>
  </si>
  <si>
    <t>H.J.E. Wenckebachweg 53 D</t>
  </si>
  <si>
    <t>H.J.E. Wenckebachweg 53 M</t>
  </si>
  <si>
    <t>H.J.E. Wenckebachweg 53 P</t>
  </si>
  <si>
    <t>Productiebedrijf</t>
  </si>
  <si>
    <t>0111392</t>
  </si>
  <si>
    <t>Nieuw Zeelandweg - Opstal-/Invent.verz.</t>
  </si>
  <si>
    <t>Nieuw-Zeelandweg 45 -46</t>
  </si>
  <si>
    <t>1045AM</t>
  </si>
  <si>
    <t>Afvalservice West</t>
  </si>
  <si>
    <t>0111394</t>
  </si>
  <si>
    <t>Karperweg - Opstalverzekering</t>
  </si>
  <si>
    <t>Karperstraat 43</t>
  </si>
  <si>
    <t>1075LB</t>
  </si>
  <si>
    <t>woonhuis</t>
  </si>
  <si>
    <t>0111447</t>
  </si>
  <si>
    <t>President Allendelaan 3</t>
  </si>
  <si>
    <t>zwembad Sloterparkbad</t>
  </si>
  <si>
    <t>0111501</t>
  </si>
  <si>
    <t>Jodenbreestraat/Huurdersbelang</t>
  </si>
  <si>
    <t>Jodenbreestraat 25</t>
  </si>
  <si>
    <t>0111502</t>
  </si>
  <si>
    <t>Jodenbreestraat - Inventarisverzekering</t>
  </si>
  <si>
    <t>0111589</t>
  </si>
  <si>
    <t>Radioweg 76/Opstalverzekering</t>
  </si>
  <si>
    <t>Nieuwbouw beheerdersruimte</t>
  </si>
  <si>
    <t>0111590</t>
  </si>
  <si>
    <t>Haarlemmerweg 2</t>
  </si>
  <si>
    <t>1051TS</t>
  </si>
  <si>
    <t>Portiersloge</t>
  </si>
  <si>
    <t>0111591</t>
  </si>
  <si>
    <t>Bok de Korverweg 4</t>
  </si>
  <si>
    <t>loods op sportpark</t>
  </si>
  <si>
    <t>0111592</t>
  </si>
  <si>
    <t>Radioweg 89 - Opstalverzekering</t>
  </si>
  <si>
    <t>Radioweg 89</t>
  </si>
  <si>
    <t>oudbouw (atletiekvereniging)</t>
  </si>
  <si>
    <t>2 gebouwen van de atletiekverenigin</t>
  </si>
  <si>
    <t>Nieuwbouw (atletiekvereniging)</t>
  </si>
  <si>
    <t>0111593</t>
  </si>
  <si>
    <t>Karspeldreef - Opstalverz.</t>
  </si>
  <si>
    <t>Karspeldreef 501 -505</t>
  </si>
  <si>
    <t>1102BX</t>
  </si>
  <si>
    <t>Sport-Verenigingsgebouw Bijlmerpark</t>
  </si>
  <si>
    <t>0111594</t>
  </si>
  <si>
    <t>Karspeldreef 500</t>
  </si>
  <si>
    <t>1102BC</t>
  </si>
  <si>
    <t>Atletiekvereniging</t>
  </si>
  <si>
    <t>Atletiek clubgebouw</t>
  </si>
  <si>
    <t>0111596</t>
  </si>
  <si>
    <t>Radioweg 65- Opstalverz.</t>
  </si>
  <si>
    <t>Radioweg 65</t>
  </si>
  <si>
    <t>sportpark Voorland.</t>
  </si>
  <si>
    <t>MAVO garage/berging</t>
  </si>
  <si>
    <t>0111597</t>
  </si>
  <si>
    <t>Ijsbaanpad -Opstalverzekering</t>
  </si>
  <si>
    <t>Ijbaanpad 50</t>
  </si>
  <si>
    <t>1076CV</t>
  </si>
  <si>
    <t>tevens kantine kleedkamer v.v.</t>
  </si>
  <si>
    <t>Sportpark de Schinkel</t>
  </si>
  <si>
    <t>1022</t>
  </si>
  <si>
    <t>0111598</t>
  </si>
  <si>
    <t>Kinderdijkstraat - Opstalverzekering</t>
  </si>
  <si>
    <t>Kinderdijkstraat 29 -31</t>
  </si>
  <si>
    <t>1079GB</t>
  </si>
  <si>
    <t>Sportverenigingen</t>
  </si>
  <si>
    <t>Sportpark Winterdijk</t>
  </si>
  <si>
    <t>0111600</t>
  </si>
  <si>
    <t>Nieuwe Kalfjeslaan - Opstalverz.</t>
  </si>
  <si>
    <t>Nieuwe  Kalfjeslaan 17</t>
  </si>
  <si>
    <t>1182AA</t>
  </si>
  <si>
    <t>locatie Sportpark A'damse Bos</t>
  </si>
  <si>
    <t>0111602</t>
  </si>
  <si>
    <t>Herman Bonpad - opstalverz.</t>
  </si>
  <si>
    <t>Herman Bonpad 1</t>
  </si>
  <si>
    <t>1067SN</t>
  </si>
  <si>
    <t>dienstverblijf</t>
  </si>
  <si>
    <t>locatie Sportpark Ookmeer</t>
  </si>
  <si>
    <t>Garage, grote opslagloods</t>
  </si>
  <si>
    <t>0111603</t>
  </si>
  <si>
    <t>Drie Burgpad - Opstalverzekering</t>
  </si>
  <si>
    <t>Drie Burgpad 6</t>
  </si>
  <si>
    <t>Loods als dienstverpblijf op sportpark</t>
  </si>
  <si>
    <t>Diversen op Sportpark  Drieburg</t>
  </si>
  <si>
    <t>Zonnepanelen op de loods</t>
  </si>
  <si>
    <t>MAVO garage</t>
  </si>
  <si>
    <t>0111605</t>
  </si>
  <si>
    <t>Seineweg Sportpark-  Opstalverz.</t>
  </si>
  <si>
    <t>Trafo-huisje</t>
  </si>
  <si>
    <t>dak-en spouwmuurisolatie</t>
  </si>
  <si>
    <t>technische installatie</t>
  </si>
  <si>
    <t>0111619</t>
  </si>
  <si>
    <t>Polijsterweg - Opstalverzekering</t>
  </si>
  <si>
    <t>Polijsterweg 3 A-en 3B</t>
  </si>
  <si>
    <t>1032KP</t>
  </si>
  <si>
    <t>kantoor en industrie (garage)/opslag</t>
  </si>
  <si>
    <t>BC Noord Buiklsoterham</t>
  </si>
  <si>
    <t>0111621</t>
  </si>
  <si>
    <t>Kometensingel - Opstalverzekering</t>
  </si>
  <si>
    <t>Kometensingel 150</t>
  </si>
  <si>
    <t>1033BZ</t>
  </si>
  <si>
    <t>Ontmoetingsplaats Veteranen</t>
  </si>
  <si>
    <t>0111625</t>
  </si>
  <si>
    <t>Sporthal Laan van Spartaan</t>
  </si>
  <si>
    <t>Rinus Michelslaan - Huurdersbelang</t>
  </si>
  <si>
    <t>Rinus Michelslaan 26</t>
  </si>
  <si>
    <t>1061MB</t>
  </si>
  <si>
    <t>De zonnepanelen op de sporthal</t>
  </si>
  <si>
    <t>alleen de Zonnepanelen op het pand</t>
  </si>
  <si>
    <t>0111627</t>
  </si>
  <si>
    <t>GGD pand</t>
  </si>
  <si>
    <t>Nw Achtergracht/Weesperplein-Opstal/</t>
  </si>
  <si>
    <t>Nwe Achtergracht 100/Weesperstraat 100 resp 11</t>
  </si>
  <si>
    <t>1018WT</t>
  </si>
  <si>
    <t>div. med.voorzien./lab/kantoor</t>
  </si>
  <si>
    <t>0111628</t>
  </si>
  <si>
    <t>Valckenierstraat - Opstal</t>
  </si>
  <si>
    <t>Valckenierstraat 2 -4</t>
  </si>
  <si>
    <t>1018XG</t>
  </si>
  <si>
    <t>0111638</t>
  </si>
  <si>
    <t>GGD</t>
  </si>
  <si>
    <t>Flierbosdreef 23- Opstal</t>
  </si>
  <si>
    <t>Flierbosdreef 23</t>
  </si>
  <si>
    <t>1102BV</t>
  </si>
  <si>
    <t>Poliklinische hulpverl./alg.kantoor</t>
  </si>
  <si>
    <t>0111681</t>
  </si>
  <si>
    <t>Spieringhorn - Opstalverzekering</t>
  </si>
  <si>
    <t>Spieringhorn 7</t>
  </si>
  <si>
    <t>1043AA</t>
  </si>
  <si>
    <t>Steen met mastiek</t>
  </si>
  <si>
    <t>Sportgebouw</t>
  </si>
  <si>
    <t>0111682</t>
  </si>
  <si>
    <t>0111703</t>
  </si>
  <si>
    <t>Vikingpad - Opstalverzekering</t>
  </si>
  <si>
    <t>Vikingpad 43</t>
  </si>
  <si>
    <t>1034GV</t>
  </si>
  <si>
    <t>Werfgebouw op Sportpark Kadoelen</t>
  </si>
  <si>
    <t>0111705</t>
  </si>
  <si>
    <t>Dufaystraat - Opstalverzekering</t>
  </si>
  <si>
    <t>Dufaystraat 19</t>
  </si>
  <si>
    <t>1075GS</t>
  </si>
  <si>
    <t>Buurtgezondheidscentrum</t>
  </si>
  <si>
    <t>0112255</t>
  </si>
  <si>
    <t>Wiltzanghlaan 42</t>
  </si>
  <si>
    <t>1055KH</t>
  </si>
  <si>
    <t>Buurt-Ontmoetingsruimt</t>
  </si>
  <si>
    <t>0112373</t>
  </si>
  <si>
    <t>S.F. van Ossstraat - Opstalverzekering</t>
  </si>
  <si>
    <t>S.F. van Ossstraat 1</t>
  </si>
  <si>
    <t>1068JJ</t>
  </si>
  <si>
    <t>Buurthuis/buurtkamer</t>
  </si>
  <si>
    <t>0112409</t>
  </si>
  <si>
    <t>Pr. Allendelaan  - Opstal/Inventaris</t>
  </si>
  <si>
    <t>President Allendelaan 4</t>
  </si>
  <si>
    <t>0112485</t>
  </si>
  <si>
    <t>Dokter Meurerlaan - Opstalverzekering</t>
  </si>
  <si>
    <t>Dr. Meurerlaan 6</t>
  </si>
  <si>
    <t>Atletiekclub</t>
  </si>
  <si>
    <t>0112486</t>
  </si>
  <si>
    <t>Weteringschans 4 -A</t>
  </si>
  <si>
    <t>bij Paradiso</t>
  </si>
  <si>
    <t>0112487</t>
  </si>
  <si>
    <t>Sportpark Oostzanerwerf - Opstalverz.</t>
  </si>
  <si>
    <t>Sportpark Oostzanerwerf 1 A</t>
  </si>
  <si>
    <t>Opslag in Romneyloods</t>
  </si>
  <si>
    <t>0112488</t>
  </si>
  <si>
    <t>Abe Lenstralaan - Opstalverzekering</t>
  </si>
  <si>
    <t>Abe Lenstralaan 14</t>
  </si>
  <si>
    <t>1067MV</t>
  </si>
  <si>
    <t>t.b.v. sportclub</t>
  </si>
  <si>
    <t>0112489</t>
  </si>
  <si>
    <t>Willinklaan 7 A</t>
  </si>
  <si>
    <t>0112499</t>
  </si>
  <si>
    <t>Radioweg 75</t>
  </si>
  <si>
    <t>schuur met overkapping voor opslag</t>
  </si>
  <si>
    <t>0112500</t>
  </si>
  <si>
    <t>Radioweg 76 B</t>
  </si>
  <si>
    <t>Overkapping bij beheerdersruimte</t>
  </si>
  <si>
    <t>0112508</t>
  </si>
  <si>
    <t>Pampuslaan - Opstal-/Inventaris</t>
  </si>
  <si>
    <t>Pampuslaan 505</t>
  </si>
  <si>
    <t>1087HP</t>
  </si>
  <si>
    <t>infocentrum/horeca strandpaviljoen</t>
  </si>
  <si>
    <t>0112524</t>
  </si>
  <si>
    <t>Thomas a Kempisstraat - Opstalverz.</t>
  </si>
  <si>
    <t>Thomas a Kempisstraat 85</t>
  </si>
  <si>
    <t>1064LT</t>
  </si>
  <si>
    <t>verhuurd aan vastgoedbeheerder</t>
  </si>
  <si>
    <t>0112543</t>
  </si>
  <si>
    <t>G.J. Scheurleerweg - Opstal</t>
  </si>
  <si>
    <t>G.J. Scheurleerweg 212</t>
  </si>
  <si>
    <t>1025MZ</t>
  </si>
  <si>
    <t>Wellness Hoofdgebouw</t>
  </si>
  <si>
    <t>Scheurleerweg 212</t>
  </si>
  <si>
    <t>Wellness (werkplaats)</t>
  </si>
  <si>
    <t>Wellness (Sanitairgebouw/opslag)</t>
  </si>
  <si>
    <t>0112546</t>
  </si>
  <si>
    <t>Anderlechtlaan - Opstal/Inventarisverz.</t>
  </si>
  <si>
    <t>Anderlechtlaan 3</t>
  </si>
  <si>
    <t>1066HK</t>
  </si>
  <si>
    <t>Groepsverblijf</t>
  </si>
  <si>
    <t>Leger des Heils/huisvesting ongedocument</t>
  </si>
  <si>
    <t>Contactpersoon Annette Schuit</t>
  </si>
  <si>
    <t>0112562</t>
  </si>
  <si>
    <t>Donauweg - Opstalverzekering</t>
  </si>
  <si>
    <t>Donauweg 6 ,8 en 8 B</t>
  </si>
  <si>
    <t>1043AJ</t>
  </si>
  <si>
    <t>Grafische onderneming</t>
  </si>
  <si>
    <t>0112563</t>
  </si>
  <si>
    <t>Burg. van Leeuwenlaan - Opstalverz.</t>
  </si>
  <si>
    <t>Burgemeester van Leeuwenlaan 59</t>
  </si>
  <si>
    <t>1064KL</t>
  </si>
  <si>
    <t>Steen met kunststofdekking</t>
  </si>
  <si>
    <t>bedrijfsruimte/winkel</t>
  </si>
  <si>
    <t>0112660</t>
  </si>
  <si>
    <t>Hemweg - Opstalverzekering</t>
  </si>
  <si>
    <t>Hemweg 173</t>
  </si>
  <si>
    <t>1041AS</t>
  </si>
  <si>
    <t>leegstandsbeheer sloop 2023</t>
  </si>
  <si>
    <t>0112701</t>
  </si>
  <si>
    <t>Parnassusweg - Opstalverzekering</t>
  </si>
  <si>
    <t>Parnassusweg 220</t>
  </si>
  <si>
    <t>1076AV</t>
  </si>
  <si>
    <t>0112808</t>
  </si>
  <si>
    <t>Hemweg 175 - Opstalverzekering</t>
  </si>
  <si>
    <t>Hemweg 175</t>
  </si>
  <si>
    <t>0112826</t>
  </si>
  <si>
    <t>Nieuwe Laan 34A - Opstalverzekering</t>
  </si>
  <si>
    <t>Nieuwe Laan 34 A</t>
  </si>
  <si>
    <t>0112844</t>
  </si>
  <si>
    <t>Jacob van Lennepkade/opstalverzekering</t>
  </si>
  <si>
    <t>Jacob van Lennepkade 189</t>
  </si>
  <si>
    <t>1054ZN</t>
  </si>
  <si>
    <t>Eigenaarsbelang, pand in beheer gemeente</t>
  </si>
  <si>
    <t>0112866</t>
  </si>
  <si>
    <t>Noordhollandschkanaaldijk - Opstalverz</t>
  </si>
  <si>
    <t>1043ZL</t>
  </si>
  <si>
    <t>0112888</t>
  </si>
  <si>
    <t>Hemweg 171</t>
  </si>
  <si>
    <t>0113078</t>
  </si>
  <si>
    <t>Mr. Visserplein - Opstalverzekering</t>
  </si>
  <si>
    <t>Mr. Visserplein 7</t>
  </si>
  <si>
    <t>1011RD</t>
  </si>
  <si>
    <t>Sportlocatie, Urban Sport en dans</t>
  </si>
  <si>
    <t>0113110</t>
  </si>
  <si>
    <t>accommodatie WeHaVe</t>
  </si>
  <si>
    <t>0113111</t>
  </si>
  <si>
    <t>Achtergracht Weesp - Opstalverzekering</t>
  </si>
  <si>
    <t>0113120</t>
  </si>
  <si>
    <t>0113122</t>
  </si>
  <si>
    <t>Nieuwstraat - Opstal-/Inventarisverz</t>
  </si>
  <si>
    <t>0113123</t>
  </si>
  <si>
    <t>Nieuwstraat - Opstal-/inventarisverz.</t>
  </si>
  <si>
    <t>0113124</t>
  </si>
  <si>
    <t>0113125</t>
  </si>
  <si>
    <t>Nijverheidslaan - Opstalverzekering</t>
  </si>
  <si>
    <t>0113126</t>
  </si>
  <si>
    <t>Ossenmarkt - Opstalverzekering</t>
  </si>
  <si>
    <t>0113127</t>
  </si>
  <si>
    <t>Oude Gracht - opstal-/inventarisverz.</t>
  </si>
  <si>
    <t>0113129</t>
  </si>
  <si>
    <t>Papelaan - Opstal-Inventarisverz.</t>
  </si>
  <si>
    <t>Verzamelgebouw</t>
  </si>
  <si>
    <t>0113132</t>
  </si>
  <si>
    <t>Plataanlaan - Opstalverzekering</t>
  </si>
  <si>
    <t>0113133</t>
  </si>
  <si>
    <t>0113134</t>
  </si>
  <si>
    <t>0113142</t>
  </si>
  <si>
    <t>Utrechtseweg - Opstal-/inventarisverz.</t>
  </si>
  <si>
    <t>0113143</t>
  </si>
  <si>
    <t>Verenigingsgebouw Roeiver. Weesp</t>
  </si>
  <si>
    <t>0113144</t>
  </si>
  <si>
    <t>Korte Stammerdijk - Opstalverzekering</t>
  </si>
  <si>
    <t>Korte Stammerdijk 27</t>
  </si>
  <si>
    <t>t.b.v. Watersport</t>
  </si>
  <si>
    <t>0113148</t>
  </si>
  <si>
    <t>Hemweg 177/ Opstalverz</t>
  </si>
  <si>
    <t>Hemweg 177</t>
  </si>
  <si>
    <t>0113168</t>
  </si>
  <si>
    <t>Osdorpplein 946/ Opstalverz</t>
  </si>
  <si>
    <t>Osdorpplein 946</t>
  </si>
  <si>
    <t>1068TD</t>
  </si>
  <si>
    <t>stadsloket en kantoren</t>
  </si>
  <si>
    <t>0113169</t>
  </si>
  <si>
    <t>Hoogheemraadweg - Opstalverzekering</t>
  </si>
  <si>
    <t>Hoogheemraadweg 5</t>
  </si>
  <si>
    <t>1069VM</t>
  </si>
  <si>
    <t>0113170</t>
  </si>
  <si>
    <t>Provincialeweg 4,m /opstalverz</t>
  </si>
  <si>
    <t>Provincialeweg 4</t>
  </si>
  <si>
    <t>tevens atelier</t>
  </si>
  <si>
    <t>0113234</t>
  </si>
  <si>
    <t>H.J.E. Wenckebachweg 40</t>
  </si>
  <si>
    <t>1096AN</t>
  </si>
  <si>
    <t>Sporthal en Jongerencentrum</t>
  </si>
  <si>
    <t>0113245</t>
  </si>
  <si>
    <t>Sloterweg FC Portugal/opstalverz</t>
  </si>
  <si>
    <t>Sloterweg (fc Portugal) 1043 B</t>
  </si>
  <si>
    <t>clubgebouw op sportpark</t>
  </si>
  <si>
    <t>50002020-6551-EXCESS</t>
  </si>
  <si>
    <t>Opstal/Inventaris ExCESS</t>
  </si>
  <si>
    <t>EXCESS</t>
  </si>
  <si>
    <t>Osdorperweg</t>
  </si>
  <si>
    <t>B000052</t>
  </si>
  <si>
    <t>Nic.Witsenkade - Opstal-/Inventarisverz.</t>
  </si>
  <si>
    <t>Nicolaas Witsenkade 22 -23</t>
  </si>
  <si>
    <t>1017ZS</t>
  </si>
  <si>
    <t>Opvang/tijdelijke huisvesting calamiteit</t>
  </si>
  <si>
    <t>B000230</t>
  </si>
  <si>
    <t>Bornhout - Opstalverzekering</t>
  </si>
  <si>
    <t>B000235</t>
  </si>
  <si>
    <t>Sloterweg 734 -A</t>
  </si>
  <si>
    <t>1066CN</t>
  </si>
  <si>
    <t>B000283</t>
  </si>
  <si>
    <t>Prinsengracht - Opstal-/Inventaris</t>
  </si>
  <si>
    <t>Prinsengracht 279</t>
  </si>
  <si>
    <t>1016GW</t>
  </si>
  <si>
    <t>Westerkerk</t>
  </si>
  <si>
    <t>B000284</t>
  </si>
  <si>
    <t>Zuiderkerkhof - Opstal-/Inventarisverz.</t>
  </si>
  <si>
    <t>Zandstraat 17/Zuiderkerkhof 72</t>
  </si>
  <si>
    <t>1011WB</t>
  </si>
  <si>
    <t>Kerkgebouw</t>
  </si>
  <si>
    <t>Zanddwarsstraat 3</t>
  </si>
  <si>
    <t>Pastorie</t>
  </si>
  <si>
    <t>Zuiderkerkhof 72</t>
  </si>
  <si>
    <t>B000286</t>
  </si>
  <si>
    <t>Oudeschans - Opstal-/Inventarisverz.</t>
  </si>
  <si>
    <t>Oudeschans 2</t>
  </si>
  <si>
    <t>1011KX</t>
  </si>
  <si>
    <t>B000287</t>
  </si>
  <si>
    <t>Muntplein - Opstal-/Inventarisverz.</t>
  </si>
  <si>
    <t>Muntplein 14</t>
  </si>
  <si>
    <t>1012WR</t>
  </si>
  <si>
    <t>Munttoren</t>
  </si>
  <si>
    <t>Muntplein 12</t>
  </si>
  <si>
    <t>B000292</t>
  </si>
  <si>
    <t>Oudekerksplein - Opstal-/Inventarisverz</t>
  </si>
  <si>
    <t>Oudekerksplein 15</t>
  </si>
  <si>
    <t>1012GX</t>
  </si>
  <si>
    <t>B000319</t>
  </si>
  <si>
    <t>Spaarndammerdijk - Opstalverzekering</t>
  </si>
  <si>
    <t>Spaarndammerdijk 319</t>
  </si>
  <si>
    <t>1014AA</t>
  </si>
  <si>
    <t>B000320</t>
  </si>
  <si>
    <t>Tasmanstraat - Opstalverzekering</t>
  </si>
  <si>
    <t>Tasmanstraat 15</t>
  </si>
  <si>
    <t>1013PW</t>
  </si>
  <si>
    <t>B000323</t>
  </si>
  <si>
    <t>Tweede Nassaustraat - Opstalverzekering</t>
  </si>
  <si>
    <t>Tweede Nassaustraat 8</t>
  </si>
  <si>
    <t>1052BM</t>
  </si>
  <si>
    <t>B000324</t>
  </si>
  <si>
    <t>Cliffordstraat - Opstalverzekering</t>
  </si>
  <si>
    <t>Cliffordstraat 36 -38</t>
  </si>
  <si>
    <t>1051GV</t>
  </si>
  <si>
    <t>Buurtwerkplaats &amp; kantoor</t>
  </si>
  <si>
    <t>B000325</t>
  </si>
  <si>
    <t>De Wittenkade - Opstalverzekering</t>
  </si>
  <si>
    <t>De Wittenkade 75</t>
  </si>
  <si>
    <t>1052AE</t>
  </si>
  <si>
    <t>BSO</t>
  </si>
  <si>
    <t>B000330</t>
  </si>
  <si>
    <t>Amaliastraat - Opstalverzekering</t>
  </si>
  <si>
    <t>Amaliastraat 5</t>
  </si>
  <si>
    <t>1052GM</t>
  </si>
  <si>
    <t>B000331</t>
  </si>
  <si>
    <t>Fred. Hendrikstraat - Opstalverzekering</t>
  </si>
  <si>
    <t>Frederik Hendrikstraat 105</t>
  </si>
  <si>
    <t>1052HM</t>
  </si>
  <si>
    <t>B000332</t>
  </si>
  <si>
    <t>R. Hogerbeetsstraat - Opstalverzekering</t>
  </si>
  <si>
    <t>Rombout Hogerbeetsstraat 109</t>
  </si>
  <si>
    <t>1052VW</t>
  </si>
  <si>
    <t>Kantoren &amp; ateliers</t>
  </si>
  <si>
    <t>B000335</t>
  </si>
  <si>
    <t>Houtmankade - Opstalverzekering</t>
  </si>
  <si>
    <t>Houtmankade 60</t>
  </si>
  <si>
    <t>1013MZ</t>
  </si>
  <si>
    <t>B000336</t>
  </si>
  <si>
    <t>Van Reigersbergenstraat - Opstalverz.</t>
  </si>
  <si>
    <t>Van Reigersbergenstraat 65</t>
  </si>
  <si>
    <t>1052ST</t>
  </si>
  <si>
    <t>B000346</t>
  </si>
  <si>
    <t>v. Hall- en Kempenaerstraat Opstalverz.</t>
  </si>
  <si>
    <t>Van Hallstraat 52 -54</t>
  </si>
  <si>
    <t>1051HH</t>
  </si>
  <si>
    <t>Ateliers en Sportzalen</t>
  </si>
  <si>
    <t>De Kempenaerstraat 11 a en 11 b</t>
  </si>
  <si>
    <t>1051CJ</t>
  </si>
  <si>
    <t>B000352</t>
  </si>
  <si>
    <t>Zaandammerplein 50</t>
  </si>
  <si>
    <t>1013ZD</t>
  </si>
  <si>
    <t>Buurtcentrum</t>
  </si>
  <si>
    <t>B000355</t>
  </si>
  <si>
    <t>Haarlemmerweg 305 -307</t>
  </si>
  <si>
    <t>1051LG</t>
  </si>
  <si>
    <t>B000356</t>
  </si>
  <si>
    <t>Westerpark 1 -2</t>
  </si>
  <si>
    <t>1013RR</t>
  </si>
  <si>
    <t>woonhuis en bedrijfsruimte (opslag)</t>
  </si>
  <si>
    <t>Westerpark 2</t>
  </si>
  <si>
    <t>B000361</t>
  </si>
  <si>
    <t>Bilderdijkpark - Opstalverzekering</t>
  </si>
  <si>
    <t>Bilderdijkpark 10</t>
  </si>
  <si>
    <t>1052SB</t>
  </si>
  <si>
    <t>B000362</t>
  </si>
  <si>
    <t>J.J. Cremerplein - Opstalverzekering</t>
  </si>
  <si>
    <t>J.J. Cremerplein 27 A</t>
  </si>
  <si>
    <t>1054TH</t>
  </si>
  <si>
    <t>Schooltuin</t>
  </si>
  <si>
    <t>B000367</t>
  </si>
  <si>
    <t>Brederodestraat - Opstalverzekering</t>
  </si>
  <si>
    <t>B000376</t>
  </si>
  <si>
    <t>Saxenburgerdwarsstraat - Opstalverz.</t>
  </si>
  <si>
    <t>Saxenburgerdwarsstraat 6</t>
  </si>
  <si>
    <t>1054KS</t>
  </si>
  <si>
    <t>B000379</t>
  </si>
  <si>
    <t>Vondelparkbrug - Opstalverzekering</t>
  </si>
  <si>
    <t>Vondelpark 8</t>
  </si>
  <si>
    <t>1054BR</t>
  </si>
  <si>
    <t>Schuilkelder</t>
  </si>
  <si>
    <t>B000382</t>
  </si>
  <si>
    <t>Vondelpark - Opstalverzekering</t>
  </si>
  <si>
    <t>Vondelpark 3</t>
  </si>
  <si>
    <t>1071AA</t>
  </si>
  <si>
    <t>bioscoop/kantoor/restaurant/expo</t>
  </si>
  <si>
    <t>B000383</t>
  </si>
  <si>
    <t>Eerste Helmersstraat 17</t>
  </si>
  <si>
    <t>1054CX</t>
  </si>
  <si>
    <t>Zittingslokaal incl div techn inst.</t>
  </si>
  <si>
    <t>B000384</t>
  </si>
  <si>
    <t>Ite Boeremastraat - Opstalverzekering</t>
  </si>
  <si>
    <t>Ite Boeremastraat 1</t>
  </si>
  <si>
    <t>1054PP</t>
  </si>
  <si>
    <t>B000388</t>
  </si>
  <si>
    <t>Arie Biemondstraat 101</t>
  </si>
  <si>
    <t>werkplaats/opslag</t>
  </si>
  <si>
    <t>B000414</t>
  </si>
  <si>
    <t>2e Oosterparkstraat 274 -/ Opstalverz.</t>
  </si>
  <si>
    <t>2e Oosterparkstraat 274</t>
  </si>
  <si>
    <t>1092BV</t>
  </si>
  <si>
    <t>medisch complex</t>
  </si>
  <si>
    <t>B000415</t>
  </si>
  <si>
    <t>2e Oosterparkstraat 227- Opstalverz.</t>
  </si>
  <si>
    <t>Tweede Oosterparkstr. 227</t>
  </si>
  <si>
    <t>1092BL</t>
  </si>
  <si>
    <t>KDV, kantoor &amp; sportschool</t>
  </si>
  <si>
    <t>B000430</t>
  </si>
  <si>
    <t>Derde Oosterparkstraat 159 - Opstalverz.</t>
  </si>
  <si>
    <t>Derde Oosterparkstraat 159</t>
  </si>
  <si>
    <t>1092CW</t>
  </si>
  <si>
    <t>wijk en buurtcentrum</t>
  </si>
  <si>
    <t>B000448</t>
  </si>
  <si>
    <t>Mauritskade/Sajetplein - Opstalverz.</t>
  </si>
  <si>
    <t>Mauritskade 23</t>
  </si>
  <si>
    <t>1091GC</t>
  </si>
  <si>
    <t>Sajetplein 98</t>
  </si>
  <si>
    <t>1091DK</t>
  </si>
  <si>
    <t>Sajetplein 100</t>
  </si>
  <si>
    <t>B000452</t>
  </si>
  <si>
    <t>Zeeburgerdijk 25 A-V - Opstalverzekering</t>
  </si>
  <si>
    <t>Zeeburgerdijk 25 A t/m V</t>
  </si>
  <si>
    <t>1093SK</t>
  </si>
  <si>
    <t>B000455</t>
  </si>
  <si>
    <t>Pontanusstraat 278/278A - Opstalverz.</t>
  </si>
  <si>
    <t>Pontanusstr 278 278A</t>
  </si>
  <si>
    <t>1093SH</t>
  </si>
  <si>
    <t>Ouder kind centrum / logopodist</t>
  </si>
  <si>
    <t>B000460</t>
  </si>
  <si>
    <t>Mauritskade - Opstalverzekering</t>
  </si>
  <si>
    <t>Mauritskade 24</t>
  </si>
  <si>
    <t>B000462</t>
  </si>
  <si>
    <t>Weesperzijde 110 - Opstalverzekering</t>
  </si>
  <si>
    <t>Weesperzijde 110</t>
  </si>
  <si>
    <t>1091EN</t>
  </si>
  <si>
    <t>Maatschappelijke zorginstelling</t>
  </si>
  <si>
    <t>Bijgebouw</t>
  </si>
  <si>
    <t>Bergplaats</t>
  </si>
  <si>
    <t>B000463</t>
  </si>
  <si>
    <t>Weesperzijde 111 - Opstalverzekering</t>
  </si>
  <si>
    <t>Weesperzijde 111</t>
  </si>
  <si>
    <t>B000464</t>
  </si>
  <si>
    <t>Weesperzijde 112- opstalverzekering</t>
  </si>
  <si>
    <t>Weesperzijde 112</t>
  </si>
  <si>
    <t>B000465</t>
  </si>
  <si>
    <t>Weesperzijde 115/118, conform taxatie</t>
  </si>
  <si>
    <t>Weesperzijde 115 118</t>
  </si>
  <si>
    <t>woning/sportcentrum/kantoor</t>
  </si>
  <si>
    <t>B000483</t>
  </si>
  <si>
    <t>Haarlemmerweg Opstalverzekering</t>
  </si>
  <si>
    <t>Haarlemmerweg 645</t>
  </si>
  <si>
    <t>1055PS</t>
  </si>
  <si>
    <t>Clubhuis Gibraltar</t>
  </si>
  <si>
    <t>B000486</t>
  </si>
  <si>
    <t>B000493</t>
  </si>
  <si>
    <t>Karel Doormanstraat - Opstalverzekering</t>
  </si>
  <si>
    <t>Karel Doormanstraat 125</t>
  </si>
  <si>
    <t>1055VE</t>
  </si>
  <si>
    <t>B000513</t>
  </si>
  <si>
    <t>Oudezijds Voorburgwal-reconstructiekost.</t>
  </si>
  <si>
    <t>B000579</t>
  </si>
  <si>
    <t>Buiksloterweg - Opstalverzekering</t>
  </si>
  <si>
    <t>Buiksloterweg 7 -7A</t>
  </si>
  <si>
    <t>café,restaurant, zalenverhuur 't Tolhuis</t>
  </si>
  <si>
    <t>B000587</t>
  </si>
  <si>
    <t>Uitdammerdijk 10 -B 152</t>
  </si>
  <si>
    <t>Hout,asfalt,ijzer+asbestcem.pl</t>
  </si>
  <si>
    <t>Campinggebouw</t>
  </si>
  <si>
    <t>Aanbouw</t>
  </si>
  <si>
    <t>Serre</t>
  </si>
  <si>
    <t>Uitdammerdijk 10 - B 152</t>
  </si>
  <si>
    <t>Kaartverkoophuisje</t>
  </si>
  <si>
    <t>Kleed- en toiletgebouw</t>
  </si>
  <si>
    <t>Kantine en douches</t>
  </si>
  <si>
    <t>B000589</t>
  </si>
  <si>
    <t>Uitdammerdijk 18</t>
  </si>
  <si>
    <t>1028BG</t>
  </si>
  <si>
    <t>25 badhuisjes en privaten</t>
  </si>
  <si>
    <t>Zomerhuisjes (3)</t>
  </si>
  <si>
    <t>dagverblijfschuur</t>
  </si>
  <si>
    <t>B000590</t>
  </si>
  <si>
    <t>Uitdammerdijk 13</t>
  </si>
  <si>
    <t>Loods en badhokjes</t>
  </si>
  <si>
    <t>Combinatiegebouw</t>
  </si>
  <si>
    <t>werkplaats en stalling</t>
  </si>
  <si>
    <t>Brug</t>
  </si>
  <si>
    <t>B000591</t>
  </si>
  <si>
    <t>Buikslotermeerdijk - Opstalverzekering</t>
  </si>
  <si>
    <t>Buikslotermeerdijk 157</t>
  </si>
  <si>
    <t>1027AC</t>
  </si>
  <si>
    <t>sloopkosten/gekraakt</t>
  </si>
  <si>
    <t>B000598-E</t>
  </si>
  <si>
    <t>Opstalverzekering</t>
  </si>
  <si>
    <t>Amstel 115 -131</t>
  </si>
  <si>
    <t>Het Koninklijk Theater Carre</t>
  </si>
  <si>
    <t>B000598-EXCESS</t>
  </si>
  <si>
    <t>Opstalverzekering Excess</t>
  </si>
  <si>
    <t>Amstel 115 131</t>
  </si>
  <si>
    <t>B000605</t>
  </si>
  <si>
    <t>Baas Gansendonckstr - Opstalverzekering</t>
  </si>
  <si>
    <t>Baas Gansendonckstraat 2</t>
  </si>
  <si>
    <t>1061DA</t>
  </si>
  <si>
    <t>Moskee</t>
  </si>
  <si>
    <t>B000606</t>
  </si>
  <si>
    <t>Molenwerf - Opstalverzekering</t>
  </si>
  <si>
    <t>Molenwerf 13</t>
  </si>
  <si>
    <t>1014AG</t>
  </si>
  <si>
    <t>Muziekoefenruimte</t>
  </si>
  <si>
    <t>B000610</t>
  </si>
  <si>
    <t>Krelis Louwenstraat - Opstalverzekering</t>
  </si>
  <si>
    <t>Krelis Louwenstraat 2 -A</t>
  </si>
  <si>
    <t>1055KA</t>
  </si>
  <si>
    <t>B000612</t>
  </si>
  <si>
    <t>Gerard Callenburgstraat - Opstalverz.</t>
  </si>
  <si>
    <t>Gerard Callenburgstraat 38</t>
  </si>
  <si>
    <t>1055VC</t>
  </si>
  <si>
    <t>B000666</t>
  </si>
  <si>
    <t>Hygieaplein 7</t>
  </si>
  <si>
    <t>1076RN</t>
  </si>
  <si>
    <t>B000691</t>
  </si>
  <si>
    <t>Argonautenstraat - Opstalverzekering</t>
  </si>
  <si>
    <t>Argonautenstraat 13</t>
  </si>
  <si>
    <t>1076KJ</t>
  </si>
  <si>
    <t>B000692</t>
  </si>
  <si>
    <t>Derde Schinkelstraat - Opstalverzekering</t>
  </si>
  <si>
    <t>Derde Schinkelstraat 9</t>
  </si>
  <si>
    <t>1075TJ</t>
  </si>
  <si>
    <t>B000890</t>
  </si>
  <si>
    <t>Amstelkade 13</t>
  </si>
  <si>
    <t>1078AB</t>
  </si>
  <si>
    <t>Boksschool</t>
  </si>
  <si>
    <t>B000895</t>
  </si>
  <si>
    <t>Dijksgracht - Opstalverzekering</t>
  </si>
  <si>
    <t>Dijksgracht 6</t>
  </si>
  <si>
    <t>B000931</t>
  </si>
  <si>
    <t>Osdorperweg - Opstal-/Inventarisverz.</t>
  </si>
  <si>
    <t>Osdorperweg 28</t>
  </si>
  <si>
    <t>1066EL</t>
  </si>
  <si>
    <t>Sloterkerk</t>
  </si>
  <si>
    <t>Bellen Sloterkerk</t>
  </si>
  <si>
    <t>B000936</t>
  </si>
  <si>
    <t>Osdorperweg 614</t>
  </si>
  <si>
    <t>1067SZ</t>
  </si>
  <si>
    <t>B000942</t>
  </si>
  <si>
    <t>Osdorperweg-Opstalverzekering</t>
  </si>
  <si>
    <t>Osdorperweg 490</t>
  </si>
  <si>
    <t>1067SX</t>
  </si>
  <si>
    <t>B000950</t>
  </si>
  <si>
    <t>Raasdorperweg - Opstalverzekering</t>
  </si>
  <si>
    <t>Raasdorperweg 60</t>
  </si>
  <si>
    <t>1067TL</t>
  </si>
  <si>
    <t>B000960</t>
  </si>
  <si>
    <t>Pieter Aertszstraat - Opstalverzekering</t>
  </si>
  <si>
    <t>Pieter Aertszstraat 106</t>
  </si>
  <si>
    <t>1074VT</t>
  </si>
  <si>
    <t>B000961</t>
  </si>
  <si>
    <t>Tolstraat - Opstalverzekering</t>
  </si>
  <si>
    <t>Tolstraat 84</t>
  </si>
  <si>
    <t>1073SE</t>
  </si>
  <si>
    <t>B000967</t>
  </si>
  <si>
    <t>Lutmastraat - Opstalverzekering</t>
  </si>
  <si>
    <t>Lutmastraat 81</t>
  </si>
  <si>
    <t>1073GP</t>
  </si>
  <si>
    <t>B000974</t>
  </si>
  <si>
    <t>Lizzy Ansinghstraat 80 -84</t>
  </si>
  <si>
    <t>Sociaal Medisch Centrum</t>
  </si>
  <si>
    <t>B000975</t>
  </si>
  <si>
    <t>Tolstraat 160</t>
  </si>
  <si>
    <t>1074VM</t>
  </si>
  <si>
    <t>Leegstandbeheer: Atelier</t>
  </si>
  <si>
    <t>B000976</t>
  </si>
  <si>
    <t>Tolstraat 158 A</t>
  </si>
  <si>
    <t>B000977</t>
  </si>
  <si>
    <t>Tolstraat 182</t>
  </si>
  <si>
    <t>Kunst- en Cultuurhuis</t>
  </si>
  <si>
    <t>B000992</t>
  </si>
  <si>
    <t>Amstelpark, Glazen huis - Opstalverz.</t>
  </si>
  <si>
    <t>Amstelpark 7</t>
  </si>
  <si>
    <t>Staalplaat,mastiek</t>
  </si>
  <si>
    <t>Expositieruimte Het Glazen Huis</t>
  </si>
  <si>
    <t>B000994</t>
  </si>
  <si>
    <t>Amstelpark-Opstalverzekering</t>
  </si>
  <si>
    <t>Amstelpark 15</t>
  </si>
  <si>
    <t>station en treinremise in het park</t>
  </si>
  <si>
    <t>B001014</t>
  </si>
  <si>
    <t>Zuidelijke Wandelweg - Opstalverzekering</t>
  </si>
  <si>
    <t>Zuidelijke Wandelwg 25</t>
  </si>
  <si>
    <t>1079RK</t>
  </si>
  <si>
    <t>B001016</t>
  </si>
  <si>
    <t>Amsteldijk - Opstalverzekering</t>
  </si>
  <si>
    <t>Amsteldijk 132 A</t>
  </si>
  <si>
    <t>1078RT</t>
  </si>
  <si>
    <t>B001017</t>
  </si>
  <si>
    <t>Vechtstraat 77 A</t>
  </si>
  <si>
    <t>1079JA</t>
  </si>
  <si>
    <t>Jongerencentrum</t>
  </si>
  <si>
    <t>B001018</t>
  </si>
  <si>
    <t>Victorieplein - Opstalverzekering</t>
  </si>
  <si>
    <t>Victorieplein 11</t>
  </si>
  <si>
    <t>1079KK</t>
  </si>
  <si>
    <t>B001022</t>
  </si>
  <si>
    <t>Uiterwaardenstraat - Opstalverzekering</t>
  </si>
  <si>
    <t>Uiterwaardenstraat 550</t>
  </si>
  <si>
    <t>1079AZ</t>
  </si>
  <si>
    <t>B001065</t>
  </si>
  <si>
    <t>Van Moerkerkenstraat - Opstalverzekering</t>
  </si>
  <si>
    <t>van Moerkerkenstraat 83</t>
  </si>
  <si>
    <t>1064KC</t>
  </si>
  <si>
    <t>B001091</t>
  </si>
  <si>
    <t>Plein 40-45 - opstal/inventarisverz.</t>
  </si>
  <si>
    <t>Plein 40-45 1 -2 A</t>
  </si>
  <si>
    <t>Plein 40-45 1 -2A</t>
  </si>
  <si>
    <t>B001113</t>
  </si>
  <si>
    <t>Noorderakerweg - Opstalverzekering</t>
  </si>
  <si>
    <t>Noorderakerweg 2</t>
  </si>
  <si>
    <t>1069PC</t>
  </si>
  <si>
    <t>B001115</t>
  </si>
  <si>
    <t>Lutkemeerweg - Opstalverzekering</t>
  </si>
  <si>
    <t>Lutkemeerweg 149</t>
  </si>
  <si>
    <t>1067TJ</t>
  </si>
  <si>
    <t>Boerderij</t>
  </si>
  <si>
    <t>B001119</t>
  </si>
  <si>
    <t>Osdorperweg 685</t>
  </si>
  <si>
    <t>bewoning door antikraak</t>
  </si>
  <si>
    <t>B001121</t>
  </si>
  <si>
    <t>Osdorperweg 737</t>
  </si>
  <si>
    <t>1067SW</t>
  </si>
  <si>
    <t>Bijgebouwen boerderij</t>
  </si>
  <si>
    <t>B001122</t>
  </si>
  <si>
    <t>Osdorperweg 756</t>
  </si>
  <si>
    <t>1067TA</t>
  </si>
  <si>
    <t>Akkerbouw- en Hoveniersbedrijf</t>
  </si>
  <si>
    <t>B001123</t>
  </si>
  <si>
    <t>Osdorperweg 937</t>
  </si>
  <si>
    <t>B001125</t>
  </si>
  <si>
    <t>Osdorperweg 925</t>
  </si>
  <si>
    <t>B001130</t>
  </si>
  <si>
    <t>Lutkemeerweg 2</t>
  </si>
  <si>
    <t>1067TH</t>
  </si>
  <si>
    <t>atelier/broedplaats</t>
  </si>
  <si>
    <t>B001132</t>
  </si>
  <si>
    <t>Osdorperweg 665</t>
  </si>
  <si>
    <t>natuur cultuur onderwijs/ onderzoek</t>
  </si>
  <si>
    <t>B001133</t>
  </si>
  <si>
    <t>Nieuwe Akerweg - Opstalverzekering</t>
  </si>
  <si>
    <t>Nieuwe Akerweg 14</t>
  </si>
  <si>
    <t>1066ES</t>
  </si>
  <si>
    <t>B001135</t>
  </si>
  <si>
    <t>Osdorpplein-Opstalverzekering</t>
  </si>
  <si>
    <t>B001136</t>
  </si>
  <si>
    <t>Raasdorperweg 85</t>
  </si>
  <si>
    <t>1067TM</t>
  </si>
  <si>
    <t>B001138</t>
  </si>
  <si>
    <t>Reggestraat - Opstalverzekering</t>
  </si>
  <si>
    <t>Reggestraat 18</t>
  </si>
  <si>
    <t>1078CZ</t>
  </si>
  <si>
    <t>B001139</t>
  </si>
  <si>
    <t>Raasdorperweg 50</t>
  </si>
  <si>
    <t>B001156</t>
  </si>
  <si>
    <t>Ruysdaelkade -0pstalverzekering</t>
  </si>
  <si>
    <t>Ruysdaelkade 215</t>
  </si>
  <si>
    <t>1072AW</t>
  </si>
  <si>
    <t>B001161</t>
  </si>
  <si>
    <t>L. Ansinghstraat 86</t>
  </si>
  <si>
    <t>Ouder- en Kindcentrum  Tienercentrum</t>
  </si>
  <si>
    <t>B001162</t>
  </si>
  <si>
    <t>Quellijnstraat - Opstalverzekering</t>
  </si>
  <si>
    <t>Quellijnstraat 62 -66</t>
  </si>
  <si>
    <t>1072XV</t>
  </si>
  <si>
    <t>Hout,hard nieuwbouw beton</t>
  </si>
  <si>
    <t>B001164</t>
  </si>
  <si>
    <t>Albert Cuypstraat/Opstalverzekering</t>
  </si>
  <si>
    <t>Albert Cuypstraat 241</t>
  </si>
  <si>
    <t>Boksschool en ateliers</t>
  </si>
  <si>
    <t>B001168</t>
  </si>
  <si>
    <t>Pijnackerstraat - Opstalverzekering</t>
  </si>
  <si>
    <t>Pijnackerstraat 7</t>
  </si>
  <si>
    <t>1072JS</t>
  </si>
  <si>
    <t>Meditatie Centrum</t>
  </si>
  <si>
    <t>B001174</t>
  </si>
  <si>
    <t>Amstelkade 147 A+148A</t>
  </si>
  <si>
    <t>1078AV</t>
  </si>
  <si>
    <t>4 brughuisjes:kantoor,pizzeria,beautysal</t>
  </si>
  <si>
    <t>Jozef Israelskade 41 a-42a</t>
  </si>
  <si>
    <t>1072PL</t>
  </si>
  <si>
    <t>Gezamenlijk verzekerd bedrag object 1</t>
  </si>
  <si>
    <t>B001175</t>
  </si>
  <si>
    <t>Hendrick de Keijserplein/Opstalverz.</t>
  </si>
  <si>
    <t>Hendrick de Keijserplein 45</t>
  </si>
  <si>
    <t>1073SW</t>
  </si>
  <si>
    <t>Portiershuisje</t>
  </si>
  <si>
    <t>B001176</t>
  </si>
  <si>
    <t>Diamantstraat - Opstalverzekering</t>
  </si>
  <si>
    <t>Diamantstraat 134</t>
  </si>
  <si>
    <t>1074GG</t>
  </si>
  <si>
    <t>badhuis nu verhuurd aan kunstenaars</t>
  </si>
  <si>
    <t>kostenplaats 770016</t>
  </si>
  <si>
    <t>B001177</t>
  </si>
  <si>
    <t>Govert Flinckstraat - Opstalverz</t>
  </si>
  <si>
    <t>Govert Flinckstraat 286</t>
  </si>
  <si>
    <t>1073CG</t>
  </si>
  <si>
    <t>moskee/ combi sub 1, hooekpand</t>
  </si>
  <si>
    <t>Eerste Sweelinckstraat 22</t>
  </si>
  <si>
    <t>1073CM</t>
  </si>
  <si>
    <t>Amsterfdam</t>
  </si>
  <si>
    <t>zangschool/ combin sub 1, hoekpand</t>
  </si>
  <si>
    <t>B001178</t>
  </si>
  <si>
    <t>Van Ostadestraat - Opstalverzekering</t>
  </si>
  <si>
    <t>Van Ostadestraat 341</t>
  </si>
  <si>
    <t>1074VV</t>
  </si>
  <si>
    <t>B001180</t>
  </si>
  <si>
    <t>Lutmastraat 61 a</t>
  </si>
  <si>
    <t>1073GN</t>
  </si>
  <si>
    <t>orthopedagogisch centrum + voedselbank</t>
  </si>
  <si>
    <t>B001195</t>
  </si>
  <si>
    <t>van Nijenrodeweg - Opstalverzekering</t>
  </si>
  <si>
    <t>van Nijenrodeweg 433</t>
  </si>
  <si>
    <t>1082HJ</t>
  </si>
  <si>
    <t>B001201</t>
  </si>
  <si>
    <t>Zuideinde - Opstalverzekering</t>
  </si>
  <si>
    <t>Zuideinde 369</t>
  </si>
  <si>
    <t>1035PE</t>
  </si>
  <si>
    <t>Opleidingscentrum</t>
  </si>
  <si>
    <t>B001249</t>
  </si>
  <si>
    <t>A. Helfrichstraat - Opstal-/Inventarisvz</t>
  </si>
  <si>
    <t>Admiraal Helfrichstraat 7</t>
  </si>
  <si>
    <t>1056AA</t>
  </si>
  <si>
    <t>B001288</t>
  </si>
  <si>
    <t>Fogostraat - Opstal-/Inventarisverz.</t>
  </si>
  <si>
    <t>Fogostraat 1</t>
  </si>
  <si>
    <t>1060LJ</t>
  </si>
  <si>
    <t>de keuken etc.</t>
  </si>
  <si>
    <t>B001320</t>
  </si>
  <si>
    <t>Meerkerkdreef-Opstal/inventarisverz.</t>
  </si>
  <si>
    <t>B001349</t>
  </si>
  <si>
    <t>Provincialeweg 56</t>
  </si>
  <si>
    <t>1103SB</t>
  </si>
  <si>
    <t>woonhuis en ponycentrum</t>
  </si>
  <si>
    <t>B001358</t>
  </si>
  <si>
    <t>Ringdijk 58 - opstalverzekering</t>
  </si>
  <si>
    <t>Ringdijk 58</t>
  </si>
  <si>
    <t>Toegangshek</t>
  </si>
  <si>
    <t>B001359</t>
  </si>
  <si>
    <t>Robert Kochplantsoen 19 - opstalverz.</t>
  </si>
  <si>
    <t>Robert Kochplantsoen 19</t>
  </si>
  <si>
    <t>leegstandsbeh/deels kantoor Urban Resort</t>
  </si>
  <si>
    <t>berging/leegstandsbeh/kantoor</t>
  </si>
  <si>
    <t>B001361</t>
  </si>
  <si>
    <t>Weesperzijde - Opstal-/Huurdersbelang</t>
  </si>
  <si>
    <t>Weesperzijde 250</t>
  </si>
  <si>
    <t>1097EB</t>
  </si>
  <si>
    <t>B001362</t>
  </si>
  <si>
    <t>Willem Beukelsstraat 42</t>
  </si>
  <si>
    <t>Ateliers</t>
  </si>
  <si>
    <t>B001363</t>
  </si>
  <si>
    <t>Zuivelplein/Onderlangs - Opstalverz</t>
  </si>
  <si>
    <t>Zuivelplein 7 t/m 11</t>
  </si>
  <si>
    <t>1097XD</t>
  </si>
  <si>
    <t>kerk, ateliers en kindertehuis</t>
  </si>
  <si>
    <t>B001374</t>
  </si>
  <si>
    <t>Kamerlingh Onneslaan - opstalverzekering</t>
  </si>
  <si>
    <t>Kamerlingh Onneslaan 34</t>
  </si>
  <si>
    <t>1097DH</t>
  </si>
  <si>
    <t>Sectiepost</t>
  </si>
  <si>
    <t>Rijwielstalling</t>
  </si>
  <si>
    <t>B001379</t>
  </si>
  <si>
    <t>Weesperzijde 1094 - opstal/inventarisvz.</t>
  </si>
  <si>
    <t>Weesperzijde 1094</t>
  </si>
  <si>
    <t>1097DS</t>
  </si>
  <si>
    <t>B001382</t>
  </si>
  <si>
    <t>Lorentzlaan - opstalverzekering</t>
  </si>
  <si>
    <t>Lorentzlaan 71 73</t>
  </si>
  <si>
    <t>1097KJ</t>
  </si>
  <si>
    <t>+ naschoolse opvang</t>
  </si>
  <si>
    <t>B001419</t>
  </si>
  <si>
    <t>Reigersbos - Opstalverz</t>
  </si>
  <si>
    <t>Reigersbos 309</t>
  </si>
  <si>
    <t>1107EZ</t>
  </si>
  <si>
    <t>B001424</t>
  </si>
  <si>
    <t>B001426</t>
  </si>
  <si>
    <t>Kraaiennest - Opstalverzekering</t>
  </si>
  <si>
    <t>Kraaiennest 68</t>
  </si>
  <si>
    <t>1104CD</t>
  </si>
  <si>
    <t>Buurthuis de Bonte Kraai</t>
  </si>
  <si>
    <t>B001429</t>
  </si>
  <si>
    <t>Provincialeweg 24</t>
  </si>
  <si>
    <t>Steen,riet</t>
  </si>
  <si>
    <t>Steen/hout, riet</t>
  </si>
  <si>
    <t>B001432</t>
  </si>
  <si>
    <t>Loosdrechtdreef-Opstal/inventarisverz.</t>
  </si>
  <si>
    <t>Loosdrechtdreef 1</t>
  </si>
  <si>
    <t>1108AX</t>
  </si>
  <si>
    <t>B001434</t>
  </si>
  <si>
    <t>Provincialeweg - Opstal-/inventarisverz.</t>
  </si>
  <si>
    <t>Provincialeweg 26</t>
  </si>
  <si>
    <t>B001440</t>
  </si>
  <si>
    <t>Schepenbergweg - opstalverzekering</t>
  </si>
  <si>
    <t>Schepenbergweg 17</t>
  </si>
  <si>
    <t>1105AS</t>
  </si>
  <si>
    <t>Garagebedrijf + bedrijfsruimte</t>
  </si>
  <si>
    <t>B001454</t>
  </si>
  <si>
    <t>Wisseloord - opstalverzekering</t>
  </si>
  <si>
    <t>Wisseloord 83</t>
  </si>
  <si>
    <t>1107NB</t>
  </si>
  <si>
    <t>Cultuurcentrum Gein</t>
  </si>
  <si>
    <t>B001458</t>
  </si>
  <si>
    <t>Passage - Opstalverzekering</t>
  </si>
  <si>
    <t>Passage 9 -11</t>
  </si>
  <si>
    <t>1099CW</t>
  </si>
  <si>
    <t>T.b.v. groenvoorziening</t>
  </si>
  <si>
    <t>Passage 9 -10</t>
  </si>
  <si>
    <t>Nadere info besteming 19-06-2020</t>
  </si>
  <si>
    <t>container</t>
  </si>
  <si>
    <t>B001478</t>
  </si>
  <si>
    <t>Middenweg 72 - opstalverzekering</t>
  </si>
  <si>
    <t>Middenweg 72</t>
  </si>
  <si>
    <t>1097BS</t>
  </si>
  <si>
    <t>Restaurant / zalen verhuur</t>
  </si>
  <si>
    <t>B001479</t>
  </si>
  <si>
    <t>Middenweg 460 A - Opstalverzekering</t>
  </si>
  <si>
    <t>Middenweg 460 A</t>
  </si>
  <si>
    <t>1097VD</t>
  </si>
  <si>
    <t>bunker tbv opslag bloemen</t>
  </si>
  <si>
    <t>B001480</t>
  </si>
  <si>
    <t>Onderlangs 36M/36N/37G - Opstalverz.</t>
  </si>
  <si>
    <t>Onderlangs 36 M 36N 37G</t>
  </si>
  <si>
    <t>1097ZK</t>
  </si>
  <si>
    <t>B001565</t>
  </si>
  <si>
    <t>Cruquiusweg 84</t>
  </si>
  <si>
    <t>werkplaats dagbesteding/autoverhuur</t>
  </si>
  <si>
    <t>B001596</t>
  </si>
  <si>
    <t>Kraijenhoffstraat - inventarisdekking</t>
  </si>
  <si>
    <t>Kraijenhoffstraat 32 c</t>
  </si>
  <si>
    <t>1018RL</t>
  </si>
  <si>
    <t>B001599</t>
  </si>
  <si>
    <t>J. v.d. Heijdenstraat - Inventaris</t>
  </si>
  <si>
    <t>Tweede Jan van der Heijdenstraat 75</t>
  </si>
  <si>
    <t>B001709</t>
  </si>
  <si>
    <t>Amstelveenseweg 262 -266</t>
  </si>
  <si>
    <t>1075XV</t>
  </si>
  <si>
    <t>B001713</t>
  </si>
  <si>
    <t>Des Presstraat - Opstalverzekering</t>
  </si>
  <si>
    <t>Des Presstraat 3</t>
  </si>
  <si>
    <t>1075NT</t>
  </si>
  <si>
    <t>ateliers / broedplaats</t>
  </si>
  <si>
    <t>B001714</t>
  </si>
  <si>
    <t>Vondelpark 2</t>
  </si>
  <si>
    <t>Het Groot Melhuis</t>
  </si>
  <si>
    <t>B001716</t>
  </si>
  <si>
    <t>Vondelpark 5</t>
  </si>
  <si>
    <t>B001718</t>
  </si>
  <si>
    <t>Vondelpark 7</t>
  </si>
  <si>
    <t>1075VR</t>
  </si>
  <si>
    <t>B001719</t>
  </si>
  <si>
    <t>B001720</t>
  </si>
  <si>
    <t>Vondelpark 1</t>
  </si>
  <si>
    <t>B001721</t>
  </si>
  <si>
    <t>Oranje Nassaulaan - Opstalverzekering</t>
  </si>
  <si>
    <t>Oranje Nassaulaan 51 H</t>
  </si>
  <si>
    <t>1075AK</t>
  </si>
  <si>
    <t>kostenplaats 770060</t>
  </si>
  <si>
    <t>B001726</t>
  </si>
  <si>
    <t>Beethovenstraat - Opstalverzekering</t>
  </si>
  <si>
    <t>Beethovenstraat 170</t>
  </si>
  <si>
    <t>Winkels</t>
  </si>
  <si>
    <t>B001728</t>
  </si>
  <si>
    <t>Stadionkade - Opstalverzekering</t>
  </si>
  <si>
    <t>Stadionkade 72 a</t>
  </si>
  <si>
    <t>1077VS</t>
  </si>
  <si>
    <t>Stadionkade 73 A</t>
  </si>
  <si>
    <t>B001729</t>
  </si>
  <si>
    <t>Olympiaplein - Opstalverzekering</t>
  </si>
  <si>
    <t>Olympiaplein</t>
  </si>
  <si>
    <t>1077CJ</t>
  </si>
  <si>
    <t>2 brughuisje + bergplaats</t>
  </si>
  <si>
    <t>B001749</t>
  </si>
  <si>
    <t>Rijnsburgstraat - Opstalverzekering</t>
  </si>
  <si>
    <t>Rijnsburgstraat 51</t>
  </si>
  <si>
    <t>1059AT</t>
  </si>
  <si>
    <t>gesloten begraafplaats</t>
  </si>
  <si>
    <t>B001754</t>
  </si>
  <si>
    <t>Amstelveenseweg 268</t>
  </si>
  <si>
    <t>B001755</t>
  </si>
  <si>
    <t>Nwe Uilenburgerstr. Opstalverzekering</t>
  </si>
  <si>
    <t>Nieuwe Uilenburgerstraat 59</t>
  </si>
  <si>
    <t>1011LM</t>
  </si>
  <si>
    <t>kantoor en klein gebouw leegstandsbeheer</t>
  </si>
  <si>
    <t>Nieuwe Uilenburgerstraat 31</t>
  </si>
  <si>
    <t>ontwikkeling tot seniorenwoningen</t>
  </si>
  <si>
    <t>B001756</t>
  </si>
  <si>
    <t>Nwe Uilenburgerstraat - Opstalverz.</t>
  </si>
  <si>
    <t>Nieuwe Uilenburgerstraat 29 A</t>
  </si>
  <si>
    <t>B001855</t>
  </si>
  <si>
    <t>Entrepothof - Opstalverzekering</t>
  </si>
  <si>
    <t>Entrepothof 48</t>
  </si>
  <si>
    <t>1019DJ</t>
  </si>
  <si>
    <t>B001873</t>
  </si>
  <si>
    <t>Molenwijk - Opstalverzekering</t>
  </si>
  <si>
    <t>B001985</t>
  </si>
  <si>
    <t>Dorpstraat Holysloot - Opstalverzekering</t>
  </si>
  <si>
    <t>Dorpsstraat Holysloot 30</t>
  </si>
  <si>
    <t>1028BE</t>
  </si>
  <si>
    <t>B001987</t>
  </si>
  <si>
    <t>Aldebaranplein - Opstalverzekering</t>
  </si>
  <si>
    <t>Aldabaranplein 2 -4</t>
  </si>
  <si>
    <t>1033GS</t>
  </si>
  <si>
    <t>Aldebaranplein 2 -4</t>
  </si>
  <si>
    <t>B001991</t>
  </si>
  <si>
    <t>Brede Kerkepad - Opstalverzekering</t>
  </si>
  <si>
    <t>Brede Kerkepad 8</t>
  </si>
  <si>
    <t>1023BH</t>
  </si>
  <si>
    <t>B001999</t>
  </si>
  <si>
    <t>Bornhout 8 E</t>
  </si>
  <si>
    <t>verkiezingsmateriaal</t>
  </si>
  <si>
    <t>B002023</t>
  </si>
  <si>
    <t>Aldebaranplein - Inventarisverz.</t>
  </si>
  <si>
    <t>Aldebaranplein 2 f</t>
  </si>
  <si>
    <t>B002154</t>
  </si>
  <si>
    <t>Mosveld - Opstalverzekering</t>
  </si>
  <si>
    <t>Mosveld en Mosplein 75 -77</t>
  </si>
  <si>
    <t>1031AD</t>
  </si>
  <si>
    <t>B002166</t>
  </si>
  <si>
    <t>Kometensingel 189</t>
  </si>
  <si>
    <t>1033BE</t>
  </si>
  <si>
    <t>B002169</t>
  </si>
  <si>
    <t>Zilverberg - Opstalverzekering</t>
  </si>
  <si>
    <t>Zilverberg 68 A</t>
  </si>
  <si>
    <t>1025CJ</t>
  </si>
  <si>
    <t>B002171</t>
  </si>
  <si>
    <t>Buiksloterweg 5</t>
  </si>
  <si>
    <t>Cafe-/restaurant De Pont</t>
  </si>
  <si>
    <t>B002172</t>
  </si>
  <si>
    <t>Mariëndaal 9 A</t>
  </si>
  <si>
    <t>1025BT</t>
  </si>
  <si>
    <t>school/activiteiten centrum</t>
  </si>
  <si>
    <t>B002173</t>
  </si>
  <si>
    <t>Nachtegaalstraat - Opstalverzekering</t>
  </si>
  <si>
    <t>Nachtegaalstraat 157</t>
  </si>
  <si>
    <t>1021EZ</t>
  </si>
  <si>
    <t>Yoga school / goodwill centra LdH</t>
  </si>
  <si>
    <t>B002174</t>
  </si>
  <si>
    <t>Volendammerweg 51</t>
  </si>
  <si>
    <t>1024JK</t>
  </si>
  <si>
    <t>B002175</t>
  </si>
  <si>
    <t>Purmerweg - Opstalverzekering</t>
  </si>
  <si>
    <t>Purmerweg 46</t>
  </si>
  <si>
    <t>1023BA</t>
  </si>
  <si>
    <t>B002176</t>
  </si>
  <si>
    <t>IJplein - Opstalverzekering</t>
  </si>
  <si>
    <t>IJplein 3</t>
  </si>
  <si>
    <t>1021LA</t>
  </si>
  <si>
    <t>Maatschappelijke stichting / ANBI</t>
  </si>
  <si>
    <t>B002178</t>
  </si>
  <si>
    <t>Hagedoornplein - Opstalverzekering</t>
  </si>
  <si>
    <t>Hagedoornplein 1 B</t>
  </si>
  <si>
    <t>1031BV</t>
  </si>
  <si>
    <t>Soc. cult.instellingen / kerkzaal</t>
  </si>
  <si>
    <t>B002180</t>
  </si>
  <si>
    <t>tevens kinderdagverblijf</t>
  </si>
  <si>
    <t>B002186</t>
  </si>
  <si>
    <t>Motorwal - Opstalverzekering</t>
  </si>
  <si>
    <t>Motorwal 300</t>
  </si>
  <si>
    <t>1021PH</t>
  </si>
  <si>
    <t>B002197</t>
  </si>
  <si>
    <t>Binnenkant - Opstalverzekering</t>
  </si>
  <si>
    <t>Binnenkant 39</t>
  </si>
  <si>
    <t>1011BM</t>
  </si>
  <si>
    <t>B002220</t>
  </si>
  <si>
    <t>Papaverhoek - Opstalverzekering</t>
  </si>
  <si>
    <t>Papaverhoek 12</t>
  </si>
  <si>
    <t>1032JZ</t>
  </si>
  <si>
    <t>B002224</t>
  </si>
  <si>
    <t>Korte Papaverweg - Opstalverzekering</t>
  </si>
  <si>
    <t>Korte Papaverweg 23 -25</t>
  </si>
  <si>
    <t>1032KA</t>
  </si>
  <si>
    <t>garage, reparatie voertuigen</t>
  </si>
  <si>
    <t>B002228</t>
  </si>
  <si>
    <t>Wingerdweg 110</t>
  </si>
  <si>
    <t>hoveniersbedrijf</t>
  </si>
  <si>
    <t>B002232</t>
  </si>
  <si>
    <t>Mariëndaal 13</t>
  </si>
  <si>
    <t>B002250</t>
  </si>
  <si>
    <t>Lauriergracht - Opstalverzekering</t>
  </si>
  <si>
    <t>Lauriergracht 4</t>
  </si>
  <si>
    <t>1016RL</t>
  </si>
  <si>
    <t>B002251</t>
  </si>
  <si>
    <t>Lijnbaansgracht 15</t>
  </si>
  <si>
    <t>1015GN</t>
  </si>
  <si>
    <t>B002252</t>
  </si>
  <si>
    <t>Westerstraat - Opstalverzekering</t>
  </si>
  <si>
    <t>Westerstraat 106</t>
  </si>
  <si>
    <t>1015MN</t>
  </si>
  <si>
    <t>Pianola Museum</t>
  </si>
  <si>
    <t>B002253</t>
  </si>
  <si>
    <t>Lauriergracht 6</t>
  </si>
  <si>
    <t>B002254</t>
  </si>
  <si>
    <t>Marnixstraat - Opstalverzekering</t>
  </si>
  <si>
    <t>Marnixstraat 150</t>
  </si>
  <si>
    <t>1016TE</t>
  </si>
  <si>
    <t>B002259</t>
  </si>
  <si>
    <t>Egelantiersgracht - Opstalverzekering</t>
  </si>
  <si>
    <t>Egelantiersgracht 484</t>
  </si>
  <si>
    <t>1015RR</t>
  </si>
  <si>
    <t>B002260</t>
  </si>
  <si>
    <t>Lauriergracht 116</t>
  </si>
  <si>
    <t>1016RR</t>
  </si>
  <si>
    <t>werkplekken/ateliers/broedplaats</t>
  </si>
  <si>
    <t>B002271</t>
  </si>
  <si>
    <t>Oudeschans 35</t>
  </si>
  <si>
    <t>1011KT</t>
  </si>
  <si>
    <t>B002279</t>
  </si>
  <si>
    <t>NZ Voorburgwal bij St. Luciensteeg</t>
  </si>
  <si>
    <t>Nieuwezijds Voorburgwal 277</t>
  </si>
  <si>
    <t>Steen/hout,asfalt,ijzer,asbestcemen</t>
  </si>
  <si>
    <t>B002302</t>
  </si>
  <si>
    <t>Papaverweg - Opstalverzekering</t>
  </si>
  <si>
    <t>Papaverweg 33</t>
  </si>
  <si>
    <t>1032KE</t>
  </si>
  <si>
    <t>B002309</t>
  </si>
  <si>
    <t>Meteorenweg - Inventarisverzekering</t>
  </si>
  <si>
    <t>B002338</t>
  </si>
  <si>
    <t>Waddenweg - Opstalverzekering</t>
  </si>
  <si>
    <t>Waddenweg 116</t>
  </si>
  <si>
    <t>1024PX</t>
  </si>
  <si>
    <t>B002340</t>
  </si>
  <si>
    <t>Achterlaan Zunderdorp - Opstalverz.</t>
  </si>
  <si>
    <t>Achterlaan - Zunderdorp 12</t>
  </si>
  <si>
    <t>1027AK</t>
  </si>
  <si>
    <t>B002409</t>
  </si>
  <si>
    <t>Koestraat - Opstalverzekering</t>
  </si>
  <si>
    <t>Koestraat 5</t>
  </si>
  <si>
    <t>1012BW</t>
  </si>
  <si>
    <t>B002410</t>
  </si>
  <si>
    <t>Kraijenhoffstraat - Opstalverzekering</t>
  </si>
  <si>
    <t>Kraijenhoffstraat 32</t>
  </si>
  <si>
    <t>Kraijenhoffstraat 34</t>
  </si>
  <si>
    <t>B002411</t>
  </si>
  <si>
    <t>Tweede Leeghwaterstraat - Opstalverz</t>
  </si>
  <si>
    <t>Tweede Leeghwaterstr. 5 B</t>
  </si>
  <si>
    <t>1018RA</t>
  </si>
  <si>
    <t>B002416</t>
  </si>
  <si>
    <t>Molenpad - Opstalverzekering</t>
  </si>
  <si>
    <t>Molenpad 15 -17</t>
  </si>
  <si>
    <t>1016GL</t>
  </si>
  <si>
    <t>fysiotherapie en yogacentrum</t>
  </si>
  <si>
    <t>B002420</t>
  </si>
  <si>
    <t>Nieuwe Kerkstraat- opstalverzekering</t>
  </si>
  <si>
    <t>Nieuwe Kerkstraat 124</t>
  </si>
  <si>
    <t>ontmoetingshuis ouderen</t>
  </si>
  <si>
    <t>B002421</t>
  </si>
  <si>
    <t>Nieuwe Uilenburgerstraat - Opstalverz</t>
  </si>
  <si>
    <t>Nieuwe Uilenburgerstraat 116</t>
  </si>
  <si>
    <t>1011LX</t>
  </si>
  <si>
    <t>concertzaal culturele activiteiten</t>
  </si>
  <si>
    <t>B002423</t>
  </si>
  <si>
    <t>Oude Turfmarkt - Opstalverzekering</t>
  </si>
  <si>
    <t>Oude Turfmarkt  t/o 125</t>
  </si>
  <si>
    <t>1012GC</t>
  </si>
  <si>
    <t>Kassagebouwtje Rederij Kooij</t>
  </si>
  <si>
    <t>B002433</t>
  </si>
  <si>
    <t>Rozenstraat - Opstalverzekering</t>
  </si>
  <si>
    <t>Rozenstraat 206</t>
  </si>
  <si>
    <t>1016PA</t>
  </si>
  <si>
    <t>div. bedrijfjes</t>
  </si>
  <si>
    <t>B002441</t>
  </si>
  <si>
    <t>Windroosplein - Opstalverzekering</t>
  </si>
  <si>
    <t>Windroosplein 75</t>
  </si>
  <si>
    <t>Leegstandbeheer: woning en atelier</t>
  </si>
  <si>
    <t>B002442</t>
  </si>
  <si>
    <t>Windroosplein 77</t>
  </si>
  <si>
    <t>ateliers en woning</t>
  </si>
  <si>
    <t>B002444</t>
  </si>
  <si>
    <t>Prinseneiland - Opstalverzekering</t>
  </si>
  <si>
    <t>Prinseneiland 24 A en B</t>
  </si>
  <si>
    <t>1013LR</t>
  </si>
  <si>
    <t>B002474</t>
  </si>
  <si>
    <t>Marnixstraat 2</t>
  </si>
  <si>
    <t>1015XH</t>
  </si>
  <si>
    <t>en huisvesting van ongedocumenteerden</t>
  </si>
  <si>
    <t>B002492</t>
  </si>
  <si>
    <t>Derde Wittenburgerdwarsstraat - Opstal</t>
  </si>
  <si>
    <t>Derde Wittenburgerdwarsstraat 1 -3</t>
  </si>
  <si>
    <t>1018KR</t>
  </si>
  <si>
    <t>B002497</t>
  </si>
  <si>
    <t>Herenmarkt - Opstalverzekering</t>
  </si>
  <si>
    <t>Herenmarkt 10 -12</t>
  </si>
  <si>
    <t>1013ED</t>
  </si>
  <si>
    <t>B002512</t>
  </si>
  <si>
    <t>Singel - Opstalverzekering</t>
  </si>
  <si>
    <t>Singel 158</t>
  </si>
  <si>
    <t>1015AH</t>
  </si>
  <si>
    <t>atelier, galerie en woningen</t>
  </si>
  <si>
    <t>B002525</t>
  </si>
  <si>
    <t>O.Z.Voorburgwal - Opstalverzekering</t>
  </si>
  <si>
    <t>Oudezijds Voorburgwal 165</t>
  </si>
  <si>
    <t>1012ET</t>
  </si>
  <si>
    <t>opvang verslaafden</t>
  </si>
  <si>
    <t>B002532</t>
  </si>
  <si>
    <t>Kromboomsloot - Opstalverzekering</t>
  </si>
  <si>
    <t>Kromboomssloot 73</t>
  </si>
  <si>
    <t>1011GT</t>
  </si>
  <si>
    <t>woning en ateliers</t>
  </si>
  <si>
    <t>B002533</t>
  </si>
  <si>
    <t>Prinseneiland 4 C</t>
  </si>
  <si>
    <t>B002539</t>
  </si>
  <si>
    <t>Nieuwe Kerkstraat 122</t>
  </si>
  <si>
    <t>B002540</t>
  </si>
  <si>
    <t>Grote Wittenburgerstraat - Opstalverz.</t>
  </si>
  <si>
    <t>Kleine Wittenburgerstraat 201</t>
  </si>
  <si>
    <t>1018LT</t>
  </si>
  <si>
    <t>B002541</t>
  </si>
  <si>
    <t>Haarlemmer Houttuinen - Opstalverz.</t>
  </si>
  <si>
    <t>Haarlemmer Houttuinen 8</t>
  </si>
  <si>
    <t>1013GL</t>
  </si>
  <si>
    <t>B002565</t>
  </si>
  <si>
    <t>Prins Hendrikkade - Opstalverz.</t>
  </si>
  <si>
    <t>Prins Hendrikkade 94 -95</t>
  </si>
  <si>
    <t>1012AE</t>
  </si>
  <si>
    <t>Schreierstoren</t>
  </si>
  <si>
    <t>B002644</t>
  </si>
  <si>
    <t>Vondelpark 4</t>
  </si>
  <si>
    <t>B002653</t>
  </si>
  <si>
    <t>Legmeerstraat - Opstalverzekering</t>
  </si>
  <si>
    <t>Legmeerstraat 79</t>
  </si>
  <si>
    <t>1058NC</t>
  </si>
  <si>
    <t>B002655</t>
  </si>
  <si>
    <t>Emmaplein t/o O.Nassaulaan 19 - Opstalvz</t>
  </si>
  <si>
    <t>Emmapln t/o O.Nassauln 19</t>
  </si>
  <si>
    <t>1075AW</t>
  </si>
  <si>
    <t>B002674</t>
  </si>
  <si>
    <t>Osdorperweg - Opstalverz.</t>
  </si>
  <si>
    <t>Osdorperweg 939</t>
  </si>
  <si>
    <t>B002729</t>
  </si>
  <si>
    <t>Nwe Leliestraat - Opstalverzekering</t>
  </si>
  <si>
    <t>Nieuwe Leliestraat 169</t>
  </si>
  <si>
    <t>1015HD</t>
  </si>
  <si>
    <t>Studio en ateliers</t>
  </si>
  <si>
    <t>B002737</t>
  </si>
  <si>
    <t>Palmgracht - Opstalverzekering</t>
  </si>
  <si>
    <t>Palmgracht 74</t>
  </si>
  <si>
    <t>1015HN</t>
  </si>
  <si>
    <t>B002738</t>
  </si>
  <si>
    <t>Droogbak - Opstalverzekering</t>
  </si>
  <si>
    <t>Droogbak 1 C</t>
  </si>
  <si>
    <t>1013GE</t>
  </si>
  <si>
    <t>inloophuis</t>
  </si>
  <si>
    <t>B002743</t>
  </si>
  <si>
    <t>Nieuwe Teertuinen 17</t>
  </si>
  <si>
    <t>1013LV</t>
  </si>
  <si>
    <t>B002745</t>
  </si>
  <si>
    <t>Singel 76</t>
  </si>
  <si>
    <t>1015AC</t>
  </si>
  <si>
    <t>B002747</t>
  </si>
  <si>
    <t>2e Leeghwaterstraat 7-9</t>
  </si>
  <si>
    <t>Tweede Leeghwaterstraat 7 -9</t>
  </si>
  <si>
    <t>B002749</t>
  </si>
  <si>
    <t>Oostenburgergracht 15-17</t>
  </si>
  <si>
    <t>Oostenburgergracht 15 -17</t>
  </si>
  <si>
    <t>1018NA</t>
  </si>
  <si>
    <t>kantoor en ateliers</t>
  </si>
  <si>
    <t>B002778</t>
  </si>
  <si>
    <t>Laurierstraat - Inventarisverzekering</t>
  </si>
  <si>
    <t>Laurierstraat 107</t>
  </si>
  <si>
    <t>1016PL</t>
  </si>
  <si>
    <t>kantoorruimte</t>
  </si>
  <si>
    <t>B002779</t>
  </si>
  <si>
    <t>Schiemanstraat - opstalverzekering</t>
  </si>
  <si>
    <t>Schiemanstraat 2</t>
  </si>
  <si>
    <t>1013MJ</t>
  </si>
  <si>
    <t>kinderdagverblijf</t>
  </si>
  <si>
    <t>B002813</t>
  </si>
  <si>
    <t>2e van der Helststraat- opstal/invent.</t>
  </si>
  <si>
    <t>Tweede Van der Helststraat 72</t>
  </si>
  <si>
    <t>1072PG</t>
  </si>
  <si>
    <t>B002822</t>
  </si>
  <si>
    <t>Van Leijenberghlaan - Opstalverzekering</t>
  </si>
  <si>
    <t>Van Leijenberghlaan 13</t>
  </si>
  <si>
    <t>1082GC</t>
  </si>
  <si>
    <t>verdeelcentrum van dagbladen</t>
  </si>
  <si>
    <t>Van Leijenberghlaan 11</t>
  </si>
  <si>
    <t>opvang van ongedocumenteerden</t>
  </si>
  <si>
    <t>B002846</t>
  </si>
  <si>
    <t>Elizabeth Cady Stantonplein - Opstalverz</t>
  </si>
  <si>
    <t>Elizabeth Cady Stantonplein 1</t>
  </si>
  <si>
    <t>1102AB</t>
  </si>
  <si>
    <t>Jongerencentrum Kwakoe</t>
  </si>
  <si>
    <t>B002847</t>
  </si>
  <si>
    <t>Albert Camuslaan - Opstalverzekering</t>
  </si>
  <si>
    <t>Albert Camuslaan 38</t>
  </si>
  <si>
    <t>1102WJ</t>
  </si>
  <si>
    <t>B002848</t>
  </si>
  <si>
    <t>Bullewijkpad - Opstalverzekering</t>
  </si>
  <si>
    <t>Bullewijkpad 51</t>
  </si>
  <si>
    <t>1102LC</t>
  </si>
  <si>
    <t>Sociaal maatschapp. activiteiten</t>
  </si>
  <si>
    <t>B002850</t>
  </si>
  <si>
    <t>M v Westerhovenstr - Opstalverzekering</t>
  </si>
  <si>
    <t>Marie van Westerhovenstraat 28 -B</t>
  </si>
  <si>
    <t>1065GV</t>
  </si>
  <si>
    <t>B002852</t>
  </si>
  <si>
    <t>Westmallepad - Opstalverzekering</t>
  </si>
  <si>
    <t>Westmallepad 11 B</t>
  </si>
  <si>
    <t>1066PP</t>
  </si>
  <si>
    <t>B002871</t>
  </si>
  <si>
    <t>Egeldonk - Opstalverzekering</t>
  </si>
  <si>
    <t>Egeldonk 50 D</t>
  </si>
  <si>
    <t>1103AK</t>
  </si>
  <si>
    <t>B002895</t>
  </si>
  <si>
    <t>Volendammerweg (De Weeren) -Opstalverz.</t>
  </si>
  <si>
    <t>Volendammerweg 316</t>
  </si>
  <si>
    <t>1037EA</t>
  </si>
  <si>
    <t>B002975</t>
  </si>
  <si>
    <t>Bickersgracht 207</t>
  </si>
  <si>
    <t>1013LH</t>
  </si>
  <si>
    <t>B002977</t>
  </si>
  <si>
    <t>Meernhof - Opstalverzekering</t>
  </si>
  <si>
    <t>Meernhof 115</t>
  </si>
  <si>
    <t>1106LG</t>
  </si>
  <si>
    <t>B002978</t>
  </si>
  <si>
    <t>Wisseloord 102</t>
  </si>
  <si>
    <t>1107ND</t>
  </si>
  <si>
    <t>B002979</t>
  </si>
  <si>
    <t>Daalwijkdreef 11</t>
  </si>
  <si>
    <t>B002980</t>
  </si>
  <si>
    <t>Kormelinkweg 1</t>
  </si>
  <si>
    <t>1104NP</t>
  </si>
  <si>
    <t>B002990</t>
  </si>
  <si>
    <t>Alkmaarstraat - Opstalverzekering</t>
  </si>
  <si>
    <t>Alkmaarstraat 10</t>
  </si>
  <si>
    <t>1024TT</t>
  </si>
  <si>
    <t>B002996</t>
  </si>
  <si>
    <t>Kelbergen - Opstalverzekering</t>
  </si>
  <si>
    <t>Kelbergen 16</t>
  </si>
  <si>
    <t>1104LA</t>
  </si>
  <si>
    <t>B003000-E</t>
  </si>
  <si>
    <t>Amstel Opstal-/Inventarisverz</t>
  </si>
  <si>
    <t>Stadhuis,Mu</t>
  </si>
  <si>
    <t>De Stopera/Stadhuis/Theater</t>
  </si>
  <si>
    <t>Amstel 1 -21A</t>
  </si>
  <si>
    <t>Stadhuis,Muziektheater/daklozenopv</t>
  </si>
  <si>
    <t>B003000-EXCESS</t>
  </si>
  <si>
    <t>Amstel Opstalverzekering Excess</t>
  </si>
  <si>
    <t>B003392</t>
  </si>
  <si>
    <t>Rechtboomssloot 52</t>
  </si>
  <si>
    <t>1011EC</t>
  </si>
  <si>
    <t>B003403</t>
  </si>
  <si>
    <t>Wiltzanghlaan 38</t>
  </si>
  <si>
    <t>B003405</t>
  </si>
  <si>
    <t>Den Brielstraat - Opstal-/Inventarisverz</t>
  </si>
  <si>
    <t>Den Brielstraat 9 -11</t>
  </si>
  <si>
    <t>kantoor en werkplaatsen</t>
  </si>
  <si>
    <t>Den Brielstraat 9 -17</t>
  </si>
  <si>
    <t>werkplaatsen</t>
  </si>
  <si>
    <t>Den Brielstraat 9</t>
  </si>
  <si>
    <t>Den Brielstraat 15 -17</t>
  </si>
  <si>
    <t>wasplaatsinstallatie</t>
  </si>
  <si>
    <t>B003410</t>
  </si>
  <si>
    <t>Amstelpark, Le Papillon - Opstalverz.</t>
  </si>
  <si>
    <t>Amstelpark 13</t>
  </si>
  <si>
    <t>kostenplaats 770530</t>
  </si>
  <si>
    <t>B003411</t>
  </si>
  <si>
    <t>Amstelpark, Rietveldhuisje - Opstalverz</t>
  </si>
  <si>
    <t>Amstelpark 4</t>
  </si>
  <si>
    <t>B003446</t>
  </si>
  <si>
    <t>Leksmondplein 26</t>
  </si>
  <si>
    <t>1108FL</t>
  </si>
  <si>
    <t>B003447</t>
  </si>
  <si>
    <t>Schonerwoerdstraat - Opstalverz.</t>
  </si>
  <si>
    <t>Schonerwoerdstraat 3</t>
  </si>
  <si>
    <t>1107GA</t>
  </si>
  <si>
    <t>B003449</t>
  </si>
  <si>
    <t>Houtmankade 330 -336</t>
  </si>
  <si>
    <t>Jeugdhuis</t>
  </si>
  <si>
    <t>B003451</t>
  </si>
  <si>
    <t>Oostakkerstraat - Opstalverzekering</t>
  </si>
  <si>
    <t>Oostakkerstraat 56</t>
  </si>
  <si>
    <t>1066HP</t>
  </si>
  <si>
    <t>B003452</t>
  </si>
  <si>
    <t>J. Huizingalaan - Opstalverzekering</t>
  </si>
  <si>
    <t>Johan Huizingalaan 174 A t/m C</t>
  </si>
  <si>
    <t>1065JH</t>
  </si>
  <si>
    <t>Johan Huizingalaan 177</t>
  </si>
  <si>
    <t>B003510</t>
  </si>
  <si>
    <t>Tijl Uilenspiegelstraat - Opstalverz.</t>
  </si>
  <si>
    <t>Tijl Uilenspiegelstraat 12</t>
  </si>
  <si>
    <t>1055CK</t>
  </si>
  <si>
    <t>B003516</t>
  </si>
  <si>
    <t>Galileiplantsoen 39-41 - opstalverz.</t>
  </si>
  <si>
    <t>Galileiplantsoen 39 -41</t>
  </si>
  <si>
    <t>1098LW</t>
  </si>
  <si>
    <t>B003525</t>
  </si>
  <si>
    <t>Dapperstraat 279 - inventarisverzekering</t>
  </si>
  <si>
    <t>Dapperstraat 279</t>
  </si>
  <si>
    <t>B003534</t>
  </si>
  <si>
    <t>Insulindeweg/Opstalverzekering</t>
  </si>
  <si>
    <t>Insulindeweg 1000</t>
  </si>
  <si>
    <t>B003536</t>
  </si>
  <si>
    <t>Amstelpark 5</t>
  </si>
  <si>
    <t>kas</t>
  </si>
  <si>
    <t>B003537</t>
  </si>
  <si>
    <t>Amstelpark - Opstal-/Inventarisverz.</t>
  </si>
  <si>
    <t>Amstelpark 9</t>
  </si>
  <si>
    <t>paviljoen met schuur</t>
  </si>
  <si>
    <t>B003588</t>
  </si>
  <si>
    <t>Danie Theronstraat- opstalverzekering</t>
  </si>
  <si>
    <t>Danie Theronstraat 2</t>
  </si>
  <si>
    <t>1091XX</t>
  </si>
  <si>
    <t>B003593</t>
  </si>
  <si>
    <t>Amstelpark, Giropaviljoen - Opstalverz.</t>
  </si>
  <si>
    <t>Amstelpark 6</t>
  </si>
  <si>
    <t>B003651</t>
  </si>
  <si>
    <t>Henk Sneevlietweg - Opstal-/Inventaris</t>
  </si>
  <si>
    <t>Henk Sneevlietweg 20 -22</t>
  </si>
  <si>
    <t>B003660</t>
  </si>
  <si>
    <t>Rozenburglaan - Opstal/inventarisverz.</t>
  </si>
  <si>
    <t>Rozenburglaan 1 -2</t>
  </si>
  <si>
    <t>B003663</t>
  </si>
  <si>
    <t>Van Hogendorpstraat Opstal-/Inventarisvz</t>
  </si>
  <si>
    <t>Van Hogendorpstraat 202</t>
  </si>
  <si>
    <t>1051BX</t>
  </si>
  <si>
    <t>Stadsdeelwerf West</t>
  </si>
  <si>
    <t>B003677</t>
  </si>
  <si>
    <t>Schimmelstraat - Opstalverzekering</t>
  </si>
  <si>
    <t>Schimmelstraat 44</t>
  </si>
  <si>
    <t>1053TH</t>
  </si>
  <si>
    <t>B003679</t>
  </si>
  <si>
    <t>Seineweg - Opstal/inventarisverzekering</t>
  </si>
  <si>
    <t>Seineweg 1</t>
  </si>
  <si>
    <t>B003681</t>
  </si>
  <si>
    <t>Lutkemeerweg 24 -49</t>
  </si>
  <si>
    <t>B003682</t>
  </si>
  <si>
    <t>Lutkemeerweg 47</t>
  </si>
  <si>
    <t>B003683</t>
  </si>
  <si>
    <t>Lutkemeerweg 50 -76</t>
  </si>
  <si>
    <t>B003684</t>
  </si>
  <si>
    <t>Lutkemeerweg 74</t>
  </si>
  <si>
    <t>B003697</t>
  </si>
  <si>
    <t>Meteorenweg/Opstal-Inventarisverzekering</t>
  </si>
  <si>
    <t>infrastructuur</t>
  </si>
  <si>
    <t>B003698</t>
  </si>
  <si>
    <t>Volendammerweg 310 -278</t>
  </si>
  <si>
    <t>Kantoor, kantine, werkplaats, infra</t>
  </si>
  <si>
    <t>B003700</t>
  </si>
  <si>
    <t>Ookmeerweg 276 -278</t>
  </si>
  <si>
    <t>B003737</t>
  </si>
  <si>
    <t>Amstelpark 22</t>
  </si>
  <si>
    <t>trouwzaal Amstelpark</t>
  </si>
  <si>
    <t>B003747</t>
  </si>
  <si>
    <t>Herengracht - Opstal-/Inventaris</t>
  </si>
  <si>
    <t>Herengracht 502</t>
  </si>
  <si>
    <t>1017CB</t>
  </si>
  <si>
    <t>Ambtswoning Burgemeester</t>
  </si>
  <si>
    <t>B003753</t>
  </si>
  <si>
    <t>Kinderboederij Westerpark</t>
  </si>
  <si>
    <t>Overbrakerpad 10</t>
  </si>
  <si>
    <t>B003771</t>
  </si>
  <si>
    <t>Kantershof - Opstalverzekering</t>
  </si>
  <si>
    <t>Kantershof 633</t>
  </si>
  <si>
    <t>1104HJ</t>
  </si>
  <si>
    <t>B003773</t>
  </si>
  <si>
    <t>Veemarkt - Opstalverzekering</t>
  </si>
  <si>
    <t>Veemarkt 88</t>
  </si>
  <si>
    <t>1019DE</t>
  </si>
  <si>
    <t>Voormalig trafogebouw</t>
  </si>
  <si>
    <t>B003783</t>
  </si>
  <si>
    <t>Stadionplein - Opstalverzekering</t>
  </si>
  <si>
    <t>Stadionplein 32</t>
  </si>
  <si>
    <t>1076CM</t>
  </si>
  <si>
    <t>Stadionplein 34</t>
  </si>
  <si>
    <t>B003788</t>
  </si>
  <si>
    <t>Nieuwpoortstraat - Opstalverzekering</t>
  </si>
  <si>
    <t>Nieuwpoortstraat 5 -9</t>
  </si>
  <si>
    <t>1055RZ</t>
  </si>
  <si>
    <t>B003796</t>
  </si>
  <si>
    <t>Lekstraat - Opstalverzekering</t>
  </si>
  <si>
    <t>Lekstraat 61 -63</t>
  </si>
  <si>
    <t>1079EM</t>
  </si>
  <si>
    <t>tevens veilinghuis (nr 63)</t>
  </si>
  <si>
    <t>B003875</t>
  </si>
  <si>
    <t>J.de Louterstraat en -pad - Opstalverz.</t>
  </si>
  <si>
    <t>Jan de Louterstraat 13</t>
  </si>
  <si>
    <t>schoolgeb. en gem. ruimte v.organisaties</t>
  </si>
  <si>
    <t>B003879</t>
  </si>
  <si>
    <t>IJselstraat - Opstalverzekering</t>
  </si>
  <si>
    <t>IJselstraat 48</t>
  </si>
  <si>
    <t>1078CK</t>
  </si>
  <si>
    <t>B003908</t>
  </si>
  <si>
    <t>Elandsgracht 70</t>
  </si>
  <si>
    <t>Elandsgracht 70 -4</t>
  </si>
  <si>
    <t>1016TX</t>
  </si>
  <si>
    <t>B003911</t>
  </si>
  <si>
    <t>Groenpad - Opstalverzekering</t>
  </si>
  <si>
    <t>Groenpad 2 -4</t>
  </si>
  <si>
    <t>1068EB</t>
  </si>
  <si>
    <t>B003927</t>
  </si>
  <si>
    <t>B003958</t>
  </si>
  <si>
    <t>Kijkduinstraat - Opstal/inventarisverz.</t>
  </si>
  <si>
    <t>Kijkduinstraat 17</t>
  </si>
  <si>
    <t>1055XP</t>
  </si>
  <si>
    <t>clubhuis/dagbesteding</t>
  </si>
  <si>
    <t>B003996</t>
  </si>
  <si>
    <t>Pieter Aertszstraat - Opstalverz.</t>
  </si>
  <si>
    <t>Pieter Aertszstraat 5</t>
  </si>
  <si>
    <t>1073SH</t>
  </si>
  <si>
    <t>tevens in gebruik tbv ongedocumenteerden</t>
  </si>
  <si>
    <t>teven in gebruik tbv ongedocumenteerden</t>
  </si>
  <si>
    <t>6576</t>
  </si>
  <si>
    <t>Grond en Ontwikkeling</t>
  </si>
  <si>
    <t>0039418</t>
  </si>
  <si>
    <t>Broekergouw- opstalverzekering</t>
  </si>
  <si>
    <t>Broekergouw 22</t>
  </si>
  <si>
    <t>1027AH</t>
  </si>
  <si>
    <t>+ opslag in voormalig woonhuis</t>
  </si>
  <si>
    <t>0106934</t>
  </si>
  <si>
    <t>Dick Hilleniuspad - Opstal-/Inventarisvz</t>
  </si>
  <si>
    <t>Dick Hilleniuspad 2</t>
  </si>
  <si>
    <t>1087BZ</t>
  </si>
  <si>
    <t>Zuiveringsgebouw</t>
  </si>
  <si>
    <t>plus verdeelstations</t>
  </si>
  <si>
    <t>0108279</t>
  </si>
  <si>
    <t>Pampuslaan - Opstalverzekering</t>
  </si>
  <si>
    <t>Pampuslaan 501</t>
  </si>
  <si>
    <t>1087LA</t>
  </si>
  <si>
    <t>Grexnummer 92603499</t>
  </si>
  <si>
    <t>0108450</t>
  </si>
  <si>
    <t>Docklandsweg - Opstalverz.</t>
  </si>
  <si>
    <t>Docklandsweg thv de Pekbrug</t>
  </si>
  <si>
    <t>1031KN</t>
  </si>
  <si>
    <t>Staal,hout en polyester</t>
  </si>
  <si>
    <t>0108465</t>
  </si>
  <si>
    <t>IJburglaan 10</t>
  </si>
  <si>
    <t>3 silo's van RWZI-Oost</t>
  </si>
  <si>
    <t>Betreft 3 silo's</t>
  </si>
  <si>
    <t>0111684</t>
  </si>
  <si>
    <t>Buikslotermeerplein - Inventarisverz.</t>
  </si>
  <si>
    <t>Buikslotermeerplein 13 B</t>
  </si>
  <si>
    <t>Tijdelijke infocentrum</t>
  </si>
  <si>
    <t>0112766</t>
  </si>
  <si>
    <t>De Heusweg - Opstal/inventarisverzekerin</t>
  </si>
  <si>
    <t>De Heusweg 1</t>
  </si>
  <si>
    <t>1096BG</t>
  </si>
  <si>
    <t>bouwkeet Overamstel</t>
  </si>
  <si>
    <t>B002832</t>
  </si>
  <si>
    <t>Heining - Opstal-/inventarisverzekering</t>
  </si>
  <si>
    <t>Heining 50</t>
  </si>
  <si>
    <t>1047AG</t>
  </si>
  <si>
    <t>gronddepot</t>
  </si>
  <si>
    <t>portocabin als kantoor</t>
  </si>
  <si>
    <t>wasgebouw</t>
  </si>
  <si>
    <t>6601</t>
  </si>
  <si>
    <t>Ingenieursbureau</t>
  </si>
  <si>
    <t>0111644</t>
  </si>
  <si>
    <t>De Heining - Opstalverzekering</t>
  </si>
  <si>
    <t>de Heining t/o nr. 93</t>
  </si>
  <si>
    <t>1047AC</t>
  </si>
  <si>
    <t>Portocabin t.b.v. Project De Heining</t>
  </si>
  <si>
    <t>0112809</t>
  </si>
  <si>
    <t>Zuider IJdijk - Opstalverzekering</t>
  </si>
  <si>
    <t>Zuider IJdijk 48 -a</t>
  </si>
  <si>
    <t>1095KN</t>
  </si>
  <si>
    <t>Keet incl. installaties</t>
  </si>
  <si>
    <t>6678</t>
  </si>
  <si>
    <t>Bijzondere Projecten</t>
  </si>
  <si>
    <t>0112793</t>
  </si>
  <si>
    <t>Entrada 600 - Inventarisverzekering</t>
  </si>
  <si>
    <t>Entrada 600</t>
  </si>
  <si>
    <t>1096EV</t>
  </si>
  <si>
    <t>J. Fontijn</t>
  </si>
  <si>
    <t>0112794</t>
  </si>
  <si>
    <t>Verlengde van Marwijk Kooijstr -Opst/Inv</t>
  </si>
  <si>
    <t>Verlengde van Marwijk Kooijstraat 1 d</t>
  </si>
  <si>
    <t>1096BZ</t>
  </si>
  <si>
    <t>Testcentrum Verkeerscentrale</t>
  </si>
  <si>
    <t>Huisvesting testcentrum PoC VCA</t>
  </si>
  <si>
    <t>0112795</t>
  </si>
  <si>
    <t>Entrada E700 - Inventarisverzekering</t>
  </si>
  <si>
    <t>Entrada 700</t>
  </si>
  <si>
    <t>1096EJ</t>
  </si>
  <si>
    <t>totaal van alle verdiepingen</t>
  </si>
  <si>
    <t>6703</t>
  </si>
  <si>
    <t>Parkeren</t>
  </si>
  <si>
    <t>0017332</t>
  </si>
  <si>
    <t>Borchlandweg- Opstalverzekering</t>
  </si>
  <si>
    <t>Borchlandweg 1</t>
  </si>
  <si>
    <t>1114BD</t>
  </si>
  <si>
    <t>PBus bij P2 Evenemententerrein</t>
  </si>
  <si>
    <t>0029673</t>
  </si>
  <si>
    <t>Entree-Opstalverzekering</t>
  </si>
  <si>
    <t>Entree 228</t>
  </si>
  <si>
    <t>Amsterdam Zuid Oost</t>
  </si>
  <si>
    <t>Parkeergarage</t>
  </si>
  <si>
    <t>0030052</t>
  </si>
  <si>
    <t>Piarcoplein - Opstal-/Inventarisverz.</t>
  </si>
  <si>
    <t>Piarcoplein 1</t>
  </si>
  <si>
    <t>1043DW</t>
  </si>
  <si>
    <t>0058421</t>
  </si>
  <si>
    <t>Zuiderzeeweg - Opstal-/Inventarisverz.</t>
  </si>
  <si>
    <t>Zuiderzeeweg 46 A+B</t>
  </si>
  <si>
    <t>1095KJ</t>
  </si>
  <si>
    <t>P+R Zeeburg</t>
  </si>
  <si>
    <t>Parkeerterrein met bijbehorende panden</t>
  </si>
  <si>
    <t>0069192</t>
  </si>
  <si>
    <t>Mercatorplein parkeergarage opstalverz.</t>
  </si>
  <si>
    <t>Mercatorplein 2 A</t>
  </si>
  <si>
    <t>1057CB</t>
  </si>
  <si>
    <t>0081645</t>
  </si>
  <si>
    <t>Herikerbergweg - Opstalverzekering</t>
  </si>
  <si>
    <t>Herkerbergweg 288</t>
  </si>
  <si>
    <t>0083549</t>
  </si>
  <si>
    <t>Buikslotermeerplein 237</t>
  </si>
  <si>
    <t>1025XB</t>
  </si>
  <si>
    <t>0089006</t>
  </si>
  <si>
    <t>Staringplein - Opstalverzekering</t>
  </si>
  <si>
    <t>Staringplein  t/o 14</t>
  </si>
  <si>
    <t>1054VL</t>
  </si>
  <si>
    <t>0092851</t>
  </si>
  <si>
    <t>Van Beuningenplein 17</t>
  </si>
  <si>
    <t>0095931</t>
  </si>
  <si>
    <t>Groesbeekdreef/ t/h kormelinckweg</t>
  </si>
  <si>
    <t>Groesbeekdreef t/h kormelinckweg</t>
  </si>
  <si>
    <t>1103TL</t>
  </si>
  <si>
    <t>Garageboxen</t>
  </si>
  <si>
    <t>0109919</t>
  </si>
  <si>
    <t>Pontsteiger - Opstalverzekering</t>
  </si>
  <si>
    <t>Pontsteiger 390</t>
  </si>
  <si>
    <t>1014ZP</t>
  </si>
  <si>
    <t>0109952</t>
  </si>
  <si>
    <t>Ruysdaelkade - Opstal</t>
  </si>
  <si>
    <t>Ruysdaelkade 93</t>
  </si>
  <si>
    <t>1072AM</t>
  </si>
  <si>
    <t>0110238</t>
  </si>
  <si>
    <t>Bezaanjachtplein - Huurdersbelang</t>
  </si>
  <si>
    <t>Bezaanjachtplein 285 A</t>
  </si>
  <si>
    <t>1034CR</t>
  </si>
  <si>
    <t>0111176</t>
  </si>
  <si>
    <t>Rokin - Opstalverzekering</t>
  </si>
  <si>
    <t>Rokin 67 en 127</t>
  </si>
  <si>
    <t>1012KN</t>
  </si>
  <si>
    <t>en fietsenstalling</t>
  </si>
  <si>
    <t>0112083</t>
  </si>
  <si>
    <t>Holterbergweg - opstalverzekering</t>
  </si>
  <si>
    <t>Bij parkeerterrein P2 (4 stuks)</t>
  </si>
  <si>
    <t>0112085</t>
  </si>
  <si>
    <t>Bij P+R Zeeburg II</t>
  </si>
  <si>
    <t>0112090</t>
  </si>
  <si>
    <t>Parkeergarage Haardstee - Opstalverz.</t>
  </si>
  <si>
    <t>Haardstee 100</t>
  </si>
  <si>
    <t>1102NE</t>
  </si>
  <si>
    <t>Haardstee</t>
  </si>
  <si>
    <t>B002938</t>
  </si>
  <si>
    <t>Groenhoven (Bijlmermeer E)</t>
  </si>
  <si>
    <t>Groenhoven</t>
  </si>
  <si>
    <t>1103LA</t>
  </si>
  <si>
    <t>Steen met betonplaten en draadglas</t>
  </si>
  <si>
    <t>B002939</t>
  </si>
  <si>
    <t>Gouden Leeuw (Bijlmermeer E)</t>
  </si>
  <si>
    <t>Gouden Leeuw</t>
  </si>
  <si>
    <t>1103KZ</t>
  </si>
  <si>
    <t>B002940</t>
  </si>
  <si>
    <t>Hakfort (Bijlmermeer A)</t>
  </si>
  <si>
    <t>Hakfort</t>
  </si>
  <si>
    <t>1102LA</t>
  </si>
  <si>
    <t>B002942</t>
  </si>
  <si>
    <t>Hoptille Parkeergarage- Opstalverz.</t>
  </si>
  <si>
    <t>Hoptille 100</t>
  </si>
  <si>
    <t>1102PR</t>
  </si>
  <si>
    <t>B003766</t>
  </si>
  <si>
    <t>Div. Beheerderruimtes /Inventarisverz.</t>
  </si>
  <si>
    <t>Anne Frankstraat 220</t>
  </si>
  <si>
    <t>1011MD</t>
  </si>
  <si>
    <t>Burgemeester Stramanweg 130</t>
  </si>
  <si>
    <t>1101AX</t>
  </si>
  <si>
    <t>Piet Heinkade 59</t>
  </si>
  <si>
    <t>1019CM</t>
  </si>
  <si>
    <t>Arena Boulevard 81</t>
  </si>
  <si>
    <t>1101DL</t>
  </si>
  <si>
    <t>De Entree 7</t>
  </si>
  <si>
    <t>1101BH</t>
  </si>
  <si>
    <t>De Entree 228</t>
  </si>
  <si>
    <t>Herikerbergweg 288</t>
  </si>
  <si>
    <t>Fraijlemaborg 131</t>
  </si>
  <si>
    <t>1102CV</t>
  </si>
  <si>
    <t>Zuiderzeeweg 8</t>
  </si>
  <si>
    <t>Haarlemmer Houttuinen 549</t>
  </si>
  <si>
    <t>1013HP</t>
  </si>
  <si>
    <t>De Passage 88</t>
  </si>
  <si>
    <t>6726</t>
  </si>
  <si>
    <t>Projectmanagementbureau</t>
  </si>
  <si>
    <t>0112217</t>
  </si>
  <si>
    <t>Funenpark - Opstalverzekering</t>
  </si>
  <si>
    <t>Funenpark 700</t>
  </si>
  <si>
    <t>1018AK</t>
  </si>
  <si>
    <t>Beheerdersgebouw in Oosterspeeltuin</t>
  </si>
  <si>
    <t>6776</t>
  </si>
  <si>
    <t>Verkeer en Openbare Ruimte</t>
  </si>
  <si>
    <t>0108259</t>
  </si>
  <si>
    <t>Distelkade - Opstalverzekering</t>
  </si>
  <si>
    <t>Distelweg 11 N</t>
  </si>
  <si>
    <t>1031XP</t>
  </si>
  <si>
    <t>steigers, landhoofd, lierwerken etc.</t>
  </si>
  <si>
    <t>0110342</t>
  </si>
  <si>
    <t>Noorderpark - Opstalverzekering</t>
  </si>
  <si>
    <t>Noorderpark 1</t>
  </si>
  <si>
    <t>1012AA</t>
  </si>
  <si>
    <t>0112832</t>
  </si>
  <si>
    <t>Objecten railinfrastructuur</t>
  </si>
  <si>
    <t>zie bijzondere voorwaarden</t>
  </si>
  <si>
    <t>Stations: RS, GS &amp; tech.installaties</t>
  </si>
  <si>
    <t>0112833</t>
  </si>
  <si>
    <t>Stations Noord-Zuidlijn</t>
  </si>
  <si>
    <t>Station Noord</t>
  </si>
  <si>
    <t>Metrostation</t>
  </si>
  <si>
    <t>Station Noorderpark</t>
  </si>
  <si>
    <t>1021HJ</t>
  </si>
  <si>
    <t>Station Rokin</t>
  </si>
  <si>
    <t>Station Vijzelgracht</t>
  </si>
  <si>
    <t>1017RW</t>
  </si>
  <si>
    <t>Station De Pijp</t>
  </si>
  <si>
    <t>1072LS</t>
  </si>
  <si>
    <t>Station Europaplein</t>
  </si>
  <si>
    <t>1078GZ</t>
  </si>
  <si>
    <t>Station Zuid</t>
  </si>
  <si>
    <t>1077TR</t>
  </si>
  <si>
    <t>EMP. Gebouw</t>
  </si>
  <si>
    <t>SET-gebouw</t>
  </si>
  <si>
    <t>1082AA</t>
  </si>
  <si>
    <t>0112834-E</t>
  </si>
  <si>
    <t>Centraal Station Noord/Zuid-lijn</t>
  </si>
  <si>
    <t>Station Centraal Station</t>
  </si>
  <si>
    <t>0112834-EXCESS</t>
  </si>
  <si>
    <t>Station CS NZ/lijn Opstalverz. Excess</t>
  </si>
  <si>
    <t>Centraal Staion Amsterdam</t>
  </si>
  <si>
    <t>B003517</t>
  </si>
  <si>
    <t>Dijksgracht 1</t>
  </si>
  <si>
    <t>werkplaats, toilet en douchegroep en kan</t>
  </si>
  <si>
    <t>B003598</t>
  </si>
  <si>
    <t>Burgemeester Cramergracht- Cramersluis</t>
  </si>
  <si>
    <t>Burgemeester Cramergracht (sluis) 96</t>
  </si>
  <si>
    <t>1064AH</t>
  </si>
  <si>
    <t>sluis</t>
  </si>
  <si>
    <t>Burgemeester Cramergracht-sluis 96 bij 270</t>
  </si>
  <si>
    <t>B003599</t>
  </si>
  <si>
    <t>Amsteldijk bij 270- Zorgvlietsluis</t>
  </si>
  <si>
    <t>Amsteldijk (zorgvlietsluis)</t>
  </si>
  <si>
    <t>1079LK</t>
  </si>
  <si>
    <t>zorgvlietsluis</t>
  </si>
  <si>
    <t>Amsteldijk (zorgvlietsluis)  bij 270</t>
  </si>
  <si>
    <t>6778</t>
  </si>
  <si>
    <t>0022285</t>
  </si>
  <si>
    <t>Open Havenfront Westzijde CS-Opstalverz.</t>
  </si>
  <si>
    <t>Stationsplein t/o 49</t>
  </si>
  <si>
    <t>Open havenfront Westzijde CS</t>
  </si>
  <si>
    <t>Fietsflat Havenfront Westzijde CS</t>
  </si>
  <si>
    <t>0064473</t>
  </si>
  <si>
    <t>Fietsenstalling Tolhuisplein</t>
  </si>
  <si>
    <t>Buiksloterweg  t/o 3-5</t>
  </si>
  <si>
    <t>Tolhuisplein</t>
  </si>
  <si>
    <t>0107867</t>
  </si>
  <si>
    <t>Gustav Mahlerplein - Opstalverzekering</t>
  </si>
  <si>
    <t>Gustav Mahlerplein 1</t>
  </si>
  <si>
    <t>1082MS</t>
  </si>
  <si>
    <t>Mahlerplein</t>
  </si>
  <si>
    <t>Mahlerplein fietsenstalling</t>
  </si>
  <si>
    <t>0109857</t>
  </si>
  <si>
    <t>Fietsenstalling Strawinskylaan</t>
  </si>
  <si>
    <t>Strawinskylaan 8 A</t>
  </si>
  <si>
    <t>Strawinskylaan</t>
  </si>
  <si>
    <t>0109954</t>
  </si>
  <si>
    <t>Fietsparkeergarage Beursplein</t>
  </si>
  <si>
    <t>Beursplein 4</t>
  </si>
  <si>
    <t>1012JW</t>
  </si>
  <si>
    <t>Beursplein</t>
  </si>
  <si>
    <t>0110136</t>
  </si>
  <si>
    <t>Fietsparkeergarage Noord - Huurdersbelan</t>
  </si>
  <si>
    <t>Termini 23</t>
  </si>
  <si>
    <t>1025XM</t>
  </si>
  <si>
    <t>0110923</t>
  </si>
  <si>
    <t>Reguliersdwarsstraat - Inventarisver.</t>
  </si>
  <si>
    <t>Reguliersdwarsstraat 50 -64</t>
  </si>
  <si>
    <t>1017BV</t>
  </si>
  <si>
    <t>Reguliersdwarsstraat</t>
  </si>
  <si>
    <t>0112391</t>
  </si>
  <si>
    <t>Kleine Gartmanplantsoen - Opstal-/Invent</t>
  </si>
  <si>
    <t>Kleine Gartmanplantsoen 31</t>
  </si>
  <si>
    <t>1017RV</t>
  </si>
  <si>
    <t>Ondergrondse stalling. Nabij Leidseplein</t>
  </si>
  <si>
    <t>Ondergrondse stalling nabij Leidseplein</t>
  </si>
  <si>
    <t>6826</t>
  </si>
  <si>
    <t>Zuidas</t>
  </si>
  <si>
    <t>0037107</t>
  </si>
  <si>
    <t>Strawinskylaan-inventaris/huurdersbelang</t>
  </si>
  <si>
    <t>Strawinskylaan 59</t>
  </si>
  <si>
    <t>1077XW</t>
  </si>
  <si>
    <t>Informatiecentrum</t>
  </si>
  <si>
    <t>Strawinskylaan 437</t>
  </si>
  <si>
    <t>1077XX</t>
  </si>
  <si>
    <t>0079423</t>
  </si>
  <si>
    <t>Directiekeet Zuidas Amaliakeet -Opstal-</t>
  </si>
  <si>
    <t>Amaliapark 1</t>
  </si>
  <si>
    <t>Hout,kunststof</t>
  </si>
  <si>
    <t>0080343</t>
  </si>
  <si>
    <t>Videowall Virt. Museum Zuidas</t>
  </si>
  <si>
    <t>Zuidplein - ongenummerd</t>
  </si>
  <si>
    <t>1077XV</t>
  </si>
  <si>
    <t>Virtueel museum</t>
  </si>
  <si>
    <t>bestemd voor Zuidasdok</t>
  </si>
  <si>
    <t>6851</t>
  </si>
  <si>
    <t>0049793</t>
  </si>
  <si>
    <t>Flierbosdreef - Inventarisverz.</t>
  </si>
  <si>
    <t>0081939</t>
  </si>
  <si>
    <t>Drie Kolommenplein - Huurdersbelang</t>
  </si>
  <si>
    <t>Drie Kolommenplein 1 D</t>
  </si>
  <si>
    <t>1431LA</t>
  </si>
  <si>
    <t>0094732</t>
  </si>
  <si>
    <t>Pampuslaan - Inventaris</t>
  </si>
  <si>
    <t>Pampuslaan 26 -32</t>
  </si>
  <si>
    <t>0094744</t>
  </si>
  <si>
    <t>D.J. den Hartoglaan -Inven-/Huurdersbel</t>
  </si>
  <si>
    <t>D.J. den Hartoglaan 8</t>
  </si>
  <si>
    <t>0101918</t>
  </si>
  <si>
    <t>E. Wolffstraat - Inventarisverz.</t>
  </si>
  <si>
    <t>0107732</t>
  </si>
  <si>
    <t>Kamillelaan - Inventarisverzekering</t>
  </si>
  <si>
    <t>Kamillelaan 1</t>
  </si>
  <si>
    <t>1187ER</t>
  </si>
  <si>
    <t>0107733</t>
  </si>
  <si>
    <t>0107734</t>
  </si>
  <si>
    <t>Aldebaranplein - Inventarisverzekering</t>
  </si>
  <si>
    <t>0107735</t>
  </si>
  <si>
    <t>August Allebeplein - Inventarisverz.</t>
  </si>
  <si>
    <t>August Allebéplein 11</t>
  </si>
  <si>
    <t>0107736</t>
  </si>
  <si>
    <t>Beverwijkstraat - Inventarisverz.</t>
  </si>
  <si>
    <t>Beverwijkstraat 3</t>
  </si>
  <si>
    <t>1024VR</t>
  </si>
  <si>
    <t>0107737</t>
  </si>
  <si>
    <t>Bijlmerdreef - Inventarisverz.</t>
  </si>
  <si>
    <t>Bijlmerdreef 1005</t>
  </si>
  <si>
    <t>1103TW</t>
  </si>
  <si>
    <t>0107738</t>
  </si>
  <si>
    <t>Th. de Bockstraat - Inventarisverz.</t>
  </si>
  <si>
    <t>Theophile de Bockstraat 100 e</t>
  </si>
  <si>
    <t>0107739</t>
  </si>
  <si>
    <t>Brederodestraat - Inventarisverz.</t>
  </si>
  <si>
    <t>0107740</t>
  </si>
  <si>
    <t>A.J. Ernststraat 112 -140</t>
  </si>
  <si>
    <t>1082LP</t>
  </si>
  <si>
    <t>0107741</t>
  </si>
  <si>
    <t>Evertsweertplantsoen - Inventarisverz.</t>
  </si>
  <si>
    <t>Evertsweertplantsoen 3 a</t>
  </si>
  <si>
    <t>Ouder Kind Centrum</t>
  </si>
  <si>
    <t>0107742</t>
  </si>
  <si>
    <t>2e J. v.d Heijdenstraat - Inventarisverz</t>
  </si>
  <si>
    <t>Tweede Jan van der Heijdenstraat 75 -77</t>
  </si>
  <si>
    <t>0107743</t>
  </si>
  <si>
    <t>Kraijenhoffstraat - Inventarisverz.</t>
  </si>
  <si>
    <t>0107744</t>
  </si>
  <si>
    <t>Kramatplantsoen - Inventarisverz.</t>
  </si>
  <si>
    <t>Kramatplantsoen 101</t>
  </si>
  <si>
    <t>1095LB</t>
  </si>
  <si>
    <t>0107745</t>
  </si>
  <si>
    <t>Lindengracht - Inventarisverzekering</t>
  </si>
  <si>
    <t>Lindengracht 204</t>
  </si>
  <si>
    <t>0107746</t>
  </si>
  <si>
    <t>Magalhaensplein - Inventarisverz.</t>
  </si>
  <si>
    <t>Magalhaensplein 2</t>
  </si>
  <si>
    <t>1057VG</t>
  </si>
  <si>
    <t>0107747</t>
  </si>
  <si>
    <t>Pontanusstraat - Inventarisverz.</t>
  </si>
  <si>
    <t>Pontanusstraat 278</t>
  </si>
  <si>
    <t>0107748</t>
  </si>
  <si>
    <t>Reigersbos - Inventarisverz.</t>
  </si>
  <si>
    <t>0107749</t>
  </si>
  <si>
    <t>Slotermeerlaan - Inventarisverz.</t>
  </si>
  <si>
    <t>Slotermeerlaan 103 F</t>
  </si>
  <si>
    <t>1063JN</t>
  </si>
  <si>
    <t>0107750</t>
  </si>
  <si>
    <t>Tijl Uilenspiegelstraat - Inventarisverz</t>
  </si>
  <si>
    <t>0107751</t>
  </si>
  <si>
    <t>Wingerdweg - Inventarisverzekering</t>
  </si>
  <si>
    <t>0107802</t>
  </si>
  <si>
    <t>Drie Kolommenplein - Inventarisverz.</t>
  </si>
  <si>
    <t>Drie Kolommenplein 1 E</t>
  </si>
  <si>
    <t>0107803</t>
  </si>
  <si>
    <t>Koningin Julianalaan - Inventarisverz.</t>
  </si>
  <si>
    <t>Koningin Julianalaan 16</t>
  </si>
  <si>
    <t>1191CD</t>
  </si>
  <si>
    <t>Ouderkerk ad Amstel</t>
  </si>
  <si>
    <t>0107804</t>
  </si>
  <si>
    <t>Koningin Maximalaan Huurdersbel./Inv</t>
  </si>
  <si>
    <t>Koningin Maximalaan 30 D</t>
  </si>
  <si>
    <t>1421LC</t>
  </si>
  <si>
    <t>0107807</t>
  </si>
  <si>
    <t>Nwe Achtergracht - huurdersebelang/Inv</t>
  </si>
  <si>
    <t>Nieuwe Achtergracht 29</t>
  </si>
  <si>
    <t>1018XW</t>
  </si>
  <si>
    <t>0109816</t>
  </si>
  <si>
    <t>Revaleiland - Inventarisverzekering</t>
  </si>
  <si>
    <t>Revaleiland 1 h</t>
  </si>
  <si>
    <t>0112248</t>
  </si>
  <si>
    <t>Van Heuven Goedhartlaan - Inv/huurdersbe</t>
  </si>
  <si>
    <t>Van Heuven Goedhartlaan 933</t>
  </si>
  <si>
    <t>1181LD</t>
  </si>
  <si>
    <t>Jeugdgezondheidszorg Zonnestein</t>
  </si>
  <si>
    <t>Van Heuven Goedhartlaan  933</t>
  </si>
  <si>
    <t>B000063</t>
  </si>
  <si>
    <t>Nw Achtergracht/Weesperstr-Inv.</t>
  </si>
  <si>
    <t>Nwe Achtergracht 100/Weesperpl. 11</t>
  </si>
  <si>
    <t>B002019</t>
  </si>
  <si>
    <t>Valckenierstraat- inventartisverz.</t>
  </si>
  <si>
    <t>Geïntegreerde Voorzieningen GGD</t>
  </si>
  <si>
    <t>B003387</t>
  </si>
  <si>
    <t>Valckenierstr/Inventaris-/huurdersbel</t>
  </si>
  <si>
    <t>Valckenierstraat 9 -21</t>
  </si>
  <si>
    <t>1018XB</t>
  </si>
  <si>
    <t>Heroine Verstrekpunt</t>
  </si>
  <si>
    <t>ambulancedienst</t>
  </si>
  <si>
    <t>Valckeniersstraat 9 -21</t>
  </si>
  <si>
    <t>B003912</t>
  </si>
  <si>
    <t>Valckenierstr - Inventaris-/huurdersbel</t>
  </si>
  <si>
    <t>Valckenierstraat 5 -7</t>
  </si>
  <si>
    <t>Valckeniersstraat 5 -7</t>
  </si>
  <si>
    <t>6902</t>
  </si>
  <si>
    <t>Onderwijs, Jeugd en Zorg</t>
  </si>
  <si>
    <t>0010562</t>
  </si>
  <si>
    <t>B. de Vlugtlaan/Colijnstr.opstal/invent.</t>
  </si>
  <si>
    <t>Burgemeester De Vlugtlaan 2</t>
  </si>
  <si>
    <t>1063BR</t>
  </si>
  <si>
    <t>Ridderbostuin</t>
  </si>
  <si>
    <t>Diverse adressen</t>
  </si>
  <si>
    <t>Dr. H. Colijnstraat 90</t>
  </si>
  <si>
    <t>Dr. H. Colijnstraat 60</t>
  </si>
  <si>
    <t>0010567</t>
  </si>
  <si>
    <t>J.H. van Heekpad - opstal</t>
  </si>
  <si>
    <t>Franciska Broekhuijsen Leewistuin</t>
  </si>
  <si>
    <t>0011353</t>
  </si>
  <si>
    <t>Dr. H. Colijnstraat</t>
  </si>
  <si>
    <t>opvanglocatie</t>
  </si>
  <si>
    <t>Schooltuin J.A. Nijkamp</t>
  </si>
  <si>
    <t>Dr. H. Colijnstraat 248</t>
  </si>
  <si>
    <t>0013058</t>
  </si>
  <si>
    <t>Nobelweg - Opstal-/Inventarisverz.</t>
  </si>
  <si>
    <t>Nobelweg 29</t>
  </si>
  <si>
    <t>1097AR</t>
  </si>
  <si>
    <t>Vinktuin</t>
  </si>
  <si>
    <t>0013060</t>
  </si>
  <si>
    <t>Provincialeweg 53</t>
  </si>
  <si>
    <t>0072705</t>
  </si>
  <si>
    <t>Heggerankweg - Opstalverzekering</t>
  </si>
  <si>
    <t>Heggerankweg 87</t>
  </si>
  <si>
    <t>1032JC</t>
  </si>
  <si>
    <t>Schooltuin - N.J. Schaaptuin</t>
  </si>
  <si>
    <t>0087986</t>
  </si>
  <si>
    <t>Heggerankweg - Inventarisverzekering</t>
  </si>
  <si>
    <t>Schooltuin  - N.J. Schaaptuin</t>
  </si>
  <si>
    <t>0088006</t>
  </si>
  <si>
    <t>J.H. van Heekpad - Inventarisverzekering</t>
  </si>
  <si>
    <t>0097668</t>
  </si>
  <si>
    <t>Overbrakerpad 4</t>
  </si>
  <si>
    <t>Plantenkas</t>
  </si>
  <si>
    <t>Roostuin</t>
  </si>
  <si>
    <t>0102670</t>
  </si>
  <si>
    <t>Kruislaan - Opstal-/inventaris</t>
  </si>
  <si>
    <t>Kruislaan 5</t>
  </si>
  <si>
    <t>1097E</t>
  </si>
  <si>
    <t>dienstwoning en schoollokaal werktuinen</t>
  </si>
  <si>
    <t>Gerrit Kalff</t>
  </si>
  <si>
    <t>1097EC</t>
  </si>
  <si>
    <t>0106347</t>
  </si>
  <si>
    <t>Kalfjeslaan - Opstalverzekering</t>
  </si>
  <si>
    <t>Schooltuin Aemstel</t>
  </si>
  <si>
    <t>0106535</t>
  </si>
  <si>
    <t>Troelstralaan - Opstal-/Inventarisverz.</t>
  </si>
  <si>
    <t>Troelstralaan 1</t>
  </si>
  <si>
    <t>Osdorptuin</t>
  </si>
  <si>
    <t>0109666</t>
  </si>
  <si>
    <t>Gaasperdamschooltuin</t>
  </si>
  <si>
    <t>Meerkerkdreef 33</t>
  </si>
  <si>
    <t>0109670</t>
  </si>
  <si>
    <t>Staalmeesterlaan - Opstal-/Inventarisvz</t>
  </si>
  <si>
    <t>Staalmeesterslaan 435</t>
  </si>
  <si>
    <t>Blijdestijntuin</t>
  </si>
  <si>
    <t>Staalmeesterlaan 435</t>
  </si>
  <si>
    <t>0109904</t>
  </si>
  <si>
    <t>W. van Konijnenburgstraat - Opstalverz.</t>
  </si>
  <si>
    <t>Willem van Konijnenburgstraat 10</t>
  </si>
  <si>
    <t>1062DN</t>
  </si>
  <si>
    <t>Jan Tooropschooltuin</t>
  </si>
  <si>
    <t>0110196</t>
  </si>
  <si>
    <t>schoolwerktuin</t>
  </si>
  <si>
    <t>Provincialeweg links van 53</t>
  </si>
  <si>
    <t>Provincialeweg  links v 53</t>
  </si>
  <si>
    <t>B003647</t>
  </si>
  <si>
    <t>Provincialeweg 53/54 div. opstalverzek.</t>
  </si>
  <si>
    <t>Provincialeweg 53 54</t>
  </si>
  <si>
    <t>Schooltuin Gaasperdam</t>
  </si>
  <si>
    <t>B003754</t>
  </si>
  <si>
    <t>Overbrakerpad - Opstal-/Inventarisverz.</t>
  </si>
  <si>
    <t>Overbrakerpad 2</t>
  </si>
  <si>
    <t>Overbrakerpad 2 A+3B+10B</t>
  </si>
  <si>
    <t>6903</t>
  </si>
  <si>
    <t>VGA-2451001</t>
  </si>
  <si>
    <t>Chr. SG Buitenveldert</t>
  </si>
  <si>
    <t>1071CK</t>
  </si>
  <si>
    <t>VGA-2451002</t>
  </si>
  <si>
    <t>SGS Cheider</t>
  </si>
  <si>
    <t>Zeelandstraat 11</t>
  </si>
  <si>
    <t>1082BV</t>
  </si>
  <si>
    <t>VGA-2451003</t>
  </si>
  <si>
    <t>Joodse SGS Maimonides</t>
  </si>
  <si>
    <t>Noordbrabantstraat 15 -17</t>
  </si>
  <si>
    <t>1083BE</t>
  </si>
  <si>
    <t>Noordbrabantstraat 15 -16</t>
  </si>
  <si>
    <t>VGA-2451004</t>
  </si>
  <si>
    <t>Damstede S.G.</t>
  </si>
  <si>
    <t>VGA-2451005</t>
  </si>
  <si>
    <t>Agora</t>
  </si>
  <si>
    <t>VGA-2451006</t>
  </si>
  <si>
    <t>School voor persoonlijk Onderwijs A'dam</t>
  </si>
  <si>
    <t>Meeuwenlaan 132 -136</t>
  </si>
  <si>
    <t>Meeuwenlaan 132</t>
  </si>
  <si>
    <t>VGA-2451007</t>
  </si>
  <si>
    <t>Bredero/De Nieuwe Havo</t>
  </si>
  <si>
    <t>Buiksloterweg 85</t>
  </si>
  <si>
    <t>1031CG</t>
  </si>
  <si>
    <t>VGA-2451008</t>
  </si>
  <si>
    <t>Amsterdams beroepscollege Noorderlicht</t>
  </si>
  <si>
    <t>Rode Kruissstraat 14</t>
  </si>
  <si>
    <t>VGA-2451009</t>
  </si>
  <si>
    <t>Caland Lyceum</t>
  </si>
  <si>
    <t>Pieter Calandlaan 182</t>
  </si>
  <si>
    <t>1068NT</t>
  </si>
  <si>
    <t>VGA-2451010</t>
  </si>
  <si>
    <t>Cartesius Lyceum (Esprit SGS)</t>
  </si>
  <si>
    <t>Frederik Hendrikplantsoen 7 A</t>
  </si>
  <si>
    <t>1052XN</t>
  </si>
  <si>
    <t>VGA-2451011</t>
  </si>
  <si>
    <t>Mundus</t>
  </si>
  <si>
    <t>Burgemeester Hogguerstraat 2</t>
  </si>
  <si>
    <t>1064EB</t>
  </si>
  <si>
    <t>VGA-2451012</t>
  </si>
  <si>
    <t>Berlage Lyceum</t>
  </si>
  <si>
    <t>Pieter Lodewijk Takstraat 33 -34</t>
  </si>
  <si>
    <t>1073KJ</t>
  </si>
  <si>
    <t>VGA-2451013</t>
  </si>
  <si>
    <t>Marcanti College</t>
  </si>
  <si>
    <t>Jan van Galenstraat 31</t>
  </si>
  <si>
    <t>1051KM</t>
  </si>
  <si>
    <t>beveiligd tegen inbraak</t>
  </si>
  <si>
    <t>05539 - Brandcontr. opstal scholen VGA</t>
  </si>
  <si>
    <t>05542 - Brandcontr. inventaris Scholen VGA</t>
  </si>
  <si>
    <t>VGA-2451014</t>
  </si>
  <si>
    <t>VGA-2451015</t>
  </si>
  <si>
    <t>Vossius Gymnasium</t>
  </si>
  <si>
    <t>Messchaertstraat 1</t>
  </si>
  <si>
    <t>1077WS</t>
  </si>
  <si>
    <t>VGA-2451016</t>
  </si>
  <si>
    <t>Het Amsterdams Lyceum</t>
  </si>
  <si>
    <t>Valeriusplein 15</t>
  </si>
  <si>
    <t>1075BJ</t>
  </si>
  <si>
    <t>VGA-2451017</t>
  </si>
  <si>
    <t>Brahmsstraat 7 en 3</t>
  </si>
  <si>
    <t>VGA-2451018</t>
  </si>
  <si>
    <t>Moreelsestraat 19 -21</t>
  </si>
  <si>
    <t>onbeveiligd</t>
  </si>
  <si>
    <t>VGA-2451019</t>
  </si>
  <si>
    <t>Fons Vitae Lyceum</t>
  </si>
  <si>
    <t>Reijnier Vinkeleskade 53</t>
  </si>
  <si>
    <t>1071SW</t>
  </si>
  <si>
    <t>VGA-2451021</t>
  </si>
  <si>
    <t>Openschoolgemeenschap Bijlmer</t>
  </si>
  <si>
    <t>Gulden Kruis 5</t>
  </si>
  <si>
    <t>1103BE</t>
  </si>
  <si>
    <t>VGA-2451022</t>
  </si>
  <si>
    <t>ir. Lelylyceum</t>
  </si>
  <si>
    <t>Ravenswaaipad 3</t>
  </si>
  <si>
    <t>1106AW</t>
  </si>
  <si>
    <t>VGA-2451023</t>
  </si>
  <si>
    <t>Zuiderlicht College</t>
  </si>
  <si>
    <t>Rustenburgerstraat 438</t>
  </si>
  <si>
    <t>VGA-2451024</t>
  </si>
  <si>
    <t>VGA-2451025</t>
  </si>
  <si>
    <t>Orion College Amstel</t>
  </si>
  <si>
    <t>Wibautstraat 220 -222</t>
  </si>
  <si>
    <t>VGA-2451026</t>
  </si>
  <si>
    <t>Barlaeus Gymnasium</t>
  </si>
  <si>
    <t>Weteringschans 29 -31</t>
  </si>
  <si>
    <t>VGA-2451028E</t>
  </si>
  <si>
    <t>Montessori Lyceum Amsterdam</t>
  </si>
  <si>
    <t>Pieter de Hoochstraat 59</t>
  </si>
  <si>
    <t>1071ED</t>
  </si>
  <si>
    <t>VGA-2451029</t>
  </si>
  <si>
    <t>Metis Montessori</t>
  </si>
  <si>
    <t>Mauritskade 58</t>
  </si>
  <si>
    <t>1092AD</t>
  </si>
  <si>
    <t>VGA-2451030</t>
  </si>
  <si>
    <t>Montessori College Oost</t>
  </si>
  <si>
    <t>Polderweg 3 -7</t>
  </si>
  <si>
    <t>1093KL</t>
  </si>
  <si>
    <t>Polderweg 3</t>
  </si>
  <si>
    <t>VGA-2451031</t>
  </si>
  <si>
    <t>Altra College Learn2Work</t>
  </si>
  <si>
    <t>Purmerweg 116</t>
  </si>
  <si>
    <t>1023BB</t>
  </si>
  <si>
    <t>VGA-2451032</t>
  </si>
  <si>
    <t>Luca Praktijkschool</t>
  </si>
  <si>
    <t>Javaplantsoen 24</t>
  </si>
  <si>
    <t>1095CS</t>
  </si>
  <si>
    <t>VGA-2451033</t>
  </si>
  <si>
    <t>A.H. Gerhardschool</t>
  </si>
  <si>
    <t>Valentijnkade 61 -62</t>
  </si>
  <si>
    <t>1095JL</t>
  </si>
  <si>
    <t>VGA-2451034</t>
  </si>
  <si>
    <t>School of Understanding</t>
  </si>
  <si>
    <t>Orteliusstraat 28</t>
  </si>
  <si>
    <t>1057BB</t>
  </si>
  <si>
    <t>VGA-2451036</t>
  </si>
  <si>
    <t>Orion College Noord</t>
  </si>
  <si>
    <t>Beijerlandstraat 2</t>
  </si>
  <si>
    <t>1025NN</t>
  </si>
  <si>
    <t>VGA-2451037</t>
  </si>
  <si>
    <t>Het Plein</t>
  </si>
  <si>
    <t>Jan de Louterpad 5</t>
  </si>
  <si>
    <t>1063ME</t>
  </si>
  <si>
    <t>VGA-2451039</t>
  </si>
  <si>
    <t>Leerunit</t>
  </si>
  <si>
    <t>Slotermeerlaan 103</t>
  </si>
  <si>
    <t>VGA-2451040</t>
  </si>
  <si>
    <t>Alphons Laudy SO</t>
  </si>
  <si>
    <t>Meer en Vaart 9</t>
  </si>
  <si>
    <t>1068KV</t>
  </si>
  <si>
    <t>VGA-2451041</t>
  </si>
  <si>
    <t>Alphons Laudy</t>
  </si>
  <si>
    <t>Van Nijenrodeweg 648</t>
  </si>
  <si>
    <t>1082HZ</t>
  </si>
  <si>
    <t>VGA-2451042</t>
  </si>
  <si>
    <t>Mr G.T.J. de Jonghschool</t>
  </si>
  <si>
    <t>Terpstraat 36</t>
  </si>
  <si>
    <t>1069TB</t>
  </si>
  <si>
    <t>1069TV</t>
  </si>
  <si>
    <t>VGA-2451043</t>
  </si>
  <si>
    <t>Kentalis</t>
  </si>
  <si>
    <t>Jan Sluijtersstraat 9</t>
  </si>
  <si>
    <t>1062JC</t>
  </si>
  <si>
    <t>VGA-2451044</t>
  </si>
  <si>
    <t>Kentalis Signis</t>
  </si>
  <si>
    <t>Herman de Manstraat 1</t>
  </si>
  <si>
    <t>1064BX</t>
  </si>
  <si>
    <t>VGA-2451045</t>
  </si>
  <si>
    <t>Prof. H. Burgerschool</t>
  </si>
  <si>
    <t>Jan Sluijtersstraat 5</t>
  </si>
  <si>
    <t>1062CJ</t>
  </si>
  <si>
    <t>VGA-2451046</t>
  </si>
  <si>
    <t>Alexander Roozendaalschool</t>
  </si>
  <si>
    <t>Jan Tooropstraat 13</t>
  </si>
  <si>
    <t>1062BK</t>
  </si>
  <si>
    <t>VGA-2451047</t>
  </si>
  <si>
    <t>Alexander Roozendaalschool II</t>
  </si>
  <si>
    <t>Jan Sluijtersstraat 3</t>
  </si>
  <si>
    <t>VGA-2451048</t>
  </si>
  <si>
    <t>Orion College/SO Drostenburg</t>
  </si>
  <si>
    <t>VGA-2451051</t>
  </si>
  <si>
    <t>Tobiasschool</t>
  </si>
  <si>
    <t>Rietwijkerstraat 55 en 77</t>
  </si>
  <si>
    <t>1059VX</t>
  </si>
  <si>
    <t>Rietwijkerstraat 55</t>
  </si>
  <si>
    <t>VGA-2451052</t>
  </si>
  <si>
    <t>Praktijkschool Apollo</t>
  </si>
  <si>
    <t>1018BZ</t>
  </si>
  <si>
    <t>1082BZ</t>
  </si>
  <si>
    <t>VGA-2451053</t>
  </si>
  <si>
    <t>De Atlant</t>
  </si>
  <si>
    <t>Teilingen 4</t>
  </si>
  <si>
    <t>1082JS</t>
  </si>
  <si>
    <t>VGA-2451056</t>
  </si>
  <si>
    <t>Kentalis Signis CLS</t>
  </si>
  <si>
    <t>Jan Tooropstraat 11</t>
  </si>
  <si>
    <t>VGA-2451057</t>
  </si>
  <si>
    <t>E.J. van Detschool</t>
  </si>
  <si>
    <t>IJsbaanpad 7</t>
  </si>
  <si>
    <t>VGA-2451058</t>
  </si>
  <si>
    <t>Pieter Nieuwlandcollege</t>
  </si>
  <si>
    <t>Nobelweg 6</t>
  </si>
  <si>
    <t>VGA-2451060</t>
  </si>
  <si>
    <t>Orioncollege Noord</t>
  </si>
  <si>
    <t>Wognumerplantsoen 2 -4</t>
  </si>
  <si>
    <t>1024EP</t>
  </si>
  <si>
    <t>1054</t>
  </si>
  <si>
    <t>VGA-2451061</t>
  </si>
  <si>
    <t>St. Ignatius</t>
  </si>
  <si>
    <t>Jan van Eijckstraat 47</t>
  </si>
  <si>
    <t>1077LH</t>
  </si>
  <si>
    <t>VGA-2451064</t>
  </si>
  <si>
    <t>Hogelant College</t>
  </si>
  <si>
    <t>VGA-2451066</t>
  </si>
  <si>
    <t>Denise</t>
  </si>
  <si>
    <t>Piet Mondriaanstraat 140</t>
  </si>
  <si>
    <t>1061TT</t>
  </si>
  <si>
    <t>VGA-2451069</t>
  </si>
  <si>
    <t>Tweede Constantijn Huygensstraat 31</t>
  </si>
  <si>
    <t>Tweede Constatijn Huygensstraat 31</t>
  </si>
  <si>
    <t>VGA-2451070</t>
  </si>
  <si>
    <t>Amsterdamse MAVO</t>
  </si>
  <si>
    <t>Linnaeushof 48</t>
  </si>
  <si>
    <t>1098KM</t>
  </si>
  <si>
    <t>VGA-2451071</t>
  </si>
  <si>
    <t>De Meer College</t>
  </si>
  <si>
    <t>VGA-2451072</t>
  </si>
  <si>
    <t>Peter van Anrooystraat 6 en 8</t>
  </si>
  <si>
    <t>1076BH</t>
  </si>
  <si>
    <t>VGA-2451073</t>
  </si>
  <si>
    <t>Sg. Gerrit v.d. Veen</t>
  </si>
  <si>
    <t>VGA-2451074</t>
  </si>
  <si>
    <t>Geert Groote College</t>
  </si>
  <si>
    <t>Fred. Roeskestraat 84</t>
  </si>
  <si>
    <t>VGA-2451076</t>
  </si>
  <si>
    <t>1098HT</t>
  </si>
  <si>
    <t>VGA-2451077</t>
  </si>
  <si>
    <t>Strategische Voorraad</t>
  </si>
  <si>
    <t>Reinaert de Vosstraat 27</t>
  </si>
  <si>
    <t>1055CL</t>
  </si>
  <si>
    <t>VGA-2451079</t>
  </si>
  <si>
    <t>Visio college</t>
  </si>
  <si>
    <t>Burgemeester Eliasstraat 76</t>
  </si>
  <si>
    <t>1063EX</t>
  </si>
  <si>
    <t>VGA-2451081</t>
  </si>
  <si>
    <t>Over-Y college</t>
  </si>
  <si>
    <t>VGA-2451082</t>
  </si>
  <si>
    <t>Zuiderlicht College (dansacademie)</t>
  </si>
  <si>
    <t>VGA-2451083</t>
  </si>
  <si>
    <t>Nicolaas Japiksestraat</t>
  </si>
  <si>
    <t>Nicolaas Japiksestraat 22</t>
  </si>
  <si>
    <t>1065KE</t>
  </si>
  <si>
    <t>VGA-2451084</t>
  </si>
  <si>
    <t>Burgemeester de Vlugtlaan 125</t>
  </si>
  <si>
    <t>1063BJ</t>
  </si>
  <si>
    <t>VGA-2451085</t>
  </si>
  <si>
    <t>SO de Heldringschool</t>
  </si>
  <si>
    <t>Bosrankweg 1</t>
  </si>
  <si>
    <t>1032LH</t>
  </si>
  <si>
    <t>VGA-2451086</t>
  </si>
  <si>
    <t>Rubensstraat</t>
  </si>
  <si>
    <t>Rubensstraat 39</t>
  </si>
  <si>
    <t>1077MJ</t>
  </si>
  <si>
    <t>VGA-2451087</t>
  </si>
  <si>
    <t>Olympiaplein 6</t>
  </si>
  <si>
    <t>2076AB</t>
  </si>
  <si>
    <t>VGA-2451091</t>
  </si>
  <si>
    <t>De Wissel (Esprit Scholengroep)</t>
  </si>
  <si>
    <t>herman Poortstraat 17</t>
  </si>
  <si>
    <t>1064BR</t>
  </si>
  <si>
    <t>VGA-2451092</t>
  </si>
  <si>
    <t>Wachterliedplantsoen (gymzaal)</t>
  </si>
  <si>
    <t>VGA-2451093</t>
  </si>
  <si>
    <t>MLA</t>
  </si>
  <si>
    <t>Pieter de Hoochstraat 78 -80</t>
  </si>
  <si>
    <t>1071EJ</t>
  </si>
  <si>
    <t>VGA-2451096E</t>
  </si>
  <si>
    <t>Hobbemakade 51</t>
  </si>
  <si>
    <t>1071XL</t>
  </si>
  <si>
    <t>VGA-2451096-EXCESS</t>
  </si>
  <si>
    <t>VGA-2451097</t>
  </si>
  <si>
    <t>VSO Altra College</t>
  </si>
  <si>
    <t>Konijnenstraat 7 -9</t>
  </si>
  <si>
    <t>1016SL</t>
  </si>
  <si>
    <t>Konijnenstraat 7</t>
  </si>
  <si>
    <t>VGA-2451098</t>
  </si>
  <si>
    <t>VSO Van Koetsveldschool</t>
  </si>
  <si>
    <t>Archimedesplantsoen 98</t>
  </si>
  <si>
    <t>VGA-2451099</t>
  </si>
  <si>
    <t>Altra College Zuidoost</t>
  </si>
  <si>
    <t>Kortvoort 60</t>
  </si>
  <si>
    <t>1104NB</t>
  </si>
  <si>
    <t>VGA-2451101</t>
  </si>
  <si>
    <t>Kolom Praktijkcollege Noord</t>
  </si>
  <si>
    <t>Oostzanerdijk 139</t>
  </si>
  <si>
    <t>1035EX</t>
  </si>
  <si>
    <t>VGA-2451103</t>
  </si>
  <si>
    <t>IVKOschool</t>
  </si>
  <si>
    <t>Rustenburgerstraat 15</t>
  </si>
  <si>
    <t>1074EP</t>
  </si>
  <si>
    <t>VGA-2451104</t>
  </si>
  <si>
    <t>Huisvesting voor ongedocumenteerden</t>
  </si>
  <si>
    <t>Derkinderenstraat 44</t>
  </si>
  <si>
    <t>1062BJ</t>
  </si>
  <si>
    <t>VGA-2451105</t>
  </si>
  <si>
    <t>VSO Altracollege De Bascule Extern</t>
  </si>
  <si>
    <t>Tafelbergweg 21</t>
  </si>
  <si>
    <t>1105BC</t>
  </si>
  <si>
    <t>VGA-2451106</t>
  </si>
  <si>
    <t>Van Ostadestraat 103</t>
  </si>
  <si>
    <t>1072ST</t>
  </si>
  <si>
    <t>VGA-2451107</t>
  </si>
  <si>
    <t>VGA-2451109</t>
  </si>
  <si>
    <t>VSO Prof. Waterinkschool</t>
  </si>
  <si>
    <t>Kopjachtplein 19</t>
  </si>
  <si>
    <t>1034JG</t>
  </si>
  <si>
    <t>VGA-2451111</t>
  </si>
  <si>
    <t>St. Nicolaaslyceum</t>
  </si>
  <si>
    <t>Beethovenplein 2</t>
  </si>
  <si>
    <t>1077WM</t>
  </si>
  <si>
    <t>VGA-2451112</t>
  </si>
  <si>
    <t>De Dreef Praktijkschool</t>
  </si>
  <si>
    <t>Alexander Dumaslaan 7</t>
  </si>
  <si>
    <t>1102WD</t>
  </si>
  <si>
    <t>VGA-2451114</t>
  </si>
  <si>
    <t>VGA-2451118</t>
  </si>
  <si>
    <t>VSO School2Care</t>
  </si>
  <si>
    <t>Johan Braakensiekhof 31</t>
  </si>
  <si>
    <t>1068KK</t>
  </si>
  <si>
    <t>VGA-2451119</t>
  </si>
  <si>
    <t>Hubertus&amp;Berkhof</t>
  </si>
  <si>
    <t>Betuwestraat 29</t>
  </si>
  <si>
    <t>1079PR</t>
  </si>
  <si>
    <t>VGA-2451123</t>
  </si>
  <si>
    <t>De Hof</t>
  </si>
  <si>
    <t>VGA-2451124</t>
  </si>
  <si>
    <t>Iedersland College</t>
  </si>
  <si>
    <t>VGA-2451125</t>
  </si>
  <si>
    <t>De Vinse School</t>
  </si>
  <si>
    <t>Haarlemmerstraat 132</t>
  </si>
  <si>
    <t>1013EX</t>
  </si>
  <si>
    <t>VGA-2451127</t>
  </si>
  <si>
    <t>Pieter Calandlaan 3</t>
  </si>
  <si>
    <t>VGA-2451128</t>
  </si>
  <si>
    <t>Lumion v.o.</t>
  </si>
  <si>
    <t>Vlaardingenlaan 25</t>
  </si>
  <si>
    <t>1062HM</t>
  </si>
  <si>
    <t>VGA-2451130</t>
  </si>
  <si>
    <t>4e Gymnasium</t>
  </si>
  <si>
    <t>Archangelweg 4</t>
  </si>
  <si>
    <t>1013ZZ</t>
  </si>
  <si>
    <t>VGA-2451133</t>
  </si>
  <si>
    <t>Alasca</t>
  </si>
  <si>
    <t>Geertje Wielemaplein 1</t>
  </si>
  <si>
    <t>1095MM</t>
  </si>
  <si>
    <t>VGA-2451134</t>
  </si>
  <si>
    <t>Naritaweg 30</t>
  </si>
  <si>
    <t>1043BZ</t>
  </si>
  <si>
    <t>VGA-2451135</t>
  </si>
  <si>
    <t>VSO Heldringschool</t>
  </si>
  <si>
    <t>Burgemeester Eliasstraat 20</t>
  </si>
  <si>
    <t>1063EW</t>
  </si>
  <si>
    <t>VGA-2451136</t>
  </si>
  <si>
    <t>Spinoza20First</t>
  </si>
  <si>
    <t>Martin Luther Kingpark 1</t>
  </si>
  <si>
    <t>1079RL</t>
  </si>
  <si>
    <t>Maarten Luther Kingpark 1</t>
  </si>
  <si>
    <t>VGA-2451137</t>
  </si>
  <si>
    <t>Spinoza 20 first</t>
  </si>
  <si>
    <t>Uiterwaardenstraat 60 A</t>
  </si>
  <si>
    <t>1079CB</t>
  </si>
  <si>
    <t>Uiterwaardenstraat 1 A</t>
  </si>
  <si>
    <t>VGA-2451138</t>
  </si>
  <si>
    <t>Polonceaukade 26</t>
  </si>
  <si>
    <t>Polonceaukade 28</t>
  </si>
  <si>
    <t>VGA-2451139</t>
  </si>
  <si>
    <t>VGA-2451140</t>
  </si>
  <si>
    <t>Cartesius II</t>
  </si>
  <si>
    <t>Lindengracht 93</t>
  </si>
  <si>
    <t>1015KD</t>
  </si>
  <si>
    <t>VGA-2451141</t>
  </si>
  <si>
    <t>Passeerdersgracht 30 -32</t>
  </si>
  <si>
    <t>1016XH</t>
  </si>
  <si>
    <t>VGA-2451143</t>
  </si>
  <si>
    <t>IJburg College I</t>
  </si>
  <si>
    <t>Pampuslaan 1</t>
  </si>
  <si>
    <t>VGA-2451144</t>
  </si>
  <si>
    <t>Bredero Mavo</t>
  </si>
  <si>
    <t>Gare du Nord 5</t>
  </si>
  <si>
    <t>1022LD</t>
  </si>
  <si>
    <t>VGA-2451145</t>
  </si>
  <si>
    <t>Hyperion</t>
  </si>
  <si>
    <t>Badhuiskade 361</t>
  </si>
  <si>
    <t>1031KV</t>
  </si>
  <si>
    <t>VGA-2451146</t>
  </si>
  <si>
    <t>Cburg College</t>
  </si>
  <si>
    <t>Foekje Dillemastraat 116</t>
  </si>
  <si>
    <t>VGA-2451147</t>
  </si>
  <si>
    <t>Palmstraat 13</t>
  </si>
  <si>
    <t>VGA-2451148</t>
  </si>
  <si>
    <t>AICS South East</t>
  </si>
  <si>
    <t>Darlingstraat 2</t>
  </si>
  <si>
    <t>1102MX</t>
  </si>
  <si>
    <t>VGA-2451149</t>
  </si>
  <si>
    <t>Plantage Muidergracht 14</t>
  </si>
  <si>
    <t>1018TV</t>
  </si>
  <si>
    <t>VGA-2451150</t>
  </si>
  <si>
    <t>Geert Groote 1 Dependance</t>
  </si>
  <si>
    <t>VGA-2451151</t>
  </si>
  <si>
    <t>Cartesius 2 - Opstalverzekering</t>
  </si>
  <si>
    <t>VGA-2451152</t>
  </si>
  <si>
    <t>Montessori Lyceum Amsterdam VEL</t>
  </si>
  <si>
    <t>C. van Eesterenlaan 50</t>
  </si>
  <si>
    <t>1019JN</t>
  </si>
  <si>
    <t>VGA-2451153</t>
  </si>
  <si>
    <t>KIEM Montessori</t>
  </si>
  <si>
    <t>Derde Oosterparkstraat 380</t>
  </si>
  <si>
    <t>1092SE</t>
  </si>
  <si>
    <t>Derde Oosterparkstraat 360</t>
  </si>
  <si>
    <t>VGA-2451154</t>
  </si>
  <si>
    <t>IVKO</t>
  </si>
  <si>
    <t>Rustenburgerstraat 236 -238</t>
  </si>
  <si>
    <t>VGA-2451155</t>
  </si>
  <si>
    <t>Gymzaal bij MCO</t>
  </si>
  <si>
    <t>VGA-2451156</t>
  </si>
  <si>
    <t>Amsterdam International Community School</t>
  </si>
  <si>
    <t>Arent Janszoon Ernststraat 1179</t>
  </si>
  <si>
    <t>1081HJ</t>
  </si>
  <si>
    <t>6904</t>
  </si>
  <si>
    <t>VGA-2452001</t>
  </si>
  <si>
    <t>Theo Thijssenschool</t>
  </si>
  <si>
    <t>Anjeliersstraat 153 t/m 157</t>
  </si>
  <si>
    <t>1015NG</t>
  </si>
  <si>
    <t>Anjeliersstraat 153 -157</t>
  </si>
  <si>
    <t>VGA-2452002</t>
  </si>
  <si>
    <t>Alan Turingschool</t>
  </si>
  <si>
    <t>Poolstraat 2</t>
  </si>
  <si>
    <t>1018LR</t>
  </si>
  <si>
    <t>VGA-2452003</t>
  </si>
  <si>
    <t>St. Antonius</t>
  </si>
  <si>
    <t>Lastageweg 50</t>
  </si>
  <si>
    <t>1011DB</t>
  </si>
  <si>
    <t>VGA-2452004</t>
  </si>
  <si>
    <t>De Safier</t>
  </si>
  <si>
    <t>Westerstraat 297</t>
  </si>
  <si>
    <t>1015MH</t>
  </si>
  <si>
    <t>VGA-2452005</t>
  </si>
  <si>
    <t>Pool (de)</t>
  </si>
  <si>
    <t>Kleine Wittenburgerstraat 100</t>
  </si>
  <si>
    <t>1018LZ</t>
  </si>
  <si>
    <t>VGA-2452006</t>
  </si>
  <si>
    <t>Nieuwe Looiersstraat 49</t>
  </si>
  <si>
    <t>1017VB</t>
  </si>
  <si>
    <t>VGA-2452007</t>
  </si>
  <si>
    <t>De Burght</t>
  </si>
  <si>
    <t>Herengracht 34</t>
  </si>
  <si>
    <t>1015BL</t>
  </si>
  <si>
    <t>VGA-2452008</t>
  </si>
  <si>
    <t>ASVO-school</t>
  </si>
  <si>
    <t>Frederiksplein 37</t>
  </si>
  <si>
    <t>1017XL</t>
  </si>
  <si>
    <t>VGA-2452010</t>
  </si>
  <si>
    <t>Keizersgracht 41</t>
  </si>
  <si>
    <t>1015CD</t>
  </si>
  <si>
    <t>VGA-2452012</t>
  </si>
  <si>
    <t>Dr. E. Boekman</t>
  </si>
  <si>
    <t>Korte Lepelstraat 81</t>
  </si>
  <si>
    <t>1018ZA</t>
  </si>
  <si>
    <t>VGA-2452013</t>
  </si>
  <si>
    <t>14e Montessori Jordaan</t>
  </si>
  <si>
    <t>Elandsstraat 99</t>
  </si>
  <si>
    <t>1016RX</t>
  </si>
  <si>
    <t>VGA-2452014</t>
  </si>
  <si>
    <t>B.S. Oostelijke Eilanden</t>
  </si>
  <si>
    <t>Kraijenhoffstraat 10</t>
  </si>
  <si>
    <t>1018RK</t>
  </si>
  <si>
    <t>VGA-2452015</t>
  </si>
  <si>
    <t>14e Montessorischool De Jordaan</t>
  </si>
  <si>
    <t>Elandsstraat 42</t>
  </si>
  <si>
    <t>1016SG</t>
  </si>
  <si>
    <t>VGA-2452016</t>
  </si>
  <si>
    <t>B.S. de Kleine Reus</t>
  </si>
  <si>
    <t>Nieuwe Looiersstraat 9</t>
  </si>
  <si>
    <t>1015VB</t>
  </si>
  <si>
    <t>VGA-2452017</t>
  </si>
  <si>
    <t>Herengracht 22</t>
  </si>
  <si>
    <t>VGA-2452018</t>
  </si>
  <si>
    <t>BS de Eilanden</t>
  </si>
  <si>
    <t>Grote Bickersstraat 102</t>
  </si>
  <si>
    <t>1013KS</t>
  </si>
  <si>
    <t>VGA-2452019</t>
  </si>
  <si>
    <t>De Witte Olifant</t>
  </si>
  <si>
    <t>Nieuwe Ridderstraat 41</t>
  </si>
  <si>
    <t>VGA-2452020</t>
  </si>
  <si>
    <t>Nieuwe Uilenburgerstraat</t>
  </si>
  <si>
    <t>Nieuwe Uilenburgerstraat 96</t>
  </si>
  <si>
    <t>1041</t>
  </si>
  <si>
    <t>VGA-2452021</t>
  </si>
  <si>
    <t>Westerstraat gymzaal</t>
  </si>
  <si>
    <t>Westerstraat 202</t>
  </si>
  <si>
    <t>VGA-2452022</t>
  </si>
  <si>
    <t>14e Montessorischool - De Jordaan</t>
  </si>
  <si>
    <t>Elandsstraat 101 -103</t>
  </si>
  <si>
    <t>1016RZ</t>
  </si>
  <si>
    <t>VGA-2452026</t>
  </si>
  <si>
    <t>Kleine Reus</t>
  </si>
  <si>
    <t>Noorderstraat 6</t>
  </si>
  <si>
    <t>1017TV</t>
  </si>
  <si>
    <t>VGA-2452027</t>
  </si>
  <si>
    <t>6905</t>
  </si>
  <si>
    <t>VGA-2453002</t>
  </si>
  <si>
    <t>Louis Bouwmeesterschool</t>
  </si>
  <si>
    <t>Louis Bouwmeesterstraat 14</t>
  </si>
  <si>
    <t>1065KW</t>
  </si>
  <si>
    <t>VGA-2453003</t>
  </si>
  <si>
    <t>Huizingaschool</t>
  </si>
  <si>
    <t>Jacob Geelstraat 42</t>
  </si>
  <si>
    <t>VGA-2453004</t>
  </si>
  <si>
    <t>De Vlaamse Reus</t>
  </si>
  <si>
    <t>Hechtelstraat 49</t>
  </si>
  <si>
    <t>1044KK</t>
  </si>
  <si>
    <t>VGA-2453005</t>
  </si>
  <si>
    <t>Hasselbraam</t>
  </si>
  <si>
    <t>Karel Klinkenbergstraat 40</t>
  </si>
  <si>
    <t>1061AN</t>
  </si>
  <si>
    <t>VGA-2453006</t>
  </si>
  <si>
    <t>Bisschop Huibers</t>
  </si>
  <si>
    <t>Jacob Geelstraat 48</t>
  </si>
  <si>
    <t>VGA-2453007</t>
  </si>
  <si>
    <t>7e Montessorischool</t>
  </si>
  <si>
    <t>Nachtwachtlaan 35</t>
  </si>
  <si>
    <t>1058EB</t>
  </si>
  <si>
    <t>VGA-2453009</t>
  </si>
  <si>
    <t>De Mijlpaal</t>
  </si>
  <si>
    <t>Westmallepad 11 A</t>
  </si>
  <si>
    <t>VGA-2453010</t>
  </si>
  <si>
    <t>De Zevensprong</t>
  </si>
  <si>
    <t>Sint-Hubertpad 6</t>
  </si>
  <si>
    <t>1066HN</t>
  </si>
  <si>
    <t>VGA-2453012</t>
  </si>
  <si>
    <t>Dependance De Mijlpaal</t>
  </si>
  <si>
    <t>Anderlechtlaan 1</t>
  </si>
  <si>
    <t>VGA-2453013</t>
  </si>
  <si>
    <t>Slootermeerschool</t>
  </si>
  <si>
    <t>Burgemeester Fockstraat 85</t>
  </si>
  <si>
    <t>1063CW</t>
  </si>
  <si>
    <t>VGA-2453015</t>
  </si>
  <si>
    <t>Jan de Louterstraat 21</t>
  </si>
  <si>
    <t>VGA-2453016</t>
  </si>
  <si>
    <t>Pro Rege school</t>
  </si>
  <si>
    <t>Hemsterhuisstraat 87</t>
  </si>
  <si>
    <t>VGA-2453017</t>
  </si>
  <si>
    <t>SBO De Kans</t>
  </si>
  <si>
    <t>Thomas van Aquinostraat 2</t>
  </si>
  <si>
    <t>1064NE</t>
  </si>
  <si>
    <t>VGA-2453018</t>
  </si>
  <si>
    <t>Einsteinschool</t>
  </si>
  <si>
    <t>Staalmanpark 10</t>
  </si>
  <si>
    <t>1066BR</t>
  </si>
  <si>
    <t>VGA-2453019</t>
  </si>
  <si>
    <t>Driesprong De</t>
  </si>
  <si>
    <t>Sloterweg 1192</t>
  </si>
  <si>
    <t>1066CV</t>
  </si>
  <si>
    <t>1109</t>
  </si>
  <si>
    <t>VGA-2453020</t>
  </si>
  <si>
    <t>Veerkracht (nieuwbouw)</t>
  </si>
  <si>
    <t>Slotermeerlaan 160</t>
  </si>
  <si>
    <t>1063JW</t>
  </si>
  <si>
    <t>VGA-2453021</t>
  </si>
  <si>
    <t>El Kadisia</t>
  </si>
  <si>
    <t>Piet Mondriaanplein 2</t>
  </si>
  <si>
    <t>1061SC</t>
  </si>
  <si>
    <t>VGA-2453022</t>
  </si>
  <si>
    <t>Sint Henricusschool</t>
  </si>
  <si>
    <t>Louis Naarstigstraat 1 -3</t>
  </si>
  <si>
    <t>1063EN</t>
  </si>
  <si>
    <t>VGA-2453023</t>
  </si>
  <si>
    <t>Louis Couperusstraat 131</t>
  </si>
  <si>
    <t>1064CE</t>
  </si>
  <si>
    <t>VGA-2453024</t>
  </si>
  <si>
    <t>Taalschool De Vlugt</t>
  </si>
  <si>
    <t>Jan de Louterstraat 90</t>
  </si>
  <si>
    <t>VGA-2453025</t>
  </si>
  <si>
    <t>'t Koggeschip</t>
  </si>
  <si>
    <t>Abraham Kuyperplein 2</t>
  </si>
  <si>
    <t>1067DE</t>
  </si>
  <si>
    <t>VGA-2453026</t>
  </si>
  <si>
    <t>de Osdorpse Montessorischool</t>
  </si>
  <si>
    <t>Hoekenes 59</t>
  </si>
  <si>
    <t>1068MR</t>
  </si>
  <si>
    <t>VGA-2453027</t>
  </si>
  <si>
    <t>Brede School De Punt</t>
  </si>
  <si>
    <t>Kwelderweg 5</t>
  </si>
  <si>
    <t>1069VP</t>
  </si>
  <si>
    <t>VGA-2453029</t>
  </si>
  <si>
    <t>Wereldburger</t>
  </si>
  <si>
    <t>Koos Vorrinkweg 5</t>
  </si>
  <si>
    <t>1069JR</t>
  </si>
  <si>
    <t>VGA-2453031</t>
  </si>
  <si>
    <t>De Horizon - dependance -</t>
  </si>
  <si>
    <t>Brenner 9</t>
  </si>
  <si>
    <t>1060NT</t>
  </si>
  <si>
    <t>VGA-2453032</t>
  </si>
  <si>
    <t>Horizon (De)</t>
  </si>
  <si>
    <t>Pieter Calandlaan 768</t>
  </si>
  <si>
    <t>1060TZ</t>
  </si>
  <si>
    <t>VGA-2453033</t>
  </si>
  <si>
    <t>Odyssee (De)</t>
  </si>
  <si>
    <t>Cycladenlaan 2</t>
  </si>
  <si>
    <t>1060LW</t>
  </si>
  <si>
    <t>VGA-2453034</t>
  </si>
  <si>
    <t>BS El Amien</t>
  </si>
  <si>
    <t>Saaftingestraat 312</t>
  </si>
  <si>
    <t>1069BW</t>
  </si>
  <si>
    <t>VGA-2453035</t>
  </si>
  <si>
    <t>De Globeschool/Johannesschool</t>
  </si>
  <si>
    <t>VGA-2453036</t>
  </si>
  <si>
    <t>VGA-2453037</t>
  </si>
  <si>
    <t>Talent (het)</t>
  </si>
  <si>
    <t>Notweg 36</t>
  </si>
  <si>
    <t>1068LL</t>
  </si>
  <si>
    <t>VGA-2453038</t>
  </si>
  <si>
    <t>Koos Vorrinkweg 3</t>
  </si>
  <si>
    <t>VGA-2453039</t>
  </si>
  <si>
    <t>Veldzicht gymlokaal</t>
  </si>
  <si>
    <t>Veldzicht 7</t>
  </si>
  <si>
    <t>1068BD</t>
  </si>
  <si>
    <t>VGA-2453042</t>
  </si>
  <si>
    <t>Timotheusschool</t>
  </si>
  <si>
    <t>Sam van Houtenstraat 2</t>
  </si>
  <si>
    <t>1067JM</t>
  </si>
  <si>
    <t>VGA-2453043</t>
  </si>
  <si>
    <t>St. Lukasschool</t>
  </si>
  <si>
    <t>Osdorper Ban 134 -138</t>
  </si>
  <si>
    <t>1069ZR</t>
  </si>
  <si>
    <t>VGA-2453044</t>
  </si>
  <si>
    <t>Het Bovenland</t>
  </si>
  <si>
    <t>Akersluis 1 A</t>
  </si>
  <si>
    <t>1066ER</t>
  </si>
  <si>
    <t>VGA-2453045</t>
  </si>
  <si>
    <t>Fiep Westendorp</t>
  </si>
  <si>
    <t>Overschiestraat 168</t>
  </si>
  <si>
    <t>05547 - Brandcontr Scholen Huurdersbelang</t>
  </si>
  <si>
    <t>VGA-2453047</t>
  </si>
  <si>
    <t>Ichthusschool</t>
  </si>
  <si>
    <t>Louis Davidsstraat 101</t>
  </si>
  <si>
    <t>1068SJ</t>
  </si>
  <si>
    <t>VGA-2453049</t>
  </si>
  <si>
    <t>De Toekomst</t>
  </si>
  <si>
    <t>Allebéplein 7</t>
  </si>
  <si>
    <t>VGA-2453050</t>
  </si>
  <si>
    <t>Atlantis</t>
  </si>
  <si>
    <t>Schuitenhuisstraat 5</t>
  </si>
  <si>
    <t>1069WK</t>
  </si>
  <si>
    <t>VGA-2453055</t>
  </si>
  <si>
    <t>Gymzaal Einsteinschool</t>
  </si>
  <si>
    <t>Ottho Heldringstraat 204 - T</t>
  </si>
  <si>
    <t>1066AZ</t>
  </si>
  <si>
    <t>VGA-2453057</t>
  </si>
  <si>
    <t>PJ Troelstraschool</t>
  </si>
  <si>
    <t>Doctor H. Colijnstraat 2</t>
  </si>
  <si>
    <t>1067CG</t>
  </si>
  <si>
    <t>VGA-2453059</t>
  </si>
  <si>
    <t>Noodschoolgebouw</t>
  </si>
  <si>
    <t>VGA-2453061</t>
  </si>
  <si>
    <t>Burgemeester de Vlugtschool</t>
  </si>
  <si>
    <t>Jan de Louterstraat 11</t>
  </si>
  <si>
    <t>VGA-2453062</t>
  </si>
  <si>
    <t>Goeman Borgesiusschool</t>
  </si>
  <si>
    <t>Aalbersestraat 35</t>
  </si>
  <si>
    <t>1067EZ</t>
  </si>
  <si>
    <t>VGA-2453063</t>
  </si>
  <si>
    <t>Immanuelschool</t>
  </si>
  <si>
    <t>Jan de Louterstraat 92</t>
  </si>
  <si>
    <t>VGA-2453064</t>
  </si>
  <si>
    <t>Jan de Louterstraat - sporthal</t>
  </si>
  <si>
    <t>Jan de Louterstraat 11 A</t>
  </si>
  <si>
    <t>VGA-2453065</t>
  </si>
  <si>
    <t>Pro Rege Noorderhof</t>
  </si>
  <si>
    <t>Louis Couperusstraat 129</t>
  </si>
  <si>
    <t>VGA-2453066</t>
  </si>
  <si>
    <t>basisschool</t>
  </si>
  <si>
    <t>Van Moerkerkenstraat 89</t>
  </si>
  <si>
    <t>6906</t>
  </si>
  <si>
    <t>VGA-2454003</t>
  </si>
  <si>
    <t>Basisschool IJplein</t>
  </si>
  <si>
    <t>Gedempte Insteekhaven 85</t>
  </si>
  <si>
    <t>1021RA</t>
  </si>
  <si>
    <t>VGA-2454004</t>
  </si>
  <si>
    <t>Buikslotermeerschool</t>
  </si>
  <si>
    <t>Breedveld 7</t>
  </si>
  <si>
    <t>1025PZ</t>
  </si>
  <si>
    <t>VGA-2454005</t>
  </si>
  <si>
    <t>De Piramide</t>
  </si>
  <si>
    <t>Houdringe 2</t>
  </si>
  <si>
    <t>1025BA</t>
  </si>
  <si>
    <t>VGA-2454006</t>
  </si>
  <si>
    <t>Boven't IJ Montessori</t>
  </si>
  <si>
    <t>Kampina 5</t>
  </si>
  <si>
    <t>1025DD</t>
  </si>
  <si>
    <t>VGA-2454008</t>
  </si>
  <si>
    <t>De Satelliet</t>
  </si>
  <si>
    <t>Kometensingel 52 -54</t>
  </si>
  <si>
    <t>1033BW</t>
  </si>
  <si>
    <t>VGA-2454009</t>
  </si>
  <si>
    <t>Het Vogelnest</t>
  </si>
  <si>
    <t>Mussenstraat 26</t>
  </si>
  <si>
    <t>1021CS</t>
  </si>
  <si>
    <t>VGA-2454010</t>
  </si>
  <si>
    <t>De Vier Windstreken</t>
  </si>
  <si>
    <t>Parlevinker 11</t>
  </si>
  <si>
    <t>1034PX</t>
  </si>
  <si>
    <t>VGA-2454011</t>
  </si>
  <si>
    <t>Poolster De</t>
  </si>
  <si>
    <t>Plejadenplein 40</t>
  </si>
  <si>
    <t>VGA-2454012</t>
  </si>
  <si>
    <t>Twiske</t>
  </si>
  <si>
    <t>Pandorinastraat 7 A</t>
  </si>
  <si>
    <t>1035VR</t>
  </si>
  <si>
    <t>VGA-2454013</t>
  </si>
  <si>
    <t>Het Universum</t>
  </si>
  <si>
    <t>Th. Weeversweg 4</t>
  </si>
  <si>
    <t>1025AW</t>
  </si>
  <si>
    <t>VGA-2454014</t>
  </si>
  <si>
    <t>Wespennest (tijdelijk)</t>
  </si>
  <si>
    <t>Werengouw 83</t>
  </si>
  <si>
    <t>1024NN</t>
  </si>
  <si>
    <t>VGA-2454015</t>
  </si>
  <si>
    <t>Sint Rosaschool</t>
  </si>
  <si>
    <t>Varenweg 2</t>
  </si>
  <si>
    <t>1031CB</t>
  </si>
  <si>
    <t>VGA-2454016</t>
  </si>
  <si>
    <t>De Klimop</t>
  </si>
  <si>
    <t>Varenweg 6</t>
  </si>
  <si>
    <t>VGA-2454018</t>
  </si>
  <si>
    <t>De Bonkelaar</t>
  </si>
  <si>
    <t>VGA-2454019</t>
  </si>
  <si>
    <t>Al Yaqoet</t>
  </si>
  <si>
    <t>Wildrijkstraat 2</t>
  </si>
  <si>
    <t>1024CL</t>
  </si>
  <si>
    <t>VGA-2454021</t>
  </si>
  <si>
    <t>De Botteloef</t>
  </si>
  <si>
    <t>Overslag 1</t>
  </si>
  <si>
    <t>VGA-2454022</t>
  </si>
  <si>
    <t>De Kinderboom</t>
  </si>
  <si>
    <t>Adelaarsweg 113</t>
  </si>
  <si>
    <t>1021BZ</t>
  </si>
  <si>
    <t>VGA-2454023</t>
  </si>
  <si>
    <t>De Driemaster</t>
  </si>
  <si>
    <t>Binnenvaart 1</t>
  </si>
  <si>
    <t>1034SG</t>
  </si>
  <si>
    <t>VGA-2454024</t>
  </si>
  <si>
    <t>De Zeppelin</t>
  </si>
  <si>
    <t>Bessenpad 1</t>
  </si>
  <si>
    <t>1033LW</t>
  </si>
  <si>
    <t>VGA-2454025</t>
  </si>
  <si>
    <t>Het Wespennest</t>
  </si>
  <si>
    <t>Breedveld 6</t>
  </si>
  <si>
    <t>VGA-2454027</t>
  </si>
  <si>
    <t>Oranje Nassauschool</t>
  </si>
  <si>
    <t>Ribesstraat 13 -15</t>
  </si>
  <si>
    <t>1032JR</t>
  </si>
  <si>
    <t>2025</t>
  </si>
  <si>
    <t>VGA-2454028</t>
  </si>
  <si>
    <t>De Krijtmolen</t>
  </si>
  <si>
    <t>Molenwijk 8</t>
  </si>
  <si>
    <t>VGA-2454033</t>
  </si>
  <si>
    <t>De Weidevogel</t>
  </si>
  <si>
    <t>Dorpsweg Ransdorp 31</t>
  </si>
  <si>
    <t>1028EK</t>
  </si>
  <si>
    <t>VGA-2454034</t>
  </si>
  <si>
    <t>Mgr. Bekkersschool</t>
  </si>
  <si>
    <t>Volendammerweg 160</t>
  </si>
  <si>
    <t>1024JR</t>
  </si>
  <si>
    <t>VGA-2454035</t>
  </si>
  <si>
    <t>De IJsbreker en Overhoeks</t>
  </si>
  <si>
    <t>Chrysantenstraat 26 -28</t>
  </si>
  <si>
    <t>1031HT</t>
  </si>
  <si>
    <t>VGA-2454036</t>
  </si>
  <si>
    <t>Elzenhagenschool</t>
  </si>
  <si>
    <t>Lansdorpstraat 2</t>
  </si>
  <si>
    <t>1022KB</t>
  </si>
  <si>
    <t>VGA-2454037</t>
  </si>
  <si>
    <t>Satelliet Bijgebouw (Olleke Bolleke)</t>
  </si>
  <si>
    <t>VGA-2454038</t>
  </si>
  <si>
    <t>Dependance Montessori boven 't IJ</t>
  </si>
  <si>
    <t>Azaleastraat 19 -21</t>
  </si>
  <si>
    <t>1023BT</t>
  </si>
  <si>
    <t>VGA-2454040</t>
  </si>
  <si>
    <t>Noordrijk</t>
  </si>
  <si>
    <t>VGA-2454041</t>
  </si>
  <si>
    <t>De Vijf Sterrenschool</t>
  </si>
  <si>
    <t>Markengouw 245 A</t>
  </si>
  <si>
    <t>1024EA</t>
  </si>
  <si>
    <t>VGA-2454042</t>
  </si>
  <si>
    <t>Wereldburger Noord</t>
  </si>
  <si>
    <t>Het Breed 10</t>
  </si>
  <si>
    <t>1025HR</t>
  </si>
  <si>
    <t>VGA-2454043</t>
  </si>
  <si>
    <t>Gymzaal De Weidevogel</t>
  </si>
  <si>
    <t>Dorpsweg 31</t>
  </si>
  <si>
    <t>1034JM</t>
  </si>
  <si>
    <t>VGA-2454045</t>
  </si>
  <si>
    <t>De Zeven Zeeen</t>
  </si>
  <si>
    <t>Banneplein 111</t>
  </si>
  <si>
    <t>1034DN</t>
  </si>
  <si>
    <t>VGA-2454046</t>
  </si>
  <si>
    <t>IJdoornschool</t>
  </si>
  <si>
    <t>Alkmaarstraat 14</t>
  </si>
  <si>
    <t>VGA-2454047</t>
  </si>
  <si>
    <t>Klein Amsterdam - Opstal/Inventaris</t>
  </si>
  <si>
    <t>Tuinderlijlaan 2</t>
  </si>
  <si>
    <t>1036XC</t>
  </si>
  <si>
    <t>Tuinderijlaan 2</t>
  </si>
  <si>
    <t>1036XL</t>
  </si>
  <si>
    <t>VGA-2454048</t>
  </si>
  <si>
    <t>Mariëndaal 11</t>
  </si>
  <si>
    <t>VGA-2454049</t>
  </si>
  <si>
    <t>Chrysantenstraat 22</t>
  </si>
  <si>
    <t>VGA-2454050</t>
  </si>
  <si>
    <t>Capelleschool - Opstal-/Inventaris</t>
  </si>
  <si>
    <t>Rode Kruisstraat 10</t>
  </si>
  <si>
    <t>VGA-2454051</t>
  </si>
  <si>
    <t>Overhoeks basisschool</t>
  </si>
  <si>
    <t>Grasweg 3</t>
  </si>
  <si>
    <t>1031HW</t>
  </si>
  <si>
    <t>VGA-2454052</t>
  </si>
  <si>
    <t>De Baanbreker/Blijhaven</t>
  </si>
  <si>
    <t>Papaverweg 259</t>
  </si>
  <si>
    <t>1032KJ</t>
  </si>
  <si>
    <t>VGA-2454053</t>
  </si>
  <si>
    <t>KC Mokum</t>
  </si>
  <si>
    <t>J.H. Hisgenpad 394, 396, 398A t/m 398 D</t>
  </si>
  <si>
    <t>6907</t>
  </si>
  <si>
    <t>VGA-2455001</t>
  </si>
  <si>
    <t>Nautilus Oost</t>
  </si>
  <si>
    <t>Soembawastraat 63</t>
  </si>
  <si>
    <t>1095VZ</t>
  </si>
  <si>
    <t>VGA-2455002</t>
  </si>
  <si>
    <t>De Waaier</t>
  </si>
  <si>
    <t>Obiplein 115</t>
  </si>
  <si>
    <t>1094RB</t>
  </si>
  <si>
    <t>VGA-2455003</t>
  </si>
  <si>
    <t>de Indische Buurtschool</t>
  </si>
  <si>
    <t>Bankastraat 18</t>
  </si>
  <si>
    <t>1094ED</t>
  </si>
  <si>
    <t>1411</t>
  </si>
  <si>
    <t>VGA-2455006</t>
  </si>
  <si>
    <t>Montessori Zeeburg (8e)</t>
  </si>
  <si>
    <t>Borneokade 103</t>
  </si>
  <si>
    <t>1019KZ</t>
  </si>
  <si>
    <t>VGA-2455007</t>
  </si>
  <si>
    <t>Flevoparkschool</t>
  </si>
  <si>
    <t>Soembawastraat 61</t>
  </si>
  <si>
    <t>1095VX</t>
  </si>
  <si>
    <t>VGA-2455008</t>
  </si>
  <si>
    <t>De Achthoek</t>
  </si>
  <si>
    <t>Baron G.A. Tindalplein 12</t>
  </si>
  <si>
    <t>1019TJ</t>
  </si>
  <si>
    <t>VGA-2455009</t>
  </si>
  <si>
    <t>Montessori Steigereiland</t>
  </si>
  <si>
    <t>John Hadleystraat 3</t>
  </si>
  <si>
    <t>1068WB</t>
  </si>
  <si>
    <t>1086WB</t>
  </si>
  <si>
    <t>VGA-2455010</t>
  </si>
  <si>
    <t>Piet Hein en Achthoek</t>
  </si>
  <si>
    <t>Oostelijke Handelskade 6 -10</t>
  </si>
  <si>
    <t>VGA-2455012</t>
  </si>
  <si>
    <t>Willibrord</t>
  </si>
  <si>
    <t>Diemerparklaan 11</t>
  </si>
  <si>
    <t>1087EM</t>
  </si>
  <si>
    <t>VGA-2455013</t>
  </si>
  <si>
    <t>OBS Olympus + naschoolse opvang</t>
  </si>
  <si>
    <t>Erich Salomonstraat 432 -434</t>
  </si>
  <si>
    <t>1087JA</t>
  </si>
  <si>
    <t>Erich Salomonstraat 432 434</t>
  </si>
  <si>
    <t>VGA-2455014</t>
  </si>
  <si>
    <t>De Kleine Kapitein</t>
  </si>
  <si>
    <t>Tosaristraat 30 a,b,c</t>
  </si>
  <si>
    <t>VGA-2455015</t>
  </si>
  <si>
    <t>Sumatrastraat 87</t>
  </si>
  <si>
    <t>1094LR</t>
  </si>
  <si>
    <t>VGA-2455016</t>
  </si>
  <si>
    <t>Al Jawhara</t>
  </si>
  <si>
    <t>Sumatraplantsoen 15</t>
  </si>
  <si>
    <t>1095HW</t>
  </si>
  <si>
    <t>VGA-2455019</t>
  </si>
  <si>
    <t>J.F. v Hengelstraat - Opstal-/inventaris</t>
  </si>
  <si>
    <t>J.F. van Hengelstraat 100</t>
  </si>
  <si>
    <t>1019DC</t>
  </si>
  <si>
    <t>J.F.  van Hengelstraat 100</t>
  </si>
  <si>
    <t>VGA-2455020</t>
  </si>
  <si>
    <t>Neptunus - Inventarisverzekering</t>
  </si>
  <si>
    <t>Piet Zwarthof 2</t>
  </si>
  <si>
    <t>1087AX</t>
  </si>
  <si>
    <t>VGA-2455021</t>
  </si>
  <si>
    <t>Montessorischool Steigereiland</t>
  </si>
  <si>
    <t>John Hadleystraat 2 -4</t>
  </si>
  <si>
    <t>VGA-2455022</t>
  </si>
  <si>
    <t>De Zuiderzee (Steigereiland Noord)</t>
  </si>
  <si>
    <t>Brigantijnkade 51</t>
  </si>
  <si>
    <t>1086VB</t>
  </si>
  <si>
    <t>VGA-2455023</t>
  </si>
  <si>
    <t>5e Montessorischool Watergraafsmeer</t>
  </si>
  <si>
    <t>Herschelstraat 2</t>
  </si>
  <si>
    <t>1098JA</t>
  </si>
  <si>
    <t>VGA-2455024</t>
  </si>
  <si>
    <t>Frankendael</t>
  </si>
  <si>
    <t>Hogeweg 61</t>
  </si>
  <si>
    <t>1098CA</t>
  </si>
  <si>
    <t>VGA-2455025</t>
  </si>
  <si>
    <t>Von Liebigweg 68</t>
  </si>
  <si>
    <t>1097RP</t>
  </si>
  <si>
    <t>VGA-2455026</t>
  </si>
  <si>
    <t>WSV (De Watergraafsmeerse Schoolver.)</t>
  </si>
  <si>
    <t>Mr. P.N. Arntzeniusweg 90</t>
  </si>
  <si>
    <t>1098GT</t>
  </si>
  <si>
    <t>VGA-2455027</t>
  </si>
  <si>
    <t>Het Spectrum</t>
  </si>
  <si>
    <t>James Wattstraat 10</t>
  </si>
  <si>
    <t>1097DM</t>
  </si>
  <si>
    <t>VGA-2455028</t>
  </si>
  <si>
    <t>Watergraafmeerseschoolvereniging</t>
  </si>
  <si>
    <t>Copernicusstraat 38 -40</t>
  </si>
  <si>
    <t>1098JH</t>
  </si>
  <si>
    <t>VGA-2455030</t>
  </si>
  <si>
    <t>St. Lidwina</t>
  </si>
  <si>
    <t>Linnaeushof 45</t>
  </si>
  <si>
    <t>VGA-2455032</t>
  </si>
  <si>
    <t>De Dapper</t>
  </si>
  <si>
    <t>Pieter Nieuwlandstraat 3</t>
  </si>
  <si>
    <t>1093XG</t>
  </si>
  <si>
    <t>VGA-2455033</t>
  </si>
  <si>
    <t>De Kaap</t>
  </si>
  <si>
    <t>Christiaan de Wetstraat 21 -23</t>
  </si>
  <si>
    <t>1091NG</t>
  </si>
  <si>
    <t>VGA-2455034</t>
  </si>
  <si>
    <t>Nelson Mandela</t>
  </si>
  <si>
    <t>Laing's Nekstraat 44</t>
  </si>
  <si>
    <t>1092GX</t>
  </si>
  <si>
    <t>VGA-2455035</t>
  </si>
  <si>
    <t>De Pinksterbloem</t>
  </si>
  <si>
    <t>Weesperzijde 57</t>
  </si>
  <si>
    <t>1091EG</t>
  </si>
  <si>
    <t>VGA-2455036</t>
  </si>
  <si>
    <t>Sint Barbara</t>
  </si>
  <si>
    <t>Eikenplein 1 -5</t>
  </si>
  <si>
    <t>1092CC</t>
  </si>
  <si>
    <t>VGA-2455037</t>
  </si>
  <si>
    <t>Tweede Oosterparkstraat 33</t>
  </si>
  <si>
    <t>1091HV</t>
  </si>
  <si>
    <t>VGA-2455038</t>
  </si>
  <si>
    <t>President Brandstraat 29</t>
  </si>
  <si>
    <t>1091XD</t>
  </si>
  <si>
    <t>VGA-2455039</t>
  </si>
  <si>
    <t>Aldoende</t>
  </si>
  <si>
    <t>Tweede Boerhaavestraat 22</t>
  </si>
  <si>
    <t>1091AN</t>
  </si>
  <si>
    <t>VGA-2455043</t>
  </si>
  <si>
    <t>De Kraal Brede School</t>
  </si>
  <si>
    <t>Paradijsplein 2</t>
  </si>
  <si>
    <t>VGA-2455044</t>
  </si>
  <si>
    <t>Laterna Magica</t>
  </si>
  <si>
    <t>Eva Besnyostraat 491 -493</t>
  </si>
  <si>
    <t>1087LG</t>
  </si>
  <si>
    <t>VGA-2455046</t>
  </si>
  <si>
    <t>Het Podium</t>
  </si>
  <si>
    <t>Emmy Andriessestraat 56</t>
  </si>
  <si>
    <t>1087MJ</t>
  </si>
  <si>
    <t>Emmy Andiressestraat 56</t>
  </si>
  <si>
    <t>VGA-2455047</t>
  </si>
  <si>
    <t>Daltonschool De Meer</t>
  </si>
  <si>
    <t>Van 't Hofflaan 50</t>
  </si>
  <si>
    <t>VGA-2455048</t>
  </si>
  <si>
    <t>Archipel</t>
  </si>
  <si>
    <t>Franz Zieglerstraat 11</t>
  </si>
  <si>
    <t>1087HN</t>
  </si>
  <si>
    <t>VGA-2455052</t>
  </si>
  <si>
    <t>Sint Lidwina</t>
  </si>
  <si>
    <t>Linnaeushof 46</t>
  </si>
  <si>
    <t>VGA-2455053</t>
  </si>
  <si>
    <t>Zeeburgereiland</t>
  </si>
  <si>
    <t>Faas Wilkesstraat 451 -453</t>
  </si>
  <si>
    <t>1095MD</t>
  </si>
  <si>
    <t>VGA-2455054</t>
  </si>
  <si>
    <t>Poseidon</t>
  </si>
  <si>
    <t>Franz Zieglerstraat 7 9</t>
  </si>
  <si>
    <t>Franz Zieglerstraat 7 -9</t>
  </si>
  <si>
    <t>Bert Haanstrakade 200</t>
  </si>
  <si>
    <t>1087HR</t>
  </si>
  <si>
    <t>VGA-2455055</t>
  </si>
  <si>
    <t>Aldoende Dependance</t>
  </si>
  <si>
    <t>Tweede Boerhaavestraat 47</t>
  </si>
  <si>
    <t>1091AL</t>
  </si>
  <si>
    <t>Tweede Boerhaavestraat 47 -51</t>
  </si>
  <si>
    <t>VGA-2455056</t>
  </si>
  <si>
    <t>De Amstel Montessorischool</t>
  </si>
  <si>
    <t>Welnastraat 845</t>
  </si>
  <si>
    <t>1096GJ</t>
  </si>
  <si>
    <t>VGA-2455057</t>
  </si>
  <si>
    <t>Ambonplein 59</t>
  </si>
  <si>
    <t>1094PW</t>
  </si>
  <si>
    <t>VGA-2455058</t>
  </si>
  <si>
    <t>Poseidon en Archipel (opstal IJ49)</t>
  </si>
  <si>
    <t>Frans Zieglerstraat 201</t>
  </si>
  <si>
    <t>VGA-2455059</t>
  </si>
  <si>
    <t>Dependance St. Lidwina</t>
  </si>
  <si>
    <t>Simon Stevinstraat 48</t>
  </si>
  <si>
    <t>1097CA</t>
  </si>
  <si>
    <t>VGA-2455060</t>
  </si>
  <si>
    <t>Dependance De Indische Buurtschool</t>
  </si>
  <si>
    <t>Balistraat 79</t>
  </si>
  <si>
    <t>1094JE</t>
  </si>
  <si>
    <t>VGA-2455061</t>
  </si>
  <si>
    <t>Cruquiusweg 90</t>
  </si>
  <si>
    <t>6908</t>
  </si>
  <si>
    <t>VGA-2456001</t>
  </si>
  <si>
    <t>Dr. Rijk Kramersschool</t>
  </si>
  <si>
    <t>Van Oldenbarneveldtstraat 42</t>
  </si>
  <si>
    <t>1052KC</t>
  </si>
  <si>
    <t>VGA-2456002</t>
  </si>
  <si>
    <t>Elisabeth Paulus</t>
  </si>
  <si>
    <t>Zaandijkstraat 3/Zaanstraat 1</t>
  </si>
  <si>
    <t>1013VM</t>
  </si>
  <si>
    <t>VGA-2456004</t>
  </si>
  <si>
    <t>Westerpark</t>
  </si>
  <si>
    <t>Van Hogendorpplein 11</t>
  </si>
  <si>
    <t>1051AX</t>
  </si>
  <si>
    <t>VGA-2456005</t>
  </si>
  <si>
    <t>Brede School De Zeeheld</t>
  </si>
  <si>
    <t>Roggeveenstraat 12 t/m 14</t>
  </si>
  <si>
    <t>1013PV</t>
  </si>
  <si>
    <t>VGA-2456006</t>
  </si>
  <si>
    <t>De Bron</t>
  </si>
  <si>
    <t>van Beuningenstraat 141</t>
  </si>
  <si>
    <t>1051XM</t>
  </si>
  <si>
    <t>VGA-2456007</t>
  </si>
  <si>
    <t>Catamaran</t>
  </si>
  <si>
    <t>Bentinckstraat 78</t>
  </si>
  <si>
    <t>1051GN</t>
  </si>
  <si>
    <t>VGA-2456010</t>
  </si>
  <si>
    <t>Dr. Rijk Kramer</t>
  </si>
  <si>
    <t>Nassaukade 124</t>
  </si>
  <si>
    <t>1052EC</t>
  </si>
  <si>
    <t>VGA-2456011</t>
  </si>
  <si>
    <t>Westerpark dependance</t>
  </si>
  <si>
    <t>Van Hallstraat 621</t>
  </si>
  <si>
    <t>1051HE</t>
  </si>
  <si>
    <t>VGA-2456012</t>
  </si>
  <si>
    <t>Corantijn</t>
  </si>
  <si>
    <t>Corantijnstraat 2 -4</t>
  </si>
  <si>
    <t>1058DD</t>
  </si>
  <si>
    <t>VGA-2456013</t>
  </si>
  <si>
    <t>10e Montessorischool De Meidoorn</t>
  </si>
  <si>
    <t>Chassestraat 59</t>
  </si>
  <si>
    <t>1057JA</t>
  </si>
  <si>
    <t>VGA-2456014</t>
  </si>
  <si>
    <t>Dr. J.Th de Visser</t>
  </si>
  <si>
    <t>Columbusplein 34</t>
  </si>
  <si>
    <t>1057VB</t>
  </si>
  <si>
    <t>VGA-2456015</t>
  </si>
  <si>
    <t>As-Siddieq</t>
  </si>
  <si>
    <t>Cornelis Dirkszstraat 6 -8</t>
  </si>
  <si>
    <t>1056TR</t>
  </si>
  <si>
    <t>VGA-2456017</t>
  </si>
  <si>
    <t>Rosa Boekdrukker</t>
  </si>
  <si>
    <t>Vancouverstraat 3 -5</t>
  </si>
  <si>
    <t>1056DT</t>
  </si>
  <si>
    <t>VGA-2456018</t>
  </si>
  <si>
    <t>De Roos</t>
  </si>
  <si>
    <t>Reinier Claeszenplein 12</t>
  </si>
  <si>
    <t>1056WB</t>
  </si>
  <si>
    <t>VGA-2456019</t>
  </si>
  <si>
    <t>Jan van Riebeekstraat 11 -13</t>
  </si>
  <si>
    <t>1057ZW</t>
  </si>
  <si>
    <t>VGA-2456020</t>
  </si>
  <si>
    <t>Joop Westerweel</t>
  </si>
  <si>
    <t>Balboaplein 44</t>
  </si>
  <si>
    <t>1057VS</t>
  </si>
  <si>
    <t>VGA-2456021</t>
  </si>
  <si>
    <t>RKBS Sint Jan</t>
  </si>
  <si>
    <t>Kortenaerstraat 30 -32</t>
  </si>
  <si>
    <t>1057JN</t>
  </si>
  <si>
    <t>VGA-2456022</t>
  </si>
  <si>
    <t>Admiraal De Ruyter</t>
  </si>
  <si>
    <t>Bestevaerstraat 42 -44</t>
  </si>
  <si>
    <t>1056HP</t>
  </si>
  <si>
    <t>VGA-2456023</t>
  </si>
  <si>
    <t>Kinkerbuurt Brede School</t>
  </si>
  <si>
    <t>Borgerstraat 109</t>
  </si>
  <si>
    <t>1053PE</t>
  </si>
  <si>
    <t>VGA-2456024</t>
  </si>
  <si>
    <t>Annie M.G. Schmidt</t>
  </si>
  <si>
    <t>Pieter Langendijkstraat 44</t>
  </si>
  <si>
    <t>1054ZB</t>
  </si>
  <si>
    <t>VGA-2456025</t>
  </si>
  <si>
    <t>Tijl Uilenspiegel</t>
  </si>
  <si>
    <t>Tijl Uilenspiegelstraat 11</t>
  </si>
  <si>
    <t>VGA-2456026</t>
  </si>
  <si>
    <t>Het Winterkoninkje</t>
  </si>
  <si>
    <t>Hasebroekstraat 113</t>
  </si>
  <si>
    <t>1053CS</t>
  </si>
  <si>
    <t>VGA-2456027</t>
  </si>
  <si>
    <t>Van Gentstraat 16 -A</t>
  </si>
  <si>
    <t>1055PE</t>
  </si>
  <si>
    <t>VGA-2456028</t>
  </si>
  <si>
    <t>Dep. 2e Montessori Winterkoninkje</t>
  </si>
  <si>
    <t>J.P. Heijestraat 45</t>
  </si>
  <si>
    <t>1053GK</t>
  </si>
  <si>
    <t>VGA-2456029</t>
  </si>
  <si>
    <t>Multatuli</t>
  </si>
  <si>
    <t>Sara Burgerhartstraat 5</t>
  </si>
  <si>
    <t>1055KV</t>
  </si>
  <si>
    <t>VGA-2456031</t>
  </si>
  <si>
    <t>de Springplank</t>
  </si>
  <si>
    <t>Robert Scottstraat 28 -32</t>
  </si>
  <si>
    <t>1056AZ</t>
  </si>
  <si>
    <t>Robert Scottstraat 28</t>
  </si>
  <si>
    <t>VGA-2456032</t>
  </si>
  <si>
    <t>De Vlinderboom</t>
  </si>
  <si>
    <t>Nicolaas Beetsstraat 40</t>
  </si>
  <si>
    <t>1053RM</t>
  </si>
  <si>
    <t>VGA-2456033</t>
  </si>
  <si>
    <t>El Amien II</t>
  </si>
  <si>
    <t>Flierefluiterpad 5/Wiltzanghlaan 93</t>
  </si>
  <si>
    <t>1061ER</t>
  </si>
  <si>
    <t>Flierefluiterpad 5 /Wiltzanghlaan 93</t>
  </si>
  <si>
    <t>VGA-2456034</t>
  </si>
  <si>
    <t>De Wiltzangh</t>
  </si>
  <si>
    <t>Hertspieghelweg 55</t>
  </si>
  <si>
    <t>1055KK</t>
  </si>
  <si>
    <t>VGA-2456035</t>
  </si>
  <si>
    <t>De Waterkant (Dalton)</t>
  </si>
  <si>
    <t>Bilderdijkpark 18</t>
  </si>
  <si>
    <t>1052SC</t>
  </si>
  <si>
    <t>VGA-2456036</t>
  </si>
  <si>
    <t>Narcis-Querido</t>
  </si>
  <si>
    <t>J. den Haenstraat 41</t>
  </si>
  <si>
    <t>1055WC</t>
  </si>
  <si>
    <t>VGA-2456038</t>
  </si>
  <si>
    <t>Al Wafa - dependance</t>
  </si>
  <si>
    <t>Harry Koningsbergerstraat 30</t>
  </si>
  <si>
    <t>1063AD</t>
  </si>
  <si>
    <t>Harry Koningsbergstraat 30</t>
  </si>
  <si>
    <t>VGA-2456040</t>
  </si>
  <si>
    <t>Leonardo Da Vinci</t>
  </si>
  <si>
    <t>Nassaukade 342 A</t>
  </si>
  <si>
    <t>1053LWE</t>
  </si>
  <si>
    <t>Nassaukade 243 A</t>
  </si>
  <si>
    <t>1053LW</t>
  </si>
  <si>
    <t>VGA-2456042</t>
  </si>
  <si>
    <t>Al Wafa</t>
  </si>
  <si>
    <t>Buskenblaserstraat 65</t>
  </si>
  <si>
    <t>1055AG</t>
  </si>
  <si>
    <t>VGA-2456043</t>
  </si>
  <si>
    <t>De Boomgaard</t>
  </si>
  <si>
    <t>Gibraltarstraat 61</t>
  </si>
  <si>
    <t>1055NK</t>
  </si>
  <si>
    <t>VGA-2456047</t>
  </si>
  <si>
    <t>Houthaven bs</t>
  </si>
  <si>
    <t>VGA-2456048</t>
  </si>
  <si>
    <t>De Catamaran</t>
  </si>
  <si>
    <t>Fagelstraat 85</t>
  </si>
  <si>
    <t>1052GA</t>
  </si>
  <si>
    <t>VGA-2456050</t>
  </si>
  <si>
    <t>Bos en Lommerschool</t>
  </si>
  <si>
    <t>Meimorgenstraat 2</t>
  </si>
  <si>
    <t>1061BN</t>
  </si>
  <si>
    <t>VGA-2456051</t>
  </si>
  <si>
    <t>Gymzaal Tijl Uilenspiegel</t>
  </si>
  <si>
    <t>Lanseloetstraat 45</t>
  </si>
  <si>
    <t>1055BC</t>
  </si>
  <si>
    <t>VGA-2456052</t>
  </si>
  <si>
    <t>Geert Groote I, depencance West</t>
  </si>
  <si>
    <t>Eerste Nassaustraat 5 -7</t>
  </si>
  <si>
    <t>1052BD</t>
  </si>
  <si>
    <t>6909</t>
  </si>
  <si>
    <t>VGA-2457002</t>
  </si>
  <si>
    <t>2e Daltonschool</t>
  </si>
  <si>
    <t>Willem Witsenstraat 10</t>
  </si>
  <si>
    <t>1077AZ</t>
  </si>
  <si>
    <t>VGA-2457003</t>
  </si>
  <si>
    <t>1e Montessori</t>
  </si>
  <si>
    <t>Corellistraat 1</t>
  </si>
  <si>
    <t>1077HA</t>
  </si>
  <si>
    <t>VGA-2457004</t>
  </si>
  <si>
    <t>Olympiaschool</t>
  </si>
  <si>
    <t>Stadionkade 113 B</t>
  </si>
  <si>
    <t>VGA-2457005</t>
  </si>
  <si>
    <t>De Amsterdamse Montessorischool</t>
  </si>
  <si>
    <t>Willem Witsenstraat 14</t>
  </si>
  <si>
    <t>VGA-2457006</t>
  </si>
  <si>
    <t>Eloutschool</t>
  </si>
  <si>
    <t>Cornelis Krusemanstraat 68</t>
  </si>
  <si>
    <t>1075NS</t>
  </si>
  <si>
    <t>VGA-2457007</t>
  </si>
  <si>
    <t>Geert Groote</t>
  </si>
  <si>
    <t>Hygieaplein 47</t>
  </si>
  <si>
    <t>1076RS</t>
  </si>
  <si>
    <t>VGA-2457008</t>
  </si>
  <si>
    <t>1e openluchtschool v.h. gezonde kind</t>
  </si>
  <si>
    <t>Cliostraat 40 en 36</t>
  </si>
  <si>
    <t>1077KJ</t>
  </si>
  <si>
    <t>VGA-2457009</t>
  </si>
  <si>
    <t>Hildebrand-van Loon</t>
  </si>
  <si>
    <t>Hondecoeterstraat 6</t>
  </si>
  <si>
    <t>1071LR</t>
  </si>
  <si>
    <t>VGA-2457011</t>
  </si>
  <si>
    <t>Peetersschool</t>
  </si>
  <si>
    <t>Richard Holstraat 8</t>
  </si>
  <si>
    <t>1071SM</t>
  </si>
  <si>
    <t>VGA-2457013</t>
  </si>
  <si>
    <t>Cornelis Vrijschool</t>
  </si>
  <si>
    <t>van de Veldestraat 3</t>
  </si>
  <si>
    <t>1071CW</t>
  </si>
  <si>
    <t>VGA-2457014</t>
  </si>
  <si>
    <t>Buitenveldertse Montessori</t>
  </si>
  <si>
    <t>Sandenburch 1</t>
  </si>
  <si>
    <t>1082GN</t>
  </si>
  <si>
    <t>VGA-2457015</t>
  </si>
  <si>
    <t>Willemspark schoolvereniging</t>
  </si>
  <si>
    <t>Willem Witsenstraat 12</t>
  </si>
  <si>
    <t>VGA-2457016</t>
  </si>
  <si>
    <t>Amsterdamse Montessori</t>
  </si>
  <si>
    <t>A. Durerstraat 36</t>
  </si>
  <si>
    <t>kostenplaats 727009</t>
  </si>
  <si>
    <t>VGA-2457017</t>
  </si>
  <si>
    <t>3e Dalton/IKCde Pijp/Gymzaal</t>
  </si>
  <si>
    <t>Rustenburgerstraat 236</t>
  </si>
  <si>
    <t>kostenplaats 727016/727013/725023</t>
  </si>
  <si>
    <t>VGA-2457019</t>
  </si>
  <si>
    <t>Oscar Carre</t>
  </si>
  <si>
    <t>Eerste Jan van der Heijdenstraat 161 163</t>
  </si>
  <si>
    <t>1072TS</t>
  </si>
  <si>
    <t>kostenplaats 725020</t>
  </si>
  <si>
    <t>Eerste Jan van der Heijdenstraat 161 -163</t>
  </si>
  <si>
    <t>VGA-2457020</t>
  </si>
  <si>
    <t>De Scholekster</t>
  </si>
  <si>
    <t>Karel du Jardinstraat 74 -76</t>
  </si>
  <si>
    <t>1073TE</t>
  </si>
  <si>
    <t>kostenplaats 727018</t>
  </si>
  <si>
    <t>VGA-2457021</t>
  </si>
  <si>
    <t>3e Dalton</t>
  </si>
  <si>
    <t>Van Ostadestraat 201 -203</t>
  </si>
  <si>
    <t>1073TN</t>
  </si>
  <si>
    <t>kostenplaats 725023</t>
  </si>
  <si>
    <t>VGA-2457023</t>
  </si>
  <si>
    <t>Instituut Schreuder</t>
  </si>
  <si>
    <t>van de Veldestraat 10</t>
  </si>
  <si>
    <t>kostenplaats 727003</t>
  </si>
  <si>
    <t>VGA-2457027</t>
  </si>
  <si>
    <t>Nicolaas Maesschool</t>
  </si>
  <si>
    <t>Nicolaas Maesstraat 124 -126</t>
  </si>
  <si>
    <t>1071RH</t>
  </si>
  <si>
    <t>kostenplaats 725011</t>
  </si>
  <si>
    <t>VGA-2457028</t>
  </si>
  <si>
    <t>Europaschool</t>
  </si>
  <si>
    <t>Hygieaplein 8</t>
  </si>
  <si>
    <t>1076RT</t>
  </si>
  <si>
    <t>VGA-2457030</t>
  </si>
  <si>
    <t>St. Jozefschool</t>
  </si>
  <si>
    <t>Kalfjeslaan 370 -370 A</t>
  </si>
  <si>
    <t>1081JA</t>
  </si>
  <si>
    <t>kostenplaats 727053</t>
  </si>
  <si>
    <t>VGA-2457031</t>
  </si>
  <si>
    <t>De Ark</t>
  </si>
  <si>
    <t>Zuid Hollandstraat 7</t>
  </si>
  <si>
    <t>1082EK</t>
  </si>
  <si>
    <t>kostenplaats 727052</t>
  </si>
  <si>
    <t>VGA-2457032</t>
  </si>
  <si>
    <t>De Ark - Gymzaal</t>
  </si>
  <si>
    <t>Zuid Hollandstraat 5</t>
  </si>
  <si>
    <t>VGA-2457033</t>
  </si>
  <si>
    <t>Cheider</t>
  </si>
  <si>
    <t>kostenplaats 727056</t>
  </si>
  <si>
    <t>VGA-2457035</t>
  </si>
  <si>
    <t>Dongeschool</t>
  </si>
  <si>
    <t>Dintelstraat 5 -7</t>
  </si>
  <si>
    <t>1078VN</t>
  </si>
  <si>
    <t>kostenplaats 725073</t>
  </si>
  <si>
    <t>VGA-2457036</t>
  </si>
  <si>
    <t>Anne Frank</t>
  </si>
  <si>
    <t>Niersstraat 41 -43</t>
  </si>
  <si>
    <t>1078VJ</t>
  </si>
  <si>
    <t>kostenplaats 725075</t>
  </si>
  <si>
    <t>VGA-2457037</t>
  </si>
  <si>
    <t>Winterdijkstraat 10</t>
  </si>
  <si>
    <t>1079GT</t>
  </si>
  <si>
    <t>kostenplaats 725083</t>
  </si>
  <si>
    <t>VGA-2457039</t>
  </si>
  <si>
    <t>Geert Groote 2</t>
  </si>
  <si>
    <t>Fred. Roeskestraat 82</t>
  </si>
  <si>
    <t>kostenplaats 727064</t>
  </si>
  <si>
    <t>VGA-2457040</t>
  </si>
  <si>
    <t>2e Open Luchtschool</t>
  </si>
  <si>
    <t>Fred. Roeskestraat 74</t>
  </si>
  <si>
    <t>kostenplaats 727047</t>
  </si>
  <si>
    <t>VGA-2457041</t>
  </si>
  <si>
    <t>Merkelbachschool - scholen MFC -</t>
  </si>
  <si>
    <t>A.J. Ernststraat 128</t>
  </si>
  <si>
    <t>VGA-2457042</t>
  </si>
  <si>
    <t>15e Montessorischool Maas en Waal</t>
  </si>
  <si>
    <t>Uiterwaardenstraat 544</t>
  </si>
  <si>
    <t>kostenplaats 725077</t>
  </si>
  <si>
    <t>VGA-2457043</t>
  </si>
  <si>
    <t>De Rivieren</t>
  </si>
  <si>
    <t>Lekstraat 37</t>
  </si>
  <si>
    <t>kostenplaats 725087</t>
  </si>
  <si>
    <t>1272</t>
  </si>
  <si>
    <t>VGA-2457046</t>
  </si>
  <si>
    <t>kostenplaats 727054</t>
  </si>
  <si>
    <t>VGA-2457048</t>
  </si>
  <si>
    <t>St. Catharinaschool</t>
  </si>
  <si>
    <t>Vechtstraat 90</t>
  </si>
  <si>
    <t>1079JN</t>
  </si>
  <si>
    <t>VGA-2457053</t>
  </si>
  <si>
    <t>W. Witsenstraat - Opstal-/inventaris</t>
  </si>
  <si>
    <t>Willem Witsenstraat 6 A-B</t>
  </si>
  <si>
    <t>kostenplaats 725004</t>
  </si>
  <si>
    <t>VGA-2457054</t>
  </si>
  <si>
    <t>Nicolaas Maesschool dependance</t>
  </si>
  <si>
    <t>Cornelis Krusemanstraat 10</t>
  </si>
  <si>
    <t>1075NL</t>
  </si>
  <si>
    <t>VGA-2457056</t>
  </si>
  <si>
    <t>De Bockesprong  (2 scholen)</t>
  </si>
  <si>
    <t>Theophile de Bockstraat 100 D</t>
  </si>
  <si>
    <t>Theophile de Bockstraat 100 C</t>
  </si>
  <si>
    <t>VGA-2457057</t>
  </si>
  <si>
    <t>dependance De Notenkraker</t>
  </si>
  <si>
    <t>Woestduinstraat 16 -18</t>
  </si>
  <si>
    <t>1058TE</t>
  </si>
  <si>
    <t>VGA-2457059</t>
  </si>
  <si>
    <t>De Springstok</t>
  </si>
  <si>
    <t>VGA-2457060</t>
  </si>
  <si>
    <t>Prof Waterink loc. Zuid</t>
  </si>
  <si>
    <t>Amsteldijk 196</t>
  </si>
  <si>
    <t>VGA-2457061</t>
  </si>
  <si>
    <t>School Humanistisch Kindcentrum</t>
  </si>
  <si>
    <t>Peelstraat 171</t>
  </si>
  <si>
    <t>1079RN</t>
  </si>
  <si>
    <t>VGA-2457062</t>
  </si>
  <si>
    <t>Europaschool Dependance</t>
  </si>
  <si>
    <t>Hygiëaplein 10</t>
  </si>
  <si>
    <t>VGA-2457063</t>
  </si>
  <si>
    <t>Zaam huurt 2 lokalen</t>
  </si>
  <si>
    <t>VGA-2457064</t>
  </si>
  <si>
    <t>3e Dalton dependance</t>
  </si>
  <si>
    <t>Van Ostadestraat 272</t>
  </si>
  <si>
    <t>1073TV</t>
  </si>
  <si>
    <t>VGA-2457065</t>
  </si>
  <si>
    <t>Gymzaal Olympiaschool</t>
  </si>
  <si>
    <t>Fred Roeskestraat 94 B</t>
  </si>
  <si>
    <t>6910</t>
  </si>
  <si>
    <t>VGA-2458001</t>
  </si>
  <si>
    <t>De Brink</t>
  </si>
  <si>
    <t>Mijehof 300 -302</t>
  </si>
  <si>
    <t>1106HW</t>
  </si>
  <si>
    <t>VGA-2458002</t>
  </si>
  <si>
    <t>De Tamboerijn</t>
  </si>
  <si>
    <t>Reigersbos 301</t>
  </si>
  <si>
    <t>VGA-2458003</t>
  </si>
  <si>
    <t>16e Montessori</t>
  </si>
  <si>
    <t>Vreeswijkpad 6</t>
  </si>
  <si>
    <t>1106DV</t>
  </si>
  <si>
    <t>VGA-2458005</t>
  </si>
  <si>
    <t>De Ster</t>
  </si>
  <si>
    <t>Woudrichemstraat 8</t>
  </si>
  <si>
    <t>1107NG</t>
  </si>
  <si>
    <t>VGA-2458006</t>
  </si>
  <si>
    <t>De Schakel</t>
  </si>
  <si>
    <t>Alex. Dumaslaan 9</t>
  </si>
  <si>
    <t>Alex Dumaslaan 9</t>
  </si>
  <si>
    <t>VGA-2458007</t>
  </si>
  <si>
    <t>Prof.Dr.I.C. van Houteschool</t>
  </si>
  <si>
    <t>Leksmondplein 27</t>
  </si>
  <si>
    <t>VGA-2458008</t>
  </si>
  <si>
    <t>Achtsprong</t>
  </si>
  <si>
    <t>Huntum 14 -15</t>
  </si>
  <si>
    <t>1102JA</t>
  </si>
  <si>
    <t>VGA-2458009</t>
  </si>
  <si>
    <t>Prof. Dr. J.J. Dumont</t>
  </si>
  <si>
    <t>Woudrichemstraat 2 -4</t>
  </si>
  <si>
    <t>VGA-2458010</t>
  </si>
  <si>
    <t>Het Klaverblad</t>
  </si>
  <si>
    <t>Darlingstraat 1</t>
  </si>
  <si>
    <t>VGA-2458011</t>
  </si>
  <si>
    <t>Polsstok - Inventaris</t>
  </si>
  <si>
    <t>Egoli 2</t>
  </si>
  <si>
    <t>VGA-2458012</t>
  </si>
  <si>
    <t>Regenboog</t>
  </si>
  <si>
    <t>Woudrichemstraat 3 -5 en 7</t>
  </si>
  <si>
    <t>1077NE</t>
  </si>
  <si>
    <t>1107NE</t>
  </si>
  <si>
    <t>VGA-2458013</t>
  </si>
  <si>
    <t>Jan Woudsmaschool</t>
  </si>
  <si>
    <t>Jaargetijden 4</t>
  </si>
  <si>
    <t>1109AR</t>
  </si>
  <si>
    <t>1047</t>
  </si>
  <si>
    <t>VGA-2458014</t>
  </si>
  <si>
    <t>Bijlmerdrie</t>
  </si>
  <si>
    <t>Geerdinkhof 685 -686</t>
  </si>
  <si>
    <t>1103RP</t>
  </si>
  <si>
    <t>VGA-2458015</t>
  </si>
  <si>
    <t>As-Soeffah - Inventarisverzekering</t>
  </si>
  <si>
    <t>Egoli 10</t>
  </si>
  <si>
    <t>VGA-2458016</t>
  </si>
  <si>
    <t>Mobiel</t>
  </si>
  <si>
    <t>Reigersbos 313</t>
  </si>
  <si>
    <t>VGA-2458017</t>
  </si>
  <si>
    <t>Het Gein</t>
  </si>
  <si>
    <t>Cornelis Aarnoutsstraat 80</t>
  </si>
  <si>
    <t>1106ZG</t>
  </si>
  <si>
    <t>VGA-2458018</t>
  </si>
  <si>
    <t>Samenspel</t>
  </si>
  <si>
    <t>Kantershof 636 -639</t>
  </si>
  <si>
    <t>VGA-2458019</t>
  </si>
  <si>
    <t>OBS Bijlmerhorst - inventarisverz.</t>
  </si>
  <si>
    <t>Egoli 12</t>
  </si>
  <si>
    <t>VGA-2458020</t>
  </si>
  <si>
    <t>Wereldwijs</t>
  </si>
  <si>
    <t>Geerdinkhof 694 -695</t>
  </si>
  <si>
    <t>Geerdinkhof 688</t>
  </si>
  <si>
    <t>VGA-2458021</t>
  </si>
  <si>
    <t>Cornelis Jetses</t>
  </si>
  <si>
    <t>Jaargetijden 6</t>
  </si>
  <si>
    <t>VGA-2458022</t>
  </si>
  <si>
    <t>Kantershof 641 -642</t>
  </si>
  <si>
    <t>VGA-2458023</t>
  </si>
  <si>
    <t>OBS De Rozemarn</t>
  </si>
  <si>
    <t>Huntum 16</t>
  </si>
  <si>
    <t>Huntum 16 -17-18</t>
  </si>
  <si>
    <t>VGA-2458025</t>
  </si>
  <si>
    <t>Shri Laksmi</t>
  </si>
  <si>
    <t>Janusz Korczakstraat 73</t>
  </si>
  <si>
    <t>1102JR</t>
  </si>
  <si>
    <t>VGA-2458026</t>
  </si>
  <si>
    <t>Mijehof 406</t>
  </si>
  <si>
    <t>VGA-2458029</t>
  </si>
  <si>
    <t>OBS Dalton Nellestein</t>
  </si>
  <si>
    <t>Leksmondplein 31 -30</t>
  </si>
  <si>
    <t>VGA-2458030</t>
  </si>
  <si>
    <t>Lotus</t>
  </si>
  <si>
    <t>Holendrechtplein 44</t>
  </si>
  <si>
    <t>Holendrechtplein 44 / Meijehof 406</t>
  </si>
  <si>
    <t>VGA-2458034</t>
  </si>
  <si>
    <t>Brede school Kortvoort</t>
  </si>
  <si>
    <t>Kortvoort 61 a t/m e</t>
  </si>
  <si>
    <t>1104NA</t>
  </si>
  <si>
    <t>VGA-2458035</t>
  </si>
  <si>
    <t>De Morgenster</t>
  </si>
  <si>
    <t>Holendrechtplein 42 -43</t>
  </si>
  <si>
    <t>VGA-2458036</t>
  </si>
  <si>
    <t>Holendrechtschool</t>
  </si>
  <si>
    <t>Holendrechtplein 39 40</t>
  </si>
  <si>
    <t>Holendrechtplein 39 -40</t>
  </si>
  <si>
    <t>VGA-2458038</t>
  </si>
  <si>
    <t>De Achtsprong Gymzaal</t>
  </si>
  <si>
    <t>Huntum 15 A</t>
  </si>
  <si>
    <t>VGA-2458041</t>
  </si>
  <si>
    <t>Scholencomplex - Egoli</t>
  </si>
  <si>
    <t>Egoli 2 t/m 12</t>
  </si>
  <si>
    <t>Egoli 7</t>
  </si>
  <si>
    <t>VGA-2458042</t>
  </si>
  <si>
    <t>De Knotwilg</t>
  </si>
  <si>
    <t>Vreeswijkpad 5</t>
  </si>
  <si>
    <t>6911</t>
  </si>
  <si>
    <t>0093180</t>
  </si>
  <si>
    <t>Lindengracht 204 A</t>
  </si>
  <si>
    <t>0094730</t>
  </si>
  <si>
    <t>Kramatplantsoen - Inventarisverzekering</t>
  </si>
  <si>
    <t>Kramatplantsoen 101 D</t>
  </si>
  <si>
    <t>0094734</t>
  </si>
  <si>
    <t>Bijlmerdreef - Inventaris</t>
  </si>
  <si>
    <t>Bijlmerdreef 1005 A-C</t>
  </si>
  <si>
    <t>0094748</t>
  </si>
  <si>
    <t>Tijl Uilenspiegelstraat - Inventaris</t>
  </si>
  <si>
    <t>0106366</t>
  </si>
  <si>
    <t>0106457</t>
  </si>
  <si>
    <t>Pampuslaan - Inventarisverzekering</t>
  </si>
  <si>
    <t>Pampuslaan 26</t>
  </si>
  <si>
    <t>Ouder en Kindcentrum</t>
  </si>
  <si>
    <t>0106635</t>
  </si>
  <si>
    <t>Pontanusstraat - Inventarisverzekering</t>
  </si>
  <si>
    <t>0108089</t>
  </si>
  <si>
    <t>Javaplantsoen 7 -9</t>
  </si>
  <si>
    <t>B001210</t>
  </si>
  <si>
    <t>Reigersbos - Inventaris</t>
  </si>
  <si>
    <t>B002002</t>
  </si>
  <si>
    <t>B002006</t>
  </si>
  <si>
    <t>Wingerdweg - Inventarisverz.</t>
  </si>
  <si>
    <t>B002010</t>
  </si>
  <si>
    <t>August Allebeplein 11</t>
  </si>
  <si>
    <t>KP 6831</t>
  </si>
  <si>
    <t>6912</t>
  </si>
  <si>
    <t>VvE Drostenburg 5a en 5b</t>
  </si>
  <si>
    <t>0109744</t>
  </si>
  <si>
    <t>Drostenburg 5 a en 5 b</t>
  </si>
  <si>
    <t>6951</t>
  </si>
  <si>
    <t>Sport en Bos e/o A'damse Bos</t>
  </si>
  <si>
    <t>0044395</t>
  </si>
  <si>
    <t>Bosbaanweg - Opstal/Inventarisverz.</t>
  </si>
  <si>
    <t>Bosbaanweg 5</t>
  </si>
  <si>
    <t>1182DA</t>
  </si>
  <si>
    <t>Objectnummer 1.30</t>
  </si>
  <si>
    <t>0044396</t>
  </si>
  <si>
    <t>Nieuwe Meerlaan - Opstal/Inventarisverz.</t>
  </si>
  <si>
    <t>Nieuwe Meerlaan 3</t>
  </si>
  <si>
    <t>1182DB</t>
  </si>
  <si>
    <t>Objectnummer 1.380</t>
  </si>
  <si>
    <t>0044543</t>
  </si>
  <si>
    <t>Nieuwe Meerlaan - Opstalverzekering</t>
  </si>
  <si>
    <t>Nieuwe Meerlaan 9</t>
  </si>
  <si>
    <t>Objectnummer 1.310</t>
  </si>
  <si>
    <t>0084415</t>
  </si>
  <si>
    <t>Koenenkade - Opstalverzekering</t>
  </si>
  <si>
    <t>Koenenkade 25</t>
  </si>
  <si>
    <t>1182AK</t>
  </si>
  <si>
    <t>objectnr 1160</t>
  </si>
  <si>
    <t>0087966</t>
  </si>
  <si>
    <t>Nieuwe Kalfjeslaan - Opstalverzekering</t>
  </si>
  <si>
    <t>Nieuwe Kalfjeslaan 4 -6</t>
  </si>
  <si>
    <t>object 170</t>
  </si>
  <si>
    <t>Container</t>
  </si>
  <si>
    <t>0098041</t>
  </si>
  <si>
    <t>Nieuwe Kalfjeslaan - Opstalverz</t>
  </si>
  <si>
    <t>Nieuwe Kalfjeslaan 19 B</t>
  </si>
  <si>
    <t>Hout,mastiek</t>
  </si>
  <si>
    <t>Dagverblijf kunstenaars, A'damse Bos</t>
  </si>
  <si>
    <t>Objectnummer 1.90</t>
  </si>
  <si>
    <t>0102337</t>
  </si>
  <si>
    <t>Nieuwe Kalfjeslaan 27</t>
  </si>
  <si>
    <t>Botenloods t.b.v. de fluisterboot</t>
  </si>
  <si>
    <t>Object 1.120</t>
  </si>
  <si>
    <t>0106169</t>
  </si>
  <si>
    <t>Nieuwe Kalfjeslaan 8</t>
  </si>
  <si>
    <t>1182AB</t>
  </si>
  <si>
    <t>Objectnummer 1.51</t>
  </si>
  <si>
    <t>0106170</t>
  </si>
  <si>
    <t>Nieuwe Meerlaan 6</t>
  </si>
  <si>
    <t>objectnummer 1.300</t>
  </si>
  <si>
    <t>0106171</t>
  </si>
  <si>
    <t>De Duizendmeterweg - Opstalverzekering</t>
  </si>
  <si>
    <t>De Duizendmeterweg 4</t>
  </si>
  <si>
    <t>1182DC</t>
  </si>
  <si>
    <t>Objectnummer 1.250</t>
  </si>
  <si>
    <t>0106177</t>
  </si>
  <si>
    <t>Nieuwe Meerlaan 1</t>
  </si>
  <si>
    <t>1187NW</t>
  </si>
  <si>
    <t>Objectnummer 2.460</t>
  </si>
  <si>
    <t>0106178</t>
  </si>
  <si>
    <t>De Duizenmeterweg 2</t>
  </si>
  <si>
    <t>Paviljoen Duizendmeterweg</t>
  </si>
  <si>
    <t>Objectnummer 1.240</t>
  </si>
  <si>
    <t>0106179</t>
  </si>
  <si>
    <t>Kleine Noorddijk - Opstalverzekering</t>
  </si>
  <si>
    <t>Kleine Noorddijk 80</t>
  </si>
  <si>
    <t>1187NZ</t>
  </si>
  <si>
    <t>Object 2440</t>
  </si>
  <si>
    <t>0106180</t>
  </si>
  <si>
    <t>Kleine Noorddijk 134</t>
  </si>
  <si>
    <t>object 2430</t>
  </si>
  <si>
    <t>0106181</t>
  </si>
  <si>
    <t>Nieuwe Meerlaan 2</t>
  </si>
  <si>
    <t>Objectnummer 2.480</t>
  </si>
  <si>
    <t>0106183</t>
  </si>
  <si>
    <t>De Duizendmeterweg 6</t>
  </si>
  <si>
    <t>Objectnummer 1.280</t>
  </si>
  <si>
    <t>0106184</t>
  </si>
  <si>
    <t>De Duizendmeterweg 7</t>
  </si>
  <si>
    <t>Objectnummer 1.260</t>
  </si>
  <si>
    <t>0106185</t>
  </si>
  <si>
    <t>Vogeleiland - Opstalverzekering</t>
  </si>
  <si>
    <t>Vogeleiland in Amsterdamse bos</t>
  </si>
  <si>
    <t>Educatieruimte</t>
  </si>
  <si>
    <t>Objectnummer 1.330</t>
  </si>
  <si>
    <t>0106186</t>
  </si>
  <si>
    <t>De Duizenmeterweg - Opstalverzekering</t>
  </si>
  <si>
    <t>De Duizendmeterweg 8</t>
  </si>
  <si>
    <t>Kanoverhuur-kiosk met terras</t>
  </si>
  <si>
    <t>Objectnummer 1.290</t>
  </si>
  <si>
    <t>0106224</t>
  </si>
  <si>
    <t>Bosbaanweg - Opstalverzekering</t>
  </si>
  <si>
    <t>Bosbaanweg 3</t>
  </si>
  <si>
    <t>Objectnummer 1.20</t>
  </si>
  <si>
    <t>0106225</t>
  </si>
  <si>
    <t>Bosbaanweg 1</t>
  </si>
  <si>
    <t>Objectnr. 1.10</t>
  </si>
  <si>
    <t>0108064</t>
  </si>
  <si>
    <t>Kleine Noorddijk - Opstal/Inventarisverz</t>
  </si>
  <si>
    <t>Kleine Noorddijk 134 A</t>
  </si>
  <si>
    <t>object 2420</t>
  </si>
  <si>
    <t>0108065</t>
  </si>
  <si>
    <t>Nieuwe Meerlaan 1 A</t>
  </si>
  <si>
    <t>object</t>
  </si>
  <si>
    <t>0109779</t>
  </si>
  <si>
    <t>Radartoren Amsterdamse Bos</t>
  </si>
  <si>
    <t>Objectnr. 2.470</t>
  </si>
  <si>
    <t>B003822</t>
  </si>
  <si>
    <t>Amsterdamse Bos-Bosbaan/Opstal-Invent.</t>
  </si>
  <si>
    <t>Koenenkade 28</t>
  </si>
  <si>
    <t>1081KG</t>
  </si>
  <si>
    <t>Schotbalkenloods</t>
  </si>
  <si>
    <t>6952</t>
  </si>
  <si>
    <t>Sport en Bos/afd. Zwembad</t>
  </si>
  <si>
    <t>0079964</t>
  </si>
  <si>
    <t>A. de Komplein / inventarisverz.</t>
  </si>
  <si>
    <t>0105976</t>
  </si>
  <si>
    <t>De Mirandalaan - Inventarisverzekering</t>
  </si>
  <si>
    <t>Mirandalaan 9</t>
  </si>
  <si>
    <t>0106067</t>
  </si>
  <si>
    <t>Hobbemastraat 24a-26- Invent. Zuiderbad</t>
  </si>
  <si>
    <t>Hobbemastraat 24 -a - 26</t>
  </si>
  <si>
    <t>Hobbemastraat 24 -a -26</t>
  </si>
  <si>
    <t>0107324</t>
  </si>
  <si>
    <t>Sneeuwbalweg - Noorderparkbad/inventaris</t>
  </si>
  <si>
    <t>Noorderparkbad</t>
  </si>
  <si>
    <t>0110213</t>
  </si>
  <si>
    <t>Insulindeweg - Inventarisverzekering</t>
  </si>
  <si>
    <t>ten behoeve van Horeca</t>
  </si>
  <si>
    <t>0111446</t>
  </si>
  <si>
    <t>Sloterparkbad</t>
  </si>
  <si>
    <t>President Allendelaan - Inventarisverz.</t>
  </si>
  <si>
    <t>B000305</t>
  </si>
  <si>
    <t>Brediusbad Inventarisverzekering</t>
  </si>
  <si>
    <t>Spaarndammerdijk 306 -A</t>
  </si>
  <si>
    <t>Brediusbad zwembadcomplex</t>
  </si>
  <si>
    <t>6953</t>
  </si>
  <si>
    <t>Sport en Bos / afd Sportpunt</t>
  </si>
  <si>
    <t>0110008</t>
  </si>
  <si>
    <t>Contactweg - inventaris</t>
  </si>
  <si>
    <t>Contactweg 145</t>
  </si>
  <si>
    <t>1014BJ</t>
  </si>
  <si>
    <t>6954</t>
  </si>
  <si>
    <t>Sport en Bos / Sportparken Noord</t>
  </si>
  <si>
    <t>0080360</t>
  </si>
  <si>
    <t>Kadoelen - Opstal-/Inventarisverz.</t>
  </si>
  <si>
    <t>Kadoelen 4</t>
  </si>
  <si>
    <t>Sportbuurtwerk</t>
  </si>
  <si>
    <t>0087979</t>
  </si>
  <si>
    <t>Baron de Coubertinlaan - Inventarisverz.</t>
  </si>
  <si>
    <t>Kantoren, Toilet, werkplaats en garage</t>
  </si>
  <si>
    <t>0087983</t>
  </si>
  <si>
    <t>Beemsterstraat - Inventarisverzekering</t>
  </si>
  <si>
    <t>0087987</t>
  </si>
  <si>
    <t>J.H. Hisgenpad - Inventarisverzekering</t>
  </si>
  <si>
    <t>sportartikelen etc.</t>
  </si>
  <si>
    <t>geluidsinstallatie</t>
  </si>
  <si>
    <t>0088010</t>
  </si>
  <si>
    <t>Vikingpad - Inventarisverzekering</t>
  </si>
  <si>
    <t>Vikingpad 41 -43</t>
  </si>
  <si>
    <t>1034VG</t>
  </si>
  <si>
    <t>0111704</t>
  </si>
  <si>
    <t>Vikingpad 41</t>
  </si>
  <si>
    <t>1034VD</t>
  </si>
  <si>
    <t>Sportpark Kadoelen</t>
  </si>
  <si>
    <t>6955</t>
  </si>
  <si>
    <t>Sport en Bos/Sportparken Oost</t>
  </si>
  <si>
    <t>0093475</t>
  </si>
  <si>
    <t>Sport-Verenigingsgebouw</t>
  </si>
  <si>
    <t>0108464</t>
  </si>
  <si>
    <t>Passage 7</t>
  </si>
  <si>
    <t>Kantoorcontainer-Sportpark Strandvliet.</t>
  </si>
  <si>
    <t>kantoorcontainer- Sportpark Strandvliet</t>
  </si>
  <si>
    <t>0110075</t>
  </si>
  <si>
    <t>Foekje Dillemastraat - inventarisverz.</t>
  </si>
  <si>
    <t>0110931</t>
  </si>
  <si>
    <t>Drie Burgpad  Opstal-inventarisverz</t>
  </si>
  <si>
    <t>Sportpark Drieburg</t>
  </si>
  <si>
    <t>coordinator sportparken</t>
  </si>
  <si>
    <t>6956</t>
  </si>
  <si>
    <t>Sport en Bos / Sportparken West</t>
  </si>
  <si>
    <t>0037278</t>
  </si>
  <si>
    <t>Bok de Korverweg- opstal/inventarisverz.</t>
  </si>
  <si>
    <t>0093805</t>
  </si>
  <si>
    <t>Dr. Meurerlaan -  Inventarisverz.</t>
  </si>
  <si>
    <t>0097666</t>
  </si>
  <si>
    <t>Transformatorweg - Opstal-/Inventaris</t>
  </si>
  <si>
    <t>Transformatorweg 10</t>
  </si>
  <si>
    <t>1014AK</t>
  </si>
  <si>
    <t>Clubhuis+gebouwtjes op het sportpark</t>
  </si>
  <si>
    <t>G. van Soelen</t>
  </si>
  <si>
    <t>Clubhuis+ gebouwtjes op het sportpark</t>
  </si>
  <si>
    <t>0108447</t>
  </si>
  <si>
    <t>Tom Schreursweg 12</t>
  </si>
  <si>
    <t>0109977</t>
  </si>
  <si>
    <t>Elize van Calcarstraat - Inventarisverz.</t>
  </si>
  <si>
    <t>0111608</t>
  </si>
  <si>
    <t>Herman Bonpad - inventarisverzekering</t>
  </si>
  <si>
    <t>tevens een loods/garage</t>
  </si>
  <si>
    <t>Sportpark Ookmeer</t>
  </si>
  <si>
    <t>0112654</t>
  </si>
  <si>
    <t>Rinus Michelslaan/inventarisverz.</t>
  </si>
  <si>
    <t>1061MA</t>
  </si>
  <si>
    <t>0113246</t>
  </si>
  <si>
    <t>Sloterweg Sportpark Sloten opstalverz</t>
  </si>
  <si>
    <t>Sloterweg (Golfclub) 1043 B</t>
  </si>
  <si>
    <t>Sloterweg (Crusaders) 1043 C</t>
  </si>
  <si>
    <t>Sloterweg (W.V.A.) 1043 E</t>
  </si>
  <si>
    <t>Sloterweg (D.S.G.) 1043 F</t>
  </si>
  <si>
    <t>Sloterweg (Osdorp/S.V.) 1043 H</t>
  </si>
  <si>
    <t>Sloterweg (A.H.C., Quick) 1043 J</t>
  </si>
  <si>
    <t>Sloterweg (fc Blauw-Wit) 1043 K</t>
  </si>
  <si>
    <t>Sloterweg (Olympia A.S.C. 1043 L</t>
  </si>
  <si>
    <t>B000357</t>
  </si>
  <si>
    <t>Van Hogendorpstr/ Inventarisverz</t>
  </si>
  <si>
    <t>1051CE</t>
  </si>
  <si>
    <t>B001547</t>
  </si>
  <si>
    <t>Sloterweg velodrome/invent.</t>
  </si>
  <si>
    <t>Sloterweg (niet op vaste taxatie) 1045</t>
  </si>
  <si>
    <t>6957</t>
  </si>
  <si>
    <t>Sport en Bos/Sporthallen Zuid/Centr</t>
  </si>
  <si>
    <t>0088084</t>
  </si>
  <si>
    <t>Burgerweeshuispad - Inventaris</t>
  </si>
  <si>
    <t>incl infozuil bij de ingang</t>
  </si>
  <si>
    <t>Contactpersoon; Dhr. M. Brogge</t>
  </si>
  <si>
    <t>0094197</t>
  </si>
  <si>
    <t>Olympisch Stadion - Inventarisverz</t>
  </si>
  <si>
    <t>Olympisch Stadion 14</t>
  </si>
  <si>
    <t>1076DE</t>
  </si>
  <si>
    <t>0105903</t>
  </si>
  <si>
    <t>Apollolaan - Inventarisverzekering</t>
  </si>
  <si>
    <t>0105905</t>
  </si>
  <si>
    <t>Lizzy Ansinghstraat - Inventaris</t>
  </si>
  <si>
    <t>6958</t>
  </si>
  <si>
    <t>Sport en Bos /Sportparken Zuid/Cent</t>
  </si>
  <si>
    <t>0105967</t>
  </si>
  <si>
    <t>Aanloop - Opstal-/Inventarisverz.</t>
  </si>
  <si>
    <t>Aanloop 5</t>
  </si>
  <si>
    <t>1183SZ</t>
  </si>
  <si>
    <t>0105970</t>
  </si>
  <si>
    <t>Vondelpark 2 a</t>
  </si>
  <si>
    <t>Opstallen Tennispark Festina</t>
  </si>
  <si>
    <t>contact: dhr G. Bontenbal</t>
  </si>
  <si>
    <t>0106154</t>
  </si>
  <si>
    <t>Aanloop 5 -opstalverzekering</t>
  </si>
  <si>
    <t>Romneyloods Sportpark Het Loopveld</t>
  </si>
  <si>
    <t>0106220</t>
  </si>
  <si>
    <t>Nieuwe Kalfjeslaa - Inventarisverz</t>
  </si>
  <si>
    <t>Nieuwe Kalfjeslaan 17</t>
  </si>
  <si>
    <t>Objectnr. 1.80</t>
  </si>
  <si>
    <t>B000709</t>
  </si>
  <si>
    <t>Amsterdamse Bos/Opstal-Inventarisverz.</t>
  </si>
  <si>
    <t>Bosbaan 2 -14</t>
  </si>
  <si>
    <t>1182AG</t>
  </si>
  <si>
    <t>Schuilhut + Alignieurshut Roeibaan</t>
  </si>
  <si>
    <t>diverse objecten Roeibaan Bosbaan</t>
  </si>
  <si>
    <t>Botenloods Roeibaan</t>
  </si>
  <si>
    <t>Botenhuis/dienstverblijf Roeibaan</t>
  </si>
  <si>
    <t>Staalplaat/hard nieuwbouw beton</t>
  </si>
  <si>
    <t>Finishtoren Roeibaan</t>
  </si>
  <si>
    <t>Meubilair en Wedstrijd meubilair</t>
  </si>
  <si>
    <t>Hout,beton en draadglas</t>
  </si>
  <si>
    <t>Starttoren roeibaan</t>
  </si>
  <si>
    <t>Omroepinstallatie</t>
  </si>
  <si>
    <t>Finish-/Starttoren + schuilhut</t>
  </si>
  <si>
    <t>Fomule I</t>
  </si>
  <si>
    <t>B000710</t>
  </si>
  <si>
    <t>Nieuwe Kalfjeslaan - Opstal-/Inventaris</t>
  </si>
  <si>
    <t>6960</t>
  </si>
  <si>
    <t>Sport en Bos / Overig Sport</t>
  </si>
  <si>
    <t>B000711</t>
  </si>
  <si>
    <t>Oostenburgergracht -/Inventaris</t>
  </si>
  <si>
    <t>6961</t>
  </si>
  <si>
    <t>Sport en Bos/Sporthallen Oost</t>
  </si>
  <si>
    <t>0079247</t>
  </si>
  <si>
    <t>Polderweg- /Inventarisverz.</t>
  </si>
  <si>
    <t>0091973</t>
  </si>
  <si>
    <t>Ed Pelsterpark - Inventarisverzekering</t>
  </si>
  <si>
    <t>Ed Pelsterpark 8</t>
  </si>
  <si>
    <t>1087EJ</t>
  </si>
  <si>
    <t>CVT Gebouw</t>
  </si>
  <si>
    <t>0113238</t>
  </si>
  <si>
    <t>H.J.E. Wenckebachweg / inventarisverz.</t>
  </si>
  <si>
    <t>Sporthal Bajeskwartier</t>
  </si>
  <si>
    <t>B001575</t>
  </si>
  <si>
    <t>Insulindeweg - inventarisverz.</t>
  </si>
  <si>
    <t>7036</t>
  </si>
  <si>
    <t>Gemeentelijke Ombudsman</t>
  </si>
  <si>
    <t>0069405</t>
  </si>
  <si>
    <t>Jacob Bontiusplaats   Inv./Huurdersbel.</t>
  </si>
  <si>
    <t>Jacob Bontiusplaats 9</t>
  </si>
  <si>
    <t>7046</t>
  </si>
  <si>
    <t>Rekenkamer Metropool Amsterdam</t>
  </si>
  <si>
    <t>0057162</t>
  </si>
  <si>
    <t>Weesperstraat - inventaris/huurdersbel.</t>
  </si>
  <si>
    <t>Weesperstraat 105 A 6e et.</t>
  </si>
  <si>
    <t>Weesperstraat 105 A- 6e et.</t>
  </si>
  <si>
    <t>VGA-2451157</t>
  </si>
  <si>
    <t>VGA-2455062</t>
  </si>
  <si>
    <t>VGA-2455063</t>
  </si>
  <si>
    <t>VGA-2455064</t>
  </si>
  <si>
    <t>VGA-2455065</t>
  </si>
  <si>
    <t>VGA-2455066</t>
  </si>
  <si>
    <t>VGA-2455067</t>
  </si>
  <si>
    <t>VGA-2455068</t>
  </si>
  <si>
    <t>VGA-2455069</t>
  </si>
  <si>
    <t>VGA-2455070</t>
  </si>
  <si>
    <t>VGA-2455071</t>
  </si>
  <si>
    <t>VGA-2455072</t>
  </si>
  <si>
    <t>VGA-2457066</t>
  </si>
  <si>
    <t>Pampuslaan</t>
  </si>
  <si>
    <t>1087 LA</t>
  </si>
  <si>
    <t>Brandcontr. Inventaris uitgebreid</t>
  </si>
  <si>
    <t>Nieuwe polis</t>
  </si>
  <si>
    <t>nieuwe verzekering</t>
  </si>
  <si>
    <t>Bestuurscommissie</t>
  </si>
  <si>
    <t>Community ruimte</t>
  </si>
  <si>
    <t>C</t>
  </si>
  <si>
    <t>Brandcontr. Opstal uitgebreid</t>
  </si>
  <si>
    <t>afkomstig van ander klantnummer</t>
  </si>
  <si>
    <t>ordergegevens cliÙnt</t>
  </si>
  <si>
    <t>Gemeente</t>
  </si>
  <si>
    <t>1380 GB</t>
  </si>
  <si>
    <t>diverse adressen</t>
  </si>
  <si>
    <t>Amstellandlaan</t>
  </si>
  <si>
    <t>1382 CH</t>
  </si>
  <si>
    <t>A-7</t>
  </si>
  <si>
    <t>Vechtstede College met gymlokalen</t>
  </si>
  <si>
    <t>weesp</t>
  </si>
  <si>
    <t>Brug binnen gemeente Weesp</t>
  </si>
  <si>
    <t>A</t>
  </si>
  <si>
    <t>Mr Kooimancentrum</t>
  </si>
  <si>
    <t>1382 ED</t>
  </si>
  <si>
    <t>Mr. Kooimancentrum</t>
  </si>
  <si>
    <t>kerktoren</t>
  </si>
  <si>
    <t>Huurdersbelang uitgebreid</t>
  </si>
  <si>
    <t>A t/m 122C</t>
  </si>
  <si>
    <t>Papelaan</t>
  </si>
  <si>
    <t>1382 RP</t>
  </si>
  <si>
    <t>1382 RK</t>
  </si>
  <si>
    <t>Korenmolen De Vriendschap</t>
  </si>
  <si>
    <t>71,abcd-73</t>
  </si>
  <si>
    <t>Fort Diemerstraat</t>
  </si>
  <si>
    <t>1384 AH</t>
  </si>
  <si>
    <t>Heathrowstraat</t>
  </si>
  <si>
    <t>1043 CH</t>
  </si>
  <si>
    <t>Brandcontr. Opstal br/strm/vlg</t>
  </si>
  <si>
    <t>Heathrowstraat / opstalverzekering</t>
  </si>
  <si>
    <t>casco (afbouw)</t>
  </si>
  <si>
    <t>Overschiestraat</t>
  </si>
  <si>
    <t>nabij 65</t>
  </si>
  <si>
    <t>1062 XD</t>
  </si>
  <si>
    <t>Overschiestraat / Opstal-verz</t>
  </si>
  <si>
    <t>romneyloods portocabins / kantoren</t>
  </si>
  <si>
    <t>Kalfjeslaan</t>
  </si>
  <si>
    <t>1083 AA</t>
  </si>
  <si>
    <t>Wijziging</t>
  </si>
  <si>
    <t>verzekerde som</t>
  </si>
  <si>
    <t>Wodanstraat</t>
  </si>
  <si>
    <t>1076 CC</t>
  </si>
  <si>
    <t>Brandcontr. opstal scholen VGA</t>
  </si>
  <si>
    <t>Brandcontr. inventaris Scholen VGA</t>
  </si>
  <si>
    <t>Talmastraat</t>
  </si>
  <si>
    <t>1381 NE</t>
  </si>
  <si>
    <t>Het Casparus College</t>
  </si>
  <si>
    <t>oversluiten verzekering</t>
  </si>
  <si>
    <t>1382 CD</t>
  </si>
  <si>
    <t>Vechtstede College</t>
  </si>
  <si>
    <t>Blomstraat</t>
  </si>
  <si>
    <t>1382 AJ</t>
  </si>
  <si>
    <t>Jozefschool</t>
  </si>
  <si>
    <t>Papelaan 122 A-C en M. Nijhoffstr</t>
  </si>
  <si>
    <t>Korsbreijer Bredeschool</t>
  </si>
  <si>
    <t>Prinses Irenelaan</t>
  </si>
  <si>
    <t>1381 NA</t>
  </si>
  <si>
    <t>Schoolpad</t>
  </si>
  <si>
    <t>1383 EA</t>
  </si>
  <si>
    <t>De Hobbedop</t>
  </si>
  <si>
    <t>De Terp</t>
  </si>
  <si>
    <t>Singel</t>
  </si>
  <si>
    <t>1381 AT</t>
  </si>
  <si>
    <t>Van de Muelen Vastwijck</t>
  </si>
  <si>
    <t>De Triangel</t>
  </si>
  <si>
    <t>Fort Diemerdamstraat</t>
  </si>
  <si>
    <t>t/m 73</t>
  </si>
  <si>
    <t>Bredeschool Weespersluis en  Weesperrijk</t>
  </si>
  <si>
    <t>De Nieuwe Jozef</t>
  </si>
  <si>
    <t>Brede School Weesperrijk</t>
  </si>
  <si>
    <t>De Leertuin</t>
  </si>
  <si>
    <t>Seineweg</t>
  </si>
  <si>
    <t>1043 BE</t>
  </si>
  <si>
    <t>Seineweg 9 - Opstalverz.</t>
  </si>
  <si>
    <t>Sportpark Spieringerhorn</t>
  </si>
  <si>
    <t>Naam verzekerde</t>
  </si>
  <si>
    <t>Relatienr.</t>
  </si>
  <si>
    <t>Verzekerde som</t>
  </si>
  <si>
    <t>Risicoadres</t>
  </si>
  <si>
    <t>Pampuslaan 12 -18</t>
  </si>
  <si>
    <t xml:space="preserve">Mr Kooimancentrum 17 </t>
  </si>
  <si>
    <t xml:space="preserve">Mr. Kooimancentrum 17 </t>
  </si>
  <si>
    <t xml:space="preserve">Papelaan 99 </t>
  </si>
  <si>
    <t xml:space="preserve">Fort Diemerstraat 71 </t>
  </si>
  <si>
    <t>Heathrowstraat 10 -12</t>
  </si>
  <si>
    <t>Overschiestraat 65 nabij 65</t>
  </si>
  <si>
    <t xml:space="preserve">Kalfjeslaan 28 </t>
  </si>
  <si>
    <t xml:space="preserve">Wodanstraat 3 </t>
  </si>
  <si>
    <t xml:space="preserve">Talmastraat 40 </t>
  </si>
  <si>
    <t xml:space="preserve">Blomstraat 22 </t>
  </si>
  <si>
    <t xml:space="preserve">Papelaan 122 A-C en M. Nijhoffstr 1 </t>
  </si>
  <si>
    <t xml:space="preserve">Papelaan 122 </t>
  </si>
  <si>
    <t xml:space="preserve">Prinses Irenelaan 2 </t>
  </si>
  <si>
    <t xml:space="preserve">Schoolpad 3 </t>
  </si>
  <si>
    <t xml:space="preserve">Schoolpad 1 </t>
  </si>
  <si>
    <t xml:space="preserve">Singel 4 </t>
  </si>
  <si>
    <t xml:space="preserve">Singel  </t>
  </si>
  <si>
    <t xml:space="preserve">Singel 6 </t>
  </si>
  <si>
    <t>Fort Diemerdamstraat 69 t/m 73</t>
  </si>
  <si>
    <t xml:space="preserve">Fort Diemerdamstraat 69 </t>
  </si>
  <si>
    <t xml:space="preserve">Fort Diemerdamstraat 73 </t>
  </si>
  <si>
    <t xml:space="preserve">Seineweg 9 </t>
  </si>
  <si>
    <t>Code postcode</t>
  </si>
  <si>
    <t>VRAA afdeling Brandweer Amsterdam-Amstelland</t>
  </si>
  <si>
    <t>Brandweer Amsterdam-Amstelland</t>
  </si>
  <si>
    <t>Dapperstraat</t>
  </si>
  <si>
    <t>1093 BS</t>
  </si>
  <si>
    <t>Prolongatie</t>
  </si>
  <si>
    <t>verlenging</t>
  </si>
  <si>
    <t>Nabij Dorpsweg Ransdorp</t>
  </si>
  <si>
    <t>1028 BK</t>
  </si>
  <si>
    <t>Honthorststraat</t>
  </si>
  <si>
    <t>1071 DC</t>
  </si>
  <si>
    <t>Honthorstraat</t>
  </si>
  <si>
    <t>IJ-tunnel</t>
  </si>
  <si>
    <t>1011 TA</t>
  </si>
  <si>
    <t>IJ-Tunnel</t>
  </si>
  <si>
    <t>Poeldijkstraat</t>
  </si>
  <si>
    <t>1059 VM</t>
  </si>
  <si>
    <t>IJdoornlaan</t>
  </si>
  <si>
    <t>1024 KV</t>
  </si>
  <si>
    <t>Lentestraat</t>
  </si>
  <si>
    <t>1109 AT</t>
  </si>
  <si>
    <t>Ringdijk</t>
  </si>
  <si>
    <t>1097 AH</t>
  </si>
  <si>
    <t>Marnixstraat</t>
  </si>
  <si>
    <t>1016 TG</t>
  </si>
  <si>
    <t>Dorpsstraat</t>
  </si>
  <si>
    <t>1082 BC</t>
  </si>
  <si>
    <t>Dorpsstraat 33 - Ransdorp</t>
  </si>
  <si>
    <t>Displaystraat</t>
  </si>
  <si>
    <t>1033 RZ</t>
  </si>
  <si>
    <t>alarm- en verbindingsstelsel</t>
  </si>
  <si>
    <t>Sloterweg</t>
  </si>
  <si>
    <t>1171 VG</t>
  </si>
  <si>
    <t>Ookmeerweg</t>
  </si>
  <si>
    <t>1068 ZX</t>
  </si>
  <si>
    <t>Zwarteweg</t>
  </si>
  <si>
    <t>a</t>
  </si>
  <si>
    <t>1431 VJ</t>
  </si>
  <si>
    <t>Oranjebaan</t>
  </si>
  <si>
    <t>1183 NN</t>
  </si>
  <si>
    <t>D.J. den Hartoglaan</t>
  </si>
  <si>
    <t>1111 ZC</t>
  </si>
  <si>
    <t>Rijksstraatweg</t>
  </si>
  <si>
    <t>1115 AT</t>
  </si>
  <si>
    <t>Zijdelweg</t>
  </si>
  <si>
    <t>1421 TB</t>
  </si>
  <si>
    <t>1421 ZB</t>
  </si>
  <si>
    <t>Vredenhofweg</t>
  </si>
  <si>
    <t>1051 LM</t>
  </si>
  <si>
    <t>Langbroekdreef</t>
  </si>
  <si>
    <t>1108 EB</t>
  </si>
  <si>
    <t>intern aanhangsel</t>
  </si>
  <si>
    <t>Brandschade wagenpark</t>
  </si>
  <si>
    <t>Galwin</t>
  </si>
  <si>
    <t>1046 AW</t>
  </si>
  <si>
    <t>De Ruyterkade</t>
  </si>
  <si>
    <t>1013 AA</t>
  </si>
  <si>
    <t>De Ruyterkade 7 (Algemeen)</t>
  </si>
  <si>
    <t>De Ruyterkade 7 (Huurdersbelang)</t>
  </si>
  <si>
    <t>De Ruyterkade  7</t>
  </si>
  <si>
    <t>-13e etage</t>
  </si>
  <si>
    <t>Seinpostweg</t>
  </si>
  <si>
    <t>1976 BT</t>
  </si>
  <si>
    <t>Seinpostweg 19, IJmuiden</t>
  </si>
  <si>
    <t>Capriweg</t>
  </si>
  <si>
    <t>1044 AL</t>
  </si>
  <si>
    <t>Petroleumhavenweg</t>
  </si>
  <si>
    <t>1041 AB</t>
  </si>
  <si>
    <t>Havengebouw</t>
  </si>
  <si>
    <t>en 32</t>
  </si>
  <si>
    <t>1019 BR</t>
  </si>
  <si>
    <t>Nieuwe Hemweg</t>
  </si>
  <si>
    <t>1013 BG</t>
  </si>
  <si>
    <t>Coenhavenweg Pier Azie</t>
  </si>
  <si>
    <t>1013 BL</t>
  </si>
  <si>
    <t>Coenhavenweg pier Azie</t>
  </si>
  <si>
    <t>Gereedschap in dienstgebouw</t>
  </si>
  <si>
    <t>Schakelbord</t>
  </si>
  <si>
    <t>Dienstgebouw</t>
  </si>
  <si>
    <t>Fosfaatweg</t>
  </si>
  <si>
    <t>1013 BM</t>
  </si>
  <si>
    <t>1047 HH</t>
  </si>
  <si>
    <t>afd. Beheer</t>
  </si>
  <si>
    <t>Capriweg (Coenhaven)</t>
  </si>
  <si>
    <t>Maltaweg</t>
  </si>
  <si>
    <t>1044 AH</t>
  </si>
  <si>
    <t>Maltaweg(voormalig Nissan Gebouw)</t>
  </si>
  <si>
    <t>Sextantweg</t>
  </si>
  <si>
    <t>1042 AH</t>
  </si>
  <si>
    <t>Sextantweg 2 (hoekwoning)</t>
  </si>
  <si>
    <t>Sextantweg 2A (tussenwoning)</t>
  </si>
  <si>
    <t>Sextantweg 4 (tussenwoning)</t>
  </si>
  <si>
    <t>Sextantweg 4A (hoekwoning)</t>
  </si>
  <si>
    <t>Moezelhavenweg</t>
  </si>
  <si>
    <t>1043 AM</t>
  </si>
  <si>
    <t>einddatum</t>
  </si>
  <si>
    <t>Afd. Beheer</t>
  </si>
  <si>
    <t>Vlothavenweg</t>
  </si>
  <si>
    <t>1013 BJ</t>
  </si>
  <si>
    <t>Basisweg</t>
  </si>
  <si>
    <t>1043 AP</t>
  </si>
  <si>
    <t>Coenhavenweg</t>
  </si>
  <si>
    <t>1013 BK</t>
  </si>
  <si>
    <t>Kopraweg</t>
  </si>
  <si>
    <t>1047 BP</t>
  </si>
  <si>
    <t>Santoriniweg</t>
  </si>
  <si>
    <t>1045 AV</t>
  </si>
  <si>
    <t>Ruijgoordweg</t>
  </si>
  <si>
    <t>1017 HM</t>
  </si>
  <si>
    <t>NATURA Artis Magistra</t>
  </si>
  <si>
    <t>Artis Magistra</t>
  </si>
  <si>
    <t>1018 CZ</t>
  </si>
  <si>
    <t>dierentuin Artis, diverse gebouwen</t>
  </si>
  <si>
    <t>Reconstructie</t>
  </si>
  <si>
    <t>Plantage Middenlaan</t>
  </si>
  <si>
    <t>45a</t>
  </si>
  <si>
    <t>Nieuwe Meentweg</t>
  </si>
  <si>
    <t>1217 DZ</t>
  </si>
  <si>
    <t>Stichting</t>
  </si>
  <si>
    <t>Nieuwe Meentweg 2 - Hilversum</t>
  </si>
  <si>
    <t>Div. adressen: Niet op vaste tax</t>
  </si>
  <si>
    <t>Langerhuizenstraat 3</t>
  </si>
  <si>
    <t>Oud Blaricummerweg 5A - Naarden</t>
  </si>
  <si>
    <t>Nieuwe Meentweg 2 - Veldschuur</t>
  </si>
  <si>
    <t>Franse Kampweg 5-a Hilversum</t>
  </si>
  <si>
    <t>Oud Blaricummerweg</t>
  </si>
  <si>
    <t>1411 JR</t>
  </si>
  <si>
    <t>Franse Kampweg</t>
  </si>
  <si>
    <t>1406 NV</t>
  </si>
  <si>
    <t>Oude Postweg</t>
  </si>
  <si>
    <t>1251 ST</t>
  </si>
  <si>
    <t>Opruimingskosten opstal/br/strm/vlg</t>
  </si>
  <si>
    <t>nabij 3</t>
  </si>
  <si>
    <t>Langerhuizerweg</t>
  </si>
  <si>
    <t>1272 RA</t>
  </si>
  <si>
    <t>Langerhuizenweg</t>
  </si>
  <si>
    <t>Noodweg</t>
  </si>
  <si>
    <t>1213 PX</t>
  </si>
  <si>
    <t>Harmen Vosweg</t>
  </si>
  <si>
    <t>1251 HS</t>
  </si>
  <si>
    <t>Oude Meentweg</t>
  </si>
  <si>
    <t>1217 DA</t>
  </si>
  <si>
    <t>Naarderweg</t>
  </si>
  <si>
    <t>1217 GL</t>
  </si>
  <si>
    <t>Soestdijkerstraatweg</t>
  </si>
  <si>
    <t>1213 VZ</t>
  </si>
  <si>
    <t>Goyersgracht Zuid</t>
  </si>
  <si>
    <t>3755 MZ</t>
  </si>
  <si>
    <t>Oude Naarderweg</t>
  </si>
  <si>
    <t>1261 DS</t>
  </si>
  <si>
    <t>Jeneverpad</t>
  </si>
  <si>
    <t>Hilversumseweg</t>
  </si>
  <si>
    <t>1251 EZ</t>
  </si>
  <si>
    <t>Brandcontr. Inventaris br/strm/vlg</t>
  </si>
  <si>
    <t>Naarderweg (niet op vaste tax.)</t>
  </si>
  <si>
    <t>JOODSE S.G.S. JBO</t>
  </si>
  <si>
    <t>JBO</t>
  </si>
  <si>
    <t>Nieuw Herlaer</t>
  </si>
  <si>
    <t>1083 BD</t>
  </si>
  <si>
    <t>Minimumpremie opstal Scholen VGA</t>
  </si>
  <si>
    <t>04JA</t>
  </si>
  <si>
    <t>Minimumpremie invent. scholen VGA</t>
  </si>
  <si>
    <t>Nieuwezijds Voorburgwal</t>
  </si>
  <si>
    <t>1012 RM</t>
  </si>
  <si>
    <t>St. Amsterdam Museum</t>
  </si>
  <si>
    <t>Museum Willet-Holthuysen</t>
  </si>
  <si>
    <t>Nieuwezijdse Voorburgwal 359</t>
  </si>
  <si>
    <t>St Luciensteeg 23-25</t>
  </si>
  <si>
    <t>Diketteweg 9</t>
  </si>
  <si>
    <t>Herengracht</t>
  </si>
  <si>
    <t>1017 CE</t>
  </si>
  <si>
    <t>Disketteweg</t>
  </si>
  <si>
    <t>1033 NW</t>
  </si>
  <si>
    <t>Sint Luciensteeg</t>
  </si>
  <si>
    <t>1012 PM</t>
  </si>
  <si>
    <t>Back-upstraat</t>
  </si>
  <si>
    <t>1033 NX</t>
  </si>
  <si>
    <t>Leidseplein</t>
  </si>
  <si>
    <t>e.a.</t>
  </si>
  <si>
    <t>1017 PT</t>
  </si>
  <si>
    <t>Marnixstraat 419</t>
  </si>
  <si>
    <t>Marnixstraat  421-425</t>
  </si>
  <si>
    <t>N.V.</t>
  </si>
  <si>
    <t>Van Baerlestraat</t>
  </si>
  <si>
    <t>1071 AN</t>
  </si>
  <si>
    <t>nieuwbouw" gedeelte vh gebouw"</t>
  </si>
  <si>
    <t>Paulus Potterstraat</t>
  </si>
  <si>
    <t>1071 CX</t>
  </si>
  <si>
    <t>oudbouw" (1 geheel met object 1)"</t>
  </si>
  <si>
    <t>Gyroscoopweg</t>
  </si>
  <si>
    <t>1042 AB</t>
  </si>
  <si>
    <t>KONINKLIJK Theater Carre</t>
  </si>
  <si>
    <t>Carre</t>
  </si>
  <si>
    <t>Weesperstraat</t>
  </si>
  <si>
    <t>1112 AN</t>
  </si>
  <si>
    <t>DIEMEN</t>
  </si>
  <si>
    <t>Onbekende Gracht</t>
  </si>
  <si>
    <t>1018 XR</t>
  </si>
  <si>
    <t>Amstel</t>
  </si>
  <si>
    <t>1018 EM</t>
  </si>
  <si>
    <t>Amstel 115 t/m 131 en nr</t>
  </si>
  <si>
    <t>Ruigenhoekerweg</t>
  </si>
  <si>
    <t>2211 ZG</t>
  </si>
  <si>
    <t>objectgegevens</t>
  </si>
  <si>
    <t>Rode Kruisstraat</t>
  </si>
  <si>
    <t>1025 KN</t>
  </si>
  <si>
    <t>Huygencollege</t>
  </si>
  <si>
    <t>VR8/Cygnus in renovatie</t>
  </si>
  <si>
    <t>DK/Comeniuslyceum</t>
  </si>
  <si>
    <t>JB/Iedersland</t>
  </si>
  <si>
    <t>Scholen Zaam Interconfessioneel VO</t>
  </si>
  <si>
    <t>Dubbelink</t>
  </si>
  <si>
    <t>1102 AL</t>
  </si>
  <si>
    <t>Pieter Calandlaan</t>
  </si>
  <si>
    <t>1065 KH</t>
  </si>
  <si>
    <t>Lavoisierstraat</t>
  </si>
  <si>
    <t>1098 TH</t>
  </si>
  <si>
    <t>Radioweg</t>
  </si>
  <si>
    <t>1098 NJ</t>
  </si>
  <si>
    <t>1065 VT</t>
  </si>
  <si>
    <t>Vrolikstraat</t>
  </si>
  <si>
    <t>1091 VG</t>
  </si>
  <si>
    <t>1025 KM</t>
  </si>
  <si>
    <t>Schoenerstraat</t>
  </si>
  <si>
    <t>1034 XZ</t>
  </si>
  <si>
    <t>Oudaen</t>
  </si>
  <si>
    <t>1081 BZ</t>
  </si>
  <si>
    <t>Gerrit van der Veenstraat</t>
  </si>
  <si>
    <t>1077 DT</t>
  </si>
  <si>
    <t>Albrecht Durerstraat</t>
  </si>
  <si>
    <t>1077 MA</t>
  </si>
  <si>
    <t>Duinluststraat</t>
  </si>
  <si>
    <t>1024 VK</t>
  </si>
  <si>
    <t>2e Constantijn Huygensstraat</t>
  </si>
  <si>
    <t>1054 NN</t>
  </si>
  <si>
    <t>Zekeringstraat</t>
  </si>
  <si>
    <t>1014 BT</t>
  </si>
  <si>
    <t>Floraweg</t>
  </si>
  <si>
    <t>1032 ZG</t>
  </si>
  <si>
    <t>Nobelweg</t>
  </si>
  <si>
    <t>1097 R</t>
  </si>
  <si>
    <t>Moreelsestraat</t>
  </si>
  <si>
    <t>en 21</t>
  </si>
  <si>
    <t>1071 BJ</t>
  </si>
  <si>
    <t>Haarlemmerstraat</t>
  </si>
  <si>
    <t>1014 EX</t>
  </si>
  <si>
    <t>Polonceaukade</t>
  </si>
  <si>
    <t>1014 DA</t>
  </si>
  <si>
    <t>Palmstraat</t>
  </si>
  <si>
    <t>1015 HP</t>
  </si>
  <si>
    <t>Rustenburgerstraat</t>
  </si>
  <si>
    <t>1072 HK</t>
  </si>
  <si>
    <t>Karel du Jardinstraat</t>
  </si>
  <si>
    <t>1073 TC</t>
  </si>
  <si>
    <t>Ringweg</t>
  </si>
  <si>
    <t>1507 BJ</t>
  </si>
  <si>
    <t>2064 KE</t>
  </si>
  <si>
    <t>Inlaagpolder</t>
  </si>
  <si>
    <t>2064 KN</t>
  </si>
  <si>
    <t>Inlaagpolder 1A,  Spaarndam</t>
  </si>
  <si>
    <t>Inlaagpolder 1A, Spaarndam</t>
  </si>
  <si>
    <t>Bauduinlaan</t>
  </si>
  <si>
    <t>1047 HK</t>
  </si>
  <si>
    <t>afdeling Beheer</t>
  </si>
  <si>
    <t>Baduinlaan</t>
  </si>
  <si>
    <t>Noordzeekanaalweg</t>
  </si>
  <si>
    <t>1165 NC</t>
  </si>
  <si>
    <t>Machineweg</t>
  </si>
  <si>
    <t>1165 NB</t>
  </si>
  <si>
    <t>Noorderweg</t>
  </si>
  <si>
    <t>2064 KD</t>
  </si>
  <si>
    <t>Wagenschuur</t>
  </si>
  <si>
    <t>,13, 14</t>
  </si>
  <si>
    <t>Noorderweg 12-13-14</t>
  </si>
  <si>
    <t>Houten schuur</t>
  </si>
  <si>
    <t>en 3</t>
  </si>
  <si>
    <t>1012 GL</t>
  </si>
  <si>
    <t>DL001</t>
  </si>
  <si>
    <t>Jan Tooropstraat</t>
  </si>
  <si>
    <t>1061 AE</t>
  </si>
  <si>
    <t>Metaalbewerkerweg</t>
  </si>
  <si>
    <t>1032 KW</t>
  </si>
  <si>
    <t>Metaalbewerkersweg</t>
  </si>
  <si>
    <t>Havenstraat</t>
  </si>
  <si>
    <t>t/m 24</t>
  </si>
  <si>
    <t>1075 PR</t>
  </si>
  <si>
    <t>Provincialeweg 2-4</t>
  </si>
  <si>
    <t>4 locaties</t>
  </si>
  <si>
    <t>1096 CJ</t>
  </si>
  <si>
    <t>1069 CJ</t>
  </si>
  <si>
    <t>Lekstraat</t>
  </si>
  <si>
    <t>Provincialeweg</t>
  </si>
  <si>
    <t>B</t>
  </si>
  <si>
    <t>1112 XT</t>
  </si>
  <si>
    <t>polisnummer</t>
  </si>
  <si>
    <t>Provincialeweg 4, div.machinerieen</t>
  </si>
  <si>
    <t>1114 AN</t>
  </si>
  <si>
    <t>1112 KT</t>
  </si>
  <si>
    <t>DIemen</t>
  </si>
  <si>
    <t>Provincaleweg</t>
  </si>
  <si>
    <t>terrein</t>
  </si>
  <si>
    <t>Opstal uitgebreid</t>
  </si>
  <si>
    <t>Verzekerd bedrag in sub 1</t>
  </si>
  <si>
    <t>1108 AA</t>
  </si>
  <si>
    <t>diverse adressen; zie polisvolgblad</t>
  </si>
  <si>
    <t>Kromme Mijdrechtstraat</t>
  </si>
  <si>
    <t>1079 KN</t>
  </si>
  <si>
    <t>1076 KN</t>
  </si>
  <si>
    <t>Waverstraat</t>
  </si>
  <si>
    <t>1079 VH</t>
  </si>
  <si>
    <t>Kromme-Mijdrechtstraat</t>
  </si>
  <si>
    <t>Amsteldijk</t>
  </si>
  <si>
    <t>1079 LG</t>
  </si>
  <si>
    <t>1079 KA</t>
  </si>
  <si>
    <t>Brand wagenpark</t>
  </si>
  <si>
    <t>metrovoertuigen</t>
  </si>
  <si>
    <t>Combino's 1 t/m 59</t>
  </si>
  <si>
    <t>Combino's</t>
  </si>
  <si>
    <t>Trams (Combino's)</t>
  </si>
  <si>
    <t>Dijkgraafplein</t>
  </si>
  <si>
    <t>1069 EN</t>
  </si>
  <si>
    <t>Antwerpenbaan</t>
  </si>
  <si>
    <t>1066 SJ</t>
  </si>
  <si>
    <t>De Boelelaan</t>
  </si>
  <si>
    <t>1082 SB</t>
  </si>
  <si>
    <t>Lambertus Zijlplein</t>
  </si>
  <si>
    <t>1067 JS</t>
  </si>
  <si>
    <t>Zoutkeetsgracht</t>
  </si>
  <si>
    <t>1013 CL</t>
  </si>
  <si>
    <t>Insulindeweg</t>
  </si>
  <si>
    <t>1095 DH</t>
  </si>
  <si>
    <t>Baldwinstraat</t>
  </si>
  <si>
    <t>1069 NH</t>
  </si>
  <si>
    <t>Europaboulevard</t>
  </si>
  <si>
    <t>1083 AD</t>
  </si>
  <si>
    <t>Carrascoplein</t>
  </si>
  <si>
    <t>1043 GV</t>
  </si>
  <si>
    <t>Slotermeerlaan</t>
  </si>
  <si>
    <t>1064 HB</t>
  </si>
  <si>
    <t>1095 KG</t>
  </si>
  <si>
    <t>IJburglaan</t>
  </si>
  <si>
    <t>1087 MA</t>
  </si>
  <si>
    <t>Louwesweg</t>
  </si>
  <si>
    <t>1066 AE</t>
  </si>
  <si>
    <t>1043 HP</t>
  </si>
  <si>
    <t>Heivlinder</t>
  </si>
  <si>
    <t>1113 LS</t>
  </si>
  <si>
    <t>Heivlinderweg</t>
  </si>
  <si>
    <t>1024 KM</t>
  </si>
  <si>
    <t>Buikslotermeerplein</t>
  </si>
  <si>
    <t>1025 GB</t>
  </si>
  <si>
    <t>Stellingweg</t>
  </si>
  <si>
    <t>1035 EV</t>
  </si>
  <si>
    <t>1077 XZ</t>
  </si>
  <si>
    <t>Hammarskj÷ldsingel</t>
  </si>
  <si>
    <t>1187 TC</t>
  </si>
  <si>
    <t>Hammarskj÷ldsingel - Opstalverzekering</t>
  </si>
  <si>
    <t>1014 AS</t>
  </si>
  <si>
    <t>1106 ZC</t>
  </si>
  <si>
    <t>1108 JA</t>
  </si>
  <si>
    <t>Gaasperparkpad ongenummerd</t>
  </si>
  <si>
    <t>Willem Frogerplein</t>
  </si>
  <si>
    <t>1065 KL</t>
  </si>
  <si>
    <t>Brandcontract GVB</t>
  </si>
  <si>
    <t>1075 OR</t>
  </si>
  <si>
    <t>Excedent boven ı 50.000.000,00</t>
  </si>
  <si>
    <t>diverse locaties zie volgblad</t>
  </si>
  <si>
    <t>Lekstraat/Kromme Mijdrechtstr</t>
  </si>
  <si>
    <t>Provinciale Weg</t>
  </si>
  <si>
    <t>Huurloc</t>
  </si>
  <si>
    <t>15G Trams</t>
  </si>
  <si>
    <t>Tramstel</t>
  </si>
  <si>
    <t>Julianaplein</t>
  </si>
  <si>
    <t>1097 DN</t>
  </si>
  <si>
    <t>1095 KX</t>
  </si>
  <si>
    <t>J.C. van Hattumweg</t>
  </si>
  <si>
    <t>1187 ZN</t>
  </si>
  <si>
    <t>Van Marwijk Kooystraat</t>
  </si>
  <si>
    <t>1114 AG</t>
  </si>
  <si>
    <t>nieuw object</t>
  </si>
  <si>
    <t>Van Marijk Kooystraat</t>
  </si>
  <si>
    <t>Arlandaweg</t>
  </si>
  <si>
    <t>meubilair financiÙle afdelingen</t>
  </si>
  <si>
    <t>Prins Hendrikkade 108-114</t>
  </si>
  <si>
    <t>Overtoom 16</t>
  </si>
  <si>
    <t>Metroplaats</t>
  </si>
  <si>
    <t>1112 CJ</t>
  </si>
  <si>
    <t>1012 AB</t>
  </si>
  <si>
    <t>Centraal Station</t>
  </si>
  <si>
    <t>Station Bijlmer Arena</t>
  </si>
  <si>
    <t>Hoogoordplein</t>
  </si>
  <si>
    <t>Binnenweg</t>
  </si>
  <si>
    <t>1191 AA</t>
  </si>
  <si>
    <t>Aambeeldstraat</t>
  </si>
  <si>
    <t>1021 KB</t>
  </si>
  <si>
    <t>Bergplaats A en B</t>
  </si>
  <si>
    <t>Bergplaats t/o B</t>
  </si>
  <si>
    <t>Bergplaats B</t>
  </si>
  <si>
    <t>Bergloods</t>
  </si>
  <si>
    <t>Plein '40-'45</t>
  </si>
  <si>
    <t>1064 SW</t>
  </si>
  <si>
    <t>Plein '45 - '45</t>
  </si>
  <si>
    <t>Plein '40 - '45</t>
  </si>
  <si>
    <t>Th.J. Lammerslaan</t>
  </si>
  <si>
    <t>1064 DH</t>
  </si>
  <si>
    <t>Wolbrantskerkweg</t>
  </si>
  <si>
    <t>1069 DA</t>
  </si>
  <si>
    <t>Mondriaanstraat</t>
  </si>
  <si>
    <t>1061 TR</t>
  </si>
  <si>
    <t>Mondriaanstraat 133, A'dam</t>
  </si>
  <si>
    <t>Bernard Loderstraat 24, A'dam</t>
  </si>
  <si>
    <t>Bernard Loderstraat</t>
  </si>
  <si>
    <t>1063 PJ</t>
  </si>
  <si>
    <t>Dijkgraafplein - ongenummerd</t>
  </si>
  <si>
    <t>ongenummer</t>
  </si>
  <si>
    <t>1069 EK</t>
  </si>
  <si>
    <t>AMSTERDAM</t>
  </si>
  <si>
    <t>President Allendelaan</t>
  </si>
  <si>
    <t>1064 GW</t>
  </si>
  <si>
    <t>Cort van der Lindenkade</t>
  </si>
  <si>
    <t>1067 LJ</t>
  </si>
  <si>
    <t>Kinderboerderij De Strohalm""</t>
  </si>
  <si>
    <t>1057 PH</t>
  </si>
  <si>
    <t>Het Breed</t>
  </si>
  <si>
    <t>1025 KD</t>
  </si>
  <si>
    <t>Overslag</t>
  </si>
  <si>
    <t>1034 RR</t>
  </si>
  <si>
    <t>Molenwijk</t>
  </si>
  <si>
    <t>1035 EE</t>
  </si>
  <si>
    <t>Noordhollandschkanaaldijk</t>
  </si>
  <si>
    <t>1034 ZL</t>
  </si>
  <si>
    <t>Buikslotermeerdijk</t>
  </si>
  <si>
    <t>1025 WH</t>
  </si>
  <si>
    <t>Meeuwenlaan</t>
  </si>
  <si>
    <t>1022 AM</t>
  </si>
  <si>
    <t>Gebouw I (kantoor,receptie,etc.</t>
  </si>
  <si>
    <t>Gebouw II (Opslagruimte)</t>
  </si>
  <si>
    <t>Gebouw III (groepsaccomodatie)</t>
  </si>
  <si>
    <t>Gebouw IV toilet-/wasgelegenheid</t>
  </si>
  <si>
    <t>Darwinplantsoen</t>
  </si>
  <si>
    <t>1097 EZ</t>
  </si>
  <si>
    <t>1091 AC</t>
  </si>
  <si>
    <t>Oosterpark</t>
  </si>
  <si>
    <t>Valentijnkade</t>
  </si>
  <si>
    <t>1097 KH</t>
  </si>
  <si>
    <t>Galileiplantsoen</t>
  </si>
  <si>
    <t>1098 LX</t>
  </si>
  <si>
    <t>Galile´plantsoen</t>
  </si>
  <si>
    <t>1095 KH</t>
  </si>
  <si>
    <t>verzekerde objecten</t>
  </si>
  <si>
    <t>D</t>
  </si>
  <si>
    <t>E</t>
  </si>
  <si>
    <t>Korte Muiderweg</t>
  </si>
  <si>
    <t>1382 LR</t>
  </si>
  <si>
    <t>Utrechtseweg</t>
  </si>
  <si>
    <t>1381 GT</t>
  </si>
  <si>
    <t>Kruislaan</t>
  </si>
  <si>
    <t>1097 GA</t>
  </si>
  <si>
    <t>Kruislaan (Algemeen)</t>
  </si>
  <si>
    <t>Gebouw 1 - Aula</t>
  </si>
  <si>
    <t>Gebouw 2 - Kleine Aula</t>
  </si>
  <si>
    <t>Gebouw 5 - Wachtruimte</t>
  </si>
  <si>
    <t>Gebouw 3 en 4</t>
  </si>
  <si>
    <t>Kruislaan Gebouw 1 Aula</t>
  </si>
  <si>
    <t>Kruislaan - Kleine Aula-Gebouw 2</t>
  </si>
  <si>
    <t>Kruislaan: Gebouw 5-Wachtruimte</t>
  </si>
  <si>
    <t>Kruislaan - Museum, CafÚ gebouw 6</t>
  </si>
  <si>
    <t>Rozenburglaan</t>
  </si>
  <si>
    <t>1115 AE</t>
  </si>
  <si>
    <t>Kruislaan - Loodsen (gebouw 9)</t>
  </si>
  <si>
    <t>Kruislaan Gebouw 9</t>
  </si>
  <si>
    <t>Kruislaan (Op het terrein)</t>
  </si>
  <si>
    <t>Kruislaan -Op het terrein 2e deel</t>
  </si>
  <si>
    <t>Kruislaan (computerapparatuur)</t>
  </si>
  <si>
    <t>Kruislaan (niet op vaste taxatie)</t>
  </si>
  <si>
    <t>Gebouw 1: Kruislaan - Aula</t>
  </si>
  <si>
    <t>Kruislaan Gebouw 2 - Kleine Aula</t>
  </si>
  <si>
    <t>Kruislaan Gebouw 3 en 4</t>
  </si>
  <si>
    <t>Kruislaan Gebouw 5 - Wachtruimte</t>
  </si>
  <si>
    <t>Kruislaan - Restaurant/Museum</t>
  </si>
  <si>
    <t>Kruislaan (Isl. Uitvaartgebouw (7)</t>
  </si>
  <si>
    <t>Kruislaan Gebouw 8 - Kantoor</t>
  </si>
  <si>
    <t>Kruislaan - Garage/Werkplaats (9)</t>
  </si>
  <si>
    <t>Kruislaan - Stalling/Werkplaats(10)</t>
  </si>
  <si>
    <t>Kruislaan - Columbarium (11)</t>
  </si>
  <si>
    <t>Kruislaan Oude Barenloods (12)</t>
  </si>
  <si>
    <t>Kruislaan - Wachthuisje (13)</t>
  </si>
  <si>
    <t>Kruislaan - Portiersloge (14)</t>
  </si>
  <si>
    <t>Kruislaan - Toegangspoort (15)</t>
  </si>
  <si>
    <t>Hoofdweg</t>
  </si>
  <si>
    <t>1055 SC</t>
  </si>
  <si>
    <t>Klonneplein</t>
  </si>
  <si>
    <t>1014 DD</t>
  </si>
  <si>
    <t>Niet prolongerend</t>
  </si>
  <si>
    <t>Stadsdeel</t>
  </si>
  <si>
    <t>Roelof Hartplein</t>
  </si>
  <si>
    <t>1071 TT</t>
  </si>
  <si>
    <t>Ganzenhoefpad</t>
  </si>
  <si>
    <t>1102 BG</t>
  </si>
  <si>
    <t>Ebbehout</t>
  </si>
  <si>
    <t>1507 EA</t>
  </si>
  <si>
    <t>Dorpsduinen</t>
  </si>
  <si>
    <t>1949 EG</t>
  </si>
  <si>
    <t>Hemsterhuisstraat</t>
  </si>
  <si>
    <t>1065 JX</t>
  </si>
  <si>
    <t>Brahmsstraat</t>
  </si>
  <si>
    <t>1077 HE</t>
  </si>
  <si>
    <t>De Cuserstraat</t>
  </si>
  <si>
    <t>1081 CK</t>
  </si>
  <si>
    <t>Bok de Korverweg</t>
  </si>
  <si>
    <t>1067 HR</t>
  </si>
  <si>
    <t>C.V.</t>
  </si>
  <si>
    <t>Oosterdokskade</t>
  </si>
  <si>
    <t>1011 DL</t>
  </si>
  <si>
    <t>1043 HH</t>
  </si>
  <si>
    <t>sportpark Spieringhorn</t>
  </si>
  <si>
    <t>Sportpark Oostzanerwerf</t>
  </si>
  <si>
    <t>1035 EW</t>
  </si>
  <si>
    <t>Volendammerweg</t>
  </si>
  <si>
    <t>1024 JT</t>
  </si>
  <si>
    <t>Perenpad</t>
  </si>
  <si>
    <t>1033 TB</t>
  </si>
  <si>
    <t>Muiderlaan</t>
  </si>
  <si>
    <t>1087 VA</t>
  </si>
  <si>
    <t>1078 VA</t>
  </si>
  <si>
    <t>1011 PZ</t>
  </si>
  <si>
    <t>1077 AA</t>
  </si>
  <si>
    <t>Radioweg (naast)</t>
  </si>
  <si>
    <t>1098 NG</t>
  </si>
  <si>
    <t>Tussen Meer</t>
  </si>
  <si>
    <t>achter 107</t>
  </si>
  <si>
    <t>1069 DS</t>
  </si>
  <si>
    <t>Tussen Meer achter nr. 107</t>
  </si>
  <si>
    <t>Paul Scholtenstraat</t>
  </si>
  <si>
    <t>1063 NG</t>
  </si>
  <si>
    <t>Amstelpark</t>
  </si>
  <si>
    <t>1083 HZ</t>
  </si>
  <si>
    <t>1082 HZ</t>
  </si>
  <si>
    <t>Tom Schreursweg t/o</t>
  </si>
  <si>
    <t>1067 MC</t>
  </si>
  <si>
    <t>1062 XK</t>
  </si>
  <si>
    <t>nadere info opgevraagd</t>
  </si>
  <si>
    <t>Adelaarsweg</t>
  </si>
  <si>
    <t>1022 CB</t>
  </si>
  <si>
    <t>1033 VL</t>
  </si>
  <si>
    <t>1034 VL</t>
  </si>
  <si>
    <t>Durgerdammerdijk</t>
  </si>
  <si>
    <t>bij 64</t>
  </si>
  <si>
    <t>1026 CA</t>
  </si>
  <si>
    <t>Dorpsweg Ransdorp</t>
  </si>
  <si>
    <t>1028 BM</t>
  </si>
  <si>
    <t>Sarphatipark</t>
  </si>
  <si>
    <t>1073 CP</t>
  </si>
  <si>
    <t>1071 WG</t>
  </si>
  <si>
    <t>1071 DJ</t>
  </si>
  <si>
    <t>koelwaterleiding</t>
  </si>
  <si>
    <t>ChassÚstraat</t>
  </si>
  <si>
    <t>1057 JJ</t>
  </si>
  <si>
    <t>ChassÚstraat - Inventarisverzekering</t>
  </si>
  <si>
    <t>t/o Haarlemmerweg</t>
  </si>
  <si>
    <t>1051 KN</t>
  </si>
  <si>
    <t>Strand IJburg</t>
  </si>
  <si>
    <t>Joris Ivensplein t/o</t>
  </si>
  <si>
    <t>1087 BP</t>
  </si>
  <si>
    <t>Hugo de Vrieslaan</t>
  </si>
  <si>
    <t>1097 FD</t>
  </si>
  <si>
    <t>hoek Veeteelt-&amp; Akkerstraat</t>
  </si>
  <si>
    <t>1097 XA</t>
  </si>
  <si>
    <t>hoek Veeteelt- en Akkerstraat</t>
  </si>
  <si>
    <t>Van 't Hofflaan</t>
  </si>
  <si>
    <t>1097 EP</t>
  </si>
  <si>
    <t>Riekerweg</t>
  </si>
  <si>
    <t>1066 BT</t>
  </si>
  <si>
    <t>Buziaustraat</t>
  </si>
  <si>
    <t>1068 KN</t>
  </si>
  <si>
    <t>Bornhout</t>
  </si>
  <si>
    <t>1046 BE</t>
  </si>
  <si>
    <t>Bornhout - Inventarisverzekering</t>
  </si>
  <si>
    <t>1064 BE</t>
  </si>
  <si>
    <t>Theemsweg</t>
  </si>
  <si>
    <t>1043 BJ</t>
  </si>
  <si>
    <t>1011 PN</t>
  </si>
  <si>
    <t>Drostenburg</t>
  </si>
  <si>
    <t>1102 AM</t>
  </si>
  <si>
    <t>Drostenburg - opstalverzekering</t>
  </si>
  <si>
    <t>Daniel Goedkoopstraat</t>
  </si>
  <si>
    <t>-9 en 25</t>
  </si>
  <si>
    <t>1096 BD</t>
  </si>
  <si>
    <t>DaniÙl Goedkoopstraat - Inventarisverz.</t>
  </si>
  <si>
    <t>Afvalsoorteerstations Div. locaties</t>
  </si>
  <si>
    <t>1043 BG</t>
  </si>
  <si>
    <t>Henk Sneevlietweg</t>
  </si>
  <si>
    <t>1066 VH</t>
  </si>
  <si>
    <t>Meerkerkdreef</t>
  </si>
  <si>
    <t>1106 GZ</t>
  </si>
  <si>
    <t>1097 HK</t>
  </si>
  <si>
    <t>Faas Wilkesstraat</t>
  </si>
  <si>
    <t>Toetsenbordweg</t>
  </si>
  <si>
    <t>1033 MZ</t>
  </si>
  <si>
    <t>1077 CL</t>
  </si>
  <si>
    <t>Brandpolis wagenpark</t>
  </si>
  <si>
    <t>Wibautstraat</t>
  </si>
  <si>
    <t>1091 GM</t>
  </si>
  <si>
    <t>Leidse Kruisstraat</t>
  </si>
  <si>
    <t>1017 RJ</t>
  </si>
  <si>
    <t>Osdorpplein</t>
  </si>
  <si>
    <t>1068 TA</t>
  </si>
  <si>
    <t>Strawinskylaan (WTC toren I)</t>
  </si>
  <si>
    <t>1e</t>
  </si>
  <si>
    <t>1077 ZZ</t>
  </si>
  <si>
    <t>Strawinskylaan (wtc  I-Toren</t>
  </si>
  <si>
    <t>1025 XL</t>
  </si>
  <si>
    <t>2025 XL</t>
  </si>
  <si>
    <t>Vijzelstraat</t>
  </si>
  <si>
    <t>1017 HL</t>
  </si>
  <si>
    <t>Gebouw De Bazel""</t>
  </si>
  <si>
    <t>Buiksloterweg</t>
  </si>
  <si>
    <t>-7A</t>
  </si>
  <si>
    <t>1031 CC</t>
  </si>
  <si>
    <t>cafÚ,restaurant, zalenverhuur 't Tolhuis</t>
  </si>
  <si>
    <t>Meeerkerkdreef 25</t>
  </si>
  <si>
    <t>Wasplaats voor auto's</t>
  </si>
  <si>
    <t>1108 AN</t>
  </si>
  <si>
    <t>1108 AB</t>
  </si>
  <si>
    <t>Provincialeweg - opstalverzekering</t>
  </si>
  <si>
    <t>1103 SB</t>
  </si>
  <si>
    <t>Uitdammerdijk</t>
  </si>
  <si>
    <t>-B 152</t>
  </si>
  <si>
    <t>1026 CP</t>
  </si>
  <si>
    <t>Uitdammerdijk - Opstalverzekering</t>
  </si>
  <si>
    <t>Uitdammerdijk B 152 De Badhoeve"</t>
  </si>
  <si>
    <t>Bungalows</t>
  </si>
  <si>
    <t>- B 152</t>
  </si>
  <si>
    <t>*****</t>
  </si>
  <si>
    <t>De Roos van Dekemaweg</t>
  </si>
  <si>
    <t>1061 HT</t>
  </si>
  <si>
    <t>Roos van Dekemaweg</t>
  </si>
  <si>
    <t>Ferdinand Bolstraat</t>
  </si>
  <si>
    <t>1072 LJ</t>
  </si>
  <si>
    <t>Ferd. Bolstraat</t>
  </si>
  <si>
    <t>Onderlangs t.o.</t>
  </si>
  <si>
    <t>1097 ZJ</t>
  </si>
  <si>
    <t>De Mirandalaan</t>
  </si>
  <si>
    <t>1079 PA</t>
  </si>
  <si>
    <t>President Kennedylaan 7</t>
  </si>
  <si>
    <t>Pres. Kennedylaan</t>
  </si>
  <si>
    <t>1079 MB</t>
  </si>
  <si>
    <t>Zuideinde</t>
  </si>
  <si>
    <t>1035 PE</t>
  </si>
  <si>
    <t>Schepenbergweg</t>
  </si>
  <si>
    <t>1105 AL</t>
  </si>
  <si>
    <t>Reigersbos</t>
  </si>
  <si>
    <t>1107 EZ</t>
  </si>
  <si>
    <t>Kraaiennest</t>
  </si>
  <si>
    <t>1104 CD</t>
  </si>
  <si>
    <t>Nieuwpoortstraat</t>
  </si>
  <si>
    <t>1055 RZ</t>
  </si>
  <si>
    <t>Droogbak</t>
  </si>
  <si>
    <t>1013 GE</t>
  </si>
  <si>
    <t>Aldabaranplein</t>
  </si>
  <si>
    <t>1033 GS</t>
  </si>
  <si>
    <t>Aldebaranplein</t>
  </si>
  <si>
    <t>Dijksgracht</t>
  </si>
  <si>
    <t>1019 BS</t>
  </si>
  <si>
    <t>Sneeuwbalweg</t>
  </si>
  <si>
    <t>1032 VS</t>
  </si>
  <si>
    <t>Spaarndammerdijk</t>
  </si>
  <si>
    <t>1013 ZX</t>
  </si>
  <si>
    <t>Hobbemastraat</t>
  </si>
  <si>
    <t>1071 ZC</t>
  </si>
  <si>
    <t>Wisseloord</t>
  </si>
  <si>
    <t>1107 NB</t>
  </si>
  <si>
    <t>Elizabeth Cady Stantonplein</t>
  </si>
  <si>
    <t>1102 AB</t>
  </si>
  <si>
    <t>Jongerencentrum Kwakoe""</t>
  </si>
  <si>
    <t>Mosveld en Mosplein</t>
  </si>
  <si>
    <t>1031 AD</t>
  </si>
  <si>
    <t>1032 GG</t>
  </si>
  <si>
    <t>Mosveld 75-79 en 102  Mosplein</t>
  </si>
  <si>
    <t>Albert Camuslaan</t>
  </si>
  <si>
    <t>1102 WJ</t>
  </si>
  <si>
    <t>Bullewijkpad</t>
  </si>
  <si>
    <t>1102 LC</t>
  </si>
  <si>
    <t>Egeldonk</t>
  </si>
  <si>
    <t>1103 AK</t>
  </si>
  <si>
    <t>Meernhof</t>
  </si>
  <si>
    <t>1106 LG</t>
  </si>
  <si>
    <t>1107 ND</t>
  </si>
  <si>
    <t>Wisseloord - Opstalverzekering</t>
  </si>
  <si>
    <t>Daalwijkdreef</t>
  </si>
  <si>
    <t>1102 RN</t>
  </si>
  <si>
    <t>buurthuis</t>
  </si>
  <si>
    <t>Kometensingel</t>
  </si>
  <si>
    <t>1033 BE</t>
  </si>
  <si>
    <t>Kelbergen</t>
  </si>
  <si>
    <t>1104 LA</t>
  </si>
  <si>
    <t>Sloterweg (Sportpark Sloten)</t>
  </si>
  <si>
    <t>M</t>
  </si>
  <si>
    <t>1066 CC</t>
  </si>
  <si>
    <t>Zilverberg</t>
  </si>
  <si>
    <t>1025 CJ</t>
  </si>
  <si>
    <t>1031 CL</t>
  </si>
  <si>
    <t>Prins Hendrikkade</t>
  </si>
  <si>
    <t>1011 VX</t>
  </si>
  <si>
    <t>Prins Hendrikkade (paviljoen Arcam)</t>
  </si>
  <si>
    <t>MariÙndaal</t>
  </si>
  <si>
    <t>1025 BT</t>
  </si>
  <si>
    <t>Nachtegaalstraat</t>
  </si>
  <si>
    <t>1021 EZ</t>
  </si>
  <si>
    <t>1024 JK</t>
  </si>
  <si>
    <t>Eerste Jacob van Campenstraat</t>
  </si>
  <si>
    <t>1073 XN</t>
  </si>
  <si>
    <t>Purmerweg</t>
  </si>
  <si>
    <t>1023 BA</t>
  </si>
  <si>
    <t>IJplein</t>
  </si>
  <si>
    <t>1021 LA</t>
  </si>
  <si>
    <t>F</t>
  </si>
  <si>
    <t>Hagedoornplein</t>
  </si>
  <si>
    <t>1031 BV</t>
  </si>
  <si>
    <t>Motorwal</t>
  </si>
  <si>
    <t>1021 PH</t>
  </si>
  <si>
    <t>Leksmondplein</t>
  </si>
  <si>
    <t>1108 FL</t>
  </si>
  <si>
    <t>1108 EL</t>
  </si>
  <si>
    <t>1107 GA</t>
  </si>
  <si>
    <t>Apollolaan</t>
  </si>
  <si>
    <t>1077 BA</t>
  </si>
  <si>
    <t>Kantershof</t>
  </si>
  <si>
    <t>1104 HJ</t>
  </si>
  <si>
    <t>Anton de Komplein</t>
  </si>
  <si>
    <t>1102 CW</t>
  </si>
  <si>
    <t>1102 DR</t>
  </si>
  <si>
    <t>Papaverhoek</t>
  </si>
  <si>
    <t>1032 JZ</t>
  </si>
  <si>
    <t>Korte Papaverweg</t>
  </si>
  <si>
    <t>1032 KA</t>
  </si>
  <si>
    <t>1027 EA</t>
  </si>
  <si>
    <t>Volendammerweg 316 (De Weeren)</t>
  </si>
  <si>
    <t>Volendammerweg 316 (werkplaats)</t>
  </si>
  <si>
    <t>1037 EA</t>
  </si>
  <si>
    <t>Nes 59-63-65/ OZ Voorburgwal</t>
  </si>
  <si>
    <t>1012 KD</t>
  </si>
  <si>
    <t>Nes 59-63-65 en Oudz.Voorburgwal</t>
  </si>
  <si>
    <t>Nes</t>
  </si>
  <si>
    <t>Wingerdweg</t>
  </si>
  <si>
    <t>1032 AN</t>
  </si>
  <si>
    <t>1011 LM</t>
  </si>
  <si>
    <t>bouwaard/bestemming</t>
  </si>
  <si>
    <t>Tweede Jan van der Heijdenstraat</t>
  </si>
  <si>
    <t>1074 XR</t>
  </si>
  <si>
    <t>Henrick de keyserstraat 14</t>
  </si>
  <si>
    <t>Kraijenhoffstraat</t>
  </si>
  <si>
    <t>1018 RL</t>
  </si>
  <si>
    <t>Conradstraat 8</t>
  </si>
  <si>
    <t>De Passage</t>
  </si>
  <si>
    <t>1114 BH</t>
  </si>
  <si>
    <t>1114 BE</t>
  </si>
  <si>
    <t>1072 RD</t>
  </si>
  <si>
    <t>Sportcentrum De Pijp</t>
  </si>
  <si>
    <t>Burgerweeshuispad</t>
  </si>
  <si>
    <t>1076 EP</t>
  </si>
  <si>
    <t>Van Hogendorpstraat</t>
  </si>
  <si>
    <t>1051 EC</t>
  </si>
  <si>
    <t>Polderweg</t>
  </si>
  <si>
    <t>1093 KP</t>
  </si>
  <si>
    <t>Oostenburgergracht</t>
  </si>
  <si>
    <t>1018 ND</t>
  </si>
  <si>
    <t>Beemsterstraat</t>
  </si>
  <si>
    <t>1027 ED</t>
  </si>
  <si>
    <t>J.H. Hisgenpad</t>
  </si>
  <si>
    <t>1025 WK</t>
  </si>
  <si>
    <t>Galggouw</t>
  </si>
  <si>
    <t>1027 GC</t>
  </si>
  <si>
    <t>Dr. Meurerlaan</t>
  </si>
  <si>
    <t>1067 SM</t>
  </si>
  <si>
    <t>Land van Cocagneplein</t>
  </si>
  <si>
    <t>1093 KS</t>
  </si>
  <si>
    <t>De Entree</t>
  </si>
  <si>
    <t>1101 EE</t>
  </si>
  <si>
    <t>Mijehof</t>
  </si>
  <si>
    <t>1106 HV</t>
  </si>
  <si>
    <t>Klimopweg</t>
  </si>
  <si>
    <t>1032 HZ</t>
  </si>
  <si>
    <t>Nieuwmarkt</t>
  </si>
  <si>
    <t>1012 CR</t>
  </si>
  <si>
    <t>Korsjespoortsteeg</t>
  </si>
  <si>
    <t>1015 AR</t>
  </si>
  <si>
    <t>Keizersgracht</t>
  </si>
  <si>
    <t>1016 EV</t>
  </si>
  <si>
    <t>Weteringschans</t>
  </si>
  <si>
    <t>1017 SG</t>
  </si>
  <si>
    <t>Nieuwe Jonkerstraat</t>
  </si>
  <si>
    <t>1011 CM</t>
  </si>
  <si>
    <t>Rozengracht</t>
  </si>
  <si>
    <t>1016 LV</t>
  </si>
  <si>
    <t>Kleine Gartmanplantsoen</t>
  </si>
  <si>
    <t>1017 RR</t>
  </si>
  <si>
    <t>1028 DE</t>
  </si>
  <si>
    <t>1018 DE</t>
  </si>
  <si>
    <t>1017 DS</t>
  </si>
  <si>
    <t>Lijnbaansgracht/Marnixstraat</t>
  </si>
  <si>
    <t>1017 PH</t>
  </si>
  <si>
    <t>Lauriergracht</t>
  </si>
  <si>
    <t>1016 RL</t>
  </si>
  <si>
    <t>Zoutopslag</t>
  </si>
  <si>
    <t>Buikslotermeerplein - opstalverzekering</t>
  </si>
  <si>
    <t>1011 AT</t>
  </si>
  <si>
    <t>Lijnbaansgracht</t>
  </si>
  <si>
    <t>1015 GN</t>
  </si>
  <si>
    <t>Westerstraat</t>
  </si>
  <si>
    <t>1015 MN</t>
  </si>
  <si>
    <t>Oostelijke Handelskade</t>
  </si>
  <si>
    <t>1019 BM</t>
  </si>
  <si>
    <t>Fizeaustraat</t>
  </si>
  <si>
    <t>1097 SC</t>
  </si>
  <si>
    <t>Pieter Braaijweg</t>
  </si>
  <si>
    <t>1114 AJ</t>
  </si>
  <si>
    <t>1016 TE</t>
  </si>
  <si>
    <t>Egelantiersgracht</t>
  </si>
  <si>
    <t>1015 RR</t>
  </si>
  <si>
    <t>Ontwikkeling tot seniorenwoningen</t>
  </si>
  <si>
    <t>Oudeschans</t>
  </si>
  <si>
    <t>1011 KT</t>
  </si>
  <si>
    <t>Tosaristraat</t>
  </si>
  <si>
    <t>1019 RT</t>
  </si>
  <si>
    <t>Koestraat</t>
  </si>
  <si>
    <t>1012 BW</t>
  </si>
  <si>
    <t>Tweede Leeghwaterstr.</t>
  </si>
  <si>
    <t>1018 RA</t>
  </si>
  <si>
    <t>Tweede Leeghwaterstraat</t>
  </si>
  <si>
    <t>1018 VM</t>
  </si>
  <si>
    <t>1011 LX</t>
  </si>
  <si>
    <t>Alkmaarstraat</t>
  </si>
  <si>
    <t>1024 TT</t>
  </si>
  <si>
    <t>Rozenstraat</t>
  </si>
  <si>
    <t>1016 PA</t>
  </si>
  <si>
    <t>Ms. van Riemsdijkweg</t>
  </si>
  <si>
    <t>1033 RC</t>
  </si>
  <si>
    <t>Ms. Van Riemsdijkweg - opstalverzekering</t>
  </si>
  <si>
    <t>Windroosplein</t>
  </si>
  <si>
    <t>1018 ZZ</t>
  </si>
  <si>
    <t>1017 ZZ</t>
  </si>
  <si>
    <t>Prinseneiland</t>
  </si>
  <si>
    <t>A en B</t>
  </si>
  <si>
    <t>1013 LR</t>
  </si>
  <si>
    <t>Hoekschewaardweg</t>
  </si>
  <si>
    <t>1025 PD</t>
  </si>
  <si>
    <t>Statenjachtstraat</t>
  </si>
  <si>
    <t>1034 EC</t>
  </si>
  <si>
    <t>1015 XH</t>
  </si>
  <si>
    <t>Heimansweg</t>
  </si>
  <si>
    <t>1031 TZ</t>
  </si>
  <si>
    <t>Monnickendammerplantsoen</t>
  </si>
  <si>
    <t>1023 EL</t>
  </si>
  <si>
    <t>Plejadeplein</t>
  </si>
  <si>
    <t>Sijsjesstraat</t>
  </si>
  <si>
    <t>1021 CV</t>
  </si>
  <si>
    <t>Sijsjesstraat (bij 21)</t>
  </si>
  <si>
    <t>Parlevinkerpad</t>
  </si>
  <si>
    <t>1034 JE</t>
  </si>
  <si>
    <t>Waddenweg</t>
  </si>
  <si>
    <t>1024 PX</t>
  </si>
  <si>
    <t>Herenmarkt</t>
  </si>
  <si>
    <t>1013 ED</t>
  </si>
  <si>
    <t>Oostzanerwerf</t>
  </si>
  <si>
    <t>1035 RN</t>
  </si>
  <si>
    <t>Berberisstraat</t>
  </si>
  <si>
    <t>1032 EL</t>
  </si>
  <si>
    <t>1012 ET</t>
  </si>
  <si>
    <t>Distelweg</t>
  </si>
  <si>
    <t>1031 HH</t>
  </si>
  <si>
    <t>1030 BB</t>
  </si>
  <si>
    <t>Floraparkweg</t>
  </si>
  <si>
    <t>1032 BZ</t>
  </si>
  <si>
    <t>Kromboomssloot</t>
  </si>
  <si>
    <t>1011 GT</t>
  </si>
  <si>
    <t>Kromboomsloot</t>
  </si>
  <si>
    <t>Haarlemmer Houttuinen</t>
  </si>
  <si>
    <t>1013 GL</t>
  </si>
  <si>
    <t>1012 AE</t>
  </si>
  <si>
    <t>Nieuwe Leliestraat</t>
  </si>
  <si>
    <t>1015 HD</t>
  </si>
  <si>
    <t>Palmgracht</t>
  </si>
  <si>
    <t>1015 HN</t>
  </si>
  <si>
    <t>Papaverweg</t>
  </si>
  <si>
    <t>1032 KE</t>
  </si>
  <si>
    <t>Infrastructuur</t>
  </si>
  <si>
    <t>Nieuwe Teertuinen</t>
  </si>
  <si>
    <t>1013 LV</t>
  </si>
  <si>
    <t>1015 AC</t>
  </si>
  <si>
    <t>2e Leeghwaterstraat</t>
  </si>
  <si>
    <t>1018 NA</t>
  </si>
  <si>
    <t>Rechtboomssloot</t>
  </si>
  <si>
    <t>1011 EC</t>
  </si>
  <si>
    <t>1101 EC</t>
  </si>
  <si>
    <t>Meteorenweg 270 (Melkweg)</t>
  </si>
  <si>
    <t>niet op vaste taxatie</t>
  </si>
  <si>
    <t>Elandsgracht</t>
  </si>
  <si>
    <t>1016 TX</t>
  </si>
  <si>
    <t>Prinsengracht</t>
  </si>
  <si>
    <t>1016 GW</t>
  </si>
  <si>
    <t>Speelwerk</t>
  </si>
  <si>
    <t>Bellen</t>
  </si>
  <si>
    <t>Pontplein</t>
  </si>
  <si>
    <t>1021 HH</t>
  </si>
  <si>
    <t>1021 NH</t>
  </si>
  <si>
    <t>1022 BN</t>
  </si>
  <si>
    <t>1022 BP</t>
  </si>
  <si>
    <t>Zandstraat 17/Zuiderkerkhof</t>
  </si>
  <si>
    <t>1011 WB</t>
  </si>
  <si>
    <t>Zandstr.17/Zuiderkerkhof 70 + 72</t>
  </si>
  <si>
    <t>Kerktoren Zuiderkerk</t>
  </si>
  <si>
    <t>Zanddwarsstraat</t>
  </si>
  <si>
    <t>Zuiderkerkhof</t>
  </si>
  <si>
    <t>1011 KX</t>
  </si>
  <si>
    <t>Muntplein</t>
  </si>
  <si>
    <t>1012 WR</t>
  </si>
  <si>
    <t>Op het terrein</t>
  </si>
  <si>
    <t>Meteorenweg 266 Huurdersbelang</t>
  </si>
  <si>
    <t>Oudekerksplein</t>
  </si>
  <si>
    <t>1012 GX</t>
  </si>
  <si>
    <t>Nieuw-Zeelandweg</t>
  </si>
  <si>
    <t>1045 AM</t>
  </si>
  <si>
    <t>1052 AN</t>
  </si>
  <si>
    <t>Bickersgracht</t>
  </si>
  <si>
    <t>1013 LH</t>
  </si>
  <si>
    <t>Noorderdwarsstraat</t>
  </si>
  <si>
    <t>1017 TX</t>
  </si>
  <si>
    <t>2e Lindendwarsstraat</t>
  </si>
  <si>
    <t>1015 LH</t>
  </si>
  <si>
    <t>Tolhuisweg</t>
  </si>
  <si>
    <t>Buiksloterweg 5A - 5B</t>
  </si>
  <si>
    <t>A + B</t>
  </si>
  <si>
    <t>Schiemanstraat</t>
  </si>
  <si>
    <t>1013 MJ</t>
  </si>
  <si>
    <t>Fortuinstraat</t>
  </si>
  <si>
    <t>Blankenstraat</t>
  </si>
  <si>
    <t>1018 SK</t>
  </si>
  <si>
    <t>Lindengracht</t>
  </si>
  <si>
    <t>- 204A</t>
  </si>
  <si>
    <t>1015 KL</t>
  </si>
  <si>
    <t>1011 KZ</t>
  </si>
  <si>
    <t>1012 GZ</t>
  </si>
  <si>
    <t>1017 PP</t>
  </si>
  <si>
    <t>Cruquiusweg</t>
  </si>
  <si>
    <t>1019 AT</t>
  </si>
  <si>
    <t>Opruimingskosten opstal/uitgebreid</t>
  </si>
  <si>
    <t>Herikerbergweg</t>
  </si>
  <si>
    <t>1101 CT</t>
  </si>
  <si>
    <t>Jan van Galenstraat</t>
  </si>
  <si>
    <t>1056 CH</t>
  </si>
  <si>
    <t>Jan van Galenstraat 323-329</t>
  </si>
  <si>
    <t>Klaprozenweg</t>
  </si>
  <si>
    <t>1032 KX</t>
  </si>
  <si>
    <t>Weesperplein</t>
  </si>
  <si>
    <t>1018 XA</t>
  </si>
  <si>
    <t>Weesperplein 8- Huurderbelang</t>
  </si>
  <si>
    <t>1018 VN</t>
  </si>
  <si>
    <t>O.Voorburgwal-huurbel.</t>
  </si>
  <si>
    <t>Oudezijds Voorburgwal 300 (O+S)</t>
  </si>
  <si>
    <t>Niet op vaste taxatie (O+S)</t>
  </si>
  <si>
    <t>O. Voorburgwal 300-huurderbelang</t>
  </si>
  <si>
    <t>Oudezijds Voorburgwal 300 (VGA)</t>
  </si>
  <si>
    <t>1018 DN</t>
  </si>
  <si>
    <t>Voormalige Stadstimmertuin</t>
  </si>
  <si>
    <t>1018 ET</t>
  </si>
  <si>
    <t>1000 BC</t>
  </si>
  <si>
    <t>AMSTERDAN</t>
  </si>
  <si>
    <t>Henk Sneevlietweg 20</t>
  </si>
  <si>
    <t>1066 CN</t>
  </si>
  <si>
    <t>Naaldwijkstraat</t>
  </si>
  <si>
    <t>1059 GJ</t>
  </si>
  <si>
    <t>Marie van Westerhovenstraat</t>
  </si>
  <si>
    <t>1065 GV</t>
  </si>
  <si>
    <t>Westmallepad</t>
  </si>
  <si>
    <t>1066 PP</t>
  </si>
  <si>
    <t>Oostakkerstraat</t>
  </si>
  <si>
    <t>1066 HP</t>
  </si>
  <si>
    <t>Johan Huizingalaan</t>
  </si>
  <si>
    <t>A t/m C</t>
  </si>
  <si>
    <t>1065 JH</t>
  </si>
  <si>
    <t>Johan Huizingalaan 177 A t/m C</t>
  </si>
  <si>
    <t>Vlaardingenlaan</t>
  </si>
  <si>
    <t>1059 GL</t>
  </si>
  <si>
    <t>van Moerkerkenstraat</t>
  </si>
  <si>
    <t>1064 KC</t>
  </si>
  <si>
    <t>Van Moerkerkenstraat</t>
  </si>
  <si>
    <t>1066 EL</t>
  </si>
  <si>
    <t>Internetstraat</t>
  </si>
  <si>
    <t>1033 MV</t>
  </si>
  <si>
    <t>1067 SZ</t>
  </si>
  <si>
    <t>1067 SX</t>
  </si>
  <si>
    <t>Plein 40-45</t>
  </si>
  <si>
    <t>-2A</t>
  </si>
  <si>
    <t>Plein 40-45 op vaste taxatie</t>
  </si>
  <si>
    <t>Plein 40-45 niet op vaste tax.</t>
  </si>
  <si>
    <t>Plein 40-45, nr. 1 en 2A</t>
  </si>
  <si>
    <t>-2 A</t>
  </si>
  <si>
    <t>Raasdorperweg</t>
  </si>
  <si>
    <t>1067 TL</t>
  </si>
  <si>
    <t>Noorderakerweg</t>
  </si>
  <si>
    <t>1069 PC</t>
  </si>
  <si>
    <t>Lutkemeerweg</t>
  </si>
  <si>
    <t>1067 TJ</t>
  </si>
  <si>
    <t>1067 SV</t>
  </si>
  <si>
    <t>1067 SW</t>
  </si>
  <si>
    <t>1067 TA</t>
  </si>
  <si>
    <t>Houten woonhuis</t>
  </si>
  <si>
    <t>1067 TH</t>
  </si>
  <si>
    <t>Albardakade</t>
  </si>
  <si>
    <t>1067 DD</t>
  </si>
  <si>
    <t>Nieuwe Akerweg</t>
  </si>
  <si>
    <t>1066 ES</t>
  </si>
  <si>
    <t>1068 TG</t>
  </si>
  <si>
    <t>1067 TM</t>
  </si>
  <si>
    <t>contact Claudia Donker</t>
  </si>
  <si>
    <t>1068 TD</t>
  </si>
  <si>
    <t>Lutkemeerweg - opstalverzekering</t>
  </si>
  <si>
    <t>1067 SP</t>
  </si>
  <si>
    <t>Groenpad</t>
  </si>
  <si>
    <t>1068 EB</t>
  </si>
  <si>
    <t>Joop Woortmanplein</t>
  </si>
  <si>
    <t>1069 PT</t>
  </si>
  <si>
    <t>Blomwijckerpad</t>
  </si>
  <si>
    <t>1068 EA</t>
  </si>
  <si>
    <t>Blomwijckerpad 70 / Groenehuyzen</t>
  </si>
  <si>
    <t>Hoekenes</t>
  </si>
  <si>
    <t>1068 ML</t>
  </si>
  <si>
    <t>Lobo Braakensiekstraat</t>
  </si>
  <si>
    <t>1065 HN</t>
  </si>
  <si>
    <t>Jan de Louterstraat</t>
  </si>
  <si>
    <t>1063 KX</t>
  </si>
  <si>
    <t>1066 CA</t>
  </si>
  <si>
    <t>Tweede Oosterparkstr.</t>
  </si>
  <si>
    <t>1092 BL</t>
  </si>
  <si>
    <t>Tweede Oosterparkstraat</t>
  </si>
  <si>
    <t>1019 AJ</t>
  </si>
  <si>
    <t>Derde Oosterparkstraat</t>
  </si>
  <si>
    <t>1092 CW</t>
  </si>
  <si>
    <t>Mauritskade</t>
  </si>
  <si>
    <t>1091 GC</t>
  </si>
  <si>
    <t>Maurtitskade 23</t>
  </si>
  <si>
    <t>Sajetplein</t>
  </si>
  <si>
    <t>1091 DK</t>
  </si>
  <si>
    <t>Entrepothof</t>
  </si>
  <si>
    <t>1019 DJ</t>
  </si>
  <si>
    <t>Zeeburgerdijk</t>
  </si>
  <si>
    <t>A t/m V</t>
  </si>
  <si>
    <t>1093 SK</t>
  </si>
  <si>
    <t>Weesperzijde</t>
  </si>
  <si>
    <t>1091 EN</t>
  </si>
  <si>
    <t>Veemarkt</t>
  </si>
  <si>
    <t>1019 DE</t>
  </si>
  <si>
    <t>Danie Theronstraat</t>
  </si>
  <si>
    <t>1091 XX</t>
  </si>
  <si>
    <t>C. van Eesterenlaan</t>
  </si>
  <si>
    <t>1019 JL</t>
  </si>
  <si>
    <t>Robert Kochplantsoen</t>
  </si>
  <si>
    <t>1097 GG</t>
  </si>
  <si>
    <t>1097 EB</t>
  </si>
  <si>
    <t>Willem Beukelsstraat</t>
  </si>
  <si>
    <t>1097 CT</t>
  </si>
  <si>
    <t>Zuivelplein</t>
  </si>
  <si>
    <t>t/m 11</t>
  </si>
  <si>
    <t>1097 XD</t>
  </si>
  <si>
    <t>Zuivelplein 7-11</t>
  </si>
  <si>
    <t>Onderlangs 36 CX, L2 en 37 C-F</t>
  </si>
  <si>
    <t>Kamerlingh Onneslaan</t>
  </si>
  <si>
    <t>1097 DH</t>
  </si>
  <si>
    <t>1097 DS</t>
  </si>
  <si>
    <t>Invalidenlift</t>
  </si>
  <si>
    <t>Lorentzlaan</t>
  </si>
  <si>
    <t>1097 KJ</t>
  </si>
  <si>
    <t>Middenweg</t>
  </si>
  <si>
    <t>1097 BS</t>
  </si>
  <si>
    <t>Middenweg 72,  Huize Frankendael</t>
  </si>
  <si>
    <t>Onderlangs</t>
  </si>
  <si>
    <t>M 36N 37G</t>
  </si>
  <si>
    <t>1097 ZK</t>
  </si>
  <si>
    <t>1098 LW</t>
  </si>
  <si>
    <t>Galileiplantsoen 39-41</t>
  </si>
  <si>
    <t>Galileiplantsoen, rijwielstalling</t>
  </si>
  <si>
    <t>Albert Wittenbergplein</t>
  </si>
  <si>
    <t>1091 XP</t>
  </si>
  <si>
    <t>Newtonstraat</t>
  </si>
  <si>
    <t>1098 HE</t>
  </si>
  <si>
    <t>Oranje Vrijstaatplein</t>
  </si>
  <si>
    <t>1093 NG</t>
  </si>
  <si>
    <t>Oranje Vrijstaatplein 1-2</t>
  </si>
  <si>
    <t>Oranje Vrijstaatkade</t>
  </si>
  <si>
    <t>Willem Beukelsstraat - Opstalverzekering</t>
  </si>
  <si>
    <t>Steve Bikoplein</t>
  </si>
  <si>
    <t>t/o nr 9</t>
  </si>
  <si>
    <t>1092 GM</t>
  </si>
  <si>
    <t>Radioweg 76 - GEB gebouwtje -</t>
  </si>
  <si>
    <t>Wembleylaan</t>
  </si>
  <si>
    <t>1098 WG</t>
  </si>
  <si>
    <t>1095 KZ</t>
  </si>
  <si>
    <t>Javaplantsoen</t>
  </si>
  <si>
    <t>1095 CR</t>
  </si>
  <si>
    <t>Bilderdijkpark</t>
  </si>
  <si>
    <t>1052 SB</t>
  </si>
  <si>
    <t>1 Wigwam</t>
  </si>
  <si>
    <t>J.J. Cremerplein</t>
  </si>
  <si>
    <t>1054 TH</t>
  </si>
  <si>
    <t>dekking</t>
  </si>
  <si>
    <t>St. Luciensteeg</t>
  </si>
  <si>
    <t>St. Luciensteeg 25-27</t>
  </si>
  <si>
    <t>1014 AA</t>
  </si>
  <si>
    <t>Brederodestraat</t>
  </si>
  <si>
    <t>1054 VH</t>
  </si>
  <si>
    <t>Tasmanstraat</t>
  </si>
  <si>
    <t>1013 PW</t>
  </si>
  <si>
    <t>1055 SB</t>
  </si>
  <si>
    <t>Tweede Nassaustraat</t>
  </si>
  <si>
    <t>1052 BM</t>
  </si>
  <si>
    <t>Overbrakerpad</t>
  </si>
  <si>
    <t>1014 AZ</t>
  </si>
  <si>
    <t>1014AZZ</t>
  </si>
  <si>
    <t>Cliffordstraat</t>
  </si>
  <si>
    <t>1051 GV</t>
  </si>
  <si>
    <t>Saxenburgerdwarsstraat</t>
  </si>
  <si>
    <t>1054 KS</t>
  </si>
  <si>
    <t>1014 BX</t>
  </si>
  <si>
    <t>Karel Doormanstraat</t>
  </si>
  <si>
    <t>1055 VE</t>
  </si>
  <si>
    <t>Amaliastraat</t>
  </si>
  <si>
    <t>1052 GM</t>
  </si>
  <si>
    <t>1054 BR</t>
  </si>
  <si>
    <t>Frederik Hendrikstraat</t>
  </si>
  <si>
    <t>1052 HM</t>
  </si>
  <si>
    <t>Rombout Hogerbeetsstraat</t>
  </si>
  <si>
    <t>1052 VW</t>
  </si>
  <si>
    <t>1071 AA</t>
  </si>
  <si>
    <t>Houtmankade</t>
  </si>
  <si>
    <t>1013 MZ</t>
  </si>
  <si>
    <t>Van Reigersbergenstraat</t>
  </si>
  <si>
    <t>1052 ST</t>
  </si>
  <si>
    <t>Ite Boeremastraat</t>
  </si>
  <si>
    <t>1054 PP</t>
  </si>
  <si>
    <t>Zaandammerplein</t>
  </si>
  <si>
    <t>1013 ZD</t>
  </si>
  <si>
    <t>Arie Biemondstraat</t>
  </si>
  <si>
    <t>1054 PD</t>
  </si>
  <si>
    <t>1054PDF</t>
  </si>
  <si>
    <t>Haarlemmerweg</t>
  </si>
  <si>
    <t>1051 LG</t>
  </si>
  <si>
    <t>1013 RR</t>
  </si>
  <si>
    <t>Westerpark 1-2</t>
  </si>
  <si>
    <t>opslag</t>
  </si>
  <si>
    <t>Baas Gansendonckstraat</t>
  </si>
  <si>
    <t>1061 DA</t>
  </si>
  <si>
    <t>Admiraal Helfrichstraat</t>
  </si>
  <si>
    <t>1056 AA</t>
  </si>
  <si>
    <t>1055 KA</t>
  </si>
  <si>
    <t>Krelis Louwenstraat 2A/Wiltzanghln</t>
  </si>
  <si>
    <t>Gerard Callenburgstraat</t>
  </si>
  <si>
    <t>1055 VC</t>
  </si>
  <si>
    <t>Wiltzanghlaan</t>
  </si>
  <si>
    <t>1055 KH</t>
  </si>
  <si>
    <t>Tijl Uilenspiegelstraat</t>
  </si>
  <si>
    <t>1055 CK</t>
  </si>
  <si>
    <t>1013 ZE</t>
  </si>
  <si>
    <t>Suikerplein</t>
  </si>
  <si>
    <t>1013 CJ</t>
  </si>
  <si>
    <t>Kijkduinstraat</t>
  </si>
  <si>
    <t>1055 XP</t>
  </si>
  <si>
    <t>1053 TH</t>
  </si>
  <si>
    <t>1061 HC</t>
  </si>
  <si>
    <t>Erasmuspark</t>
  </si>
  <si>
    <t>1056 LE</t>
  </si>
  <si>
    <t>Bos en Lommerplein</t>
  </si>
  <si>
    <t>1055 EK</t>
  </si>
  <si>
    <t>Tech. installaties</t>
  </si>
  <si>
    <t>Telefooncentrale</t>
  </si>
  <si>
    <t>Huurdersbelang inventaris/uitgebr</t>
  </si>
  <si>
    <t>Den Brielstraat</t>
  </si>
  <si>
    <t>1055 RV</t>
  </si>
  <si>
    <t>Eerste Helmersstraat</t>
  </si>
  <si>
    <t>1054 DZ</t>
  </si>
  <si>
    <t>Barentszplein</t>
  </si>
  <si>
    <t>1013 NJ</t>
  </si>
  <si>
    <t>Corantijnstraat</t>
  </si>
  <si>
    <t>1058 DA</t>
  </si>
  <si>
    <t>Potgieterstraat</t>
  </si>
  <si>
    <t>1053 XX</t>
  </si>
  <si>
    <t>Hygieaplein</t>
  </si>
  <si>
    <t>1076 RN</t>
  </si>
  <si>
    <t>Argonautenstraat</t>
  </si>
  <si>
    <t>1076 KJ</t>
  </si>
  <si>
    <t>Derde Schinkelstraat</t>
  </si>
  <si>
    <t>1075 TJ</t>
  </si>
  <si>
    <t>Pieter Aertszstraat</t>
  </si>
  <si>
    <t>1074 VT</t>
  </si>
  <si>
    <t>Tolstraat</t>
  </si>
  <si>
    <t>1073 SE</t>
  </si>
  <si>
    <t>Lutmastraat</t>
  </si>
  <si>
    <t>1073 GP</t>
  </si>
  <si>
    <t>1074 VM</t>
  </si>
  <si>
    <t>1072 AW</t>
  </si>
  <si>
    <t>Quellijnstraat</t>
  </si>
  <si>
    <t>1072 XV</t>
  </si>
  <si>
    <t>Albert Cuypstraat</t>
  </si>
  <si>
    <t>1073 BH</t>
  </si>
  <si>
    <t>Albert Cuypstraat 261-263</t>
  </si>
  <si>
    <t>Pijnackerstraat</t>
  </si>
  <si>
    <t>1072 JS</t>
  </si>
  <si>
    <t>Amstelkade</t>
  </si>
  <si>
    <t>A+148A</t>
  </si>
  <si>
    <t>1078 AV</t>
  </si>
  <si>
    <t>1074 AV</t>
  </si>
  <si>
    <t>Jozef Israelskade</t>
  </si>
  <si>
    <t>a-42a</t>
  </si>
  <si>
    <t>1072 PL</t>
  </si>
  <si>
    <t>Hendrick de Keijserplein</t>
  </si>
  <si>
    <t>1073 SW</t>
  </si>
  <si>
    <t>Hendrick de Keyserplein 45</t>
  </si>
  <si>
    <t>Govert Flinckstraat</t>
  </si>
  <si>
    <t>1073 CG</t>
  </si>
  <si>
    <t>Eerste Sweelinkckstraat 22</t>
  </si>
  <si>
    <t>Eerste Sweelinckstraat</t>
  </si>
  <si>
    <t>1073 CM</t>
  </si>
  <si>
    <t>Van Ostadestraat</t>
  </si>
  <si>
    <t>1074 VV</t>
  </si>
  <si>
    <t>1073 GN</t>
  </si>
  <si>
    <t>Lutmastraat 61a</t>
  </si>
  <si>
    <t>Amstelveenseweg</t>
  </si>
  <si>
    <t>1075 XV</t>
  </si>
  <si>
    <t>Des Presstraat</t>
  </si>
  <si>
    <t>1075 NT</t>
  </si>
  <si>
    <t>1075 VR</t>
  </si>
  <si>
    <t>Oranje Nassaulaan</t>
  </si>
  <si>
    <t>H</t>
  </si>
  <si>
    <t>1075 AK</t>
  </si>
  <si>
    <t>Stadionkade</t>
  </si>
  <si>
    <t>1077 VS</t>
  </si>
  <si>
    <t>1077 CJ</t>
  </si>
  <si>
    <t>Rijnsburgstraat</t>
  </si>
  <si>
    <t>1059 AT</t>
  </si>
  <si>
    <t>Legmeerstraat</t>
  </si>
  <si>
    <t>1058 NC</t>
  </si>
  <si>
    <t>Emmapln t/o O.Nassauln</t>
  </si>
  <si>
    <t>1075 AW</t>
  </si>
  <si>
    <t>Emmaplein t/o Oranje Nassaulaan</t>
  </si>
  <si>
    <t>Stadionplein</t>
  </si>
  <si>
    <t>1076 CM</t>
  </si>
  <si>
    <t>Smaragdplein</t>
  </si>
  <si>
    <t>1074 HA</t>
  </si>
  <si>
    <t>HygiÙaplein</t>
  </si>
  <si>
    <t>1076 RW</t>
  </si>
  <si>
    <t>Titiaanstraat</t>
  </si>
  <si>
    <t>1077 RH</t>
  </si>
  <si>
    <t>Tweede Van der Helststraat</t>
  </si>
  <si>
    <t>1072 PG</t>
  </si>
  <si>
    <t>Tweede van der Helststraat</t>
  </si>
  <si>
    <t>Generaal Vetterstraat</t>
  </si>
  <si>
    <t>1059 BT</t>
  </si>
  <si>
    <t>Gen. Vetterstraat 27</t>
  </si>
  <si>
    <t>G. Vetterstraat 27</t>
  </si>
  <si>
    <t>G. Vetterstraat 27 , kantinegeb.</t>
  </si>
  <si>
    <t>G. Vetterstraat 27, bordenloods</t>
  </si>
  <si>
    <t>1073 SH</t>
  </si>
  <si>
    <t>Van Heenvlietlaan</t>
  </si>
  <si>
    <t>1083 CL</t>
  </si>
  <si>
    <t>Van Heenvlietlaan 50 --werf</t>
  </si>
  <si>
    <t>Van Heenvlietlaan 50-lattenloods</t>
  </si>
  <si>
    <t>van Heenvlietlaan</t>
  </si>
  <si>
    <t>Timmerwerkplaats, ijzersterk en</t>
  </si>
  <si>
    <t>President Kennedylaan</t>
  </si>
  <si>
    <t>1079 MZ</t>
  </si>
  <si>
    <t>Amstelpark,  Le Papillon</t>
  </si>
  <si>
    <t>Amstelpark, Giropaviljoen</t>
  </si>
  <si>
    <t>Amstelpark, Glazen huis</t>
  </si>
  <si>
    <t>Amstelpark (Amsteltrein)</t>
  </si>
  <si>
    <t>van Nijenrodeweg</t>
  </si>
  <si>
    <t>1082 HJ</t>
  </si>
  <si>
    <t>Van Leijenberghlaan</t>
  </si>
  <si>
    <t>1082 GC</t>
  </si>
  <si>
    <t>1078 AB</t>
  </si>
  <si>
    <t>Zuidelijke Wandelwg</t>
  </si>
  <si>
    <t>1079 RK</t>
  </si>
  <si>
    <t>Zuidelijke Wandelweg</t>
  </si>
  <si>
    <t>1078 RT</t>
  </si>
  <si>
    <t>Vechtstraat</t>
  </si>
  <si>
    <t>1079 JA</t>
  </si>
  <si>
    <t>Victorieplein</t>
  </si>
  <si>
    <t>1079 KK</t>
  </si>
  <si>
    <t>Uiterwaardenstraat</t>
  </si>
  <si>
    <t>1079 AZ</t>
  </si>
  <si>
    <t>Reggestraat</t>
  </si>
  <si>
    <t>1078 CZ</t>
  </si>
  <si>
    <t>Beethovenstraat</t>
  </si>
  <si>
    <t>1077 JX</t>
  </si>
  <si>
    <t>1079 EM</t>
  </si>
  <si>
    <t>1063 EM</t>
  </si>
  <si>
    <t>Jekerstraat</t>
  </si>
  <si>
    <t>1078 MG</t>
  </si>
  <si>
    <t>Gustav Mahlerlaan</t>
  </si>
  <si>
    <t>1082 LS</t>
  </si>
  <si>
    <t>1079 VE</t>
  </si>
  <si>
    <t>Beatrixpark</t>
  </si>
  <si>
    <t>1077 VX</t>
  </si>
  <si>
    <t>Beethovenstraat t/o</t>
  </si>
  <si>
    <t>Jan van Eijckstraat</t>
  </si>
  <si>
    <t>1077 LG</t>
  </si>
  <si>
    <t>1073 GK</t>
  </si>
  <si>
    <t>Theophile de Bockstraat</t>
  </si>
  <si>
    <t>A t/m G</t>
  </si>
  <si>
    <t>1058 VC</t>
  </si>
  <si>
    <t>A t/m F</t>
  </si>
  <si>
    <t>Meerhuizenplein</t>
  </si>
  <si>
    <t>1078 TC</t>
  </si>
  <si>
    <t>Heinzestraat</t>
  </si>
  <si>
    <t>1071 SK</t>
  </si>
  <si>
    <t>1076 ED</t>
  </si>
  <si>
    <t>Elisabeth Wolffstraat</t>
  </si>
  <si>
    <t>1052 RR</t>
  </si>
  <si>
    <t>J.H. van Heekpad</t>
  </si>
  <si>
    <t>1024 BD</t>
  </si>
  <si>
    <t>J. H. van Heekpad</t>
  </si>
  <si>
    <t>correctie</t>
  </si>
  <si>
    <t>Amstel 1 (Stopera)</t>
  </si>
  <si>
    <t>Amstel  (Stopera)</t>
  </si>
  <si>
    <t>-21A</t>
  </si>
  <si>
    <t>1017 CB</t>
  </si>
  <si>
    <t>Bijlmerplein</t>
  </si>
  <si>
    <t>1102 DB</t>
  </si>
  <si>
    <t>Reconstructiekosten</t>
  </si>
  <si>
    <t>Bornhout 8 E (stemhokjes)</t>
  </si>
  <si>
    <t>Bornhout 8 E (stembussen)</t>
  </si>
  <si>
    <t>Bornhout 8 E (stembusbekleding)</t>
  </si>
  <si>
    <t>Bornhout 8 E (rolcontainers)</t>
  </si>
  <si>
    <t>1105 AS</t>
  </si>
  <si>
    <t>Schepenbergweg/K.P. 73.030</t>
  </si>
  <si>
    <t>EGoli</t>
  </si>
  <si>
    <t>1103 AC</t>
  </si>
  <si>
    <t>1067 HP</t>
  </si>
  <si>
    <t>Amstel 115-131 + Onbekende Gracht</t>
  </si>
  <si>
    <t>Dr. Jan van Breemenstraat</t>
  </si>
  <si>
    <t>1056 AB</t>
  </si>
  <si>
    <t>Heverleestraat</t>
  </si>
  <si>
    <t>1066 JJ</t>
  </si>
  <si>
    <t>Rhoneweg</t>
  </si>
  <si>
    <t>1043 AH</t>
  </si>
  <si>
    <t>Jacques Veltmanstraat</t>
  </si>
  <si>
    <t>1065 DC</t>
  </si>
  <si>
    <t>1067 CH</t>
  </si>
  <si>
    <t>Chris Lebeaustraat</t>
  </si>
  <si>
    <t>1062 DC</t>
  </si>
  <si>
    <t>Oude Turfmarkt</t>
  </si>
  <si>
    <t>t/o 125</t>
  </si>
  <si>
    <t>1012 GC</t>
  </si>
  <si>
    <t>1012 KK</t>
  </si>
  <si>
    <t>Oude Turfmarkt t/o</t>
  </si>
  <si>
    <t>1015 AH</t>
  </si>
  <si>
    <t>Singel 158/Bergstraat</t>
  </si>
  <si>
    <t>Molenpad</t>
  </si>
  <si>
    <t>1016 GL</t>
  </si>
  <si>
    <t>Binnenkant</t>
  </si>
  <si>
    <t>1011 BM</t>
  </si>
  <si>
    <t>Derde Wittenburgerdwarsstraat</t>
  </si>
  <si>
    <t>1018 KR</t>
  </si>
  <si>
    <t>Derde Wittenburgerdwarsstr. 1-3</t>
  </si>
  <si>
    <t>1016 RR</t>
  </si>
  <si>
    <t>Laurierstraat</t>
  </si>
  <si>
    <t>1016 PL</t>
  </si>
  <si>
    <t>Nicolaas Witsenkade</t>
  </si>
  <si>
    <t>1017 ZS</t>
  </si>
  <si>
    <t>Nicolaas Witsenkade 22-23</t>
  </si>
  <si>
    <t>Fogostraat</t>
  </si>
  <si>
    <t>1060 LJ</t>
  </si>
  <si>
    <t>Keuken (huurdersbelang)</t>
  </si>
  <si>
    <t>H. van Wijnstraat</t>
  </si>
  <si>
    <t>1065 AS</t>
  </si>
  <si>
    <t>1066 CL</t>
  </si>
  <si>
    <t>Rozenburglaan 1-2</t>
  </si>
  <si>
    <t>Rozenburglaan 2</t>
  </si>
  <si>
    <t>N.F. Israelweg</t>
  </si>
  <si>
    <t>1035 SB</t>
  </si>
  <si>
    <t>Nathan F. Israelweg</t>
  </si>
  <si>
    <t>`s Gravensandeplein</t>
  </si>
  <si>
    <t>1091 BB</t>
  </si>
  <si>
    <t>2e Oosterparkstraat</t>
  </si>
  <si>
    <t>1092 BV</t>
  </si>
  <si>
    <t>1097 VD</t>
  </si>
  <si>
    <t>Van Hallstraat</t>
  </si>
  <si>
    <t>1051 HH</t>
  </si>
  <si>
    <t>van Hallstraat 52 en 54</t>
  </si>
  <si>
    <t>de Kempenaerstraat 11 a en 11 b</t>
  </si>
  <si>
    <t>De Kempenaerstraat</t>
  </si>
  <si>
    <t>a en 11 b</t>
  </si>
  <si>
    <t>1051 CJ</t>
  </si>
  <si>
    <t>1054 CX</t>
  </si>
  <si>
    <t>1051 BX</t>
  </si>
  <si>
    <t>De Wittenkade</t>
  </si>
  <si>
    <t>1052 AE</t>
  </si>
  <si>
    <t>Den Brielstraat 9-17</t>
  </si>
  <si>
    <t>Den Brielstraat 9 - 17</t>
  </si>
  <si>
    <t>opruimingskosten</t>
  </si>
  <si>
    <t>Den Brielstraat 15</t>
  </si>
  <si>
    <t>NDSM-Plein</t>
  </si>
  <si>
    <t>1033 WB</t>
  </si>
  <si>
    <t>Diamantstraat</t>
  </si>
  <si>
    <t>1074 GG</t>
  </si>
  <si>
    <t>L. Ansinghstraat</t>
  </si>
  <si>
    <t>Kormelinkweg</t>
  </si>
  <si>
    <t>1104 NP</t>
  </si>
  <si>
    <t>Provincialeweg 26/K/P/ 74.060</t>
  </si>
  <si>
    <t>Passage</t>
  </si>
  <si>
    <t>1099 CW</t>
  </si>
  <si>
    <t>1078 CK</t>
  </si>
  <si>
    <t>Loosdrechtdreef</t>
  </si>
  <si>
    <t>1108 AX</t>
  </si>
  <si>
    <t>Loosdrechtdreef/K.P. 74.060</t>
  </si>
  <si>
    <t>Loosdrechtdreef container</t>
  </si>
  <si>
    <t>Loosdrechtdreef Container</t>
  </si>
  <si>
    <t>Vasco da Gamastraat</t>
  </si>
  <si>
    <t>Pontanusstr</t>
  </si>
  <si>
    <t>278A</t>
  </si>
  <si>
    <t>1093 SH</t>
  </si>
  <si>
    <t>Pontanusstraat</t>
  </si>
  <si>
    <t>Achtergracht</t>
  </si>
  <si>
    <t>1017 WL</t>
  </si>
  <si>
    <t>Achtergracht t/o</t>
  </si>
  <si>
    <t>Tweede Weteringplantsoen</t>
  </si>
  <si>
    <t>1017 ZD</t>
  </si>
  <si>
    <t>1063 KP</t>
  </si>
  <si>
    <t>Paradijsplein</t>
  </si>
  <si>
    <t>1093 NJ</t>
  </si>
  <si>
    <t>Dongestraat</t>
  </si>
  <si>
    <t>1078 JW</t>
  </si>
  <si>
    <t>Schipluidenlaan</t>
  </si>
  <si>
    <t>1062 HE</t>
  </si>
  <si>
    <t>Antonio Vivladistraat</t>
  </si>
  <si>
    <t>1083 HP</t>
  </si>
  <si>
    <t>Antonio Vivaldistraat</t>
  </si>
  <si>
    <t>Werkplaats en stalling</t>
  </si>
  <si>
    <t>1055 PS</t>
  </si>
  <si>
    <t>Kadoelen</t>
  </si>
  <si>
    <t>1035 NB</t>
  </si>
  <si>
    <t>Arent Janszoon Ernststraat</t>
  </si>
  <si>
    <t>1072 LP</t>
  </si>
  <si>
    <t>1082 LP</t>
  </si>
  <si>
    <t>Luchtvaartstraat</t>
  </si>
  <si>
    <t>1059 CA</t>
  </si>
  <si>
    <t>Botteskerksingel</t>
  </si>
  <si>
    <t>1069 XT</t>
  </si>
  <si>
    <t>Botteskersingel 30</t>
  </si>
  <si>
    <t>Speerstraat</t>
  </si>
  <si>
    <t>1076 XN</t>
  </si>
  <si>
    <t>Tweede Boerhaavestraat</t>
  </si>
  <si>
    <t>1091 AR</t>
  </si>
  <si>
    <t>Plantage Doklaan</t>
  </si>
  <si>
    <t>1018 CM</t>
  </si>
  <si>
    <t>1028 BG</t>
  </si>
  <si>
    <t>25 Badhokjes incl. privaten</t>
  </si>
  <si>
    <t>3 Zomerhuisjes</t>
  </si>
  <si>
    <t>Dagverblijfschuur</t>
  </si>
  <si>
    <t>1028 BL</t>
  </si>
  <si>
    <t>1015 KT</t>
  </si>
  <si>
    <t>Mariotteplein</t>
  </si>
  <si>
    <t>1098 PA</t>
  </si>
  <si>
    <t>Geldershoofd</t>
  </si>
  <si>
    <t>1103 BG</t>
  </si>
  <si>
    <t>1067 BL</t>
  </si>
  <si>
    <t>Noordermarkt</t>
  </si>
  <si>
    <t>1015 NA</t>
  </si>
  <si>
    <t>Revaleiland</t>
  </si>
  <si>
    <t>1014 ZG</t>
  </si>
  <si>
    <t>Albrecht D³rerstraat</t>
  </si>
  <si>
    <t>1076 BN</t>
  </si>
  <si>
    <t>1054 KA</t>
  </si>
  <si>
    <t>1027 AC</t>
  </si>
  <si>
    <t>Kleine Wittenburgerstraat</t>
  </si>
  <si>
    <t>1018 LT</t>
  </si>
  <si>
    <t>Dorpsstraat Holysloot</t>
  </si>
  <si>
    <t>1028 BE</t>
  </si>
  <si>
    <t>Brede Kerkepad</t>
  </si>
  <si>
    <t>1023 BH</t>
  </si>
  <si>
    <t>Geulstraat</t>
  </si>
  <si>
    <t>1078 KW</t>
  </si>
  <si>
    <t>Wijkergouw</t>
  </si>
  <si>
    <t>1023 NX</t>
  </si>
  <si>
    <t>1026 CB</t>
  </si>
  <si>
    <t>NDSM-plein</t>
  </si>
  <si>
    <t>A t/m E 84</t>
  </si>
  <si>
    <t>Gerard Doustraat</t>
  </si>
  <si>
    <t>1073 VZ</t>
  </si>
  <si>
    <t>1073 VC</t>
  </si>
  <si>
    <t>Molenwerf</t>
  </si>
  <si>
    <t>1014 AG</t>
  </si>
  <si>
    <t>Veerstraat</t>
  </si>
  <si>
    <t>1075 SW</t>
  </si>
  <si>
    <t>Van Beuningenplein</t>
  </si>
  <si>
    <t>1051 VS</t>
  </si>
  <si>
    <t>Holendrechtplein</t>
  </si>
  <si>
    <t>1106 LP</t>
  </si>
  <si>
    <t>T</t>
  </si>
  <si>
    <t>August Allebeplein</t>
  </si>
  <si>
    <t>1062 AA</t>
  </si>
  <si>
    <t>August AllebÚplein</t>
  </si>
  <si>
    <t>1025 ES</t>
  </si>
  <si>
    <t>Buikslotermeerplein 63 (kelder)</t>
  </si>
  <si>
    <t>Achterlaan - Zunderdorp</t>
  </si>
  <si>
    <t>1027 AK</t>
  </si>
  <si>
    <t>Braeburnstraat</t>
  </si>
  <si>
    <t>1036 LD</t>
  </si>
  <si>
    <t>Parelstraat</t>
  </si>
  <si>
    <t>1018 AS</t>
  </si>
  <si>
    <t>Evertsweertplantsoen</t>
  </si>
  <si>
    <t>1069 RK</t>
  </si>
  <si>
    <t>Eliza van Calcarstraat</t>
  </si>
  <si>
    <t>1068 RR</t>
  </si>
  <si>
    <t>Foekje Dillemastraat</t>
  </si>
  <si>
    <t>1095 MK</t>
  </si>
  <si>
    <t>1015 ZN</t>
  </si>
  <si>
    <t>Marnixplein 1-Bouwkundige werken</t>
  </si>
  <si>
    <t>Installaties</t>
  </si>
  <si>
    <t>Afwerking buitengebied</t>
  </si>
  <si>
    <t>Honoraria</t>
  </si>
  <si>
    <t>1015 XN</t>
  </si>
  <si>
    <t>Cullinanplein</t>
  </si>
  <si>
    <t>1074 JN</t>
  </si>
  <si>
    <t>1017 AC</t>
  </si>
  <si>
    <t>Leidsekade</t>
  </si>
  <si>
    <t>en 90 A</t>
  </si>
  <si>
    <t>1017 PN</t>
  </si>
  <si>
    <t>Nieuwe Laan</t>
  </si>
  <si>
    <t>1068 BZ</t>
  </si>
  <si>
    <t>1078 BH</t>
  </si>
  <si>
    <t>Muzenplein t/o nr.</t>
  </si>
  <si>
    <t>1077 WC</t>
  </si>
  <si>
    <t>Muzenplein t/o nr</t>
  </si>
  <si>
    <t>1076 TG</t>
  </si>
  <si>
    <t>Amstelkade (bij brug 400)</t>
  </si>
  <si>
    <t>1078 AA</t>
  </si>
  <si>
    <t>Amstelkade bij brug 400</t>
  </si>
  <si>
    <t>Jacob Bontiusplaats</t>
  </si>
  <si>
    <t>1018 LL</t>
  </si>
  <si>
    <t>Asterdwarsweg</t>
  </si>
  <si>
    <t>1031 HR</t>
  </si>
  <si>
    <t>Remmerdenplein</t>
  </si>
  <si>
    <t>1106 AK</t>
  </si>
  <si>
    <t>Gabriel Metsustraat</t>
  </si>
  <si>
    <t>1071 DZ</t>
  </si>
  <si>
    <t>1017 RL</t>
  </si>
  <si>
    <t>1096 AK</t>
  </si>
  <si>
    <t>Z/55</t>
  </si>
  <si>
    <t>I</t>
  </si>
  <si>
    <t>A1</t>
  </si>
  <si>
    <t>A2</t>
  </si>
  <si>
    <t>G</t>
  </si>
  <si>
    <t>FG</t>
  </si>
  <si>
    <t>P</t>
  </si>
  <si>
    <t>Karperstraat</t>
  </si>
  <si>
    <t>1075 LB</t>
  </si>
  <si>
    <t>Karperweg</t>
  </si>
  <si>
    <t>Jodenbreestraat</t>
  </si>
  <si>
    <t xml:space="preserve"> (Ronnohal) Sportpark de Eendracht</t>
  </si>
  <si>
    <t>Karspeldreef</t>
  </si>
  <si>
    <t>1102 BX</t>
  </si>
  <si>
    <t>1102 BC</t>
  </si>
  <si>
    <t>Ijbaanpad</t>
  </si>
  <si>
    <t>1076 CV</t>
  </si>
  <si>
    <t>1076 AC</t>
  </si>
  <si>
    <t>Ijsbaanpad</t>
  </si>
  <si>
    <t>Kinderdijkstraat</t>
  </si>
  <si>
    <t>1079 GB</t>
  </si>
  <si>
    <t>Nieuwe  Kalfjeslaan</t>
  </si>
  <si>
    <t>1182 AA</t>
  </si>
  <si>
    <t>Nieuwe Kalfjeslaan</t>
  </si>
  <si>
    <t>Bok de Korverweg - opstalverzekering</t>
  </si>
  <si>
    <t>Herman Bonpad</t>
  </si>
  <si>
    <t>1067 SN</t>
  </si>
  <si>
    <t>Nieuwendammerkade</t>
  </si>
  <si>
    <t>1022 AB</t>
  </si>
  <si>
    <t>Baron de Coubertinlaan</t>
  </si>
  <si>
    <t>1034 ZK</t>
  </si>
  <si>
    <t>Drie Burgpad</t>
  </si>
  <si>
    <t>Willinklaan</t>
  </si>
  <si>
    <t>1067 SL</t>
  </si>
  <si>
    <t>Polijsterweg</t>
  </si>
  <si>
    <t>A-en 3B</t>
  </si>
  <si>
    <t>1032 KP</t>
  </si>
  <si>
    <t>1033 BZ</t>
  </si>
  <si>
    <t>Rinus Michelslaan</t>
  </si>
  <si>
    <t>1061 MB</t>
  </si>
  <si>
    <t>Rinus Michielslaan</t>
  </si>
  <si>
    <t>Nwe Achtergracht 100/Weesperstraat</t>
  </si>
  <si>
    <t>resp 11</t>
  </si>
  <si>
    <t>1018 WT</t>
  </si>
  <si>
    <t>Nieuwe Achtergracht/Weesperstr</t>
  </si>
  <si>
    <t>Valckenierstraat</t>
  </si>
  <si>
    <t>1018 XG</t>
  </si>
  <si>
    <t>Flierbosdreef</t>
  </si>
  <si>
    <t>1102 BV</t>
  </si>
  <si>
    <t>Spieringhorn</t>
  </si>
  <si>
    <t>1043 AA</t>
  </si>
  <si>
    <t>1025 ET</t>
  </si>
  <si>
    <t>Vikingpad</t>
  </si>
  <si>
    <t>1034 GV</t>
  </si>
  <si>
    <t>Dufaystraat</t>
  </si>
  <si>
    <t>1075 GS</t>
  </si>
  <si>
    <t>1051 TS</t>
  </si>
  <si>
    <t>Eric de Roodestraat</t>
  </si>
  <si>
    <t>1056 AM</t>
  </si>
  <si>
    <t>S.F. van Ossstraat</t>
  </si>
  <si>
    <t>1068 JJ</t>
  </si>
  <si>
    <t>Dokter Meurerlaan</t>
  </si>
  <si>
    <t>Abe Lenstralaan</t>
  </si>
  <si>
    <t>1067 MV</t>
  </si>
  <si>
    <t>1066 CD</t>
  </si>
  <si>
    <t>Open Loods</t>
  </si>
  <si>
    <t>Transformatorstation</t>
  </si>
  <si>
    <t>risico-adres</t>
  </si>
  <si>
    <t>1087 HP</t>
  </si>
  <si>
    <t>Thomas a Kempisstraat</t>
  </si>
  <si>
    <t>1064 LT</t>
  </si>
  <si>
    <t>1081 LB</t>
  </si>
  <si>
    <t>Prinses Irenestraat</t>
  </si>
  <si>
    <t>1077 WT</t>
  </si>
  <si>
    <t>Gaasterlandstraat</t>
  </si>
  <si>
    <t>1079 RH</t>
  </si>
  <si>
    <t>G.J. Scheurleerweg</t>
  </si>
  <si>
    <t>1025 MZ</t>
  </si>
  <si>
    <t>Scheurleerweg</t>
  </si>
  <si>
    <t>1066 HK</t>
  </si>
  <si>
    <t>Donauweg</t>
  </si>
  <si>
    <t>,8 en 8 B</t>
  </si>
  <si>
    <t>1043 AJ</t>
  </si>
  <si>
    <t>Burgemeester van Leeuwenlaan</t>
  </si>
  <si>
    <t>1064 KL</t>
  </si>
  <si>
    <t>Hemweg</t>
  </si>
  <si>
    <t>1041 AS</t>
  </si>
  <si>
    <t>Parnassusweg</t>
  </si>
  <si>
    <t>1076 AV</t>
  </si>
  <si>
    <t>Leegstandsbeheer</t>
  </si>
  <si>
    <t>Jacob van Lennepkade</t>
  </si>
  <si>
    <t>1054 ZN</t>
  </si>
  <si>
    <t>1043 ZL</t>
  </si>
  <si>
    <t>Mr. Visserplein</t>
  </si>
  <si>
    <t>1011 RD</t>
  </si>
  <si>
    <t>'s Gravelandseweg</t>
  </si>
  <si>
    <t xml:space="preserve"> 's-Gravelandseweg - Opstalverzekering</t>
  </si>
  <si>
    <t xml:space="preserve"> 's-Gravelandseweg</t>
  </si>
  <si>
    <t>1381 BK</t>
  </si>
  <si>
    <t>1382 AG</t>
  </si>
  <si>
    <t>Nieuwstraat</t>
  </si>
  <si>
    <t>1381 BB</t>
  </si>
  <si>
    <t>1381 BD</t>
  </si>
  <si>
    <t>Nijverheidslaan</t>
  </si>
  <si>
    <t>1382 LE</t>
  </si>
  <si>
    <t>Ossenmarkt</t>
  </si>
  <si>
    <t>1381 LX</t>
  </si>
  <si>
    <t>Oude Gracht</t>
  </si>
  <si>
    <t>1381 XX</t>
  </si>
  <si>
    <t>verzamelgebouw</t>
  </si>
  <si>
    <t>Plataanlaan</t>
  </si>
  <si>
    <t>1382 RD</t>
  </si>
  <si>
    <t>1381 GR</t>
  </si>
  <si>
    <t>Utechtseweg</t>
  </si>
  <si>
    <t>Korte Stammerdijk</t>
  </si>
  <si>
    <t>1382 BL</t>
  </si>
  <si>
    <t>Wijziging correctie</t>
  </si>
  <si>
    <t>Hoogheemraadweg</t>
  </si>
  <si>
    <t>1069 VM</t>
  </si>
  <si>
    <t>1096 AN</t>
  </si>
  <si>
    <t>Sloterweg (fc Portugal)</t>
  </si>
  <si>
    <t>Dick Hilleniuspad</t>
  </si>
  <si>
    <t>1087 BZ</t>
  </si>
  <si>
    <t>Heining</t>
  </si>
  <si>
    <t>1047 AG</t>
  </si>
  <si>
    <t>1031 KN</t>
  </si>
  <si>
    <t>Broekergouw</t>
  </si>
  <si>
    <t>1027 AH</t>
  </si>
  <si>
    <t>De Heusweg</t>
  </si>
  <si>
    <t>1096 BG</t>
  </si>
  <si>
    <t>Bouwkeet Overamstel</t>
  </si>
  <si>
    <t>de Heining t/o nr.</t>
  </si>
  <si>
    <t>1047 AC</t>
  </si>
  <si>
    <t>De Heining t/o nr.</t>
  </si>
  <si>
    <t>Zuider IJdijk</t>
  </si>
  <si>
    <t>1095 KN</t>
  </si>
  <si>
    <t>Entrada</t>
  </si>
  <si>
    <t>1096 EV</t>
  </si>
  <si>
    <t>1096 EJ</t>
  </si>
  <si>
    <t>Verlengde van Marwijk Kooijstraat</t>
  </si>
  <si>
    <t>1096 BZ</t>
  </si>
  <si>
    <t>verzekeringnemer</t>
  </si>
  <si>
    <t>Mercatorplein</t>
  </si>
  <si>
    <t>1057 CB</t>
  </si>
  <si>
    <t>Staringplein</t>
  </si>
  <si>
    <t>t/o 14</t>
  </si>
  <si>
    <t>1054 VL</t>
  </si>
  <si>
    <t>van Beuningenplein - Opstalverzekering</t>
  </si>
  <si>
    <t>1103 LA</t>
  </si>
  <si>
    <t>1103 KZ</t>
  </si>
  <si>
    <t>1102 LA</t>
  </si>
  <si>
    <t>Hoptille</t>
  </si>
  <si>
    <t>1102 PR</t>
  </si>
  <si>
    <t>Anne Frankstraat</t>
  </si>
  <si>
    <t>1011 MD</t>
  </si>
  <si>
    <t>Anne Frankstraat 220, Markenhove</t>
  </si>
  <si>
    <t>Transferium Arena, P1</t>
  </si>
  <si>
    <t>Piet Heinkade 59,Piet Heingarage</t>
  </si>
  <si>
    <t>Transferium-Kavel 4</t>
  </si>
  <si>
    <t>Burgemeester Stramanweg</t>
  </si>
  <si>
    <t>1101 AX</t>
  </si>
  <si>
    <t>1019 CM</t>
  </si>
  <si>
    <t>Arena Boulevard</t>
  </si>
  <si>
    <t>1101 DL</t>
  </si>
  <si>
    <t>1101 BH</t>
  </si>
  <si>
    <t>Fraijlemaborg</t>
  </si>
  <si>
    <t>1102 CV</t>
  </si>
  <si>
    <t>1025 XB</t>
  </si>
  <si>
    <t>1013 HP</t>
  </si>
  <si>
    <t>Borchlandweg</t>
  </si>
  <si>
    <t>1114 BD</t>
  </si>
  <si>
    <t>Entree</t>
  </si>
  <si>
    <t>Entree (parkeergarage Mikado)</t>
  </si>
  <si>
    <t>Piarcoplein</t>
  </si>
  <si>
    <t>1043 DW</t>
  </si>
  <si>
    <t>Piarcoplein (P+R Sloterdijk)</t>
  </si>
  <si>
    <t>A+B</t>
  </si>
  <si>
    <t>1095 KJ</t>
  </si>
  <si>
    <t>P+R Zeeburg, Zuiderzeeweg A &amp; B</t>
  </si>
  <si>
    <t>P+R Zeeburg, Zuiderzeeweg 46 A&amp;B</t>
  </si>
  <si>
    <t>Herkerbergweg</t>
  </si>
  <si>
    <t>1103 TL</t>
  </si>
  <si>
    <t>Groesbeekdreef t/h  kormelinckweg</t>
  </si>
  <si>
    <t>Pontsteiger</t>
  </si>
  <si>
    <t>1014 ZP</t>
  </si>
  <si>
    <t>1072 AM</t>
  </si>
  <si>
    <t>Rokin</t>
  </si>
  <si>
    <t>en 127</t>
  </si>
  <si>
    <t>1012 KN</t>
  </si>
  <si>
    <t>1034 CR</t>
  </si>
  <si>
    <t>1102 NE</t>
  </si>
  <si>
    <t>Funenpark</t>
  </si>
  <si>
    <t>1018 AK</t>
  </si>
  <si>
    <t>Burgemeester Cramergracht (sluis)</t>
  </si>
  <si>
    <t>1064 AH</t>
  </si>
  <si>
    <t>Burgemeester Cramergracht- Cramersl</t>
  </si>
  <si>
    <t>Burgemeester Cramergracht-sluis</t>
  </si>
  <si>
    <t>bij 270</t>
  </si>
  <si>
    <t>1079 LK</t>
  </si>
  <si>
    <t>N</t>
  </si>
  <si>
    <t>1031 XP</t>
  </si>
  <si>
    <t>Distelkade</t>
  </si>
  <si>
    <t>Noorderpark</t>
  </si>
  <si>
    <t>1012 AA</t>
  </si>
  <si>
    <t>objecten railinfrastructuur</t>
  </si>
  <si>
    <t>1021 HJ</t>
  </si>
  <si>
    <t>1017 RW</t>
  </si>
  <si>
    <t>1072 LS</t>
  </si>
  <si>
    <t>1078 GZ</t>
  </si>
  <si>
    <t>1077 TR</t>
  </si>
  <si>
    <t>1082 AA</t>
  </si>
  <si>
    <t>Stationsplein Station CS</t>
  </si>
  <si>
    <t>Stationsplein t/o</t>
  </si>
  <si>
    <t>Gustav Mahlerplein</t>
  </si>
  <si>
    <t>1082 MS</t>
  </si>
  <si>
    <t>t/o 3-5</t>
  </si>
  <si>
    <t>Buiksloterweg t/o</t>
  </si>
  <si>
    <t>1012 JW</t>
  </si>
  <si>
    <t>Termini</t>
  </si>
  <si>
    <t>1025 XM</t>
  </si>
  <si>
    <t>1017 BV</t>
  </si>
  <si>
    <t>1017 RV</t>
  </si>
  <si>
    <t>1077 XW</t>
  </si>
  <si>
    <t>Strawinskylaan 59 (WTC-gebouw)</t>
  </si>
  <si>
    <t>1077 XX</t>
  </si>
  <si>
    <t>Amaliapark</t>
  </si>
  <si>
    <t>keet ZUIDAS Amaliapark</t>
  </si>
  <si>
    <t>1077 XV</t>
  </si>
  <si>
    <t>Zuidplein ongenummerd</t>
  </si>
  <si>
    <t>Nwe Achtergracht 100/Weesperpl.</t>
  </si>
  <si>
    <t>Nieuwe Achtergracht 100/Weesperstr</t>
  </si>
  <si>
    <t>Ge´ntegreerde Voorzieningen GGD</t>
  </si>
  <si>
    <t>1018 XB</t>
  </si>
  <si>
    <t>Valckenierstraat 9-21</t>
  </si>
  <si>
    <t>Valckeniersstraat</t>
  </si>
  <si>
    <t>Drie Kolommenplein</t>
  </si>
  <si>
    <t>1431 LA</t>
  </si>
  <si>
    <t>Kamillelaan</t>
  </si>
  <si>
    <t>1187 ER</t>
  </si>
  <si>
    <t>f</t>
  </si>
  <si>
    <t>Aldenbaranplein</t>
  </si>
  <si>
    <t>August AllebÚpelin</t>
  </si>
  <si>
    <t>Beverwijkstraat</t>
  </si>
  <si>
    <t>1024 VR</t>
  </si>
  <si>
    <t>Bijlmerdreef</t>
  </si>
  <si>
    <t>1103 TW</t>
  </si>
  <si>
    <t>e</t>
  </si>
  <si>
    <t>A.J. Ernststraat</t>
  </si>
  <si>
    <t>c</t>
  </si>
  <si>
    <t>Kramatplantsoen</t>
  </si>
  <si>
    <t>1095 LB</t>
  </si>
  <si>
    <t>Magalhaensplein</t>
  </si>
  <si>
    <t>1057 VG</t>
  </si>
  <si>
    <t>1063 JN</t>
  </si>
  <si>
    <t>Koningin Maximalaan</t>
  </si>
  <si>
    <t>1421 LC</t>
  </si>
  <si>
    <t>Koningin Julianalaan</t>
  </si>
  <si>
    <t>1191 CD</t>
  </si>
  <si>
    <t>Nieuwe Achtergracht</t>
  </si>
  <si>
    <t>1018 XW</t>
  </si>
  <si>
    <t>h</t>
  </si>
  <si>
    <t>Van Heuven Goedhartlaan</t>
  </si>
  <si>
    <t>1181 LD</t>
  </si>
  <si>
    <t>Provincialeweg 53 en 54</t>
  </si>
  <si>
    <t>Heggerankweg</t>
  </si>
  <si>
    <t>1032 JC</t>
  </si>
  <si>
    <t>1097 AR</t>
  </si>
  <si>
    <t>1097 E</t>
  </si>
  <si>
    <t>1097 EC</t>
  </si>
  <si>
    <t>Troelstralaan</t>
  </si>
  <si>
    <t>Burgemeester De Vlugtlaan</t>
  </si>
  <si>
    <t>1063 BR</t>
  </si>
  <si>
    <t>In de genoemde schoolgebouwen</t>
  </si>
  <si>
    <t>Burgemeester de Vlugtlaan 2</t>
  </si>
  <si>
    <t>A+3B+10B</t>
  </si>
  <si>
    <t>Staalmeesterlaan</t>
  </si>
  <si>
    <t>Willem van Konijnenburgstraat</t>
  </si>
  <si>
    <t>1062 DN</t>
  </si>
  <si>
    <t>links v 53</t>
  </si>
  <si>
    <t>14VY00</t>
  </si>
  <si>
    <t>1071 CK</t>
  </si>
  <si>
    <t>Zeelandstraat</t>
  </si>
  <si>
    <t>1082 BV</t>
  </si>
  <si>
    <t>23GF00</t>
  </si>
  <si>
    <t>Noordbrabantstraat</t>
  </si>
  <si>
    <t>1083 BE</t>
  </si>
  <si>
    <t>16PN00</t>
  </si>
  <si>
    <t>17VF00</t>
  </si>
  <si>
    <t>17VF01</t>
  </si>
  <si>
    <t>21AS03</t>
  </si>
  <si>
    <t>1031 CG</t>
  </si>
  <si>
    <t>21AS00</t>
  </si>
  <si>
    <t>Rode Kruissstraat</t>
  </si>
  <si>
    <t>17VF02</t>
  </si>
  <si>
    <t>1068 NT</t>
  </si>
  <si>
    <t>21GD00</t>
  </si>
  <si>
    <t>Frederik Hendrikplantsoen</t>
  </si>
  <si>
    <t>1052 XN</t>
  </si>
  <si>
    <t>17YS08</t>
  </si>
  <si>
    <t>Burgemeester Hogguerstraat</t>
  </si>
  <si>
    <t>1064 EB</t>
  </si>
  <si>
    <t>17YS00</t>
  </si>
  <si>
    <t>Pieter Lodewijk Takstraat</t>
  </si>
  <si>
    <t>1073 KJ</t>
  </si>
  <si>
    <t>17YS03</t>
  </si>
  <si>
    <t>1051 KM</t>
  </si>
  <si>
    <t>17YS04</t>
  </si>
  <si>
    <t>01TC00</t>
  </si>
  <si>
    <t>Messchaertstraat</t>
  </si>
  <si>
    <t>1077 WS</t>
  </si>
  <si>
    <t>21AF00</t>
  </si>
  <si>
    <t>Valeriusplein</t>
  </si>
  <si>
    <t>1075 BJ</t>
  </si>
  <si>
    <t>02AP00</t>
  </si>
  <si>
    <t>02AR00</t>
  </si>
  <si>
    <t>21ET02</t>
  </si>
  <si>
    <t>Reijnier Vinkeleskade</t>
  </si>
  <si>
    <t>1071 SW</t>
  </si>
  <si>
    <t>02AN00</t>
  </si>
  <si>
    <t>Gulden Kruis</t>
  </si>
  <si>
    <t>1103 BE</t>
  </si>
  <si>
    <t>03AQ00</t>
  </si>
  <si>
    <t>Ravenswaaipad</t>
  </si>
  <si>
    <t>1106 AW</t>
  </si>
  <si>
    <t>21FF00</t>
  </si>
  <si>
    <t>21ET07</t>
  </si>
  <si>
    <t>14RF04</t>
  </si>
  <si>
    <t>21EJ00</t>
  </si>
  <si>
    <t>21AB00</t>
  </si>
  <si>
    <t>Pieter de Hoochstraat</t>
  </si>
  <si>
    <t>1071 ED</t>
  </si>
  <si>
    <t>16PS00</t>
  </si>
  <si>
    <t>1092 AD</t>
  </si>
  <si>
    <t>16PS07</t>
  </si>
  <si>
    <t>1093 KL</t>
  </si>
  <si>
    <t>16PS08</t>
  </si>
  <si>
    <t>1023 BB</t>
  </si>
  <si>
    <t>07IQ07</t>
  </si>
  <si>
    <t>1095 CS</t>
  </si>
  <si>
    <t>14RL06</t>
  </si>
  <si>
    <t>1095 JL</t>
  </si>
  <si>
    <t>20YC200</t>
  </si>
  <si>
    <t>Orteliusstraat</t>
  </si>
  <si>
    <t>1057 BB</t>
  </si>
  <si>
    <t>20VP00</t>
  </si>
  <si>
    <t>Beijerlandstraat</t>
  </si>
  <si>
    <t>1025 NN</t>
  </si>
  <si>
    <t>21EN00</t>
  </si>
  <si>
    <t>1063 ME</t>
  </si>
  <si>
    <t>10JY00</t>
  </si>
  <si>
    <t>Jan De Louterpad</t>
  </si>
  <si>
    <t>25HD</t>
  </si>
  <si>
    <t>Meer en Vaart</t>
  </si>
  <si>
    <t>1068 KV</t>
  </si>
  <si>
    <t>14UA00</t>
  </si>
  <si>
    <t>Van Nijenrodeweg</t>
  </si>
  <si>
    <t>14UA02</t>
  </si>
  <si>
    <t>Terpstraat</t>
  </si>
  <si>
    <t>1069 TB</t>
  </si>
  <si>
    <t>20YD00</t>
  </si>
  <si>
    <t>1069 TV</t>
  </si>
  <si>
    <t>Jan Sluijtersstraat</t>
  </si>
  <si>
    <t>1062 JC</t>
  </si>
  <si>
    <t>20WW</t>
  </si>
  <si>
    <t>1062 CJ</t>
  </si>
  <si>
    <t>Jan Sluytersstraat</t>
  </si>
  <si>
    <t>Herman de Manstraat</t>
  </si>
  <si>
    <t>1064 BX</t>
  </si>
  <si>
    <t>28BV</t>
  </si>
  <si>
    <t>20WR10</t>
  </si>
  <si>
    <t>1062 BK</t>
  </si>
  <si>
    <t>20WR00</t>
  </si>
  <si>
    <t>20WU/20WV</t>
  </si>
  <si>
    <t>Rietwijkerstraat</t>
  </si>
  <si>
    <t>en 77</t>
  </si>
  <si>
    <t>1059 VX</t>
  </si>
  <si>
    <t>14RL03</t>
  </si>
  <si>
    <t>1018 BZ</t>
  </si>
  <si>
    <t>21ET08</t>
  </si>
  <si>
    <t>1082 BZ</t>
  </si>
  <si>
    <t>1082 JS</t>
  </si>
  <si>
    <t>09PY00</t>
  </si>
  <si>
    <t>1082JSA</t>
  </si>
  <si>
    <t>17GW11</t>
  </si>
  <si>
    <t>IJsbaanpad</t>
  </si>
  <si>
    <t>20YN00</t>
  </si>
  <si>
    <t>14ERF00</t>
  </si>
  <si>
    <t>Wognumerplantsoen</t>
  </si>
  <si>
    <t>1024 EP</t>
  </si>
  <si>
    <t>21EN</t>
  </si>
  <si>
    <t>1023 EP</t>
  </si>
  <si>
    <t>1077 LH</t>
  </si>
  <si>
    <t>01ET00</t>
  </si>
  <si>
    <t>17VF06</t>
  </si>
  <si>
    <t>Piet Mondriaanstraat</t>
  </si>
  <si>
    <t>1061 TT</t>
  </si>
  <si>
    <t>17YS02</t>
  </si>
  <si>
    <t>Tweede Constantijn Huygensstraat</t>
  </si>
  <si>
    <t>21ET04</t>
  </si>
  <si>
    <t>Tweede Constatijn Huygensstraat</t>
  </si>
  <si>
    <t>1098 KM</t>
  </si>
  <si>
    <t>31BL00</t>
  </si>
  <si>
    <t>14RF03</t>
  </si>
  <si>
    <t>Peter van Anrooystraat</t>
  </si>
  <si>
    <t>en 8</t>
  </si>
  <si>
    <t>1076 BH</t>
  </si>
  <si>
    <t>21BH00</t>
  </si>
  <si>
    <t>21ET00</t>
  </si>
  <si>
    <t>16TS00</t>
  </si>
  <si>
    <t>1098 HT</t>
  </si>
  <si>
    <t>Reinaert de Vosstraat</t>
  </si>
  <si>
    <t>1055 CL</t>
  </si>
  <si>
    <t>17HB03</t>
  </si>
  <si>
    <t>1063 EX</t>
  </si>
  <si>
    <t>20WR11</t>
  </si>
  <si>
    <t>17VF03</t>
  </si>
  <si>
    <t>1065 KE</t>
  </si>
  <si>
    <t>Burgemeester de Vlugtlaan</t>
  </si>
  <si>
    <t>1063 BJ</t>
  </si>
  <si>
    <t>Bosrankweg</t>
  </si>
  <si>
    <t>1032 LH</t>
  </si>
  <si>
    <t>12QB02</t>
  </si>
  <si>
    <t>Bosrankstraat</t>
  </si>
  <si>
    <t>1077 MJ</t>
  </si>
  <si>
    <t>2076 AB</t>
  </si>
  <si>
    <t>1076 AB</t>
  </si>
  <si>
    <t>herman Poortstraat</t>
  </si>
  <si>
    <t>1064 BR</t>
  </si>
  <si>
    <t>17YS12</t>
  </si>
  <si>
    <t>Herman Poortstraat</t>
  </si>
  <si>
    <t>8888GG</t>
  </si>
  <si>
    <t>1071 EJ</t>
  </si>
  <si>
    <t>16PSoo</t>
  </si>
  <si>
    <t>1071 XL</t>
  </si>
  <si>
    <t>Hobbemakade</t>
  </si>
  <si>
    <t>Konijnenstraat</t>
  </si>
  <si>
    <t>1016 SL</t>
  </si>
  <si>
    <t>071Q00</t>
  </si>
  <si>
    <t>Archimedesplantsoen</t>
  </si>
  <si>
    <t>20XV00</t>
  </si>
  <si>
    <t>Kortvoort</t>
  </si>
  <si>
    <t>1104 NB</t>
  </si>
  <si>
    <t>07IQ09</t>
  </si>
  <si>
    <t>1035 EX</t>
  </si>
  <si>
    <t>26HP00</t>
  </si>
  <si>
    <t>1074 EP</t>
  </si>
  <si>
    <t>16PS04</t>
  </si>
  <si>
    <t>Derkinderenstraat</t>
  </si>
  <si>
    <t>1062 BJ</t>
  </si>
  <si>
    <t>Tafelbergweg</t>
  </si>
  <si>
    <t>1105 BC</t>
  </si>
  <si>
    <t>071Q05</t>
  </si>
  <si>
    <t>1072 ST</t>
  </si>
  <si>
    <t>16PS17</t>
  </si>
  <si>
    <t>van Ostadestraat</t>
  </si>
  <si>
    <t>21GD01</t>
  </si>
  <si>
    <t>Kopjachtplein</t>
  </si>
  <si>
    <t>1034 JG</t>
  </si>
  <si>
    <t>05XA00</t>
  </si>
  <si>
    <t>Beethovenplein</t>
  </si>
  <si>
    <t>1077 WM</t>
  </si>
  <si>
    <t>14SE00</t>
  </si>
  <si>
    <t>Alexander Dumaslaan</t>
  </si>
  <si>
    <t>1102 WD</t>
  </si>
  <si>
    <t>27VH00</t>
  </si>
  <si>
    <t>14RF06</t>
  </si>
  <si>
    <t>Johan Braakensiekhof</t>
  </si>
  <si>
    <t>1068 KK</t>
  </si>
  <si>
    <t>071Q02</t>
  </si>
  <si>
    <t>Betuwestraat</t>
  </si>
  <si>
    <t>1079 PR</t>
  </si>
  <si>
    <t>00EF00</t>
  </si>
  <si>
    <t>14RF08</t>
  </si>
  <si>
    <t>17HB07</t>
  </si>
  <si>
    <t>1013 EX</t>
  </si>
  <si>
    <t>21ET12</t>
  </si>
  <si>
    <t>17HB06</t>
  </si>
  <si>
    <t>1062 HM</t>
  </si>
  <si>
    <t>Archangelweg</t>
  </si>
  <si>
    <t>1013 ZZ</t>
  </si>
  <si>
    <t>ontvangst beveiligingscertificaat</t>
  </si>
  <si>
    <t>30GC00</t>
  </si>
  <si>
    <t>Geertje Wielemaplein</t>
  </si>
  <si>
    <t>1095 MM</t>
  </si>
  <si>
    <t>28DH01</t>
  </si>
  <si>
    <t>Naritaweg</t>
  </si>
  <si>
    <t>1043 BZ</t>
  </si>
  <si>
    <t>1063 EW</t>
  </si>
  <si>
    <t>12QB00</t>
  </si>
  <si>
    <t>Martin Luther Kingpark</t>
  </si>
  <si>
    <t>1079 RL</t>
  </si>
  <si>
    <t>21BH02</t>
  </si>
  <si>
    <t>Maarten Luther Kingpark</t>
  </si>
  <si>
    <t>1079 CB</t>
  </si>
  <si>
    <t>17HB00</t>
  </si>
  <si>
    <t>1015 KD</t>
  </si>
  <si>
    <t>Passeerdersgracht</t>
  </si>
  <si>
    <t>1016 XH</t>
  </si>
  <si>
    <t>17YS21</t>
  </si>
  <si>
    <t>28DH00</t>
  </si>
  <si>
    <t>Gare du Nord</t>
  </si>
  <si>
    <t>1022 LD</t>
  </si>
  <si>
    <t>21AS07</t>
  </si>
  <si>
    <t>Badhuiskade</t>
  </si>
  <si>
    <t>1031 KV</t>
  </si>
  <si>
    <t>21AS08</t>
  </si>
  <si>
    <t>14RL00</t>
  </si>
  <si>
    <t>de Vinse School</t>
  </si>
  <si>
    <t>20YA01</t>
  </si>
  <si>
    <t>Darlingstraat</t>
  </si>
  <si>
    <t>1102 MX</t>
  </si>
  <si>
    <t>Plantage Muidergracht</t>
  </si>
  <si>
    <t>1018 TV</t>
  </si>
  <si>
    <t>1019 JN</t>
  </si>
  <si>
    <t>16PS18</t>
  </si>
  <si>
    <t>C. Van Eesterenlaan</t>
  </si>
  <si>
    <t>1092 SE</t>
  </si>
  <si>
    <t>16PS16</t>
  </si>
  <si>
    <t>1081 HJ</t>
  </si>
  <si>
    <t>Anjeliersstraat</t>
  </si>
  <si>
    <t>t/m 157</t>
  </si>
  <si>
    <t>1015 NG</t>
  </si>
  <si>
    <t>20YA00</t>
  </si>
  <si>
    <t>Poolstraat</t>
  </si>
  <si>
    <t>1018 LR</t>
  </si>
  <si>
    <t>16FV00</t>
  </si>
  <si>
    <t>Lastageweg</t>
  </si>
  <si>
    <t>1011 DB</t>
  </si>
  <si>
    <t>10OW00</t>
  </si>
  <si>
    <t>1015 MH</t>
  </si>
  <si>
    <t>16NP</t>
  </si>
  <si>
    <t>1018 LZ</t>
  </si>
  <si>
    <t>20VM</t>
  </si>
  <si>
    <t>1017 VB</t>
  </si>
  <si>
    <t>Strategische voorraad</t>
  </si>
  <si>
    <t>18UH01</t>
  </si>
  <si>
    <t>1015 BL</t>
  </si>
  <si>
    <t>18WU02</t>
  </si>
  <si>
    <t>Frederiksplein</t>
  </si>
  <si>
    <t>1017 XL</t>
  </si>
  <si>
    <t>04IU00</t>
  </si>
  <si>
    <t>1015 CD</t>
  </si>
  <si>
    <t>18WU01</t>
  </si>
  <si>
    <t>Korte Lepelstraat</t>
  </si>
  <si>
    <t>1018 ZA</t>
  </si>
  <si>
    <t>18UH00</t>
  </si>
  <si>
    <t>Elandsstraat</t>
  </si>
  <si>
    <t>1016 RX</t>
  </si>
  <si>
    <t>20VA00</t>
  </si>
  <si>
    <t>1018 RK</t>
  </si>
  <si>
    <t>24DP00</t>
  </si>
  <si>
    <t>1016 SG</t>
  </si>
  <si>
    <t>20VA01</t>
  </si>
  <si>
    <t>1015 VB</t>
  </si>
  <si>
    <t>1017 VA</t>
  </si>
  <si>
    <t>18WU</t>
  </si>
  <si>
    <t>Grote Bickersstraat</t>
  </si>
  <si>
    <t>1013 KS</t>
  </si>
  <si>
    <t>24NT00</t>
  </si>
  <si>
    <t>Nieuwe Ridderstraat</t>
  </si>
  <si>
    <t>20VK00</t>
  </si>
  <si>
    <t>1016 RZ</t>
  </si>
  <si>
    <t>1017 TV</t>
  </si>
  <si>
    <t>18WU00</t>
  </si>
  <si>
    <t>Louis Bouwmeesterstraat</t>
  </si>
  <si>
    <t>1065 KW</t>
  </si>
  <si>
    <t>20SK00</t>
  </si>
  <si>
    <t>20SE00</t>
  </si>
  <si>
    <t>Hechtelstraat</t>
  </si>
  <si>
    <t>1044 KK</t>
  </si>
  <si>
    <t>24BM00</t>
  </si>
  <si>
    <t>1066 KK</t>
  </si>
  <si>
    <t>1061 AN</t>
  </si>
  <si>
    <t>18YA00</t>
  </si>
  <si>
    <t>17BB00</t>
  </si>
  <si>
    <t>Nachtwachtlaan</t>
  </si>
  <si>
    <t>1058 EB</t>
  </si>
  <si>
    <t>20UP00</t>
  </si>
  <si>
    <t>24AM01</t>
  </si>
  <si>
    <t>Sint-Hubertpad</t>
  </si>
  <si>
    <t>1066 HN</t>
  </si>
  <si>
    <t>23FB00</t>
  </si>
  <si>
    <t>24AM00</t>
  </si>
  <si>
    <t>1066HKN</t>
  </si>
  <si>
    <t>Burgemeester Fockstraat</t>
  </si>
  <si>
    <t>1063 CW</t>
  </si>
  <si>
    <t>18WD00</t>
  </si>
  <si>
    <t>18WK01</t>
  </si>
  <si>
    <t>13VH00</t>
  </si>
  <si>
    <t>Thomas van Aquinostraat</t>
  </si>
  <si>
    <t>1064 NE</t>
  </si>
  <si>
    <t>20XC00</t>
  </si>
  <si>
    <t>Staalmanpark</t>
  </si>
  <si>
    <t>1066 BR</t>
  </si>
  <si>
    <t>19CD00</t>
  </si>
  <si>
    <t>1066 CV</t>
  </si>
  <si>
    <t>19XM00</t>
  </si>
  <si>
    <t>1063 JW</t>
  </si>
  <si>
    <t>05LX00</t>
  </si>
  <si>
    <t>Piet Mondriaanplein</t>
  </si>
  <si>
    <t>1061 SC</t>
  </si>
  <si>
    <t>24MW00</t>
  </si>
  <si>
    <t>Louis Naarstigstraat</t>
  </si>
  <si>
    <t>1063 EN</t>
  </si>
  <si>
    <t>08KC00</t>
  </si>
  <si>
    <t>Louis Couperusstraat</t>
  </si>
  <si>
    <t>1064 CE</t>
  </si>
  <si>
    <t>14AI00</t>
  </si>
  <si>
    <t>12ZS00</t>
  </si>
  <si>
    <t>Abraham Kuyperplein</t>
  </si>
  <si>
    <t>1067 DE</t>
  </si>
  <si>
    <t>05FS00</t>
  </si>
  <si>
    <t>1068 MR</t>
  </si>
  <si>
    <t>21AD00</t>
  </si>
  <si>
    <t>Kwelderweg</t>
  </si>
  <si>
    <t>1069 VP</t>
  </si>
  <si>
    <t>20ZZ00</t>
  </si>
  <si>
    <t>Koos Vorrinkweg</t>
  </si>
  <si>
    <t>1069 JR</t>
  </si>
  <si>
    <t>19HM00</t>
  </si>
  <si>
    <t>Brenner</t>
  </si>
  <si>
    <t>1060 NT</t>
  </si>
  <si>
    <t>25KC01</t>
  </si>
  <si>
    <t>1060 TZ</t>
  </si>
  <si>
    <t>25KC00</t>
  </si>
  <si>
    <t>Cycladenlaan</t>
  </si>
  <si>
    <t>1060 LW</t>
  </si>
  <si>
    <t>28AJ00</t>
  </si>
  <si>
    <t>Saaftingestraat</t>
  </si>
  <si>
    <t>1069 BW</t>
  </si>
  <si>
    <t>24TB00</t>
  </si>
  <si>
    <t>21AG00</t>
  </si>
  <si>
    <t>30GJ00</t>
  </si>
  <si>
    <t>Notweg</t>
  </si>
  <si>
    <t>1068 LL</t>
  </si>
  <si>
    <t>13PR00</t>
  </si>
  <si>
    <t>Veldzicht</t>
  </si>
  <si>
    <t>1068 BD</t>
  </si>
  <si>
    <t>13PR</t>
  </si>
  <si>
    <t>Sam van Houtenstraat</t>
  </si>
  <si>
    <t>1067 JM</t>
  </si>
  <si>
    <t>13TM00</t>
  </si>
  <si>
    <t>Osdorper Ban</t>
  </si>
  <si>
    <t>1069 ZR</t>
  </si>
  <si>
    <t>16HF00</t>
  </si>
  <si>
    <t>Akersluis</t>
  </si>
  <si>
    <t>1066 ER</t>
  </si>
  <si>
    <t>28AU00</t>
  </si>
  <si>
    <t>Brandcontr Scholen Huurdersbelang</t>
  </si>
  <si>
    <t>07TJ00</t>
  </si>
  <si>
    <t>Louis Davidsstraat</t>
  </si>
  <si>
    <t>1068 SJ</t>
  </si>
  <si>
    <t>13KX00</t>
  </si>
  <si>
    <t>AllebÚplein</t>
  </si>
  <si>
    <t>20SL00</t>
  </si>
  <si>
    <t>Schuitenhuisstraat</t>
  </si>
  <si>
    <t>1069 WK</t>
  </si>
  <si>
    <t>14DP00</t>
  </si>
  <si>
    <t>Ottho Heldringstraat</t>
  </si>
  <si>
    <t>1066 AZ</t>
  </si>
  <si>
    <t>19CDoo</t>
  </si>
  <si>
    <t>Doctor H. Colijnstraat</t>
  </si>
  <si>
    <t>1067 CG</t>
  </si>
  <si>
    <t>20VN00</t>
  </si>
  <si>
    <t>Doctor. H. Colijnstraat</t>
  </si>
  <si>
    <t>18WK00</t>
  </si>
  <si>
    <t>Aalbersestraat</t>
  </si>
  <si>
    <t>1067 EZ</t>
  </si>
  <si>
    <t>19ZG00</t>
  </si>
  <si>
    <t>Gedempte Insteekhaven</t>
  </si>
  <si>
    <t>1021 RA</t>
  </si>
  <si>
    <t>20SH00</t>
  </si>
  <si>
    <t>Breedveld</t>
  </si>
  <si>
    <t>1025 PZ</t>
  </si>
  <si>
    <t>20ZB00</t>
  </si>
  <si>
    <t>Houdringe</t>
  </si>
  <si>
    <t>1025 BA</t>
  </si>
  <si>
    <t>20ZX00</t>
  </si>
  <si>
    <t>Kampina</t>
  </si>
  <si>
    <t>1025 DD</t>
  </si>
  <si>
    <t>20ZR00</t>
  </si>
  <si>
    <t>1033 BW</t>
  </si>
  <si>
    <t>16IP00</t>
  </si>
  <si>
    <t>Mussenstraat</t>
  </si>
  <si>
    <t>1021 CS</t>
  </si>
  <si>
    <t>20ZT00</t>
  </si>
  <si>
    <t>1034 PX</t>
  </si>
  <si>
    <t>20ZE00</t>
  </si>
  <si>
    <t>20ZD00</t>
  </si>
  <si>
    <t>Pandorinastraat</t>
  </si>
  <si>
    <t>1035 VR</t>
  </si>
  <si>
    <t>20ZV00</t>
  </si>
  <si>
    <t>Th. Weeversweg</t>
  </si>
  <si>
    <t>1025 AW</t>
  </si>
  <si>
    <t>20YX00</t>
  </si>
  <si>
    <t>Werengouw</t>
  </si>
  <si>
    <t>1024 NN</t>
  </si>
  <si>
    <t>21AH00</t>
  </si>
  <si>
    <t>Varenweg</t>
  </si>
  <si>
    <t>1031 CB</t>
  </si>
  <si>
    <t>16MW00</t>
  </si>
  <si>
    <t>20ZW00</t>
  </si>
  <si>
    <t>14JC01</t>
  </si>
  <si>
    <t>Wildrijkstraat</t>
  </si>
  <si>
    <t>1024 CL</t>
  </si>
  <si>
    <t>30UE00</t>
  </si>
  <si>
    <t>15YE00</t>
  </si>
  <si>
    <t>1021 BZ</t>
  </si>
  <si>
    <t>14GL00</t>
  </si>
  <si>
    <t>Binnenvaart</t>
  </si>
  <si>
    <t>1034 SG</t>
  </si>
  <si>
    <t>12TM00</t>
  </si>
  <si>
    <t>1033 LW</t>
  </si>
  <si>
    <t>20OF00</t>
  </si>
  <si>
    <t>05FR00</t>
  </si>
  <si>
    <t>1032 JR</t>
  </si>
  <si>
    <t>12LG00</t>
  </si>
  <si>
    <t>21AI00</t>
  </si>
  <si>
    <t>1028 EK</t>
  </si>
  <si>
    <t>20XY00</t>
  </si>
  <si>
    <t>1024 JR</t>
  </si>
  <si>
    <t>08ZE00</t>
  </si>
  <si>
    <t>Chrysantenstraat</t>
  </si>
  <si>
    <t>1031 HT</t>
  </si>
  <si>
    <t>30GF01</t>
  </si>
  <si>
    <t>Lansdorpstraat</t>
  </si>
  <si>
    <t>1022 KB</t>
  </si>
  <si>
    <t>28BZ00</t>
  </si>
  <si>
    <t>Azaleastraat</t>
  </si>
  <si>
    <t>1023 BT</t>
  </si>
  <si>
    <t>1032 BT</t>
  </si>
  <si>
    <t>28DD00</t>
  </si>
  <si>
    <t>Markengouw</t>
  </si>
  <si>
    <t>1024 EA</t>
  </si>
  <si>
    <t>14LP00</t>
  </si>
  <si>
    <t>1025 HR</t>
  </si>
  <si>
    <t>Dorpsweg</t>
  </si>
  <si>
    <t>1034 JM</t>
  </si>
  <si>
    <t>Banneplein</t>
  </si>
  <si>
    <t>1034 DN</t>
  </si>
  <si>
    <t>20ZU00</t>
  </si>
  <si>
    <t>Tuinderlijlaan</t>
  </si>
  <si>
    <t>1036 XC</t>
  </si>
  <si>
    <t>31JM00</t>
  </si>
  <si>
    <t>1036 XL</t>
  </si>
  <si>
    <t>Tuinderijlaan</t>
  </si>
  <si>
    <t>BiÙnkorf - Opstal-/Inventaris</t>
  </si>
  <si>
    <t>07TK00</t>
  </si>
  <si>
    <t>Grasweg</t>
  </si>
  <si>
    <t>1031 HW</t>
  </si>
  <si>
    <t xml:space="preserve"> 30FG00</t>
  </si>
  <si>
    <t>1032 KJ</t>
  </si>
  <si>
    <t>20ZW</t>
  </si>
  <si>
    <t>J.H. Hisgenpad 394, 396, 398A t/m</t>
  </si>
  <si>
    <t>31VC</t>
  </si>
  <si>
    <t>J.H. Hisgenpad 394, 396 &amp;</t>
  </si>
  <si>
    <t>Soembawastraat</t>
  </si>
  <si>
    <t>1095 VZ</t>
  </si>
  <si>
    <t>13FR00</t>
  </si>
  <si>
    <t>Obiplein</t>
  </si>
  <si>
    <t>1094 RB</t>
  </si>
  <si>
    <t>16JU00</t>
  </si>
  <si>
    <t>Bankastraat</t>
  </si>
  <si>
    <t>1094 ED</t>
  </si>
  <si>
    <t>20ZG00</t>
  </si>
  <si>
    <t>Borneokade</t>
  </si>
  <si>
    <t>1019 KZ</t>
  </si>
  <si>
    <t>22LE00</t>
  </si>
  <si>
    <t>1095 VX</t>
  </si>
  <si>
    <t>19CH00</t>
  </si>
  <si>
    <t>Baron G.A. Tindalplein</t>
  </si>
  <si>
    <t>1019 TJ</t>
  </si>
  <si>
    <t>23PJ00</t>
  </si>
  <si>
    <t>John Hadleystraat</t>
  </si>
  <si>
    <t>1068 WB</t>
  </si>
  <si>
    <t>28BA00</t>
  </si>
  <si>
    <t>1086 WB</t>
  </si>
  <si>
    <t>27PT00</t>
  </si>
  <si>
    <t>Diemerparklaan</t>
  </si>
  <si>
    <t>1087 EM</t>
  </si>
  <si>
    <t>27NV00</t>
  </si>
  <si>
    <t>Erich Salomonstraat</t>
  </si>
  <si>
    <t>1087 JA</t>
  </si>
  <si>
    <t>27LT00</t>
  </si>
  <si>
    <t>Eric Salomonstraat</t>
  </si>
  <si>
    <t>a,b,c</t>
  </si>
  <si>
    <t>27YK00</t>
  </si>
  <si>
    <t>Sumatrastraat</t>
  </si>
  <si>
    <t>1094 LR</t>
  </si>
  <si>
    <t>De Indische Buurtschool</t>
  </si>
  <si>
    <t>14AI01</t>
  </si>
  <si>
    <t>Sumatraplantsoen</t>
  </si>
  <si>
    <t>1095 HW</t>
  </si>
  <si>
    <t>23WJ</t>
  </si>
  <si>
    <t>J.F. van Hengelstraat</t>
  </si>
  <si>
    <t>1019 DC</t>
  </si>
  <si>
    <t>J.F.  van Hengelstraat</t>
  </si>
  <si>
    <t>Piet Zwarthof</t>
  </si>
  <si>
    <t>1087 AX</t>
  </si>
  <si>
    <t>27NP00</t>
  </si>
  <si>
    <t>Brigantijnkade</t>
  </si>
  <si>
    <t>1086 VB</t>
  </si>
  <si>
    <t>27PU00</t>
  </si>
  <si>
    <t>Herschelstraat</t>
  </si>
  <si>
    <t>1098 JA</t>
  </si>
  <si>
    <t>20TW00</t>
  </si>
  <si>
    <t>Hogeweg</t>
  </si>
  <si>
    <t>1098 CA</t>
  </si>
  <si>
    <t>11LY00</t>
  </si>
  <si>
    <t>Von Liebigweg</t>
  </si>
  <si>
    <t>1097 RP</t>
  </si>
  <si>
    <t>11LY01</t>
  </si>
  <si>
    <t>Mr. P.N. Arntzeniusweg</t>
  </si>
  <si>
    <t>1098 GT</t>
  </si>
  <si>
    <t>08CA00</t>
  </si>
  <si>
    <t>James Wattstraat</t>
  </si>
  <si>
    <t>1097 DM</t>
  </si>
  <si>
    <t>20WT00</t>
  </si>
  <si>
    <t>Copernicusstraat</t>
  </si>
  <si>
    <t>1098 JH</t>
  </si>
  <si>
    <t>08CA</t>
  </si>
  <si>
    <t>17AC00</t>
  </si>
  <si>
    <t>Pieter Nieuwlandstraat</t>
  </si>
  <si>
    <t>1093 XG</t>
  </si>
  <si>
    <t>19AQ00</t>
  </si>
  <si>
    <t>Christiaan de Wetstraat</t>
  </si>
  <si>
    <t>1091 NG</t>
  </si>
  <si>
    <t>19AI00</t>
  </si>
  <si>
    <t>Laing's Nekstraat</t>
  </si>
  <si>
    <t>1092 GX</t>
  </si>
  <si>
    <t>20ZH00</t>
  </si>
  <si>
    <t>Laing`s Nekstraat</t>
  </si>
  <si>
    <t>1091 EG</t>
  </si>
  <si>
    <t>20TV00</t>
  </si>
  <si>
    <t>Eikenplein</t>
  </si>
  <si>
    <t>1092 CC</t>
  </si>
  <si>
    <t>04ST00</t>
  </si>
  <si>
    <t>1091 HV</t>
  </si>
  <si>
    <t>12CE</t>
  </si>
  <si>
    <t>President Brandstraat</t>
  </si>
  <si>
    <t>1091 XD</t>
  </si>
  <si>
    <t>1091 AN</t>
  </si>
  <si>
    <t>18UR00</t>
  </si>
  <si>
    <t>Eva Besnyostraat</t>
  </si>
  <si>
    <t>1087 LG</t>
  </si>
  <si>
    <t>29UA00</t>
  </si>
  <si>
    <t>Emmy Andriessestraat</t>
  </si>
  <si>
    <t>1087 MJ</t>
  </si>
  <si>
    <t>29RV00</t>
  </si>
  <si>
    <t>Emmy Andiressestraat</t>
  </si>
  <si>
    <t>20YG00</t>
  </si>
  <si>
    <t>Franz Zieglerstraat</t>
  </si>
  <si>
    <t>1087 HN</t>
  </si>
  <si>
    <t>29XF00</t>
  </si>
  <si>
    <t>1095 MD</t>
  </si>
  <si>
    <t>30PM00</t>
  </si>
  <si>
    <t>30BB00</t>
  </si>
  <si>
    <t>Bert Haanstrakade</t>
  </si>
  <si>
    <t>1087 HR</t>
  </si>
  <si>
    <t>1091 AL</t>
  </si>
  <si>
    <t>18UR02</t>
  </si>
  <si>
    <t>Welnastraat</t>
  </si>
  <si>
    <t>1096 GJ</t>
  </si>
  <si>
    <t>30UP00</t>
  </si>
  <si>
    <t>Ambonplein</t>
  </si>
  <si>
    <t>1094 PW</t>
  </si>
  <si>
    <t>30UF00</t>
  </si>
  <si>
    <t>Frans Zieglerstraat</t>
  </si>
  <si>
    <t>29XF00/30BB00</t>
  </si>
  <si>
    <t>Simon Stevinstraat</t>
  </si>
  <si>
    <t>1097 CA</t>
  </si>
  <si>
    <t>1094 JE</t>
  </si>
  <si>
    <t>2ZG00</t>
  </si>
  <si>
    <t>27Yk00</t>
  </si>
  <si>
    <t>Van Oldenbarneveldtstraat</t>
  </si>
  <si>
    <t>1052 KC</t>
  </si>
  <si>
    <t>13MS00</t>
  </si>
  <si>
    <t>Zaandijkstraat 3/Zaanstraat</t>
  </si>
  <si>
    <t>1013 VM</t>
  </si>
  <si>
    <t>16KV00</t>
  </si>
  <si>
    <t>Van Hogendorpplein</t>
  </si>
  <si>
    <t>1051 AX</t>
  </si>
  <si>
    <t>18VJ00</t>
  </si>
  <si>
    <t>Roggeveenstraat</t>
  </si>
  <si>
    <t>t/m 14</t>
  </si>
  <si>
    <t>1013 PV</t>
  </si>
  <si>
    <t>20XO00</t>
  </si>
  <si>
    <t>van Beuningenstraat</t>
  </si>
  <si>
    <t>1051 XM</t>
  </si>
  <si>
    <t>16DF00</t>
  </si>
  <si>
    <t>Bentinckstraat</t>
  </si>
  <si>
    <t>1051 GN</t>
  </si>
  <si>
    <t>13CD01</t>
  </si>
  <si>
    <t>Nassaukade</t>
  </si>
  <si>
    <t>1052 EC</t>
  </si>
  <si>
    <t>13MS</t>
  </si>
  <si>
    <t>1051 HE</t>
  </si>
  <si>
    <t>18VJ01</t>
  </si>
  <si>
    <t>1058 DD</t>
  </si>
  <si>
    <t>19AZ</t>
  </si>
  <si>
    <t>1057 JA</t>
  </si>
  <si>
    <t>20UV</t>
  </si>
  <si>
    <t>Columbusplein</t>
  </si>
  <si>
    <t>1057 VB</t>
  </si>
  <si>
    <t>13FM</t>
  </si>
  <si>
    <t>Cornelis Dirkszstraat</t>
  </si>
  <si>
    <t>1056 TR</t>
  </si>
  <si>
    <t>23HR</t>
  </si>
  <si>
    <t>Corn Dirkszstraat</t>
  </si>
  <si>
    <t>Vancouverstraat</t>
  </si>
  <si>
    <t>1056 DT</t>
  </si>
  <si>
    <t>20TQ</t>
  </si>
  <si>
    <t>1056 WB</t>
  </si>
  <si>
    <t>20XQ</t>
  </si>
  <si>
    <t>Jan van Riebeekstraat</t>
  </si>
  <si>
    <t>1057 ZW</t>
  </si>
  <si>
    <t>Balboaplein</t>
  </si>
  <si>
    <t>1057 VS</t>
  </si>
  <si>
    <t>18ZX</t>
  </si>
  <si>
    <t>Kortenaerstraat</t>
  </si>
  <si>
    <t>1057 JN</t>
  </si>
  <si>
    <t>16EP00</t>
  </si>
  <si>
    <t>Bestevaerstraat</t>
  </si>
  <si>
    <t>1056 HP</t>
  </si>
  <si>
    <t>07JH00</t>
  </si>
  <si>
    <t>Borgerstraat</t>
  </si>
  <si>
    <t>1053 PE</t>
  </si>
  <si>
    <t>20SG</t>
  </si>
  <si>
    <t>Pieter Langendijkstraat</t>
  </si>
  <si>
    <t>1054 ZB</t>
  </si>
  <si>
    <t>20YF</t>
  </si>
  <si>
    <t>Hasebroekstraat</t>
  </si>
  <si>
    <t>1053 CS</t>
  </si>
  <si>
    <t>20TT</t>
  </si>
  <si>
    <t>Van Gentstraat</t>
  </si>
  <si>
    <t>1055 PE</t>
  </si>
  <si>
    <t>27MB</t>
  </si>
  <si>
    <t>J.P. Heijestraat</t>
  </si>
  <si>
    <t>1053 GK</t>
  </si>
  <si>
    <t>Sara Burgerhartstraat</t>
  </si>
  <si>
    <t>1055 KV</t>
  </si>
  <si>
    <t>20VK</t>
  </si>
  <si>
    <t>Robert Scottstraat</t>
  </si>
  <si>
    <t>1056 AZ</t>
  </si>
  <si>
    <t>verzekerd object</t>
  </si>
  <si>
    <t>09JY</t>
  </si>
  <si>
    <t>Nicolaas Beetsstraat</t>
  </si>
  <si>
    <t>1053 RM</t>
  </si>
  <si>
    <t>13MS01</t>
  </si>
  <si>
    <t>Flierefluiterpad 5/Wiltzanghlaan</t>
  </si>
  <si>
    <t>1061 ER</t>
  </si>
  <si>
    <t>27MB00</t>
  </si>
  <si>
    <t>Flierefluiterpad 5 /Wiltzanghlaan</t>
  </si>
  <si>
    <t>Hertspieghelweg</t>
  </si>
  <si>
    <t>1055 KK</t>
  </si>
  <si>
    <t>06GK</t>
  </si>
  <si>
    <t>1052 SC</t>
  </si>
  <si>
    <t>20VU</t>
  </si>
  <si>
    <t>J. den Haenstraat</t>
  </si>
  <si>
    <t>1055 WC</t>
  </si>
  <si>
    <t>20VG</t>
  </si>
  <si>
    <t>Harry Koningsbergerstraat</t>
  </si>
  <si>
    <t>1063 AD</t>
  </si>
  <si>
    <t>27PR00</t>
  </si>
  <si>
    <t>Harry Koningsbergstraat</t>
  </si>
  <si>
    <t>20VP01</t>
  </si>
  <si>
    <t>1053 LW</t>
  </si>
  <si>
    <t>Buskenblaserstraat</t>
  </si>
  <si>
    <t>1055 AG</t>
  </si>
  <si>
    <t>27PR01</t>
  </si>
  <si>
    <t>Gibraltarstraat</t>
  </si>
  <si>
    <t>1055 NK</t>
  </si>
  <si>
    <t>16AD00</t>
  </si>
  <si>
    <t>20XT00/13CD00</t>
  </si>
  <si>
    <t>Fagelstraat</t>
  </si>
  <si>
    <t>1052 GA</t>
  </si>
  <si>
    <t>Meimorgenstraat</t>
  </si>
  <si>
    <t>1061 BN</t>
  </si>
  <si>
    <t>18VB00</t>
  </si>
  <si>
    <t>Lanseloetstraat</t>
  </si>
  <si>
    <t>1055 BC</t>
  </si>
  <si>
    <t>20YFoo</t>
  </si>
  <si>
    <t>Eerste Nassaustraat</t>
  </si>
  <si>
    <t>1052 BD</t>
  </si>
  <si>
    <t>08CB00</t>
  </si>
  <si>
    <t>Willem Witsenstraat</t>
  </si>
  <si>
    <t>1077 AZ</t>
  </si>
  <si>
    <t>19BO</t>
  </si>
  <si>
    <t>Corellistraat</t>
  </si>
  <si>
    <t>1077 HA</t>
  </si>
  <si>
    <t>20TS</t>
  </si>
  <si>
    <t>20XU</t>
  </si>
  <si>
    <t>09MQ</t>
  </si>
  <si>
    <t>Cornelis Krusemanstraat</t>
  </si>
  <si>
    <t>1075 NS</t>
  </si>
  <si>
    <t>09BM</t>
  </si>
  <si>
    <t>1076 RS</t>
  </si>
  <si>
    <t>08CB</t>
  </si>
  <si>
    <t>en 36</t>
  </si>
  <si>
    <t>1077 KJ</t>
  </si>
  <si>
    <t>07JK</t>
  </si>
  <si>
    <t>Hondecoeterstraat</t>
  </si>
  <si>
    <t>1071 LR</t>
  </si>
  <si>
    <t>07XC</t>
  </si>
  <si>
    <t>Richard Holstraat</t>
  </si>
  <si>
    <t>1071 SM</t>
  </si>
  <si>
    <t>07RC</t>
  </si>
  <si>
    <t>Van de Veldestraat</t>
  </si>
  <si>
    <t>1071 CW</t>
  </si>
  <si>
    <t>05VP</t>
  </si>
  <si>
    <t>van de Veldestraat</t>
  </si>
  <si>
    <t>1082 GN</t>
  </si>
  <si>
    <t>08NU</t>
  </si>
  <si>
    <t>04JS</t>
  </si>
  <si>
    <t>A. Durerstraat</t>
  </si>
  <si>
    <t>09MQ00</t>
  </si>
  <si>
    <t>19BS</t>
  </si>
  <si>
    <t>1072 TV</t>
  </si>
  <si>
    <t>van Ostadestraat + nog 2 adressen</t>
  </si>
  <si>
    <t>Eerste Jan van der Heijdenstraat</t>
  </si>
  <si>
    <t>1072 TS</t>
  </si>
  <si>
    <t>20XA00</t>
  </si>
  <si>
    <t>1073 TE</t>
  </si>
  <si>
    <t>20TX01</t>
  </si>
  <si>
    <t>1073 TN</t>
  </si>
  <si>
    <t>07HQ</t>
  </si>
  <si>
    <t>Nicolaas Maesstraat</t>
  </si>
  <si>
    <t>1071 RH</t>
  </si>
  <si>
    <t>20VJ</t>
  </si>
  <si>
    <t>1076 RT</t>
  </si>
  <si>
    <t>24TC00</t>
  </si>
  <si>
    <t>-370 A</t>
  </si>
  <si>
    <t>1081 JA</t>
  </si>
  <si>
    <t>15RG</t>
  </si>
  <si>
    <t>Zuid Hollandstraat</t>
  </si>
  <si>
    <t>1082 EK</t>
  </si>
  <si>
    <t>08KR</t>
  </si>
  <si>
    <t>07AD</t>
  </si>
  <si>
    <t>Dintelstraat</t>
  </si>
  <si>
    <t>1078 VN</t>
  </si>
  <si>
    <t>19BW</t>
  </si>
  <si>
    <t>Niersstraat</t>
  </si>
  <si>
    <t>1078 VJ</t>
  </si>
  <si>
    <t>20TX00</t>
  </si>
  <si>
    <t>Winterdijkstraat</t>
  </si>
  <si>
    <t>1079 GT</t>
  </si>
  <si>
    <t>06ZQ</t>
  </si>
  <si>
    <t>09DD</t>
  </si>
  <si>
    <t>08VA</t>
  </si>
  <si>
    <t>20TR00</t>
  </si>
  <si>
    <t>20TX02</t>
  </si>
  <si>
    <t>04LA</t>
  </si>
  <si>
    <t>1079 JN</t>
  </si>
  <si>
    <t>16LX00</t>
  </si>
  <si>
    <t>A-B</t>
  </si>
  <si>
    <t>1075 NL</t>
  </si>
  <si>
    <t>31JF00</t>
  </si>
  <si>
    <t>12ON00/18RN00 1 + 2</t>
  </si>
  <si>
    <t>Woestduinstraat</t>
  </si>
  <si>
    <t>1058 TE</t>
  </si>
  <si>
    <t>18RN00</t>
  </si>
  <si>
    <t>19CA00</t>
  </si>
  <si>
    <t>05XA03</t>
  </si>
  <si>
    <t>1079 RN</t>
  </si>
  <si>
    <t>31FU00</t>
  </si>
  <si>
    <t>1073 TV</t>
  </si>
  <si>
    <t>Fred Roeskestraat</t>
  </si>
  <si>
    <t>1106 HW</t>
  </si>
  <si>
    <t>18VV00</t>
  </si>
  <si>
    <t>20XZ00</t>
  </si>
  <si>
    <t>Vreeswijkpad</t>
  </si>
  <si>
    <t>1106 DV</t>
  </si>
  <si>
    <t>20VE00</t>
  </si>
  <si>
    <t>1107 NG</t>
  </si>
  <si>
    <t>20TP00</t>
  </si>
  <si>
    <t>Alex. Dumaslaan</t>
  </si>
  <si>
    <t>20XS00</t>
  </si>
  <si>
    <t>Alex Dumaslaan</t>
  </si>
  <si>
    <t>21DE00</t>
  </si>
  <si>
    <t>Huntum</t>
  </si>
  <si>
    <t>1102 JA</t>
  </si>
  <si>
    <t>12WS00</t>
  </si>
  <si>
    <t>01VF00</t>
  </si>
  <si>
    <t>13MZ00</t>
  </si>
  <si>
    <t>Egoli</t>
  </si>
  <si>
    <t>12GF00</t>
  </si>
  <si>
    <t>-5 en 7</t>
  </si>
  <si>
    <t>1077 NE</t>
  </si>
  <si>
    <t>13WU00</t>
  </si>
  <si>
    <t>1107 NE</t>
  </si>
  <si>
    <t>Jaargetijden</t>
  </si>
  <si>
    <t>1109 AR</t>
  </si>
  <si>
    <t>10RG00</t>
  </si>
  <si>
    <t>Geerdinkhof</t>
  </si>
  <si>
    <t>1103 RP</t>
  </si>
  <si>
    <t>13HX02</t>
  </si>
  <si>
    <t>24ZH</t>
  </si>
  <si>
    <t>13RO00</t>
  </si>
  <si>
    <t>Cornelis Aarnoutsstraat</t>
  </si>
  <si>
    <t>1106 ZG</t>
  </si>
  <si>
    <t>23FF00</t>
  </si>
  <si>
    <t>13HX00</t>
  </si>
  <si>
    <t>18YT00</t>
  </si>
  <si>
    <t>18ZL00</t>
  </si>
  <si>
    <t>19BH00</t>
  </si>
  <si>
    <t>18XC00</t>
  </si>
  <si>
    <t>20XR00</t>
  </si>
  <si>
    <t>Janusz Korczakstraat</t>
  </si>
  <si>
    <t>1102 JR</t>
  </si>
  <si>
    <t>23FD00</t>
  </si>
  <si>
    <t>13RO01</t>
  </si>
  <si>
    <t>20VI00</t>
  </si>
  <si>
    <t>13VL00</t>
  </si>
  <si>
    <t>Holendrechtplein 44 / Mijehof</t>
  </si>
  <si>
    <t>a t/m e</t>
  </si>
  <si>
    <t>1104 NA</t>
  </si>
  <si>
    <t>18TV/24ZK/11WV</t>
  </si>
  <si>
    <t>22LW00</t>
  </si>
  <si>
    <t>20SC00</t>
  </si>
  <si>
    <t>t/m 12</t>
  </si>
  <si>
    <t>13CN</t>
  </si>
  <si>
    <t>A-C</t>
  </si>
  <si>
    <t>A. AllebÚplein - Inventarisverz.</t>
  </si>
  <si>
    <t>Jan Tooropstraat 5</t>
  </si>
  <si>
    <t>a en 5 b</t>
  </si>
  <si>
    <t>Drostenhurg</t>
  </si>
  <si>
    <t>Bosbaanweg</t>
  </si>
  <si>
    <t>1182 DA</t>
  </si>
  <si>
    <t>Nieuwe Meerlaan</t>
  </si>
  <si>
    <t>1182 DB</t>
  </si>
  <si>
    <t>Koenenkade</t>
  </si>
  <si>
    <t>1182 AK</t>
  </si>
  <si>
    <t>1182 AB</t>
  </si>
  <si>
    <t>De Duizendmeterweg</t>
  </si>
  <si>
    <t>1182 DC</t>
  </si>
  <si>
    <t>1187 NW</t>
  </si>
  <si>
    <t>De Duizenmeterweg</t>
  </si>
  <si>
    <t>Kleine Noorddijk</t>
  </si>
  <si>
    <t>1187 NZ</t>
  </si>
  <si>
    <t>Vogeleiland in Amsterdamse Bos</t>
  </si>
  <si>
    <t>1081 KG</t>
  </si>
  <si>
    <t>Amsterdamse bos-bosbaan</t>
  </si>
  <si>
    <t>Hobbemastraat 24a-26 /-kade</t>
  </si>
  <si>
    <t>Mirandalaan</t>
  </si>
  <si>
    <t>De Miranadalaan</t>
  </si>
  <si>
    <t>Spaarndammerdijk 306-a</t>
  </si>
  <si>
    <t>Contactweg</t>
  </si>
  <si>
    <t>1014 BJ</t>
  </si>
  <si>
    <t>Sneeuwbalweg 5 (klein materieel)</t>
  </si>
  <si>
    <t>1034 VG</t>
  </si>
  <si>
    <t>1034 VD</t>
  </si>
  <si>
    <t>Sloterweg (niet op vaste taxatie)</t>
  </si>
  <si>
    <t>Tom Schreursweg</t>
  </si>
  <si>
    <t>1051 CE</t>
  </si>
  <si>
    <t>Inloophal</t>
  </si>
  <si>
    <t>Dienstruimte</t>
  </si>
  <si>
    <t>Transformatorweg</t>
  </si>
  <si>
    <t>1014 AK</t>
  </si>
  <si>
    <t>wijziging incassowijze</t>
  </si>
  <si>
    <t>1061 MA</t>
  </si>
  <si>
    <t>Elize van Calcarstraat</t>
  </si>
  <si>
    <t>Sloterweg (Golfclub)</t>
  </si>
  <si>
    <t>Golfclub nr. 1043 B</t>
  </si>
  <si>
    <t>Crusaders nr. 1043 C</t>
  </si>
  <si>
    <t>W.V.A. nr. 1043 E</t>
  </si>
  <si>
    <t>D.S.G. nr. 1043 F</t>
  </si>
  <si>
    <t>Sloterweg (Crusaders)</t>
  </si>
  <si>
    <t>Sloterweg (W.V.A.)</t>
  </si>
  <si>
    <t>Sloterweg (D.S.G.)</t>
  </si>
  <si>
    <t>Sloterweg (Osdorp/S.V.)</t>
  </si>
  <si>
    <t>Sloterweg (A.H.C., Quick)</t>
  </si>
  <si>
    <t>J</t>
  </si>
  <si>
    <t>Sloterweg (fc Blauw-Wit)</t>
  </si>
  <si>
    <t>K</t>
  </si>
  <si>
    <t>Sloterweg (Olympia A.S.C.</t>
  </si>
  <si>
    <t>L</t>
  </si>
  <si>
    <t>Olympisch Stadion</t>
  </si>
  <si>
    <t>1076 DE</t>
  </si>
  <si>
    <t>Aanloop</t>
  </si>
  <si>
    <t>1183 SZ</t>
  </si>
  <si>
    <t>7 screens</t>
  </si>
  <si>
    <t>Beregeningsinstallatie bij TCA</t>
  </si>
  <si>
    <t>Houten garage achter VRA</t>
  </si>
  <si>
    <t>afgevoerd per 1-1-2022</t>
  </si>
  <si>
    <t>Schuur (achter TCA)</t>
  </si>
  <si>
    <t>Schuur (achter ABN)</t>
  </si>
  <si>
    <t>Bosbaan</t>
  </si>
  <si>
    <t>1182 AG</t>
  </si>
  <si>
    <t>Roeibaan Bosbaan 2-14</t>
  </si>
  <si>
    <t>opzegging verzekering</t>
  </si>
  <si>
    <t>Insulideweg 1001, sporthal</t>
  </si>
  <si>
    <t>Ed Pelsterpark</t>
  </si>
  <si>
    <t>1087 EJ</t>
  </si>
  <si>
    <t>A- 6e et.</t>
  </si>
  <si>
    <t>A 6e et.</t>
  </si>
  <si>
    <t>Rijlabels</t>
  </si>
  <si>
    <t>Som van Verzekerd Bedrag</t>
  </si>
  <si>
    <t>0037096</t>
  </si>
  <si>
    <t>0107291</t>
  </si>
  <si>
    <t>0110191</t>
  </si>
  <si>
    <t>0110205</t>
  </si>
  <si>
    <t>0110208</t>
  </si>
  <si>
    <t>0110215</t>
  </si>
  <si>
    <t>0110219</t>
  </si>
  <si>
    <t>0110229</t>
  </si>
  <si>
    <t>0110231</t>
  </si>
  <si>
    <t>0110232</t>
  </si>
  <si>
    <t>0110233</t>
  </si>
  <si>
    <t>0110236</t>
  </si>
  <si>
    <t>0110239</t>
  </si>
  <si>
    <t>0110278</t>
  </si>
  <si>
    <t>0110287</t>
  </si>
  <si>
    <t>0110289</t>
  </si>
  <si>
    <t>0112855</t>
  </si>
  <si>
    <t>B000321</t>
  </si>
  <si>
    <t>B000322</t>
  </si>
  <si>
    <t>B000611</t>
  </si>
  <si>
    <t>B001926</t>
  </si>
  <si>
    <t>B001932</t>
  </si>
  <si>
    <t>B002426</t>
  </si>
  <si>
    <t>B002509</t>
  </si>
  <si>
    <t>B003391</t>
  </si>
  <si>
    <t>B003448</t>
  </si>
  <si>
    <t>B003499</t>
  </si>
  <si>
    <t>B003590</t>
  </si>
  <si>
    <t>B003769</t>
  </si>
  <si>
    <t>B003774</t>
  </si>
  <si>
    <t>(leeg)</t>
  </si>
  <si>
    <t>Eindtotaal</t>
  </si>
  <si>
    <t>Som van Verzekerd bedrag</t>
  </si>
  <si>
    <t>1082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</si>
  <si>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</si>
  <si>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</si>
  <si>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</si>
  <si>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</si>
  <si>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</si>
  <si>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</si>
  <si>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</si>
  <si>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</si>
  <si>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</si>
  <si>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1021</t>
  </si>
  <si>
    <t>1023</t>
  </si>
  <si>
    <t>1024</t>
  </si>
  <si>
    <t>1025</t>
  </si>
  <si>
    <t>1026</t>
  </si>
  <si>
    <t>1027</t>
  </si>
  <si>
    <t>1028</t>
  </si>
  <si>
    <t>1031</t>
  </si>
  <si>
    <t>1032</t>
  </si>
  <si>
    <t>1033</t>
  </si>
  <si>
    <t>1034</t>
  </si>
  <si>
    <t>1035</t>
  </si>
  <si>
    <t>1036</t>
  </si>
  <si>
    <t>1037</t>
  </si>
  <si>
    <t>1042</t>
  </si>
  <si>
    <t>1043</t>
  </si>
  <si>
    <t>1044</t>
  </si>
  <si>
    <t>1045</t>
  </si>
  <si>
    <t>1046</t>
  </si>
  <si>
    <t>1051</t>
  </si>
  <si>
    <t>1052</t>
  </si>
  <si>
    <t>1053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</si>
  <si>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</si>
  <si>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</si>
  <si>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</si>
  <si>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</si>
  <si>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</si>
  <si>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</si>
  <si>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</si>
  <si>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</si>
  <si>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</si>
  <si>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</si>
  <si>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</si>
  <si>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</si>
  <si>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</si>
  <si>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</si>
  <si>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</si>
  <si>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</si>
  <si>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</si>
  <si>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</si>
  <si>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</si>
  <si>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</si>
  <si>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</si>
  <si>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</si>
  <si>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</si>
  <si>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</si>
  <si>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1081</t>
  </si>
  <si>
    <t>1083</t>
  </si>
  <si>
    <t>1086</t>
  </si>
  <si>
    <t>1087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</si>
  <si>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</si>
  <si>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</si>
  <si>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</si>
  <si>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</si>
  <si>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</si>
  <si>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</si>
  <si>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</si>
  <si>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</si>
  <si>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</si>
  <si>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1101</t>
  </si>
  <si>
    <t>1102</t>
  </si>
  <si>
    <t>1103</t>
  </si>
  <si>
    <t>1104</t>
  </si>
  <si>
    <t>1105</t>
  </si>
  <si>
    <t>1106</t>
  </si>
  <si>
    <t>1107</t>
  </si>
  <si>
    <t>1108</t>
  </si>
  <si>
    <t>1111</t>
  </si>
  <si>
    <t>1112</t>
  </si>
  <si>
    <t>1113</t>
  </si>
  <si>
    <t>1114</t>
  </si>
  <si>
    <t>1115</t>
  </si>
  <si>
    <t>1165</t>
  </si>
  <si>
    <t>1171</t>
  </si>
  <si>
    <t>1181</t>
  </si>
  <si>
    <t>1182</t>
  </si>
  <si>
    <t>1183</t>
  </si>
  <si>
    <t>1187</t>
  </si>
  <si>
    <t>1191</t>
  </si>
  <si>
    <t>1213</t>
  </si>
  <si>
    <t>1217</t>
  </si>
  <si>
    <t>1251</t>
  </si>
  <si>
    <t>1261</t>
  </si>
  <si>
    <t>1381</t>
  </si>
  <si>
    <t>1382</t>
  </si>
  <si>
    <t>1383</t>
  </si>
  <si>
    <t>1384</t>
  </si>
  <si>
    <t>1406</t>
  </si>
  <si>
    <t>1421</t>
  </si>
  <si>
    <t>1431</t>
  </si>
  <si>
    <t>1507</t>
  </si>
  <si>
    <t>1949</t>
  </si>
  <si>
    <t>1976</t>
  </si>
  <si>
    <t>2064</t>
  </si>
  <si>
    <t>2076</t>
  </si>
  <si>
    <t>2211</t>
  </si>
  <si>
    <t>3755</t>
  </si>
  <si>
    <t xml:space="preserve">H.J.E. Wenckebachweg 40 </t>
  </si>
  <si>
    <t xml:space="preserve">Provincialeweg 2-4, </t>
  </si>
  <si>
    <t>Steen, hard</t>
  </si>
  <si>
    <t>Busremise Zuid</t>
  </si>
  <si>
    <t>Busremise  Zuid</t>
  </si>
  <si>
    <t>Containers</t>
  </si>
  <si>
    <t>1087NA</t>
  </si>
  <si>
    <t>1018DC</t>
  </si>
  <si>
    <t>Tramremise</t>
  </si>
  <si>
    <t>Remise metro</t>
  </si>
  <si>
    <t>Busremise West</t>
  </si>
  <si>
    <t>Busremise Noord</t>
  </si>
  <si>
    <t>Remise Veren</t>
  </si>
  <si>
    <t>1082MM</t>
  </si>
  <si>
    <t>Centraal Station Amsterdam</t>
  </si>
  <si>
    <t>Afbouwkosten en technische installaties</t>
  </si>
  <si>
    <t>Oostlijn, Ringlijn, Oost-Westlijn, Amstelveenlijn</t>
  </si>
  <si>
    <t>Metro- en sneltramstations</t>
  </si>
  <si>
    <t>Nr.</t>
  </si>
  <si>
    <t>ID</t>
  </si>
  <si>
    <t>-</t>
  </si>
  <si>
    <t xml:space="preserve">-.- </t>
  </si>
  <si>
    <t>II</t>
  </si>
  <si>
    <t>III</t>
  </si>
  <si>
    <t>IV</t>
  </si>
  <si>
    <t>V</t>
  </si>
  <si>
    <t>VI</t>
  </si>
  <si>
    <t xml:space="preserve"> </t>
  </si>
  <si>
    <t/>
  </si>
  <si>
    <t>Autobussen</t>
  </si>
  <si>
    <t>VDL Autobus, type Citea Slfa-180/electric, kenteken: 79-BSV-8, bouwjaar: 2022</t>
  </si>
  <si>
    <t>VDL Autobus, type Citea Slfa-180/electric, kenteken: 80-BSV-8, bouwjaar: 2022</t>
  </si>
  <si>
    <t>VDL Autobus, type Citea Slfa-180/electric, kenteken: 81-BSV-8, bouwjaar: 2022</t>
  </si>
  <si>
    <t>VDL Autobus, type Citea Slfa-180/electric, kenteken: 82-BSV-8, bouwjaar: 2022</t>
  </si>
  <si>
    <t>VDL Autobus, type Citea Slfa-180/electric, kenteken: 83-BSV-8, bouwjaar: 2022</t>
  </si>
  <si>
    <t>VDL Autobus, type Citea Slfa-180/electric, kenteken: 17-BST-1, bouwjaar: 2022</t>
  </si>
  <si>
    <t>VDL Autobus, type Citea Slfa-180/electric, kenteken: 84-BSV-8, bouwjaar: 2022</t>
  </si>
  <si>
    <t>VDL Autobus, type Citea Slfa-180/electric, kenteken: 86-BSV-8, bouwjaar: 2022</t>
  </si>
  <si>
    <t>VDL Autobus, type Citea Slfa-180/electric, kenteken: 88-BSV-8, bouwjaar: 2022</t>
  </si>
  <si>
    <t>VDL Autobus, type Citea Slfa-180/electric, kenteken: 90-BSV-8, bouwjaar: 2022</t>
  </si>
  <si>
    <t>VDL Autobus, type Citea Slfa-180/electric, kenteken: 91-BSV-8, bouwjaar: 2022</t>
  </si>
  <si>
    <t>Mercedes Autobus, type 530 G , kenteken: BT-LJ-45, bouwjaar: 2007</t>
  </si>
  <si>
    <t>Mercedes Autobus, type O530 G , kenteken: BT-LJ-47, bouwjaar: 2007</t>
  </si>
  <si>
    <t>Mercedes Autobus, type O530 G , kenteken: BT-LJ-48, bouwjaar: 2007</t>
  </si>
  <si>
    <t>Mercedes Benz Autobus, type O530 G , kenteken: BT-LJ-43, bouwjaar: 2007</t>
  </si>
  <si>
    <t>Mercedes Benz Autobus, type O530 G , kenteken: BT-LJ-51, bouwjaar: 2007</t>
  </si>
  <si>
    <t>Mercedes Benz Autobus, type O530 G , kenteken: BT-LJ-53, bouwjaar: 2007</t>
  </si>
  <si>
    <t>Mercedes Autobus, type O530 G , kenteken: BT-NH-74, bouwjaar: 2007</t>
  </si>
  <si>
    <t>Mercedes Autobus, type O530 G , kenteken: BT-NH-70, bouwjaar: 2007</t>
  </si>
  <si>
    <t>Mercedes Autobus, type O530 G , kenteken: BT-NH-73, bouwjaar: 2007</t>
  </si>
  <si>
    <t>Mercedes Autobus, type O530 G , kenteken: BT-LL-56, bouwjaar: 2007</t>
  </si>
  <si>
    <t>Mercedes Autobus, type O530 G , kenteken: BT-LJ-56, bouwjaar: 2007</t>
  </si>
  <si>
    <t>Mercedes Benz Autobus, type O 530 G , kenteken: BT-LJ-58, bouwjaar: 2007</t>
  </si>
  <si>
    <t>Mercedes Autobus, type O530 G , kenteken: BT-LJ-57, bouwjaar: 2007</t>
  </si>
  <si>
    <t>Mercedes Benz Autobus, type O530 G , kenteken: BT-LJ-61, bouwjaar: 2007</t>
  </si>
  <si>
    <t>Mercedes Benz Autobus, type O530 G , kenteken: BT-LJ-59, bouwjaar: 2007</t>
  </si>
  <si>
    <t>Mercedes Benz Autobus, type O530 G , kenteken: BT-NH-61, bouwjaar: 2007</t>
  </si>
  <si>
    <t>Mercedes Benz Autobus, type O530 G , kenteken: BT-NH-63, bouwjaar: 2007</t>
  </si>
  <si>
    <t>Mercedes Benz Autobus, type O 530 G , kenteken: BT-NH-66, bouwjaar: 2007</t>
  </si>
  <si>
    <t>Mercedes Benz Autobus, type O530G , kenteken: BT-NH-67, bouwjaar: 2007</t>
  </si>
  <si>
    <t>Mercedes Benz Autobus, type O530 G , kenteken: BT-NH-68, bouwjaar: 2007</t>
  </si>
  <si>
    <t>Mercedes Benz Autobus, type O530 G , kenteken: BT-NH-60, bouwjaar: 2007</t>
  </si>
  <si>
    <t>Mercedes Benz Autobus, type O530 G , kenteken: BT-NH-71, bouwjaar: 2007</t>
  </si>
  <si>
    <t>Mercedes Benz Autobus, type O530 G , kenteken: BT-NH-78, bouwjaar: 2007</t>
  </si>
  <si>
    <t>Mercedes Benz Autobus, type O530 G , kenteken: BT-NH-80, bouwjaar: 2007</t>
  </si>
  <si>
    <t>Mercedes Benz Autobus, type O530 G , kenteken: BT-NH-82, bouwjaar: 2007</t>
  </si>
  <si>
    <t>Mercedes Benz Autobus, type O530 G , kenteken: BT-NH-83, bouwjaar: 2007</t>
  </si>
  <si>
    <t>Mercedes Benz Autobus, type O530 G , kenteken: BT-LJ-71, bouwjaar: 2007</t>
  </si>
  <si>
    <t>Mercedes Benz Autobus, type O530 G , kenteken: BT-NH-84, bouwjaar: 2007</t>
  </si>
  <si>
    <t>Mercedes Benz Autobus, type O530 G , kenteken: BT-LJ-60, bouwjaar: 2007</t>
  </si>
  <si>
    <t>Mercedes Benz Autobus, type O530 G , kenteken: BT-LJ-68, bouwjaar: 2007</t>
  </si>
  <si>
    <t>Mercedes Benz Autobus, type O530 G , kenteken: BT-NH-59, bouwjaar: 2007</t>
  </si>
  <si>
    <t>Mercedes Benz Autobus, type O530 G , kenteken: BT-LJ-41, bouwjaar: 2007</t>
  </si>
  <si>
    <t>Mercedes Benz Autobus, type O530 G , kenteken: BT-LJ-66, bouwjaar: 2007</t>
  </si>
  <si>
    <t>Mercedes Benz Autobus, type O530 G , kenteken: BT-NH-85, bouwjaar: 2007</t>
  </si>
  <si>
    <t>Mercedes-Benz Autobus, type O 530 G , kenteken: BX-DJ-70, bouwjaar: 2009</t>
  </si>
  <si>
    <t>Mercedes-Benz Autobus, type O 530 G , kenteken: BX-DJ-77, bouwjaar: 2009</t>
  </si>
  <si>
    <t>Mercedes-Benz Autobus, type BUS O 530 G, kenteken: BX-VR-99, bouwjaar: 2010</t>
  </si>
  <si>
    <t>Mercedes-Benz Autobus, type BUS O 530 G, kenteken: BX-VS-80, bouwjaar: 2010</t>
  </si>
  <si>
    <t>Mercedes-Benz Autobus, type BUS O 530 G, kenteken: BX-VX-46, bouwjaar: 2010</t>
  </si>
  <si>
    <t>Mercedes-Benz Autobus, type BUS O 530 G, kenteken: BX-VX-45, bouwjaar: 2010</t>
  </si>
  <si>
    <t>Mercedes-Benz Autobus, type BUS O 530 G, kenteken: BX-VZ-19, bouwjaar: 2010</t>
  </si>
  <si>
    <t>Mercedes-Benz Autobus, type BUS O 530 G, kenteken: BX-VT-62, bouwjaar: 2010</t>
  </si>
  <si>
    <t>Mercedes-Benz Autobus, type BUS O 530 G, kenteken: BX-VX-40, bouwjaar: 2010</t>
  </si>
  <si>
    <t>Mercedes-Benz Autobus, type BUS O 530 G, kenteken: BX-VT-58, bouwjaar: 2010</t>
  </si>
  <si>
    <t>Mercedes-Benz Autobus, type BUS O 530 G, kenteken: BX-VX-43, bouwjaar: 2010</t>
  </si>
  <si>
    <t>Mercedes-Benz Autobus, type BUS O 530 G, kenteken: BX-VZ-21, bouwjaar: 2010</t>
  </si>
  <si>
    <t>Mercedes-Benz Autobus, type BUS O 530 G, kenteken: BX-VX-41, bouwjaar: 2010</t>
  </si>
  <si>
    <t>VDL Bus&amp;Coach Autobus, type Citea SLF120 , kenteken: BZ-HX-42, bouwjaar: 2011</t>
  </si>
  <si>
    <t>VDL Bus&amp;Coach Autobus, type Citea SLF120 , kenteken: BZ-HX-43, bouwjaar: 2011</t>
  </si>
  <si>
    <t>VDL Autobus, type Citea SLF120 , kenteken: BZ-HX-44, bouwjaar: 2011</t>
  </si>
  <si>
    <t>VDL Autobus, type Citea SLF120 , kenteken: BZ-HX-45, bouwjaar: 2011</t>
  </si>
  <si>
    <t>VDL Autobus, type Citea SLF120 , kenteken: BZ-HX-46, bouwjaar: 2011</t>
  </si>
  <si>
    <t>VDL Autobus, type Citea SLF120 , kenteken: BZ-HX-47, bouwjaar: 2011</t>
  </si>
  <si>
    <t>VDL Autobus, type Citea SLF120 , kenteken: BZ-HX-48, bouwjaar: 2011</t>
  </si>
  <si>
    <t>VDL Autobus, type Citea SLF120 , kenteken: BZ-HX-49, bouwjaar: 2011</t>
  </si>
  <si>
    <t>VDL Autobus, type Citea SLF120 , kenteken: BZ-HX-50, bouwjaar: 2011</t>
  </si>
  <si>
    <t>VDL Autobus, type Citea CLF, kenteken: BZ-JZ-03, bouwjaar: 2011</t>
  </si>
  <si>
    <t>VDL Autobus, type Citea SLF120 CLF, kenteken: BZ-JZ-04, bouwjaar: 2011</t>
  </si>
  <si>
    <t>VDL Autobus, type Citea SLF120 CLF, kenteken: BZ-JZ-09, bouwjaar: 2011</t>
  </si>
  <si>
    <t>VDL Autobus, type Citea SLF120 , kenteken: BZ-LJ-05, bouwjaar: 2011</t>
  </si>
  <si>
    <t>VDL Autobus, type Citea SLF120 CLF, kenteken: BZ-LJ-10, bouwjaar: 2011</t>
  </si>
  <si>
    <t>VDL Autobus, type Citea SLF120 CLF, kenteken: BZ-LJ-15, bouwjaar: 2011</t>
  </si>
  <si>
    <t>VDL Autobus, type Citea SLF120 CLF, kenteken: BZ-LJ-19, bouwjaar: 2011</t>
  </si>
  <si>
    <t>VDL Autobus, type Citea SLF120 CLF, kenteken: BZ-LJ-20, bouwjaar: 2011</t>
  </si>
  <si>
    <t>VDL Autobus, type Citea SLF120 CLF, kenteken: BZ-LJ-22, bouwjaar: 2011</t>
  </si>
  <si>
    <t>VDL Autobus, type Citea SLF120 CLF, kenteken: BZ-LJ-11, bouwjaar: 2011</t>
  </si>
  <si>
    <t>VDL Autobus, type Citea SLF120 CLF, kenteken: BZ-LJ-21, bouwjaar: 2011</t>
  </si>
  <si>
    <t>VDL Autobus, type Citea SLF120 CLF, kenteken: BZ-LJ-23, bouwjaar: 2011</t>
  </si>
  <si>
    <t>VDL Autobus, type Citea SLF120 CLF, kenteken: BZ-LZ-91, bouwjaar: 2011</t>
  </si>
  <si>
    <t>VDL Autobus, type Citea SLF120 CLF, kenteken: BZ-LZ-93, bouwjaar: 2011</t>
  </si>
  <si>
    <t>VDL Autobus, type Citea SLF120 CLF, kenteken: BZ-LZ-95, bouwjaar: 2011</t>
  </si>
  <si>
    <t>VDL Autobus, type Citea SLF120 CLF, kenteken: BZ-LZ-97, bouwjaar: 2011</t>
  </si>
  <si>
    <t>VDL Autobus, type Citea SLF120 CLF, kenteken: BZ-NB-01, bouwjaar: 2011</t>
  </si>
  <si>
    <t>VDL Autobus, type Citea SLF120 CLF, kenteken: BZ-NB-03, bouwjaar: 2011</t>
  </si>
  <si>
    <t>VDL Autobus, type Citea SLF120 CLF, kenteken: BZ-NB-05, bouwjaar: 2011</t>
  </si>
  <si>
    <t>VDL Autobus, type Citea SLF120 CLF, kenteken: BZ-NL-56, bouwjaar: 2011</t>
  </si>
  <si>
    <t>VDL Autobus, type Citea SLF120 CLF, kenteken: BZ-NL-60, bouwjaar: 2011</t>
  </si>
  <si>
    <t>VDL Autobus, type Citea SLF120 CLF, kenteken: BZ-NL-61, bouwjaar: 2011</t>
  </si>
  <si>
    <t>VDL Autobus, type Citea SLF120 CLF, kenteken: BZ-JZ-07, bouwjaar: 2011</t>
  </si>
  <si>
    <t>VDL Autobus, type Citea SLF120 CLF, kenteken: BZ-LJ-07, bouwjaar: 2011</t>
  </si>
  <si>
    <t>VDL Autobus, type Citea SLF120 CLF, kenteken: BZ-LJ-13, bouwjaar: 2011</t>
  </si>
  <si>
    <t>VDL Autobus, type Citea SLF120 CLF, kenteken: BZ-NL-57, bouwjaar: 2011</t>
  </si>
  <si>
    <t>VDL Autobus, type Citea SLF120 CLF, kenteken: BZ-JZ-01, bouwjaar: 2011</t>
  </si>
  <si>
    <t>VDL Autobus, type Citea SLF120 CLF, kenteken: BZ-LJ-02, bouwjaar: 2011</t>
  </si>
  <si>
    <t>VDL Autobus, type Citea SLF120 CLF, kenteken: BZ-NV-19, bouwjaar: 2011</t>
  </si>
  <si>
    <t>VDL Autobus, type Citea SLF120 CLF, kenteken: BZ-NL-63, bouwjaar: 2011</t>
  </si>
  <si>
    <t>VDL Autobus, type Citea SLF120 CLF, kenteken: BZ-NL-64, bouwjaar: 2011</t>
  </si>
  <si>
    <t>VDL Autobus, type Citea SLF120 CLF, kenteken: BZ-NL-66, bouwjaar: 2011</t>
  </si>
  <si>
    <t>VDL Autobus, type Citea SLF120 CLF, kenteken: BZ-NL-67, bouwjaar: 2011</t>
  </si>
  <si>
    <t>VDL Autobus, type Citea SLF120 CLF, kenteken: BZ-NL-68, bouwjaar: 2011</t>
  </si>
  <si>
    <t>VDL Autobus, type Citea SLF120 CLF, kenteken: BZ-NV-20, bouwjaar: 2011</t>
  </si>
  <si>
    <t>VDL Autobus, type Citea SLF120 CLF, kenteken: BZ-NV-21, bouwjaar: 2011</t>
  </si>
  <si>
    <t>VDL Autobus, type Citea SLF120 CLF, kenteken: BZ-PB-64, bouwjaar: 2011</t>
  </si>
  <si>
    <t>VDL Autobus, type Citea SLF120 CLF, kenteken: BZ-PB-65, bouwjaar: 2011</t>
  </si>
  <si>
    <t>VDL Autobus, type Citea SLF120 CLF, kenteken: BZ-PB-62, bouwjaar: 2011</t>
  </si>
  <si>
    <t>VDL Autobus, type Citea SLF120 CLF, kenteken: BZ-PB-63, bouwjaar: 2011</t>
  </si>
  <si>
    <t>VDL Autobus, type Citea SLF120 CLF, kenteken: BZ-PG-51, bouwjaar: 2011</t>
  </si>
  <si>
    <t>VDL Autobus, type Citea SLF120 CLF, kenteken: BZ-PB-67, bouwjaar: 2011</t>
  </si>
  <si>
    <t>VDL Autobus, type Citea SLF120 , kenteken: BZ-PB-68, bouwjaar: 2011</t>
  </si>
  <si>
    <t>VDL Autobus, type Citea SLF120 CLF, kenteken: BZ-PG-54, bouwjaar: 2011</t>
  </si>
  <si>
    <t>VDL Autobus, type Citea SLF120 CLF, kenteken: BZ-PG-55, bouwjaar: 2011</t>
  </si>
  <si>
    <t>VDL Autobus, type Citea SLF120 CLF, kenteken: BZ-PN-03, bouwjaar: 2011</t>
  </si>
  <si>
    <t>VDL Autobus, type Citea SLF120 CLF, kenteken: BZ-PN-05, bouwjaar: 2011</t>
  </si>
  <si>
    <t>VDL Autobus, type Citea SLF120 CLF, kenteken: BZ-PN-06, bouwjaar: 2011</t>
  </si>
  <si>
    <t>VDL Autobus, type Citea SLF120 CLF, kenteken: BZ-PN-07, bouwjaar: 2011</t>
  </si>
  <si>
    <t>VDL Autobus, type Citea SLF120 CLF, kenteken: BZ-PN-08, bouwjaar: 2011</t>
  </si>
  <si>
    <t>VDL Autobus, type Citea SLF120 CLF, kenteken: BZ-PS-63, bouwjaar: 2011</t>
  </si>
  <si>
    <t>VDL Autobus, type Citea SLF120 CLF, kenteken: BZ-PG-52, bouwjaar: 2011</t>
  </si>
  <si>
    <t>VDL Autobus, type Citea SLF120 CLF, kenteken: BZ-PG-53, bouwjaar: 2011</t>
  </si>
  <si>
    <t>VDL Autobus, type Citea SLF120 CLF, kenteken: BZ-LZ-90, bouwjaar: 2011</t>
  </si>
  <si>
    <t>VDL Autobus, type Citea SLF120 CLF, kenteken: BZ-PS-64, bouwjaar: 2011</t>
  </si>
  <si>
    <t>VDL Autobus, type Citea SLF120 CLF, kenteken: BZ-PS-66, bouwjaar: 2011</t>
  </si>
  <si>
    <t>VDL Autobus, type Citea SLF120 CLF, kenteken: BZ-PS-67, bouwjaar: 2011</t>
  </si>
  <si>
    <t>VDL Autobus, type Citea SLF120 CLF, kenteken: BZ-NL-59, bouwjaar: 2011</t>
  </si>
  <si>
    <t>VDL Autobus, type Citea Slfa-180/310, kenteken: 57-BDP-8, bouwjaar: 2014</t>
  </si>
  <si>
    <t>VDL Autobus, type Citea Slfa-180/310, kenteken: 61-BDP-8, bouwjaar: 2014</t>
  </si>
  <si>
    <t>VDL Autobus, type Citea Slfa-180/310, kenteken: 63-BDP-8, bouwjaar: 2014</t>
  </si>
  <si>
    <t>VDL Autobus, type Citea Slfa-180/310, kenteken: 64-BDP-8, bouwjaar: 2014</t>
  </si>
  <si>
    <t>VDL Autobus, type Citea Slfa-180/310, kenteken: 00-BDR-6, bouwjaar: 2014</t>
  </si>
  <si>
    <t>VDL Autobus, type Citea Slfa-180/310, kenteken: 52-BDP-8, bouwjaar: 2014</t>
  </si>
  <si>
    <t>VDL Autobus, type Citea Slfa-180/310, kenteken: 05-BDR-6, bouwjaar: 2014</t>
  </si>
  <si>
    <t>VDL Autobus, type Citea Slfa-180/310, kenteken: 07-BDR-6, bouwjaar: 2014</t>
  </si>
  <si>
    <t>VDL Autobus, type Citea Slfa-180/310, kenteken: 08-BDR-6, bouwjaar: 2014</t>
  </si>
  <si>
    <t>VDL Autobus, type Citea Slfa-180/310, kenteken: 10-BDR-6, bouwjaar: 2014</t>
  </si>
  <si>
    <t>VDL Autobus, type Citea Slfa-180/310, kenteken: 11-BDR-6, bouwjaar: 2014</t>
  </si>
  <si>
    <t>VDL Autobus, type Citea Slfa-180/310, kenteken: 62-BDP-8, bouwjaar: 2014</t>
  </si>
  <si>
    <t>VDL Autobus, type Citea Slfa-180/310, kenteken: 70-BDR-6, bouwjaar: 2014</t>
  </si>
  <si>
    <t>VDL Autobus, type Citea Slfa-180/310, kenteken: 72-BDR-6, bouwjaar: 2014</t>
  </si>
  <si>
    <t>VDL Citea Autobus, type SLFA 180-310 Slfa-180/310, kenteken: 56-BDP-8, bouwjaar: 2014</t>
  </si>
  <si>
    <t>VDL Citea Autobus, type SLFA 180-310 Slfa-180/310, kenteken: 58-BDP-8, bouwjaar: 2014</t>
  </si>
  <si>
    <t>VDL Citea Autobus, type SLFA 180-310 Slfa-180/310, kenteken: 68-BDR-6, bouwjaar: 2014</t>
  </si>
  <si>
    <t>VDL Citea Autobus, type SLFA 180-310 Slfa-180/310, kenteken: 71-BDR-6, bouwjaar: 2014</t>
  </si>
  <si>
    <t>VDL Citea Autobus, type SLFA 180-310 Slfa-180/310, kenteken: 59-BDP-8, bouwjaar: 2014</t>
  </si>
  <si>
    <t>VDL Citea Autobus, type SLFA 180-310 Slfa-180/310, kenteken: 69-BDR-6, bouwjaar: 2014</t>
  </si>
  <si>
    <t>VDL Citea Autobus, type SLFA 180-310 Slfa-180/310, kenteken: 48-BDP-8, bouwjaar: 2014</t>
  </si>
  <si>
    <t>VDL Autobus, type Vdl Bus Slfa-180/310, kenteken: 73-BDR-6, bouwjaar: 2014</t>
  </si>
  <si>
    <t>VDL Autobus, type Vdl Bus Slfa-180/310, kenteken: 74-BDR-6, bouwjaar: 2014</t>
  </si>
  <si>
    <t>VDL Autobus, type Citea SLF 120.310, kenteken: 54-BFG-5, bouwjaar: 2014</t>
  </si>
  <si>
    <t>VDL Autobus, type Citea SLF 120.310, kenteken: 60-BFG-5, bouwjaar: 2014</t>
  </si>
  <si>
    <t>VDL Autobus, type Citea SLF 120.310, kenteken: 55-BFG-5, bouwjaar: 2014</t>
  </si>
  <si>
    <t>VDL Autobus, type Citea SLF 120.310, kenteken: 56-BFG-5, bouwjaar: 2014</t>
  </si>
  <si>
    <t>VDL Autobus, type Citea SLF 120.310, kenteken: 57-BFG-5, bouwjaar: 2014</t>
  </si>
  <si>
    <t>VDL Autobus, type Citea SLF 120.310, kenteken: 58-BFG-5, bouwjaar: 2014</t>
  </si>
  <si>
    <t>VDL Autobus, type Citea SLF 120.310, kenteken: 59-BFG-5, bouwjaar: 2014</t>
  </si>
  <si>
    <t>VDL Autobus, type Citea SLF 120.310, kenteken: 62-BFG-5, bouwjaar: 2014</t>
  </si>
  <si>
    <t>VDL Autobus, type Citea SLF 120.310, kenteken: 63-BFG-5, bouwjaar: 2014</t>
  </si>
  <si>
    <t>VDL Autobus, type Citea SLF 120.310, kenteken: 64-BFG-5, bouwjaar: 2014</t>
  </si>
  <si>
    <t>VDL Autobus, type Citea SLF 120.310, kenteken: 72-BFH-8, bouwjaar: 2014</t>
  </si>
  <si>
    <t>VDL Autobus, type Citea SLF 120.310, kenteken: 73-BFH-8, bouwjaar: 2014</t>
  </si>
  <si>
    <t>VDL Autobus, type Citea SLF 120.310, kenteken: 74-BFH-8, bouwjaar: 2014</t>
  </si>
  <si>
    <t>VDL Autobus, type Citea SLF 120.310, kenteken: 75-BFH-8, bouwjaar: 2014</t>
  </si>
  <si>
    <t>VDL Autobus, type Citea SLF 120.310, kenteken: 76-BFH-8, bouwjaar: 2014</t>
  </si>
  <si>
    <t>VDL Autobus, type Citea SLF 120.310, kenteken: 77-BFH-8, bouwjaar: 2014</t>
  </si>
  <si>
    <t>VDL Autobus, type Citea SLF 120.310, kenteken: 78-BFH-8, bouwjaar: 2014</t>
  </si>
  <si>
    <t>VDL Autobus, type Citea SLF 120.310, kenteken: 80-BFH-8, bouwjaar: 2014</t>
  </si>
  <si>
    <t>VDL Autobus, type Citea SLF 120.310, kenteken: 81-BFH-8, bouwjaar: 2014</t>
  </si>
  <si>
    <t>VDL Autobus, type Citea SLF 120.310, kenteken: 82-BFH-8, bouwjaar: 2014</t>
  </si>
  <si>
    <t>VDL Autobus, type Citea SLF 120.310, kenteken: 83-BFH-8, bouwjaar: 2014</t>
  </si>
  <si>
    <t>VDL Autobus, type Citea SLF 120.310, kenteken: 84-BFH-8, bouwjaar: 2014</t>
  </si>
  <si>
    <t>VDL BUS Autobus, type Citea Citea, kenteken: 68-BPF-5, bouwjaar: 2020</t>
  </si>
  <si>
    <t>VDL BUS Autobus, type Citea Citea, kenteken: 79-BPF-5, bouwjaar: 2020</t>
  </si>
  <si>
    <t>VDL BUS Autobus, type Citea Citea, kenteken: 82-BPF-5, bouwjaar: 2020</t>
  </si>
  <si>
    <t>VDL BUS Autobus, type Citea Citea, kenteken: 55-BPF-9, bouwjaar: 2020</t>
  </si>
  <si>
    <t>VDL BUS Autobus, type Citea Citea, kenteken: 59-BPF-9, bouwjaar: 2020</t>
  </si>
  <si>
    <t>VDL BUS&amp;Coach Autobus, type Citea SLFA-180 Citea, kenteken: 06-BPH-3, bouwjaar: 2020</t>
  </si>
  <si>
    <t>VDL BUS&amp;Coach Autobus, type Citea SLFA-180 Citea, kenteken: 07-BPH-3, bouwjaar: 2020</t>
  </si>
  <si>
    <t>VDL BUS&amp;Coach Autobus, type Citea SLFA-180 Citea, kenteken: 08-BPH-3, bouwjaar: 2020</t>
  </si>
  <si>
    <t>VDL BUS&amp;Coach Autobus, type Citea SLFA-180 Citea, kenteken: 10-BPH-3, bouwjaar: 2020</t>
  </si>
  <si>
    <t>VDL BUS&amp;Coach Autobus, type Citea SLFA-180 Citea, kenteken: 11-BPH-3, bouwjaar: 2020</t>
  </si>
  <si>
    <t>VDL Bus&amp;Coach Autobus, type Citea SLF-120 Slf-120-Electric, kenteken: 25-BPJ-8, bouwjaar: 2020</t>
  </si>
  <si>
    <t>VDL Autobus, type Citea Slf-120-Electric, kenteken: 28-BPJ-8, bouwjaar: 2020</t>
  </si>
  <si>
    <t>VDL Autobus, type Citea Slf-120-Electric, kenteken: 29-BPJ-8, bouwjaar: 2020</t>
  </si>
  <si>
    <t>VDL Autobus, type Citea Slf-120-Electric, kenteken: 31-BPJ-8, bouwjaar: 2020</t>
  </si>
  <si>
    <t>VDL Autobus, type Citea Slf-120-Electric, kenteken: 33-BPJ-8, bouwjaar: 2020</t>
  </si>
  <si>
    <t>VDL Autobus, type Citea Slf-120-Electric, kenteken: 35-BPJ-8, bouwjaar: 2020</t>
  </si>
  <si>
    <t>VDL Autobus, type Citea Slf-120-Electric, kenteken: 38-BPJ-8, bouwjaar: 2020</t>
  </si>
  <si>
    <t>VDL Autobus, type Citea Slf-120-Electric, kenteken: 39-BPJ-8, bouwjaar: 2020</t>
  </si>
  <si>
    <t>VDL Autobus, type Citea Slf-120-Electric, kenteken: 40-BPJ-8, bouwjaar: 2020</t>
  </si>
  <si>
    <t>VDL BUS Autobus, type Citea Citea, kenteken: 71-BPL-2, bouwjaar: 2020</t>
  </si>
  <si>
    <t>VDL BUS Autobus, type Citea Citea, kenteken: 70-BPL-2, bouwjaar: 2020</t>
  </si>
  <si>
    <t>VDL BUS Autobus, type Citea Citea, kenteken: 51-BPL-2, bouwjaar: 2020</t>
  </si>
  <si>
    <t>VDL BUS Autobus, type Citea Citea, kenteken: 54-BPL-2, bouwjaar: 2020</t>
  </si>
  <si>
    <t>VDL BUS Autobus, type Citea Citea, kenteken: 55-BPL-2, bouwjaar: 2020</t>
  </si>
  <si>
    <t>VDL BUS Autobus, type Citea Citea, kenteken: 57-BPL-2, bouwjaar: 2020</t>
  </si>
  <si>
    <t>VDL BUS Autobus, type Citea Citea, kenteken: 67-BPL-2, bouwjaar: 2020</t>
  </si>
  <si>
    <t>VDL BUS Autobus, type Citea Citea, kenteken: 68-BPL-2, bouwjaar: 2020</t>
  </si>
  <si>
    <t>VDL BUS Autobus, type Citea Citea, kenteken: 60-BPL-2, bouwjaar: 2020</t>
  </si>
  <si>
    <t>VDL BUS Autobus, type Citea Citea, kenteken: 61-BPL-2, bouwjaar: 2020</t>
  </si>
  <si>
    <t>VDL BUS Autobus, type Citea Citea, kenteken: 66-BPL-2, bouwjaar: 2020</t>
  </si>
  <si>
    <t>VDL BUS Autobus, type Citea Citea, kenteken: 69-BPL-2, bouwjaar: 2020</t>
  </si>
  <si>
    <t>VDL Autobus, type Citea Slfa-180/electric, kenteken: 27-BRS-2, bouwjaar: 2021</t>
  </si>
  <si>
    <t>VDL Autobus, type Citea Slfa-180/electric, kenteken: 36-BRS-2, bouwjaar: 2021</t>
  </si>
  <si>
    <t>VDL Autobus, type Citea Slfa-180/electric, kenteken: 32-BRS-2, bouwjaar: 2021</t>
  </si>
  <si>
    <t>VDL Autobus, type Citea Slfa-180/electric, kenteken: 33-BRS-2, bouwjaar: 2021</t>
  </si>
  <si>
    <t>VDL Autobus, type Citea Slfa-180/electric, kenteken: 34-BRS-2, bouwjaar: 2021</t>
  </si>
  <si>
    <t>VDL Autobus, type Citea Slfa-180/electric, kenteken: 37-BRS-2, bouwjaar: 2021</t>
  </si>
  <si>
    <t>VDL Autobus, type Citea Slfa-180/electric, kenteken: 39-BRS-2, bouwjaar: 2021</t>
  </si>
  <si>
    <t>VDL Autobus, type Citea Slfa-180/electric, kenteken: 98-BRS-7, bouwjaar: 2021</t>
  </si>
  <si>
    <t>VDL Autobus, type Citea Slfa-180/electric, kenteken: 99-BRS-7, bouwjaar: 2021</t>
  </si>
  <si>
    <t>VDL Autobus, type Citea Slfa-180/electric, kenteken: 01-BRS-8, bouwjaar: 2021</t>
  </si>
  <si>
    <t>VDL Autobus, type Citea Slfa-180/electric, kenteken: 02-BRS-8, bouwjaar: 2021</t>
  </si>
  <si>
    <t>VDL Autobus, type Citea Slfa-180/electric, kenteken: 03-BRS-8, bouwjaar: 2021</t>
  </si>
  <si>
    <t>VDL Autobus, type Citea Slfa-180/electric, kenteken: 04-BRS-8, bouwjaar: 2021</t>
  </si>
  <si>
    <t>VDL Autobus, type Citea SLFA-180/ Slfa-180/electric, kenteken: 23-BSN-1, bouwjaar: 2022</t>
  </si>
  <si>
    <t>VDL Autobus, type Citea Slfa-180/electric, kenteken: 56-BSN-7, bouwjaar: 2022</t>
  </si>
  <si>
    <t>VDL Autobus, type Citea Slfa-180/electric, kenteken: 12-BST-1, bouwjaar: 2022</t>
  </si>
  <si>
    <t>VDL Autobus, type Citea Slfa-180/electric, kenteken: 09-BST-1, bouwjaar: 2022</t>
  </si>
  <si>
    <t>VDL Autobus, type Citea Slfa-180/electric, kenteken: 07-BST-1, bouwjaar: 2022</t>
  </si>
  <si>
    <t>VDL Autobus, type Citea Slfa-180/electric, kenteken: 61-BSN-7, bouwjaar: 2022</t>
  </si>
  <si>
    <t>VDL Autobus, type Citea Slfa-180/electric, kenteken: 18-BSN-1, bouwjaar: 2022</t>
  </si>
  <si>
    <t>VDL Autobus, type Citea Slfa-180/electric, kenteken: 59-BSN-7, bouwjaar: 2022</t>
  </si>
  <si>
    <t>VDL Autobus, type Citea Slfa-180/electric, kenteken: 60-BSN-7, bouwjaar: 2022</t>
  </si>
  <si>
    <t>VDL Autobus, type Citea Slfa-180/electric, kenteken: 15-BST-1, bouwjaar: 2022</t>
  </si>
  <si>
    <t>VDL Autobus, type Citea Slfa-180/electric, kenteken: 19-BST-1, bouwjaar: 2022</t>
  </si>
  <si>
    <t>VDL Autobus, type Citea Slfa-180/electric, kenteken: 20-BST-1, bouwjaar: 2022</t>
  </si>
  <si>
    <t>VDL Autobus, type Citea Slfa-180/electric, kenteken: 21-BST-1, bouwjaar: 2022</t>
  </si>
  <si>
    <t>VDL Autobus, type Citea Slfa-180/electric, kenteken: 22-BST-1, bouwjaar: 2022</t>
  </si>
  <si>
    <t>VDL Autobus, type Citea Slfa-180/electric, kenteken: 24-BST-1, bouwjaar: 2022</t>
  </si>
  <si>
    <t>VDL Autobus, type Citea Slfa-180/electric, kenteken: 26-BST-1, bouwjaar: 2022</t>
  </si>
  <si>
    <t>VDL Autobus, type Citea Slfa-180/electric, kenteken: 75-BSV-8, bouwjaar: 2022</t>
  </si>
  <si>
    <t>VDL Autobus, type Citea Slfa-180/electric, kenteken: 92-BSV-8, bouwjaar: 2022</t>
  </si>
  <si>
    <t>VDL Autobus, type Citea Slfa-180/electric, kenteken: 93-BSV-8, bouwjaar: 2022</t>
  </si>
  <si>
    <t>Totaal Autobussen</t>
  </si>
  <si>
    <t>Bestelauto's</t>
  </si>
  <si>
    <t>Nissan Bestelauto, type Nv200 E-Nv200, kenteken: VFD-87-B, bouwjaar: 2020</t>
  </si>
  <si>
    <t>Volkswagen Bestelauto, type Caddy 2.0 D 81kw, kenteken: V-297-FL, bouwjaar: 2017</t>
  </si>
  <si>
    <t>Volkswagen Bestelauto, type Caddy 2.0 D 81kw, kenteken: V-242-GP, bouwjaar: 2017</t>
  </si>
  <si>
    <t>Volkswagen Bestelauto, type Caddy 2.0 D 81kw, kenteken: V-655-GD, bouwjaar: 2017</t>
  </si>
  <si>
    <t>Volkswagen Bestelauto, type Caddy 2.0 D 81kw, kenteken: V-323-GV, bouwjaar: 2017</t>
  </si>
  <si>
    <t>Volkswagen Bestelauto, type Caddy 2.0 D 81kw, kenteken: V-653-BX, bouwjaar: 2017</t>
  </si>
  <si>
    <t>Volkswagen Bestelauto, type Transporter Gbdc 2.0 TDI 198pk L2h1 340/3100 7-Dsg 4, kenteken: VGN-06-L, bouwjaar: 2021</t>
  </si>
  <si>
    <t>Volkswagen Bestelauto, type Caddy 1.4 TGI Ecofuel L1h1 110pk, kenteken: VGT-04-J, bouwjaar: 2021</t>
  </si>
  <si>
    <t>Mercedes-Benz Bestelauto, type Sprinter 2.0 D 110kw, kenteken: VKF-71-B, bouwjaar: 2021</t>
  </si>
  <si>
    <t>Volkswagen Bestelauto, type Transporter GB 2.0 TDI 150pk, kenteken: VJX-55-X, bouwjaar: 2021</t>
  </si>
  <si>
    <t>Volkswagen Bestelauto, type Transporter GB 2.0 TDI 150pk, kenteken: VJX-56-X, bouwjaar: 2021</t>
  </si>
  <si>
    <t>Volkswagen Bestelauto, type Transporter GB 2.0 TDI, kenteken: VJX-59-X, bouwjaar: 2021</t>
  </si>
  <si>
    <t>Volkswagen Bestelauto, type Transporter 2.0 TDI, kenteken: VHR-98-K, bouwjaar: 2021</t>
  </si>
  <si>
    <t>Mercedes-Benz Bestelauto, type Sprinter , kenteken: VKN-89-F, bouwjaar: 2021</t>
  </si>
  <si>
    <t>Mercedes-Benz Bestelauto, type Sprinter , kenteken: VKP-73-S, bouwjaar: 2021</t>
  </si>
  <si>
    <t>Volkswagen Bestelauto, type Caddy 1.4 TGI Ecofuel, kenteken: VHD-31-F, bouwjaar: 2021</t>
  </si>
  <si>
    <t>Volkswagen Bestelauto, type Transporter GB 2.0 TDI, kenteken: VJX-61-X, bouwjaar: 2021</t>
  </si>
  <si>
    <t>Nissan Bestelauto, type Nv200 GB Elektrisch 40kwh (incl. Batterij), kenteken: VKS-17-N, bouwjaar: 2021</t>
  </si>
  <si>
    <t>Nissan Bestelauto, type Nv200 GB Elektrisch, kenteken: VKV-72-G, bouwjaar: 2021</t>
  </si>
  <si>
    <t>Volkswagen Bestelauto, type Caddy 1.4 TGI Ecofuel, kenteken: VFX-52-H, bouwjaar: 2021</t>
  </si>
  <si>
    <t>Ford Bestelauto, type Ranger 2.0 Ecoblue 170pk, kenteken: VKV-01-Z, bouwjaar: 2021</t>
  </si>
  <si>
    <t>Volkswagen Bestelauto, type Caddy 1.4 TGI Ecofuel L1h1 110pk, kenteken: VHD-48-F, bouwjaar: 2021</t>
  </si>
  <si>
    <t>Volkswagen Bestelauto, type Caddy 1.4 TGI Ecofuel, kenteken: VHD-13-F, bouwjaar: 2021</t>
  </si>
  <si>
    <t>Mercedes-Benz Bestelauto, type Vito Combi eVit Tourer PRO L2, kenteken: VKS-52-T, bouwjaar: 2021</t>
  </si>
  <si>
    <t>Mercedes Bestelauto, type Sprinter GB 315 CDI, kenteken: VLF-51-H, bouwjaar: 2021</t>
  </si>
  <si>
    <t>Volkswagen Bestelauto, type Transporter CDC 2.0 TDI 150pk L2h1 340/2800 4-Motion, kenteken: VKZ-90-B, bouwjaar: 2021</t>
  </si>
  <si>
    <t>Volkswagen Bestelauto, type Transporter Pudc 2.0 TDI, kenteken: VKZ-98-B, bouwjaar: 2021</t>
  </si>
  <si>
    <t>Volkswagen Bestelauto, type Transporter GB 2.0 TDI, kenteken: VKH-24-K, bouwjaar: 2021</t>
  </si>
  <si>
    <t>Volkswagen Bestelauto, type Transporter Gbdc 2.0 TDI 150pk L2h1 340/3000, kenteken: VKP-77-K, bouwjaar: 2021</t>
  </si>
  <si>
    <t>Volkswagen Bestelauto, type Transporter GB 2.0 TDI, kenteken: VKP-75-K, bouwjaar: 2021</t>
  </si>
  <si>
    <t>Fiat Bestelauto, type Doblo Cargo GB 1.4 T-Jet Natural Power 120pk L2h1, kenteken: VLT-25-R, bouwjaar: 2021</t>
  </si>
  <si>
    <t>Fiat Bestelauto, type Doblo Cargo GB 1.4 T-Jet Natural Power 120pk L1h1, kenteken: VLT-18-R, bouwjaar: 2021</t>
  </si>
  <si>
    <t>Fiat Bestelauto, type Doblo Cargo GB 1.4 T-Jet Natural Power 120pk L2h1, kenteken: VLT-24-R, bouwjaar: 2021</t>
  </si>
  <si>
    <t>Fiat Bestelauto, type Doblo Cargo GB 1.4 T-Jet Natural Power 120pk L1h1, kenteken: VLT-19-R, bouwjaar: 2021</t>
  </si>
  <si>
    <t>Fiat Bestelauto, type Doblo Cargo GB 1.4 T-Jet Natural Power 120pk L2h1, kenteken: VLT-26-R, bouwjaar: 2021</t>
  </si>
  <si>
    <t>Fiat Bestelauto, type Doblo Cargo GB 1.4 T-Jet Natural Power 120pk L2h1, kenteken: VNF-36-L, bouwjaar: 2021</t>
  </si>
  <si>
    <t>Fiat Bestelauto, type Doblo Cargo GB 1.4 T-Jet Natural Power 120pk L2h1, kenteken: VNF-39-L, bouwjaar: 2021</t>
  </si>
  <si>
    <t>Mercedes Bestelauto, type Sprinter GB 315 CDI L2 366/3500 RWD, kenteken: VNG-63-G, bouwjaar: 2021</t>
  </si>
  <si>
    <t>Mercedes Bestelauto, type Sprinter GB 315 CDI L2 366/3500 RWD, kenteken: VNG-71-G, bouwjaar: 2021</t>
  </si>
  <si>
    <t>Fiat Bestelauto, type Doblo Cargo GB 1.4 T-Jet Natural Power 120pk L2h1, kenteken: VNF-35-L, bouwjaar: 2021</t>
  </si>
  <si>
    <t>Fiat Bestelauto, type Doblo Cargo GB 1.4 T-Jet Natural Power 120pk L2h1, kenteken: VNF-37-L, bouwjaar: 2021</t>
  </si>
  <si>
    <t>Fiat Bestelauto, type Doblo Cargo GB 1.4 T-Jet Natural Power 120pk L2h1, kenteken: VNF-38-L, bouwjaar: 2021</t>
  </si>
  <si>
    <t>Fiat Bestelauto, type Doblo Cargo GB 1.4 T-Jet Natural Power 120pk L2h1, kenteken: VNH-17-K, bouwjaar: 2021</t>
  </si>
  <si>
    <t>Mercedes Bestelauto, type Sprinter GB 316 CDI L2 366/3500 RWD, kenteken: VNG-62-G, bouwjaar: 2021</t>
  </si>
  <si>
    <t>Iveco Bestelauto, type Daily 50C15 3750 2d, kenteken: VNJ-37-B, bouwjaar: 2016</t>
  </si>
  <si>
    <t>Mercedes-Benz Bestelauto, type Sprinter CC 516 L2 RWD 3,5t 7G, kenteken: VNG-13-Z, bouwjaar: 2022</t>
  </si>
  <si>
    <t>Mercedes-Benz Bestelauto, type Sprinter CC 516 L2 RWD 3,5t 7G, kenteken: VNG-14-Z, bouwjaar: 2022</t>
  </si>
  <si>
    <t>Mercedes-Benz Bestelauto, type Vito Tourer eVito PRO L2, kenteken: VNH-24-F, bouwjaar: 2022</t>
  </si>
  <si>
    <t>Ford Bestelauto, type Ranger 2.0 Ecoblue 213pk AUT, kenteken: VNR-15-P, bouwjaar: 2022</t>
  </si>
  <si>
    <t>Mercedes Bestelauto, type Sprinter GB 315 CDI 150pk L2 RWD 9g-Tronic, kenteken: VPB-98-R, bouwjaar: 2022</t>
  </si>
  <si>
    <t>Mercedes Bestelauto, type Sprinter GB 315 CDI 150pk L2 RWD 9g-Tronic, kenteken: VPG-77-N, bouwjaar: 2022</t>
  </si>
  <si>
    <t>Volkswagen Bestelauto, type Transporter GB 2.0 TDI 150pk, kenteken: VPF-13-N, bouwjaar: 2022</t>
  </si>
  <si>
    <t>Mercedes Bestelauto, type Sprinter GB 315 CDI 150pk L3 RWD, kenteken: 09-BTD-2, bouwjaar: 2022</t>
  </si>
  <si>
    <t>Mercedes Bestelauto, type Sprinter GB 315 CDI 150pk L3 RWD, kenteken: 95-BSZ-6, bouwjaar: 2022</t>
  </si>
  <si>
    <t>Fiat Bestelauto, type Doblo 1.6 D 66kw, kenteken: VD-402-G, bouwjaar: 2013</t>
  </si>
  <si>
    <t>Fiat Bestelauto, type Doblo 1.6 D 66kw, kenteken: VJ-782-Z, bouwjaar: 2014</t>
  </si>
  <si>
    <t>Fiat Bestelauto, type Doblo 1.6 D 66kw, kenteken: VJ-783-Z, bouwjaar: 2014</t>
  </si>
  <si>
    <t>Fiat Bestelauto, type Fiat ., kenteken: VJ-532-V, bouwjaar: 2014</t>
  </si>
  <si>
    <t>Fiat Bestelauto, type Fiat ., kenteken: VJ-534-V, bouwjaar: 2014</t>
  </si>
  <si>
    <t>Fiat Bestelauto, type Doblo 1.6 D 66kw, kenteken: VJ-781-Z, bouwjaar: 2014</t>
  </si>
  <si>
    <t>Volkswagen Bestelauto, type Transporter 2.0 D 132kw 4motion, kenteken: VP-729-L, bouwjaar: 2015</t>
  </si>
  <si>
    <t>Nissan Bestelauto, type Nv200 E-NV200, kenteken: V-895-XJ, bouwjaar: 2019</t>
  </si>
  <si>
    <t>Nissan Bestelauto, type Nv200 E-Nv200, kenteken: VGT-40-L, bouwjaar: 2020</t>
  </si>
  <si>
    <t>Volkswagen Bestelauto, type Transporter 2.0 D 110kw 4motion, kenteken: VZ-266-D, bouwjaar: 2016</t>
  </si>
  <si>
    <t>Volkswagen Bestelauto, type Transporter 2.0 D 110kw 4motion, kenteken: VZ-267-D, bouwjaar: 2016</t>
  </si>
  <si>
    <t>Nissan Bestelauto, type Nv200 E-NV200, kenteken: VL-525-K, bouwjaar: 2014</t>
  </si>
  <si>
    <t>Volkswagen Bestelauto, type Transporter GB 2.0 TDI 150pk L2h1 340/2800 7-Dsg 4-M, kenteken: VKZ-62-D, bouwjaar: 2021</t>
  </si>
  <si>
    <t>Volkswagen Bestelauto, type Transporter GB 2.0 TDI 150pk L2h1 340/2800 7-Dsg 4-M, kenteken: VKZ-63-D, bouwjaar: 2021</t>
  </si>
  <si>
    <t>Volkswagen Bestelauto, type Caddy 1.6 D 55kw, kenteken: VK-706-B, bouwjaar: 2014</t>
  </si>
  <si>
    <t>Mercedes-Benz Bestelauto, type Sprinter Sprinter, kenteken: VR-204-H, bouwjaar: 2015</t>
  </si>
  <si>
    <t>Mercedes-Benz Bestelauto, type Vito 2.1 CDI 140kw, kenteken: VT-369-P, bouwjaar: 2016</t>
  </si>
  <si>
    <t>Mercedes-Benz Bestelauto, type Sprinter Sprinter, kenteken: VL-712-V, bouwjaar: 2015</t>
  </si>
  <si>
    <t>Mercedes-Benz Bestelauto, type Sprinter Sprinter, kenteken: VN-326-G, bouwjaar: 2015</t>
  </si>
  <si>
    <t>Mercedes-Benz Bestelauto, type Sprinter Sprinter, kenteken: VN-161-J, bouwjaar: 2015</t>
  </si>
  <si>
    <t>Mercedes-Benz Bestelauto, type Sprinter Sprinter, kenteken: VN-160-J, bouwjaar: 2015</t>
  </si>
  <si>
    <t>Mercedes-Benz Bestelauto, type Sprinter Sprinter, kenteken: VN-258-K, bouwjaar: 2015</t>
  </si>
  <si>
    <t>Mercedes-Benz Bestelauto, type Sprinter Sprinter, kenteken: VN-260-K, bouwjaar: 2015</t>
  </si>
  <si>
    <t>Volkswagen Bestelauto, type Crafter E-Crafter, kenteken: VDT-69-N, bouwjaar: 2020</t>
  </si>
  <si>
    <t>Nissan Bestelauto, type Nv200 E-Nv200, kenteken: VFH-56-P, bouwjaar: 2020</t>
  </si>
  <si>
    <t>Nissan Bestelauto, type Nv200 E-Nv200, kenteken: VFH-58-P, bouwjaar: 2020</t>
  </si>
  <si>
    <t>Nissan Bestelauto, type Nv200 E-Nv200, kenteken: VFH-59-P, bouwjaar: 2020</t>
  </si>
  <si>
    <t>Mercedes-Benz Bestelauto, type Vito 2.1 CDI 100kw, kenteken: VS-406-F, bouwjaar: 2015</t>
  </si>
  <si>
    <t>Volkswagen Bestelauto, type Caddy 1.6 D 55kw, kenteken: VD-704-Z, bouwjaar: 2013</t>
  </si>
  <si>
    <t>Mercedes Bestelauto, type Vito , kenteken: 88-VDF-1, bouwjaar: 2007</t>
  </si>
  <si>
    <t>Mercedes-Benz Bestelauto, type Sprinter 2.1 CDI 216 AUT 906 KA 30, kenteken: 4-VKN-93, bouwjaar: 2010</t>
  </si>
  <si>
    <t>Mercedes-Benz Bestelauto, type Sprinter 2.1 CDI 84kw, kenteken: VZ-860-K, bouwjaar: 2016</t>
  </si>
  <si>
    <t>Mercedes-Benz Bestelauto, type Sprinter 2.1 CDI 84kw, kenteken: V-667-NN, bouwjaar: 2018</t>
  </si>
  <si>
    <t>Mercedes-Benz Bestelauto, type Sprinter 2.1 CDI 84kw, kenteken: VBH-44-F, bouwjaar: 2019</t>
  </si>
  <si>
    <t>Mercedes Bestelauto, type Sprinter CC 211 CDI L1 325/3000 FWD 9g-Tronic, kenteken: VHB-46-H, bouwjaar: 2020</t>
  </si>
  <si>
    <t>Volkswagen Bestelauto, type Caddy 2.0 TDI 75kw, kenteken: V-605-JT, bouwjaar: 2017</t>
  </si>
  <si>
    <t>Volkswagen Bestelauto, type Caddy 2.0 TDI 75kw, kenteken: V-306-KH, bouwjaar: 2018</t>
  </si>
  <si>
    <t>Volkswagen Bestelauto, type Caddy 2.0 TDI 75kw, kenteken: V-305-KH, bouwjaar: 2018</t>
  </si>
  <si>
    <t>Volkswagen Bestelauto, type Caddy 2.0 TDI 75kw, kenteken: V-304-KH, bouwjaar: 2018</t>
  </si>
  <si>
    <t>Volkswagen Bestelauto, type Caddy 2.0 TDI 75kw, kenteken: V-303-KH, bouwjaar: 2018</t>
  </si>
  <si>
    <t>Volkswagen Bestelauto, type Caddy 2.0 TDI 75kw, kenteken: V-302-KH, bouwjaar: 2018</t>
  </si>
  <si>
    <t>Nissan Bestelauto, type Nv200 E-NV200, kenteken: V-991-XB, bouwjaar: 2019</t>
  </si>
  <si>
    <t>Volkswagen Bestelauto, type Caddy 2.0 D 55kw, kenteken: VT-794-S, bouwjaar: 2016</t>
  </si>
  <si>
    <t>Volkswagen Bestelauto, type Caddy 1.6 D 55kw, kenteken: VX-248-Z, bouwjaar: 2016</t>
  </si>
  <si>
    <t>Volkswagen Bestelauto, type Transporter 1.9tdi 63kw GB, kenteken: 07-BX-RZ, bouwjaar: 2006</t>
  </si>
  <si>
    <t>Volkswagen Bestelauto, type Transporter 2.0 B 85kw, kenteken: 6-VVN-17, bouwjaar: 2012</t>
  </si>
  <si>
    <t>Volkswagen Bestelauto, type Transporter 2.0 TDI 103kw Kombi L1h1 DSG, kenteken: 3-TKS-96, bouwjaar: 2014</t>
  </si>
  <si>
    <t>Mercedes-Benz Bestelauto, type Sprinter 2.1 CDI 120kw, kenteken: VJ-137-X, bouwjaar: 2014</t>
  </si>
  <si>
    <t>Mercedes-Benz Bestelauto, type Sprinter 2.1 CDI 120kw, kenteken: VK-580-G, bouwjaar: 2014</t>
  </si>
  <si>
    <t>Volkswagen Bestelauto, type Transporter 2.0 D 75kw, kenteken: VS-884-N, bouwjaar: 2016</t>
  </si>
  <si>
    <t>Nissan Bestelauto, type Nv200 E-NV200, kenteken: VT-267-X, bouwjaar: 2016</t>
  </si>
  <si>
    <t>Volkswagen Bestelauto, type Caddy 2.0 D 75kw, kenteken: VT-434-V, bouwjaar: 2016</t>
  </si>
  <si>
    <t>Volkswagen Bestelauto, type Caddy 2.0 D 75kw, kenteken: VT-435-V, bouwjaar: 2016</t>
  </si>
  <si>
    <t>Nissan Bestelauto, type Nv200 E-NV200, kenteken: VT-266-X, bouwjaar: 2016</t>
  </si>
  <si>
    <t>Volkswagen Bestelauto, type Transporter C 2.0 D, kenteken: V-398-BB, bouwjaar: 2016</t>
  </si>
  <si>
    <t>Volkswagen Bestelauto, type Transporter C 2.0 D, kenteken: V-399-BB, bouwjaar: 2016</t>
  </si>
  <si>
    <t>Volkswagen Bestelauto, type Crafter 2.5 TDI 80kw, kenteken: V-764-BN, bouwjaar: 2016</t>
  </si>
  <si>
    <t>Volkswagen Bestelauto, type Transporter 2.0 TDI 110kw, kenteken: V-655-BX, bouwjaar: 2016</t>
  </si>
  <si>
    <t>Volkswagen Bestelauto, type Caddy 1.6 D 75kw, kenteken: V-597-DP, bouwjaar: 2016</t>
  </si>
  <si>
    <t>Volkswagen Bestelauto, type Transporter , kenteken: V-958-KH, bouwjaar: 2017</t>
  </si>
  <si>
    <t>Volkswagen Bestelauto, type Crafter E-Crafter, kenteken: VBH-13-N, bouwjaar: 2019</t>
  </si>
  <si>
    <t>Nissan Bestelauto, type Nv200 E-Nv200, kenteken: VBZ-64-G, bouwjaar: 2019</t>
  </si>
  <si>
    <t>Nissan Bestelauto, type Nv200 E-Nv200, kenteken: VDJ-22-V, bouwjaar: 2019</t>
  </si>
  <si>
    <t>Volkswagen Bestelauto, type Transporter GB 2.0 TDI 150pk L2h1 340/2800, kenteken: VDT-16-X, bouwjaar: 2020</t>
  </si>
  <si>
    <t>Volkswagen Bestelauto, type Transporter PU 2.0 TDI 150 PK, kenteken: VFR-87-P, bouwjaar: 2020</t>
  </si>
  <si>
    <t>Volkswagen Bestelauto, type Transporter Gbdc 2.0 TDI 150pk L2h1 340/3000 7-Dsg, kenteken: VJX-28-R, bouwjaar: 2021</t>
  </si>
  <si>
    <t>Volkswagen Bestelauto, type Crafter GB 2.0 TDI 140pk L3h2 364/3500 4motion A, kenteken: VKP-87-S, bouwjaar: 2021</t>
  </si>
  <si>
    <t>Volkswagen Bestelauto, type Crafter GB 2.0 TDI, kenteken: VKP-88-S, bouwjaar: 2021</t>
  </si>
  <si>
    <t>Peugeot Bestelauto, type E-Partner 50kwh 136pk, kenteken: VPV-89-L, bouwjaar: 2022</t>
  </si>
  <si>
    <t>Volkswagen Bestelauto, type Crafter 2.0TDI 130KW, kenteken: 25-BST-7, bouwjaar: 2022</t>
  </si>
  <si>
    <t>Volkswagen Bestelauto, type Caddy , kenteken: 78-VKL-2, bouwjaar: 2007</t>
  </si>
  <si>
    <t>Volkswagen Bestelauto, type Crafter Crafter, kenteken: VJ-809-Z, bouwjaar: 2014</t>
  </si>
  <si>
    <t>Volkswagen Bestelauto, type Transporter 2.0 D, kenteken: VR-091-R, bouwjaar: 2015</t>
  </si>
  <si>
    <t>Volkswagen Bestelauto, type Transporter 2.0 D, kenteken: VR-090-R, bouwjaar: 2015</t>
  </si>
  <si>
    <t>Volkswagen Bestelauto, type Transporter 2.0 D 103kw, kenteken: VR-089-R, bouwjaar: 2015</t>
  </si>
  <si>
    <t>Volkswagen Bestelauto, type Transporter 2.0 D 103kw, kenteken: VT-256-H, bouwjaar: 2016</t>
  </si>
  <si>
    <t>Volkswagen Bestelauto, type Transporter 2.0 D 103kw, kenteken: VX-773-Z, bouwjaar: 2016</t>
  </si>
  <si>
    <t>Volkswagen Bestelauto, type Caddy 2.0 TDI 75kw, kenteken: VZ-446-J, bouwjaar: 2016</t>
  </si>
  <si>
    <t>Volkswagen Bestelauto, type Transporter , kenteken: VZ-535-T, bouwjaar: 2016</t>
  </si>
  <si>
    <t>Volkswagen Bestelauto, type Caddy 2.0 TDI 75kw, kenteken: V-835-JT, bouwjaar: 2017</t>
  </si>
  <si>
    <t>Volkswagen Bestelauto, type Caddy 2.0 TDI 75kw, kenteken: V-872-KF, bouwjaar: 2017</t>
  </si>
  <si>
    <t>Volkswagen Bestelauto, type Transporter , kenteken: V-957-KH, bouwjaar: 2017</t>
  </si>
  <si>
    <t>Volkswagen Bestelauto, type Transporter 2.0 D 110kw, kenteken: V-765-LK, bouwjaar: 2018</t>
  </si>
  <si>
    <t>Volkswagen Bestelauto, type Transporter CDC TDI, kenteken: V-510-RH, bouwjaar: 2018</t>
  </si>
  <si>
    <t>Volkswagen Bestelauto, type Crafter 2.0 TDI, kenteken: V-494-RH, bouwjaar: 2018</t>
  </si>
  <si>
    <t>Volkswagen Bestelauto, type Transporter 2.0 D 110kw, kenteken: V-953-VZ, bouwjaar: 2019</t>
  </si>
  <si>
    <t>Volkswagen Bestelauto, type Transporter 2.0 D 110kw, kenteken: V-562-XF, bouwjaar: 2019</t>
  </si>
  <si>
    <t>Volkswagen Bestelauto, type Transporter Transporter, kenteken: VBZ-31-L, bouwjaar: 2020</t>
  </si>
  <si>
    <t>Volkswagen Bestelauto, type Caddy 2.0 D 55kw, kenteken: VV-164-T, bouwjaar: 2016</t>
  </si>
  <si>
    <t>Volkswagen Bestelauto, type Caddy , kenteken: VX-076-X, bouwjaar: 2016</t>
  </si>
  <si>
    <t>Addax Motors Bestelauto, type Addax MT , kenteken: N-811-BZ, bouwjaar: 2021</t>
  </si>
  <si>
    <t>Volkswagen Bestelauto, type Crafter CC 50 2.0 TDI, kenteken: 69-BDF-1, bouwjaar: 2013</t>
  </si>
  <si>
    <t>Mercedes-Benz Bestelauto, type Sprinter 2.1 D 120kw, kenteken: 06-BDS-8, bouwjaar: 2014</t>
  </si>
  <si>
    <t>Fiat Bestelauto, type Doblo 1.4 88kw, kenteken: VP-530-P, bouwjaar: 2015</t>
  </si>
  <si>
    <t>Fiat Bestelauto, type Doblo C 1.4 CNC, kenteken: VS-746-J, bouwjaar: 2015</t>
  </si>
  <si>
    <t>Fiat Bestelauto, type Doblo C 1.4 CNC, kenteken: VS-748-J, bouwjaar: 2015</t>
  </si>
  <si>
    <t>Mercedes-Benz Bestelauto, type Sprinter 2.1 CDI 95kw, kenteken: 64-BGN-3, bouwjaar: 2015</t>
  </si>
  <si>
    <t>Mercedes-Benz Bestelauto, type Sprinter 2.1 CDI 95kw, kenteken: VS-694-H, bouwjaar: 2015</t>
  </si>
  <si>
    <t>Mercedes-Benz Bestelauto, type Sprinter 2.1 CDI 120kw, kenteken: VS-307-L, bouwjaar: 2015</t>
  </si>
  <si>
    <t>Ford Bestelauto, type Ranger 2.2d 110kw, kenteken: VS-728-P, bouwjaar: 2016</t>
  </si>
  <si>
    <t>Volkswagen Bestelauto, type Transporter 2.0 D 103kw 4motion, kenteken: VS-882-N, bouwjaar: 2016</t>
  </si>
  <si>
    <t>Fiat Bestelauto, type Doblo 1.4 Natural Power, kenteken: VT-597-N, bouwjaar: 2016</t>
  </si>
  <si>
    <t>Volkswagen Bestelauto, type Transporter 2.0 D 103kw, kenteken: VS-878-N, bouwjaar: 2016</t>
  </si>
  <si>
    <t>Volkswagen Bestelauto, type Transporter Transporter, kenteken: VT-771-X, bouwjaar: 2016</t>
  </si>
  <si>
    <t>Volkswagen Bestelauto, type Transporter 2.0 D 103kw, kenteken: VS-881-N, bouwjaar: 2016</t>
  </si>
  <si>
    <t>Mercedes-Benz Bestelauto, type Sprinter 2.1 CDI 95kw, kenteken: VT-720-R, bouwjaar: 2016</t>
  </si>
  <si>
    <t>Mercedes-Benz Bestelauto, type Sprinter 2.1 CDI 95kw, kenteken: VV-150-B, bouwjaar: 2016</t>
  </si>
  <si>
    <t>Fiat Bestelauto, type Doblo 1.4 Natural Power, kenteken: VV-480-B, bouwjaar: 2016</t>
  </si>
  <si>
    <t>Volkswagen Bestelauto, type Transporter 2.0 D 110kw, kenteken: VV-704-B, bouwjaar: 2016</t>
  </si>
  <si>
    <t>Volkswagen Bestelauto, type Transporter 2.0 D 103kw 4motion, kenteken: VV-078-J, bouwjaar: 2016</t>
  </si>
  <si>
    <t>Mercedes-Benz Bestelauto, type Sprinter 2.1 CDI 95kw, kenteken: VV-331-H, bouwjaar: 2016</t>
  </si>
  <si>
    <t>Fiat Bestelauto, type Doblo 1.4 Natural Power, kenteken: VV-773-H, bouwjaar: 2016</t>
  </si>
  <si>
    <t>Mercedes-Benz Bestelauto, type Sprinter 2.1 CDI 95kw, kenteken: 68-BHF-1, bouwjaar: 2016</t>
  </si>
  <si>
    <t>Mercedes-Benz Bestelauto, type Sprinter 2.1 CDI 95kw, kenteken: VV-860-V, bouwjaar: 2016</t>
  </si>
  <si>
    <t>Volkswagen Bestelauto, type Transporter 2.0 D 103kw, kenteken: VV-286-Z, bouwjaar: 2016</t>
  </si>
  <si>
    <t>Mercedes-Benz Bestelauto, type Sprinter 2.1 CDI 95kw, kenteken: VX-268-K, bouwjaar: 2016</t>
  </si>
  <si>
    <t>Mercedes-Benz Bestelauto, type Sprinter 2.1 CDI 95kw, kenteken: VX-274-K, bouwjaar: 2016</t>
  </si>
  <si>
    <t>Mercedes-Benz Bestelauto, type Sprinter 2.1 CDI 95kw, kenteken: VX-461-Z, bouwjaar: 2016</t>
  </si>
  <si>
    <t>Mercedes-Benz Bestelauto, type Sprinter 2.1 CDI 95kw, kenteken: VZ-439-H, bouwjaar: 2016</t>
  </si>
  <si>
    <t>Volkswagen Bestelauto, type Caddy 2.0 D 81kw, kenteken: VZ-520-F, bouwjaar: 2016</t>
  </si>
  <si>
    <t>Volkswagen Bestelauto, type Caddy 2.0 D 81kw, kenteken: VZ-523-F, bouwjaar: 2016</t>
  </si>
  <si>
    <t>Volkswagen Bestelauto, type Caddy 2.0 D 81kw, kenteken: VZ-522-F, bouwjaar: 2016</t>
  </si>
  <si>
    <t>Volkswagen Bestelauto, type Caddy 2.0 D 81kw, kenteken: VZ-525-F, bouwjaar: 2016</t>
  </si>
  <si>
    <t>Volkswagen Bestelauto, type Caddy 2.0 D 81kw, kenteken: VZ-524-F, bouwjaar: 2016</t>
  </si>
  <si>
    <t>Volkswagen Bestelauto, type Caddy 2.0 D 81kw, kenteken: VZ-521-F, bouwjaar: 2016</t>
  </si>
  <si>
    <t>Volkswagen Bestelauto, type Transporter 2.0 TDI 110kw DC, kenteken: VZ-169-N, bouwjaar: 2016</t>
  </si>
  <si>
    <t>Volkswagen Bestelauto, type Transporter 2.0 TDI 103kw, kenteken: VZ-815-L, bouwjaar: 2016</t>
  </si>
  <si>
    <t>Mercedes-Benz Bestelauto, type Sprinter 2.2 D 95kw Multicab, kenteken: VZ-719-R, bouwjaar: 2016</t>
  </si>
  <si>
    <t>Mercedes-Benz Bestelauto, type Sprinter 2.2 D 95kw Multicab, kenteken: V-331-BD, bouwjaar: 2016</t>
  </si>
  <si>
    <t>Volkswagen Bestelauto, type Caddy 1.4 , kenteken: V-408-BJ, bouwjaar: 2016</t>
  </si>
  <si>
    <t>Mercedes-Benz Bestelauto, type Sprinter 2.2 D 95kw Multicab, kenteken: 20-BHT-7, bouwjaar: 2016</t>
  </si>
  <si>
    <t>Nissan E-NV200 Bestelauto, type Electric Business 80kW, kenteken: V-547-BP, bouwjaar: 2016</t>
  </si>
  <si>
    <t>Mercedes-Benz Bestelauto, type Sprinter 2.1 CDI 105kw, kenteken: V-458-BV, bouwjaar: 2016</t>
  </si>
  <si>
    <t>Mercedes-Benz Bestelauto, type Sprinter 2.2 D 95kw, kenteken: V-461-BV, bouwjaar: 2016</t>
  </si>
  <si>
    <t>Volkswagen Bestelauto, type Caddy 2.0 D 81kw, kenteken: V-083-BN, bouwjaar: 2017</t>
  </si>
  <si>
    <t>Volkswagen Bestelauto, type Caddy 2.0 D 81kw, kenteken: V-652-BX, bouwjaar: 2017</t>
  </si>
  <si>
    <t>Volkswagen Bestelauto, type Caddy 2.0 D 81kw, kenteken: V-500-BN, bouwjaar: 2017</t>
  </si>
  <si>
    <t>Volkswagen Bestelauto, type Caddy 2.0 D 81kw, kenteken: V-363-BR, bouwjaar: 2017</t>
  </si>
  <si>
    <t>Volkswagen Bestelauto, type Caddy 2.0 D 81kw, kenteken: V-362-BR, bouwjaar: 2017</t>
  </si>
  <si>
    <t>Mercedes-Benz Bestelauto, type Sprinter 2.2 D 95kw, kenteken: V-920-DK, bouwjaar: 2017</t>
  </si>
  <si>
    <t>Mercedes-Benz Bestelauto, type Sprinter 2.2 D 95kw, kenteken: V-922-DT, bouwjaar: 2017</t>
  </si>
  <si>
    <t>Mercedes-Benz Bestelauto, type Sprinter 2.1 CDI 120kw, kenteken: V-015-FD, bouwjaar: 2017</t>
  </si>
  <si>
    <t>Mercedes-Benz Bestelauto, type Sprinter 2.1 CDI 105kw, kenteken: V-576-FL, bouwjaar: 2017</t>
  </si>
  <si>
    <t>Mercedes-Benz Bestelauto, type Sprinter 2.1 CDI 105kw, kenteken: V-845-FZ, bouwjaar: 2017</t>
  </si>
  <si>
    <t>Nissan Bestelauto, type Nv200 E-NV200, kenteken: V-959-FV, bouwjaar: 2017</t>
  </si>
  <si>
    <t>Volkswagen Bestelauto, type Caddy 1.4 TGI 81kw, kenteken: V-298-FL, bouwjaar: 2017</t>
  </si>
  <si>
    <t>Volkswagen Bestelauto, type Caddy 2.0 D 81kw, kenteken: V-868-FN, bouwjaar: 2017</t>
  </si>
  <si>
    <t>Volkswagen Bestelauto, type Caddy 2.0 D 81kw, kenteken: V-925-FJ, bouwjaar: 2017</t>
  </si>
  <si>
    <t>Volkswagen Bestelauto, type Caddy 2.0 D 81kw, kenteken: V-301-FP, bouwjaar: 2017</t>
  </si>
  <si>
    <t>Volkswagen Bestelauto, type Transporter 2.0 TDI 110kw, kenteken: V-459-HL, bouwjaar: 2017</t>
  </si>
  <si>
    <t>Mercedes-Benz Bestelauto, type Mercedes-Benz 208, kenteken: V-786-HV, bouwjaar: 2017</t>
  </si>
  <si>
    <t>Citroen Bestelauto, type Berlingo 1.6 HDI, kenteken: V-934-HS, bouwjaar: 2017</t>
  </si>
  <si>
    <t>Fiat Bestelauto, type Ducato 3.0 CNG 100kw, kenteken: V-519-JS, bouwjaar: 2017</t>
  </si>
  <si>
    <t>Fiat Bestelauto, type Ducato 3.0 CNG 100kw, kenteken: V-521-JS, bouwjaar: 2017</t>
  </si>
  <si>
    <t>Fiat Bestelauto, type Ducato 3.0 CNG 100kw, kenteken: V-774-JK, bouwjaar: 2017</t>
  </si>
  <si>
    <t>Fiat Bestelauto, type Ducato 3.0 CNG 100kw, kenteken: V-777-JK, bouwjaar: 2017</t>
  </si>
  <si>
    <t>Volkswagen Bestelauto, type Caddy 2.0 D 81kw, kenteken: V-131-KP, bouwjaar: 2018</t>
  </si>
  <si>
    <t>Mercedes-Benz Bestelauto, type Sprinter 2.1 CDI 105kw, kenteken: V-482-LH, bouwjaar: 2018</t>
  </si>
  <si>
    <t>Volkswagen Bestelauto, type Caddy 2.0 D 81kw, kenteken: V-004-LV, bouwjaar: 2018</t>
  </si>
  <si>
    <t>Volkswagen Bestelauto, type Caddy 1.4 D 81kw, kenteken: V-217-LL, bouwjaar: 2018</t>
  </si>
  <si>
    <t>Volkswagen Bestelauto, type Caddy 2.0 D 81kw, kenteken: V-145-NG, bouwjaar: 2018</t>
  </si>
  <si>
    <t>Volkswagen Bestelauto, type Caddy 2.0 D 81kw, kenteken: V-388-NK, bouwjaar: 2018</t>
  </si>
  <si>
    <t>Volkswagen Bestelauto, type Caddy 2.0 D 81kw, kenteken: V-389-NK, bouwjaar: 2018</t>
  </si>
  <si>
    <t>Volkswagen Bestelauto, type Transporter CDC 2.0 TDI 150pk L2h1 340/2800 4-Motion, kenteken: V-917-PJ, bouwjaar: 2018</t>
  </si>
  <si>
    <t>Nissan Bestelauto, type Nv200 E-NV200, kenteken: V-961-SZ, bouwjaar: 2018</t>
  </si>
  <si>
    <t>Fiat Bestelauto, type Ducato 3.0 CNG 100kw, kenteken: V-080-SP, bouwjaar: 2018</t>
  </si>
  <si>
    <t>Volkswagen Bestelauto, type Caddy 1.4 TGI Ecofuel L1h1 110pk, kenteken: V-247-TP, bouwjaar: 2019</t>
  </si>
  <si>
    <t>Volkswagen Bestelauto, type Caddy 1.4 TGI Ecofuel L1h1 110pk, kenteken: V-347-TF, bouwjaar: 2019</t>
  </si>
  <si>
    <t>Nissan Bestelauto, type Nv200 E-NV200, kenteken: V-377-VN, bouwjaar: 2019</t>
  </si>
  <si>
    <t>Nissan Bestelauto, type Nv200 E-NV200, kenteken: V-376-VN, bouwjaar: 2019</t>
  </si>
  <si>
    <t>Nissan Bestelauto, type Nv200 E-NV200, kenteken: V-378-VN, bouwjaar: 2019</t>
  </si>
  <si>
    <t>Volkswagen Bestelauto, type Caddy 1.4 TGI Ecofuel L1h1 110pk DSG, kenteken: V-072-TS, bouwjaar: 2019</t>
  </si>
  <si>
    <t>Mercedes-Benz Bestelauto, type Sprinter 2.1 CDI 120kw, kenteken: V-486-XG, bouwjaar: 2019</t>
  </si>
  <si>
    <t>Volkswagen Bestelauto, type Caddy 81kw, kenteken: V-449-XV, bouwjaar: 2019</t>
  </si>
  <si>
    <t>Volkswagen Bestelauto, type Caddy 1.4 TGI Ecofuel L1h1 110pk, kenteken: V-450-XV, bouwjaar: 2019</t>
  </si>
  <si>
    <t>Volkswagen Bestelauto, type Caddy 1.4 TGI Ecofuel L1h1 110pk, kenteken: V-638-ZS, bouwjaar: 2019</t>
  </si>
  <si>
    <t>Volkswagen Bestelauto, type Caddy 1.4 TGI Ecofuel L1h1 110pk, kenteken: V-641-ZS, bouwjaar: 2019</t>
  </si>
  <si>
    <t>Volkswagen Bestelauto, type Caddy 1.4 TGI Ecofuel L1h1 110pk, kenteken: V-642-ZS, bouwjaar: 2019</t>
  </si>
  <si>
    <t>Volkswagen Bestelauto, type Caddy 1.4 TGI Ecofuel L1h1 110pk, kenteken: V-628-ZS, bouwjaar: 2019</t>
  </si>
  <si>
    <t>Nissan Bestelauto, type Nv200 Evalia Elektrisch 40kwh (incl. Batterij) 7pl, kenteken: ZP-271-G, bouwjaar: 2019</t>
  </si>
  <si>
    <t>Nissan Bestelauto, type Nv200 E-NV200, kenteken: V-944-ZV, bouwjaar: 2010</t>
  </si>
  <si>
    <t>Volkswagen Bestelauto, type Caddy 81kw, kenteken: VBL-30-S, bouwjaar: 2019</t>
  </si>
  <si>
    <t>Volkswagen Bestelauto, type Caddy 81kw, kenteken: VBJ-80-T, bouwjaar: 2019</t>
  </si>
  <si>
    <t>Mercedes-Benz Bestelauto, type Sprinter 2.2 D 120kw, kenteken: VBZ-61-J, bouwjaar: 2019</t>
  </si>
  <si>
    <t>Mercedes-Benz Bestelauto, type Sprinter 2.2 D 120kw, kenteken: VDB-74-S, bouwjaar: 2019</t>
  </si>
  <si>
    <t>Mercedes-Benz Bestelauto, type Sprinter 2.2 D 120kw, kenteken: VDD-83-H, bouwjaar: 2019</t>
  </si>
  <si>
    <t>Volkswagen Bestelauto, type Caddy 1.4 TGI 81kw, kenteken: VDJ-58-K, bouwjaar: 2019</t>
  </si>
  <si>
    <t>Volkswagen Bestelauto, type Caddy 1.4 TGI Ecofuel L1h1 110pk DSG, kenteken: VDN-50-N, bouwjaar: 2019</t>
  </si>
  <si>
    <t>Volkswagen Bestelauto, type Caddy 1.4 TGI 81kw, kenteken: VBZ-34-L, bouwjaar: 2019</t>
  </si>
  <si>
    <t>Volkswagen Bestelauto, type Transporter Gbdc 2.0 TDI 150pk L2h1 340/3000 7-Dsg, kenteken: VBZ-88-P, bouwjaar: 2020</t>
  </si>
  <si>
    <t>Mercedes Bestelauto, type Sprinter CDC 316 CDI L2 366/3500 RWD 7g-Tronic Pl, kenteken: VDR-61-G, bouwjaar: 2020</t>
  </si>
  <si>
    <t>Volkswagen Bestelauto, type Transporter Gbdc 2.0 TDI 198pk L2h1 340/3100 7-Dsg 4, kenteken: VDT-85-N, bouwjaar: 2020</t>
  </si>
  <si>
    <t>Volkswagen Bestelauto, type Transporter GB 2.0 TDI 150pk L2h1 340/2800 7-Dsg, kenteken: VDT-84-N, bouwjaar: 2020</t>
  </si>
  <si>
    <t>Volkswagen Bestelauto, type Caddy 1.4 TGI 81kw, kenteken: VFR-81-P, bouwjaar: 2020</t>
  </si>
  <si>
    <t>Volkswagen Bestelauto, type Transporter Gbdc 2.0 TDI 199pk L2h1 340/3000 7-Dsg 4, kenteken: VFK-43-X, bouwjaar: 2020</t>
  </si>
  <si>
    <t>Mercedes Bestelauto, type Sprinter CDC 316 CDI L2 366/3500 RWD 7g-Tronic Pl, kenteken: VFV-02-Z, bouwjaar: 2020</t>
  </si>
  <si>
    <t>Mercedes Bestelauto, type Sprinter CDC 316 CDI L2 366/3500 RWD 7g-Tronic Pl, kenteken: VFV-01-Z, bouwjaar: 2020</t>
  </si>
  <si>
    <t>Mercedes Bestelauto, type Sprinter CDC 316 CDI L2 366/3500 RWD 7g-Tronic Pl, kenteken: VGP-29-X, bouwjaar: 2020</t>
  </si>
  <si>
    <t>Ford Bestelauto, type Ranger PU Limited SC 2.0, kenteken: VGZ-13-D, bouwjaar: 2020</t>
  </si>
  <si>
    <t>Mercedes Bestelauto, type Sprinter CDC 316 CDI L2 366/3500 RWD 7g-Tronic Pl, kenteken: VGV-70-N, bouwjaar: 2020</t>
  </si>
  <si>
    <t>Mercedes-Benz Bestelauto, type Sprinter 2.1 CDI 120kw, kenteken: 46-BPV-2, bouwjaar: 2020</t>
  </si>
  <si>
    <t>Volkswagen Bestelauto, type Transporter Gbdc 2.0 TDI 199pk L2h1 340/3000 7-Dsg 4, kenteken: VGN-94-K, bouwjaar: 2020</t>
  </si>
  <si>
    <t>Volkswagen Bestelauto, type Caddy 1.4 TGI Ecofuel L1h1 110pk, kenteken: VGT-02-J, bouwjaar: 2020</t>
  </si>
  <si>
    <t>Volkswagen Bestelauto, type Transporter 2.0 TDI, kenteken: VGN-93-K, bouwjaar: 2020</t>
  </si>
  <si>
    <t>Volkswagen Bestelauto, type Transporter GB 2.0TDI, kenteken: VGT-24-N, bouwjaar: 2020</t>
  </si>
  <si>
    <t>Mercedes Bestelauto, type Sprinter GB 316CDI, kenteken: VHH-45-D, bouwjaar: 2020</t>
  </si>
  <si>
    <t>Volkswagen Bestelauto, type Caddy 1.4 TGI Ecofuel L1h1 110pk DSG, kenteken: VGT-26-N, bouwjaar: 2020</t>
  </si>
  <si>
    <t>Volkswagen Bestelauto, type Caddy 1.4 TGI Ecofuel, kenteken: VGH-42-J, bouwjaar: 2020</t>
  </si>
  <si>
    <t>Volkswagen Bestelauto, type Transporter CC 2.0 TDI, kenteken: VGN-40-V, bouwjaar: 2020</t>
  </si>
  <si>
    <t>Volkswagen Bestelauto, type Caddy 1.4 TGI Ecofuel, kenteken: VHD-30-F, bouwjaar: 2020</t>
  </si>
  <si>
    <t>Volkswagen Bestelauto, type Caddy 1.4 TGI Ecofuel, kenteken: VGT-10-J, bouwjaar: 2020</t>
  </si>
  <si>
    <t>Volkswagen Bestelauto, type Transporter GB 2.0 TDI, kenteken: VHD-29-F, bouwjaar: 2020</t>
  </si>
  <si>
    <t>Mercedes Bestelauto, type Sprinter GB 316 CDI L2 366/3500 RWD 7g-Tronic Plu, kenteken: VHN-41-R, bouwjaar: 2020</t>
  </si>
  <si>
    <t>Nissan Bestelauto, type Nv200 E-NV200, kenteken: V-876-GT, bouwjaar: 2017</t>
  </si>
  <si>
    <t>Fiat Bestelauto, type Doblo 1.2 D 70kw, kenteken: V-618-HT, bouwjaar: 2017</t>
  </si>
  <si>
    <t>Nissan Bestelauto, type e-NV200 Electric, kenteken: VX-859-V, bouwjaar: 2016</t>
  </si>
  <si>
    <t>Volkswagen Bestelauto, type Transporter Transporter, kenteken: VP-140-D, bouwjaar: 2015</t>
  </si>
  <si>
    <t>Volkswagen Bestelauto, type Transporter Transporter, kenteken: VP-141-D, bouwjaar: 2015</t>
  </si>
  <si>
    <t>Volkswagen Bestelauto, type Transporter Transporter, kenteken: VP-142-D, bouwjaar: 2015</t>
  </si>
  <si>
    <t>Volkswagen Bestelauto, type Transporter Transporter, kenteken: VP-143-D, bouwjaar: 2015</t>
  </si>
  <si>
    <t>Volkswagen Bestelauto, type Transporter Transporter, kenteken: VP-213-D, bouwjaar: 2015</t>
  </si>
  <si>
    <t>Volkswagen Bestelauto, type Transporter Transporter, kenteken: VP-214-D, bouwjaar: 2015</t>
  </si>
  <si>
    <t>Volkswagen Bestelauto, type Transporter Transporter, kenteken: VP-215-D, bouwjaar: 2015</t>
  </si>
  <si>
    <t>Volkswagen Bestelauto, type Transporter 2.0 D 103kw DC, kenteken: VP-748-B, bouwjaar: 2015</t>
  </si>
  <si>
    <t>Nissan Bestelauto, type Nv200 E-NV200, kenteken: VP-197-S, bouwjaar: 2015</t>
  </si>
  <si>
    <t>Nissan Bestelauto, type Nv200 E-NV200, kenteken: VP-188-S, bouwjaar: 2015</t>
  </si>
  <si>
    <t>Volkswagen Bestelauto, type Transporter 2.0 D 103kw DC, kenteken: VZ-833-G, bouwjaar: 2016</t>
  </si>
  <si>
    <t>Volkswagen Bestelauto, type Transporter 2.0 D 75kw DC, kenteken: VH-583-G, bouwjaar: 2014</t>
  </si>
  <si>
    <t>Volkswagen Bestelauto, type Transporter 2.0TDI 62kW, kenteken: VK-770-H, bouwjaar: 2014</t>
  </si>
  <si>
    <t>Mercedes-Benz Bestelauto, type Sprinter Sprinter, kenteken: VR-447-K, bouwjaar: 2015</t>
  </si>
  <si>
    <t>Mercedes-Benz Bestelauto, type Sprinter 2.1 CDI 84kw, kenteken: VZ-254-D, bouwjaar: 2016</t>
  </si>
  <si>
    <t>Nissan Bestelauto, type Nv200 E-NV200, kenteken: V-861-TR, bouwjaar: 2018</t>
  </si>
  <si>
    <t>Nissan Bestelauto, type Nv200 E-NV200, kenteken: V-172-XN, bouwjaar: 2019</t>
  </si>
  <si>
    <t>Volkswagen Bestelauto, type Transporter 2.0 TDI 110kw, kenteken: V-634-ZS, bouwjaar: 2019</t>
  </si>
  <si>
    <t>Mercedes Bestelauto, type Vito , kenteken: VHG-90-X, bouwjaar: 2020</t>
  </si>
  <si>
    <t>Nissan Bestelauto, type E-Nv200 Business, kenteken: VKG-59-Z, bouwjaar: 2021</t>
  </si>
  <si>
    <t>Nissan Bestelauto, type Nv200 GB Elektrisch 40kwh (incl. Batterij), kenteken: VKF-84-X, bouwjaar: 2021</t>
  </si>
  <si>
    <t>Mercedes Bestelauto, type Vito Evito Tourer XL 205pk, kenteken: L-135-VN, bouwjaar: 2021</t>
  </si>
  <si>
    <t>Mercedes Bestelauto, type Vito Evito Tourer XL 205pk, kenteken: L-149-XK, bouwjaar: 2021</t>
  </si>
  <si>
    <t>Mercedes Bestelauto, type Vito Evito Tourer XL 205pk, kenteken: L-150-XK, bouwjaar: 2021</t>
  </si>
  <si>
    <t>Mercedes Bestelauto, type Vito Evito Tourer XL 205pk, kenteken: L-924-VH, bouwjaar: 2021</t>
  </si>
  <si>
    <t>Toyota Bestelauto, type Proace Worker Range, kenteken: VKF-20-F, bouwjaar: 2021</t>
  </si>
  <si>
    <t>Toyota Bestelauto, type Proace Worker Extra R, kenteken: VKF-21-F, bouwjaar: 2021</t>
  </si>
  <si>
    <t>Toyota Bestelauto, type Proace Worker Standard Range 50kwh AUT, kenteken: VKH-46-R, bouwjaar: 2021</t>
  </si>
  <si>
    <t>Toyota Bestelauto, type Proace Worker Standard Range 50kwh AUT, kenteken: VKH-47-R, bouwjaar: 2021</t>
  </si>
  <si>
    <t>Ford Bestelauto, type Transit Custom GB 1.0 Phev 125pk 340 L1h1 Automaat, kenteken: VKV-70-S, bouwjaar: 2021</t>
  </si>
  <si>
    <t>Volkswagen Bestelauto, type Caddy 1.2 D 63kw, kenteken: VD-372-H, bouwjaar: 2013</t>
  </si>
  <si>
    <t>Renault Bestelauto, type Kangoo Z.e. 60pk (incl. Accu), kenteken: VBV-10-J, bouwjaar: 2019</t>
  </si>
  <si>
    <t>Renault Bestelauto, type Kangoo Z.e. 60pk (incl. Accu), kenteken: VBV-09-J, bouwjaar: 2019</t>
  </si>
  <si>
    <t>Renault Bestelauto, type Kangoo Z.e. 60pk (incl. Accu), kenteken: VBV-08-J, bouwjaar: 2019</t>
  </si>
  <si>
    <t>Renault Bestelauto, type Kangoo Z.e. 60pk (incl. Accu), kenteken: VBV-07-J, bouwjaar: 2019</t>
  </si>
  <si>
    <t>Mercedes-Benz Bestelauto, type Sprinter Sprinter, kenteken: 2-VZS-36, bouwjaar: 2012</t>
  </si>
  <si>
    <t>Volkswagen Bestelauto, type Transporter 2.0 TDI 75KW, kenteken: VF-071-G, bouwjaar: 2013</t>
  </si>
  <si>
    <t>Mercedes Benz Bestelauto, type Sprinter 515CDi , kenteken: 8-VDL-13, bouwjaar: 2009</t>
  </si>
  <si>
    <t>Volkswagen Bestelauto, type Transporter 2.0 TDI, kenteken: VH-626-N, bouwjaar: 2014</t>
  </si>
  <si>
    <t>Mercedes-Benz Bestelauto, type Sprinter 2.1 CDI 70kw, kenteken: VH-571-J, bouwjaar: 2014</t>
  </si>
  <si>
    <t>Mercedes-Benz Bestelauto, type Sprinter 2.1 CDI 70kw, kenteken: VH-575-J, bouwjaar: 2014</t>
  </si>
  <si>
    <t>Mercedes-Benz Bestelauto, type Sprinter 2.1 CDI 70kw, kenteken: VH-581-J, bouwjaar: 2014</t>
  </si>
  <si>
    <t>Nissan Bestelauto, type Nv200 E-NV200, kenteken: VV-417-G, bouwjaar: 2016</t>
  </si>
  <si>
    <t>Mercedes-Benz Bestelauto, type Sprinter Sprinter, kenteken: VV-842-P, bouwjaar: 2016</t>
  </si>
  <si>
    <t>Mercedes-Benz Bestelauto, type Sprinter 2.1 CDI 70kw, kenteken: VH-584-J, bouwjaar: 2014</t>
  </si>
  <si>
    <t>Iveco Bestelauto, type Daily 35 , kenteken: 81-VTJ-4, bouwjaar: 2008</t>
  </si>
  <si>
    <t>Volkswagen Bestelauto, type Transporter 2.0 TDI 110 kW, kenteken: V-367-BR, bouwjaar: 2016</t>
  </si>
  <si>
    <t>Mercedes-Benz Bestelauto, type Sprinter 310CDI MWB, kenteken: 5-VFS-54, bouwjaar: 2009</t>
  </si>
  <si>
    <t>Peugeot Bestelauto, type Boxer , kenteken: 86-VXK-4, bouwjaar: 2008</t>
  </si>
  <si>
    <t>Mercedes-Benz Bestelauto, type Sprinter 1.8 I 115kw, kenteken: 5-VXT-79, bouwjaar: 2012</t>
  </si>
  <si>
    <t>Mercedes Benz Bestelauto, type Sprinter 515CDi , kenteken: 8-VDL-15, bouwjaar: 2009</t>
  </si>
  <si>
    <t>Mercedes-Benz Bestelauto, type Sprinter Sprinter, kenteken: VZ-800-T, bouwjaar: 2016</t>
  </si>
  <si>
    <t>Mercedes Benz Bestelauto, type Sprinter 310CDI MWB 3.2, kenteken: 3-VGF-05, bouwjaar: 2010</t>
  </si>
  <si>
    <t>Fuso Bestelauto, type Canter Canter, kenteken: VS-421-K, bouwjaar: 2015</t>
  </si>
  <si>
    <t>Mercedes Benz Bestelauto, type Sprinter 310CDI MWB, kenteken: 3-VGF-10, bouwjaar: 2010</t>
  </si>
  <si>
    <t>Mercedes Benz Bestelauto, type Vito 109 CDI , kenteken: 72-BS-FX, bouwjaar: 2005</t>
  </si>
  <si>
    <t>Fuso Bestelauto, type Canter Canter, kenteken: VS-771-P, bouwjaar: 2015</t>
  </si>
  <si>
    <t>Fuso Bestelauto, type Canter Canter, kenteken: VS-422-K, bouwjaar: 2015</t>
  </si>
  <si>
    <t>Mercedes-Benz Bestelauto, type Mercedes-Benz 513, kenteken: 9-VLT-05, bouwjaar: 2011</t>
  </si>
  <si>
    <t>Fiat Bestelauto, type Ducato Ducato, kenteken: V-027-GF, bouwjaar: 2017</t>
  </si>
  <si>
    <t>Mercedes-Benz Bestelauto, type Sprinter 309CDI CDC 366, kenteken: 1-VFP-65, bouwjaar: 2009</t>
  </si>
  <si>
    <t>Mercedes-Benz Bestelauto, type 310 ., kenteken: 3-VJP-39, bouwjaar: 2010</t>
  </si>
  <si>
    <t>Fiat Bestelauto, type Ducato Ducato, kenteken: V-911-GF, bouwjaar: 2017</t>
  </si>
  <si>
    <t>Volkswagen Bestelauto, type Transporter , kenteken: 80-VGL-8, bouwjaar: 2007</t>
  </si>
  <si>
    <t>Mercedes-Benz Bestelauto, type Sprinter Sprinter, kenteken: VZ-086-B, bouwjaar: 2016</t>
  </si>
  <si>
    <t>Mercedes-Benz Bestelauto, type 310 ., kenteken: 3-VJP-41, bouwjaar: 2010</t>
  </si>
  <si>
    <t>Mercedes-Benz Bestelauto, type Sprinter 209CDI CDC 366, kenteken: 1-VFP-64, bouwjaar: 2009</t>
  </si>
  <si>
    <t>Mercedes Benz Bestelauto, type Sprinter 310CDI 3250, kenteken: VZ-044-G, bouwjaar: 2016</t>
  </si>
  <si>
    <t>Volkswagen Bestelauto, type Transporter 2.0TDI, kenteken: 2-VKF-27, bouwjaar: 2010</t>
  </si>
  <si>
    <t>Renault Bestelauto, type Kangoo Express 1.5 DCI 76kw L1 E4 F, kenteken: 1-VBJ-03, bouwjaar: 2009</t>
  </si>
  <si>
    <t>Mercedes-Benz Bestelauto, type 310 ., kenteken: 3-VJP-42, bouwjaar: 2010</t>
  </si>
  <si>
    <t>Mercedes-Benz Bestelauto, type 310 ., kenteken: 3-VJP-43, bouwjaar: 2010</t>
  </si>
  <si>
    <t>Mercedes-Benz Bestelauto, type 310 ., kenteken: 3-VJP-40, bouwjaar: 2010</t>
  </si>
  <si>
    <t>Mercedes-Benz Bestelauto, type Mercedes-Benz 513, kenteken: 4-VNG-48, bouwjaar: 2011</t>
  </si>
  <si>
    <t>Mercedes Benz Bestelauto, type Sprinter 309CDI , kenteken: 88-BZ-PR, bouwjaar: 2006</t>
  </si>
  <si>
    <t>Volkswagen Bestelauto, type Transporter C 2.0 D, kenteken: 8-VGK-35, bouwjaar: 2010</t>
  </si>
  <si>
    <t>Mercedes-Benz Bestelauto, type Sprinter 313CDI, kenteken: 5-VRZ-74, bouwjaar: 2011</t>
  </si>
  <si>
    <t>Mercedes-Benz Bestelauto, type Mercedes-Benz 513, kenteken: 2-VPK-19, bouwjaar: 2011</t>
  </si>
  <si>
    <t>Mercedes-Benz Bestelauto, type Sprinter 313CDI, kenteken: 5-VRZ-75, bouwjaar: 2011</t>
  </si>
  <si>
    <t>Fuso Bestelauto, type Canter Canter, kenteken: VZ-019-X, bouwjaar: 2016</t>
  </si>
  <si>
    <t>Fiat Bestelauto, type Ducato Ducato, kenteken: 35-BFR-3, bouwjaar: 2015</t>
  </si>
  <si>
    <t>Mercedes-Benz Bestelauto, type Sprinter 313CDI, kenteken: 5-VRZ-77, bouwjaar: 2011</t>
  </si>
  <si>
    <t>Fuso Bestelauto, type Canter Canter, kenteken: VZ-966-V, bouwjaar: 2016</t>
  </si>
  <si>
    <t>Volkswagen Bestelauto, type Amarok 2.0 103kw Pluscab, kenteken: VJ-762-F, bouwjaar: 2014</t>
  </si>
  <si>
    <t>Nissan Bestelauto, type Navara 2.5 D, kenteken: VB-419-N, bouwjaar: 2013</t>
  </si>
  <si>
    <t>Mercedes Benz Bestelauto, type Sprinter 513CDI, kenteken: 1-VTH-59, bouwjaar: 2012</t>
  </si>
  <si>
    <t>Mercedes-Benz Bestelauto, type Sprinter 313CDI, kenteken: 6-VRV-61, bouwjaar: 2011</t>
  </si>
  <si>
    <t>Fuso Bestelauto, type Canter Canter, kenteken: VZ-965-V, bouwjaar: 2016</t>
  </si>
  <si>
    <t>Mercedes-Benz Bestelauto, type Sprinter 313CDI, kenteken: 6-VRV-62, bouwjaar: 2011</t>
  </si>
  <si>
    <t>Mercedes-Benz Bestelauto, type Sprinter Sprinter, kenteken: VB-314-B, bouwjaar: 2012</t>
  </si>
  <si>
    <t>Mercedes-Benz Bestelauto, type Sprinter 513CDI, kenteken: 6-VSH-16, bouwjaar: 2011</t>
  </si>
  <si>
    <t>Mercedes-Benz Bestelauto, type Sprinter Sprinter, kenteken: VB-316-B, bouwjaar: 2012</t>
  </si>
  <si>
    <t>Iveco Bestelauto, type Daily 35C, kenteken: V-596-DJ, bouwjaar: 2017</t>
  </si>
  <si>
    <t>Volkswagen Bestelauto, type Transporter 1.9 TDI, kenteken: 7-VGL-29, bouwjaar: 2010</t>
  </si>
  <si>
    <t>Nissan Bestelauto, type Navara 2.5 D, kenteken: VB-420-N, bouwjaar: 2013</t>
  </si>
  <si>
    <t>Mercedes-Benz Bestelauto, type Sprinter Sprinter, kenteken: 3-VVV-47, bouwjaar: 2012</t>
  </si>
  <si>
    <t>Volkswagen Bestelauto, type Transporter 1.9TDI, kenteken: 7-VGL-31, bouwjaar: 2010</t>
  </si>
  <si>
    <t>Mercedes-Benz Bestelauto, type Sprinter 308/311/313/314/316 Cdi-Mm/M, kenteken: 61-BZ-NT, bouwjaar: 2006</t>
  </si>
  <si>
    <t>Mercedes-Benz Bestelauto, type Sprinter Sprinter, kenteken: 3-VVV-49, bouwjaar: 2012</t>
  </si>
  <si>
    <t>Mercedes Bestelauto, type Sprinter 310CDI, kenteken: 8-VGN-27, bouwjaar: 2010</t>
  </si>
  <si>
    <t>Mercedes-Benz Bestelauto, type Sprinter Sprinter, kenteken: 88-BFF-7, bouwjaar: 2014</t>
  </si>
  <si>
    <t>Mercedes Bestelauto, type Sprinter 310CDI, kenteken: 8-VGN-25, bouwjaar: 2010</t>
  </si>
  <si>
    <t>Mercedes Bestelauto, type Benz Sprinter 513    3.5, kenteken: 2-VHX-94, bouwjaar: 2010</t>
  </si>
  <si>
    <t>Mercedes-Benz Bestelauto, type Sprinter Sprinter, kenteken: 91-BGF-9, bouwjaar: 2015</t>
  </si>
  <si>
    <t>Mercedes-Benz Bestelauto, type Sprinter Sprinter, kenteken: 5-VZB-16, bouwjaar: 2012</t>
  </si>
  <si>
    <t>Mercedes Bestelauto, type Benz 513 CDI, kenteken: 2-VHX-95, bouwjaar: 2010</t>
  </si>
  <si>
    <t>Mercedes-Benz Bestelauto, type Sprinter Sprinter, kenteken: 5-VZB-17, bouwjaar: 2012</t>
  </si>
  <si>
    <t>Volkswagen Bestelauto, type Transporter ., kenteken: 2-VKF-29, bouwjaar: 2010</t>
  </si>
  <si>
    <t>Mercedes-Benz Bestelauto, type Sprinter Sprinter, kenteken: 5-VZB-18, bouwjaar: 2012</t>
  </si>
  <si>
    <t>Mercedes-Benz Bestelauto, type Sprinter Sprinter, kenteken: VDS-33-J, bouwjaar: 2020</t>
  </si>
  <si>
    <t>Mercedes-Benz Bestelauto, type Sprinter Sprinter, kenteken: VDS-30-J, bouwjaar: 2020</t>
  </si>
  <si>
    <t>Mercedes-Benz Bestelauto, type Sprinter Sprinter, kenteken: VDS-32-J, bouwjaar: 2020</t>
  </si>
  <si>
    <t>Mercedes-Benz Bestelauto, type Sprinter Sprinter, kenteken: VDR-55-L, bouwjaar: 2020</t>
  </si>
  <si>
    <t>Mercedes-Benz Bestelauto, type Sprinter Sprinter, kenteken: VDV-75-T, bouwjaar: 2020</t>
  </si>
  <si>
    <t>Mercedes-Benz Bestelauto, type Sprinter Sprinter, kenteken: VDT-51-L, bouwjaar: 2020</t>
  </si>
  <si>
    <t>Mercedes-Benz Bestelauto, type Sprinter Sprinter, kenteken: VDS-29-J, bouwjaar: 2020</t>
  </si>
  <si>
    <t>Mercedes-Benz Bestelauto, type Mercedes-Benz ., kenteken: VFG-88-B, bouwjaar: 2020</t>
  </si>
  <si>
    <t>Mercedes-Benz Bestelauto, type Mercedes-Benz ., kenteken: VFG-87-B, bouwjaar: 2020</t>
  </si>
  <si>
    <t>Mercedes-Benz Bestelauto, type Mercedes-Benz ., kenteken: VFF-11-K, bouwjaar: 2020</t>
  </si>
  <si>
    <t>Mercedes-Benz Bestelauto, type Mercedes-Benz ., kenteken: VFG-62-J, bouwjaar: 2020</t>
  </si>
  <si>
    <t>Mercedes-Benz Bestelauto, type Sprinter Sprinter, kenteken: VFD-63-P, bouwjaar: 2020</t>
  </si>
  <si>
    <t>Mercedes-Benz Bestelauto, type Sprinter Sprinter, kenteken: VDZ-47-Z, bouwjaar: 2020</t>
  </si>
  <si>
    <t>Mercedes-Benz Bestelauto, type Sprinter Sprinter, kenteken: VDZ-53-Z, bouwjaar: 2020</t>
  </si>
  <si>
    <t>Mercedes-Benz Bestelauto, type Sprinter Sprinter, kenteken: VDZ-54-Z, bouwjaar: 2020</t>
  </si>
  <si>
    <t>Mercedes-Benz Bestelauto, type Sprinter Sprinter, kenteken: VDZ-49-Z, bouwjaar: 2020</t>
  </si>
  <si>
    <t>Mercedes Bestelauto, type Benz Sprinter 511CDI, kenteken: BV-RN-53, bouwjaar: 2009</t>
  </si>
  <si>
    <t>Mercedes-Benz Bestelauto, type Sprinter Sprinter, kenteken: 88-BBG-4, bouwjaar: 2012</t>
  </si>
  <si>
    <t>Mercedes Benz Bestelauto, type Sprinter 313 CDI RHD, kenteken: VB-967-K, bouwjaar: 2013</t>
  </si>
  <si>
    <t>Mercedes-Benz Bestelauto, type Sprinter 313 CDI RHD, kenteken: VB-968-K, bouwjaar: 2013</t>
  </si>
  <si>
    <t>Mercedes-Benz Bestelauto, type Mercedes-Benz 310, kenteken: 8-VLJ-70, bouwjaar: 2011</t>
  </si>
  <si>
    <t>Volkswagen Bestelauto, type Transporter 2.0 TDI, kenteken: 5-VPZ-02, bouwjaar: 2011</t>
  </si>
  <si>
    <t>Mercedes-Benz Bestelauto, type Mercedes-Benz 516, kenteken: 6-VLR-53, bouwjaar: 2011</t>
  </si>
  <si>
    <t>Mercedes-Benz Bestelauto, type Mercedes-Benz 513, kenteken: 6-VLR-52, bouwjaar: 2011</t>
  </si>
  <si>
    <t>Renault Bestelauto, type Master T35 L2 2.5 DCI 107kw Oplb DC, kenteken: 8-VGF-68, bouwjaar: 2010</t>
  </si>
  <si>
    <t>Mercedes Benz Bestelauto, type Sprinter 311CDI cCC366, kenteken: 8-VGH-78, bouwjaar: 2010</t>
  </si>
  <si>
    <t>Mercedes-Benz Bestelauto, type Sprinter 2.1 CDI 70kw, kenteken: 2-VSK-74, bouwjaar: 2012</t>
  </si>
  <si>
    <t>Mercedes-Benz Bestelauto, type Sprinter 310CDI , kenteken: 2-VTX-00, bouwjaar: 2012</t>
  </si>
  <si>
    <t>Mercedes-Benz Bestelauto, type Sprinter Sprinter, kenteken: 5-VVJ-23, bouwjaar: 2012</t>
  </si>
  <si>
    <t>Mercedes-Benz Bestelauto, type Sprinter 210CDI, kenteken: VF-906-V, bouwjaar: 2013</t>
  </si>
  <si>
    <t>Mercedes-Benz Bestelauto, type Sprinter Sprinter, kenteken: 5-VVJ-26, bouwjaar: 2012</t>
  </si>
  <si>
    <t>Mercedes-Benz Bestelauto, type Sprinter Sprinter, kenteken: 5-VVJ-24, bouwjaar: 2012</t>
  </si>
  <si>
    <t>Fiat Bestelauto, type Doblo Cargo 1.6 D 66kw, kenteken: VG-089-T, bouwjaar: 2014</t>
  </si>
  <si>
    <t>Mercedes-Benz Bestelauto, type Sprinter Sprinter, kenteken: 3-VVV-48, bouwjaar: 2012</t>
  </si>
  <si>
    <t>Fiat Bestelauto, type Doblo 1.3 JTD Lang, kenteken: 4-VFN-43, bouwjaar: 2009</t>
  </si>
  <si>
    <t>Fiat Bestelauto, type Doblo Cargo 1.6 D 66kw, kenteken: VG-090-T, bouwjaar: 2014</t>
  </si>
  <si>
    <t>Mercedes-Benz Bestelauto, type Sprinter , kenteken: 1-VVN-48, bouwjaar: 2012</t>
  </si>
  <si>
    <t>Fiat Bestelauto, type Doblo Cargo 1.6 D 66kw, kenteken: VG-091-T, bouwjaar: 2014</t>
  </si>
  <si>
    <t>Fiat Bestelauto, type Doblo Cargo 1.6 D 66kw, kenteken: VG-092-T, bouwjaar: 2014</t>
  </si>
  <si>
    <t>Fiat Bestelauto, type Doblo Cargo 1.6 D 66kw, kenteken: VG-093-T, bouwjaar: 2014</t>
  </si>
  <si>
    <t>Fiat Bestelauto, type Doblo Cargo 1.6 D 66kw, kenteken: VG-094-T, bouwjaar: 2014</t>
  </si>
  <si>
    <t>Mercedes-Benz Bestelauto, type Mercedes-Benz ., kenteken: BZ-VN-67, bouwjaar: 2010</t>
  </si>
  <si>
    <t>Mercedes-Benz Bestelauto, type Sprinter 2.1 CDI 70kw, kenteken: 6-VXB-92, bouwjaar: 2012</t>
  </si>
  <si>
    <t>Mercedes-Benz Bestelauto, type Sprinter 2.1 CDI 70kw, kenteken: 6-VXB-93, bouwjaar: 2012</t>
  </si>
  <si>
    <t>Volkswagen Bestelauto, type Transporter Transporter, kenteken: 3-VZJ-36, bouwjaar: 2012</t>
  </si>
  <si>
    <t>Mercedes-Benz Bestelauto, type Sprinter 2.1 CDI 95kw, kenteken: 48-BHH-8, bouwjaar: 2016</t>
  </si>
  <si>
    <t>Mercedes-Benz Bestelauto, type Sprinter 516, kenteken: 8-VNR-91, bouwjaar: 2011</t>
  </si>
  <si>
    <t>Mercedes-Benz Bestelauto, type Sprinter Sprinter, kenteken: 87-BFF-7, bouwjaar: 2014</t>
  </si>
  <si>
    <t>Mercedes-Benz Bestelauto, type Sprinter Sprinter, kenteken: VK-431-S, bouwjaar: 2014</t>
  </si>
  <si>
    <t>Hyundai Bestelauto, type H-1 ., kenteken: 3-VVK-94, bouwjaar: 2012</t>
  </si>
  <si>
    <t>Mercedes-Benz Bestelauto, type Sprinter 2.1 CDI 84kw, kenteken: V-580-KN, bouwjaar: 2018</t>
  </si>
  <si>
    <t>Mercedes-Benz Bestelauto, type Sprinter 211cdi, kenteken: V-335-LZ, bouwjaar: 2018</t>
  </si>
  <si>
    <t>Mercedes-Benz Bestelauto, type Sprinter 311cdi, kenteken: V-354-LZ, bouwjaar: 2018</t>
  </si>
  <si>
    <t>Mercedes-Benz Bestelauto, type Sprinter 311cdi, kenteken: V-317-LZ, bouwjaar: 2018</t>
  </si>
  <si>
    <t>Mercedes-Benz Bestelauto, type Sprinter 311cdi, kenteken: V-322-LZ, bouwjaar: 2018</t>
  </si>
  <si>
    <t>Mercedes-Benz Bestelauto, type Sprinter 311cdi, kenteken: V-287-LZ, bouwjaar: 2018</t>
  </si>
  <si>
    <t>Mercedes-Benz Bestelauto, type Sprinter 311cdi, kenteken: V-998-LX, bouwjaar: 2018</t>
  </si>
  <si>
    <t>Mercedes-Benz Bestelauto, type Sprinter 311cdi, kenteken: V-340-LZ, bouwjaar: 2018</t>
  </si>
  <si>
    <t>Mercedes-Benz Bestelauto, type Sprinter 311cdi, kenteken: V-045-LZ, bouwjaar: 2018</t>
  </si>
  <si>
    <t>Mercedes-Benz Bestelauto, type Sprinter 311cdi, kenteken: V-295-LZ, bouwjaar: 2018</t>
  </si>
  <si>
    <t>Mercedes-Benz Bestelauto, type Sprinter 311cdi, kenteken: V-358-LZ, bouwjaar: 2018</t>
  </si>
  <si>
    <t>Mercedes-Benz Bestelauto, type Sprinter 311cdi, kenteken: V-296-LZ, bouwjaar: 2018</t>
  </si>
  <si>
    <t>Mercedes-Benz Bestelauto, type Sprinter 311cdi, kenteken: V-353-LZ, bouwjaar: 2018</t>
  </si>
  <si>
    <t>Mercedes-Benz Bestelauto, type Sprinter 311cdi, kenteken: V-291-LZ, bouwjaar: 2018</t>
  </si>
  <si>
    <t>Mercedes-Benz Bestelauto, type Sprinter , kenteken: 24-BKL-5, bouwjaar: 2012</t>
  </si>
  <si>
    <t>Mercedes-Benz Bestelauto, type Mercedes-Benz 906BA35, kenteken: V-435-NN, bouwjaar: 2018</t>
  </si>
  <si>
    <t>Mercedes-Benz Bestelauto, type Mercedes-Benz Sprinter, kenteken: V-354-XJ, bouwjaar: 2018</t>
  </si>
  <si>
    <t>Mercedes-Benz Bestelauto, type Sprinter 2.1 CDI 84kw, kenteken: V-348-XJ, bouwjaar: 2018</t>
  </si>
  <si>
    <t>Mercedes-Benz Bestelauto, type Sprinter 311 , kenteken: V-354-ZN, bouwjaar: 2019</t>
  </si>
  <si>
    <t>Mercedes-Benz Bestelauto, type Sprinter 311 , kenteken: V-355-ZN, bouwjaar: 2019</t>
  </si>
  <si>
    <t>Mercedes-Benz Bestelauto, type Sprinter 311, kenteken: V-353-ZN, bouwjaar: 2019</t>
  </si>
  <si>
    <t>Mercedes-Benz Bestelauto, type Sprinter 311, kenteken: V-356-ZN, bouwjaar: 2019</t>
  </si>
  <si>
    <t>Mercedes-Benz Bestelauto, type Sprinter Sprinter, kenteken: VDV-78-T, bouwjaar: 2020</t>
  </si>
  <si>
    <t>Mercedes-Benz Bestelauto, type Sprinter Sprinter, kenteken: VDV-79-T, bouwjaar: 2020</t>
  </si>
  <si>
    <t>Mercedes-Benz Bestelauto, type Sprinter Sprinter, kenteken: VFB-50-P, bouwjaar: 2020</t>
  </si>
  <si>
    <t>Mercedes-Benz Bestelauto, type Mercedes-Benz ., kenteken: VFV-88-K, bouwjaar: 2020</t>
  </si>
  <si>
    <t>Mercedes-Benz Bestelauto, type Mercedes-Benz ., kenteken: VFV-86-K, bouwjaar: 2020</t>
  </si>
  <si>
    <t>Mercedes-Benz Bestelauto, type Mercedes-Benz ., kenteken: VFV-87-K, bouwjaar: 2020</t>
  </si>
  <si>
    <t>Isuzu Bestelauto, type N-Series NLR85L-ED5AYE, kenteken: 24-VXV-8, bouwjaar: 2008</t>
  </si>
  <si>
    <t>Mercedes-Benz Bestelauto, type Sprinter Sprinter, kenteken: VFZ-03-L, bouwjaar: 2020</t>
  </si>
  <si>
    <t>Mercedes-Benz Bestelauto, type Sprinter Sprinter, kenteken: VFZ-04-L, bouwjaar: 2020</t>
  </si>
  <si>
    <t>Mercedes-Benz Bestelauto, type Sprinter Sprinter, kenteken: VFZ-05-L, bouwjaar: 2020</t>
  </si>
  <si>
    <t>Mercedes-Benz Bestelauto, type Sprinter Sprinter, kenteken: VFZ-06-L, bouwjaar: 2020</t>
  </si>
  <si>
    <t>Mercedes Bestelauto, type Benz Sprinter, kenteken: VGG-01-B, bouwjaar: 2020</t>
  </si>
  <si>
    <t>MERCEDES-BENZ Bestelauto, type Sprinter 311 CDI Chassis DC, kenteken: VGS-65-V, bouwjaar: 2020</t>
  </si>
  <si>
    <t>MERCEDES-BENZ Bestelauto, type Sprinter 311 CDI Chassis DC, kenteken: VGS-66-V, bouwjaar: 2020</t>
  </si>
  <si>
    <t>MERCEDES-BENZ Bestelauto, type Sprinter 311 CDI Chassis DC, kenteken: VGS-82-T, bouwjaar: 2020</t>
  </si>
  <si>
    <t>MERCEDES-BENZ Bestelauto, type Sprinter 311 CDI Chassis DC, kenteken: VGT-24-F, bouwjaar: 2020</t>
  </si>
  <si>
    <t>MERCEDES-BENZ Bestelauto, type Sprinter 311 CDI Chassis DC, kenteken: VGT-25-F, bouwjaar: 2020</t>
  </si>
  <si>
    <t>MERCEDES-BENZ Bestelauto, type Sprinter 311 CDI Chassis DC, kenteken: VGT-68-K, bouwjaar: 2020</t>
  </si>
  <si>
    <t>Mercedes-Benz Bestelauto, type Sprinter 311 , kenteken: VGZ-56-D, bouwjaar: 2020</t>
  </si>
  <si>
    <t>Mercedes-Benz Bestelauto, type Sprinter 311 , kenteken: VGZ-56-H, bouwjaar: 2020</t>
  </si>
  <si>
    <t>Mercedes-Benz Bestelauto, type Sprinter 311 , kenteken: VGZ-58-D, bouwjaar: 2020</t>
  </si>
  <si>
    <t>Mercedes-Benz Bestelauto, type Sprinter 311 , kenteken: VGZ-65-D, bouwjaar: 2020</t>
  </si>
  <si>
    <t>Mercedes-Benz Bestelauto, type Sprinter 311 , kenteken: VGZ-65-H, bouwjaar: 2020</t>
  </si>
  <si>
    <t>Mercedes-Benz Bestelauto, type Sprinter 311 , kenteken: VGZ-67-H, bouwjaar: 2020</t>
  </si>
  <si>
    <t>Mercedes-Benz Bestelauto, type Sprinter 311 , kenteken: VGZ-68-H, bouwjaar: 2020</t>
  </si>
  <si>
    <t>Mercedes-Benz Bestelauto, type Sprinter 311 , kenteken: VGZ-70-D, bouwjaar: 2020</t>
  </si>
  <si>
    <t>Mercedes-Benz Bestelauto, type Sprinter 311 , kenteken: VGZ-72-H, bouwjaar: 2020</t>
  </si>
  <si>
    <t>Mercedes-Benz Bestelauto, type Sprinter 311 , kenteken: VGZ-98-D, bouwjaar: 2020</t>
  </si>
  <si>
    <t>Mercedes-Benz Bestelauto, type Sprinter , kenteken: VHD-79-L, bouwjaar: 2020</t>
  </si>
  <si>
    <t>Mercedes-Benz Bestelauto, type Sprinter , kenteken: VHD-80-L, bouwjaar: 2020</t>
  </si>
  <si>
    <t>Mercedes-Benz Bestelauto, type Sprinter , kenteken: VHD-81-L, bouwjaar: 2020</t>
  </si>
  <si>
    <t>Mercedes-Benz Bestelauto, type Sprinter , kenteken: VHD-82-L, bouwjaar: 2020</t>
  </si>
  <si>
    <t>Mercedes-Benz Bestelauto, type Sprinter , kenteken: VHD-83-L, bouwjaar: 2020</t>
  </si>
  <si>
    <t>Mercedes-Benz Bestelauto, type Sprinter , kenteken: VHD-85-L, bouwjaar: 2020</t>
  </si>
  <si>
    <t>Mercedes-Benz Bestelauto, type Sprinter Sprinter, kenteken: VHF-24-B, bouwjaar: 2020</t>
  </si>
  <si>
    <t>Mercedes-Benz Bestelauto, type Sprinter Sprinter, kenteken: VHF-25-B, bouwjaar: 2020</t>
  </si>
  <si>
    <t>Mercedes-Benz Bestelauto, type Sprinter Sprinter, kenteken: VHF-27-B, bouwjaar: 2020</t>
  </si>
  <si>
    <t>Mercedes-Benz Bestelauto, type Sprinter Sprinter, kenteken: VHF-28-B, bouwjaar: 2020</t>
  </si>
  <si>
    <t>Mercedes-Benz Bestelauto, type Sprinter Sprinter, kenteken: VHF-32-B, bouwjaar: 2020</t>
  </si>
  <si>
    <t>Mercedes-Benz Bestelauto, type Sprinter Sprinter, kenteken: VHF-33-B, bouwjaar: 2020</t>
  </si>
  <si>
    <t>Mercedes-Benz Bestelauto, type Sprinter Sprinter, kenteken: VHF-34-B, bouwjaar: 2020</t>
  </si>
  <si>
    <t>Mercedes-Benz Bestelauto, type Sprinter Sprinter, kenteken: VHF-44-B, bouwjaar: 2020</t>
  </si>
  <si>
    <t>Mercedes-Benz Bestelauto, type Sprinter , kenteken: VGV-07-K, bouwjaar: 2020</t>
  </si>
  <si>
    <t>Mercedes-Benz Bestelauto, type Sprinter , kenteken: VGV-09-K, bouwjaar: 2020</t>
  </si>
  <si>
    <t>Mercedes-Benz Bestelauto, type Sprinter , kenteken: VGV-10-K, bouwjaar: 2020</t>
  </si>
  <si>
    <t>Mercedes-Benz Bestelauto, type Sprinter , kenteken: VGV-11-K, bouwjaar: 2020</t>
  </si>
  <si>
    <t>Mercedes-Benz Bestelauto, type Sprinter Sprinter, kenteken: VGV-12-K, bouwjaar: 2020</t>
  </si>
  <si>
    <t>Mercedes-Benz Bestelauto, type Sprinter Sprinter, kenteken: VGV-13-K, bouwjaar: 2020</t>
  </si>
  <si>
    <t>Mercedes-Benz Bestelauto, type Sprinter , kenteken: VHJ-40-B, bouwjaar: 2020</t>
  </si>
  <si>
    <t>Mercedes-Benz Bestelauto, type Sprinter , kenteken: VHK-35-G, bouwjaar: 2020</t>
  </si>
  <si>
    <t>Mercedes-Benz Bestelauto, type Sprinter , kenteken: 00-BPZ-5, bouwjaar: 2020</t>
  </si>
  <si>
    <t>Mercedes-Benz Bestelauto, type Sprinter , kenteken: 97-BPZ-4, bouwjaar: 2020</t>
  </si>
  <si>
    <t>Mercedes-Benz Bestelauto, type Sprinter , kenteken: 98-BPZ-4, bouwjaar: 2020</t>
  </si>
  <si>
    <t>Mercedes-Benz Bestelauto, type Sprinter , kenteken: 99-BPZ-4, bouwjaar: 2020</t>
  </si>
  <si>
    <t>Mercedes-Benz Bestelauto, type Sprinter , kenteken: VHJ-39-B, bouwjaar: 2020</t>
  </si>
  <si>
    <t>Mercedes-Benz Bestelauto, type Sprinter , kenteken: VHN-35-D, bouwjaar: 2020</t>
  </si>
  <si>
    <t>Mercedes-Benz Bestelauto, type Sprinter , kenteken: VHN-36-D, bouwjaar: 2020</t>
  </si>
  <si>
    <t>Mercedes-Benz Bestelauto, type Sprinter , kenteken: VHR-05-Z, bouwjaar: 2020</t>
  </si>
  <si>
    <t>Nissan Bestelauto, type Nv200 GB, kenteken: VHP-08-B, bouwjaar: 2020</t>
  </si>
  <si>
    <t>Nissan Bestelauto, type Nv200 GB, kenteken: VHP-09-B, bouwjaar: 2020</t>
  </si>
  <si>
    <t>Nissan Bestelauto, type Nv200 GB, kenteken: VHP-10-B, bouwjaar: 2020</t>
  </si>
  <si>
    <t>Nissan Bestelauto, type Nv200 GB, kenteken: VHS-08-R, bouwjaar: 2020</t>
  </si>
  <si>
    <t>Nissan Bestelauto, type Nv200 GB, kenteken: VHS-09-R, bouwjaar: 2020</t>
  </si>
  <si>
    <t>Nissan Bestelauto, type Nv200 GB, kenteken: VHS-10-R, bouwjaar: 2020</t>
  </si>
  <si>
    <t>Mercedes-Benz Bestelauto, type Sprinter , kenteken: VHT-61-J, bouwjaar: 2021</t>
  </si>
  <si>
    <t>Mercedes-Benz Bestelauto, type Sprinter , kenteken: VHT-62-J, bouwjaar: 2021</t>
  </si>
  <si>
    <t>Mercedes-Benz Bestelauto, type Sprinter , kenteken: VHT-67-J, bouwjaar: 2021</t>
  </si>
  <si>
    <t>Mercedes-Benz Bestelauto, type Sprinter , kenteken: 82-BRD-8, bouwjaar: 2021</t>
  </si>
  <si>
    <t>Mercedes-Benz Bestelauto, type Sprinter , kenteken: VHZ-61-L, bouwjaar: 2021</t>
  </si>
  <si>
    <t>Mercedes-Benz Bestelauto, type Sprinter Sprinter, kenteken: VHZ-62-L, bouwjaar: 2021</t>
  </si>
  <si>
    <t>Mercedes-Benz Bestelauto, type Sprinter , kenteken: VHZ-63-L, bouwjaar: 2021</t>
  </si>
  <si>
    <t>Mercedes-Benz Bestelauto, type Sprinter , kenteken: 78-BRH-2, bouwjaar: 2021</t>
  </si>
  <si>
    <t>Mercedes-Benz Bestelauto, type Sprinter , kenteken: 81-BRH-1, bouwjaar: 2021</t>
  </si>
  <si>
    <t>Mercedes-Benz Bestelauto, type Sprinter , kenteken: 82-BRH-1, bouwjaar: 2021</t>
  </si>
  <si>
    <t>Mercedes-Benz Bestelauto, type Sprinter , kenteken: VJF-10-S, bouwjaar: 2021</t>
  </si>
  <si>
    <t>Mercedes-Benz Bestelauto, type Sprinter , kenteken: VJF-11-S, bouwjaar: 2021</t>
  </si>
  <si>
    <t>Mercedes-Benz Bestelauto, type Sprinter , kenteken: VJF-13-S, bouwjaar: 2021</t>
  </si>
  <si>
    <t>Mercedes-Benz Bestelauto, type Sprinter , kenteken: VJG-95-H, bouwjaar: 2021</t>
  </si>
  <si>
    <t>Goupil Bestelauto, type G4 L, kenteken: VJS-73-G, bouwjaar: 2021</t>
  </si>
  <si>
    <t>Goupil Bestelauto, type G4 L, kenteken: VJS-72-G, bouwjaar: 2021</t>
  </si>
  <si>
    <t>Mercedes-Benz Bestelauto, type Sprinter , kenteken: 00-BRJ-7, bouwjaar: 2021</t>
  </si>
  <si>
    <t>Mercedes-Benz Bestelauto, type Sprinter , kenteken: 10-BRJ-5, bouwjaar: 2021</t>
  </si>
  <si>
    <t>Mercedes-Benz Bestelauto, type Sprinter , kenteken: 13-BRK-3, bouwjaar: 2021</t>
  </si>
  <si>
    <t>Mercedes-Benz Bestelauto, type Sprinter , kenteken: 33-BRJ-7, bouwjaar: 2021</t>
  </si>
  <si>
    <t>Mercedes-Benz Bestelauto, type Sprinter , kenteken: 34-BRJ-7, bouwjaar: 2021</t>
  </si>
  <si>
    <t>Mercedes-Benz Bestelauto, type Sprinter , kenteken: 35-BRJ-7, bouwjaar: 2021</t>
  </si>
  <si>
    <t>Mercedes-Benz Bestelauto, type Sprinter , kenteken: 36-BRH-9, bouwjaar: 2021</t>
  </si>
  <si>
    <t>Mercedes-Benz Bestelauto, type Sprinter , kenteken: 37-BRH-9, bouwjaar: 2021</t>
  </si>
  <si>
    <t>Mercedes-Benz Bestelauto, type Sprinter , kenteken: 38-BRH-9, bouwjaar: 2021</t>
  </si>
  <si>
    <t>Mercedes-Benz Bestelauto, type Sprinter , kenteken: 39-BRH-9, bouwjaar: 2021</t>
  </si>
  <si>
    <t>Mercedes-Benz Bestelauto, type Sprinter , kenteken: 40-BRH-9, bouwjaar: 2021</t>
  </si>
  <si>
    <t>Mercedes-Benz Bestelauto, type Sprinter Sprinter, kenteken: 21-BRZ-6, bouwjaar: 2021</t>
  </si>
  <si>
    <t>Maxus Bestelauto, type Ev80 , kenteken: VJD-21-Z, bouwjaar: 2021</t>
  </si>
  <si>
    <t>Mercedes-Benz Bestelauto, type Sprinter 514 CDI Chassis L3, kenteken: 05-BRK-3, bouwjaar: 2021</t>
  </si>
  <si>
    <t>Mercedes-Benz Bestelauto, type Sprinter 514 CDI Chassis L2, kenteken: 06-BRK-3, bouwjaar: 2021</t>
  </si>
  <si>
    <t>Mercedes-Benz Bestelauto, type Sprinter 514 CDI Chassis L3, kenteken: 07-BRK-3, bouwjaar: 2021</t>
  </si>
  <si>
    <t>Mercedes-Benz Bestelauto, type Sprinter 514 CDI Chassis L2, kenteken: 10-BRK-3, bouwjaar: 2021</t>
  </si>
  <si>
    <t>Mercedes-Benz Bestelauto, type Sprinter 514 CDI Chassis L2, kenteken: 12-BRK-3, bouwjaar: 2021</t>
  </si>
  <si>
    <t>Mercedes-Benz Bestelauto, type Sprinter 514 CDI Chassis L3, kenteken: 98-BRK-2, bouwjaar: 2021</t>
  </si>
  <si>
    <t>Mercedes-Benz Bestelauto, type Sprinter 514 CDI Chassis L3, kenteken: 99-BRK-2, bouwjaar: 2021</t>
  </si>
  <si>
    <t>Mercedes-Benz Bestelauto, type Sprinter , kenteken: 28-BRN-3, bouwjaar: 2021</t>
  </si>
  <si>
    <t>Maxus Bestelauto, type Ev80 , kenteken: VJJ-42-T, bouwjaar: 2021</t>
  </si>
  <si>
    <t>Maxus Bestelauto, type Ev80 , kenteken: VJS-19-H, bouwjaar: 2021</t>
  </si>
  <si>
    <t>Mercedes-Benz Bestelauto, type Sprinter , kenteken: 80-BRL-7, bouwjaar: 2021</t>
  </si>
  <si>
    <t>Mercedes-Benz Bestelauto, type Sprinter , kenteken: 98-BRK-9, bouwjaar: 2021</t>
  </si>
  <si>
    <t>Mercedes-Benz Bestelauto, type Sprinter , kenteken: 99-BRK-9, bouwjaar: 2021</t>
  </si>
  <si>
    <t>Mercedes-Benz Bestelauto, type Sprinter , kenteken: 97-BRK-9, bouwjaar: 2021</t>
  </si>
  <si>
    <t>Mercedes-Benz Bestelauto, type Sprinter , kenteken: VKG-59-P, bouwjaar: 2021</t>
  </si>
  <si>
    <t>Mercedes-Benz Bestelauto, type Sprinter , kenteken: VKH-31-F, bouwjaar: 2021</t>
  </si>
  <si>
    <t>Mercedes-Benz Bestelauto, type Sprinter , kenteken: VKH-32-F, bouwjaar: 2021</t>
  </si>
  <si>
    <t>Mercedes-Benz Bestelauto, type Sprinter , kenteken: VKK-09-J, bouwjaar: 2021</t>
  </si>
  <si>
    <t>Mercedes-Benz Bestelauto, type Sprinter , kenteken: VKT-36-T, bouwjaar: 2021</t>
  </si>
  <si>
    <t>Mercedes Bestelauto, type Vito GB 114cdi L 136pk 320/2800 9g-Tronic, kenteken: VKT-32-N, bouwjaar: 2021</t>
  </si>
  <si>
    <t>Mercedes-Benz Bestelauto, type Sprinter , kenteken: 01-BRR-3, bouwjaar: 2021</t>
  </si>
  <si>
    <t>Mercedes-Benz Bestelauto, type Sprinter , kenteken: 02-BRR-3, bouwjaar: 2021</t>
  </si>
  <si>
    <t>Mercedes-Benz Bestelauto, type Sprinter , kenteken: 55-BRP-4, bouwjaar: 2021</t>
  </si>
  <si>
    <t>Mercedes-Benz Bestelauto, type Sprinter Sprinter, kenteken: 60-BRR-9, bouwjaar: 2021</t>
  </si>
  <si>
    <t>Mercedes-Benz Bestelauto, type Sprinter Sprinter, kenteken: 61-BRR-9, bouwjaar: 2021</t>
  </si>
  <si>
    <t>Mercedes-Benz Bestelauto, type Sprinter , kenteken: VPK-57-P, bouwjaar: 2021</t>
  </si>
  <si>
    <t>Mercedes Bestelauto, type Sprinter GB 211 CDI L1 325/3000 FWD, kenteken: VLF-67-V, bouwjaar: 2021</t>
  </si>
  <si>
    <t>Mercedes Bestelauto, type Sprinter GB 211 CDI L1 325/3000 FWD, kenteken: VLK-34-G, bouwjaar: 2021</t>
  </si>
  <si>
    <t>Mercedes-Benz Bestelauto, type Sprinter 311 CDI, kenteken: VLK-37-Z, bouwjaar: 2021</t>
  </si>
  <si>
    <t>Mercedes-Benz Bestelauto, type Sprinter 311 CDI, kenteken: VLK-38-Z, bouwjaar: 2021</t>
  </si>
  <si>
    <t>Mercedes-Benz Bestelauto, type Sprinter , kenteken: VLR-99-L, bouwjaar: 2021</t>
  </si>
  <si>
    <t>Mercedes Bestelauto, type Sprinter GB 211 CDI L1 325/3000 FWD, kenteken: VND-63-J, bouwjaar: 2021</t>
  </si>
  <si>
    <t>Mercedes-Benz Bestelauto, type Sprinter , kenteken: VND-20-P, bouwjaar: 2021</t>
  </si>
  <si>
    <t>Mercedes-Benz Bestelauto, type Sprinter , kenteken: VND-21-P, bouwjaar: 2021</t>
  </si>
  <si>
    <t>Mercedes-Benz Bestelauto, type Sprinter Sprinter, kenteken: VNG-87-R, bouwjaar: 2021</t>
  </si>
  <si>
    <t>Mercedes-Benz Bestelauto, type Sprinter 311 CDI, kenteken: VNB-87-N, bouwjaar: 2021</t>
  </si>
  <si>
    <t>Mercedes-Benz Bestelauto, type Sprinter 514 CD Chassis L2 RWD, kenteken: 41-BSJ-9, bouwjaar: 2022</t>
  </si>
  <si>
    <t>Mercedes-Benz Bestelauto, type Sprinter , kenteken: VNN-92-X, bouwjaar: 2022</t>
  </si>
  <si>
    <t>Mercedes-Benz Bestelauto, type Mercedes-Benz , kenteken: VNN-93-X, bouwjaar: 2022</t>
  </si>
  <si>
    <t>Mercedes-Benz Bestelauto, type Sprinter , kenteken: 64-BSL-4, bouwjaar: 2022</t>
  </si>
  <si>
    <t>Mercedes-Benz Bestelauto, type Sprinter , kenteken: VNV-28-G, bouwjaar: 2022</t>
  </si>
  <si>
    <t>Mercedes-Benz Bestelauto, type Sprinter , kenteken: VNV-29-G, bouwjaar: 2022</t>
  </si>
  <si>
    <t>Mercedes-Benz Bestelauto, type Sprinter , kenteken: VNV-32-G, bouwjaar: 2022</t>
  </si>
  <si>
    <t>Mercedes-Benz Bestelauto, type Sprinter , kenteken: VNV-33-G, bouwjaar: 2022</t>
  </si>
  <si>
    <t>Mercedes-Benz Bestelauto, type Sprinter , kenteken: VNX-30-V, bouwjaar: 2022</t>
  </si>
  <si>
    <t>Mercedes Bestelauto, type Sprinter GB 214cdi 366/3000 7g-Tronic, kenteken: 97-BSH-2, bouwjaar: 2022</t>
  </si>
  <si>
    <t>Mercedes Bestelauto, type Sprinter GB 214cdi 366/3000 7g-Tronic, kenteken: 98-BSH-2, bouwjaar: 2022</t>
  </si>
  <si>
    <t>Mercedes-Benz Bestelauto, type Sprinter , kenteken: VPG-89-R, bouwjaar: 2022</t>
  </si>
  <si>
    <t>Mercedes-Benz Bestelauto, type Sprinter , kenteken: VPG-90-R, bouwjaar: 2022</t>
  </si>
  <si>
    <t>Mercedes-Benz Bestelauto, type Sprinter , kenteken: VPG-91-R, bouwjaar: 2022</t>
  </si>
  <si>
    <t>Mercedes-Benz Bestelauto, type Sprinter , kenteken: 26-BSR-3, bouwjaar: 2022</t>
  </si>
  <si>
    <t>Mercedes-Benz Bestelauto, type 315CDI / DC L2 / RWD 5.0t, kenteken: 25-BSR-3, bouwjaar: 2022</t>
  </si>
  <si>
    <t>Mercedes-Benz Bestelauto, type 514CDI / DC L2 / RWD 5.0t, kenteken: 27-BSR-3, bouwjaar: 2022</t>
  </si>
  <si>
    <t>Mercedes-Benz Bestelauto, type 514CDI / DC L2 /RWD 5.0t, kenteken: 82-BSP-9, bouwjaar: 2022</t>
  </si>
  <si>
    <t>Mercedes-Benz Bestelauto, type Sprinter 514 Cdi, kenteken: VPH-35-Z, bouwjaar: 2022</t>
  </si>
  <si>
    <t>Mercedes-Benz Bestelauto, type Sprinter , kenteken: VPP-99-B, bouwjaar: 2022</t>
  </si>
  <si>
    <t>Mercedes-Benz Bestelauto, type 514CDI/DC L2 RWD 5.0t, kenteken: 53-BSX-2, bouwjaar: 2022</t>
  </si>
  <si>
    <t>Mercedes-Benz Bestelauto, type Sprinter 514 CD Chassis L2 RDW, kenteken: VPT-72-J, bouwjaar: 2022</t>
  </si>
  <si>
    <t>Mercedes-Benz Bestelauto, type Sprinter 514 CD L2 RWD 3,5T, kenteken: VPT-73-J, bouwjaar: 2022</t>
  </si>
  <si>
    <t>Mercedes-Benz Bestelauto, type Sprinter 514cdi, kenteken: 28-BSR-3, bouwjaar: 2022</t>
  </si>
  <si>
    <t>Mercedes-Benz Bestelauto, type Sprinter , kenteken: VPS-05-P, bouwjaar: 2022</t>
  </si>
  <si>
    <t>Mercedes-Benz Bestelauto, type Sprinter , kenteken: VPP-05-T, bouwjaar: 2022</t>
  </si>
  <si>
    <t>Mercedes-Benz Bestelauto, type Mercedes-Benz Sprinter, kenteken: VDD-17-S, bouwjaar: 2019</t>
  </si>
  <si>
    <t>Nissan Bestelauto, type Nv200 E-Nv200, kenteken: VFH-60-P, bouwjaar: 2020</t>
  </si>
  <si>
    <t>Nissan Bestelauto, type Nv200 E-Nv200, kenteken: VFH-61-P, bouwjaar: 2020</t>
  </si>
  <si>
    <t>Nissan Bestelauto, type Nv200 E-Nv200, kenteken: VFH-62-P, bouwjaar: 2020</t>
  </si>
  <si>
    <t>Nissan Bestelauto, type Nv200 E-Nv200, kenteken: VFH-63-P, bouwjaar: 2020</t>
  </si>
  <si>
    <t>Nissan Bestelauto, type Nv200 E-Nv200, kenteken: VFH-64-P, bouwjaar: 2020</t>
  </si>
  <si>
    <t>Volkswagen Bestelauto, type Crafter E-Crafter, kenteken: VDK-65-D, bouwjaar: 2019</t>
  </si>
  <si>
    <t>Ford Bestelauto, type Transit Connect 1.5 Tdci 88kw, kenteken: VV-672-T, bouwjaar: 2016</t>
  </si>
  <si>
    <t>Ford Bestelauto, type Transit Connect 1.5 Tdci 88kw, kenteken: VV-673-T, bouwjaar: 2016</t>
  </si>
  <si>
    <t>Ford Bestelauto, type Transit Connect 1.5 Tdci 88kw, kenteken: VV-674-T, bouwjaar: 2016</t>
  </si>
  <si>
    <t>Ford Bestelauto, type Transit Connect 1.5 Tdci 88kw, kenteken: VV-675-T, bouwjaar: 2016</t>
  </si>
  <si>
    <t>Ford Bestelauto, type Transit Connect 1.5 Tdci 88kw, kenteken: VV-676-T, bouwjaar: 2016</t>
  </si>
  <si>
    <t>Ford Bestelauto, type Transit Connect 1.5 Tdci 88kw, kenteken: VV-677-T, bouwjaar: 2016</t>
  </si>
  <si>
    <t>Volkswagen Bestelauto, type Transporter 2.0 D 110kw, kenteken: V-250-BH, bouwjaar: 2016</t>
  </si>
  <si>
    <t>Volkswagen Bestelauto, type Transporter 2.0 D 110kw, kenteken: V-251-BH, bouwjaar: 2016</t>
  </si>
  <si>
    <t>Volkswagen Bestelauto, type Transporter 2.0 D 110kw, kenteken: V-248-BH, bouwjaar: 2016</t>
  </si>
  <si>
    <t>Volkswagen Bestelauto, type Transporter 2.0 D 110kw, kenteken: V-247-BH, bouwjaar: 2016</t>
  </si>
  <si>
    <t>Renault Bestelauto, type Kangoo Express Z.E. Maxi 5, kenteken: VX-521-T, bouwjaar: 2016</t>
  </si>
  <si>
    <t>Renault Bestelauto, type Kangoo Express Z.E. Maxi, kenteken: VX-520-T, bouwjaar: 2016</t>
  </si>
  <si>
    <t>Volkswagen Bestelauto, type Transporter 2.0 TDI 103kw Business VAN T5, kenteken: VT-753-P, bouwjaar: 2016</t>
  </si>
  <si>
    <t>Peugeot Bestelauto, type Expert PC 75 KWH 136pk 2P. Verh. Laadv., kenteken: VNK-36-R, bouwjaar: 2022</t>
  </si>
  <si>
    <t>Peugeot Bestelauto, type Expert PC 75 KWH 136pk 2P. Verh. Laadv., kenteken: VNK-37-R, bouwjaar: 2022</t>
  </si>
  <si>
    <t>Opel Bestelauto, type Movano Movano, kenteken: V-723-JG, bouwjaar: 2017</t>
  </si>
  <si>
    <t>Nissan Bestelauto, type Nv200 E-Nv200, kenteken: VDL-89-B, bouwjaar: 2019</t>
  </si>
  <si>
    <t>Mercedes Bestelauto, type Vito Tourer 119CDI, kenteken: J-456-VB, bouwjaar: 2020</t>
  </si>
  <si>
    <t>Mercedes Bestelauto, type Vito Tourer 119CDI, kenteken: J-455-VB, bouwjaar: 2020</t>
  </si>
  <si>
    <t>Totaal Bestelauto's</t>
  </si>
  <si>
    <t>Bromfietsen</t>
  </si>
  <si>
    <t>Govecs Go! Bromfiets, type S 2.8 45km/h , kenteken: FJG-20-V, bouwjaar: 2022</t>
  </si>
  <si>
    <t>Askoll Bromfiets, type Askoll E, kenteken: DSZ-64-R, bouwjaar: 2019</t>
  </si>
  <si>
    <t>Govecs Bromfiets, type Go! S2.8 , kenteken: FFH-40-T, bouwjaar: 2021</t>
  </si>
  <si>
    <t>Govecs Bromfiets, type GO! S2.8 E, kenteken: FFH-34-T, bouwjaar: 2021</t>
  </si>
  <si>
    <t>Linhai Bromfiets, type T-Boss 550, kenteken: L-059-PZ, bouwjaar: 2021</t>
  </si>
  <si>
    <t>SYM Bromfiets, type Xs50qt 50, kenteken: DDH-21-S, bouwjaar: 2015</t>
  </si>
  <si>
    <t>SYM Bromfiets, type XS50QT 50, kenteken: DGR-65-X, bouwjaar: 2016</t>
  </si>
  <si>
    <t>Askoll Bromfiets, type ASKOLL Es2 Pro E, kenteken: DSK-61-S, bouwjaar: 2018</t>
  </si>
  <si>
    <t>Askoll Bromfiets, type Es2 Pro , kenteken: DSZ-69-D, bouwjaar: 2019</t>
  </si>
  <si>
    <t>Govecs Bromfiets, type Govecs N/A, kenteken: DVF-28-L, bouwjaar: 2019</t>
  </si>
  <si>
    <t>Govecs Bromfiets, type Govecs N/A, kenteken: DVG-76-J, bouwjaar: 2019</t>
  </si>
  <si>
    <t>Emco Bromfiets, type Novantic , kenteken: DJF-57-V, bouwjaar: 2017</t>
  </si>
  <si>
    <t>Emco Bromfiets, type Novantic 48V , kenteken: DJF-60-V, bouwjaar: 2017</t>
  </si>
  <si>
    <t>Evader Bromfiets, type ev100metro , kenteken: D-858-VL, bouwjaar: 2021</t>
  </si>
  <si>
    <t>Yiying Bromfiets, type Yy7qtd-25 ., kenteken: D-903-RJ, bouwjaar: 2011</t>
  </si>
  <si>
    <t>Daytona Bromfiets, type e-Viball , kenteken: FJK-39-G, bouwjaar: 2021</t>
  </si>
  <si>
    <t>Daytona Bromfiets, type e-Viball , kenteken: FJK-46-G, bouwjaar: 2021</t>
  </si>
  <si>
    <t>Sachs Bike Bromfiets, type Electra ., kenteken: D-001-KR, bouwjaar: 2012</t>
  </si>
  <si>
    <t>Peugeot Bromfiets, type Luxor , kenteken: 72-DTD-7, bouwjaar: 2003</t>
  </si>
  <si>
    <t>Mega Bromfiets, type 400 VSP , kenteken: FX-717-G, bouwjaar: 2008</t>
  </si>
  <si>
    <t>AGM Bromfiets, type Goccia , kenteken: FJP-71-L, bouwjaar: 2022</t>
  </si>
  <si>
    <t>Govecs Bromfiets, type Govecs E, kenteken: DNV-86-F, bouwjaar: 2017</t>
  </si>
  <si>
    <t>Govecs Bromfiets, type Govecs E, kenteken: DNV-60-F, bouwjaar: 2017</t>
  </si>
  <si>
    <t>Govecs Bromfiets, type Govecs N/A, kenteken: DST-29-H, bouwjaar: 2019</t>
  </si>
  <si>
    <t>Govecs Bromfiets, type Govecs N/A, kenteken: DST-31-H, bouwjaar: 2019</t>
  </si>
  <si>
    <t>Govecs Bromfiets, type Govecs N/A, kenteken: DST-34-H, bouwjaar: 2019</t>
  </si>
  <si>
    <t>Govecs Bromfiets, type Govecs N/A, kenteken: DST-36-H, bouwjaar: 2019</t>
  </si>
  <si>
    <t>Govecs Bromfiets, type Govecs N/A, kenteken: DST-37-H, bouwjaar: 2019</t>
  </si>
  <si>
    <t>Govecs Bromfiets, type Govecs N/A, kenteken: DST-38-H, bouwjaar: 2019</t>
  </si>
  <si>
    <t>Govecs Bromfiets, type Govecs N/A, kenteken: DST-43-H, bouwjaar: 2019</t>
  </si>
  <si>
    <t>Govecs Bromfiets, type Govecs N/A, kenteken: DST-46-H, bouwjaar: 2019</t>
  </si>
  <si>
    <t>Govecs Bromfiets, type Govecs N/A, kenteken: DST-47-H, bouwjaar: 2019</t>
  </si>
  <si>
    <t>Askoll Bromfiets, type Askoll E, kenteken: DTH-68-L, bouwjaar: 2019</t>
  </si>
  <si>
    <t>Govecs Bromfiets, type Govecs N/A, kenteken: DST-54-H, bouwjaar: 2019</t>
  </si>
  <si>
    <t>Govecs Bromfiets, type Govecs N/A, kenteken: DST-25-H, bouwjaar: 2019</t>
  </si>
  <si>
    <t>Govecs Bromfiets, type Govecs N/A, kenteken: DST-69-H, bouwjaar: 2019</t>
  </si>
  <si>
    <t>Govecs Bromfiets, type Govecs N/A, kenteken: DST-64-H, bouwjaar: 2019</t>
  </si>
  <si>
    <t>Govecs Bromfiets, type Govecs N/A, kenteken: DST-51-H, bouwjaar: 2019</t>
  </si>
  <si>
    <t>Govecs Bromfiets, type Govecs N/A, kenteken: DST-26-H, bouwjaar: 2019</t>
  </si>
  <si>
    <t>Govecs Bromfiets, type Govecs N/A, kenteken: DST-49-H, bouwjaar: 2019</t>
  </si>
  <si>
    <t>Govecs Bromfiets, type Go! N/A, kenteken: DST-28-H, bouwjaar: 2019</t>
  </si>
  <si>
    <t>Govecs Bromfiets, type Go! N/A, kenteken: DST-60-H, bouwjaar: 2019</t>
  </si>
  <si>
    <t>Govecs Bromfiets, type Go! N/A, kenteken: DST-56-H, bouwjaar: 2019</t>
  </si>
  <si>
    <t>Govecs Bromfiets, type Go! N/A, kenteken: DST-27-H, bouwjaar: 2019</t>
  </si>
  <si>
    <t>Govecs Go! S Bromfiets, type 1.5 Dirt Light N/A, kenteken: DTK-43-J, bouwjaar: 2019</t>
  </si>
  <si>
    <t>Govecs Bromfiets, type Govecs N/A, kenteken: DVG-08-K, bouwjaar: 2019</t>
  </si>
  <si>
    <t>Govecs Bromfiets, type Govecs N/A, kenteken: DVG-18-K, bouwjaar: 2019</t>
  </si>
  <si>
    <t>Govecs Bromfiets, type Govecs N/A, kenteken: DVG-23-K, bouwjaar: 2019</t>
  </si>
  <si>
    <t>Govecs Bromfiets, type Govecs N/A, kenteken: DVG-25-K, bouwjaar: 2019</t>
  </si>
  <si>
    <t>Govecs Bromfiets, type Govecs N/A, kenteken: DVG-28-K, bouwjaar: 2019</t>
  </si>
  <si>
    <t>Govecs Bromfiets, type Govecs N/A, kenteken: DVG-29-K, bouwjaar: 2019</t>
  </si>
  <si>
    <t>Govecs Bromfiets, type Govecs N/A, kenteken: DVG-31-K, bouwjaar: 2019</t>
  </si>
  <si>
    <t>Govecs Bromfiets, type Govecs N/A, kenteken: DVG-33-K, bouwjaar: 2019</t>
  </si>
  <si>
    <t>Govecs Bromfiets, type Govecs N/A, kenteken: DVG-36-K, bouwjaar: 2019</t>
  </si>
  <si>
    <t>Govecs Bromfiets, type Govecs N/A, kenteken: DVG-37-K, bouwjaar: 2019</t>
  </si>
  <si>
    <t>Govecs Bromfiets, type Govecs N/A, kenteken: DVG-38-K, bouwjaar: 2019</t>
  </si>
  <si>
    <t>Govecs Bromfiets, type Govecs N/A, kenteken: DVG-40-K, bouwjaar: 2019</t>
  </si>
  <si>
    <t>Govecs Bromfiets, type Govecs N/A, kenteken: DVG-44-K, bouwjaar: 2019</t>
  </si>
  <si>
    <t>Govecs Bromfiets, type Govecs N/A, kenteken: DVG-53-J, bouwjaar: 2019</t>
  </si>
  <si>
    <t>Govecs Bromfiets, type Govecs N/A, kenteken: DVG-55-J, bouwjaar: 2019</t>
  </si>
  <si>
    <t>Govecs Bromfiets, type Govecs N/A, kenteken: DVG-61-J, bouwjaar: 2019</t>
  </si>
  <si>
    <t>Govecs Bromfiets, type Govecs N/A, kenteken: DVG-50-K, bouwjaar: 2019</t>
  </si>
  <si>
    <t>Govecs Bromfiets, type Govecs N/A, kenteken: DVG-49-J, bouwjaar: 2019</t>
  </si>
  <si>
    <t>Govecs Bromfiets, type Govecs N/A, kenteken: DVG-64-J, bouwjaar: 2019</t>
  </si>
  <si>
    <t>Govecs Bromfiets, type Govecs N/A, kenteken: DVG-71-J, bouwjaar: 2019</t>
  </si>
  <si>
    <t>Govecs Bromfiets, type Govecs N/A, kenteken: DVG-80-K, bouwjaar: 2019</t>
  </si>
  <si>
    <t>Govecs Bromfiets, type Govecs N/A, kenteken: DVG-82-J, bouwjaar: 2019</t>
  </si>
  <si>
    <t>Govecs Bromfiets, type Govecs N/A, kenteken: DVG-88-J, bouwjaar: 2019</t>
  </si>
  <si>
    <t>Govecs Bromfiets, type Govecs N/A, kenteken: DVG-86-J, bouwjaar: 2019</t>
  </si>
  <si>
    <t>Govecs Bromfiets, type Govecs N/A, kenteken: DVG-87-J, bouwjaar: 2019</t>
  </si>
  <si>
    <t>Govecs Bromfiets, type Govecs N/A, kenteken: DVG-90-J, bouwjaar: 2019</t>
  </si>
  <si>
    <t>Govecs Bromfiets, type Govecs N/A, kenteken: DVG-93-J, bouwjaar: 2019</t>
  </si>
  <si>
    <t>Govecs Bromfiets, type Govecs N/A, kenteken: DVG-97-J, bouwjaar: 2019</t>
  </si>
  <si>
    <t>Govecs Bromfiets, type Govecs N/A, kenteken: DVL-98-F, bouwjaar: 2019</t>
  </si>
  <si>
    <t>Govecs Bromfiets, type Govecs N/A, kenteken: DVL-96-F, bouwjaar: 2019</t>
  </si>
  <si>
    <t>Govecs Bromfiets, type Govecs N/A, kenteken: DVL-93-F, bouwjaar: 2019</t>
  </si>
  <si>
    <t>Govecs Bromfiets, type Govecs N/A, kenteken: DVL-91-F, bouwjaar: 2019</t>
  </si>
  <si>
    <t>Govecs Bromfiets, type Govecs N/A, kenteken: DVL-89-F, bouwjaar: 2019</t>
  </si>
  <si>
    <t>Govecs Bromfiets, type Govecs N/A, kenteken: DVL-86-F, bouwjaar: 2019</t>
  </si>
  <si>
    <t>Govecs Bromfiets, type Govecs N/A, kenteken: DVL-84-F, bouwjaar: 2019</t>
  </si>
  <si>
    <t>Govecs Bromfiets, type Govecs N/A, kenteken: DVL-80-F, bouwjaar: 2019</t>
  </si>
  <si>
    <t>Govecs Bromfiets, type Govecs N/A, kenteken: DVL-78-F, bouwjaar: 2019</t>
  </si>
  <si>
    <t>Govecs Bromfiets, type Govecs N/A, kenteken: DVL-73-F, bouwjaar: 2019</t>
  </si>
  <si>
    <t>Govecs Bromfiets, type Govecs N/A, kenteken: DVL-64-F, bouwjaar: 2019</t>
  </si>
  <si>
    <t>Govecs Bromfiets, type Govecs N/A, kenteken: DVL-60-B, bouwjaar: 2019</t>
  </si>
  <si>
    <t>Govecs Bromfiets, type Govecs N/A, kenteken: DVL-56-B, bouwjaar: 2019</t>
  </si>
  <si>
    <t>Govecs Bromfiets, type Govecs N/A, kenteken: DVL-51-B, bouwjaar: 2019</t>
  </si>
  <si>
    <t>Govecs Bromfiets, type Govecs N/A, kenteken: DVL-50-B, bouwjaar: 2019</t>
  </si>
  <si>
    <t>Govecs Bromfiets, type Govecs N/A, kenteken: DVL-42-F, bouwjaar: 2019</t>
  </si>
  <si>
    <t>Govecs Bromfiets, type Govecs N/A, kenteken: DVL-41-B, bouwjaar: 2019</t>
  </si>
  <si>
    <t>Govecs Bromfiets, type Govecs N/A, kenteken: DVL-37-B, bouwjaar: 2019</t>
  </si>
  <si>
    <t>Govecs Bromfiets, type Govecs N/A, kenteken: DVL-35-B, bouwjaar: 2019</t>
  </si>
  <si>
    <t>Govecs Bromfiets, type Govecs N/A, kenteken: DVL-33-B, bouwjaar: 2019</t>
  </si>
  <si>
    <t>Govecs Bromfiets, type Govecs N/A, kenteken: DVL-31-F, bouwjaar: 2019</t>
  </si>
  <si>
    <t>Govecs Bromfiets, type Govecs N/A, kenteken: DVL-31-B, bouwjaar: 2019</t>
  </si>
  <si>
    <t>Govecs Bromfiets, type Govecs N/A, kenteken: DVL-28-F, bouwjaar: 2019</t>
  </si>
  <si>
    <t>Govecs Bromfiets, type Govecs N/A, kenteken: DVL-24-B, bouwjaar: 2019</t>
  </si>
  <si>
    <t>Govecs Bromfiets, type Govecs N/A, kenteken: DVL-23-F, bouwjaar: 2019</t>
  </si>
  <si>
    <t>Govecs Bromfiets, type Govecs N/A, kenteken: DVL-20-F, bouwjaar: 2019</t>
  </si>
  <si>
    <t>Govecs Bromfiets, type Govecs N/A, kenteken: DVL-19-G, bouwjaar: 2019</t>
  </si>
  <si>
    <t>Govecs Bromfiets, type Govecs N/A, kenteken: DVL-18-G, bouwjaar: 2019</t>
  </si>
  <si>
    <t>Govecs Bromfiets, type Govecs N/A, kenteken: DVL-15-G, bouwjaar: 2019</t>
  </si>
  <si>
    <t>Govecs Bromfiets, type Govecs N/A, kenteken: DVL-15-F, bouwjaar: 2019</t>
  </si>
  <si>
    <t>Govecs Bromfiets, type Govecs N/A, kenteken: DVL-13-F, bouwjaar: 2019</t>
  </si>
  <si>
    <t>Govecs Bromfiets, type Govecs N/A, kenteken: DVL-12-B, bouwjaar: 2019</t>
  </si>
  <si>
    <t>Govecs Bromfiets, type Govecs N/A, kenteken: DVL-11-G, bouwjaar: 2019</t>
  </si>
  <si>
    <t>Govecs Bromfiets, type Govecs N/A, kenteken: DVL-07-G, bouwjaar: 2019</t>
  </si>
  <si>
    <t>Govecs Bromfiets, type Go! S 2.8 N/A, kenteken: DVT-66-B, bouwjaar: 2019</t>
  </si>
  <si>
    <t>Govecs Bromfiets, type Go N/A, kenteken: DVS-86-B, bouwjaar: 2019</t>
  </si>
  <si>
    <t>Govecs Bromfiets, type Govecs N/A, kenteken: DVS-92-B, bouwjaar: 2019</t>
  </si>
  <si>
    <t>Govecs Bromfiets, type Govecs N/A, kenteken: DVS-58-F, bouwjaar: 2019</t>
  </si>
  <si>
    <t>Govecs Bromfiets, type Govecs N/A, kenteken: DVS-56-F, bouwjaar: 2019</t>
  </si>
  <si>
    <t>Govecs Bromfiets, type Govecs N/A, kenteken: DVS-53-F, bouwjaar: 2019</t>
  </si>
  <si>
    <t>Govecs Bromfiets, type Govecs N/A, kenteken: DVS-29-F, bouwjaar: 2019</t>
  </si>
  <si>
    <t>Govecs Bromfiets, type Govecs N/A, kenteken: DVS-06-F, bouwjaar: 2019</t>
  </si>
  <si>
    <t>Govecs Bromfiets, type Go! N/A, kenteken: DVS-14-F, bouwjaar: 2019</t>
  </si>
  <si>
    <t>Govecs Bromfiets, type Govecs N/A, kenteken: DVS-17-F, bouwjaar: 2019</t>
  </si>
  <si>
    <t>Govecs Bromfiets, type Govecs N/A, kenteken: DVS-31-F, bouwjaar: 2019</t>
  </si>
  <si>
    <t>Govecs Bromfiets, type Govecs N/A, kenteken: DVS-35-F, bouwjaar: 2019</t>
  </si>
  <si>
    <t>Govecs Bromfiets, type Govecs N/A, kenteken: DVS-41-F, bouwjaar: 2019</t>
  </si>
  <si>
    <t>Govecs Bromfiets, type Go! 2.8 N/A, kenteken: DXR-31-H, bouwjaar: 2020</t>
  </si>
  <si>
    <t>Piaggio Bromfiets, type MP3 500 LT, kenteken: GF-484-J, bouwjaar: 2015</t>
  </si>
  <si>
    <t>Govecs Bromfiets, type Go! S1.2 ., kenteken: F-771-LS, bouwjaar: 2012</t>
  </si>
  <si>
    <t>Govecs Bromfiets, type Govecs E, kenteken: DBG-23-D, bouwjaar: 2015</t>
  </si>
  <si>
    <t>Govecs Bromfiets, type Go! S2.2 ., kenteken: F-733-SV, bouwjaar: 2014</t>
  </si>
  <si>
    <t>Govecs Bromfiets, type Go! S 2.4 , kenteken: DHH-63-K, bouwjaar: 2016</t>
  </si>
  <si>
    <t>Govecs Bromfiets, type Go! S 2.5 E, kenteken: DKX-79-D, bouwjaar: 2017</t>
  </si>
  <si>
    <t>Govecs Bromfiets, type Go! S2.2 ., kenteken: F-865-SV, bouwjaar: 2014</t>
  </si>
  <si>
    <t>Govecs Bromfiets, type Go! S 2.2 ., kenteken: F-822-TV, bouwjaar: 2014</t>
  </si>
  <si>
    <t>Govecs Bromfiets, type Go! S 2.2 ., kenteken: F-881-TV, bouwjaar: 2014</t>
  </si>
  <si>
    <t>Govecs Bromfiets, type Go! S1.2 ., kenteken: F-963-LG, bouwjaar: 2012</t>
  </si>
  <si>
    <t>Govecs Bromfiets, type Go! S 2.5 E, kenteken: DKX-07-F, bouwjaar: 2017</t>
  </si>
  <si>
    <t>Govecs Bromfiets, type Go! S1.2 ., kenteken: F-794-KX, bouwjaar: 2012</t>
  </si>
  <si>
    <t>Govecs Bromfiets, type Go! S1.2 ., kenteken: F-247-LJ, bouwjaar: 2012</t>
  </si>
  <si>
    <t>Govecs Bromfiets, type Go! S 2.5 , kenteken: DKF-91-X, bouwjaar: 2017</t>
  </si>
  <si>
    <t>Govecs Bromfiets, type Go! S 2.5 , kenteken: DHL-29-B, bouwjaar: 2016</t>
  </si>
  <si>
    <t>Govecs Bromfiets, type Go! S2.4 , kenteken: DHH-95-K, bouwjaar: 2016</t>
  </si>
  <si>
    <t>Govecs Bromfiets, type Go! S 2.5 E, kenteken: DKF-80-X, bouwjaar: 2017</t>
  </si>
  <si>
    <t>Govecs Bromfiets, type Go! S 2.5 , kenteken: DHH-13-L, bouwjaar: 2016</t>
  </si>
  <si>
    <t>Govecs Bromfiets, type Go! S 2.5 , kenteken: DKF-68-X, bouwjaar: 2017</t>
  </si>
  <si>
    <t>Govecs Bromfiets, type Go! S 2.5 , kenteken: DHL-27-B, bouwjaar: 2016</t>
  </si>
  <si>
    <t>Govecs Bromfiets, type Go! S 2.5 E, kenteken: DJZ-82-Z, bouwjaar: 2017</t>
  </si>
  <si>
    <t>Govecs Bromfiets, type Go! 2.5 , kenteken: DHL-23-B, bouwjaar: 2016</t>
  </si>
  <si>
    <t>Govecs Bromfiets, type Go! S 2.5 , kenteken: DJJ-22-V, bouwjaar: 2016</t>
  </si>
  <si>
    <t>Govecs Bromfiets, type Govecs E, kenteken: DLF-33-T, bouwjaar: 2017</t>
  </si>
  <si>
    <t>Govecs Bromfiets, type Govecs E, kenteken: DJZ-87-K, bouwjaar: 2017</t>
  </si>
  <si>
    <t>Govecs Bromfiets, type Govecs E, kenteken: DJZ-81-K, bouwjaar: 2017</t>
  </si>
  <si>
    <t>Govecs Bromfiets, type Govecs E, kenteken: DJZ-75-K, bouwjaar: 2017</t>
  </si>
  <si>
    <t>Govecs Bromfiets, type Govecs E, kenteken: DJZ-50-K, bouwjaar: 2017</t>
  </si>
  <si>
    <t>Govecs Bromfiets, type Govecs E, kenteken: DBP-06-L, bouwjaar: 2015</t>
  </si>
  <si>
    <t>Govecs Bromfiets, type Govecs E, kenteken: DJZ-76-K, bouwjaar: 2017</t>
  </si>
  <si>
    <t>Govecs Bromfiets, type Go! S1.2 E, kenteken: F-424-GH, bouwjaar: 2015</t>
  </si>
  <si>
    <t>Govecs Bromfiets, type Go! S 2.4 E, kenteken: F-671-ZJ, bouwjaar: 2014</t>
  </si>
  <si>
    <t>Govecs Bromfiets, type Go! S 2.4 E, kenteken: F-672-ZJ, bouwjaar: 2014</t>
  </si>
  <si>
    <t>Govecs Bromfiets, type Go! S1.2 ., kenteken: F-791-KX, bouwjaar: 2012</t>
  </si>
  <si>
    <t>Govecs Bromfiets, type Go! S 2.4 , kenteken: DHH-92-K, bouwjaar: 2016</t>
  </si>
  <si>
    <t>Govecs Bromfiets, type Go! S 2.5 E, kenteken: DKX-95-D, bouwjaar: 2017</t>
  </si>
  <si>
    <t>Govecs Bromfiets, type Go! S1.2 GV1, kenteken: DNZ-15-D, bouwjaar: 2017</t>
  </si>
  <si>
    <t>Govecs Bromfiets, type Go! S1.2 GV1, kenteken: DNZ-16-D, bouwjaar: 2017</t>
  </si>
  <si>
    <t>Govecs Bromfiets, type Go! S1.2 GV1, kenteken: DNZ-92-B, bouwjaar: 2017</t>
  </si>
  <si>
    <t>Govecs Bromfiets, type Go! S1.2 GV1, kenteken: DNZ-73-B, bouwjaar: 2017</t>
  </si>
  <si>
    <t>Govecs Bromfiets, type Go! S1.2 GV1, kenteken: DNZ-23-D, bouwjaar: 2017</t>
  </si>
  <si>
    <t>Govecs Bromfiets, type Go! S1.2 GV1, kenteken: DNZ-14-D, bouwjaar: 2017</t>
  </si>
  <si>
    <t>Govecs Bromfiets, type Go! S1.2 GV1, kenteken: DNZ-86-B, bouwjaar: 2017</t>
  </si>
  <si>
    <t>Govecs Bromfiets, type Govecs E, kenteken: DLN-98-R, bouwjaar: 2017</t>
  </si>
  <si>
    <t>Govecs Bromfiets, type Govecs E, kenteken: DNV-70-F, bouwjaar: 2017</t>
  </si>
  <si>
    <t>Govecs Bromfiets, type Govecs E, kenteken: DLN-03-S, bouwjaar: 2017</t>
  </si>
  <si>
    <t>Govecs Bromfiets, type Govecs E, kenteken: DLL-05-Z, bouwjaar: 2017</t>
  </si>
  <si>
    <t>Govecs Bromfiets, type Govecs E, kenteken: DLL-04-Z, bouwjaar: 2017</t>
  </si>
  <si>
    <t>Govecs Bromfiets, type Govecs E, kenteken: DLL-03-Z, bouwjaar: 2017</t>
  </si>
  <si>
    <t>Govecs Bromfiets, type Govecs E, kenteken: DLN-67-R, bouwjaar: 2017</t>
  </si>
  <si>
    <t>Govecs Bromfiets, type Govecs E, kenteken: DLN-04-S, bouwjaar: 2017</t>
  </si>
  <si>
    <t>Govecs Bromfiets, type Govecs E, kenteken: DLL-06-Z, bouwjaar: 2017</t>
  </si>
  <si>
    <t>Govecs Bromfiets, type Govecs E, kenteken: DLL-98-X, bouwjaar: 2017</t>
  </si>
  <si>
    <t>Govecs Bromfiets, type Govecs E, kenteken: DLL-99-X, bouwjaar: 2017</t>
  </si>
  <si>
    <t>Askoll Bromfiets, type Es2 Pro scooter E, kenteken: DSK-60-S, bouwjaar: 2018</t>
  </si>
  <si>
    <t>Askoll Bromfiets, type Es2 Pro scooter E, kenteken: DSK-59-S, bouwjaar: 2018</t>
  </si>
  <si>
    <t>Askoll Bromfiets, type Es 2 Pro E, kenteken: DSK-62-S, bouwjaar: 2018</t>
  </si>
  <si>
    <t>Askoll Bromfiets, type Es2 E, kenteken: DSK-63-S, bouwjaar: 2019</t>
  </si>
  <si>
    <t>Govecs Bromfiets, type Govecs N/A, kenteken: DVS-09-F, bouwjaar: 2019</t>
  </si>
  <si>
    <t>Askoll Bromfiets, type Askoll Pro E, kenteken: DSZ-26-F, bouwjaar: 2019</t>
  </si>
  <si>
    <t>Askoll Bromfiets, type Askoll E, kenteken: DSZ-77-F, bouwjaar: 2019</t>
  </si>
  <si>
    <t>Govecs Bromfiets, type Govecs N/A, kenteken: DVG-10-K, bouwjaar: 2019</t>
  </si>
  <si>
    <t>Govecs Bromfiets, type Govecs N/A, kenteken: DVG-32-K, bouwjaar: 2019</t>
  </si>
  <si>
    <t>Govecs Bromfiets, type Govecs N/A, kenteken: DVG-19-K, bouwjaar: 2019</t>
  </si>
  <si>
    <t>Govecs Bromfiets, type Govecs N/A, kenteken: DVG-34-K, bouwjaar: 2019</t>
  </si>
  <si>
    <t>Govecs Bromfiets, type Govecs N/A, kenteken: DVG-43-J, bouwjaar: 2019</t>
  </si>
  <si>
    <t>Govecs Bromfiets, type GO! S 2.8 Dirt N/A, kenteken: DVG-89-J, bouwjaar: 2019</t>
  </si>
  <si>
    <t>Govecs Bromfiets, type Go! S 2.8 E, kenteken: FFH-45-T, bouwjaar: 2021</t>
  </si>
  <si>
    <t>Govecs Bromfiets, type Pro S 2.8 , kenteken: FJG-01-V, bouwjaar: 2021</t>
  </si>
  <si>
    <t>Govecs Bromfiets, type Pro S 2.8 , kenteken: FJG-13-V, bouwjaar: 2021</t>
  </si>
  <si>
    <t>Totaal Bromfietsen</t>
  </si>
  <si>
    <t>Motoren</t>
  </si>
  <si>
    <t>Piaggio Motor, type T1 220, kenteken: 1-XNG-31, bouwjaar: 2007</t>
  </si>
  <si>
    <t>Suzuki Motor, type DL 650 V-Strom, kenteken: 73-MH-KS, bouwjaar: 2017</t>
  </si>
  <si>
    <t>Suzuki Motor, type DL 650 V-Strom, kenteken: 72-MH-KS, bouwjaar: 2017</t>
  </si>
  <si>
    <t>Suzuki Motor, type DL 650 V-Strom, kenteken: 76-MH-VZ, bouwjaar: 2017</t>
  </si>
  <si>
    <t>Suzuki Motor, type DL 650 V-Strom, kenteken: 75-MH-VZ, bouwjaar: 2017</t>
  </si>
  <si>
    <t>BMW Motor, type F750 GS-p , kenteken: 65-MP-LH, bouwjaar: 2021</t>
  </si>
  <si>
    <t>BMW Motor, type F750 GS-p , kenteken: 65-MP-LN, bouwjaar: 2021</t>
  </si>
  <si>
    <t>Totaal Motoren</t>
  </si>
  <si>
    <t>Ongekentekende voertuigen</t>
  </si>
  <si>
    <t>New Holland Ongekentekend voertuig, type LS Mitron Ltd L , kenteken: T-84-DDV, bouwjaar: 2019</t>
  </si>
  <si>
    <t>John Deere Ongekentekend voertuig, type Gatr TE , kenteken: T-20-BSZ, bouwjaar: 2019</t>
  </si>
  <si>
    <t>Jacobsen Ongekentekend voertuig, type grasmaaier , kenteken: A0-02-22, bouwjaar: 2019</t>
  </si>
  <si>
    <t>YANMAR SA424 Ongekentekend voertuig, type  , kenteken: T-67-BSZ, bouwjaar: 2019</t>
  </si>
  <si>
    <t>Takeuchi Ongekentekend voertuig, type T 145 , kenteken: A0-19-93, bouwjaar: 2007</t>
  </si>
  <si>
    <t>Hanix Ongekentekend voertuig, type H22B , kenteken: 00-00-00, bouwjaar: 2009</t>
  </si>
  <si>
    <t>Golfkar + Ongekentekend voertuig, type aanhangwagen , kenteken: 00-00-00, bouwjaar: 2013</t>
  </si>
  <si>
    <t>Mercedes Benz Ongekentekend voertuig, type 405 , kenteken: 00-00-00, bouwjaar: 1990</t>
  </si>
  <si>
    <t>Scarab Ongekentekend voertuig, type 733 , kenteken: SC-A7-33, bouwjaar: 2016</t>
  </si>
  <si>
    <t>Honda Civic Hyb Ongekentekend voertuig, type  , kenteken: 74-9-, bouwjaar: 2007</t>
  </si>
  <si>
    <t>Holder Multi- Ongekentekend voertuig, type park C-TRAC , kenteken: TFG-72-J, bouwjaar: 2010</t>
  </si>
  <si>
    <t>Toyota Ongekentekend voertuig, type 7FBEST10 , kenteken: 00-00-00, bouwjaar: 2011</t>
  </si>
  <si>
    <t>Atlet Ongekentekend voertuig, type UFS200DTFVRE750 , kenteken: 00-00-00, bouwjaar: 2009</t>
  </si>
  <si>
    <t>Komatsu Ongekentekend voertuig, type  , kenteken: 13-0-, bouwjaar: 1992</t>
  </si>
  <si>
    <t>STILL Ongekentekend voertuig, type FM-X-20 , kenteken: 00-00-00, bouwjaar: 2013</t>
  </si>
  <si>
    <t>SVE Ongekentekend voertuig, type 13.6-120-32 , kenteken: 00-00-00, bouwjaar: 2005</t>
  </si>
  <si>
    <t>Trekker HWR/GO Ongekentekend voertuig, type KRE-15-RCRV , kenteken: K-RE-15, bouwjaar: 2017</t>
  </si>
  <si>
    <t>City Ongekentekend voertuig, type Cat K1500, kenteken: 00-00-00, bouwjaar: 1990</t>
  </si>
  <si>
    <t>Genie Ongekentekend voertuig, type Z45/22 (4WD) , kenteken: 00-00-00, bouwjaar: 1997</t>
  </si>
  <si>
    <t>Kubota Ongekentekend voertuig, type KX41-3v , kenteken: KU-BO-TA, bouwjaar: 2010</t>
  </si>
  <si>
    <t>Kubota Ongekentekend voertuig, type  , kenteken: 00-00-00, bouwjaar: 2012</t>
  </si>
  <si>
    <t>Frisian Ongekentekend voertuig, type N90 , kenteken: N-814-FR, bouwjaar: 2021</t>
  </si>
  <si>
    <t>Deutz Ongekentekend voertuig, type 5100 TTV DT , kenteken: 00-00-00, bouwjaar: 2016</t>
  </si>
  <si>
    <t>New Holland Ongekentekend voertuig, type T5050 , kenteken: 00-00-00, bouwjaar: 2010</t>
  </si>
  <si>
    <t>Kabota Ongekentekend voertuig, type  , kenteken: 0-  -, bouwjaar: 2010</t>
  </si>
  <si>
    <t>New Holland Ongekentekend voertuig, type TN95VA , kenteken: 00-00-00, bouwjaar: 2012</t>
  </si>
  <si>
    <t>Sondeerrups Ongekentekend voertuig, type 100 KN LWC , kenteken: 00-00-00, bouwjaar: 2006</t>
  </si>
  <si>
    <t>Manitoe Ongekentekend voertuig, type M30-4 , kenteken: 00-00-00, bouwjaar: 1998</t>
  </si>
  <si>
    <t>Carterpilar Ongekentekend voertuig, type Sondeerrups , kenteken: RU-PS-OA, bouwjaar: 2012</t>
  </si>
  <si>
    <t>John Deere Ongekentekend voertuig, type XUV 855D , kenteken: GA-TA-01, bouwjaar: 2014</t>
  </si>
  <si>
    <t>Takeuchi Ongekentekend voertuig, type TB145 , kenteken: 00-00-00, bouwjaar: 2020</t>
  </si>
  <si>
    <t>Goupil Ongekentekend voertuig, type G5 , kenteken: T-96-BSX, bouwjaar: 2013</t>
  </si>
  <si>
    <t>Schmidt Ongekentekend voertuig, type Swingo 200+ , kenteken: T-49-BSX, bouwjaar: 2015</t>
  </si>
  <si>
    <t>Goupil Ongekentekend voertuig, type G5 , kenteken: T-97-BSX, bouwjaar: 2013</t>
  </si>
  <si>
    <t>Schmidt Ongekentekend voertuig, type Swingo 200+ , kenteken: T-50-BSX, bouwjaar: 2015</t>
  </si>
  <si>
    <t>Goupil Ongekentekend voertuig, type Industrie G5 , kenteken: T-01-BSZ, bouwjaar: 2013</t>
  </si>
  <si>
    <t>Toro Ongekentekend voertuig, type Procore B64 , kenteken: T-62-BSZ, bouwjaar: 2013</t>
  </si>
  <si>
    <t>Schmidt Ongekentekend voertuig, type Swingo 200+ , kenteken: T-35-DGS, bouwjaar: 2014</t>
  </si>
  <si>
    <t>Tennant Ongekentekend voertuig, type T7 , kenteken: A0-02-64, bouwjaar: 2015</t>
  </si>
  <si>
    <t>Goupil Ongekentekend voertuig, type G5 , kenteken: T-90-BSX, bouwjaar: 2013</t>
  </si>
  <si>
    <t>Goupil Ongekentekend voertuig, type G5 , kenteken: T-91-BSX, bouwjaar: 2018</t>
  </si>
  <si>
    <t>Goupil Ongekentekend voertuig, type G5 , kenteken: T-92-BSX, bouwjaar: 2013</t>
  </si>
  <si>
    <t>Still Ongekentekend voertuig, type R 70-16 , kenteken: A0-02-10, bouwjaar: 2004</t>
  </si>
  <si>
    <t>Ravo Ongekentekend voertuig, type 540 ST , kenteken: TPZ-58-L, bouwjaar: 2015</t>
  </si>
  <si>
    <t>Ravo Ongekentekend voertuig, type 540 STH EU6 , kenteken: TPZ-73-L, bouwjaar: 2016</t>
  </si>
  <si>
    <t>John Deere Ongekentekend voertuig, type 4720 , kenteken: T-41-BSZ, bouwjaar: 2018</t>
  </si>
  <si>
    <t>Goupil Ongekentekend voertuig, type Kipper G3L , kenteken: T-07-BSZ, bouwjaar: 2013</t>
  </si>
  <si>
    <t>Ravo Ongekentekend voertuig, type 540 ST , kenteken: TPZ-57-L, bouwjaar: 2015</t>
  </si>
  <si>
    <t>Goupil Ongekentekend voertuig, type G5 , kenteken: T-93-BSX, bouwjaar: 2013</t>
  </si>
  <si>
    <t>Ravo Ongekentekend voertuig, type 540CD , kenteken: TPZ-47-L, bouwjaar: 2014</t>
  </si>
  <si>
    <t>Goupil Ongekentekend voertuig, type G5 , kenteken: T-94-BSX, bouwjaar: 2013</t>
  </si>
  <si>
    <t>RAVO Ongekentekend voertuig, type 540 STH , kenteken: TPZ-51-L, bouwjaar: 2013</t>
  </si>
  <si>
    <t>Goupil Ongekentekend voertuig, type G3-l , kenteken: T-86-BSX, bouwjaar: 2014</t>
  </si>
  <si>
    <t>Ravo Ongekentekend voertuig, type 540 CD , kenteken: TPZ-48-L, bouwjaar: 2014</t>
  </si>
  <si>
    <t>Goupil Ongekentekend voertuig, type G3-l , kenteken: T-87-BSX, bouwjaar: 2014</t>
  </si>
  <si>
    <t>RAVO Ongekentekend voertuig, type 540 STH , kenteken: TPZ-55-L, bouwjaar: 2014</t>
  </si>
  <si>
    <t>Ravo Ongekentekend voertuig, type 540 STH EU6 , kenteken: TPZ-70-L, bouwjaar: 2016</t>
  </si>
  <si>
    <t>Combilift Ongekentekend voertuig, type C40 , kenteken: A0-04-36, bouwjaar: 2015</t>
  </si>
  <si>
    <t>Fendt Ongekentekend voertuig, type 310S4 , kenteken: T-82-BSX, bouwjaar: 2014</t>
  </si>
  <si>
    <t>Polaris Ongekentekend voertuig, type Ranger EV , kenteken: A0-08-08, bouwjaar: 2013</t>
  </si>
  <si>
    <t>RAVO Ongekentekend voertuig, type 540 ST , kenteken: TPZ-56-L, bouwjaar: 2015</t>
  </si>
  <si>
    <t>Hyster Ongekentekend voertuig, type J2.5XN Advance , kenteken: A0-04-00, bouwjaar: 2014</t>
  </si>
  <si>
    <t>Goupil Ongekentekend voertuig, type G3 -1S RHD , kenteken: T-88-BSX, bouwjaar: 2014</t>
  </si>
  <si>
    <t>Weidemann Ongekentekend voertuig, type 4080 Wiellader , kenteken: T-66-BSZ, bouwjaar: 2014</t>
  </si>
  <si>
    <t>BOKIMOBIL Ongekentekend voertuig, type HY 1252 , kenteken: T-59-BSX, bouwjaar: 2015</t>
  </si>
  <si>
    <t>BOKIMOBIL Ongekentekend voertuig, type HY 1252 , kenteken: T-47-DGS, bouwjaar: 2015</t>
  </si>
  <si>
    <t>BOKIMOBIL Ongekentekend voertuig, type HY 1252 , kenteken: T-60-BSX, bouwjaar: 2015</t>
  </si>
  <si>
    <t>BOKIMOBIL Ongekentekend voertuig, type HY 1252 , kenteken: T-61-BSX, bouwjaar: 2015</t>
  </si>
  <si>
    <t>BOKIMOBIL Ongekentekend voertuig, type HY 1252 , kenteken: T-62-BSX, bouwjaar: 2015</t>
  </si>
  <si>
    <t>LM TRAC Ongekentekend voertuig, type 286 HD , kenteken: A0-03-80, bouwjaar: 2013</t>
  </si>
  <si>
    <t>Bokimobil Ongekentekend voertuig, type HY 1252 , kenteken: T-69-BSX, bouwjaar: 2017</t>
  </si>
  <si>
    <t>Ravo Ongekentekend voertuig, type 540 STH EU6 , kenteken: TPZ-72-L, bouwjaar: 2016</t>
  </si>
  <si>
    <t>Combilift Ongekentekend voertuig, type C25 , kenteken: A0-04-44, bouwjaar: 2015</t>
  </si>
  <si>
    <t>Takeuchi Ongekentekend voertuig, type TB250 LSA , kenteken: A0-02-58, bouwjaar: 2009</t>
  </si>
  <si>
    <t>BOKIMOBIL Ongekentekend voertuig, type HY 1252 , kenteken: T-63-BSX, bouwjaar: 2015</t>
  </si>
  <si>
    <t>Goupil Ongekentekend voertuig, type Industrie G5 , kenteken: T-03-BSZ, bouwjaar: 2015</t>
  </si>
  <si>
    <t>BOKIMOBIL Ongekentekend voertuig, type HY 1252 , kenteken: T-64-BSX, bouwjaar: 2015</t>
  </si>
  <si>
    <t>Goupil Ongekentekend voertuig, type Industrie G5 , kenteken: T-04-BSZ, bouwjaar: 2015</t>
  </si>
  <si>
    <t>BOKIMOBIL Ongekentekend voertuig, type HY 1252 , kenteken: T-65-BSX, bouwjaar: 2015</t>
  </si>
  <si>
    <t>Goupil Ongekentekend voertuig, type Industrie G5 , kenteken: T-05-BSZ, bouwjaar: 2015</t>
  </si>
  <si>
    <t>BOKIMOBIL Ongekentekend voertuig, type HY 1252 , kenteken: T-66-BSX, bouwjaar: 2015</t>
  </si>
  <si>
    <t>Toro Ongekentekend voertuig, type Groundmaster , kenteken: T-96-DGR, bouwjaar: 2015</t>
  </si>
  <si>
    <t>BOKIMOBIL Ongekentekend voertuig, type HY 1252 , kenteken: T-67-BSX, bouwjaar: 2015</t>
  </si>
  <si>
    <t>Goupil Ongekentekend voertuig, type Industrie G5 , kenteken: T-02-BSZ, bouwjaar: 2015</t>
  </si>
  <si>
    <t>BOKIMOBIL Ongekentekend voertuig, type HY 1252 , kenteken: T-73-BSX, bouwjaar: 2015</t>
  </si>
  <si>
    <t>Bokimobil Ongekentekend voertuig, type HY 1252 , kenteken: T-70-BSX, bouwjaar: 2017</t>
  </si>
  <si>
    <t>RAVO Ongekentekend voertuig, type 540 STH Euro 6 , kenteken: TPZ-75-L, bouwjaar: 2016</t>
  </si>
  <si>
    <t>BOKIMOBIL Ongekentekend voertuig, type HY 1252 , kenteken: T-72-BSX, bouwjaar: 2015</t>
  </si>
  <si>
    <t>BOKIMOBIL Ongekentekend voertuig, type HY 1252 , kenteken: T-71-BSX, bouwjaar: 2015</t>
  </si>
  <si>
    <t>Clubcar Ongekentekend voertuig, type  , kenteken: A0-03-15, bouwjaar: 2011</t>
  </si>
  <si>
    <t>Clubcar Ongekentekend voertuig, type  , kenteken: A0-03-16, bouwjaar: 2011</t>
  </si>
  <si>
    <t>John Deere Ongekentekend voertuig, type 5075 M , kenteken: T-72-DBZ, bouwjaar: 2015</t>
  </si>
  <si>
    <t>BOKIMOBIL Ongekentekend voertuig, type HY 1252 , kenteken: T-74-BSX, bouwjaar: 2015</t>
  </si>
  <si>
    <t>BOKIMOBIL Ongekentekend voertuig, type HY 1252 , kenteken: T-77-BSX, bouwjaar: 2015</t>
  </si>
  <si>
    <t>BOKIMOBIL Ongekentekend voertuig, type HY 1252 , kenteken: T-75-BSX, bouwjaar: 2015</t>
  </si>
  <si>
    <t>Bucher Ongekentekend voertuig, type CityCat 2020 XL , kenteken: T-49-DGS, bouwjaar: 2016</t>
  </si>
  <si>
    <t>J-Deere Ongekentekend voertuig, type 3720 , kenteken: T-34-BSZ, bouwjaar: 2007</t>
  </si>
  <si>
    <t>BOKIMOBIL Ongekentekend voertuig, type HY 1252 , kenteken: T-76-BSX, bouwjaar: 2015</t>
  </si>
  <si>
    <t>Ravo Ongekentekend voertuig, type 540 CD , kenteken: TPZ-66-L, bouwjaar: 2015</t>
  </si>
  <si>
    <t>Ravo Ongekentekend voertuig, type 540 CD , kenteken: TPZ-65-L, bouwjaar: 2015</t>
  </si>
  <si>
    <t>Ravo Ongekentekend voertuig, type 540 CD , kenteken: TPZ-67-L, bouwjaar: 2015</t>
  </si>
  <si>
    <t>Ravo Ongekentekend voertuig, type 540 CD , kenteken: TPZ-69-L, bouwjaar: 2015</t>
  </si>
  <si>
    <t>Ravo Ongekentekend voertuig, type 540 CD , kenteken: TPZ-68-L, bouwjaar: 2015</t>
  </si>
  <si>
    <t>New Holland Ongekentekend voertuig, type T 4.95 Hi-Lo , kenteken: T-60-BSZ, bouwjaar: 2016</t>
  </si>
  <si>
    <t>Fendt Ongekentekend voertuig, type Tractor409Vario , kenteken: T-84-BSX, bouwjaar: 2009</t>
  </si>
  <si>
    <t>J-Deere Ongekentekend voertuig, type 4520 , kenteken: T-38-BSZ, bouwjaar: 2007</t>
  </si>
  <si>
    <t>Hyster Ongekentekend voertuig, type Heftruck , kenteken: A0-02-40, bouwjaar: 2008</t>
  </si>
  <si>
    <t>John Deere Ongekentekend voertuig, type Gator TX , kenteken: T-19-BSZ, bouwjaar: 2013</t>
  </si>
  <si>
    <t>Kubota Ongekentekend voertuig, type RTV900 , kenteken: A0-01-84, bouwjaar: 2007</t>
  </si>
  <si>
    <t>Genie Ongekentekend voertuig, type Gs-1932 , kenteken: A0-07-83, bouwjaar: 2014</t>
  </si>
  <si>
    <t>Kubota Ongekentekend voertuig, type B2350 , kenteken: A0-05-28, bouwjaar: 2017</t>
  </si>
  <si>
    <t>Kubota Ongekentekend voertuig, type B3030 , kenteken: A0-01-83, bouwjaar: 2010</t>
  </si>
  <si>
    <t>John Deere Ongekentekend voertuig, type Gator , kenteken: T-17-BSZ, bouwjaar: 2013</t>
  </si>
  <si>
    <t>John Deere Ongekentekend voertuig, type X595 , kenteken: A0-01-22, bouwjaar: 2005</t>
  </si>
  <si>
    <t>John Ongekentekend voertuig, type Deere , kenteken: T-40-BSZ, bouwjaar: 2013</t>
  </si>
  <si>
    <t>Ravo Ongekentekend voertuig, type 540 STH , kenteken: TPZ-74-L, bouwjaar: 2016</t>
  </si>
  <si>
    <t>Skid Ongekentekend voertuig, type Fuego LS 2675E , kenteken: A0-02-79, bouwjaar: 2018</t>
  </si>
  <si>
    <t>Ravo Ongekentekend voertuig, type 540 STH , kenteken: TPZ-71-L, bouwjaar: 2016</t>
  </si>
  <si>
    <t>Polaris Ranger Ongekentekend voertuig, type Crew , kenteken: A0-02-96, bouwjaar: 2015</t>
  </si>
  <si>
    <t>John Deere Ongekentekend voertuig, type 4720 E , kenteken: T-42-BSZ, bouwjaar: 2011</t>
  </si>
  <si>
    <t>Sherpa Ongekentekend voertuig, type 300 , kenteken: A0-02-51, bouwjaar: 2007</t>
  </si>
  <si>
    <t>Diverse Holder Ongekentekend voertuig, type Multipark , kenteken: T-09-BSZ, bouwjaar: 2008</t>
  </si>
  <si>
    <t>Toyota Ongekentekend voertuig, type Vorkheftruck , kenteken: A0-00-02, bouwjaar: 1996</t>
  </si>
  <si>
    <t>Kubota Ongekentekend voertuig, type Tractor L 5030 , kenteken: T-63-DHH, bouwjaar: 2007</t>
  </si>
  <si>
    <t>Vlietlift Ongekentekend voertuig, type 2000 , kenteken: A0-02-87, bouwjaar: 2018</t>
  </si>
  <si>
    <t>Heftruck Ongekentekend voertuig, type Hyster Hi50xm , kenteken: A0-07-54, bouwjaar: 2004</t>
  </si>
  <si>
    <t>New Holland Ongekentekend voertuig, type T4.75 , kenteken: T-59-BSZ, bouwjaar: 2014</t>
  </si>
  <si>
    <t>Ravo Ongekentekend voertuig, type 540 ST , kenteken: TPZ-63-L, bouwjaar: 2013</t>
  </si>
  <si>
    <t>Ravo Ongekentekend voertuig, type 540 ST , kenteken: TPZ-64-L, bouwjaar: 2013</t>
  </si>
  <si>
    <t>New Holland Ongekentekend voertuig, type TL 70 , kenteken: T-79-BSZ, bouwjaar: 2000</t>
  </si>
  <si>
    <t>Ravo Ongekentekend voertuig, type New Azura , kenteken: TPZ-13-L, bouwjaar: 2015</t>
  </si>
  <si>
    <t>Ravo Ongekentekend voertuig, type New Azura , kenteken: TPZ-14-L, bouwjaar: 2015</t>
  </si>
  <si>
    <t>JD Ongekentekend voertuig, type 4115 Hydro , kenteken: T-63-DKN, bouwjaar: 2002</t>
  </si>
  <si>
    <t>Ravo Ongekentekend voertuig, type 530 ST , kenteken: TPZ-49-L, bouwjaar: 2012</t>
  </si>
  <si>
    <t>Ravo Ongekentekend voertuig, type 530 ST , kenteken: TPZ-50-L, bouwjaar: 2012</t>
  </si>
  <si>
    <t>Schaeffer Ongekentekend voertuig, type Kniklader , kenteken: T-80-BSZ, bouwjaar: 2006</t>
  </si>
  <si>
    <t>Schaeffer Ongekentekend voertuig, type Lader 5058Z , kenteken: T-58-DHP, bouwjaar: 2007</t>
  </si>
  <si>
    <t>John Deere Ongekentekend voertuig, type Tractor 3320 E , kenteken: T-24-BSZ, bouwjaar: 2008</t>
  </si>
  <si>
    <t>Avant Ongekentekend voertuig, type  , kenteken: A0-11-39, bouwjaar: 2012</t>
  </si>
  <si>
    <t>Goupil Ongekentekend voertuig, type G3 Elektrotruck , kenteken: T-89-BSX, bouwjaar: 2016</t>
  </si>
  <si>
    <t>Kubota Ongekentekend voertuig, type Tractor , kenteken: T-52-BSZ, bouwjaar: 2008</t>
  </si>
  <si>
    <t>Vlietlift Ongekentekend voertuig, type 2000 , kenteken: A0-02-88, bouwjaar: 2018</t>
  </si>
  <si>
    <t>John Deere Ongekentekend voertuig, type  , kenteken: T-46-BSZ, bouwjaar: 2010</t>
  </si>
  <si>
    <t>Toyota Ongekentekend voertuig, type 8FBMKT25 , kenteken: A0-04-01, bouwjaar: 2014</t>
  </si>
  <si>
    <t>Ravo Ongekentekend voertuig, type 530 ST , kenteken: TPZ-61-L, bouwjaar: 2013</t>
  </si>
  <si>
    <t>Ravo Ongekentekend voertuig, type 530 ST , kenteken: TPZ-62-L, bouwjaar: 2018</t>
  </si>
  <si>
    <t>Schmidt Ongekentekend voertuig, type Swingo 200+ , kenteken: T-53-BSX, bouwjaar: 2013</t>
  </si>
  <si>
    <t>RAVO Ongekentekend voertuig, type 540STH , kenteken: TPZ-59-L, bouwjaar: 2015</t>
  </si>
  <si>
    <t>Schmidt Ongekentekend voertuig, type Swingo 200+ , kenteken: T-54-BSX, bouwjaar: 2013</t>
  </si>
  <si>
    <t>John Deere Ongekentekend voertuig, type Gator HPX , kenteken: T-13-BSZ, bouwjaar: 2016</t>
  </si>
  <si>
    <t>Diversen Ongekentekend voertuig, type Diverse Neuson , kenteken: T-53-BSZ, bouwjaar: 2008</t>
  </si>
  <si>
    <t>RAVO Ongekentekend voertuig, type 540 STH , kenteken: TPZ-60-L, bouwjaar: 2015</t>
  </si>
  <si>
    <t>Hako Ongekentekend voertuig, type Multicar Tremo , kenteken: T-97-DBZ, bouwjaar: 2013</t>
  </si>
  <si>
    <t>Hako Ongekentekend voertuig, type Tremo Carrier , kenteken: T-98-DBZ, bouwjaar: 2013</t>
  </si>
  <si>
    <t>New Holland Ongekentekend voertuig, type T4.75 , kenteken: T-56-BSZ, bouwjaar: 2013</t>
  </si>
  <si>
    <t>Hako Ongekentekend voertuig, type Tremo Carrier , kenteken: T-55-DGS, bouwjaar: 2013</t>
  </si>
  <si>
    <t>Schmidt Ongekentekend voertuig, type Swingo 200+ , kenteken: T-55-BSX, bouwjaar: 2014</t>
  </si>
  <si>
    <t>Schmidt Ongekentekend voertuig, type Swingo 200+ , kenteken: T-56-BSX, bouwjaar: 2014</t>
  </si>
  <si>
    <t>Ravo Ongekentekend voertuig, type 540 STH , kenteken: TPZ-54-L, bouwjaar: 2014</t>
  </si>
  <si>
    <t>Ravo Ongekentekend voertuig, type 540 STH , kenteken: TPZ-53-L, bouwjaar: 2014</t>
  </si>
  <si>
    <t>Ravo Ongekentekend voertuig, type 540 STH , kenteken: TPZ-52-L, bouwjaar: 2014</t>
  </si>
  <si>
    <t>New Holland Ongekentekend voertuig, type T3030 4WD , kenteken: T-54-BSZ, bouwjaar: 2009</t>
  </si>
  <si>
    <t>Sherpa Ongekentekend voertuig, type 150 minilader , kenteken: A0-05-07, bouwjaar: 2016</t>
  </si>
  <si>
    <t>John Deere Ongekentekend voertuig, type Gator HPX , kenteken: T-12-BSZ, bouwjaar: 2010</t>
  </si>
  <si>
    <t>Fendt Ongekentekend voertuig, type 211 Vario , kenteken: T-80-BSX, bouwjaar: 2015</t>
  </si>
  <si>
    <t>Hako Ongekentekend voertuig, type Tremo Carrier , kenteken: T-43-DJK, bouwjaar: 2013</t>
  </si>
  <si>
    <t>Schmidt Ongekentekend voertuig, type Swingo 200+ , kenteken: T-58-BSX, bouwjaar: 2015</t>
  </si>
  <si>
    <t>Schmidt Ongekentekend voertuig, type Swingo 200+ , kenteken: T-57-BSX, bouwjaar: 2015</t>
  </si>
  <si>
    <t>Schmidt Ongekentekend voertuig, type Swingo 200+ , kenteken: A0-04-76, bouwjaar: 2015</t>
  </si>
  <si>
    <t>New Holland Ongekentekend voertuig, type TC 35DA , kenteken: T-55-BSZ, bouwjaar: 2005</t>
  </si>
  <si>
    <t>New Holland Ongekentekend voertuig, type Boomer 3050 CD , kenteken: T-58-BSZ, bouwjaar: 2014</t>
  </si>
  <si>
    <t>New Holland Ongekentekend voertuig, type Boomer 3050 CD , kenteken: T-57-BSZ, bouwjaar: 2014</t>
  </si>
  <si>
    <t>Schmidt Ongekentekend voertuig, type Swingo HF , kenteken: T-06-BSZ, bouwjaar: 2018</t>
  </si>
  <si>
    <t>Bucher Ongekentekend voertuig, type CityCat 2020 , kenteken: T-94-DBZ, bouwjaar: 2018</t>
  </si>
  <si>
    <t>Goupil Ongekentekend voertuig, type Kipper G3L , kenteken: T-08-BSZ, bouwjaar: 2013</t>
  </si>
  <si>
    <t>John Deere Ongekentekend voertuig, type 3045R , kenteken: T-45-BSZ, bouwjaar: 2019</t>
  </si>
  <si>
    <t>John Deere Ongekentekend voertuig, type 3045R , kenteken: T-32-BSZ, bouwjaar: 2019</t>
  </si>
  <si>
    <t>John Deere Ongekentekend voertuig, type 3045R , kenteken: T-33-BSZ, bouwjaar: 2019</t>
  </si>
  <si>
    <t>John Deere Ongekentekend voertuig, type 3045R , kenteken: T-27-BSZ, bouwjaar: 2019</t>
  </si>
  <si>
    <t>Schmidt Ongekentekend voertuig, type CleanGO 500 , kenteken: TPZ-27-L, bouwjaar: 2018</t>
  </si>
  <si>
    <t>Schmidt Ongekentekend voertuig, type Cleango 500 , kenteken: TPZ-15-L, bouwjaar: 2018</t>
  </si>
  <si>
    <t>Schmidt Ongekentekend voertuig, type Cleango 500 , kenteken: TPZ-17-L, bouwjaar: 2018</t>
  </si>
  <si>
    <t>Schmidt Ongekentekend voertuig, type Cleango 500 , kenteken: TPZ-21-L, bouwjaar: 2018</t>
  </si>
  <si>
    <t>Schmidt Ongekentekend voertuig, type Cleango 500 , kenteken: TPZ-23-L, bouwjaar: 2018</t>
  </si>
  <si>
    <t>Schmidt Ongekentekend voertuig, type Cleango 500 , kenteken: TPZ-16-L, bouwjaar: 2018</t>
  </si>
  <si>
    <t>Schmidt Ongekentekend voertuig, type Cleango500 , kenteken: TPZ-20-L, bouwjaar: 2018</t>
  </si>
  <si>
    <t>Schmidt Ongekentekend voertuig, type Swingo 200+ , kenteken: T-51-BSX, bouwjaar: 2017</t>
  </si>
  <si>
    <t>Schmidt Ongekentekend voertuig, type Swingo 200+ , kenteken: T-52-BSX, bouwjaar: 2017</t>
  </si>
  <si>
    <t>Schmidt Ongekentekend voertuig, type CleanGo 500 , kenteken: TPZ-26-L, bouwjaar: 2017</t>
  </si>
  <si>
    <t>Bokimobil Ongekentekend voertuig, type spoelmachine , kenteken: T-68-BSX, bouwjaar: 2018</t>
  </si>
  <si>
    <t>Schmidt Ongekentekend voertuig, type Cleango 500 , kenteken: TPZ-24-L, bouwjaar: 2018</t>
  </si>
  <si>
    <t>Schmidt Ongekentekend voertuig, type Cleango 500 , kenteken: TPZ-25-L, bouwjaar: 2018</t>
  </si>
  <si>
    <t>Avant Ongekentekend voertuig, type M420 , kenteken: A0-01-69, bouwjaar: 2012</t>
  </si>
  <si>
    <t>Takeuchi Ongekentekend voertuig, type TB250LSA , kenteken: A0-08-04, bouwjaar: 2018</t>
  </si>
  <si>
    <t>Schmidt Ongekentekend voertuig, type CleanGO 500 , kenteken: TPZ-30-L, bouwjaar: 2018</t>
  </si>
  <si>
    <t>Schmidt Ongekentekend voertuig, type CleanGO 500 , kenteken: TPZ-31-L, bouwjaar: 2018</t>
  </si>
  <si>
    <t>Schmidt Ongekentekend voertuig, type CleanGO 500 , kenteken: TPZ-32-L, bouwjaar: 2018</t>
  </si>
  <si>
    <t>Schmidt Ongekentekend voertuig, type CleanGo 500 , kenteken: TPZ-29-L, bouwjaar: 2018</t>
  </si>
  <si>
    <t>Schmidt Ongekentekend voertuig, type CleanGo 500 , kenteken: TPZ-28-L, bouwjaar: 2018</t>
  </si>
  <si>
    <t>Schmidt Ongekentekend voertuig, type CleanGo 500 , kenteken: TPZ-35-L, bouwjaar: 2018</t>
  </si>
  <si>
    <t>Schmidt Ongekentekend voertuig, type CleanGo 500 , kenteken: TPZ-33-L, bouwjaar: 2018</t>
  </si>
  <si>
    <t>John Deere 500 Ongekentekend voertuig, type Grasmaaier , kenteken: A0-00-62, bouwjaar: 2019</t>
  </si>
  <si>
    <t>Weidemann Ongekentekend voertuig, type 1250 cx3 , kenteken: A0-01-16, bouwjaar: 2019</t>
  </si>
  <si>
    <t>John Deere Ongekentekend voertuig, type Gator , kenteken: T-15-BSZ, bouwjaar: 2019</t>
  </si>
  <si>
    <t>Jacobsen Ongekentekend voertuig, type TR3 , kenteken: T-76-BSZ, bouwjaar: 2019</t>
  </si>
  <si>
    <t>John Deere Ongekentekend voertuig, type 4520 , kenteken: T-35-BSZ, bouwjaar: 2019</t>
  </si>
  <si>
    <t>John Deere Ongekentekend voertuig, type 4720 , kenteken: T-37-BSZ, bouwjaar: 2019</t>
  </si>
  <si>
    <t>Fendt Ongekentekend voertuig, type 208 TMS , kenteken: T-83-BSX, bouwjaar: 2019</t>
  </si>
  <si>
    <t>Fendt Ongekentekend voertuig, type Tractor , kenteken: T-86-DBZ, bouwjaar: 2019</t>
  </si>
  <si>
    <t>John Deere Ongekentekend voertuig, type Gator , kenteken: T-16-BSZ, bouwjaar: 2019</t>
  </si>
  <si>
    <t>Toro Ongekentekend voertuig, type Grasmaaier , kenteken: T-22-DGS, bouwjaar: 2019</t>
  </si>
  <si>
    <t>John Deere Ongekentekend voertuig, type 4520 , kenteken: T-36-BSZ, bouwjaar: 2019</t>
  </si>
  <si>
    <t>New Holland Ongekentekend voertuig, type Boomer 3040 , kenteken: T-78-DBZ, bouwjaar: 2019</t>
  </si>
  <si>
    <t>New Holland Ongekentekend voertuig, type Rustler , kenteken: A0-04-27, bouwjaar: 2019</t>
  </si>
  <si>
    <t>Husqvarna Ongekentekend voertuig, type R418Ts AWD , kenteken: A0-05-10, bouwjaar: 2019</t>
  </si>
  <si>
    <t>Husqvarna Ongekentekend voertuig, type R422Ts AWD , kenteken: A0-06-00, bouwjaar: 2019</t>
  </si>
  <si>
    <t>John Deere Ongekentekend voertuig, type 4049R , kenteken: T-71-DBZ, bouwjaar: 2019</t>
  </si>
  <si>
    <t>Claas Ongekentekend voertuig, type 430 Arion , kenteken: T-73-DBZ, bouwjaar: 2019</t>
  </si>
  <si>
    <t>John Deere Ongekentekend voertuig, type 4066R , kenteken: T-39-BSZ, bouwjaar: 2019</t>
  </si>
  <si>
    <t>Husqvarna Ongekentekend voertuig, type R213C , kenteken: A0-06-66, bouwjaar: 2019</t>
  </si>
  <si>
    <t>Husqvarna Ongekentekend voertuig, type R213C , kenteken: A0-06-68, bouwjaar: 2019</t>
  </si>
  <si>
    <t>John Deere Ongekentekend voertuig, type 1905 , kenteken: T-48-BSZ, bouwjaar: 2019</t>
  </si>
  <si>
    <t>John Deere Ongekentekend voertuig, type 4720 , kenteken: T-70-DBZ, bouwjaar: 2019</t>
  </si>
  <si>
    <t>John Deere Ongekentekend voertuig, type 4720 , kenteken: T-62-DBZ, bouwjaar: 2019</t>
  </si>
  <si>
    <t>John Deere Ongekentekend voertuig, type 3320 , kenteken: T-29-BSZ, bouwjaar: 2019</t>
  </si>
  <si>
    <t>John Deere Ongekentekend voertuig, type 4720 , kenteken: T-30-BSZ, bouwjaar: 2019</t>
  </si>
  <si>
    <t>John Deere Ongekentekend voertuig, type Gator , kenteken: T-18-BSZ, bouwjaar: 2019</t>
  </si>
  <si>
    <t>John Deere Ongekentekend voertuig, type Gator , kenteken: T-39-DKN, bouwjaar: 2019</t>
  </si>
  <si>
    <t>Fendt Ongekentekend voertuig, type 210 F Vario TMS , kenteken: T-81-BSX, bouwjaar: 2019</t>
  </si>
  <si>
    <t>Komatsu Ongekentekend voertuig, type PW 148 , kenteken: T-77-BSZ, bouwjaar: 2019</t>
  </si>
  <si>
    <t>John Deere Ongekentekend voertuig, type 3045R , kenteken: T-26-BSZ, bouwjaar: 2019</t>
  </si>
  <si>
    <t>Kubota Ongekentekend voertuig, type Kubota , kenteken: T-25-DRL, bouwjaar: 2019</t>
  </si>
  <si>
    <t>Husqvarna Ongekentekend voertuig, type  , kenteken: A0-08-13, bouwjaar: 2019</t>
  </si>
  <si>
    <t>Hyster Ongekentekend voertuig, type H3.00XM , kenteken: A0-00-12, bouwjaar: 2019</t>
  </si>
  <si>
    <t>Factory Cat Ongekentekend voertuig, type 30-C , kenteken: A0-00-13, bouwjaar: 2019</t>
  </si>
  <si>
    <t>Hako Ongekentekend voertuig, type Multcar , kenteken: T-05-DDB, bouwjaar: 2019</t>
  </si>
  <si>
    <t>Bucher Ongekentekend voertuig, type Citycat 2020 , kenteken: A0-00-20, bouwjaar: 2019</t>
  </si>
  <si>
    <t>John Deere Ongekentekend voertuig, type Gator , kenteken: T-14-BSZ, bouwjaar: 2019</t>
  </si>
  <si>
    <t>Schmidt Ongekentekend voertuig, type CleanGo 500 , kenteken: TPZ-34-L, bouwjaar: 2018</t>
  </si>
  <si>
    <t>Schmidt Ongekentekend voertuig, type CleanGo 500 , kenteken: TPZ-36-L, bouwjaar: 2018</t>
  </si>
  <si>
    <t>Schmidt Ongekentekend voertuig, type CleanGo 500 , kenteken: TPZ-37-L, bouwjaar: 2018</t>
  </si>
  <si>
    <t>Schmidt Ongekentekend voertuig, type CleanGo 500 , kenteken: TPZ-38-L, bouwjaar: 2018</t>
  </si>
  <si>
    <t>Schmidt Ongekentekend voertuig, type CleanGo 500 , kenteken: TPZ-39-L, bouwjaar: 2018</t>
  </si>
  <si>
    <t>Schmidt Ongekentekend voertuig, type CleanGo 500 , kenteken: TPZ-40-L, bouwjaar: 2018</t>
  </si>
  <si>
    <t>John Deere Ongekentekend voertuig, type Gator , kenteken: T-21-BSZ, bouwjaar: 2019</t>
  </si>
  <si>
    <t>Husqvarna Ongekentekend voertuig, type TS343 , kenteken: A0-08-45, bouwjaar: 2019</t>
  </si>
  <si>
    <t>Doosan Ongekentekend voertuig, type D30S-5 , kenteken: A0-02-39, bouwjaar: 2019</t>
  </si>
  <si>
    <t>JCB Ongekentekend voertuig, type  , kenteken: T-11-BSZ, bouwjaar: 2019</t>
  </si>
  <si>
    <t>Clubcar Ongekentekend voertuig, type  , kenteken: A0-05-38, bouwjaar: 2019</t>
  </si>
  <si>
    <t>Schmidt Ongekentekend voertuig, type CleanGo 500 , kenteken: TPZ-41-L, bouwjaar: 2018</t>
  </si>
  <si>
    <t>Schmidt Ongekentekend voertuig, type CleanGo 500 , kenteken: TPZ-42-L, bouwjaar: 2018</t>
  </si>
  <si>
    <t>Schmidt Ongekentekend voertuig, type CleanGo 500 , kenteken: TPZ-43-L, bouwjaar: 2018</t>
  </si>
  <si>
    <t>Schmidt Ongekentekend voertuig, type CleanGo 500 , kenteken: TPZ-44-L, bouwjaar: 2018</t>
  </si>
  <si>
    <t>Schmidt Ongekentekend voertuig, type CleanGo 500 , kenteken: TPZ-45-L, bouwjaar: 2018</t>
  </si>
  <si>
    <t>Schmidt Ongekentekend voertuig, type CleanGO 500 , kenteken: TPZ-46-L, bouwjaar: 2018</t>
  </si>
  <si>
    <t>John Deere Ongekentekend voertuig, type gator , kenteken: T-22-BSZ, bouwjaar: 2019</t>
  </si>
  <si>
    <t>Toro Ongekentekend voertuig, type GreensPro 1260 , kenteken: A0-08-57, bouwjaar: 2019</t>
  </si>
  <si>
    <t>Husqvarna Ongekentekend voertuig, type TS 343 , kenteken: A0-08-66, bouwjaar: 2019</t>
  </si>
  <si>
    <t>Vitra Ongekentekend voertuig, type 2037 , kenteken: T-65-BSZ, bouwjaar: 2019</t>
  </si>
  <si>
    <t>New Holland Ongekentekend voertuig, type Boomer 35 , kenteken: T-79-DBZ, bouwjaar: 2019</t>
  </si>
  <si>
    <t>New Holland Ongekentekend voertuig, type Boomer 50 , kenteken: T-80-DBZ, bouwjaar: 2010</t>
  </si>
  <si>
    <t>New Holland Ongekentekend voertuig, type T4S , kenteken: T-73-DGZ, bouwjaar: 2019</t>
  </si>
  <si>
    <t>Atlas Copco Ongekentekend voertuig, type Copco , kenteken: 76-WS-LZ, bouwjaar: 2019</t>
  </si>
  <si>
    <t>Niftylift Ongekentekend voertuig, type 120 , kenteken: WS-ST-01, bouwjaar: 2019</t>
  </si>
  <si>
    <t>John Deere Ongekentekend voertuig, type 3045R , kenteken: T-28-BSZ, bouwjaar: 2019</t>
  </si>
  <si>
    <t>Toro Groundsm. Ongekentekend voertuig, type 360 , kenteken: T-63-BSZ, bouwjaar: 2019</t>
  </si>
  <si>
    <t>Jacobsen Ongekentekend voertuig, type Eclipse 322 , kenteken: T-10-BSZ, bouwjaar: 2019</t>
  </si>
  <si>
    <t>Schmidt Ongekentekend voertuig, type Clean go500 , kenteken: TPZ-22-L, bouwjaar: 2019</t>
  </si>
  <si>
    <t>Deutz Ongekentekend voertuig, type Fahr , kenteken: T-79-BSX, bouwjaar: 2019</t>
  </si>
  <si>
    <t>John Deere Ongekentekend voertuig, type type 3036 E , kenteken: T-62-DKN, bouwjaar: 2019</t>
  </si>
  <si>
    <t>Graafmachine Ongekentekend voertuig, type Unkauf KMB310 , kenteken: T-68-BSZ, bouwjaar: 2003</t>
  </si>
  <si>
    <t>Rom rom Ongekentekend voertuig, type Smarttrailer , kenteken: 99-WS-RG, bouwjaar: 2018</t>
  </si>
  <si>
    <t>Schliesing Ongekentekend voertuig, type 220MX , kenteken: WG-LZ-57, bouwjaar: 2020</t>
  </si>
  <si>
    <t>Ansems Ongekentekend voertuig, type BSX1 , kenteken: WH-ND-69, bouwjaar: 2003</t>
  </si>
  <si>
    <t>Viking Ongekentekend voertuig, type MT 6127.1 , kenteken: A0-10-83, bouwjaar: 2018</t>
  </si>
  <si>
    <t>Fendt Ongekentekend voertuig, type 308C , kenteken: T-85-BSX, bouwjaar: 2004</t>
  </si>
  <si>
    <t>Anssems Ongekentekend voertuig, type D750 , kenteken: A0-10-87, bouwjaar: 2008</t>
  </si>
  <si>
    <t>Anssems Ongekentekend voertuig, type bebording , kenteken: LNK-44-T, bouwjaar: 2008</t>
  </si>
  <si>
    <t>Hoka Ongekentekend voertuig, type 750 , kenteken: LNF-37-L, bouwjaar: 2008</t>
  </si>
  <si>
    <t>Mc Connel Ongekentekend voertuig, type 9119381 , kenteken: A0-10-88, bouwjaar: 2002</t>
  </si>
  <si>
    <t>Nido Ongekentekend voertuig, type SNK 18 VPZ/150 , kenteken: A0-10-94, bouwjaar: 2014</t>
  </si>
  <si>
    <t>Veenhuis Ongekentekend voertuig, type JVK5000 , kenteken: LNF-60-L, bouwjaar: 2005</t>
  </si>
  <si>
    <t>John Deere Ongekentekend voertuig, type Gator E , kenteken: T-23-BSZ, bouwjaar: 2020</t>
  </si>
  <si>
    <t>Case Ongekentekend voertuig, type MX 100c , kenteken: A0-11-17, bouwjaar: 2020</t>
  </si>
  <si>
    <t>John Deere Ongekentekend voertuig, type Gator HPX 4x4 , kenteken: T-61-DKN, bouwjaar: 2020</t>
  </si>
  <si>
    <t>Aebi Schmidt Ongekentekend voertuig, type CleanGo 500 , kenteken: T-35-BSX, bouwjaar: 2020</t>
  </si>
  <si>
    <t>Kubota Ongekentekend voertuig, type ST 341 , kenteken: T-78-BSZ, bouwjaar: 2020</t>
  </si>
  <si>
    <t>AEBI Schmidt Ongekentekend voertuig, type Cleango 500 , kenteken: T-37-BSX, bouwjaar: 2020</t>
  </si>
  <si>
    <t>AEBI Schmidt Ongekentekend voertuig, type CleanGo 500 , kenteken: T-38-BSX, bouwjaar: 2020</t>
  </si>
  <si>
    <t>AEBI Schmidt Ongekentekend voertuig, type CleanGo 500 , kenteken: T-39-BSX, bouwjaar: 2020</t>
  </si>
  <si>
    <t>AEBI Schmidt Ongekentekend voertuig, type CleanGo 500 , kenteken: T-40-BSX, bouwjaar: 2020</t>
  </si>
  <si>
    <t>AEBI Schmidt Ongekentekend voertuig, type CleanGo 500 , kenteken: T-36-BSX, bouwjaar: 2020</t>
  </si>
  <si>
    <t>Caterpillar Ongekentekend voertuig, type m 314F , kenteken: A0-15-46, bouwjaar: 2010</t>
  </si>
  <si>
    <t>Caterpillar Ongekentekend voertuig, type m 314F , kenteken: A0-15-47, bouwjaar: 2016</t>
  </si>
  <si>
    <t>Caterpillar Ongekentekend voertuig, type m 314F , kenteken: A0-15-48, bouwjaar: 2020</t>
  </si>
  <si>
    <t>Caterpillar Ongekentekend voertuig, type m 314F , kenteken: A0-15-49, bouwjaar: 2016</t>
  </si>
  <si>
    <t>Caterpillar Ongekentekend voertuig, type m 314F , kenteken: A0-15-50, bouwjaar: 2020</t>
  </si>
  <si>
    <t>Caterpillar Ongekentekend voertuig, type m 314F , kenteken: A0-15-51, bouwjaar: 2016</t>
  </si>
  <si>
    <t>Husqvarna Ongekentekend voertuig, type 216T AZWD , kenteken: A0-17-30, bouwjaar: 2020</t>
  </si>
  <si>
    <t>AEBI Schmidt Ongekentekend voertuig, type Cleango 500 , kenteken: T-41-BSX, bouwjaar: 2020</t>
  </si>
  <si>
    <t>AEBI Schmidt Ongekentekend voertuig, type Cleango 500 , kenteken: T-42-BSX, bouwjaar: 2020</t>
  </si>
  <si>
    <t>AEBI Schmidt Ongekentekend voertuig, type Cleango 500 , kenteken: T-43-BSX, bouwjaar: 2020</t>
  </si>
  <si>
    <t>AEBI Schmidt Ongekentekend voertuig, type Cleango 500 , kenteken: T-44-BSX, bouwjaar: 2020</t>
  </si>
  <si>
    <t>AEBI Schmidt Ongekentekend voertuig, type Cleango 500 , kenteken: T-45-BSX, bouwjaar: 2020</t>
  </si>
  <si>
    <t>AEBI Schmidt Ongekentekend voertuig, type E Swingo 200+ , kenteken: T-47-BSX, bouwjaar: 2020</t>
  </si>
  <si>
    <t>AEBI Schmidt Ongekentekend voertuig, type E Swingo 200+ , kenteken: T-46-BSX, bouwjaar: 2020</t>
  </si>
  <si>
    <t>AEBI Schmidt Ongekentekend voertuig, type E Swingo 200+ , kenteken: T-48-BSX, bouwjaar: 2020</t>
  </si>
  <si>
    <t>Hako Ongekentekend voertuig, type Scrubmaster B26 , kenteken: A0-11-25, bouwjaar: 2020</t>
  </si>
  <si>
    <t>Valpadana Ongekentekend voertuig, type HGMV/AA , kenteken: T-64-BSZ, bouwjaar: 2010</t>
  </si>
  <si>
    <t>Husqvarna Ongekentekend voertuig, type R316TXS , kenteken: A0-01-77, bouwjaar: 2015</t>
  </si>
  <si>
    <t>Kubota Ongekentekend voertuig, type B2710 , kenteken: T-27-DGS, bouwjaar: 2001</t>
  </si>
  <si>
    <t>Husqvarna Ongekentekend voertuig, type R316TXS , kenteken: A0-05-74, bouwjaar: 2014</t>
  </si>
  <si>
    <t>Husqvarna Ongekentekend voertuig, type R316TXS , kenteken: A0-02-02, bouwjaar: 2018</t>
  </si>
  <si>
    <t>Stiga Ongekentekend voertuig, type Park 540 PX , kenteken: A0-02-28, bouwjaar: 2016</t>
  </si>
  <si>
    <t>Bakker Ongekentekend voertuig, type GEO 01A , kenteken: A0-19-29, bouwjaar: 2021</t>
  </si>
  <si>
    <t>Bakker Ongekentekend voertuig, type GEO 01A , kenteken: A0-19-41, bouwjaar: 2021</t>
  </si>
  <si>
    <t>Bakker Ongekentekend voertuig, type GEO 01A , kenteken: A0-19-42, bouwjaar: 2021</t>
  </si>
  <si>
    <t>Bakker Ongekentekend voertuig, type GEO 01A , kenteken: A0-19-43, bouwjaar: 2021</t>
  </si>
  <si>
    <t>Seval Cenntr0 L Ongekentekend voertuig, type Cargo 50 , kenteken: T-11-BTB, bouwjaar: 2021</t>
  </si>
  <si>
    <t>Goupil Ongekentekend voertuig, type  , kenteken: A0-08-03, bouwjaar: 2019</t>
  </si>
  <si>
    <t>Doosan Ongekentekend voertuig, type B25X-7 , kenteken: A0-15-62, bouwjaar: 2021</t>
  </si>
  <si>
    <t>Doosan Ongekentekend voertuig, type B35X-7 , kenteken: A0-15-63, bouwjaar: 2021</t>
  </si>
  <si>
    <t>Doosan Ongekentekend voertuig, type B35x-7 , kenteken: A0-15-64, bouwjaar: 2021</t>
  </si>
  <si>
    <t>Doosan Ongekentekend voertuig, type B35x-7 , kenteken: A0-15-65, bouwjaar: 2021</t>
  </si>
  <si>
    <t>Doosan Ongekentekend voertuig, type B35X-7 , kenteken: A0-11-23, bouwjaar: 2021</t>
  </si>
  <si>
    <t>Doosan Ongekentekend voertuig, type B35X-7 , kenteken: A0-11-24, bouwjaar: 2021</t>
  </si>
  <si>
    <t>Doosan Ongekentekend voertuig, type B35X-7 , kenteken: A0-19-68, bouwjaar: 2021</t>
  </si>
  <si>
    <t>Doosan Ongekentekend voertuig, type B35X-7 , kenteken: A0-19-70, bouwjaar: 2021</t>
  </si>
  <si>
    <t>Doosan Ongekentekend voertuig, type B35X-7 , kenteken: A0-19-67, bouwjaar: 2021</t>
  </si>
  <si>
    <t>Doosan Ongekentekend voertuig, type B35X-7 , kenteken: A0-19-69, bouwjaar: 2021</t>
  </si>
  <si>
    <t>Bakker Ongekentekend voertuig, type GEO-OOH , kenteken: A0-19-34, bouwjaar: 2021</t>
  </si>
  <si>
    <t>New Holland Ongekentekend voertuig, type Boomer 35 Cabin , kenteken: TNN-50-B, bouwjaar: 2021</t>
  </si>
  <si>
    <t>Toro Ongekentekend voertuig, type 3300 Cirkelmaai , kenteken: TRB-55-P, bouwjaar: 2021</t>
  </si>
  <si>
    <t>Giant Ongekentekend voertuig, type Shovel G2200 X- , kenteken: TZS-24-B, bouwjaar: 2022</t>
  </si>
  <si>
    <t>KYBURZ SWITZERL Ongekentekend voertuig, type DXPi 200Ah 45KP , kenteken: FJV-39-P, bouwjaar: 2021</t>
  </si>
  <si>
    <t>KYBURZ SWITZERL Ongekentekend voertuig, type DXPi 200Ah 45KP , kenteken: FJV-40-P, bouwjaar: 2021</t>
  </si>
  <si>
    <t>KYBURZ SWITZERL Ongekentekend voertuig, type DXPi 200Ah 45KP , kenteken: FJV-41-P, bouwjaar: 2021</t>
  </si>
  <si>
    <t>Schmitz Ongekentekend voertuig, type MK 1700 E , kenteken: TXN-31-N, bouwjaar: 2022</t>
  </si>
  <si>
    <t>New Holland Ongekentekend voertuig, type Boomer 55 , kenteken: T-04-BVD, bouwjaar: 2020</t>
  </si>
  <si>
    <t>New Holland Ongekentekend voertuig, type Boomer 55 Cab , kenteken: T-07-BVD, bouwjaar: 2022</t>
  </si>
  <si>
    <t>New Holland Ongekentekend voertuig, type Boomer 55 , kenteken: T-13-BVD, bouwjaar: 2022</t>
  </si>
  <si>
    <t>New Holland Ongekentekend voertuig, type T5.110 Dynamic , kenteken: T-52-DPR, bouwjaar: 2022</t>
  </si>
  <si>
    <t>New Holland Ongekentekend voertuig, type Boomer 40 Cab H , kenteken: T-94-DFV, bouwjaar: 2022</t>
  </si>
  <si>
    <t>BOKIMOBIL Ongekentekend voertuig, type 2651 , kenteken: T-99-DKZ, bouwjaar: 2022</t>
  </si>
  <si>
    <t>New Holland Ongekentekend voertuig, type Boomer 50 Cab , kenteken: T-84-BVB, bouwjaar: 2022</t>
  </si>
  <si>
    <t>Toro Ongekentekend voertuig, type 3300 , kenteken: TXB-57-N, bouwjaar: 2022</t>
  </si>
  <si>
    <t>NORCAR Ongekentekend voertuig, type 765 , kenteken: T-28-DDB, bouwjaar: 2015</t>
  </si>
  <si>
    <t>NORCAR Ongekentekend voertuig, type A6026 , kenteken: T-35-DDB, bouwjaar: 2021</t>
  </si>
  <si>
    <t>NIMOS Ongekentekend voertuig, type MI-NI 1.2 , kenteken: T-39-DPT, bouwjaar: 2013</t>
  </si>
  <si>
    <t>KIEFER Ongekentekend voertuig, type 2651 , kenteken: T-49-BSZ, bouwjaar: 2016</t>
  </si>
  <si>
    <t>KIEFER Ongekentekend voertuig, type HY1251S , kenteken: T-50-BSZ, bouwjaar: 2009</t>
  </si>
  <si>
    <t>SCHMITZ Ongekentekend voertuig, type MK 1704 , kenteken: T-61-BSZ, bouwjaar: 2013</t>
  </si>
  <si>
    <t>HOLDER Ongekentekend voertuig, type C 250 , kenteken: T-70-DNK, bouwjaar: 2016</t>
  </si>
  <si>
    <t>FENDT 208 Ongekentekend voertuig, type V VARIO , kenteken: T-88-DBZ, bouwjaar: 2008</t>
  </si>
  <si>
    <t>SHIBAURA Ongekentekend voertuig, type ST333 , kenteken: T-95-DBZ, bouwjaar: 2012</t>
  </si>
  <si>
    <t>HUSQVARNA Ongekentekend voertuig, type R420TSXAWD , kenteken: A0-18-79, bouwjaar: 2021</t>
  </si>
  <si>
    <t>HUSQVARNA Ongekentekend voertuig, type R420TSXAWD , kenteken: A0-18-80, bouwjaar: 2021</t>
  </si>
  <si>
    <t>ClubCar Ongekentekend voertuig, type extra zittingen , kenteken: A0-18-81, bouwjaar: 2014</t>
  </si>
  <si>
    <t>ClubCar Ongekentekend voertuig, type extra zittingen , kenteken: A0-18-82, bouwjaar: 2022</t>
  </si>
  <si>
    <t>ClubCar Ongekentekend voertuig, type extra zittingen , kenteken: A0-19-62, bouwjaar: 2022</t>
  </si>
  <si>
    <t>Garia Ongekentekend voertuig, type Golfcar , kenteken: A0-19-71, bouwjaar: 2004</t>
  </si>
  <si>
    <t>MELEX Ongekentekend voertuig, type Golfcar , kenteken: A0-19-76, bouwjaar: 2022</t>
  </si>
  <si>
    <t>ClubCar Ongekentekend voertuig, type  , kenteken: A0-19-99, bouwjaar: 2022</t>
  </si>
  <si>
    <t>HANSA Ongekentekend voertuig, type  , kenteken: A0-20-00, bouwjaar: 2021</t>
  </si>
  <si>
    <t>Husqvarna Ongekentekend voertuig, type R422Ts AWD , kenteken: A0-20-02, bouwjaar: 2014</t>
  </si>
  <si>
    <t>Greentec Ongekentekend voertuig, type Jaguar Combi , kenteken: LPJ-88-L, bouwjaar: 2022</t>
  </si>
  <si>
    <t>Doosan Ongekentekend voertuig, type B25X7 , kenteken: A0-22-66, bouwjaar: 2022</t>
  </si>
  <si>
    <t>Doosan Ongekentekend voertuig, type B18T7 , kenteken: A0-22-67, bouwjaar: 2022</t>
  </si>
  <si>
    <t>Toro Ongekentekend voertuig, type Groundmaster , kenteken: T-82-DVT, bouwjaar: 2022</t>
  </si>
  <si>
    <t>Totaal Ongekentekende voertuigen</t>
  </si>
  <si>
    <t>Personenauto's</t>
  </si>
  <si>
    <t>Skoda Personenauto, type Octavia 1.4 TSI 81kw Combi CNG, kenteken: NV-398-P, bouwjaar: 2017</t>
  </si>
  <si>
    <t>Skoda Personenauto, type Octavia 1.4 TSI 81kw Combi CNG, kenteken: NV-397-P, bouwjaar: 2017</t>
  </si>
  <si>
    <t>Skoda Personenauto, type Octavia 1.4 TSI 81kw Combi CNG, kenteken: NV-399-P, bouwjaar: 2017</t>
  </si>
  <si>
    <t>Hyundai Personenauto, type Kona EV 204pk 2WD Aut., kenteken: H-753-SL, bouwjaar: 2020</t>
  </si>
  <si>
    <t>Hyundai Personenauto, type Kona Premium Electr, kenteken: J-944-RG, bouwjaar: 2020</t>
  </si>
  <si>
    <t>Skoda Personenauto, type Octavia Combi , kenteken: K-114-RP, bouwjaar: 2021</t>
  </si>
  <si>
    <t>Nissan Personenauto, type e-Evalia Connect Edit., kenteken: K-095-PX, bouwjaar: 2021</t>
  </si>
  <si>
    <t>Skoda Personenauto, type Octavia Combi 1.5 TSI G-TEC, kenteken: K-112-RP, bouwjaar: 2021</t>
  </si>
  <si>
    <t>Skoda Personenauto, type Octavia Combi 1.0 TSI G-Tech 131 DSG, kenteken: K-113-RP, bouwjaar: 2021</t>
  </si>
  <si>
    <t>Skoda Personenauto, type Octavia Combi 1. TSI G-Tech, kenteken: K-115-RP, bouwjaar: 2021</t>
  </si>
  <si>
    <t>Nissan Personenauto, type e-Evalia Connect Edit., kenteken: K-191-VH, bouwjaar: 2021</t>
  </si>
  <si>
    <t>Volkswagen Personenauto, type Id.3 1st Plus auto, kenteken: K-387-GZ, bouwjaar: 2020</t>
  </si>
  <si>
    <t>Skoda Personenauto, type Octavia Combi 1.5 TSI G-Tech 131pk DSG, kenteken: L-134-GB, bouwjaar: 2021</t>
  </si>
  <si>
    <t>Skoda Personenauto, type Octavia Combi 1.5 TSI G-Tech 131pk DSG, kenteken: L-904-JJ, bouwjaar: 2021</t>
  </si>
  <si>
    <t>Skoda Personenauto, type Octavia Combi 1.5 TSI G-Tech 131pk DSG, kenteken: L-902-JJ, bouwjaar: 2021</t>
  </si>
  <si>
    <t>Skoda Personenauto, type Octavia Combi 1.5 TSI G-Tech 131pk DSG, kenteken: L-789-NP, bouwjaar: 2021</t>
  </si>
  <si>
    <t>Skoda Personenauto, type Octavia Combi 1.5 TSI G-Tech 131pk DSG, kenteken: L-790-NP, bouwjaar: 2021</t>
  </si>
  <si>
    <t>Skoda Personenauto, type Octavia Combi 1.5 TSI G-Tech 131pk DSG, kenteken: L-791-NP, bouwjaar: 2021</t>
  </si>
  <si>
    <t>Skoda Personenauto, type Octavia Combi 1.5 TSI G-Tech 131pk DSG, kenteken: L-135-GB, bouwjaar: 2021</t>
  </si>
  <si>
    <t>Skoda Personenauto, type Octavia Combi 1.5 TSI G-Tech 131pk DSG, kenteken: L-903-JJ, bouwjaar: 2021</t>
  </si>
  <si>
    <t>Hyundai Personenauto, type Kona Premium Sky Electric, kenteken: K-001-KL, bouwjaar: 2020</t>
  </si>
  <si>
    <t>Hyundai Personenauto, type Kona Premium Sky Electric, kenteken: K-002-KL, bouwjaar: 2020</t>
  </si>
  <si>
    <t>Skoda Personenauto, type Octavia Combi 1.5 TSI G-Tech 131pk DSG, kenteken: L-133-GB, bouwjaar: 2021</t>
  </si>
  <si>
    <t>Skoda Personenauto, type Octavia Combi 1.5 TSI G-Tech 131pk DSG, kenteken: L-882-RT, bouwjaar: 2021</t>
  </si>
  <si>
    <t>Skoda Personenauto, type Enyaq IV 80 Elektromotor 204pk, kenteken: L-407-ST, bouwjaar: 2021</t>
  </si>
  <si>
    <t>Skoda Personenauto, type Enyaq IV 80 Elektromotor 204pk, kenteken: L-412-ST, bouwjaar: 2021</t>
  </si>
  <si>
    <t>Skoda Personenauto, type Enyaq IV 80 Elektromotor 204pk, kenteken: L-413-ST, bouwjaar: 2021</t>
  </si>
  <si>
    <t>Skoda Personenauto, type Enyaq IV 80 Elektromotor 204pk, kenteken: L-841-TT, bouwjaar: 2021</t>
  </si>
  <si>
    <t>Skoda Personenauto, type Enyaq IV 80 Elektromotor 204pk, kenteken: L-845-TT, bouwjaar: 2021</t>
  </si>
  <si>
    <t>Skoda Personenauto, type Enyaq IV 80 Elektromotor 204pk, kenteken: L-856-TT, bouwjaar: 2021</t>
  </si>
  <si>
    <t>Skoda Personenauto, type Enyaq IV 60 Elektromotor 180pk, kenteken: L-859-TT, bouwjaar: 2021</t>
  </si>
  <si>
    <t>Volkswagen Personenauto, type Id.3 58kWh 150kW, kenteken: N-993-FX, bouwjaar: 2021</t>
  </si>
  <si>
    <t>Toyota Personenauto, type Yaris 1.5 Hybrid 116pk CVT, kenteken: L-019-XK, bouwjaar: 2021</t>
  </si>
  <si>
    <t>Toyota Personenauto, type Yaris NEW 1.5 Hybrid 116pk CVT, kenteken: L-088-XD, bouwjaar: 2021</t>
  </si>
  <si>
    <t>Toyota Personenauto, type Yaris 1.5 Hybrid 116pk CVT, kenteken: L-681-ZS, bouwjaar: 2021</t>
  </si>
  <si>
    <t>Toyota Personenauto, type Yaris NEW 1.5 Hybrid 116pk CVT, kenteken: L-836-LK, bouwjaar: 2021</t>
  </si>
  <si>
    <t>Skoda Personenauto, type Octavia Combi 1.5 TSI G-Tech 131pk DSG, kenteken: N-772-TB, bouwjaar: 2022</t>
  </si>
  <si>
    <t>Toyota Personenauto, type Yaris NEW 1.5 Hybrid 116pk CVT, kenteken: N-239-SL, bouwjaar: 2022</t>
  </si>
  <si>
    <t>Toyota Personenauto, type Yaris NEW 1.5 Hybrid 116pk CVT, kenteken: N-240-SL, bouwjaar: 2022</t>
  </si>
  <si>
    <t>Toyota Personenauto, type Yaris NEW 1.5 Hybrid 116pk CVT, kenteken: N-241-SL, bouwjaar: 2022</t>
  </si>
  <si>
    <t>Volkswagen Personenauto, type Id.3 58kwh 145pk, kenteken: N-605-PK, bouwjaar: 2021</t>
  </si>
  <si>
    <t>Toyota Personenauto, type Yaris 1.5 Hybrid 116pk CVT, kenteken: N-387-XS, bouwjaar: 2022</t>
  </si>
  <si>
    <t>Toyota Personenauto, type Yaris NEW 1.5 Hybrid 116pk CVT, kenteken: N-611-RD, bouwjaar: 2022</t>
  </si>
  <si>
    <t>Toyota Personenauto, type Yaris 1.5 Hybrid 116pk CVT, kenteken: N-764-PS, bouwjaar: 2022</t>
  </si>
  <si>
    <t>Toyota Personenauto, type Yaris 1.5 Hybrid 116pk CVT, kenteken: L-691-ZS, bouwjaar: 2022</t>
  </si>
  <si>
    <t>Toyota Personenauto, type Yaris 1.5 Hybrid 116pk CVT, kenteken: N-226-ZZ, bouwjaar: 2022</t>
  </si>
  <si>
    <t>Toyota Personenauto, type Yaris 1.5 Hybrid 116pk CVT, kenteken: N-227-ZZ, bouwjaar: 2022</t>
  </si>
  <si>
    <t>Toyota Personenauto, type Yaris 1.5 Hybrid 116pk CVT, kenteken: P-202-JF, bouwjaar: 2022</t>
  </si>
  <si>
    <t>Toyota Personenauto, type Yaris 1.5 Hybrid 116pk CVT, kenteken: P-203-JF, bouwjaar: 2022</t>
  </si>
  <si>
    <t>Toyota Personenauto, type Yaris 1.5 Hybrid 116pk CVT, kenteken: P-857-LK, bouwjaar: 2022</t>
  </si>
  <si>
    <t>Opel Personenauto, type Corsa 1.2 16V 5D, kenteken: 3-KXJ-06, bouwjaar: 2013</t>
  </si>
  <si>
    <t>Volkswagen Personenauto, type Polo 1.2 TSI 66kw, kenteken: GG-588-Z, bouwjaar: 2015</t>
  </si>
  <si>
    <t>Renault Personenauto, type Zoe R110 108pk, kenteken: XF-905-J, bouwjaar: 2019</t>
  </si>
  <si>
    <t>Renault Personenauto, type Zoe R110 108pk, kenteken: XF-906-J, bouwjaar: 2019</t>
  </si>
  <si>
    <t>Renault Personenauto, type Zoe R110 108pk, kenteken: XN-204-J, bouwjaar: 2019</t>
  </si>
  <si>
    <t>Renault Personenauto, type Zoe R110 108pk, kenteken: XN-203-J, bouwjaar: 2019</t>
  </si>
  <si>
    <t>Renault Personenauto, type Zoe R110 108pk, kenteken: XT-496-V, bouwjaar: 2019</t>
  </si>
  <si>
    <t>Renault Personenauto, type Zoe R110 108pk, kenteken: XT-497-V, bouwjaar: 2019</t>
  </si>
  <si>
    <t>Renault Personenauto, type Zoe R110 108pk, kenteken: XT-498-V, bouwjaar: 2019</t>
  </si>
  <si>
    <t>Renault Personenauto, type ZOE R135 135pk, kenteken: H-932-VV, bouwjaar: 2020</t>
  </si>
  <si>
    <t>Hyundai Personenauto, type KONA Comfort Electric 64, kenteken: J-187-DS, bouwjaar: 2020</t>
  </si>
  <si>
    <t>Kia Personenauto, type Soul 64kwh 204pk AUT, kenteken: J-872-TN, bouwjaar: 2020</t>
  </si>
  <si>
    <t>Volkswagen Personenauto, type Id.3 58kwh 204pk, kenteken: J-072-RH, bouwjaar: 2020</t>
  </si>
  <si>
    <t>Hyundai Personenauto, type Kona Comfort Smart, kenteken: J-497-XP, bouwjaar: 2020</t>
  </si>
  <si>
    <t>Opel Personenauto, type Corsa 50kwh 136pk AUT, kenteken: P-764-PF, bouwjaar: 2022</t>
  </si>
  <si>
    <t>BMW Personenauto, type 5-Serie (g30) 530e 252pk Aut., kenteken: K-207-JG, bouwjaar: 2021</t>
  </si>
  <si>
    <t>BMW Personenauto, type 5-Serie (g30) 530e 252pk Aut., kenteken: K-212-JG, bouwjaar: 2021</t>
  </si>
  <si>
    <t>BMW Personenauto, type 5-Serie (g30) 530e 184pk Aut., kenteken: K-481-DK, bouwjaar: 2021</t>
  </si>
  <si>
    <t>BMW Personenauto, type 5-Serie (g30) 520e 204pk AUT, kenteken: L-523-VB, bouwjaar: 2021</t>
  </si>
  <si>
    <t>Volkswagen Personenauto, type Polo 1.0 TSI 70kw, kenteken: HF-483-B, bouwjaar: 2015</t>
  </si>
  <si>
    <t>Volkswagen Personenauto, type Polo 1.0 TSI 70kw, kenteken: HH-662-L, bouwjaar: 2015</t>
  </si>
  <si>
    <t>Honda Personenauto, type E Electric 154pk, kenteken: N-071-TP, bouwjaar: 2022</t>
  </si>
  <si>
    <t>Polestar Personenauto, type 2 300kw Long Range Dual Motor 408pk AUT, kenteken: P-185-BL, bouwjaar: 2022</t>
  </si>
  <si>
    <t>Volkswagen Personenauto, type Tiguan 1.4 TSI 110kw, kenteken: 27-PFK-1, bouwjaar: 2011</t>
  </si>
  <si>
    <t>Opel Personenauto, type Ampera-e 150kW, kenteken: TG-624-S, bouwjaar: 2018</t>
  </si>
  <si>
    <t>Tesla Personenauto, type Model S P90d, kenteken: XD-184-P, bouwjaar: 2018</t>
  </si>
  <si>
    <t>Toyota Personenauto, type Auris 1.8 Full Hybrid 5DR CVT, kenteken: 4-TPP-65, bouwjaar: 2014</t>
  </si>
  <si>
    <t>Renault Personenauto, type ZOE E, kenteken: 4-XZG-05, bouwjaar: 2014</t>
  </si>
  <si>
    <t>Renault Personenauto, type ZOE E, kenteken: 4-XZG-09, bouwjaar: 2014</t>
  </si>
  <si>
    <t>Volkswagen Personenauto, type Golf 1.0 TSI 85kw DSG 5D, kenteken: JF-738-L, bouwjaar: 2016</t>
  </si>
  <si>
    <t>Toyota Personenauto, type Auris 1.8 Hybrid Touring Sports CVT, kenteken: PR-987-J, bouwjaar: 2017</t>
  </si>
  <si>
    <t>Volkswagen Personenauto, type Golf Sportsvan 1.0 TSI 85kw, kenteken: PX-169-H, bouwjaar: 2017</t>
  </si>
  <si>
    <t>Volkswagen Personenauto, type Golf Sportsvan 1.0 TSI 85kw, kenteken: PX-168-H, bouwjaar: 2017</t>
  </si>
  <si>
    <t>Volkswagen Personenauto, type Golf Vii 1.0 TSI 110pk 5D, kenteken: PX-165-H, bouwjaar: 2017</t>
  </si>
  <si>
    <t>Volkswagen Personenauto, type Golf Vii 1.0 TSI 110pk 5D, kenteken: PX-164-H, bouwjaar: 2017</t>
  </si>
  <si>
    <t>Volkswagen Personenauto, type Golf Vii 1.0 TSI 110pk 5D, kenteken: PX-210-D, bouwjaar: 2017</t>
  </si>
  <si>
    <t>Volkswagen Personenauto, type Golf Vii 1.0 TSI 110pk 5D, kenteken: PX-209-D, bouwjaar: 2017</t>
  </si>
  <si>
    <t>Volkswagen Personenauto, type Golf Vii 1.0 TSI 110pk 5D, kenteken: PX-208-D, bouwjaar: 2017</t>
  </si>
  <si>
    <t>Seat Personenauto, type Ibiza New 1.0 Ecotsi 115pk, kenteken: RD-075-N, bouwjaar: 2017</t>
  </si>
  <si>
    <t>Volkswagen Personenauto, type UP! 1.0 44kw 3-Drs, kenteken: RD-072-N, bouwjaar: 2017</t>
  </si>
  <si>
    <t>Renault Personenauto, type ZOE R135 135pk, kenteken: K-260-FV, bouwjaar: 2021</t>
  </si>
  <si>
    <t>Kia Personenauto, type Soul Dynamic Plus 64kWh, kenteken: L-203-JZ, bouwjaar: 2021</t>
  </si>
  <si>
    <t>Renault Personenauto, type ZOE R135 135pk, kenteken: L-395-ZN, bouwjaar: 2021</t>
  </si>
  <si>
    <t>Kia Personenauto, type Soul 64kwh 204pk AUT, kenteken: P-042-HB, bouwjaar: 2022</t>
  </si>
  <si>
    <t>Kia Personenauto, type Soul 64kwh 204pk AUT, kenteken: P-043-HB, bouwjaar: 2022</t>
  </si>
  <si>
    <t>Volkswagen Personenauto, type UP! 1.0 50kw/68pk 3-Drs Ecofuel, kenteken: NF-781-H, bouwjaar: 2016</t>
  </si>
  <si>
    <t>Volkswagen Personenauto, type Transporter 2.0 TDI 103kw Kombi L1h1 DSG, kenteken: 6-TLL-04, bouwjaar: 2014</t>
  </si>
  <si>
    <t>Volkswagen Personenauto, type UP! 1.0 44kw 3-Drs, kenteken: HV-759-J, bouwjaar: 2016</t>
  </si>
  <si>
    <t>Volkswagen Personenauto, type UP! 1.0 44kw 3-Drs AUT, kenteken: JV-409-B, bouwjaar: 2016</t>
  </si>
  <si>
    <t>Nissan Personenauto, type Evalia , kenteken: JZ-155-S, bouwjaar: 2016</t>
  </si>
  <si>
    <t>Volkswagen Personenauto, type Polo 1.2 TSI 66kw, kenteken: JN-502-J, bouwjaar: 2016</t>
  </si>
  <si>
    <t>Volkswagen Personenauto, type UP! 1.0 44kw 3-Drs, kenteken: JX-331-K, bouwjaar: 2016</t>
  </si>
  <si>
    <t>Volkswagen Personenauto, type UP! 1.0 44kw 3-Drs, kenteken: JX-325-K, bouwjaar: 2016</t>
  </si>
  <si>
    <t>Volkswagen Personenauto, type Caddy Combi 1.0 TSI 75kW, kenteken: KR-746-S, bouwjaar: 2016</t>
  </si>
  <si>
    <t>Volkswagen Personenauto, type E Up , kenteken: KT-161-K, bouwjaar: 2016</t>
  </si>
  <si>
    <t>Volkswagen Personenauto, type UP! 1.0 44kw 3-Drs, kenteken: PD-250-F, bouwjaar: 2017</t>
  </si>
  <si>
    <t>Volkswagen Personenauto, type Golf Vii E-Golf Elektromotor 136pk 5D Aut., kenteken: PX-141-H, bouwjaar: 2017</t>
  </si>
  <si>
    <t>Volkswagen Personenauto, type Golf Vii E-Golf Elektromotor 136pk 5D Aut., kenteken: PX-174-H, bouwjaar: 2017</t>
  </si>
  <si>
    <t>Volkswagen Personenauto, type Golf Vii 1.5 TSI 130pk 7-Dsg 5D Bluemotion, kenteken: SR-169-X, bouwjaar: 2018</t>
  </si>
  <si>
    <t>Volkswagen Personenauto, type UP! E-Up 5-Drs, kenteken: ST-961-H, bouwjaar: 2018</t>
  </si>
  <si>
    <t>Volkswagen Personenauto, type UP! 1.0 44kw 3-Drs, kenteken: SX-304-J, bouwjaar: 2018</t>
  </si>
  <si>
    <t>Nissan Personenauto, type Nv200 Evalia Elektrisch 109pk (excl. Batterij) 5pl, kenteken: XK-441-T, bouwjaar: 2019</t>
  </si>
  <si>
    <t>Volkswagen Personenauto, type Transporter Kombi 2.0 TDI 150pk L1h1 300/2800 7-Dsg, kenteken: XR-117-J, bouwjaar: 2019</t>
  </si>
  <si>
    <t>Volkswagen Personenauto, type Transporter Kombi 2.0 TDI 150pk L1h1 300/2800 7-Dsg, kenteken: XR-114-J, bouwjaar: 2019</t>
  </si>
  <si>
    <t>Volkswagen Personenauto, type Transporter Kombi 2.0 TDI 150pk L1h1 300/2800 7-Dsg, kenteken: XR-112-J, bouwjaar: 2019</t>
  </si>
  <si>
    <t>Volkswagen Personenauto, type Transporter Kombi 2.0 TDI 150pk L1h1 300/2800 7-Dsg, kenteken: XR-115-J, bouwjaar: 2019</t>
  </si>
  <si>
    <t>Volkswagen Personenauto, type Golf VII E-Golf Elektromotor 136pk 5D Aut., kenteken: ZN-057-X, bouwjaar: 2019</t>
  </si>
  <si>
    <t>Tesla Personenauto, type Model 3 Long-Range RWD, kenteken: G-547-XK, bouwjaar: 2019</t>
  </si>
  <si>
    <t>Volkswagen Personenauto, type UP! Elektromotor 83pk, kenteken: H-983-ZB, bouwjaar: 2020</t>
  </si>
  <si>
    <t>Volkswagen Personenauto, type Golf VII E-Golf Elektromotor 136pk 5D Aut., kenteken: J-803-HF, bouwjaar: 2020</t>
  </si>
  <si>
    <t>Volkswagen Personenauto, type UP! Elektromotor 82pk 5D, kenteken: J-582-HZ, bouwjaar: 2020</t>
  </si>
  <si>
    <t>Volkswagen Personenauto, type UP! Elektromotor 82pk 5D, kenteken: J-583-HZ, bouwjaar: 2020</t>
  </si>
  <si>
    <t>Mercedes Personenauto, type EQC 400 4matic 408pk, kenteken: J-653-JP, bouwjaar: 2020</t>
  </si>
  <si>
    <t>Peugeot Personenauto, type 2008 EV 50kwh 136pk, kenteken: J-748-XT, bouwjaar: 2020</t>
  </si>
  <si>
    <t>Polestar Personenauto, type 2 Pilot Plus 5D 300kw, kenteken: K-683-JX, bouwjaar: 2020</t>
  </si>
  <si>
    <t>Renault Personenauto, type Twingo R80 Electric 82pk, kenteken: N-441-ZD, bouwjaar: 2022</t>
  </si>
  <si>
    <t>Renault Personenauto, type Twingo R80 Electric 82pk, kenteken: N-442-ZD, bouwjaar: 2022</t>
  </si>
  <si>
    <t>Volkswagen Personenauto, type Id.3 45kwh 150pk, kenteken: N-628-PK, bouwjaar: 2021</t>
  </si>
  <si>
    <t>Renault Personenauto, type Twingo R80 Electric 82pk, kenteken: P-585-GB, bouwjaar: 2022</t>
  </si>
  <si>
    <t>Renault Personenauto, type Twingo R80 Electric 82pk, kenteken: P-582-GB, bouwjaar: 2022</t>
  </si>
  <si>
    <t>Renault Personenauto, type Twingo R80 Electric 82pk, kenteken: P-583-GB, bouwjaar: 2022</t>
  </si>
  <si>
    <t>Renault Personenauto, type Twingo R80 Electric 82pk, kenteken: P-584-GB, bouwjaar: 2022</t>
  </si>
  <si>
    <t>Toyota Personenauto, type Proace Shuttle Long Bev, kenteken: P-666-VF, bouwjaar: 2022</t>
  </si>
  <si>
    <t>Renault Personenauto, type Twingo R80 Electric 82pk, kenteken: P-415-ZR, bouwjaar: 2022</t>
  </si>
  <si>
    <t>Renault Personenauto, type Twingo R80 Electric 82pk, kenteken: P-416-ZR, bouwjaar: 2022</t>
  </si>
  <si>
    <t>Renault Personenauto, type Twingo R80 Electric 82pk, kenteken: P-417-ZR, bouwjaar: 2022</t>
  </si>
  <si>
    <t>Renault Personenauto, type Twingo R80 Electric 82pk, kenteken: P-418-ZR, bouwjaar: 2022</t>
  </si>
  <si>
    <t>Renault Personenauto, type Twingo R80 Electric 82pk, kenteken: P-419-ZR, bouwjaar: 2022</t>
  </si>
  <si>
    <t>Volkswagen Personenauto, type UP! E-Up 3-Drs, kenteken: JL-801-H, bouwjaar: 2016</t>
  </si>
  <si>
    <t>Nissan Personenauto, type Nv200 E-NV200, kenteken: JS-930-N, bouwjaar: 2016</t>
  </si>
  <si>
    <t>Nissan Personenauto, type Nv200 E-NV200, kenteken: JS-931-N, bouwjaar: 2016</t>
  </si>
  <si>
    <t>Volkswagen Personenauto, type E-Up , kenteken: KT-898-S, bouwjaar: 2016</t>
  </si>
  <si>
    <t>Volkswagen Personenauto, type UP! 1.0 44kw 3-Drs, kenteken: RD-843-V, bouwjaar: 2017</t>
  </si>
  <si>
    <t>Volkswagen Personenauto, type UP! 1.0 44kw 3-Drs, kenteken: RD-851-V, bouwjaar: 2017</t>
  </si>
  <si>
    <t>Volkswagen Personenauto, type UP! 1.0 44kw 3-Drs, kenteken: SH-118-X, bouwjaar: 2018</t>
  </si>
  <si>
    <t>Volkswagen Personenauto, type UP! 1.0 44kw 3-Drs, kenteken: SH-119-X, bouwjaar: 2018</t>
  </si>
  <si>
    <t>Volkswagen Personenauto, type UP! E-Up 5-Drs, kenteken: SR-863-G, bouwjaar: 2018</t>
  </si>
  <si>
    <t>Volkswagen Personenauto, type Golf Vii E-Golf Elektromotor 136pk 5D Aut., kenteken: TF-195-P, bouwjaar: 2018</t>
  </si>
  <si>
    <t>Nissan Personenauto, type Nv200 Evalia Elektrisch 109pk (excl. Batterij) 5pl, kenteken: XV-751-R, bouwjaar: 2019</t>
  </si>
  <si>
    <t>Volkswagen Personenauto, type Golf Vii E-Golf Elektromotor 136pk 5D Aut., kenteken: ZB-442-V, bouwjaar: 2019</t>
  </si>
  <si>
    <t>Volkswagen Personenauto, type Golf Vii E-Golf Elektromotor 136pk 5D Aut., kenteken: ZB-896-R, bouwjaar: 2019</t>
  </si>
  <si>
    <t>Volkswagen Personenauto, type Golf Vii E-Golf Elektromotor 136pk 5D Aut., kenteken: ZD-348-P, bouwjaar: 2019</t>
  </si>
  <si>
    <t>Volkswagen Personenauto, type Golf VII E-Golf Elektromotor 136pk 5D Aut., kenteken: ZJ-496-D, bouwjaar: 2019</t>
  </si>
  <si>
    <t>Volkswagen Personenauto, type UP! Elektromotor 82pk 5D, kenteken: J-584-HZ, bouwjaar: 2020</t>
  </si>
  <si>
    <t>Volkswagen Personenauto, type UP! Elektromotor 82pk 5D, kenteken: J-585-HZ, bouwjaar: 2020</t>
  </si>
  <si>
    <t>Volkswagen Personenauto, type UP! Elektromotor 82pk 5D, kenteken: J-667-LB, bouwjaar: 2020</t>
  </si>
  <si>
    <t>Volkswagen Personenauto, type Golf VII E-Golf Elektromotor 136pk 5D Aut., kenteken: G-515-LL, bouwjaar: 2019</t>
  </si>
  <si>
    <t>Volkswagen Personenauto, type UP! 1.0 75pk 5D BMT, kenteken: SX-305-J, bouwjaar: 2018</t>
  </si>
  <si>
    <t>Nissan Personenauto, type Nv200 Evalia Elektrisch 40kwh (incl. Batterij) 7PL, kenteken: N-314-NR, bouwjaar: 2021</t>
  </si>
  <si>
    <t>Volkswagen Personenauto, type Id.3 45kwh 150pk, kenteken: N-568-PK, bouwjaar: 2021</t>
  </si>
  <si>
    <t>Volkswagen Personenauto, type Polo 1.0 TSI 70kw 5D BMT Dsg-7, kenteken: SP-275-L, bouwjaar: 2018</t>
  </si>
  <si>
    <t>Nissan Personenauto, type Nv200 Evalia Elektrisch 109pk (excl. Batterij) 5pl, kenteken: XX-684-L, bouwjaar: 2019</t>
  </si>
  <si>
    <t>Mitsubishi Personenauto, type Space Star 1.0 MPI 52kw, kenteken: 8-SBH-18, bouwjaar: 2013</t>
  </si>
  <si>
    <t>Fiat Personenauto, type 500l 0.9 Twinair CNG, kenteken: 8-XZN-32, bouwjaar: 2014</t>
  </si>
  <si>
    <t>Skoda Personenauto, type Octavia 1.4 TSI 81kw G-Tec Combi, kenteken: HL-749-X, bouwjaar: 2015</t>
  </si>
  <si>
    <t>Skoda Personenauto, type Octavia 1.4 TSI 81kw G-Tec Combi, kenteken: JL-791-V, bouwjaar: 2016</t>
  </si>
  <si>
    <t>Mercedes Personenauto, type Sprinter 1.8 NGT Combi AUT, kenteken: JX-860-S, bouwjaar: 2016</t>
  </si>
  <si>
    <t>Suzuki Personenauto, type Vitara 1.6 Allgrip, kenteken: KP-955-P, bouwjaar: 2016</t>
  </si>
  <si>
    <t>Suzuki Personenauto, type Vitara 1.6 Allgrip, kenteken: KP-956-P, bouwjaar: 2016</t>
  </si>
  <si>
    <t>Suzuki Personenauto, type Vitara 1.6 Allgrip, kenteken: KP-957-P, bouwjaar: 2016</t>
  </si>
  <si>
    <t>Skoda Personenauto, type Citigo 1.0 T 50kw CNG, kenteken: KP-608-L, bouwjaar: 2016</t>
  </si>
  <si>
    <t>Skoda Citigo Personenauto, type 1.0 G-TEC 50kW Ambition, kenteken: KP-470-R, bouwjaar: 2016</t>
  </si>
  <si>
    <t>Skoda Citigo Personenauto, type 1.0 G-TEC 50kW Ambition, kenteken: KP-467-R, bouwjaar: 2016</t>
  </si>
  <si>
    <t>Skoda Citigo Personenauto, type 1.0 G-TEC 50kW Ambition, kenteken: KP-472-R, bouwjaar: 2016</t>
  </si>
  <si>
    <t>Nissan Personenauto, type Leaf Leaf, kenteken: NH-835-G, bouwjaar: 2017</t>
  </si>
  <si>
    <t>Nissan Personenauto, type Leaf Leaf, kenteken: NH-836-G, bouwjaar: 2017</t>
  </si>
  <si>
    <t>Nissan Personenauto, type Leaf Leaf, kenteken: NH-838-G, bouwjaar: 2017</t>
  </si>
  <si>
    <t>Volkswagen Personenauto, type Multivan 2.0 TDI 110kw, kenteken: KT-704-N, bouwjaar: 2017</t>
  </si>
  <si>
    <t>Skoda Personenauto, type Citigo 1.0 T 50kw CNG, kenteken: NL-158-N, bouwjaar: 2017</t>
  </si>
  <si>
    <t>Skoda Personenauto, type Citigo 1.0 T 50kw CNG, kenteken: NL-157-N, bouwjaar: 2017</t>
  </si>
  <si>
    <t>Skoda Personenauto, type Citigo 1.0 T 50kw CNG, kenteken: NL-156-N, bouwjaar: 2017</t>
  </si>
  <si>
    <t>Skoda Personenauto, type Octavia 1.4 TSI 81kw Combi CNG, kenteken: NR-774-T, bouwjaar: 2017</t>
  </si>
  <si>
    <t>Nissan Personenauto, type Nv200 E-NV200, kenteken: PV-348-X, bouwjaar: 2017</t>
  </si>
  <si>
    <t>Skoda Personenauto, type Octavia 1.4 TSI 81kw Combi CNG, kenteken: PR-723-T, bouwjaar: 2017</t>
  </si>
  <si>
    <t>Skoda Personenauto, type Octavia 1.4 TSI 81kw Combi CNG, kenteken: RJ-015-L, bouwjaar: 2018</t>
  </si>
  <si>
    <t>Skoda Personenauto, type Octavia 1.4 TSI 81kw Combi CNG, kenteken: RJ-016-L, bouwjaar: 2018</t>
  </si>
  <si>
    <t>Skoda Personenauto, type Citigo 1.0 T 50kw CNG, kenteken: RJ-472-D, bouwjaar: 2018</t>
  </si>
  <si>
    <t>Skoda Personenauto, type Citigo 1.0 T 50kw CNG, kenteken: RJ-471-D, bouwjaar: 2018</t>
  </si>
  <si>
    <t>Skoda Personenauto, type Citigo 1.0 T 50kw CNG, kenteken: RJ-470-D, bouwjaar: 2018</t>
  </si>
  <si>
    <t>Skoda Personenauto, type Citigo 1.0 T 50kw CNG, kenteken: RJ-469-D, bouwjaar: 2018</t>
  </si>
  <si>
    <t>Skoda Personenauto, type Citigo 1.0 T 50kw CNG, kenteken: RJ-468-D, bouwjaar: 2018</t>
  </si>
  <si>
    <t>Volkswagen Personenauto, type Golf Vii E-Golf Elektromotor 136pk 5D Aut., kenteken: RN-448-P, bouwjaar: 2018</t>
  </si>
  <si>
    <t>Volkswagen Personenauto, type Golf Vii E-Golf Elektromotor 136pk 5D Aut., kenteken: RN-449-P, bouwjaar: 2018</t>
  </si>
  <si>
    <t>Volkswagen Personenauto, type Golf Vii E-Golf Elektromotor 136pk 5D Aut., kenteken: RN-450-P, bouwjaar: 2018</t>
  </si>
  <si>
    <t>Volkswagen Personenauto, type Golf Vii E-Golf Elektromotor 136pk 5D Aut., kenteken: RP-216-K, bouwjaar: 2018</t>
  </si>
  <si>
    <t>Volkswagen Personenauto, type Golf Vii E-Golf Elektromotor 136pk 5D Aut., kenteken: RP-217-K, bouwjaar: 2018</t>
  </si>
  <si>
    <t>Volkswagen Personenauto, type Golf Vii E-Golf Elektromotor 136pk 5D Aut., kenteken: RP-218-K, bouwjaar: 2018</t>
  </si>
  <si>
    <t>Skoda Personenauto, type Octavia 1.4 TSI 81kw Combi CNG, kenteken: RT-143-S, bouwjaar: 2018</t>
  </si>
  <si>
    <t>Skoda Personenauto, type Octavia 1.4 TSI 81kw Combi CNG, kenteken: RZ-851-N, bouwjaar: 2018</t>
  </si>
  <si>
    <t>Skoda Personenauto, type Citigo 1.0 T 50kw CNG, kenteken: RZ-890-N, bouwjaar: 2018</t>
  </si>
  <si>
    <t>Skoda Personenauto, type Citigo 1.0 T 50kw CNG, kenteken: RZ-887-N, bouwjaar: 2018</t>
  </si>
  <si>
    <t>Skoda Personenauto, type Citigo 1.0 T 50kw CNG, kenteken: RZ-886-N, bouwjaar: 2018</t>
  </si>
  <si>
    <t>Skoda Personenauto, type Citigo 1.0 T 50kw CNG, kenteken: RZ-885-N, bouwjaar: 2018</t>
  </si>
  <si>
    <t>Skoda Personenauto, type Citigo 1.0 T 50kw CNG, kenteken: RZ-882-N, bouwjaar: 2018</t>
  </si>
  <si>
    <t>Skoda Personenauto, type Citigo 1.0 T 50kw CNG, kenteken: RZ-878-N, bouwjaar: 2018</t>
  </si>
  <si>
    <t>Skoda Personenauto, type Citigo 1.0 T 50kw CNG, kenteken: RZ-875-N, bouwjaar: 2018</t>
  </si>
  <si>
    <t>Skoda Personenauto, type Citigo 1.0 T 50kw CNG, kenteken: SJ-326-D, bouwjaar: 2018</t>
  </si>
  <si>
    <t>Skoda Personenauto, type Octavia 1.4 TSI 81kw Combi CNG, kenteken: RZ-830-T, bouwjaar: 2018</t>
  </si>
  <si>
    <t>Skoda Personenauto, type Citigo 1.0 T 50kw CNG, kenteken: SJ-327-D, bouwjaar: 2018</t>
  </si>
  <si>
    <t>Skoda Personenauto, type Citigo 1.0 T 50kw CNG, kenteken: SJ-328-D, bouwjaar: 2018</t>
  </si>
  <si>
    <t>Skoda Personenauto, type Citigo 1.0 T 50kw CNG, kenteken: SJ-329-D, bouwjaar: 2018</t>
  </si>
  <si>
    <t>Skoda Personenauto, type Octavia 1.4 TSI 81kw Combi CNG, kenteken: SJ-325-D, bouwjaar: 2018</t>
  </si>
  <si>
    <t>Skoda Personenauto, type Citigo 1.0 T 50kw CNG, kenteken: SJ-330-D, bouwjaar: 2018</t>
  </si>
  <si>
    <t>Skoda Personenauto, type Octavia 1.4 TSI 81kw Combi CNG, kenteken: RZ-850-N, bouwjaar: 2018</t>
  </si>
  <si>
    <t>Skoda Personenauto, type Octavia 1.4 TSI 81kw Combi CNG, kenteken: RZ-831-T, bouwjaar: 2018</t>
  </si>
  <si>
    <t>Volkswagen Personenauto, type Golf Vii E-Golf Elektromotor 136pk 5D Aut., kenteken: SN-517-F, bouwjaar: 2018</t>
  </si>
  <si>
    <t>Volkswagen Personenauto, type Golf Vii E-Golf Elektromotor 136pk 5D Aut., kenteken: SN-520-F, bouwjaar: 2018</t>
  </si>
  <si>
    <t>Skoda Personenauto, type Octavia Combi 1.4 TSI 110pk G-Tec, kenteken: ST-020-J, bouwjaar: 2018</t>
  </si>
  <si>
    <t>Volkswagen Personenauto, type Golf Vii E-Golf Elektromotor 136pk 5D Aut., kenteken: SV-535-X, bouwjaar: 2018</t>
  </si>
  <si>
    <t>Skoda Personenauto, type Octavia Combi 1.4 TSI 110pk G-Tec, kenteken: TD-357-T, bouwjaar: 2018</t>
  </si>
  <si>
    <t>Skoda Personenauto, type Octavia 1.4 TSI 81kw Combi CNG, kenteken: TD-356-T, bouwjaar: 2018</t>
  </si>
  <si>
    <t>Skoda Personenauto, type Citigo 1.0 T 50kw CNG, kenteken: TG-634-P, bouwjaar: 2018</t>
  </si>
  <si>
    <t>Skoda Personenauto, type Citigo 1.0 T 50kw CNG, kenteken: TG-633-P, bouwjaar: 2018</t>
  </si>
  <si>
    <t>Skoda Personenauto, type Citigo 1.0 T 50kw CNG, kenteken: TH-664-K, bouwjaar: 2018</t>
  </si>
  <si>
    <t>Volkswagen Personenauto, type Golf Vii E-Golf Elektromotor 136pk 5D Aut., kenteken: TR-608-K, bouwjaar: 2018</t>
  </si>
  <si>
    <t>Volkswagen Personenauto, type Golf Vii E-Golf Elektromotor 136pk 5D Aut., kenteken: TR-928-P, bouwjaar: 2018</t>
  </si>
  <si>
    <t xml:space="preserve"> Personenauto, type Nv200 E-NV200, kenteken: V-960-SZ, bouwjaar: 2018</t>
  </si>
  <si>
    <t>Volkswagen Personenauto, type Golf Vii E-Golf Elektromotor 136pk 5D Aut., kenteken: TV-053-T, bouwjaar: 2018</t>
  </si>
  <si>
    <t>Volkswagen Personenauto, type Golf Vii E-Golf Elektromotor 136pk 5D Aut., kenteken: TV-199-F, bouwjaar: 2018</t>
  </si>
  <si>
    <t>Volkswagen Personenauto, type Golf Vii E-Golf Elektromotor 136pk 5D Aut., kenteken: TV-197-F, bouwjaar: 2018</t>
  </si>
  <si>
    <t>Skoda Personenauto, type Citigo 1.0 T 50kw CNG, kenteken: XH-271-X, bouwjaar: 2019</t>
  </si>
  <si>
    <t>Skoda Personenauto, type Citigo 1.0 T 50kw CNG, kenteken: XH-272-X, bouwjaar: 2019</t>
  </si>
  <si>
    <t>Skoda Personenauto, type Citigo 1.0 T 50kw CNG, kenteken: XH-273-X, bouwjaar: 2019</t>
  </si>
  <si>
    <t>Skoda Personenauto, type Citigo 1.0 T 50kw CNG, kenteken: XH-274-X, bouwjaar: 2019</t>
  </si>
  <si>
    <t>Skoda Personenauto, type Citigo 1.0 T 50kw CNG, kenteken: XH-270-X, bouwjaar: 2019</t>
  </si>
  <si>
    <t>Skoda Personenauto, type Citigo 1.0 T 50kw CNG, kenteken: XH-275-X, bouwjaar: 2019</t>
  </si>
  <si>
    <t>Hyundai Personenauto, type Kona EV 204pk 2WD Aut., kenteken: XL-210-D, bouwjaar: 2019</t>
  </si>
  <si>
    <t>Volkswagen Personenauto, type Golf Vii E-Golf Elektromotor 136pk 5D Aut., kenteken: XK-518-V, bouwjaar: 2019</t>
  </si>
  <si>
    <t>Volkswagen Personenauto, type Caddy 1.4 TGI 81kw Combi DSG, kenteken: XN-507-D, bouwjaar: 2019</t>
  </si>
  <si>
    <t>Iveco Personenauto, type Daily 70C, kenteken: 71-BLN-5, bouwjaar: 2018</t>
  </si>
  <si>
    <t>Volkswagen Personenauto, type Golf Vii E-Golf Elektromotor 136pk 5D Aut., kenteken: XK-634-S, bouwjaar: 2019</t>
  </si>
  <si>
    <t>Volkswagen Personenauto, type Golf Vii E-Golf Elektromotor 136pk 5D Aut., kenteken: XK-633-S, bouwjaar: 2019</t>
  </si>
  <si>
    <t>Volkswagen Personenauto, type Golf Vii E-Golf Elektromotor 136pk 5D Aut., kenteken: XK-632-S, bouwjaar: 2019</t>
  </si>
  <si>
    <t>Volkswagen Personenauto, type Golf Vii E-Golf Elektromotor 136pk 5D Aut., kenteken: XK-519-V, bouwjaar: 2019</t>
  </si>
  <si>
    <t>Volkswagen Personenauto, type Golf Vii E-Golf Elektromotor 136pk 5D Aut., kenteken: XN-505-R, bouwjaar: 2019</t>
  </si>
  <si>
    <t>Volkswagen Personenauto, type Golf Vii E-Golf Elektromotor 136pk 5D Aut., kenteken: XT-411-D, bouwjaar: 2019</t>
  </si>
  <si>
    <t>Volkswagen Personenauto, type Golf Vii E-Golf Elektromotor 136pk 5D Aut., kenteken: XT-408-D, bouwjaar: 2019</t>
  </si>
  <si>
    <t>Volkswagen Personenauto, type Polo 1.0 TSI 95pk 7-Dsg, kenteken: XX-495-Z, bouwjaar: 2019</t>
  </si>
  <si>
    <t>Volkswagen Personenauto, type Golf Vii E-Golf Elektromotor 136pk 5D Aut., kenteken: XZ-151-N, bouwjaar: 2019</t>
  </si>
  <si>
    <t>Volkswagen Personenauto, type Golf Vii E-Golf Elektromotor 136pk 5D Aut., kenteken: ZB-444-V, bouwjaar: 2019</t>
  </si>
  <si>
    <t>Volkswagen Personenauto, type Golf Vii 1.0 TSI 115pk 7-Dsg, kenteken: ZB-899-R, bouwjaar: 2019</t>
  </si>
  <si>
    <t>Hyundai Personenauto, type Kona EV 204pk 2WD Aut., kenteken: ZG-674-G, bouwjaar: 2019</t>
  </si>
  <si>
    <t>Skoda Personenauto, type Citigo 1.0 68pk G-Tec Greentech, kenteken: ZJ-026-G, bouwjaar: 2019</t>
  </si>
  <si>
    <t>Skoda Personenauto, type Citigo 1.0 68pk G-Tec Greentech, kenteken: ZJ-031-G, bouwjaar: 2019</t>
  </si>
  <si>
    <t>Skoda Personenauto, type Citigo 1.0 68pk G-Tec Greentech, kenteken: ZJ-028-G, bouwjaar: 2019</t>
  </si>
  <si>
    <t>Skoda Personenauto, type Citigo 1.0 68pk G-Tec Greentech, kenteken: ZJ-027-G, bouwjaar: 2019</t>
  </si>
  <si>
    <t>Volkswagen Personenauto, type Golf Vii E-Golf Elektromotor 136pk 5D Aut., kenteken: ZL-201-L, bouwjaar: 2019</t>
  </si>
  <si>
    <t>Volkswagen Personenauto, type Golf Vii E-Golf Elektromotor 136pk 5D Aut., kenteken: ZL-199-L, bouwjaar: 2019</t>
  </si>
  <si>
    <t>Hyundai Personenauto, type Kona EV 204pk 2WD Aut., kenteken: ZP-702-D, bouwjaar: 2019</t>
  </si>
  <si>
    <t>Hyundai Personenauto, type Kona EV 204pk 2WD Aut., kenteken: ZP-678-D, bouwjaar: 2019</t>
  </si>
  <si>
    <t>Volkswagen Personenauto, type Golf VII E-Golf Elektromotor 136pk 5D Aut., kenteken: ZP-691-B, bouwjaar: 2019</t>
  </si>
  <si>
    <t>Volkswagen Personenauto, type Golf VII E-Golf Elektromotor 136pk 5D Aut., kenteken: ZR-100-D, bouwjaar: 2019</t>
  </si>
  <si>
    <t>Suzuki Personenauto, type Vitara 1.0 Boosterjet 112pk Allgrip, kenteken: ZV-669-L, bouwjaar: 2019</t>
  </si>
  <si>
    <t>Suzuki Personenauto, type Vitara 1.0 Boosterjet 112pk Allgrip, kenteken: ZV-668-L, bouwjaar: 2019</t>
  </si>
  <si>
    <t>Tesla Personenauto, type Model 3 Long-Range Dual Motor AWD, kenteken: G-484-DX, bouwjaar: 2019</t>
  </si>
  <si>
    <t>Volkswagen Personenauto, type Golf VII E-Golf Elektromotor 136pk 5D Aut., kenteken: G-369-DR, bouwjaar: 2019</t>
  </si>
  <si>
    <t>Volkswagen Personenauto, type Polo 1.0 TGI 90pk, kenteken: G-392-HR, bouwjaar: 2019</t>
  </si>
  <si>
    <t>Volkswagen Personenauto, type Polo 1.0 TGI 90pk, kenteken: G-391-HR, bouwjaar: 2019</t>
  </si>
  <si>
    <t>Volkswagen Personenauto, type Polo 1.0 TGI 90pk, kenteken: G-390-HR, bouwjaar: 2019</t>
  </si>
  <si>
    <t>Volkswagen Personenauto, type Golf VII 1.5 TGI 130pk CNG 7-Dsg, kenteken: G-384-HR, bouwjaar: 2019</t>
  </si>
  <si>
    <t>Volkswagen Personenauto, type Golf VII 1.5 TGI 130pk CNG 7-Dsg, kenteken: G-383-HR, bouwjaar: 2019</t>
  </si>
  <si>
    <t>Volkswagen Personenauto, type Golf VII 1.5 TGI 130pk CNG 7-Dsg, kenteken: G-381-HR, bouwjaar: 2019</t>
  </si>
  <si>
    <t>Volkswagen Personenauto, type Polo 1.0 TGI 90pk, kenteken: G-393-HR, bouwjaar: 2019</t>
  </si>
  <si>
    <t>Volkswagen Personenauto, type Golf VII 1.5 TGI 130pk CNG 7-Dsg, kenteken: G-380-HR, bouwjaar: 2019</t>
  </si>
  <si>
    <t>Volkswagen Personenauto, type Polo 1.0 TGI 90pk, kenteken: G-916-JL, bouwjaar: 2019</t>
  </si>
  <si>
    <t>Volkswagen Personenauto, type Golf VII 1.5 TGI 130pk CNG 7-Dsg, kenteken: G-895-JL, bouwjaar: 2019</t>
  </si>
  <si>
    <t>Volkswagen Personenauto, type Golf VII 1.5 TGI 130pk CNG 7-Dsg, kenteken: G-808-JS, bouwjaar: 2019</t>
  </si>
  <si>
    <t>Volkswagen Personenauto, type Golf VII 1.5 TGI 130pk CNG 7-Dsg, kenteken: G-389-HR, bouwjaar: 2019</t>
  </si>
  <si>
    <t>Volkswagen Personenauto, type Golf VII 1.5 TGI 130pk CNG 7-Dsg, kenteken: G-385-HR, bouwjaar: 2019</t>
  </si>
  <si>
    <t>Volkswagen Personenauto, type Golf VII 1.5 TGI 130pk CNG 7-Dsg, kenteken: G-382-HR, bouwjaar: 2019</t>
  </si>
  <si>
    <t>Volkswagen Personenauto, type Golf VII 1.5 TGI 130pk CNG 7-Dsg, kenteken: G-386-HR, bouwjaar: 2019</t>
  </si>
  <si>
    <t>Volkswagen Personenauto, type Golf VII 1.5 TGI 130pk CNG 7-Dsg, kenteken: G-387-HR, bouwjaar: 2019</t>
  </si>
  <si>
    <t>Volkswagen Personenauto, type Golf VII 1.5 TGI 130pk CNG 7-Dsg, kenteken: G-388-HR, bouwjaar: 2019</t>
  </si>
  <si>
    <t>Volkswagen Personenauto, type Golf VII 1.5 TGI 130pk CNG 7-Dsg, kenteken: G-897-JL, bouwjaar: 2019</t>
  </si>
  <si>
    <t>Volkswagen Personenauto, type Golf VII 1.5 TGI 130pk CNG 7-Dsg, kenteken: G-898-JL, bouwjaar: 2019</t>
  </si>
  <si>
    <t>Volkswagen Personenauto, type Golf VII 1.5 TGI 130pk CNG 7-Dsg, kenteken: G-896-JL, bouwjaar: 2019</t>
  </si>
  <si>
    <t>Volkswagen Personenauto, type Polo 1.0 TSI 95pk, kenteken: G-765-NJ, bouwjaar: 2019</t>
  </si>
  <si>
    <t>Suzuki Personenauto, type SX4 S-Cross 1.4 Boosterjet 140pk Allgrip, kenteken: G-361-RG, bouwjaar: 2019</t>
  </si>
  <si>
    <t>Hyundai Personenauto, type Nexo Fcev 163pk FWD, kenteken: G-047-HJ, bouwjaar: 2019</t>
  </si>
  <si>
    <t>MG Personenauto, type ZS EV Electric 143pk, kenteken: G-778-ZV, bouwjaar: 2019</t>
  </si>
  <si>
    <t>Volkswagen Personenauto, type Golf VII 1.5 TGI 130pk CNG 7-Dsg, kenteken: G-698-XP, bouwjaar: 2020</t>
  </si>
  <si>
    <t>Hyundai Personenauto, type Kona EV 204pk 2WD Aut., kenteken: G-484-VL, bouwjaar: 2020</t>
  </si>
  <si>
    <t>Volkswagen Personenauto, type Golf VII 1.5 TGI 130pk CNG 7-Dsg, kenteken: H-391-LG, bouwjaar: 2020</t>
  </si>
  <si>
    <t>Hyundai Personenauto, type Kona EV 204pk 2WD Aut., kenteken: H-842-NP, bouwjaar: 2020</t>
  </si>
  <si>
    <t>Hyundai Personenauto, type Kona EV 204pk 2WD Aut., kenteken: H-462-RD, bouwjaar: 2020</t>
  </si>
  <si>
    <t>Hyundai Personenauto, type Kona EV 204pk 2WD Aut., kenteken: H-651-RF, bouwjaar: 2020</t>
  </si>
  <si>
    <t>Hyundai Personenauto, type Kona EV 204pk 2WD Aut., kenteken: H-826-RF, bouwjaar: 2020</t>
  </si>
  <si>
    <t>Hyundai Personenauto, type Kona EV 204pk 2WD Aut., kenteken: H-653-RF, bouwjaar: 2020</t>
  </si>
  <si>
    <t>Hyundai Personenauto, type Kona EV 204pk 2WD Aut., kenteken: H-661-RF, bouwjaar: 2020</t>
  </si>
  <si>
    <t>Volkswagen Personenauto, type Polo 1.0 TGI 90pk, kenteken: H-982-ZB, bouwjaar: 2020</t>
  </si>
  <si>
    <t>Volkswagen Personenauto, type Id.3 58kwh, kenteken: K-402-GZ, bouwjaar: 2020</t>
  </si>
  <si>
    <t>Volkswagen Personenauto, type Id.3 58kwh, kenteken: K-389-GZ, bouwjaar: 2020</t>
  </si>
  <si>
    <t>Hyundai Personenauto, type Kona EV, kenteken: J-940-RG, bouwjaar: 2020</t>
  </si>
  <si>
    <t>Hyundai Personenauto, type Kona EV, kenteken: J-941-RG, bouwjaar: 2020</t>
  </si>
  <si>
    <t>Hyundai Personenauto, type Kona EV, kenteken: J-943-RG, bouwjaar: 2020</t>
  </si>
  <si>
    <t>Hyundai Personenauto, type Kona EV, kenteken: J-946-RG, bouwjaar: 2020</t>
  </si>
  <si>
    <t>Skoda Personenauto, type Octavia Combi 1.5 TSI G-Tec, kenteken: K-135-HS, bouwjaar: 2021</t>
  </si>
  <si>
    <t>Skoda Personenauto, type Octavia Combi 1.5 TSI G-Tec, kenteken: K-134-HS, bouwjaar: 2021</t>
  </si>
  <si>
    <t>Suzuki Personenauto, type Vitara 1.4 Boosterjet Smart Hybrid, kenteken: K-216-JT, bouwjaar: 2021</t>
  </si>
  <si>
    <t>Suzuki Personenauto, type Vitara 1.4 Boosterjet Smart, kenteken: K-215-JT, bouwjaar: 2021</t>
  </si>
  <si>
    <t>Opel Personenauto, type Corsa 1.0 I 5D, kenteken: 6-ZSX-37, bouwjaar: 2015</t>
  </si>
  <si>
    <t>Opel Personenauto, type Corsa 1.0 I 5D, kenteken: 9-ZTK-74, bouwjaar: 2015</t>
  </si>
  <si>
    <t>Opel Personenauto, type Corsa 1.0 I 5D, kenteken: 6-ZSX-36, bouwjaar: 2015</t>
  </si>
  <si>
    <t>Opel Personenauto, type Corsa 1.0 I 5D, kenteken: GH-407-G, bouwjaar: 2015</t>
  </si>
  <si>
    <t>Nissan Personenauto, type Leaf Leaf, kenteken: JK-629-X, bouwjaar: 2016</t>
  </si>
  <si>
    <t>Nissan Personenauto, type Leaf Leaf, kenteken: JK-630-X, bouwjaar: 2016</t>
  </si>
  <si>
    <t>Nissan Personenauto, type Leaf Tekna 30kWh, kenteken: KH-172-N, bouwjaar: 2016</t>
  </si>
  <si>
    <t>Nissan Personenauto, type Leaf Tekna 30kWh, kenteken: KH-173-N, bouwjaar: 2016</t>
  </si>
  <si>
    <t>Nissan Personenauto, type Leaf Tekna 30kWh, kenteken: KH-174-N, bouwjaar: 2016</t>
  </si>
  <si>
    <t>Nissan Personenauto, type Leaf Tekna 30kWh, kenteken: KK-299-D, bouwjaar: 2016</t>
  </si>
  <si>
    <t>Nissan Personenauto, type Leaf Tekna 30kWh, kenteken: KK-301-D, bouwjaar: 2016</t>
  </si>
  <si>
    <t>Nissan Personenauto, type Leaf Tekna 30kWh, kenteken: KK-300-D, bouwjaar: 2016</t>
  </si>
  <si>
    <t>Nissan Personenauto, type Leaf Leaf, kenteken: PV-694-K, bouwjaar: 2017</t>
  </si>
  <si>
    <t>Toyota Personenauto, type Prius 1.8 HSD, kenteken: KJ-168-H, bouwjaar: 2016</t>
  </si>
  <si>
    <t>Volkswagen Personenauto, type Golf VII E-Golf Elektromotor 136pk 5D Aut., kenteken: H-710-HJ, bouwjaar: 2020</t>
  </si>
  <si>
    <t>Volkswagen Personenauto, type Golf VII E-Golf Elektromotor 136pk 5D Aut., kenteken: J-643-LD, bouwjaar: 2020</t>
  </si>
  <si>
    <t>Volkswagen Personenauto, type Golf VII E-Golf Elektromotor 136pk 5D Aut., kenteken: J-644-LD, bouwjaar: 2020</t>
  </si>
  <si>
    <t>Volkswagen Personenauto, type Golf VII E-Golf Elektromotor 136pk 5D Aut., kenteken: J-859-LD, bouwjaar: 2020</t>
  </si>
  <si>
    <t>Toyota Personenauto, type Auris 1.8 Full Hybrid 5DR CVT, kenteken: 2-TKN-73, bouwjaar: 2014</t>
  </si>
  <si>
    <t>Toyota Personenauto, type Auris 1.8 Full Hybrid 5DR CVT, kenteken: 1-TKS-29, bouwjaar: 2014</t>
  </si>
  <si>
    <t>Toyota Personenauto, type Auris 1.8 Hybrid Touring Sport CVT, kenteken: 8-XFG-24, bouwjaar: 2014</t>
  </si>
  <si>
    <t>Volkswagen Personenauto, type Caddy 1.2 TSI 77kw Combi, kenteken: 6-XDR-45, bouwjaar: 2014</t>
  </si>
  <si>
    <t>Volkswagen Personenauto, type Golf VII E-Golf Elektromotor 136pk 5D Aut., kenteken: J-647-LD, bouwjaar: 2020</t>
  </si>
  <si>
    <t>Volkswagen Personenauto, type Golf VII E-Golf Elektromotor 136pk 5D Aut., kenteken: J-648-LD, bouwjaar: 2020</t>
  </si>
  <si>
    <t>Volkswagen Personenauto, type Touran 1.2 TSI 81kw, kenteken: KK-467-V, bouwjaar: 2017</t>
  </si>
  <si>
    <t>Volkswagen Personenauto, type UP! 60kW e-up!, kenteken: KB-419-K, bouwjaar: 2016</t>
  </si>
  <si>
    <t>Volkswagen Personenauto, type UP! 60kW e-up!, kenteken: KB-420-K, bouwjaar: 2016</t>
  </si>
  <si>
    <t>Volkswagen Personenauto, type UP! 60kW e-up, kenteken: KB-421-K, bouwjaar: 2016</t>
  </si>
  <si>
    <t>Citroen Personenauto, type C1 1.0 E-Vti 5-Drs, kenteken: KF-848-P, bouwjaar: 2016</t>
  </si>
  <si>
    <t>Volkswagen Personenauto, type Touran 1.2 TSI 77kw BMT 7P, kenteken: 8-TNN-89, bouwjaar: 2014</t>
  </si>
  <si>
    <t>Nissan Personenauto, type Leaf Tekna, kenteken: NB-801-R, bouwjaar: 2017</t>
  </si>
  <si>
    <t>Nissan Personenauto, type Leaf Leaf, kenteken: NH-979-D, bouwjaar: 2017</t>
  </si>
  <si>
    <t>Nissan Personenauto, type Leaf Leaf, kenteken: NB-806-R, bouwjaar: 2017</t>
  </si>
  <si>
    <t>Nissan Personenauto, type Leaf Leaf, kenteken: NB-804-R, bouwjaar: 2017</t>
  </si>
  <si>
    <t>Hyundai Personenauto, type Ioniq EV 120 pk Aut., kenteken: TV-735-P, bouwjaar: 2018</t>
  </si>
  <si>
    <t>Hyundai Personenauto, type Ioniq EV 120 pk Aut., kenteken: TV-734-P, bouwjaar: 2018</t>
  </si>
  <si>
    <t>Hyundai Personenauto, type Ioniq EV 120 pk Aut., kenteken: TV-733-P, bouwjaar: 2018</t>
  </si>
  <si>
    <t>Hyundai Personenauto, type Ioniq EV 120 pk Aut., kenteken: TV-732-P, bouwjaar: 2018</t>
  </si>
  <si>
    <t>Nissan Personenauto, type Leaf Electric 40kwh, kenteken: ZR-302-P, bouwjaar: 2019</t>
  </si>
  <si>
    <t>Nissan Personenauto, type Leaf Electric 40kwh, kenteken: G-652-BD, bouwjaar: 2019</t>
  </si>
  <si>
    <t>Nissan Personenauto, type Leaf Electric 40kwh, kenteken: G-650-BD, bouwjaar: 2019</t>
  </si>
  <si>
    <t>Nissan Personenauto, type Leaf Electric 40kwh, kenteken: G-649-BD, bouwjaar: 2019</t>
  </si>
  <si>
    <t>Nissan Personenauto, type Leaf Electric 40kwh, kenteken: G-648-BD, bouwjaar: 2019</t>
  </si>
  <si>
    <t>Nissan Personenauto, type Leaf Electric 40kwh, kenteken: G-647-BD, bouwjaar: 2019</t>
  </si>
  <si>
    <t>Nissan Personenauto, type Leaf Electric 40kwh, kenteken: G-643-BD, bouwjaar: 2019</t>
  </si>
  <si>
    <t>Nissan Personenauto, type Leaf Electric 40kwh, kenteken: G-642-BD, bouwjaar: 2019</t>
  </si>
  <si>
    <t>Nissan Personenauto, type Leaf Electric 40kwh, kenteken: G-641-BD, bouwjaar: 2019</t>
  </si>
  <si>
    <t>Nissan Personenauto, type Leaf Electric 40kwh, kenteken: G-640-BD, bouwjaar: 2019</t>
  </si>
  <si>
    <t>Nissan Personenauto, type Leaf Electric 40kwh, kenteken: G-639-BD, bouwjaar: 2019</t>
  </si>
  <si>
    <t>Nissan Personenauto, type Leaf Electric 40kwh, kenteken: G-638-BD, bouwjaar: 2019</t>
  </si>
  <si>
    <t>Nissan Personenauto, type Leaf Electric 40kwh, kenteken: G-637-BD, bouwjaar: 2019</t>
  </si>
  <si>
    <t>Nissan Personenauto, type Nv200 Evalia Elektrisch 109pk (excl. Batterij) 5PL, kenteken: G-217-TF, bouwjaar: 2019</t>
  </si>
  <si>
    <t>Nissan Personenauto, type Leaf Electric 40kwh, kenteken: H-126-PV, bouwjaar: 2020</t>
  </si>
  <si>
    <t>VW Personenauto, type Golf E-DITION 2020, kenteken: J-030-DZ, bouwjaar: 2020</t>
  </si>
  <si>
    <t>VW Personenauto, type Golf E-DITION 2020, kenteken: J-029-DZ, bouwjaar: 2020</t>
  </si>
  <si>
    <t>VW Personenauto, type Golf E-DITION 2020, kenteken: J-028-DZ, bouwjaar: 2020</t>
  </si>
  <si>
    <t>Nissan Personenauto, type Leaf Electric 40kwh, kenteken: J-694-HX, bouwjaar: 2020</t>
  </si>
  <si>
    <t>Nissan Personenauto, type Leaf Electric 40kwh, kenteken: J-691-HX, bouwjaar: 2020</t>
  </si>
  <si>
    <t>Nissan Personenauto, type Leaf Electric 40kwh, kenteken: J-690-HX, bouwjaar: 2020</t>
  </si>
  <si>
    <t>Nissan Personenauto, type Leaf Electric 40kwh, kenteken: J-689-HX, bouwjaar: 2020</t>
  </si>
  <si>
    <t>Nissan Personenauto, type Leaf Electric 40kwh, kenteken: J-365-PS, bouwjaar: 2020</t>
  </si>
  <si>
    <t>Nissan Personenauto, type Leaf Electric 40kwh, kenteken: J-364-PS, bouwjaar: 2020</t>
  </si>
  <si>
    <t>Nissan Personenauto, type Leaf Electric 40kwh, kenteken: J-363-PS, bouwjaar: 2020</t>
  </si>
  <si>
    <t>Nissan Personenauto, type Leaf Electric 40kwh, kenteken: J-362-PS, bouwjaar: 2020</t>
  </si>
  <si>
    <t>Nissan Personenauto, type Leaf Electric 40kwh, kenteken: J-361-PS, bouwjaar: 2020</t>
  </si>
  <si>
    <t>Nissan Personenauto, type Leaf Electric 40kwh, kenteken: J-360-PS, bouwjaar: 2020</t>
  </si>
  <si>
    <t>Seat Personenauto, type MII Elektromotor 83pk, kenteken: K-035-RT, bouwjaar: 2021</t>
  </si>
  <si>
    <t>Seat Personenauto, type MII Elektromotor 83pk, kenteken: K-034-RT, bouwjaar: 2021</t>
  </si>
  <si>
    <t>Nissan Personenauto, type Nv200 Evalia Elektrisch 109pk (excl. Batterij) 5PL, kenteken: K-807-SH, bouwjaar: 2021</t>
  </si>
  <si>
    <t>Nissan Personenauto, type Leaf N-Connecta, kenteken: K-612-SR, bouwjaar: 2021</t>
  </si>
  <si>
    <t>Opel Personenauto, type Corsa-e 50kwh Elegance, kenteken: K-429-TD, bouwjaar: 2021</t>
  </si>
  <si>
    <t>Seat Personenauto, type MII Electric, kenteken: K-320-SZ, bouwjaar: 2021</t>
  </si>
  <si>
    <t>Seat Personenauto, type MII Electric, kenteken: K-322-SZ, bouwjaar: 2021</t>
  </si>
  <si>
    <t>Seat Personenauto, type MII Electric, kenteken: K-323-SZ, bouwjaar: 2021</t>
  </si>
  <si>
    <t>Opel Personenauto, type e-Corsa 50kwh Elegance, kenteken: K-544-VG, bouwjaar: 2021</t>
  </si>
  <si>
    <t>Seat Personenauto, type MII Elektromotor 83pk, kenteken: L-156-DD, bouwjaar: 2021</t>
  </si>
  <si>
    <t>Seat Personenauto, type MII Elektromotor 83pk, kenteken: L-157-DD, bouwjaar: 2021</t>
  </si>
  <si>
    <t>Seat Personenauto, type MII Elektromotor 83pk, kenteken: L-159-DD, bouwjaar: 2021</t>
  </si>
  <si>
    <t>Seat Personenauto, type MII Elektromotor 83pk, kenteken: L-160-DD, bouwjaar: 2021</t>
  </si>
  <si>
    <t>Opel Personenauto, type Corsa Elegance, kenteken: L-914-FB, bouwjaar: 2021</t>
  </si>
  <si>
    <t>Seat Personenauto, type MII Elektromotor 83pk, kenteken: L-416-FB, bouwjaar: 2021</t>
  </si>
  <si>
    <t>Seat Personenauto, type MII Elektromotor 83pk, kenteken: L-418-FB, bouwjaar: 2021</t>
  </si>
  <si>
    <t>Seat Personenauto, type MII Elektromotor 83pk, kenteken: L-420-FB, bouwjaar: 2021</t>
  </si>
  <si>
    <t>Seat Personenauto, type MII Elektromotor 83pk, kenteken: L-422-FB, bouwjaar: 2021</t>
  </si>
  <si>
    <t>Seat Personenauto, type MII Elektromotor 83pk, kenteken: L-425-FB, bouwjaar: 2021</t>
  </si>
  <si>
    <t>Seat Personenauto, type MII Elektromotor 83pk, kenteken: L-427-FB, bouwjaar: 2021</t>
  </si>
  <si>
    <t>Seat Personenauto, type MII Elektromotor 83pk, kenteken: L-429-FB, bouwjaar: 2021</t>
  </si>
  <si>
    <t>Seat Personenauto, type MII Elektromotor 83pk, kenteken: L-158-DD, bouwjaar: 2021</t>
  </si>
  <si>
    <t>Seat Personenauto, type MII Elektromotor 83pk, kenteken: L-462-PS, bouwjaar: 2021</t>
  </si>
  <si>
    <t>Seat Personenauto, type MII Elektromotor 83pk, kenteken: L-463-PS, bouwjaar: 2021</t>
  </si>
  <si>
    <t>Seat Personenauto, type MII Elektromotor 83pk, kenteken: L-465-PS, bouwjaar: 2021</t>
  </si>
  <si>
    <t>Seat Personenauto, type MII Elektromotor 83pk, kenteken: L-466-PS, bouwjaar: 2021</t>
  </si>
  <si>
    <t>Seat Personenauto, type MII Elektromotor 83pk, kenteken: L-467-PS, bouwjaar: 2021</t>
  </si>
  <si>
    <t>Seat Personenauto, type MII Elektromotor 83pk, kenteken: L-468-PS, bouwjaar: 2021</t>
  </si>
  <si>
    <t>Seat Personenauto, type MII Elektromotor 83pk, kenteken: L-464-PS, bouwjaar: 2021</t>
  </si>
  <si>
    <t>Opel Personenauto, type Corsa 50kwh, kenteken: N-238-FP, bouwjaar: 2021</t>
  </si>
  <si>
    <t>Opel Personenauto, type Corsa 50kwh, kenteken: N-239-FP, bouwjaar: 2021</t>
  </si>
  <si>
    <t>Opel Personenauto, type Corsa 50kwh, kenteken: N-240-FP, bouwjaar: 2021</t>
  </si>
  <si>
    <t>Opel Personenauto, type Corsa 50kwh 136pk AUT, kenteken: N-683-JH, bouwjaar: 2021</t>
  </si>
  <si>
    <t>Opel Personenauto, type Corsa 50kwh 136pk AUT, kenteken: N-602-KF, bouwjaar: 2021</t>
  </si>
  <si>
    <t>Opel Personenauto, type Corsa 50kwh 136pk AUT, kenteken: N-603-KF, bouwjaar: 2021</t>
  </si>
  <si>
    <t>Opel Personenauto, type Corsa 50kwh 136pk AUT, kenteken: N-604-KF, bouwjaar: 2021</t>
  </si>
  <si>
    <t>Opel Personenauto, type Corsa 50kwh 136pk AUT, kenteken: N-062-VP, bouwjaar: 2022</t>
  </si>
  <si>
    <t>Opel Personenauto, type Corsa 50kwh 136pk AUT, kenteken: N-063-VP, bouwjaar: 2021</t>
  </si>
  <si>
    <t>Opel Personenauto, type Corsa 50kwh 136pk AUT, kenteken: N-065-VP, bouwjaar: 2022</t>
  </si>
  <si>
    <t>Opel Personenauto, type Corsa 50kwh 136pk AUT, kenteken: N-066-VP, bouwjaar: 2022</t>
  </si>
  <si>
    <t>Opel Personenauto, type Corsa 50kwh 136pk AUT, kenteken: N-423-VH, bouwjaar: 2021</t>
  </si>
  <si>
    <t>Opel Personenauto, type Corsa 50kwh 136pk AUT, kenteken: N-429-VH, bouwjaar: 2021</t>
  </si>
  <si>
    <t>Opel Personenauto, type Corsa 50kwh 136pk AUT, kenteken: P-105-BF, bouwjaar: 2022</t>
  </si>
  <si>
    <t>Opel Personenauto, type Corsa 50kwh 136pk AUT, kenteken: P-110-BF, bouwjaar: 2022</t>
  </si>
  <si>
    <t>Opel Personenauto, type Corsa 50kwh 136pk AUT, kenteken: P-144-BR, bouwjaar: 2022</t>
  </si>
  <si>
    <t>Opel Personenauto, type Corsa 50kwh 136pk AUT, kenteken: P-495-BT, bouwjaar: 2022</t>
  </si>
  <si>
    <t>Opel Personenauto, type Corsa 50kwh 136pk AUT, kenteken: N-064-VP, bouwjaar: 2022</t>
  </si>
  <si>
    <t>Nissan Personenauto, type Nv200 Evalia Elektrisch 109pk (excl. Batterij) 5PL, kenteken: P-164-DP, bouwjaar: 2022</t>
  </si>
  <si>
    <t>Opel Personenauto, type Corsa 50kwh 136pk AUT, kenteken: P-960-KP, bouwjaar: 2022</t>
  </si>
  <si>
    <t>Opel Personenauto, type Corsa Elegance, kenteken: P-486-TG, bouwjaar: 2022</t>
  </si>
  <si>
    <t>Nissan Personenauto, type Leaf Electric 40kwh, kenteken: G-452-HP, bouwjaar: 2019</t>
  </si>
  <si>
    <t>Nissan Personenauto, type Leaf Electric 40kwh, kenteken: G-456-HP, bouwjaar: 2019</t>
  </si>
  <si>
    <t>Nissan Personenauto, type Leaf Electric 40kwh, kenteken: G-455-HP, bouwjaar: 2019</t>
  </si>
  <si>
    <t>Nissan Personenauto, type Leaf Electric 40kwh, kenteken: G-454-HP, bouwjaar: 2019</t>
  </si>
  <si>
    <t>Nissan Personenauto, type Leaf Electric 40kwh, kenteken: G-453-HP, bouwjaar: 2019</t>
  </si>
  <si>
    <t>Nissan Personenauto, type Leaf Electric 40kwh, kenteken: H-069-KX, bouwjaar: 2020</t>
  </si>
  <si>
    <t>Nissan Personenauto, type Nv200 Evalia Elektrisch 40kwh (incl. Batterij) 7PL, kenteken: H-241-VK, bouwjaar: 2020</t>
  </si>
  <si>
    <t>Nissan Personenauto, type Nv200 Evalia Elektrisch 40kwh (incl. Batterij) 7PL, kenteken: H-243-VK, bouwjaar: 2020</t>
  </si>
  <si>
    <t>Nissan Personenauto, type Nv200 Evalia Elektrisch 40kwh (incl. Batterij) 7PL, kenteken: H-242-VK, bouwjaar: 2020</t>
  </si>
  <si>
    <t>Nissan Personenauto, type Nv200 Evalia Elektrisch 40kwh (incl. Batterij) 7PL, kenteken: H-245-VK, bouwjaar: 2020</t>
  </si>
  <si>
    <t>Nissan Personenauto, type Nv200 Evalia Elektrisch 40kwh (incl. Batterij) 7PL, kenteken: H-246-VK, bouwjaar: 2020</t>
  </si>
  <si>
    <t>Nissan Personenauto, type Nv200 Evalia Elektrisch 40kwh (incl. Batterij) 7PL, kenteken: H-244-VK, bouwjaar: 2020</t>
  </si>
  <si>
    <t>Hyundai Personenauto, type KONA Fashion, kenteken: J-901-DV, bouwjaar: 2020</t>
  </si>
  <si>
    <t>Hyundai Personenauto, type KONA Fashion, kenteken: J-902-DV, bouwjaar: 2020</t>
  </si>
  <si>
    <t>Hyundai Personenauto, type Kona EV 204pk 2WD Aut., kenteken: J-567-HG, bouwjaar: 2020</t>
  </si>
  <si>
    <t>Nissan Personenauto, type Leaf N-Conecta Electric 40kwh, kenteken: K-270-TL, bouwjaar: 2021</t>
  </si>
  <si>
    <t>Nissan Personenauto, type Leaf Electric 40kwh, kenteken: L-076-JB, bouwjaar: 2021</t>
  </si>
  <si>
    <t>Nissan Personenauto, type Leaf Electric 40kwh, kenteken: N-138-BH, bouwjaar: 2021</t>
  </si>
  <si>
    <t>Nissan Personenauto, type Leaf Electric 40kwh, kenteken: N-434-LR, bouwjaar: 2021</t>
  </si>
  <si>
    <t>Hyundai Personenauto, type Kona EV 204pk 2WD Aut., kenteken: N-040-TN, bouwjaar: 2022</t>
  </si>
  <si>
    <t>Nissan Personenauto, type Leaf Electric 40kwh, kenteken: XS-694-J, bouwjaar: 2019</t>
  </si>
  <si>
    <t>Nissan Personenauto, type Leaf Electric 40kwh, kenteken: XS-691-J, bouwjaar: 2019</t>
  </si>
  <si>
    <t>Nissan Personenauto, type Leaf Electric 40kwh, kenteken: ZF-573-K, bouwjaar: 2019</t>
  </si>
  <si>
    <t>Nissan Personenauto, type Nv200 Evalia Elektrisch 109pk (excl. Batterij) 5pl, kenteken: ZF-624-K, bouwjaar: 2019</t>
  </si>
  <si>
    <t>Nissan Personenauto, type Leaf Electric 40kwh, kenteken: ZF-582-K, bouwjaar: 2019</t>
  </si>
  <si>
    <t>Nissan Personenauto, type Leaf Electric 40kwh, kenteken: G-202-VK, bouwjaar: 2019</t>
  </si>
  <si>
    <t>Nissan Personenauto, type Leaf Electric 40kwh, kenteken: G-206-VK, bouwjaar: 2019</t>
  </si>
  <si>
    <t>Nissan Personenauto, type Nv200 Evalia Elektrisch 109pk (excl. Batterij) 5PL, kenteken: H-446-BF, bouwjaar: 2020</t>
  </si>
  <si>
    <t>Opel Personenauto, type Corsa 50kwh 136pk AUT, kenteken: J-148-RN, bouwjaar: 2020</t>
  </si>
  <si>
    <t>Opel Personenauto, type Corsa 50kwh 136pk AUT, kenteken: J-147-RN, bouwjaar: 2020</t>
  </si>
  <si>
    <t>Opel Personenauto, type Corsa 50kwh 136pk AUT, kenteken: J-146-RN, bouwjaar: 2020</t>
  </si>
  <si>
    <t>Opel Personenauto, type Corsa 50kwh 136pk AUT, kenteken: J-145-RN, bouwjaar: 2020</t>
  </si>
  <si>
    <t>Opel Personenauto, type Corsa 50kwh 136pk AUT, kenteken: J-288-SH, bouwjaar: 2020</t>
  </si>
  <si>
    <t>Opel Personenauto, type Corsa 50kwh 136pk AUT, kenteken: J-287-SH, bouwjaar: 2020</t>
  </si>
  <si>
    <t>Opel Personenauto, type Corsa-E 100kW Elegance, kenteken: J-538-VZ, bouwjaar: 2020</t>
  </si>
  <si>
    <t>Hyundai Personenauto, type Kona EV 204pk 2WD Aut., kenteken: J-091-JH, bouwjaar: 2020</t>
  </si>
  <si>
    <t>Toyota Personenauto, type Auris 1.8 Hybrid 5DR CVT, kenteken: GB-924-N, bouwjaar: 2015</t>
  </si>
  <si>
    <t>Toyota Personenauto, type Yaris 1.5 Full Hybrid CVT 5DR, kenteken: JZ-933-B, bouwjaar: 2016</t>
  </si>
  <si>
    <t>Toyota Personenauto, type Yaris 1.5 Full Hybrid CVT 5DR, kenteken: JV-582-T, bouwjaar: 2016</t>
  </si>
  <si>
    <t>Toyota Personenauto, type Yaris 1.5 Full Hybrid CVT 5DR, kenteken: JT-242-Z, bouwjaar: 2016</t>
  </si>
  <si>
    <t>Toyota Personenauto, type Yaris 1.5 Full Hybrid CVT 5DR, kenteken: JT-243-Z, bouwjaar: 2016</t>
  </si>
  <si>
    <t>Toyota Personenauto, type Yaris 1.5 Full Hybrid CVT 5DR, kenteken: JT-244-Z, bouwjaar: 2016</t>
  </si>
  <si>
    <t>Toyota Personenauto, type Yaris 1.5 Full Hybrid CVT 5DR, kenteken: JT-245-Z, bouwjaar: 2016</t>
  </si>
  <si>
    <t>Toyota Personenauto, type Yaris 1.5 Full Hybrid CVT 5DR, kenteken: JV-580-T, bouwjaar: 2016</t>
  </si>
  <si>
    <t>Toyota Personenauto, type Yaris 1.5 Full Hybrid CVT 5DR, kenteken: JV-581-T, bouwjaar: 2016</t>
  </si>
  <si>
    <t>Skoda Personenauto, type Citigo 1.0 T 44kw 3D, kenteken: KD-708-B, bouwjaar: 2016</t>
  </si>
  <si>
    <t>Nissan Personenauto, type Leaf Electric 40kwh, kenteken: G-651-BD, bouwjaar: 2019</t>
  </si>
  <si>
    <t>Nissan Personenauto, type Leaf Electric 40kwh, kenteken: G-959-HJ, bouwjaar: 2019</t>
  </si>
  <si>
    <t>Nissan Personenauto, type Leaf Electric 40kwh, kenteken: G-958-HJ, bouwjaar: 2019</t>
  </si>
  <si>
    <t>Nissan Personenauto, type Leaf Electric 40kwh, kenteken: G-957-HJ, bouwjaar: 2019</t>
  </si>
  <si>
    <t>Nissan Personenauto, type Leaf Electric 40kwh, kenteken: G-956-HJ, bouwjaar: 2019</t>
  </si>
  <si>
    <t>Nissan Personenauto, type Leaf Electric 40kwh, kenteken: G-955-HJ, bouwjaar: 2019</t>
  </si>
  <si>
    <t>Volkswagen Personenauto, type Id.3 58kwh 204pk, kenteken: J-084-RH, bouwjaar: 2020</t>
  </si>
  <si>
    <t>Volkswagen Personenauto, type Id.3 58kwh 204pk, kenteken: J-082-RH, bouwjaar: 2020</t>
  </si>
  <si>
    <t>Volkswagen Personenauto, type UP! , kenteken: K-510-FG, bouwjaar: 2020</t>
  </si>
  <si>
    <t>Volkswagen Personenauto, type UP! , kenteken: K-511-FG, bouwjaar: 2020</t>
  </si>
  <si>
    <t>Volkswagen Personenauto, type UP! , kenteken: K-512-FG, bouwjaar: 2020</t>
  </si>
  <si>
    <t>Volkswagen Personenauto, type UP! , kenteken: K-517-FG, bouwjaar: 2020</t>
  </si>
  <si>
    <t>Volkswagen Personenauto, type UP! , kenteken: K-518-FG, bouwjaar: 2020</t>
  </si>
  <si>
    <t>Volkswagen Personenauto, type UP! , kenteken: K-519-FG, bouwjaar: 2020</t>
  </si>
  <si>
    <t>Volkswagen Personenauto, type UP! , kenteken: K-520-FG, bouwjaar: 2020</t>
  </si>
  <si>
    <t>Volkswagen Personenauto, type UP! , kenteken: K-521-FG, bouwjaar: 2020</t>
  </si>
  <si>
    <t>Nissan Personenauto, type Leaf N-Connecta 40kWh, kenteken: L-073-JB, bouwjaar: 2021</t>
  </si>
  <si>
    <t>Nissan Personenauto, type Leaf-N Connecta 40kWh, kenteken: L-074-JB, bouwjaar: 2021</t>
  </si>
  <si>
    <t>Nissan Personenauto, type Leaf N-Connecta 40kWh, kenteken: L-075-JB, bouwjaar: 2021</t>
  </si>
  <si>
    <t>Volkswagen Personenauto, type Polo 1.2 TSI 66kw DSG, kenteken: JB-064-K, bouwjaar: 2016</t>
  </si>
  <si>
    <t>Peugeot Personenauto, type 208 EV 50kwh 136pk, kenteken: P-828-HB, bouwjaar: 2022</t>
  </si>
  <si>
    <t>Peugeot Personenauto, type 208 EV 50kwh 136pk, kenteken: P-833-HB, bouwjaar: 2022</t>
  </si>
  <si>
    <t>Peugeot Personenauto, type 208 EV 50kwh 136pk, kenteken: P-834-HB, bouwjaar: 2022</t>
  </si>
  <si>
    <t>Peugeot Personenauto, type 208 EV 50kwh 136pk, kenteken: P-835-HB, bouwjaar: 2022</t>
  </si>
  <si>
    <t>Peugeot Personenauto, type 208 EV 50kwh 136pk, kenteken: P-492-JT, bouwjaar: 2022</t>
  </si>
  <si>
    <t>Peugeot Personenauto, type 208 EV 50kwh 136pk, kenteken: P-493-JT, bouwjaar: 2022</t>
  </si>
  <si>
    <t>Peugeot Personenauto, type 208 EV 50kwh 136pk, kenteken: P-495-JT, bouwjaar: 2022</t>
  </si>
  <si>
    <t>Peugeot Personenauto, type 208 EV 50kwh 136pk, kenteken: P-228-LG, bouwjaar: 2022</t>
  </si>
  <si>
    <t>Peugeot Personenauto, type 208 EV 50kwh 136pk, kenteken: P-229-LG, bouwjaar: 2022</t>
  </si>
  <si>
    <t>Peugeot Personenauto, type 208 EV 50kwh 136pk, kenteken: P-230-LG, bouwjaar: 2022</t>
  </si>
  <si>
    <t>Peugeot Personenauto, type 208 EV 50kwh 136pk, kenteken: P-231-LG, bouwjaar: 2022</t>
  </si>
  <si>
    <t>Volkswagen Personenauto, type Golf VII E-Golf Elektromotor 136pk 5D Aut., kenteken: H-773-SJ, bouwjaar: 2020</t>
  </si>
  <si>
    <t>Renault Personenauto, type Espace 2.0 16V Turbo 125kw, kenteken: 30-ZSG-2, bouwjaar: 2013</t>
  </si>
  <si>
    <t>Renault Personenauto, type Twingo II 1.2 60, kenteken: 92-KHG-5, bouwjaar: 2009</t>
  </si>
  <si>
    <t>Nissan Personenauto, type Qashqai 1.6 2WD, kenteken: 89-TRK-5, bouwjaar: 2012</t>
  </si>
  <si>
    <t>Volkswagen Personenauto, type Golf 1.4 TSI 90kw Variant, kenteken: 29-ZG-ZH, bouwjaar: 2008</t>
  </si>
  <si>
    <t>Citroen Personenauto, type C5 2.0 16V Break, kenteken: 21-TP-HS, bouwjaar: 2006</t>
  </si>
  <si>
    <t>Renault Personenauto, type Twingo 1.0 SCE 52kw, kenteken: JZ-129-Z, bouwjaar: 2016</t>
  </si>
  <si>
    <t>Renault Personenauto, type Twingo , kenteken: 49-ZH-VR, bouwjaar: 2008</t>
  </si>
  <si>
    <t>Citroen Personenauto, type C1 1.0 5-Drs ETG, kenteken: 9-ZSH-74, bouwjaar: 2015</t>
  </si>
  <si>
    <t>Citroen Personenauto, type C1 1.0 5-Drs ETG, kenteken: 9-ZSH-75, bouwjaar: 2015</t>
  </si>
  <si>
    <t>Citroen Personenauto, type C1 1.0 5-Drs ETG, kenteken: 9-ZSH-76, bouwjaar: 2015</t>
  </si>
  <si>
    <t>Renault Personenauto, type Twingo 1.2 , kenteken: 91-ZL-FZ, bouwjaar: 2008</t>
  </si>
  <si>
    <t>Mini Cooper Personenauto, type  , kenteken: 14-ZN-NR, bouwjaar: 2008</t>
  </si>
  <si>
    <t>Citroën Personenauto, type Ambiance , kenteken: 98-ZB-HL, bouwjaar: 2007</t>
  </si>
  <si>
    <t>Renault Personenauto, type Twingo , kenteken: 09-HDP-3, bouwjaar: 2008</t>
  </si>
  <si>
    <t>Peugeot Personenauto, type 207 1.4VTI , kenteken: 93-ZH-VL, bouwjaar: 2008</t>
  </si>
  <si>
    <t>Renault Personenauto, type Twingo II 1.2 60, kenteken: 91-KHG-5, bouwjaar: 2009</t>
  </si>
  <si>
    <t>Suzuki Personenauto, type Grand Vitara 1.9 Exclusive, kenteken: 08-KGB-5, bouwjaar: 2009</t>
  </si>
  <si>
    <t>Peogeot Personenauto, type 207 1.4 VTI , kenteken: 92-ZH-VL, bouwjaar: 2008</t>
  </si>
  <si>
    <t>Peugeot Personenauto, type 207 1.4VTI , kenteken: 91-ZH-VL, bouwjaar: 2008</t>
  </si>
  <si>
    <t>Renault Personenauto, type Twingo II 1.2 60, kenteken: 93-KHG-5, bouwjaar: 2009</t>
  </si>
  <si>
    <t>Goupil Personenauto, type G4 L, kenteken: VJS-74-G, bouwjaar: 2021</t>
  </si>
  <si>
    <t>Goupil Personenauto, type G4 L, kenteken: VJS-75-G, bouwjaar: 2021</t>
  </si>
  <si>
    <t>Volkswagen Personenauto, type Transporter 2.0 TDI 110kw Kombi L2h3 DSG, kenteken: PS-255-B, bouwjaar: 2017</t>
  </si>
  <si>
    <t>Nissan Personenauto, type Leaf Electric 40kwh, kenteken: TZ-304-X, bouwjaar: 2018</t>
  </si>
  <si>
    <t>Nissan Personenauto, type Leaf Electric 40kwh, kenteken: TZ-303-X, bouwjaar: 2018</t>
  </si>
  <si>
    <t>Nissan Personenauto, type Leaf Leaf, kenteken: HL-283-N, bouwjaar: 2015</t>
  </si>
  <si>
    <t>Nissan Personenauto, type Leaf Leaf, kenteken: HL-284-N, bouwjaar: 2015</t>
  </si>
  <si>
    <t>Volkswagen Personenauto, type Golf VII E-Golf Elektromotor 136pk 5D Aut., kenteken: H-296-NF, bouwjaar: 2020</t>
  </si>
  <si>
    <t>Skoda Personenauto, type Enyaq IV 60 Elektromotor 180pk, kenteken: N-774-TB, bouwjaar: 2021</t>
  </si>
  <si>
    <t>Volkswagen Personenauto, type Caddy 2.0 TDI 55kw Combi, kenteken: JX-282-G, bouwjaar: 2016</t>
  </si>
  <si>
    <t>Volkswagen Personenauto, type Polo 1.0 TSI 70kw DSG, kenteken: KV-912-D, bouwjaar: 2016</t>
  </si>
  <si>
    <t>Volkswagen Personenauto, type Polo 1.0 TSI 70kw DSG, kenteken: KV-919-D, bouwjaar: 2016</t>
  </si>
  <si>
    <t>Volkswagen Personenauto, type Golf VII E-Golf Elektromotor 136pk 5D Aut., kenteken: ZR-381-G, bouwjaar: 2019</t>
  </si>
  <si>
    <t>Opel Personenauto, type Mokka- E , kenteken: L-455-HB, bouwjaar: 2021</t>
  </si>
  <si>
    <t>Opel Personenauto, type Mokka- E , kenteken: L-456-HB, bouwjaar: 2021</t>
  </si>
  <si>
    <t>Opel Personenauto, type Mokka-E , kenteken: L-457-HB, bouwjaar: 2021</t>
  </si>
  <si>
    <t>Nissan Personenauto, type Leaf Electric 40kwh, kenteken: J-914-PV, bouwjaar: 2020</t>
  </si>
  <si>
    <t>Nissan Personenauto, type Leaf Electric 40kwh, kenteken: J-912-PV, bouwjaar: 2020</t>
  </si>
  <si>
    <t>Nissan Personenauto, type Leaf Electric 40kwh, kenteken: J-915-PV, bouwjaar: 2020</t>
  </si>
  <si>
    <t>Nissan Personenauto, type X-Trail 1.7 DCI 150pk Intelligent 4X4, kenteken: K-737-JK, bouwjaar: 2021</t>
  </si>
  <si>
    <t>Nissan Personenauto, type e-Evalia Connect, kenteken: K-805-SH, bouwjaar: 2021</t>
  </si>
  <si>
    <t>Nissan Personenauto, type e-Evalia Connect, kenteken: K-806-SH, bouwjaar: 2021</t>
  </si>
  <si>
    <t>Nissan Personenauto, type Leaf N Connecta, kenteken: L-945-GJ, bouwjaar: 2021</t>
  </si>
  <si>
    <t>Peugeot Personenauto, type e-Rifter Long 50kwh 136pk AUT, kenteken: P-232-TR, bouwjaar: 2022</t>
  </si>
  <si>
    <t>Peugeot Personenauto, type Rifter Long 50kwh 136pk AUT, kenteken: P-234-TR, bouwjaar: 2022</t>
  </si>
  <si>
    <t>Mercedes Personenauto, type Vito Tourer, kenteken: J-454-VB, bouwjaar: 2020</t>
  </si>
  <si>
    <t>Volkswagen Personenauto, type Id.3 58kwh 204pk, kenteken: J-143-ZR, bouwjaar: 2020</t>
  </si>
  <si>
    <t>Volkswagen Personenauto, type Id.3 58kwh, kenteken: J-247-XL, bouwjaar: 2020</t>
  </si>
  <si>
    <t>Volkswagen Personenauto, type Id.3 58kwh, kenteken: K-533-FG, bouwjaar: 2020</t>
  </si>
  <si>
    <t>Volkswagen Personenauto, type Id.3 58kwh, kenteken: K-526-FG, bouwjaar: 2020</t>
  </si>
  <si>
    <t>Mercedes Personenauto, type Vito Evito Tourer, kenteken: K-677-DX, bouwjaar: 2021</t>
  </si>
  <si>
    <t>Mercedes Personenauto, type Vito Evito Tourer, kenteken: K-676-DX, bouwjaar: 2021</t>
  </si>
  <si>
    <t>Mercedes Personenauto, type Vito Evito Tourer, kenteken: K-675-DX, bouwjaar: 2021</t>
  </si>
  <si>
    <t>Mercedes Personenauto, type Vito Evito Tourer, kenteken: K-674-DX, bouwjaar: 2021</t>
  </si>
  <si>
    <t>Mercedes Personenauto, type Vito Evito Tourer, kenteken: K-673-DX, bouwjaar: 2021</t>
  </si>
  <si>
    <t>Mercedes Personenauto, type Vito Evito Tourer, kenteken: K-672-DX, bouwjaar: 2021</t>
  </si>
  <si>
    <t>Mercedes Personenauto, type Vito Evito Tourer, kenteken: K-671-DX, bouwjaar: 2021</t>
  </si>
  <si>
    <t>Mercedes Personenauto, type Vito Evito Tourer, kenteken: K-669-DX, bouwjaar: 2021</t>
  </si>
  <si>
    <t>Mercedes Personenauto, type Vito Evito Tourer, kenteken: K-659-DX, bouwjaar: 2021</t>
  </si>
  <si>
    <t>Mercedes Personenauto, type Vito Evito Tourer, kenteken: K-682-DX, bouwjaar: 2021</t>
  </si>
  <si>
    <t>Mercedes Personenauto, type Vito Evito Tourer, kenteken: K-681-DX, bouwjaar: 2021</t>
  </si>
  <si>
    <t>Mercedes Personenauto, type Vito Evito Tourer, kenteken: K-680-DX, bouwjaar: 2021</t>
  </si>
  <si>
    <t>Mercedes Personenauto, type Vito Evito Tourer, kenteken: K-679-DX, bouwjaar: 2021</t>
  </si>
  <si>
    <t>Mercedes Personenauto, type Vito Evito Tourer, kenteken: K-678-DX, bouwjaar: 2021</t>
  </si>
  <si>
    <t>Mercedes Personenauto, type Vito Evito Tourer, kenteken: K-859-GS, bouwjaar: 2021</t>
  </si>
  <si>
    <t>Citroen Personenauto, type Jumpy XL Elektromotor 75kwh, kenteken: N-544-RG, bouwjaar: 2022</t>
  </si>
  <si>
    <t>Citroen Personenauto, type Jumpy XL Elektromotor 75kwh, kenteken: N-551-RG, bouwjaar: 2022</t>
  </si>
  <si>
    <t>Citroen Personenauto, type Jumpy XL Elektromotor 75kwh, kenteken: N-552-RG, bouwjaar: 2022</t>
  </si>
  <si>
    <t>Citroen Personenauto, type Jumpy XL Elektromotor 75kwh, kenteken: N-944-RT, bouwjaar: 2022</t>
  </si>
  <si>
    <t>Citroen Personenauto, type Jumpy XL Elektromotor 75kwh, kenteken: N-871-SH, bouwjaar: 2022</t>
  </si>
  <si>
    <t>Citroen Personenauto, type Jumpy XL Elektromotor 75kwh, kenteken: N-875-SH, bouwjaar: 2022</t>
  </si>
  <si>
    <t>Citroen Personenauto, type Jumpy XL Elektromotor 75kwh, kenteken: N-933-RT, bouwjaar: 2022</t>
  </si>
  <si>
    <t>Totaal Personenauto's</t>
  </si>
  <si>
    <t>Vrachtauto's</t>
  </si>
  <si>
    <t>Fuso Vrachtauto, type Canter Canter, kenteken: 71-BJR-7, bouwjaar: 2017</t>
  </si>
  <si>
    <t>Fuso Vrachtauto, type Canter Canter, kenteken: 87-BJT-6, bouwjaar: 2017</t>
  </si>
  <si>
    <t>Mercedes-Benz Vrachtauto, type Mercedes-Benz ., kenteken: BX-GT-25, bouwjaar: 2009</t>
  </si>
  <si>
    <t>Volvo Vrachtauto, type FE FE, kenteken: BX-ZB-54, bouwjaar: 2011</t>
  </si>
  <si>
    <t>Mercedes-Benz Vrachtauto, type Atego , kenteken: BZ-SN-60, bouwjaar: 2012</t>
  </si>
  <si>
    <t>Grove Vrachtauto, type GCK GCK, kenteken: 78-BBR-1, bouwjaar: 2012</t>
  </si>
  <si>
    <t>MAN Vrachtauto, type TGS TGS, kenteken: 56-BBH-3, bouwjaar: 2012</t>
  </si>
  <si>
    <t>Mercedes-Benz Vrachtauto, type Unimog Unimog, kenteken: 18-BNL-6, bouwjaar: 2019</t>
  </si>
  <si>
    <t>Daf Vrachtauto, type FT , kenteken: BN-XL-99, bouwjaar: 2003</t>
  </si>
  <si>
    <t>Daf Vrachtauto, type Fan cf 75 , kenteken: BV-TG-39, bouwjaar: 2009</t>
  </si>
  <si>
    <t>Mercedes Benz Vrachtauto, type Actros 1832 , kenteken: BV-XZ-31, bouwjaar: 2009</t>
  </si>
  <si>
    <t>Mercedes Benz Vrachtauto, type Actros 1832 , kenteken: BX-BB-43, bouwjaar: 2009</t>
  </si>
  <si>
    <t>Daf Vrachtauto, type Fan CF 75 , kenteken: BX-FJ-88, bouwjaar: 2009</t>
  </si>
  <si>
    <t>MAN Vrachtauto, type TGM TGM, kenteken: BZ-GZ-13, bouwjaar: 2011</t>
  </si>
  <si>
    <t>M.A.N Vrachtauto, type  , kenteken: 39-BFD-2, bouwjaar: 2014</t>
  </si>
  <si>
    <t>MAN Vrachtauto, type TGL TGL, kenteken: 17-BFS-8, bouwjaar: 2015</t>
  </si>
  <si>
    <t>Mercedes-Benz Vrachtauto, type Sprinter Sprinter, kenteken: 88-BHF-5, bouwjaar: 2016</t>
  </si>
  <si>
    <t>Volkswagen Vrachtauto, type Crafter Crafter, kenteken: 83-BHK-2, bouwjaar: 2016</t>
  </si>
  <si>
    <t>MAN Vrachtauto, type TGM TGM, kenteken: 40-BKZ-7, bouwjaar: 2018</t>
  </si>
  <si>
    <t>MAN Vrachtauto, type TGM TGM, kenteken: 51-BBK-1, bouwjaar: 2012</t>
  </si>
  <si>
    <t>MAN Vrachtauto, type TGM TGM, kenteken: 52-BBK-1, bouwjaar: 2012</t>
  </si>
  <si>
    <t>Renault Vrachtauto, type Renault ., kenteken: 32-BPL-9, bouwjaar: 2020</t>
  </si>
  <si>
    <t>Renault Vrachtauto, type D-Serie Wide D Wide, kenteken: 15-BPP-3, bouwjaar: 2020</t>
  </si>
  <si>
    <t>Mercedes-Benz Vrachtauto, type Arocs , kenteken: 50-BRL-1, bouwjaar: 2021</t>
  </si>
  <si>
    <t>Mercedes Benz Vrachtauto, type Actros 2532LENA , kenteken: BV-ND-39, bouwjaar: 2008</t>
  </si>
  <si>
    <t>Mercedes Benz Vrachtauto, type Actros , kenteken: BV-NG-72, bouwjaar: 2008</t>
  </si>
  <si>
    <t>DAF Vrachtauto, type Fan CF75.310 , kenteken: BV-ZL-41, bouwjaar: 2009</t>
  </si>
  <si>
    <t>DAF Vrachtauto, type Fan CF75.310 , kenteken: BV-ZL-43, bouwjaar: 2009</t>
  </si>
  <si>
    <t>DAF Vrachtauto, type FAN CF75.310 , kenteken: BV-ZL-42, bouwjaar: 2009</t>
  </si>
  <si>
    <t>DAF Vrachtauto, type 75 FAN CF360 , kenteken: BV-ZT-79, bouwjaar: 2009</t>
  </si>
  <si>
    <t>DAF Vrachtauto, type FAN CF75.310 , kenteken: BV-ZT-80, bouwjaar: 2009</t>
  </si>
  <si>
    <t>DAF Vrachtauto, type FAN CF75.310 , kenteken: BX-DJ-62, bouwjaar: 2009</t>
  </si>
  <si>
    <t>DAF Vrachtauto, type FAN CF75.310 , kenteken: BX-GG-22, bouwjaar: 2009</t>
  </si>
  <si>
    <t>DAF Vrachtauto, type FAN CF75.310 , kenteken: BX-GG-21, bouwjaar: 2009</t>
  </si>
  <si>
    <t>Iveco Vrachtauto, type Daily 50C, kenteken: 81-BGG-5, bouwjaar: 2011</t>
  </si>
  <si>
    <t>Iveco Vrachtauto, type Daily 70c14v Euro V HD EEV, kenteken: BX-ZN-73, bouwjaar: 2011</t>
  </si>
  <si>
    <t>Iveco Vrachtauto, type Daily 70c14v Euro V HD EEV, kenteken: BX-ZP-30, bouwjaar: 2011</t>
  </si>
  <si>
    <t>Iveco Vrachtauto, type Daily 50C14, kenteken: BZ-JR-78, bouwjaar: 2011</t>
  </si>
  <si>
    <t>MAN Vrachtauto, type TGS TGS, kenteken: BX-HX-26, bouwjaar: 2010</t>
  </si>
  <si>
    <t>DAF Vrachtauto, type Lf-Serie 45.250 LF, kenteken: 25-BDF-1, bouwjaar: 2013</t>
  </si>
  <si>
    <t>Iveco Vrachtauto, type Daily 70C, kenteken: 71-BDP-4, bouwjaar: 2014</t>
  </si>
  <si>
    <t>Iveco Vrachtauto, type Daily 70C, kenteken: 80-BDR-2, bouwjaar: 2014</t>
  </si>
  <si>
    <t>Mercedes-Benz Vrachtauto, type Sprinter 2.1 CDI 120kw, kenteken: 01-BDR-4, bouwjaar: 2014</t>
  </si>
  <si>
    <t>MAN Vrachtauto, type TGM TGM, kenteken: 86-BFZ-2, bouwjaar: 2015</t>
  </si>
  <si>
    <t>Mercedes-Benz Vrachtauto, type Sprinter Sprinter, kenteken: 85-BGB-1, bouwjaar: 2015</t>
  </si>
  <si>
    <t>Iveco Vrachtauto, type Daily 50C, kenteken: VS-552-R, bouwjaar: 2016</t>
  </si>
  <si>
    <t>Iveco Vrachtauto, type Daily 50C, kenteken: VS-541-R, bouwjaar: 2016</t>
  </si>
  <si>
    <t>Iveco Vrachtauto, type Daily 50C, kenteken: VS-537-R, bouwjaar: 2016</t>
  </si>
  <si>
    <t>MAN Vrachtauto, type TGM TGM, kenteken: 99-BHH-4, bouwjaar: 2016</t>
  </si>
  <si>
    <t>MAN Vrachtauto, type TGM TGM, kenteken: 96-BHH-4, bouwjaar: 2016</t>
  </si>
  <si>
    <t>MAN Vrachtauto, type TGM TGM, kenteken: 97-BHH-4, bouwjaar: 2016</t>
  </si>
  <si>
    <t>MAN Vrachtauto, type TGM TGM, kenteken: 22-BHH-4, bouwjaar: 2016</t>
  </si>
  <si>
    <t>MAN Vrachtauto, type TGM TGM, kenteken: 93-BHH-4, bouwjaar: 2016</t>
  </si>
  <si>
    <t>MAN Vrachtauto, type TGM TGM, kenteken: 94-BHH-4, bouwjaar: 2016</t>
  </si>
  <si>
    <t>MAN Vrachtauto, type TGM TGM, kenteken: 95-BHH-4, bouwjaar: 2016</t>
  </si>
  <si>
    <t>Mercedes-Benz Vrachtauto, type Sprinter Sprinter, kenteken: 26-BHN-1, bouwjaar: 2016</t>
  </si>
  <si>
    <t>Fuso Vrachtauto, type Canter Canter, kenteken: 53-BJT-5, bouwjaar: 2017</t>
  </si>
  <si>
    <t>MAN Vrachtauto, type TGS TGS, kenteken: 77-BKD-9, bouwjaar: 2017</t>
  </si>
  <si>
    <t>Iveco Vrachtauto, type Daily 50c18, kenteken: 35-BNS-1, bouwjaar: 2019</t>
  </si>
  <si>
    <t>DAF Vrachtauto, type Cf-Serie CF, kenteken: 93-BDN-1, bouwjaar: 2013</t>
  </si>
  <si>
    <t>DAF Vrachtauto, type Cf-Serie CF, kenteken: 94-BDN-1, bouwjaar: 2013</t>
  </si>
  <si>
    <t>DAF Vrachtauto, type Lf-Serie Lf55, kenteken: 18-BBS-8, bouwjaar: 2013</t>
  </si>
  <si>
    <t>DAF Vrachtauto, type Cf-Serie CF, kenteken: 45-BGS-6, bouwjaar: 2016</t>
  </si>
  <si>
    <t>DAF Vrachtauto, type Cf-Serie CF, kenteken: 52-BGS-6, bouwjaar: 2016</t>
  </si>
  <si>
    <t>DAF Vrachtauto, type FAN CF75.250 CF, kenteken: 16-BDF-5, bouwjaar: 2013</t>
  </si>
  <si>
    <t>DAF Vrachtauto, type Lf-Serie LF, kenteken: 33-BFR-3, bouwjaar: 2015</t>
  </si>
  <si>
    <t>DAF Vrachtauto, type Cf-Serie CF, kenteken: 87-BFK-9, bouwjaar: 2014</t>
  </si>
  <si>
    <t>DAF Vrachtauto, type Lf-Serie LF, kenteken: 71-BFL-6, bouwjaar: 2014</t>
  </si>
  <si>
    <t>DAF Vrachtauto, type Lf-Serie LF, kenteken: 74-BFL-6, bouwjaar: 2014</t>
  </si>
  <si>
    <t>DAF Vrachtauto, type Lf-Serie LF, kenteken: 73-BFL-6, bouwjaar: 2014</t>
  </si>
  <si>
    <t>DAF Vrachtauto, type Lf-Serie LF, kenteken: 72-BFL-6, bouwjaar: 2014</t>
  </si>
  <si>
    <t>DAF Vrachtauto, type Lf-Serie Lf55, kenteken: 90-BBX-4, bouwjaar: 2013</t>
  </si>
  <si>
    <t>DAF Vrachtauto, type Cf-Serie CF, kenteken: 70-BFL-6, bouwjaar: 2014</t>
  </si>
  <si>
    <t>Ginaf Vrachtauto, type C-Serie C 3127 N, kenteken: 50-BGZ-4, bouwjaar: 2016</t>
  </si>
  <si>
    <t>Ginaf Vrachtauto, type C-Serie C 3127 N, kenteken: 51-BGZ-4, bouwjaar: 2016</t>
  </si>
  <si>
    <t>Ginaf Vrachtauto, type 2120 2120, kenteken: BZ-SP-76, bouwjaar: 2012</t>
  </si>
  <si>
    <t>DAF Vrachtauto, type CF CF, kenteken: 66-BJH-6, bouwjaar: 2017</t>
  </si>
  <si>
    <t>DAF Vrachtauto, type Lf-Serie LF, kenteken: 16-BHK-4, bouwjaar: 2016</t>
  </si>
  <si>
    <t>DAF Vrachtauto, type CF ., kenteken: BX-LT-67, bouwjaar: 2010</t>
  </si>
  <si>
    <t>DAF Vrachtauto, type Lf-Serie LF, kenteken: 14-BHK-4, bouwjaar: 2016</t>
  </si>
  <si>
    <t>DAF Vrachtauto, type CF ., kenteken: BX-LS-14, bouwjaar: 2010</t>
  </si>
  <si>
    <t>DAF Vrachtauto, type Lf-Serie LF, kenteken: 64-BHK-6, bouwjaar: 2016</t>
  </si>
  <si>
    <t>Scania Vrachtauto, type G 450 LB G450, kenteken: 18-BDH-2, bouwjaar: 2013</t>
  </si>
  <si>
    <t>DAF Vrachtauto, type Lf-Serie LF, kenteken: 39-BHP-2, bouwjaar: 2016</t>
  </si>
  <si>
    <t>DAF Vrachtauto, type CF CF, kenteken: 28-BHX-6, bouwjaar: 2016</t>
  </si>
  <si>
    <t>Scania Vrachtauto, type G 450 LB G450, kenteken: 94-BDJ-8, bouwjaar: 2013</t>
  </si>
  <si>
    <t>Ginaf Vrachtauto, type X3 ., kenteken: BX-TL-77, bouwjaar: 2010</t>
  </si>
  <si>
    <t>DAF Vrachtauto, type CF CF, kenteken: 69-BHZ-3, bouwjaar: 2016</t>
  </si>
  <si>
    <t>Ginaf Vrachtauto, type C3 C3, kenteken: 65-BBB-6, bouwjaar: 2012</t>
  </si>
  <si>
    <t>DAF Vrachtauto, type CF CF, kenteken: 53-BJD-5, bouwjaar: 2017</t>
  </si>
  <si>
    <t>DAF Vrachtauto, type CF CF, kenteken: 74-BJD-6, bouwjaar: 2017</t>
  </si>
  <si>
    <t>DAF Vrachtauto, type CF CF, kenteken: BZ-BD-25, bouwjaar: 2011</t>
  </si>
  <si>
    <t>DAF Vrachtauto, type CF CF, kenteken: BZ-BH-69, bouwjaar: 2011</t>
  </si>
  <si>
    <t>DAF Vrachtauto, type Lf-Serie LF, kenteken: 42-BHK-7, bouwjaar: 2016</t>
  </si>
  <si>
    <t>Ginaf Vrachtauto, type X3232 S360 X3, kenteken: BZ-XL-41, bouwjaar: 2012</t>
  </si>
  <si>
    <t>DAF Vrachtauto, type Lf-Serie LF, kenteken: 22-BBK-8, bouwjaar: 2012</t>
  </si>
  <si>
    <t>Ginaf Vrachtauto, type C-Serie C 3128 N, kenteken: 75-BGP-8, bouwjaar: 2015</t>
  </si>
  <si>
    <t>Ginaf Vrachtauto, type C-Serie C6 3130 NF, kenteken: 50-BHD-1, bouwjaar: 2016</t>
  </si>
  <si>
    <t>DAF Vrachtauto, type Lf-Serie Lf55, kenteken: BZ-VS-43, bouwjaar: 2012</t>
  </si>
  <si>
    <t>DAF Vrachtauto, type Lf-Serie LF, kenteken: 99-BHL-4, bouwjaar: 2016</t>
  </si>
  <si>
    <t>Ginaf Vrachtauto, type X 3232 S.360 FA, kenteken: 03-BDH-7, bouwjaar: 2013</t>
  </si>
  <si>
    <t>DAF Vrachtauto, type CF75.310 CF, kenteken: 95-BFB-5, bouwjaar: 2014</t>
  </si>
  <si>
    <t>DAF Vrachtauto, type Cf-Serie CF, kenteken: 22-BDS-5, bouwjaar: 2013</t>
  </si>
  <si>
    <t>DAF Vrachtauto, type CF75.310 CF, kenteken: 04-BDT-9, bouwjaar: 2014</t>
  </si>
  <si>
    <t>DAF Vrachtauto, type Lf-Serie LF, kenteken: 51-BFG-3, bouwjaar: 2014</t>
  </si>
  <si>
    <t>Ginaf Vrachtauto, type X6-Serie X6 3232cs, kenteken: 81-BHB-1, bouwjaar: 2016</t>
  </si>
  <si>
    <t>Ginaf Vrachtauto, type C2 ., kenteken: BX-LF-23, bouwjaar: 2010</t>
  </si>
  <si>
    <t>Ginaf Vrachtauto, type C-Serie C6 3130 NF, kenteken: 77-BPG-1, bouwjaar: 2020</t>
  </si>
  <si>
    <t>DAF Vrachtauto, type Cf-Serie CF, kenteken: 01-BPG-9, bouwjaar: 2020</t>
  </si>
  <si>
    <t>Ginaf Vrachtauto, type C-Serie C6 3130 NF, kenteken: 72-BPK-6, bouwjaar: 2020</t>
  </si>
  <si>
    <t>Ginaf Vrachtauto, type C-Serie C6 3130 NF, kenteken: 08-BPK-1, bouwjaar: 2020</t>
  </si>
  <si>
    <t>DAF Vrachtauto, type Lf-Serie LF, kenteken: 16-BHN-2, bouwjaar: 2016</t>
  </si>
  <si>
    <t>DAF Vrachtauto, type Lf-Serie LF, kenteken: 90-BFT-3, bouwjaar: 2015</t>
  </si>
  <si>
    <t>DAF Vrachtauto, type CF75.250 CF, kenteken: 26-BBG-1, bouwjaar: 2012</t>
  </si>
  <si>
    <t>DAF Vrachtauto, type FAN CF 75.310 CF, kenteken: 74-BDV-9, bouwjaar: 2014</t>
  </si>
  <si>
    <t>DAF Vrachtauto, type CF CF, kenteken: BX-ZT-52, bouwjaar: 2011</t>
  </si>
  <si>
    <t>Mercedes-Benz Vrachtauto, type Sprinter Sprinter, kenteken: 42-BFS-9, bouwjaar: 2015</t>
  </si>
  <si>
    <t>DAF Vrachtauto, type Cf-Serie CF, kenteken: 40-BDX-8, bouwjaar: 2014</t>
  </si>
  <si>
    <t>DAF Vrachtauto, type CF75.310 CF, kenteken: 41-BDX-8, bouwjaar: 2014</t>
  </si>
  <si>
    <t>DAF Vrachtauto, type LF ., kenteken: BX-NZ-19, bouwjaar: 2010</t>
  </si>
  <si>
    <t>DAF Vrachtauto, type LF55 Lf55, kenteken: BZ-PH-02, bouwjaar: 2011</t>
  </si>
  <si>
    <t>Ginaf Vrachtauto, type C-Serie C 3127 N, kenteken: 52-BHF-3, bouwjaar: 2016</t>
  </si>
  <si>
    <t>DAF Vrachtauto, type CF75 CF, kenteken: BZ-SG-39, bouwjaar: 2012</t>
  </si>
  <si>
    <t>DAF Vrachtauto, type CF75 CF, kenteken: BZ-RX-63, bouwjaar: 2012</t>
  </si>
  <si>
    <t>DAF Vrachtauto, type CF75.250 CF, kenteken: 54-BDH-6, bouwjaar: 2013</t>
  </si>
  <si>
    <t>DAF Vrachtauto, type Cf-Serie CF, kenteken: 33-BDS-2, bouwjaar: 2014</t>
  </si>
  <si>
    <t>DAF Vrachtauto, type Cf-Serie CF, kenteken: 34-BDS-2, bouwjaar: 2014</t>
  </si>
  <si>
    <t>DAF Vrachtauto, type CF 75 RHD CF, kenteken: 77-BDV-3, bouwjaar: 2014</t>
  </si>
  <si>
    <t>DAF Vrachtauto, type FAN CF 75 LHD CF, kenteken: 05-BDT-9, bouwjaar: 2014</t>
  </si>
  <si>
    <t>DAF Vrachtauto, type LF55.220 Lf55, kenteken: 12-BBT-4, bouwjaar: 2013</t>
  </si>
  <si>
    <t>DAF Vrachtauto, type Lf-Serie LF, kenteken: 49-BKK-7, bouwjaar: 2018</t>
  </si>
  <si>
    <t>DAF Vrachtauto, type Lf-Serie LF, kenteken: 59-BKK-7, bouwjaar: 2018</t>
  </si>
  <si>
    <t>DAF Vrachtauto, type Lf-Serie LF, kenteken: 52-BKK-7, bouwjaar: 2018</t>
  </si>
  <si>
    <t>DAF Vrachtauto, type Lf-Serie LF, kenteken: 46-BKK-7, bouwjaar: 2018</t>
  </si>
  <si>
    <t>DAF Vrachtauto, type Cf-Serie CF, kenteken: 79-BKG-3, bouwjaar: 2017</t>
  </si>
  <si>
    <t>DAF Vrachtauto, type Lf-Serie LF, kenteken: 77-BKG-3, bouwjaar: 2017</t>
  </si>
  <si>
    <t>DAF Vrachtauto, type Lf-Serie LF, kenteken: 31-BJZ-9, bouwjaar: 2017</t>
  </si>
  <si>
    <t>DAF Vrachtauto, type Lf-Serie LF, kenteken: 74-BKB-5, bouwjaar: 2017</t>
  </si>
  <si>
    <t>DAF Vrachtauto, type Lf-Serie LF, kenteken: 32-BJZ-9, bouwjaar: 2017</t>
  </si>
  <si>
    <t>DAF Vrachtauto, type Lf-Serie LF, kenteken: 88-BKB-6, bouwjaar: 2017</t>
  </si>
  <si>
    <t>DAF Vrachtauto, type Lf-Serie LF, kenteken: 72-BKD-4, bouwjaar: 2017</t>
  </si>
  <si>
    <t>DAF Vrachtauto, type Lf-Serie LF, kenteken: 55-BKK-7, bouwjaar: 2018</t>
  </si>
  <si>
    <t>DAF Vrachtauto, type Lf-Serie LF, kenteken: 42-BKP-5, bouwjaar: 2018</t>
  </si>
  <si>
    <t>DAF Vrachtauto, type Lf-Serie LF, kenteken: 43-BKP-5, bouwjaar: 2018</t>
  </si>
  <si>
    <t>DAF Vrachtauto, type Cf-Serie CF, kenteken: 58-BKG-9, bouwjaar: 2017</t>
  </si>
  <si>
    <t>DAF Vrachtauto, type Cf-Serie CF, kenteken: 34-BJZ-9, bouwjaar: 2017</t>
  </si>
  <si>
    <t>DAF Vrachtauto, type Cf-Serie CF, kenteken: 35-BJZ-9, bouwjaar: 2017</t>
  </si>
  <si>
    <t>DAF Vrachtauto, type Cf-Serie CF, kenteken: 16-BKB-2, bouwjaar: 2017</t>
  </si>
  <si>
    <t>DAF Vrachtauto, type Lf-Serie FA LF230, kenteken: 25-BKL-4, bouwjaar: 2018</t>
  </si>
  <si>
    <t>DAF Vrachtauto, type Lf-Serie L1EN2, kenteken: 16-BKL-3, bouwjaar: 2018</t>
  </si>
  <si>
    <t>DAF Vrachtauto, type Cf-Serie CF, kenteken: 51-BKR-4, bouwjaar: 2018</t>
  </si>
  <si>
    <t>DAF Vrachtauto, type Lf-Serie LF 260 FAG, kenteken: 35-BKR-4, bouwjaar: 2018</t>
  </si>
  <si>
    <t>DAF Vrachtauto, type Lf-Serie FAG LF PX, kenteken: 37-BKR-4, bouwjaar: 2018</t>
  </si>
  <si>
    <t>DAF Vrachtauto, type Lf-Serie LF, kenteken: 36-BKR-4, bouwjaar: 2018</t>
  </si>
  <si>
    <t>DAF Vrachtauto, type Lf-Serie L2NN, kenteken: 38-BKR-4, bouwjaar: 2018</t>
  </si>
  <si>
    <t>DAF Vrachtauto, type Cf-Serie M4SN3, kenteken: 48-BKV-9, bouwjaar: 2018</t>
  </si>
  <si>
    <t>DAF Vrachtauto, type Cf-Serie M4SN3, kenteken: 58-BKX-5, bouwjaar: 2018</t>
  </si>
  <si>
    <t>DAF Vrachtauto, type Lf-Serie LF, kenteken: 47-BKD-6, bouwjaar: 2017</t>
  </si>
  <si>
    <t>Nissan Vrachtauto, type Cabstar Cabstar, kenteken: VD-903-J, bouwjaar: 2013</t>
  </si>
  <si>
    <t>DAF Vrachtauto, type  M4SN3, kenteken: 93-BLG-3, bouwjaar: 2018</t>
  </si>
  <si>
    <t>Ginaf Vrachtauto, type C-Serie C 3127 N, kenteken: 34-BLH-5, bouwjaar: 2018</t>
  </si>
  <si>
    <t>Ginaf Vrachtauto, type C-Serie C6 3130 NF, kenteken: 40-BLK-3, bouwjaar: 2018</t>
  </si>
  <si>
    <t>DAF Vrachtauto, type Lf-Serie 260 FA, kenteken: 41-BLK-3, bouwjaar: 2018</t>
  </si>
  <si>
    <t>DAF Vrachtauto, type Lf-Serie LF, kenteken: 29-BLL-2, bouwjaar: 2018</t>
  </si>
  <si>
    <t>DAF Vrachtauto, type Cf-Serie CF, kenteken: 65-BLL-2, bouwjaar: 2018</t>
  </si>
  <si>
    <t>DAF Vrachtauto, type Lf-Serie LF, kenteken: 59-BLP-7, bouwjaar: 2018</t>
  </si>
  <si>
    <t>DAF Vrachtauto, type Lf-Serie LF, kenteken: 13-BLR-2, bouwjaar: 2018</t>
  </si>
  <si>
    <t>DAF Vrachtauto, type Cf-Serie CF, kenteken: 88-BNG-5, bouwjaar: 2019</t>
  </si>
  <si>
    <t>DAF Vrachtauto, type Cf-Serie CF 340 FAG, kenteken: 55-BNL-6, bouwjaar: 2019</t>
  </si>
  <si>
    <t>DAF Vrachtauto, type Cf-Serie CF, kenteken: 15-BNR-7, bouwjaar: 2019</t>
  </si>
  <si>
    <t>DAF Vrachtauto, type Cf-Serie 340, kenteken: 53-BNL-6, bouwjaar: 2019</t>
  </si>
  <si>
    <t>DAF Vrachtauto, type Cf-Serie 340 FAN, kenteken: 18-BNZ-4, bouwjaar: 2019</t>
  </si>
  <si>
    <t>DAF Vrachtauto, type Lf-Serie 260 FAN, kenteken: 92-BPB-2, bouwjaar: 2019</t>
  </si>
  <si>
    <t>DAF Vrachtauto, type Cf-Serie CF, kenteken: 19-BNZ-4, bouwjaar: 2019</t>
  </si>
  <si>
    <t>Ginaf Vrachtauto, type C-Serie C6 3130 NF, kenteken: 26-BPF-2, bouwjaar: 2019</t>
  </si>
  <si>
    <t>Ginaf Vrachtauto, type C-Serie C6 3130 NF, kenteken: 96-BPF-9, bouwjaar: 2020</t>
  </si>
  <si>
    <t>DAF Vrachtauto, type Cf-Serie CF, kenteken: 03-BPG-2, bouwjaar: 2020</t>
  </si>
  <si>
    <t>DAF Vrachtauto, type Lf-Serie LF, kenteken: 40-BNK-7, bouwjaar: 2019</t>
  </si>
  <si>
    <t>DAF Vrachtauto, type Lf-Serie LF, kenteken: 78-BPL-3, bouwjaar: 2020</t>
  </si>
  <si>
    <t>DAF Vrachtauto, type Cf-Serie CF, kenteken: 37-BPL-1, bouwjaar: 2020</t>
  </si>
  <si>
    <t>DAF Vrachtauto, type Lf-Serie LF, kenteken: 90-BPL-4, bouwjaar: 2020</t>
  </si>
  <si>
    <t>DAF Vrachtauto, type Cf-Serie CF, kenteken: 91-BPL-4, bouwjaar: 2020</t>
  </si>
  <si>
    <t>DAF Vrachtauto, type Lf-Serie LF, kenteken: 60-BPJ-7, bouwjaar: 2020</t>
  </si>
  <si>
    <t>DAF Vrachtauto, type Lf-Serie LF, kenteken: 68-BPL-5, bouwjaar: 2020</t>
  </si>
  <si>
    <t>DAF Vrachtauto, type Lf-Serie LF, kenteken: 08-BPL-7, bouwjaar: 2020</t>
  </si>
  <si>
    <t>DAF Vrachtauto, type Lf-Serie LF, kenteken: 73-BPL-6, bouwjaar: 2020</t>
  </si>
  <si>
    <t>Scania Vrachtauto, type Gpr-Serie P94 DB4x2 NA230, kenteken: BL-PX-76, bouwjaar: 2001</t>
  </si>
  <si>
    <t>DAF Vrachtauto, type CF , kenteken: 90-BPN-2, bouwjaar: 2020</t>
  </si>
  <si>
    <t>DAF Vrachtauto, type Cf-Serie CF MX-11-340, kenteken: 98-BPP-7, bouwjaar: 2020</t>
  </si>
  <si>
    <t>DAF Vrachtauto, type Cf-Serie CF, kenteken: 32-BPL-7, bouwjaar: 2020</t>
  </si>
  <si>
    <t>DAF Vrachtauto, type Cf-Serie CF, kenteken: 52-BPR-6, bouwjaar: 2020</t>
  </si>
  <si>
    <t>DAF Vrachtauto, type DAF ., kenteken: 37-BPS-1, bouwjaar: 2020</t>
  </si>
  <si>
    <t>DAF Vrachtauto, type Cf-Serie CF, kenteken: 34-BPL-7, bouwjaar: 2020</t>
  </si>
  <si>
    <t>DAF Vrachtauto, type FAN CF MX-11-340, kenteken: 83-BPS-2, bouwjaar: 2020</t>
  </si>
  <si>
    <t>DAF Vrachtauto, type Lf-Serie 260, kenteken: 60-BPV-5, bouwjaar: 2020</t>
  </si>
  <si>
    <t>DAF Vrachtauto, type LF 260, kenteken: 06-BPV-7, bouwjaar: 2020</t>
  </si>
  <si>
    <t>DAF Vrachtauto, type Lf-Serie LF, kenteken: 40-BPV-6, bouwjaar: 2020</t>
  </si>
  <si>
    <t>DAF Vrachtauto, type Lf-Serie LF 260, kenteken: 82-BPV-5, bouwjaar: 2020</t>
  </si>
  <si>
    <t>DAF Vrachtauto, type Lf-Serie , kenteken: 10-BPZ-6, bouwjaar: 2020</t>
  </si>
  <si>
    <t>DAF Vrachtauto, type Lf-Serie , kenteken: 15-BPX-3, bouwjaar: 2020</t>
  </si>
  <si>
    <t>DAF Vrachtauto, type Lf-Serie , kenteken: 38-BPZ-7, bouwjaar: 2020</t>
  </si>
  <si>
    <t>DAF Vrachtauto, type Lf-Serie , kenteken: 45-BPV-7, bouwjaar: 2020</t>
  </si>
  <si>
    <t>DAF Vrachtauto, type Lf-Serie , kenteken: 69-BPX-3, bouwjaar: 2020</t>
  </si>
  <si>
    <t>DAF Vrachtauto, type Lf-Serie , kenteken: 75-BPX-3, bouwjaar: 2020</t>
  </si>
  <si>
    <t>DAF Vrachtauto, type Cf-Serie 340 FAN, kenteken: 33-BPL-7, bouwjaar: 2020</t>
  </si>
  <si>
    <t>DAF Vrachtauto, type LF 260 FAN , kenteken: 63-BRF-7, bouwjaar: 2021</t>
  </si>
  <si>
    <t>DAF Vrachtauto, type Cf-Serie FAN CF, kenteken: 21-BRF-8, bouwjaar: 2021</t>
  </si>
  <si>
    <t>DAF Vrachtauto, type Cf-Serie 340, kenteken: 72-BRB-9, bouwjaar: 2021</t>
  </si>
  <si>
    <t>DAF Vrachtauto, type Cf-Serie MX-11-340, kenteken: 65-BRD-2, bouwjaar: 2021</t>
  </si>
  <si>
    <t>DAF Vrachtauto, type Lf-Serie 260 FAN, kenteken: 84-BRJ-2, bouwjaar: 2021</t>
  </si>
  <si>
    <t>Scania Vrachtauto, type G-Serie Gpr450, kenteken: 88-BNT-8, bouwjaar: 2019</t>
  </si>
  <si>
    <t>Scania Vrachtauto, type G-Serie Gpr450, kenteken: 89-BNT-8, bouwjaar: 2019</t>
  </si>
  <si>
    <t>DAF Vrachtauto, type DAF LF 260 FA, kenteken: 11-BRJ-2, bouwjaar: 2021</t>
  </si>
  <si>
    <t>DAF Vrachtauto, type Cf-Serie 340, kenteken: 29-BRG-9, bouwjaar: 2021</t>
  </si>
  <si>
    <t>DAF Vrachtauto, type Cf-Serie 340, kenteken: 54-BRH-2, bouwjaar: 2021</t>
  </si>
  <si>
    <t>DAF Vrachtauto, type Lf-Serie 260, kenteken: 17-BRK-9, bouwjaar: 2021</t>
  </si>
  <si>
    <t>DAF Vrachtauto, type Lf-Serie 260 FAN, kenteken: 06-BRK-2, bouwjaar: 2021</t>
  </si>
  <si>
    <t>DAF Vrachtauto, type Lf-Serie PX-7-260, kenteken: 63-BRN-3, bouwjaar: 2021</t>
  </si>
  <si>
    <t>DAF Vrachtauto, type LF 260 FAN , kenteken: 04-BRP-2, bouwjaar: 2021</t>
  </si>
  <si>
    <t>DAF Vrachtauto, type Lf-Serie LF 260 FAN, kenteken: 29-BRR-3, bouwjaar: 2021</t>
  </si>
  <si>
    <t>DAF Vrachtauto, type FAN LF PX-7-260 , kenteken: 92-BRS-8, bouwjaar: 2021</t>
  </si>
  <si>
    <t>DAF Vrachtauto, type LF-260 FAN, kenteken: 07-BRT-5, bouwjaar: 2021</t>
  </si>
  <si>
    <t>DAF Vrachtauto, type LF-260 FAN, kenteken: 56-BRT-6, bouwjaar: 2021</t>
  </si>
  <si>
    <t>DAF Vrachtauto, type Lf-Serie 260 FAN, kenteken: 03-BRT-7, bouwjaar: 2021</t>
  </si>
  <si>
    <t>DAF Vrachtauto, type Lf-Serie LF 260 FAN, kenteken: 70-BRT-8, bouwjaar: 2021</t>
  </si>
  <si>
    <t>DAF Vrachtauto, type Lf-Serie 260 FAN, kenteken: 60-BRV-9, bouwjaar: 2021</t>
  </si>
  <si>
    <t>DAF Vrachtauto, type Lf-Serie LF, kenteken: 17-BRZ-6, bouwjaar: 2021</t>
  </si>
  <si>
    <t>DAF Vrachtauto, type Lf-Serie , kenteken: 76-BSF-1, bouwjaar: 2021</t>
  </si>
  <si>
    <t>Scania Vrachtauto, type G 450 B8x2 6NA 17N XT, kenteken: 08-BSH-8, bouwjaar: 2021</t>
  </si>
  <si>
    <t>DAF Vrachtauto, type Cf-Serie 340 FAN, kenteken: 91-BRV-8, bouwjaar: 2021</t>
  </si>
  <si>
    <t>Mercedes-Benz Vrachtauto, type Sprinter ., kenteken: 86-BSH-4, bouwjaar: 2022</t>
  </si>
  <si>
    <t>DAF Vrachtauto, type Cf-Serie CF 340 FAN, kenteken: 73-BRZ-4, bouwjaar: 2022</t>
  </si>
  <si>
    <t>DAF Vrachtauto, type Cf-Serie CF 340 FAN, kenteken: 22-BSG-9, bouwjaar: 2022</t>
  </si>
  <si>
    <t>DAF Vrachtauto, type Cf-Serie 340 FAN, kenteken: 92-BRV-8, bouwjaar: 2021</t>
  </si>
  <si>
    <t>Palfinger Platforms Vrachtauto, type Palfinger Platforms 2.2d 105kw, kenteken: VNJ-41-L, bouwjaar: 2022</t>
  </si>
  <si>
    <t>DAF Vrachtauto, type CF FAN 6x2, kenteken: 65-BSK-1, bouwjaar: 2022</t>
  </si>
  <si>
    <t>DAF Vrachtauto, type Lf-Serie LF 260 FAN, kenteken: 04-BSV-5, bouwjaar: 2022</t>
  </si>
  <si>
    <t>DAF Vrachtauto, type CF FAN 6x2, kenteken: 53-BSH-6, bouwjaar: 2022</t>
  </si>
  <si>
    <t>DAF Vrachtauto, type Cf-Serie 340, kenteken: 67-BNG-9, bouwjaar: 2019</t>
  </si>
  <si>
    <t>DAF Vrachtauto, type Lf-Serie 260 FAN, kenteken: 28-BNJ-4, bouwjaar: 2019</t>
  </si>
  <si>
    <t>Totaal Vrachtauto's</t>
  </si>
  <si>
    <t>VDL Autobus, type Vdl Bus Slfa-180/310, kenteken: 34-BHL-1, bouwjaar: 2016</t>
  </si>
  <si>
    <t>VDL Autobus, type Vdl Bus Slfa-180/310, kenteken: 35-BHL-1, bouwjaar: 2016</t>
  </si>
  <si>
    <t>Vdl. Autobus, type Vdl Bus Slfa-180/310, kenteken: 36-BHL-1, bouwjaar: 2016</t>
  </si>
  <si>
    <t>Vdl. Autobus, type Vdl Bus Slfa-180/310, kenteken: 37-BHL-1, bouwjaar: 2016</t>
  </si>
  <si>
    <t>Vdl. Autobus, type Vdl Bus Slfa-180/310, kenteken: 39-BHL-1, bouwjaar: 2016</t>
  </si>
  <si>
    <t>Vdl. Autobus, type Vdl Bus Slfa-180/310, kenteken: 40-BHL-1, bouwjaar: 2016</t>
  </si>
  <si>
    <t>Vdl. Autobus, type Vdl Bus Slfa-180/310, kenteken: 38-BHL-1, bouwjaar: 2016</t>
  </si>
  <si>
    <t>Vdl. Autobus, type Vdl Bus Slfa-180/310, kenteken: 42-BHL-1, bouwjaar: 2016</t>
  </si>
  <si>
    <t>Vdl. Autobus, type Vdl Bus Slfa-180/310, kenteken: 43-BHL-1, bouwjaar: 2016</t>
  </si>
  <si>
    <t>VDL Autobus, type Citea Slfa-180/electric, kenteken: 25-BST-1, bouwjaar: 2022</t>
  </si>
  <si>
    <t>Volkswagen Bestelauto, type Caddy , kenteken: 46-BZ-FK, bouwjaar: 2006</t>
  </si>
  <si>
    <t>Volkswagen Bestelauto, type Transporter T5 , kenteken: 48-ZL-DH, bouwjaar: 2008</t>
  </si>
  <si>
    <t>Volkswagen Bestelauto, type Crafter , kenteken: 99-HJX-2, bouwjaar: 2009</t>
  </si>
  <si>
    <t>Volkswagen Bestelauto, type Transporter , kenteken: 93-JBK-1, bouwjaar: 2009</t>
  </si>
  <si>
    <t>Volkswagen Bestelauto, type Transporter , kenteken: 92-JBK-1, bouwjaar: 2009</t>
  </si>
  <si>
    <t>Mercedes-Benz Bestelauto, type Sprinter 2.2 D 120kw, kenteken: 3-VTL-16, bouwjaar: 2012</t>
  </si>
  <si>
    <t>Volkswagen Bestelauto, type Transporter 2.0 D 132kw, kenteken: VF-277-R, bouwjaar: 2013</t>
  </si>
  <si>
    <t>Volkswagen Bestelauto, type Transporter 2.0 D 132kw, kenteken: VF-280-R, bouwjaar: 2013</t>
  </si>
  <si>
    <t>Volkswagen Bestelauto, type Transporter 2.0 D 132kw, kenteken: VF-874-S, bouwjaar: 2013</t>
  </si>
  <si>
    <t>Mercedes-Benz Bestelauto, type Sprinter 2.1 CDI 120kw Multicab, kenteken: VG-212-G, bouwjaar: 2013</t>
  </si>
  <si>
    <t>Volkswagen Bestelauto, type Transporter , kenteken: VG-827-H, bouwjaar: 2013</t>
  </si>
  <si>
    <t>Volkswagen Bestelauto, type Caddy 2.0 TDI 75kw Maxi Combi, kenteken: HT-319-T, bouwjaar: 2016</t>
  </si>
  <si>
    <t>Mercedes-Benz Bestelauto, type Sprinter 2.1 CDI 120kw Multicab, kenteken: V-744-NG, bouwjaar: 2018</t>
  </si>
  <si>
    <t>Iveco Bestelauto, type Daily 50c21, kenteken: 53-BRN-2, bouwjaar: 2021</t>
  </si>
  <si>
    <t>Iveco Bestelauto, type Daily 50c21, kenteken: 52-BRN-2, bouwjaar: 2021</t>
  </si>
  <si>
    <t>Iveco Bestelauto, type Daily 50c21, kenteken: 51-BRN-2, bouwjaar: 2021</t>
  </si>
  <si>
    <t>Iveco Bestelauto, type Daily 50c21, kenteken: 49-BRN-2, bouwjaar: 2021</t>
  </si>
  <si>
    <t>Volkswagen Bestelauto, type Transporter CC 2.0 TDI 204pk L1h1 300/2800 (euro 6), kenteken: P-575-ZF, bouwjaar: 2021</t>
  </si>
  <si>
    <t>Volkswagen Bestelauto, type Transporter CC 2.0 TDI 204pk L1h1 300/2800 (euro 6), kenteken: VKH-90-R, bouwjaar: 2021</t>
  </si>
  <si>
    <t>Volkswagen Bestelauto, type Transporter CC 2.0 TDI 204pk L1h1 300/2800 (euro 6), kenteken: VKH-91-R, bouwjaar: 2021</t>
  </si>
  <si>
    <t>Volkswagen Bestelauto, type Transporter CC 2.0 TDI 204pk L1h1 300/2800 (euro 6), kenteken: VKZ-05-D, bouwjaar: 2021</t>
  </si>
  <si>
    <t>Volkswagen Bestelauto, type Transporter GB 2.0 TDI 204pk L2h1 340/2800 4-Motion, kenteken: VRG-69-S, bouwjaar: 2022</t>
  </si>
  <si>
    <t>Volkswagen Bestelauto, type Transporter GB 2.0 TDI 204pk L2h1 340/2800 4-Motion, kenteken: VRG-70-S, bouwjaar: 2022</t>
  </si>
  <si>
    <t>Volkswagen Bestelauto, type Transporter , kenteken: VP-ZP-16, bouwjaar: 1997</t>
  </si>
  <si>
    <t>Suzuki Bestelauto, type Vitara 1.6 Allgrip, kenteken: HV-561-H, bouwjaar: 2016</t>
  </si>
  <si>
    <t>Citroen Bestelauto, type Jumpy 2.0 HDI 94kw, kenteken: VK-631-H, bouwjaar: 2014</t>
  </si>
  <si>
    <t>Citroen Bestelauto, type Berlingo 1.6 HDI 66kw, kenteken: VH-089-Z, bouwjaar: 2014</t>
  </si>
  <si>
    <t>Isuzu Bestelauto, type D-Max 2.5d 120kw, kenteken: VX-080-D, bouwjaar: 2016</t>
  </si>
  <si>
    <t>Citroen Bestelauto, type Berlingo VAN GB 1.5 Bluehdi 130pk S&amp;S L1, kenteken: VHZ-79-D, bouwjaar: 2021</t>
  </si>
  <si>
    <t>Citroen Bestelauto, type Berlingo VAN GB 1.5 Bluehdi 130pk S&amp;S L1, kenteken: VHZ-80-D, bouwjaar: 2021</t>
  </si>
  <si>
    <t>Toyota Bestelauto, type Proace 1.6 D 66kw DC, kenteken: VN-525-J, bouwjaar: 2015</t>
  </si>
  <si>
    <t>Renault Bestelauto, type Kangoo Express , kenteken: 80-VVV-9, bouwjaar: 2008</t>
  </si>
  <si>
    <t>Nissan Bestelauto, type Nv200 E-NV200, kenteken: VS-605-K, bouwjaar: 2015</t>
  </si>
  <si>
    <t>Nissan Bestelauto, type Nv200 E-NV200, kenteken: VT-823-K, bouwjaar: 2016</t>
  </si>
  <si>
    <t>Volkswagen Bestelauto, type Crafter 2.0 TDI 120kw 2eke2 DC, kenteken: V-396-NK, bouwjaar: 2018</t>
  </si>
  <si>
    <t>Volkswagen Bestelauto, type Transporter 2.0 D 103kw DC 4motion, kenteken: VV-287-Z, bouwjaar: 2016</t>
  </si>
  <si>
    <t>Volkswagen Bestelauto, type Transporter 2.0 D 103kw, kenteken: VV-631-Z, bouwjaar: 2016</t>
  </si>
  <si>
    <t>Nissan Bestelauto, type Nv200 E-NV200, kenteken: V-743-JF, bouwjaar: 2017</t>
  </si>
  <si>
    <t>Volkswagen Bestelauto, type Transporter 2.0 D 110kw, kenteken: V-701-HN, bouwjaar: 2017</t>
  </si>
  <si>
    <t>Volkswagen Bestelauto, type Transporter 2.0 D 110kw, kenteken: V-253-LH, bouwjaar: 2018</t>
  </si>
  <si>
    <t>Volkswagen Bestelauto, type Crafter 2.0 TDI, kenteken: V-508-RH, bouwjaar: 2018</t>
  </si>
  <si>
    <t>Volkswagen Bestelauto, type Transporter CC 2.0 TDI 150pk L1h1 300/2800 (euro 6), kenteken: V-563-XF, bouwjaar: 2019</t>
  </si>
  <si>
    <t>Volkswagen Bestelauto, type Transporter 2.0 D 110kw, kenteken: V-449-ZG, bouwjaar: 2019</t>
  </si>
  <si>
    <t>Volkswagen Bestelauto, type Caddy 2.0 TDI 75pk, kenteken: VDT-80-N, bouwjaar: 2020</t>
  </si>
  <si>
    <t>Volkswagen Bestelauto, type Transporter 2.0 D, kenteken: VN-216-H, bouwjaar: 2015</t>
  </si>
  <si>
    <t>Volkswagen Bestelauto, type Transporter 2.0 D, kenteken: VN-218-H, bouwjaar: 2015</t>
  </si>
  <si>
    <t>Volkswagen Bestelauto, type Caddy 2.0 D 81kw, kenteken: V-084-BN, bouwjaar: 2017</t>
  </si>
  <si>
    <t>Mercedes-Benz Bestelauto, type Sprinter Sprinter, kenteken: 55-BLN-1, bouwjaar: 2018</t>
  </si>
  <si>
    <t>Fiat Bestelauto, type Ducato 3.0 CNG 100kw, kenteken: V-081-SP, bouwjaar: 2018</t>
  </si>
  <si>
    <t>Volkswagen Bestelauto, type Caddy 1.4 TGI 81kw, kenteken: VDK-56-N, bouwjaar: 2019</t>
  </si>
  <si>
    <t>Mercedes Bestelauto, type Vito Tourer 114bluetec XL 136pk 7g-Tronic PLU, kenteken: XD-088-F, bouwjaar: 2019</t>
  </si>
  <si>
    <t>Volkswagen Bestelauto, type Touran 1.6 TDI SCR 115pk BMT DSG, kenteken: TZ-568-R, bouwjaar: 2019</t>
  </si>
  <si>
    <t>Volkswagen Bestelauto, type Touran 1.6 TDI SCR 115pk BMT DSG, kenteken: TZ-567-R, bouwjaar: 2019</t>
  </si>
  <si>
    <t>Mercedes-Benz Bestelauto, type Sprinter Sprinter, kenteken: VDR-69-L, bouwjaar: 2020</t>
  </si>
  <si>
    <t>Mercedes-Benz Bestelauto, type Mercedes-Benz Sprinter, kenteken: VDB-68-H, bouwjaar: 2019</t>
  </si>
  <si>
    <t>Govecs Bromfiets, type Govecs E, kenteken: DLN-91-R, bouwjaar: 2017</t>
  </si>
  <si>
    <t>Nipponia Bromfiets, type E-Viball E, kenteken: FGR-06-L, bouwjaar: 2021</t>
  </si>
  <si>
    <t>Nipponia Bromfiets, type E-Viball E, kenteken: FGR-11-L, bouwjaar: 2021</t>
  </si>
  <si>
    <t>Nipponia Bromfiets, type E-Viball E, kenteken: FGR-13-L, bouwjaar: 2021</t>
  </si>
  <si>
    <t>Nipponia Bromfiets, type E-Viball E, kenteken: FGR-15-L, bouwjaar: 2021</t>
  </si>
  <si>
    <t>Mega Bromfiets, type H 400 D, kenteken: FH-727-K, bouwjaar: 2003</t>
  </si>
  <si>
    <t>Peugeot Bromfiets, type Tweet , kenteken: F-218-LN, bouwjaar: 2012</t>
  </si>
  <si>
    <t>Yamaha Bromfiets, type Ed06 E, kenteken: F-913-LS, bouwjaar: 2012</t>
  </si>
  <si>
    <t>Yamaha Bromfiets, type Ed06 E, kenteken: F-886-NJ, bouwjaar: 2013</t>
  </si>
  <si>
    <t>Kymco Bromfiets, type People S 50, kenteken: F-138-TL, bouwjaar: 2014</t>
  </si>
  <si>
    <t>Kymco Bromfiets, type People S 50, kenteken: F-136-TL, bouwjaar: 2014</t>
  </si>
  <si>
    <t>Govecs Bromfiets, type Govecs N/A, kenteken: DVL-03-G, bouwjaar: 2019</t>
  </si>
  <si>
    <t>Mini bussen</t>
  </si>
  <si>
    <t>Mercedes Mini Bus, type Sprinter 2.1 315 CDI 3500 Combi AUT, kenteken: 71-RDD-7, bouwjaar: 2011</t>
  </si>
  <si>
    <t>Mercedes Mini Bus, type Sprinter 2.1 315 CDI 3500 Combi AUT, kenteken: 83-RVF-2, bouwjaar: 2011</t>
  </si>
  <si>
    <t>Totaal Minibussen</t>
  </si>
  <si>
    <t>Piaggio Motor, type M59 , kenteken: MS-PN-64, bouwjaar: 2008</t>
  </si>
  <si>
    <t>Zero Motorcycles Motor, type DS ZF 14.4, kenteken: 94-MK-LV, bouwjaar: 2019</t>
  </si>
  <si>
    <t>Deawoo Ongekentekend voertuig, type Solar , kenteken: 00-00-00, bouwjaar: 1997</t>
  </si>
  <si>
    <t>John Deere Ongekentekend voertuig, type 6x4 Gator , kenteken: TGZ-48-N, bouwjaar: 2008</t>
  </si>
  <si>
    <t>Yale Ongekentekend voertuig, type ErC55HG 5.5tons , kenteken: 00-00-00, bouwjaar: 2008</t>
  </si>
  <si>
    <t>Yale Ongekentekend voertuig, type 20ATF LWB 2tons , kenteken: 00-00-00, bouwjaar: 2008</t>
  </si>
  <si>
    <t>Yale MS10e Ongekentekend voertuig, type 2860 DXBJ , kenteken: 00-00-00, bouwjaar: 2009</t>
  </si>
  <si>
    <t>John Deere Ongekentekend voertuig, type 6x4 Gator , kenteken: TGZ-50-N, bouwjaar: 2015</t>
  </si>
  <si>
    <t>Toyota Ongekentekend voertuig, type 7 FBMF 40 , kenteken: 00-00-00, bouwjaar: 2013</t>
  </si>
  <si>
    <t>Anssems Ongekentekend voertuig, type AMT 3000-507x200, kenteken: 83-WK-KP, bouwjaar: 2013</t>
  </si>
  <si>
    <t>Fendt Profi Ongekentekend voertuig, type 312 S4 , kenteken: TFG-08-J, bouwjaar: 2019</t>
  </si>
  <si>
    <t>Wacker Neuson Ongekentekend voertuig, type EW65 , kenteken: TFG-31-H, bouwjaar: 2020</t>
  </si>
  <si>
    <t>Mariotti Ongekentekend voertuig, type Mar-Mic8C , kenteken: 00-00-00, bouwjaar: 1999</t>
  </si>
  <si>
    <t>Mini Ongekentekend voertuig, type Loc , kenteken: H-60-, bouwjaar: 2007</t>
  </si>
  <si>
    <t>Caterpillar Ongekentekend voertuig, type Ep15t , kenteken: EP15T-48E, bouwjaar: 1994</t>
  </si>
  <si>
    <t>Caterpillar Ongekentekend voertuig, type Fc40 , kenteken: F-C4-0, bouwjaar: 2007</t>
  </si>
  <si>
    <t>Caterpillar Ongekentekend voertuig, type F30 Ct82, kenteken: F30 CT82, bouwjaar: 1990</t>
  </si>
  <si>
    <t>Hyster Ongekentekend voertuig, type H700xl , kenteken: H-700-XL, bouwjaar: 1996</t>
  </si>
  <si>
    <t>Hyster Ongekentekend voertuig, type J200xmt , kenteken: J200XMT, bouwjaar: 1996</t>
  </si>
  <si>
    <t>Hyster Ongekentekend voertuig, type J200xmt , kenteken: A-21-6A, bouwjaar: 1996</t>
  </si>
  <si>
    <t>Still Ongekentekend voertuig, type R50-50l , kenteken: R50-50L, bouwjaar: 1988</t>
  </si>
  <si>
    <t>Toyota Ongekentekend voertuig, type Fb5 , kenteken: F-B5-, bouwjaar: 1996</t>
  </si>
  <si>
    <t>Toyota Ongekentekend voertuig, type 4fb15 , kenteken: 4-FB-15, bouwjaar: 1996</t>
  </si>
  <si>
    <t>Ahlmann Ongekentekend voertuig, type  , kenteken: 00-00-00, bouwjaar: 1986</t>
  </si>
  <si>
    <t>Still Ongekentekend voertuig, type R50-15 , kenteken: 41-46-9, bouwjaar: 1990</t>
  </si>
  <si>
    <t>Steinbock Ongekentekend voertuig, type  , kenteken: K-IV-A1, bouwjaar: 1987</t>
  </si>
  <si>
    <t>Toyota Ongekentekend voertuig, type Fbe18 , kenteken: FB-E -18, bouwjaar: 1998</t>
  </si>
  <si>
    <t>Hijster Ongekentekend voertuig, type  , kenteken: B-11-4, bouwjaar: 1990</t>
  </si>
  <si>
    <t>Kubota Ongekentekend voertuig, type Baumaschinen , kenteken: KX-412-S, bouwjaar: 2001</t>
  </si>
  <si>
    <t>Kubota Ongekentekend voertuig, type KX 41-2V , kenteken: 00-00-00, bouwjaar: 2002</t>
  </si>
  <si>
    <t>Kubota Ongekentekend voertuig, type KX 41.2 V , kenteken: KX-41-.2, bouwjaar: 2002</t>
  </si>
  <si>
    <t>Kubota KX Ongekentekend voertuig, type 41.2 SV , kenteken: 00-00-00, bouwjaar: 2002</t>
  </si>
  <si>
    <t>John Ongekentekend voertuig, type Deere , kenteken: 00-00-00, bouwjaar: 2005</t>
  </si>
  <si>
    <t>John Deere Ongekentekend voertuig, type Deere , kenteken: 00-00-00, bouwjaar: 2008</t>
  </si>
  <si>
    <t>Takeuchi Ongekentekend voertuig, type Tb016 , kenteken: T-B0-16, bouwjaar: 1999</t>
  </si>
  <si>
    <t>Kubota Ongekentekend voertuig, type Kx41.3 , kenteken: 55-39-3, bouwjaar: 1998</t>
  </si>
  <si>
    <t>Heftruck Ongekentekend voertuig, type Hyster HS.00XL , kenteken: 00-00-00, bouwjaar: 1993</t>
  </si>
  <si>
    <t>Taylor Ongekentekend voertuig, type Dunn , kenteken: ET-30-00, bouwjaar: 1999</t>
  </si>
  <si>
    <t>Hyster Ongekentekend voertuig, type J.60XMT , kenteken: HC-A0-08, bouwjaar: 1999</t>
  </si>
  <si>
    <t>Bellier Ongekentekend voertuig, type slimtransporter , kenteken: 00-00-00, bouwjaar: 2002</t>
  </si>
  <si>
    <t>Mega 400 Ongekentekend voertuig, type Laadbak , kenteken: ME-06-30, bouwjaar: 2004</t>
  </si>
  <si>
    <t>Tractor Ongekentekend voertuig, type Fendt 307 CVA , kenteken: 00-00-00, bouwjaar: 2004</t>
  </si>
  <si>
    <t>Apollo Ongekentekend voertuig, type 4-Et5 , kenteken: T-E0-1, bouwjaar: 1995</t>
  </si>
  <si>
    <t>Hijster Ongekentekend voertuig, type Challenger , kenteken: H500XL-D, bouwjaar: 1999</t>
  </si>
  <si>
    <t>Hijster Ongekentekend voertuig, type H 80, kenteken: 43-21-, bouwjaar: 1985</t>
  </si>
  <si>
    <t>Toyota Ongekentekend voertuig, type 7FB30 , kenteken: 39-26-, bouwjaar: 2004</t>
  </si>
  <si>
    <t>Toyota Ongekentekend voertuig, type 02-7FGJF35 , kenteken: 00-00-00, bouwjaar: 2000</t>
  </si>
  <si>
    <t>Hijster Ongekentekend voertuig, type J1.60XMT-48 Xl, kenteken: 00-00-00, bouwjaar: 2007</t>
  </si>
  <si>
    <t>New Holland Ongekentekend voertuig, type Landbouwtrekker , kenteken: 00-00-00, bouwjaar: 2000</t>
  </si>
  <si>
    <t>John Deere Ongekentekend voertuig, type 5080R Xla, kenteken: 00-00-00, bouwjaar: 2012</t>
  </si>
  <si>
    <t>Hyster Ongekentekend voertuig, type J1.75xl , kenteken: W-00-2, bouwjaar: 1993</t>
  </si>
  <si>
    <t>Linde Ongekentekend voertuig, type H25t , kenteken: C-A0-5, bouwjaar: 1992</t>
  </si>
  <si>
    <t>Linde Ongekentekend voertuig, type S 40, kenteken: C-A0-6, bouwjaar: 1994</t>
  </si>
  <si>
    <t>Retrak Ongekentekend voertuig, type Etv 025, kenteken: C-A0-7, bouwjaar: 1995</t>
  </si>
  <si>
    <t>Spijkstaal Ongekentekend voertuig, type 2050 , kenteken: E-L0-1, bouwjaar: 1995</t>
  </si>
  <si>
    <t>Hyster Ongekentekend voertuig, type Challenger , kenteken: H-CA-01, bouwjaar: 1998</t>
  </si>
  <si>
    <t>Claas Ongekentekend voertuig, type Elios 220 , kenteken: 00-00-00, bouwjaar: 2014</t>
  </si>
  <si>
    <t>Geomil Ongekentekend voertuig, type Sondeerrups , kenteken: 00-00-00, bouwjaar: 2017</t>
  </si>
  <si>
    <t>Nordmeijer Ongekentekend voertuig, type Boorrups , kenteken: 00-00-00, bouwjaar: 2017</t>
  </si>
  <si>
    <t>Yanmar Ongekentekend voertuig, type Rupsdumper , kenteken: 00-00-00, bouwjaar: 2017</t>
  </si>
  <si>
    <t>Kubota Ongekentekend voertuig, type Rupsdumper , kenteken: 00-00-00, bouwjaar: 2017</t>
  </si>
  <si>
    <t>Volkswagen Personenauto, type Polo , kenteken: 07-ZB-PS, bouwjaar: 2008</t>
  </si>
  <si>
    <t>Volkswagen Personenauto, type Golf , kenteken: 47-ZB-SG, bouwjaar: 2008</t>
  </si>
  <si>
    <t>Volkswagen Personenauto, type Polo 1.2 TDI 55kw BM, kenteken: 76-NTL-9, bouwjaar: 2010</t>
  </si>
  <si>
    <t>Volkswagen Personenauto, type Polo 1.2 TDI 55kw BM, kenteken: 77-NTL-9, bouwjaar: 2010</t>
  </si>
  <si>
    <t>Volkswagen Personenauto, type Polo 1.2 TDI 55kw BM, kenteken: 44-SHZ-8, bouwjaar: 2011</t>
  </si>
  <si>
    <t>Volkswagen Personenauto, type Polo 1.2 TDI 55kw BM, kenteken: 45-SHZ-8, bouwjaar: 2011</t>
  </si>
  <si>
    <t>Volkswagen Personenauto, type Polo 1.2 TDI 55kw BM, kenteken: 46-SHZ-8, bouwjaar: 2011</t>
  </si>
  <si>
    <t>Volkswagen Personenauto, type Polo 1.2 TDI 55kw BM, kenteken: 47-SHZ-8, bouwjaar: 2011</t>
  </si>
  <si>
    <t>Volkswagen Personenauto, type Polo 1.2 TDI 55kw BM, kenteken: 48-SHZ-8, bouwjaar: 2011</t>
  </si>
  <si>
    <t>Volkswagen Personenauto, type Polo 1.2 TDI 55kw BM, kenteken: 44-SKL-9, bouwjaar: 2011</t>
  </si>
  <si>
    <t>Volkswagen Personenauto, type Polo 1.2 TDI 55kw BM, kenteken: 62-SKX-9, bouwjaar: 2011</t>
  </si>
  <si>
    <t>Volkswagen Personenauto, type Polo 1.2 TDI 55kw BM, kenteken: 63-SJG-7, bouwjaar: 2011</t>
  </si>
  <si>
    <t>Volkswagen Personenauto, type Polo 1.2 TDI 55kw BM, kenteken: 64-SJG-7, bouwjaar: 2011</t>
  </si>
  <si>
    <t>Volkswagen Personenauto, type Polo 1.2 TDI 55kw BM, kenteken: 65-SJG-7, bouwjaar: 2011</t>
  </si>
  <si>
    <t>Volkswagen Personenauto, type Polo 1.2 TDI 55kw BM, kenteken: 66-SJG-7, bouwjaar: 2011</t>
  </si>
  <si>
    <t>Volkswagen Personenauto, type Polo 1.2 TDI 55kw BM, kenteken: 63-SKF-5, bouwjaar: 2011</t>
  </si>
  <si>
    <t>Volkswagen Personenauto, type Polo 1.2 TDI 55kw BM, kenteken: 94-SLD-6, bouwjaar: 2011</t>
  </si>
  <si>
    <t>Volkswagen Personenauto, type Touran 2.0 TDI 103kw DSG 5P, kenteken: 15-THF-2, bouwjaar: 2012</t>
  </si>
  <si>
    <t>Volkswagen Personenauto, type Touran 2.0 TDI 103kw DSG 5P, kenteken: 19-TFG-4, bouwjaar: 2012</t>
  </si>
  <si>
    <t>Volkswagen Personenauto, type Touran 2.0 TDI 103kw DSG 5P, kenteken: 20-TFG-4, bouwjaar: 2012</t>
  </si>
  <si>
    <t>Volkswagen Personenauto, type Touran 2.0 TDI 103kw DSG 5P, kenteken: 21-TFG-4, bouwjaar: 2012</t>
  </si>
  <si>
    <t>Volkswagen Personenauto, type Touran 2.0 TDI 103kw DSG 5P, kenteken: 22-TFG-4, bouwjaar: 2012</t>
  </si>
  <si>
    <t>Volkswagen Personenauto, type Caddy 1.6 TDI 75kw Combi, kenteken: 59-THT-5, bouwjaar: 2012</t>
  </si>
  <si>
    <t>Volkswagen Personenauto, type Caddy 1.6 TDI 75kw Combi, kenteken: 68-THZ-1, bouwjaar: 2012</t>
  </si>
  <si>
    <t>Volkswagen Personenauto, type Transporter 2.0 TDI 103kw Kombi L2h3 DSG, kenteken: 18-TKD-5, bouwjaar: 2012</t>
  </si>
  <si>
    <t>Volkswagen Personenauto, type Touran 2.0 TDI 103kw DSG 5P, kenteken: 02-TXF-8, bouwjaar: 2012</t>
  </si>
  <si>
    <t>Volkswagen Personenauto, type UP 1.0 44kw 5-Drs, kenteken: 2-KLB-16, bouwjaar: 2013</t>
  </si>
  <si>
    <t>Volkswagen Personenauto, type UP 1.0 44kw 5-Drs, kenteken: 2-KLB-17, bouwjaar: 2013</t>
  </si>
  <si>
    <t>Volkswagen Personenauto, type UP 1.0 44kw 5-Drs, kenteken: 2-KLB-18, bouwjaar: 2013</t>
  </si>
  <si>
    <t>Volkswagen Personenauto, type UP 1.0 44kw 5-Drs, kenteken: 2-KLB-19, bouwjaar: 2013</t>
  </si>
  <si>
    <t>Volkswagen Personenauto, type UP 1.0 44kw 5-Drs, kenteken: 2-KLB-20, bouwjaar: 2013</t>
  </si>
  <si>
    <t>Volkswagen Personenauto, type UP 1.0 44kw 5-Drs, kenteken: 2-KLB-21, bouwjaar: 2013</t>
  </si>
  <si>
    <t>Volkswagen Personenauto, type UP 1.0 44kw 5-Drs, kenteken: 2-KLB-22, bouwjaar: 2013</t>
  </si>
  <si>
    <t>Volkswagen Personenauto, type UP 1.0 44kw 5-Drs, kenteken: 2-KLB-23, bouwjaar: 2013</t>
  </si>
  <si>
    <t>Volkswagen Personenauto, type UP 1.0 44kw 5-Drs, kenteken: 2-KLB-24, bouwjaar: 2013</t>
  </si>
  <si>
    <t>Volkswagen Personenauto, type UP 1.0 44kw 5-Drs, kenteken: 2-KLB-25, bouwjaar: 2013</t>
  </si>
  <si>
    <t>Volkswagen Personenauto, type Polo 1.6 TDI 66kw, kenteken: 9-KTN-10, bouwjaar: 2013</t>
  </si>
  <si>
    <t>Volkswagen Personenauto, type Transporter 2.0 TDI 103kw Kombi L2h3 DSG, kenteken: 2-KTJ-51, bouwjaar: 2013</t>
  </si>
  <si>
    <t>Volkswagen Personenauto, type Caddy 1.6 TDI 75kw Maxi Combi DSG, kenteken: 8-TTZ-80, bouwjaar: 2014</t>
  </si>
  <si>
    <t>Volkswagen Personenauto, type Polo 1.4 TDI 66kw BMT, kenteken: 3-XDN-92, bouwjaar: 2014</t>
  </si>
  <si>
    <t>Volkswagen Personenauto, type Golf 1.6 TDI 81kw Variant DSG, kenteken: 1-ZHR-35, bouwjaar: 2014</t>
  </si>
  <si>
    <t>Volkswagen Personenauto, type Polo 1.4 TDI 66kw BMT, kenteken: 8-ZRF-50, bouwjaar: 2015</t>
  </si>
  <si>
    <t>Volkswagen Personenauto, type Polo 1.4 TDI 66kw BMT, kenteken: 8-ZRF-39, bouwjaar: 2015</t>
  </si>
  <si>
    <t>Volkswagen Personenauto, type Transporter 2.0 TDI 103kw Kombi L2h3 DSG, kenteken: 7-ZSL-85, bouwjaar: 2015</t>
  </si>
  <si>
    <t>Volkswagen Personenauto, type Touran 2.0 TDI 110kw/150pk 6-Dsg, kenteken: SB-435-R, bouwjaar: 2018</t>
  </si>
  <si>
    <t>Volkswagen Personenauto, type Touran 2.0 TDI 110kw/150pk 6-Dsg, kenteken: SB-637-H, bouwjaar: 2018</t>
  </si>
  <si>
    <t>Volkswagen Personenauto, type Touran 2.0 TDI 110kw/150pk 6-Dsg, kenteken: SB-638-H, bouwjaar: 2018</t>
  </si>
  <si>
    <t>Volkswagen Personenauto, type Touran 2.0 TDI 110kw/150pk 6-Dsg, kenteken: SB-437-R, bouwjaar: 2018</t>
  </si>
  <si>
    <t>Volkswagen Personenauto, type Touran 2.0 TDI 110kw/150pk 6-Dsg, kenteken: SB-438-R, bouwjaar: 2018</t>
  </si>
  <si>
    <t>Volkswagen Personenauto, type Touran 2.0 TDI 110kw/150pk 6-Dsg, kenteken: SF-638-T, bouwjaar: 2018</t>
  </si>
  <si>
    <t>Smart Personenauto, type Forfour Electric Drive 82pk Aut., kenteken: XL-658-T, bouwjaar: 2019</t>
  </si>
  <si>
    <t>Smart Personenauto, type Forfour Electric Drive 82pk Aut., kenteken: XL-659-T, bouwjaar: 2019</t>
  </si>
  <si>
    <t>Volkswagen Personenauto, type Tiguan Allspace 1.5 TSI 150pk 7-Dsg, kenteken: H-247-ZL, bouwjaar: 2020</t>
  </si>
  <si>
    <t>Volkswagen Personenauto, type Tiguan Allspace 1.5 TSI 150pk 7-Dsg, kenteken: H-272-ZL, bouwjaar: 2020</t>
  </si>
  <si>
    <t>Volkswagen Personenauto, type Tiguan Allspace 1.5 TSI 150pk 7-Dsg, kenteken: K-741-JJ, bouwjaar: 2021</t>
  </si>
  <si>
    <t>Volkswagen Personenauto, type Tiguan Allspace 1.5 TSI 150pk 7-Dsg, kenteken: K-742-JJ, bouwjaar: 2021</t>
  </si>
  <si>
    <t>Smart Personenauto, type Forfour Electric Drive 82pk Aut., kenteken: N-865-NG, bouwjaar: 2021</t>
  </si>
  <si>
    <t>Smart Personenauto, type Forfour Electric Drive 82pk Aut., kenteken: N-866-NG, bouwjaar: 2021</t>
  </si>
  <si>
    <t>Smart Personenauto, type Forfour Electric Drive 82pk Aut., kenteken: N-867-NG, bouwjaar: 2021</t>
  </si>
  <si>
    <t>Volkswagen Personenauto, type Transporter 2.0 TDI 132kw Kombi 4motion DSG, kenteken: GB-082-V, bouwjaar: 2015</t>
  </si>
  <si>
    <t>Mercedes Personenauto, type Vito Tourer 114cdi XL 136pk, kenteken: P-755-BS, bouwjaar: 2022</t>
  </si>
  <si>
    <t>Hyundai Personenauto, type Kona 1.6 GDI HEV Comfort au, kenteken: P-667-KH, bouwjaar: 2022</t>
  </si>
  <si>
    <t>Hyundai Personenauto, type Kona 1.6 GDI HEV Comfort au, kenteken: P-668-KH, bouwjaar: 2022</t>
  </si>
  <si>
    <t>Hyundai Personenauto, type Kona 1.6 GDI HEV Comfort au, kenteken: P-670-KH, bouwjaar: 2022</t>
  </si>
  <si>
    <t>Hyundai Personenauto, type Kona 1.6 GDI HEV Comfort au, kenteken: P-671-KH, bouwjaar: 2022</t>
  </si>
  <si>
    <t>Hyundai Personenauto, type Kona 1.6 GDI HEV Comfort au, kenteken: P-672-KH, bouwjaar: 2022</t>
  </si>
  <si>
    <t>Smart Personenauto, type Forfour Electric Drive 82pk Aut., kenteken: P-008-LV, bouwjaar: 2022</t>
  </si>
  <si>
    <t>Hyundai Personenauto, type Kona Hybrid 105pk 2WD, kenteken: P-660-KH, bouwjaar: 2022</t>
  </si>
  <si>
    <t>Hyundai Personenauto, type Kona Hybrid 105pk 2WD, kenteken: P-662-KH, bouwjaar: 2022</t>
  </si>
  <si>
    <t>Hyundai Personenauto, type Kona Hybrid 105pk 2WD, kenteken: P-664-KH, bouwjaar: 2022</t>
  </si>
  <si>
    <t>Hyundai Personenauto, type Kona Hybrid 105pk 2WD, kenteken: P-767-KH, bouwjaar: 2022</t>
  </si>
  <si>
    <t>Hyundai Personenauto, type Kona Hybrid 105pk 2WD, kenteken: P-768-KH, bouwjaar: 2022</t>
  </si>
  <si>
    <t>Hyundai Personenauto, type Kona Hybrid 105pk 2WD, kenteken: P-659-KH, bouwjaar: 2022</t>
  </si>
  <si>
    <t>Hyundai Personenauto, type Kona Hybrid 105pk 2WD, kenteken: P-661-KH, bouwjaar: 2022</t>
  </si>
  <si>
    <t>Hyundai Personenauto, type Kona Hybrid 105pk 2WD, kenteken: P-663-KH, bouwjaar: 2022</t>
  </si>
  <si>
    <t>Hyundai Personenauto, type Kona Hybrid 105pk 2WD, kenteken: P-669-KH, bouwjaar: 2022</t>
  </si>
  <si>
    <t>Hyundai Personenauto, type Kona Hybrid 105pk 2WD, kenteken: P-666-KH, bouwjaar: 2022</t>
  </si>
  <si>
    <t>Hyundai Personenauto, type Kona Hybrid 105pk 2WD, kenteken: P-665-KH, bouwjaar: 2022</t>
  </si>
  <si>
    <t>Hyundai Personenauto, type Kona 1.6 GDI HEV 141pk DCT, kenteken: P-817-SN, bouwjaar: 2022</t>
  </si>
  <si>
    <t>Hyundai Personenauto, type Kona 1.6 GDI HEV 141pk DCT, kenteken: P-818-SN, bouwjaar: 2022</t>
  </si>
  <si>
    <t>Hyundai Personenauto, type Kona Hybrid 105pk 2WD, kenteken: P-355-NV, bouwjaar: 2022</t>
  </si>
  <si>
    <t>Citroen Personenauto, type Nemo 1.4 54kw, kenteken: 85-NGH-8, bouwjaar: 2010</t>
  </si>
  <si>
    <t>Citroen Personenauto, type Berlingo VAN L1 BlueHDi 130, kenteken: VHT-36-N, bouwjaar: 2020</t>
  </si>
  <si>
    <t>Volkswagen Personenauto, type Transporter Kombi 2.0 TDI 150pk L1h1 300/2800 7-Dsg, kenteken: XR-116-J, bouwjaar: 2019</t>
  </si>
  <si>
    <t>Volkswagen Personenauto, type Transporter Kombi 2.0 TDI 150pk L1h1 300/2800 7-Dsg, kenteken: XR-113-J, bouwjaar: 2019</t>
  </si>
  <si>
    <t>Renault Personenauto, type Twingo R80 Electric 82pk, kenteken: P-382-ZR, bouwjaar: 2022</t>
  </si>
  <si>
    <t>Volkswagen Personenauto, type Golf Vii E-Golf Elektromotor 136pk 5D Aut., kenteken: PX-171-H, bouwjaar: 2017</t>
  </si>
  <si>
    <t>Volkswagen Personenauto, type Golf Vii E-Golf Elektromotor 136pk 5D Aut., kenteken: PX-172-H, bouwjaar: 2017</t>
  </si>
  <si>
    <t>Frisian Motors Personenauto, type Leffert E, kenteken: KV-241-R, bouwjaar: 2017</t>
  </si>
  <si>
    <t>DAF Vrachtauto, type G 1300 BA-325, kenteken: VF-40-90, bouwjaar: 1966</t>
  </si>
  <si>
    <t>Mercedes Benz Vrachtauto, type Atego 1328F , kenteken: BN-RJ-88, bouwjaar: 2003</t>
  </si>
  <si>
    <t>Mercedes Benz Vrachtauto, type Atego 1328F , kenteken: BN-TX-99, bouwjaar: 2003</t>
  </si>
  <si>
    <t>Mercedes Benz Vrachtauto, type Atego 1328F , kenteken: BP-HS-20, bouwjaar: 2004</t>
  </si>
  <si>
    <t>Mercedes Benz Vrachtauto, type Atego 1328F , kenteken: BP-HS-63, bouwjaar: 2004</t>
  </si>
  <si>
    <t>Mercedes Benz Vrachtauto, type Benz 1528 , kenteken: BS-HG-72, bouwjaar: 2006</t>
  </si>
  <si>
    <t>Mercedes Vrachtauto, type Benz , kenteken: BS-XL-02, bouwjaar: 2007</t>
  </si>
  <si>
    <t>Mercedes Vrachtauto, type Atego , kenteken: BT-LZ-06, bouwjaar: 2007</t>
  </si>
  <si>
    <t>Mercedes Vrachtauto, type Atego , kenteken: BT-LZ-04, bouwjaar: 2007</t>
  </si>
  <si>
    <t>Mercedes Vrachtauto, type Atego 1225 F , kenteken: BP-BV-37, bouwjaar: 2003</t>
  </si>
  <si>
    <t>Volvo Vrachtauto, type 320 FE , kenteken: BV-VT-04, bouwjaar: 2009</t>
  </si>
  <si>
    <t>Mercedez Benz Vrachtauto, type Tankautospuit , kenteken: BV-VL-80, bouwjaar: 2009</t>
  </si>
  <si>
    <t>Mercedes-benz Vrachtauto, type Atego 1529 F , kenteken: BV-XB-18, bouwjaar: 2009</t>
  </si>
  <si>
    <t>Mercedes-Benz Vrachtauto, type Atego 1529F , kenteken: BV-XN-50, bouwjaar: 2009</t>
  </si>
  <si>
    <t>Mercedes-Benz Vrachtauto, type Atego 1024 , kenteken: BV-XS-17, bouwjaar: 2009</t>
  </si>
  <si>
    <t>Volvo Vrachtauto, type FE S 6x2r , kenteken: BX-DH-05, bouwjaar: 2009</t>
  </si>
  <si>
    <t>DAF Vrachtauto, type YA 4440 , kenteken: 99-99-99, bouwjaar: 2009</t>
  </si>
  <si>
    <t>Volvo Vrachtauto, type FE 62R , kenteken: BX-DR-79, bouwjaar: 2009</t>
  </si>
  <si>
    <t>Volvo Vrachtauto, type FE S 6x2R , kenteken: BX-FS-74, bouwjaar: 2009</t>
  </si>
  <si>
    <t>Volvo Vrachtauto, type FE S 6x2R , kenteken: BX-FX-12, bouwjaar: 2009</t>
  </si>
  <si>
    <t>Volvo Vrachtauto, type FE S 6X2R , kenteken: BX-GB-52, bouwjaar: 2009</t>
  </si>
  <si>
    <t>Volvo Vrachtauto, type FE62R ., kenteken: BX-GP-87, bouwjaar: 2009</t>
  </si>
  <si>
    <t>Volvo Vrachtauto, type  ., kenteken: BX-GF-34, bouwjaar: 2009</t>
  </si>
  <si>
    <t>Volvo Vrachtauto, type  ., kenteken: BX-GJ-49, bouwjaar: 2009</t>
  </si>
  <si>
    <t>Mercedes-Benz Vrachtauto, type 815D ., kenteken: BX-GF-56, bouwjaar: 2009</t>
  </si>
  <si>
    <t>Mercedes-Benz Vrachtauto, type Atego ., kenteken: BX-NP-05, bouwjaar: 2010</t>
  </si>
  <si>
    <t>Mercedes-Benz Vrachtauto, type Atego ., kenteken: BX-NX-16, bouwjaar: 2010</t>
  </si>
  <si>
    <t>Mercedes-Benz Vrachtauto, type 818 ., kenteken: BX-TJ-94, bouwjaar: 2010</t>
  </si>
  <si>
    <t>Mercedes-Benz Vrachtauto, type Atego ., kenteken: BX-VG-08, bouwjaar: 2010</t>
  </si>
  <si>
    <t>Volvo Vrachtauto, type FE ., kenteken: BX-XJ-78, bouwjaar: 2010</t>
  </si>
  <si>
    <t>Mercedes-Benz Vrachtauto, type Atego Atego, kenteken: BZ-PV-32, bouwjaar: 2011</t>
  </si>
  <si>
    <t>Mercedes-Benz Vrachtauto, type Atego Atego, kenteken: BZ-PT-51, bouwjaar: 2011</t>
  </si>
  <si>
    <t>Mercedes-Benz Vrachtauto, type Atego Atego, kenteken: BZ-PZ-80, bouwjaar: 2011</t>
  </si>
  <si>
    <t>Mercedes-Benz Vrachtauto, type Atego Atego, kenteken: BZ-PZ-41, bouwjaar: 2011</t>
  </si>
  <si>
    <t>Volvo Vrachtauto, type FE FE, kenteken: BZ-ST-37, bouwjaar: 2012</t>
  </si>
  <si>
    <t>Mercedes-Benz Vrachtauto, type Axor Axor, kenteken: 03-BBF-7, bouwjaar: 2012</t>
  </si>
  <si>
    <t>Mercedes Vrachtauto, type Benz , kenteken: 16-BBL-9, bouwjaar: 2013</t>
  </si>
  <si>
    <t>Mercedes-Benz Vrachtauto, type Atego Atego, kenteken: 58-BDB-1, bouwjaar: 2013</t>
  </si>
  <si>
    <t>Mercedes-Benz Vrachtauto, type Atego Atego, kenteken: 67-BDB-1, bouwjaar: 2013</t>
  </si>
  <si>
    <t>Mercedes-Benz Vrachtauto, type Atego Atego, kenteken: 20-BDH-2, bouwjaar: 2013</t>
  </si>
  <si>
    <t>Mercedes-Benz Vrachtauto, type Atego Atego, kenteken: 21-BDH-2, bouwjaar: 2013</t>
  </si>
  <si>
    <t>Mercedes-Benz Vrachtauto, type Atego Atego, kenteken: 21-BDH-7, bouwjaar: 2013</t>
  </si>
  <si>
    <t>Mercedes-Benz Vrachtauto, type Atego Atego, kenteken: 22-BDH-2, bouwjaar: 2013</t>
  </si>
  <si>
    <t>Mercedes-Benz Vrachtauto, type Atego Atego, kenteken: 23-BDH-2, bouwjaar: 2013</t>
  </si>
  <si>
    <t>Mercedes-Benz Vrachtauto, type  Atego, kenteken: 22-BDH-7, bouwjaar: 2013</t>
  </si>
  <si>
    <t>Mercedes-Benz Vrachtauto, type  Atego, kenteken: 24-BDH-7, bouwjaar: 2013</t>
  </si>
  <si>
    <t>Mercedes-Benz Vrachtauto, type Atego Atego, kenteken: 06-BDJ-3, bouwjaar: 2013</t>
  </si>
  <si>
    <t>Mercedes-Benz Vrachtauto, type Atego Atego, kenteken: 09-BDJ-3, bouwjaar: 2013</t>
  </si>
  <si>
    <t>Mercedes-Benz Vrachtauto, type Atego Atego, kenteken: 15-BDJ-8, bouwjaar: 2013</t>
  </si>
  <si>
    <t>Mercedes-Benz Vrachtauto, type Atego Atego, kenteken: 16-BDJ-8, bouwjaar: 2013</t>
  </si>
  <si>
    <t>Mercedes-Benz Vrachtauto, type Atego Atego, kenteken: 17-BDJ-8, bouwjaar: 2013</t>
  </si>
  <si>
    <t>Mercedes-Benz Vrachtauto, type Atego Atego, kenteken: 18-BDJ-8, bouwjaar: 2013</t>
  </si>
  <si>
    <t>Mercedes-Benz Vrachtauto, type  Atego, kenteken: 85-BDK-6, bouwjaar: 2013</t>
  </si>
  <si>
    <t>Mercedes-Benz Vrachtauto, type Atego , kenteken: 86-BDK-6, bouwjaar: 2013</t>
  </si>
  <si>
    <t>Mercedes-Benz Vrachtauto, type Atego Atego, kenteken: 89-BDK-6, bouwjaar: 2013</t>
  </si>
  <si>
    <t>Mercedes-Benz Vrachtauto, type Vario Vario, kenteken: 72-BDL-3, bouwjaar: 2013</t>
  </si>
  <si>
    <t>DAF Vrachtauto, type Lf-Serie LF, kenteken: 57-BDN-1, bouwjaar: 2013</t>
  </si>
  <si>
    <t>DAF Vrachtauto, type Lf-Serie LF, kenteken: 58-BDN-1, bouwjaar: 2013</t>
  </si>
  <si>
    <t>DAF Vrachtauto, type Lf-Serie LF, kenteken: 59-BDN-1, bouwjaar: 2013</t>
  </si>
  <si>
    <t>Mercedes-Benz Vrachtauto, type Sprinter , kenteken: 61-BDL-5, bouwjaar: 2013</t>
  </si>
  <si>
    <t>Mercedes-Benz Vrachtauto, type Atego Atego, kenteken: 20-BHF-5, bouwjaar: 2016</t>
  </si>
  <si>
    <t>Mercedes-Benz Vrachtauto, type Atego Atego, kenteken: 49-BHF-3, bouwjaar: 2016</t>
  </si>
  <si>
    <t>Volvo Vrachtauto, type FM FM, kenteken: BX-SL-71, bouwjaar: 2010</t>
  </si>
  <si>
    <t>Mercedes-Benz Vrachtauto, type Atego Atego, kenteken: 63-BKT-8, bouwjaar: 2018</t>
  </si>
  <si>
    <t>Mercedes-Benz Vrachtauto, type Atego Atego, kenteken: 15-BKX-2, bouwjaar: 2018</t>
  </si>
  <si>
    <t>Mercedes-Benz Vrachtauto, type Benz Atego, kenteken: 16-BKX-2, bouwjaar: 2018</t>
  </si>
  <si>
    <t>Mercedes Vrachtauto, type Benz , kenteken: 41-BND-4, bouwjaar: 2019</t>
  </si>
  <si>
    <t>Mercedes Vrachtauto, type Benz , kenteken: 38-BND-4, bouwjaar: 2019</t>
  </si>
  <si>
    <t>Mercedes Benz Vrachtauto, type  967FWU3, kenteken: 55-BPL-1, bouwjaar: 2020</t>
  </si>
  <si>
    <t>Mercedes benz Vrachtauto, type  967FWU3, kenteken: 54-BPL-1, bouwjaar: 2020</t>
  </si>
  <si>
    <t>Volvo Vrachtauto, type Fm-Serie Vtsn 776, kenteken: 76-BPV-4, bouwjaar: 2020</t>
  </si>
  <si>
    <t>Mercedes-Benz Vrachtauto, type Atego , kenteken: 34-BPX-5, bouwjaar: 2020</t>
  </si>
  <si>
    <t>Volvo Vrachtauto, type Fm-Serie VTSN777, kenteken: 55-BPX-7, bouwjaar: 2020</t>
  </si>
  <si>
    <t>Volvo Vrachtauto, type VTJ3R FM, kenteken: 74-BSH-2, bouwjaar: 2021</t>
  </si>
  <si>
    <t>Rosenbauer Vrachtauto, type RT , kenteken: 70-BSK-1, bouwjaar: 2021</t>
  </si>
  <si>
    <t>Mercedes-Benz Vrachtauto, type Sprinter Sprinter, kenteken: 86-BFX-6, bouwjaar: 2015</t>
  </si>
  <si>
    <t>MAN Vrachtauto, type TGL TGL, kenteken: 76-BFJ-6, bouwjaar: 2014</t>
  </si>
  <si>
    <t>MAN Vrachtauto, type TGL TGL, kenteken: 19-BFS-8, bouwjaar: 2015</t>
  </si>
  <si>
    <t>MAN Vrachtauto, type TGL TGL, kenteken: 20-BFS-8, bouwjaar: 2015</t>
  </si>
  <si>
    <t>Volvo Truck Vrachtauto, type Railzuigwagen , kenteken: 34-BGP-3, bouwjaar: 2015</t>
  </si>
  <si>
    <t>Volkswagen Vrachtauto, type Crafter Crafter, kenteken: 82-BHK-2, bouwjaar: 2016</t>
  </si>
  <si>
    <t>Fuso Vrachtauto, type Canter Canter, kenteken: 25-BHX-5, bouwjaar: 2016</t>
  </si>
  <si>
    <t>Mercedes-Benz Vrachtauto, type Unimog Unimog, kenteken: 01-BJH-1, bouwjaar: 2017</t>
  </si>
  <si>
    <t>DAF Vrachtauto, type Lf-Serie LF, kenteken: 47-BNR-2, bouwjaar: 2019</t>
  </si>
  <si>
    <t>Geindexeerde cataloguswaarde</t>
  </si>
  <si>
    <t>Bouwjaar</t>
  </si>
  <si>
    <t>Geschatte levensduur</t>
  </si>
  <si>
    <t>Restwaarde percentage</t>
  </si>
  <si>
    <t>Steilheid afschrijvingscurve</t>
  </si>
  <si>
    <t>Vervangingswaarde</t>
  </si>
  <si>
    <t>Voertuigen Exclusief BTW</t>
  </si>
  <si>
    <t>Voertuigen inclusief BTW</t>
  </si>
  <si>
    <t>Totale verzekerde som exclusief BTW</t>
  </si>
  <si>
    <t>Totale verzekerde som inclusief BTW</t>
  </si>
  <si>
    <t>Totale verzekerde som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</si>
</sst>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"/>
    <numFmt numFmtId="165" formatCode="&quot;€&quot;\ #,##0"/>
    <numFmt numFmtId="166" formatCode="_-* #,##0.00_-;_-* #,##0.00\-;_-* &quot;-&quot;??_-;_-@_-"/>
  </numFmts>
  <fonts count="14"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Palatino Linotype"/>
      <family val="1"/>
    </font>
    <font>
      <sz val="10"/>
      <name val="Arial"/>
      <family val="2"/>
    </font>
    <font>
      <b/>
      <sz val="11"/>
      <color rgb="FFFFFFFF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85CA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85CA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</cellStyleXfs>
  <cellXfs count="60">
    <xf numFmtId="0" fontId="0" fillId="0" borderId="0" xfId="0"/>
    <xf numFmtId="164" fontId="0" fillId="0" borderId="0" xfId="0" applyNumberFormat="1"/>
    <xf numFmtId="15" fontId="0" fillId="0" borderId="0" xfId="0" applyNumberFormat="1"/>
    <xf numFmtId="14" fontId="0" fillId="0" borderId="0" xfId="0" applyNumberFormat="1"/>
    <xf numFmtId="0" fontId="2" fillId="0" borderId="0" xfId="0" applyFont="1"/>
    <xf numFmtId="0" fontId="0" fillId="0" borderId="0" xfId="0" applyAlignment="1">
      <alignment horizontal="left"/>
    </xf>
    <xf numFmtId="3" fontId="0" fillId="0" borderId="0" xfId="0" applyNumberFormat="1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/>
    <xf numFmtId="0" fontId="0" fillId="0" borderId="0" xfId="0" pivotButton="1"/>
    <xf numFmtId="165" fontId="3" fillId="2" borderId="1" xfId="0" applyNumberFormat="1" applyFont="1" applyFill="1" applyBorder="1"/>
    <xf numFmtId="165" fontId="0" fillId="0" borderId="0" xfId="0" applyNumberFormat="1"/>
    <xf numFmtId="165" fontId="0" fillId="0" borderId="2" xfId="0" applyNumberFormat="1" applyBorder="1"/>
    <xf numFmtId="0" fontId="2" fillId="0" borderId="0" xfId="0" applyFont="1" applyFill="1"/>
    <xf numFmtId="0" fontId="0" fillId="0" borderId="0" xfId="0" applyFill="1" applyAlignment="1">
      <alignment horizontal="left"/>
    </xf>
    <xf numFmtId="0" fontId="0" fillId="0" borderId="0" xfId="0" applyFill="1"/>
    <xf numFmtId="14" fontId="0" fillId="0" borderId="0" xfId="0" applyNumberFormat="1" applyFill="1"/>
    <xf numFmtId="165" fontId="0" fillId="0" borderId="0" xfId="0" applyNumberFormat="1" applyFill="1"/>
    <xf numFmtId="165" fontId="3" fillId="0" borderId="0" xfId="0" applyNumberFormat="1" applyFont="1"/>
    <xf numFmtId="0" fontId="11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left" vertical="center" wrapText="1"/>
    </xf>
    <xf numFmtId="1" fontId="11" fillId="3" borderId="0" xfId="0" applyNumberFormat="1" applyFont="1" applyFill="1" applyAlignment="1">
      <alignment horizontal="center" vertical="center"/>
    </xf>
    <xf numFmtId="0" fontId="11" fillId="3" borderId="0" xfId="2" applyNumberFormat="1" applyFont="1" applyFill="1" applyBorder="1" applyAlignment="1">
      <alignment horizontal="center" vertical="center"/>
    </xf>
    <xf numFmtId="9" fontId="11" fillId="3" borderId="0" xfId="3" applyNumberFormat="1" applyFont="1" applyFill="1" applyBorder="1" applyAlignment="1">
      <alignment horizontal="center" vertical="center"/>
    </xf>
    <xf numFmtId="1" fontId="11" fillId="3" borderId="0" xfId="1" applyNumberFormat="1" applyFont="1" applyFill="1" applyBorder="1" applyAlignment="1">
      <alignment horizontal="center" vertical="center"/>
    </xf>
    <xf numFmtId="3" fontId="11" fillId="3" borderId="0" xfId="0" applyNumberFormat="1" applyFont="1" applyFill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3" fontId="11" fillId="4" borderId="0" xfId="0" applyNumberFormat="1" applyFont="1" applyFill="1" applyAlignment="1">
      <alignment horizontal="center" vertical="center" wrapText="1" shrinkToFit="1"/>
    </xf>
    <xf numFmtId="0" fontId="1" fillId="0" borderId="0" xfId="0" applyFont="1" applyAlignment="1">
      <alignment vertical="top"/>
    </xf>
    <xf numFmtId="0" fontId="12" fillId="0" borderId="0" xfId="0" applyFont="1" applyAlignment="1">
      <alignment horizontal="right" vertical="top"/>
    </xf>
    <xf numFmtId="0" fontId="1" fillId="0" borderId="0" xfId="0" applyFont="1" applyAlignment="1">
      <alignment horizontal="right" vertical="top"/>
    </xf>
    <xf numFmtId="0" fontId="12" fillId="0" borderId="0" xfId="0" applyFont="1" applyAlignment="1">
      <alignment horizontal="left" vertical="top" wrapText="1"/>
    </xf>
    <xf numFmtId="1" fontId="12" fillId="0" borderId="0" xfId="0" applyNumberFormat="1" applyFont="1" applyAlignment="1">
      <alignment horizontal="right"/>
    </xf>
    <xf numFmtId="0" fontId="12" fillId="0" borderId="0" xfId="2" applyNumberFormat="1" applyFont="1" applyFill="1" applyBorder="1" applyAlignment="1">
      <alignment horizontal="right"/>
    </xf>
    <xf numFmtId="9" fontId="12" fillId="0" borderId="0" xfId="3" applyNumberFormat="1" applyFont="1" applyFill="1" applyBorder="1" applyAlignment="1">
      <alignment horizontal="right"/>
    </xf>
    <xf numFmtId="1" fontId="12" fillId="0" borderId="0" xfId="1" applyNumberFormat="1" applyFont="1" applyBorder="1" applyAlignment="1">
      <alignment horizontal="right"/>
    </xf>
    <xf numFmtId="0" fontId="1" fillId="0" borderId="0" xfId="0" applyFont="1"/>
    <xf numFmtId="0" fontId="13" fillId="0" borderId="0" xfId="0" applyFont="1" applyAlignment="1">
      <alignment horizontal="left" vertical="top" wrapText="1"/>
    </xf>
    <xf numFmtId="9" fontId="12" fillId="0" borderId="0" xfId="1" applyFont="1" applyFill="1" applyBorder="1" applyAlignment="1">
      <alignment horizontal="right"/>
    </xf>
    <xf numFmtId="0" fontId="12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9" fontId="12" fillId="0" borderId="0" xfId="1" applyFont="1" applyBorder="1" applyAlignment="1">
      <alignment horizontal="right"/>
    </xf>
    <xf numFmtId="0" fontId="1" fillId="0" borderId="0" xfId="0" applyFont="1" applyAlignment="1">
      <alignment wrapText="1"/>
    </xf>
    <xf numFmtId="165" fontId="1" fillId="0" borderId="0" xfId="0" applyNumberFormat="1" applyFont="1"/>
    <xf numFmtId="165" fontId="7" fillId="0" borderId="0" xfId="0" applyNumberFormat="1" applyFont="1"/>
    <xf numFmtId="165" fontId="11" fillId="3" borderId="0" xfId="0" applyNumberFormat="1" applyFont="1" applyFill="1" applyAlignment="1">
      <alignment horizontal="center" vertical="center"/>
    </xf>
    <xf numFmtId="165" fontId="12" fillId="0" borderId="0" xfId="0" applyNumberFormat="1" applyFont="1" applyAlignment="1">
      <alignment horizontal="right"/>
    </xf>
    <xf numFmtId="0" fontId="7" fillId="0" borderId="0" xfId="0" applyFont="1" applyAlignment="1">
      <alignment wrapText="1"/>
    </xf>
    <xf numFmtId="165" fontId="11" fillId="3" borderId="0" xfId="0" applyNumberFormat="1" applyFont="1" applyFill="1" applyAlignment="1">
      <alignment horizontal="center" vertical="center" wrapText="1" shrinkToFit="1"/>
    </xf>
    <xf numFmtId="165" fontId="1" fillId="0" borderId="0" xfId="0" applyNumberFormat="1" applyFont="1" applyAlignment="1">
      <alignment horizontal="right" shrinkToFit="1"/>
    </xf>
    <xf numFmtId="165" fontId="1" fillId="0" borderId="2" xfId="0" applyNumberFormat="1" applyFont="1" applyBorder="1" applyAlignment="1">
      <alignment horizontal="right" shrinkToFit="1"/>
    </xf>
    <xf numFmtId="165" fontId="6" fillId="0" borderId="3" xfId="0" applyNumberFormat="1" applyFont="1" applyBorder="1" applyAlignment="1">
      <alignment horizontal="right" shrinkToFit="1"/>
    </xf>
    <xf numFmtId="0" fontId="6" fillId="0" borderId="0" xfId="0" applyFont="1" applyAlignment="1">
      <alignment horizontal="left" vertical="top" wrapText="1"/>
    </xf>
    <xf numFmtId="165" fontId="6" fillId="0" borderId="0" xfId="0" applyNumberFormat="1" applyFont="1" applyAlignment="1">
      <alignment horizontal="right"/>
    </xf>
    <xf numFmtId="1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9" fontId="6" fillId="0" borderId="0" xfId="1" applyFont="1" applyBorder="1" applyAlignment="1">
      <alignment horizontal="right"/>
    </xf>
    <xf numFmtId="1" fontId="6" fillId="0" borderId="0" xfId="1" applyNumberFormat="1" applyFont="1" applyBorder="1" applyAlignment="1">
      <alignment horizontal="right"/>
    </xf>
    <xf numFmtId="3" fontId="11" fillId="5" borderId="0" xfId="0" applyNumberFormat="1" applyFont="1" applyFill="1" applyAlignment="1">
      <alignment horizontal="center" vertical="center" wrapText="1" shrinkToFit="1"/>
    </xf>
    <xf numFmtId="165" fontId="5" fillId="5" borderId="0" xfId="0" applyNumberFormat="1" applyFont="1" applyFill="1"/>
  </cellXfs>
  <cellStyles count="4">
    <cellStyle name="Komma 2 2" xfId="3" xr:uid="{BBDAAA73-A171-44B6-A8A9-C78FE3BE07C8}"/>
    <cellStyle name="Komma 4 2" xfId="2" xr:uid="{F4A59928-DD3B-4738-B645-B7B4DD9C5AD2}"/>
    <cellStyle name="Procent" xfId="1" builtinId="5"/>
    <cellStyle name="Standaard" xfId="0" builtinId="0"/>
  </cellStyles>
  <dxfs count="23"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fill>
        <patternFill>
          <fgColor indexed="64"/>
          <bgColor theme="7" tint="0.79995117038483843"/>
        </patternFill>
      </fill>
    </dxf>
    <dxf>
      <fill>
        <patternFill>
          <fgColor indexed="64"/>
          <bgColor theme="7" tint="0.79995117038483843"/>
        </patternFill>
      </fill>
    </dxf>
    <dxf>
      <fill>
        <patternFill>
          <fgColor indexed="64"/>
          <bgColor theme="7" tint="0.79995117038483843"/>
        </patternFill>
      </fill>
    </dxf>
    <dxf>
      <fill>
        <patternFill>
          <fgColor indexed="64"/>
          <bgColor theme="7" tint="0.79995117038483843"/>
        </patternFill>
      </fill>
    </dxf>
    <dxf>
      <fill>
        <patternFill>
          <fgColor indexed="64"/>
          <bgColor theme="7" tint="0.79995117038483843"/>
        </patternFill>
      </fill>
    </dxf>
    <dxf>
      <fill>
        <patternFill>
          <fgColor indexed="64"/>
          <bgColor theme="7" tint="0.79995117038483843"/>
        </patternFill>
      </fill>
    </dxf>
    <dxf>
      <fill>
        <patternFill>
          <fgColor indexed="64"/>
          <bgColor theme="7" tint="0.79995117038483843"/>
        </patternFill>
      </fill>
    </dxf>
    <dxf>
      <fill>
        <patternFill>
          <fgColor indexed="64"/>
          <bgColor theme="7" tint="0.79995117038483843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fgColor indexed="64"/>
          <bgColor theme="7" tint="0.79995117038483843"/>
        </patternFill>
      </fill>
    </dxf>
    <dxf>
      <fill>
        <patternFill>
          <fgColor indexed="64"/>
          <bgColor theme="7" tint="0.79995117038483843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theme="7" tint="0.79998168889431442"/>
        </patternFill>
      </fill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eentjes Joost" refreshedDate="44803.493895486114" createdVersion="6" refreshedVersion="6" minRefreshableVersion="3" recordCount="2501" xr:uid="{9E67BE5F-77A2-4298-9C80-39D61FECD44E}">
  <cacheSource type="worksheet">
    <worksheetSource ref="A1:P1048576" sheet="Opstal en Inventaris"/>
  </cacheSource>
  <cacheFields count="16">
    <cacheField name="Relatienummer" numFmtId="0">
      <sharedItems containsBlank="1" containsMixedTypes="1" containsNumber="1" containsInteger="1" minValue="2170" maxValue="6956"/>
    </cacheField>
    <cacheField name="Relatienaam" numFmtId="0">
      <sharedItems containsBlank="1"/>
    </cacheField>
    <cacheField name="Polisnummer" numFmtId="0">
      <sharedItems containsBlank="1" containsMixedTypes="1" containsNumber="1" containsInteger="1" minValue="106347" maxValue="113239"/>
    </cacheField>
    <cacheField name="Ingangsdatum" numFmtId="0">
      <sharedItems containsNonDate="0" containsDate="1" containsString="0" containsBlank="1" minDate="1921-01-01T00:00:00" maxDate="2022-09-02T00:00:00"/>
    </cacheField>
    <cacheField name="Risico-adres" numFmtId="0">
      <sharedItems containsBlank="1" count="1576">
        <s v="Displaystraat 1"/>
        <s v="Sloterweg 527"/>
        <s v="Ookmeerweg 2"/>
        <s v="Zwarteweg 77 a"/>
        <s v="Oranjebaan 1"/>
        <s v="D.J. den Hartoglaan 2"/>
        <s v="Rijksstraatweg 58"/>
        <s v="Zijdelweg 1"/>
        <s v="Vredenhofweg 3"/>
        <s v="Langbroekdreef 10"/>
        <s v="Galwin 3"/>
        <s v="Dapperstraat 325"/>
        <s v="Nabij Dorpsweg Ransdorp 30"/>
        <s v="Honthorststraat 25 -27"/>
        <s v="IJ-tunnel 4"/>
        <s v="Poeldijkstraat 20"/>
        <s v="IJdoornlaan 60"/>
        <s v="Lentestraat 30"/>
        <s v="Ringdijk 98"/>
        <s v="Marnixstraat 170"/>
        <s v="Dorpsstraat 33"/>
        <s v="Capriweg 32"/>
        <s v="Capriweg 34"/>
        <s v="Capriweg 34 en 32"/>
        <s v="De Ruyterkade 7"/>
        <s v="De Ruyterkade 7 -13e etage"/>
        <s v="Petroleumhavenweg 3"/>
        <s v="Seinpostweg 19"/>
        <s v="Piet Heinkade 23 -47"/>
        <s v="Ruigoord"/>
        <s v="Westhaven Capriweg"/>
        <s v="Maltaweg 3"/>
        <s v="Sextantweg 2"/>
        <s v="Sextantweg 2 A"/>
        <s v="Sextantweg 4"/>
        <s v="Sextantweg 4 A"/>
        <s v="Moezelhavenweg 9"/>
        <s v="Vlothavenweg 1"/>
        <s v="Basisweg 62"/>
        <s v="Coenhavenweg 9"/>
        <s v="Moezelhavenweg 11"/>
        <s v="Kopraweg 1 -5"/>
        <s v="Santoriniweg 27"/>
        <s v="Ruijgoordweg 80"/>
        <s v="Nieuwe Hemweg 10"/>
        <s v="Coenhavenweg Pier Azie 10"/>
        <s v="Fosfaatweg 48"/>
        <s v="Plantage Kerklaan 38 40"/>
        <s v="Plantage Kerklaan"/>
        <s v="Plantage Middenlaan 45 45a"/>
        <s v="Nieuwe Meentweg 2"/>
        <s v="Oud Blaricummerweg 5 -A"/>
        <s v="diverse adressen GNR"/>
        <s v="Franse Kampweg 5 -a"/>
        <s v="Langerhuizenweg 3"/>
        <s v="Oude Postweg 1"/>
        <s v="Franse Kampweg  nabij 3"/>
        <s v="Langerhuizerweg 1"/>
        <s v="Naarderweg (niet op vaste tax.) 103 -A"/>
        <s v="Blaricummerheide"/>
        <s v="Noodweg 24"/>
        <s v="Franse Kampweg 3 -a"/>
        <s v="Harmen Vosweg 34"/>
        <s v="Oude Meentweg 3"/>
        <s v="Naarderweg 103"/>
        <s v="Naarderweg 103 -A"/>
        <s v="Soestdijkerstraatweg 151"/>
        <s v="Soestdijkerstraatweg 153 155"/>
        <s v="Soestdijkerstraatweg 159"/>
        <s v="Goyersgracht Zuid 37"/>
        <s v="Oude Naarderweg 1"/>
        <s v="Jeneverpad 1"/>
        <s v="Hilversumseweg 44"/>
        <s v="Nieuw Herlaer 18 -20"/>
        <s v="Back-upstraat 4"/>
        <s v="Nieuwezijds Voorburgwal 359"/>
        <s v="Herengracht 605"/>
        <s v="Disketteweg 9"/>
        <s v="Sint Luciensteeg 23 -25"/>
        <s v="Herengracht 603"/>
        <s v="Leidseplein 26 e.a."/>
        <s v="Leidseplein 26"/>
        <s v="Gyroscoopweg 15"/>
        <s v="Van Baerlestraat 31"/>
        <s v="Paulus Potterstraat 13"/>
        <s v="Weesperstraat 78 -82"/>
        <s v="Onbekende Gracht 2 -4-6"/>
        <s v="Amstel 115 -125"/>
        <s v="Amstel 133"/>
        <s v="Ruigenhoekerweg 2 -6"/>
        <s v="Rode Kruisstraat 14"/>
        <s v="Dubbelink 1"/>
        <s v="Pieter Calandlaan 3 -40"/>
        <s v="Lavoisierstraat 2"/>
        <s v="Radioweg 56"/>
        <s v="Jacob Geelstraat 38"/>
        <s v="Vrolikstraat 8"/>
        <s v="Rode Kruisstraat 83"/>
        <s v="Schoenerstraat 7"/>
        <s v="Oudaen 6"/>
        <s v="Gerrit van der Veenstraat 99"/>
        <s v="Albrecht Durerstraat 34"/>
        <s v="Dapperstraat 315"/>
        <s v="Duinluststraat 20"/>
        <s v="2e Constantijn Huygensstraat 31"/>
        <s v="Zekeringstraat 38 -40"/>
        <s v="Floraweg 170"/>
        <s v="Nobelweg 6 -136"/>
        <s v="Moreelsestraat 19 en 21"/>
        <s v="Haarlemmerstraat 132 -136"/>
        <s v="Polonceaukade 26 -28"/>
        <s v="Palmstraat 11 -13"/>
        <s v="Dubbelink 2"/>
        <s v="Rustenburgerstraat 436 -440"/>
        <s v="Karel du Jardinstraat 54"/>
        <s v="Noorderweg 16"/>
        <s v="Noorderweg 17"/>
        <s v="Ringweg 6"/>
        <s v="Ringweg 8 -10"/>
        <s v="Inlaagpolder 1 A"/>
        <s v="Bauduinlaan 36"/>
        <s v="Inlaagpolder 2"/>
        <s v="Noordzeekanaalweg 3"/>
        <s v="Machineweg 19 -21"/>
        <s v="Machineweg 4"/>
        <s v="Noorderweg 15"/>
        <s v="Noorderweg 19"/>
        <s v="Noorderweg 18"/>
        <s v="Noorderweg 12 ,13, 14"/>
        <s v="Machineweg 2 en 3"/>
        <s v="Machineweg 14"/>
        <s v="Ringweg 2"/>
        <s v="Kromme Mijdrechtstraat 25"/>
        <s v="Waverstraat 1 -5"/>
        <s v="Kromme-Mijdrechtstraat 25"/>
        <s v="Amsteldijk 154"/>
        <s v="Amsteldijk 153"/>
        <s v="Dijkgraafplein 183"/>
        <s v="Antwerpenbaan 50"/>
        <s v="De Boelelaan 900"/>
        <s v="Lambertus Zijlplein 6"/>
        <s v="Zoutkeetsgracht 2"/>
        <s v="Insulindeweg 999"/>
        <s v="Baldwinstraat 39"/>
        <s v="Europaboulevard 8"/>
        <s v="Carrascoplein 6"/>
        <s v="Slotermeerlaan 6"/>
        <s v="Zuiderzeeweg 10"/>
        <s v="IJburglaan 1608"/>
        <s v="Louwesweg 9"/>
        <s v="Heivlinder 87"/>
        <s v="IJdoornlaan 225"/>
        <s v="Buikslotermeerplein 344"/>
        <s v="Stellingweg 351"/>
        <s v="Strawinskylaan 8"/>
        <s v="Hammarskjöldsingel 9"/>
        <s v="Isolatorweg"/>
        <s v="Jan Nautahof"/>
        <s v="Gaasperparkpad ongen."/>
        <s v="Willem Frogerplein 1"/>
        <s v="Julianaplein 1"/>
        <s v="Amstelveenseweg ong."/>
        <s v="Zuiderzeeweg"/>
        <s v="J.C. van Hattumweg 3"/>
        <s v="Van Marwijk Kooystraat 1"/>
        <s v="Van Marwijk Kooystraat 1 A"/>
        <s v="Van Marijk Kooystraat 1 A"/>
        <s v="Provincialeweg 2"/>
        <s v="Havenstraat 18 t/m 24"/>
        <s v="Havenstraat 18 -26"/>
        <s v="4 Locaties"/>
        <s v="Jan Tooropstraat 647"/>
        <s v="Metaalbewerkerweg 23"/>
        <s v="Joan Muyskenweg 29"/>
        <s v="Havenstraat 18"/>
        <s v="Provincialeweg 4 B"/>
        <s v="Provincialeweg 2 -4"/>
        <s v="Provincialeweg 2-4, "/>
        <s v="Arlandaweg 106"/>
        <s v="Nieuwe Leeuwarderweg"/>
        <s v="Stationsplein 1"/>
        <s v="Hoogoordplein 1"/>
        <s v="Arlandaweg 100"/>
        <s v="Stationsplein 8"/>
        <s v="Metroplaats 3"/>
        <s v="Binnenweg 4"/>
        <s v="Aambeeldstraat 8"/>
        <s v="Aambeeldstraat 4 -6"/>
        <s v="Plein '40-'45 1"/>
        <s v="Plein '40 - '45 1"/>
        <s v="Th.J. Lammerslaan 3"/>
        <s v="Seineweg 1 B"/>
        <s v="Seineweg 10 B"/>
        <s v="Wolbrantskerkweg 54 -56"/>
        <s v="Mondriaanstraat 133"/>
        <s v="Bernard Loderstraat 24"/>
        <s v="Dijkgraafplein - ongenummerd  ongenummer"/>
        <s v="President Allendelaan 2"/>
        <s v="Cort van der Lindenkade 5"/>
        <s v="Staalmeesterslaan 420"/>
        <s v="Het Breed 16"/>
        <s v="Overslag 7"/>
        <s v="Molenwijk 3"/>
        <s v="Noordhollandschkanaaldijk 19"/>
        <s v="Buikslotermeerdijk 83"/>
        <s v="Buikslotermeerdijk 81 -83"/>
        <s v="Meeuwenlaan 138"/>
        <s v="Valentijnkade 131"/>
        <s v="Galileiplantsoen 109"/>
        <s v="Muziektent in het Oosterpark"/>
        <s v="Darwinplantsoen 14"/>
        <s v="Korte Muiderweg 10 A"/>
        <s v="Utrechtseweg 110"/>
        <s v="Pampuslaan 12 -18"/>
        <s v="Fort Diemerdamstraat 71 -a"/>
        <s v="Valentijnkade 131 A"/>
        <s v="Valentijnkade 131 B"/>
        <s v="Valentijnkade 131 C"/>
        <s v="Valentijnkade 131 D"/>
        <s v="Valentijnkade 131 E"/>
        <s v="Gebouw 1: Kruislaan - Aula 124 -132"/>
        <s v="Kruislaan 124 -132"/>
        <s v="Kruislaan Gebouw 1 Aula 124 -134"/>
        <s v="Kruislaan Gebouw 2 - Kleine Aula 124 -132"/>
        <s v="Kruislaan - Kleine Aula-Gebouw 2 124 -132"/>
        <s v="Kruislaan Gebouw 3 en 4 124 -132"/>
        <s v="Kruislaan Gebouw 5 - Wachtruimte 124 -132"/>
        <s v="Kruislaan: Gebouw 5-Wachtruimte 124 -132"/>
        <s v="Kruislaan - Museum, Café gebouw 6 124 -132"/>
        <s v="Kruislaan - Restaurant/Museum 124 -132"/>
        <s v="Kruislaan (Isl. Uitvaartgebouw (7) 124 -132"/>
        <s v="Rozenburglaan 8"/>
        <s v="Kruislaan - Loodsen (gebouw 9) 124 -132"/>
        <s v="Kruislaan Gebouw 8 - Kantoor 124 -132"/>
        <s v="Kruislaan - Garage/Werkplaats (9) 124 -132"/>
        <s v="Kruislaan Gebouw 9 124 -132"/>
        <s v="Kruislaan - Stalling/Werkplaats(10) 124 -132"/>
        <s v="Kruislaan (Op het terrein) 124 -132"/>
        <s v="Kruislaan - Columbarium (11) 124 -132"/>
        <s v="Kruislaan -Op het terrein 2e deel 124 -132"/>
        <s v="Kruislaan (computerapparatuur) 124 -132"/>
        <s v="Kruislaan Oude Barenloods (12) 124 -132"/>
        <s v="Kruislaan - Wachthuisje (13) 124 -132"/>
        <s v="Kruislaan (niet op vaste taxatie) 124 -132"/>
        <s v="Kruislaan - Portiersloge (14) 124 -132"/>
        <s v="Kruislaan - Toegangspoort (15) 124 -132"/>
        <s v="Klonneplein 10 -12"/>
        <s v="Hoofdweg 495 A"/>
        <s v="Roelof Hartplein 2 A"/>
        <s v="Ganzenhoefpad 8"/>
        <s v="Ebbehout 31"/>
        <s v="Dorpsduinen 4"/>
        <s v="Hemsterhuisstraat 79"/>
        <s v="Brahmsstraat 7"/>
        <s v="De Cuserstraat 3"/>
        <s v="Bok de Korverweg 20"/>
        <s v="Piet Heinkade 27"/>
        <s v="Oosterdokskade 143"/>
        <s v="Oosterdokskade 143 1011DL"/>
        <s v="Seineweg 11"/>
        <s v="Sportpark Oostzanerwerf 4"/>
        <s v="Volendammerweg 308"/>
        <s v="Perenpad 1"/>
        <s v="Muiderlaan 1"/>
        <s v="Vondelpark bij brug 451"/>
        <s v="Radioweg (naast) 77"/>
        <s v="Tussen Meer  achter 107"/>
        <s v="Paul Scholtenstraat 36 A"/>
        <s v="Amstelpark 17"/>
        <s v="Tom Schreursweg t/o 48"/>
        <s v="Overschiestraat 190"/>
        <s v="Overschiestraat 191"/>
        <s v="Adelaarsweg 125"/>
        <s v="Molenwijk 11"/>
        <s v="Plejadenplein"/>
        <s v="Plejadenplein 44"/>
        <s v="Durgerdammerdijk  bij 64"/>
        <s v="Dorpsweg Ransdorp 111"/>
        <s v="Sarphatipark 371"/>
        <s v="Amstelpark 11 a"/>
        <s v="Joh. M. Coenenstraat 4 -6"/>
        <s v="Museumplein"/>
        <s v="Matten"/>
        <s v="iso onder matten"/>
        <s v="Koelwaterleiding"/>
        <s v="Chasséstraat 64"/>
        <s v="t/o Haarlemmerweg 4 -6"/>
        <s v="Zeecontainer op strand IJburg"/>
        <s v="Joris Ivensplein t/o 13"/>
        <s v="Hugo de Vrieslaan 2"/>
        <s v="hoek Veeteelt-&amp; Akkerstraat 108"/>
        <s v="Van 't Hofflaan 20"/>
        <s v="Riekerweg 32"/>
        <s v="Buziaustraat 32"/>
        <s v="Bornhout 8"/>
        <s v="Theemsweg 28 -30"/>
        <s v="Theemsweg 26 -30"/>
        <s v="Waterlooplein t/o Amstel 1"/>
        <s v="In het Oosterpark"/>
        <s v="Drostenburg 1"/>
        <s v="Daniel Goedkoopstraat 7 -9 en 25"/>
        <s v="Seineweg 10 A"/>
        <s v="Henk Sneevlietweg 22"/>
        <s v="Meerkerkdreef 31"/>
        <s v="Rozenburglaan 1"/>
        <s v="Faas Wilkesstraat 1"/>
        <s v="Toetsenbordweg 41"/>
        <s v="Olympiaplein 31"/>
        <s v="Amstellandlaan 106 -120"/>
        <s v="Mr Kooimancentrum 17 "/>
        <s v="Mr. Kooimancentrum 17 "/>
        <s v="Papelaan 126 A"/>
        <s v="Papelaan 99 "/>
        <s v="Fort Diemerstraat 71 "/>
        <s v="Wibautstraat 6"/>
        <s v="Osdorpplein 516 -518"/>
        <s v="Leidse Kruisstraat 34 -36"/>
        <s v="Strawinskylaan (WTC toren I) 1767 1e"/>
        <s v="Buikslotermeerplein 2000"/>
        <s v="Meerkerkdreef 25 25"/>
        <s v="Meerkerkdreef 25"/>
        <s v="Wiltzanghlaan 60"/>
        <s v="Naaldwijkstraat 45"/>
        <s v="Cruquiusweg 90 -92"/>
        <s v="C. van Eesterenlaan 216 -228"/>
        <s v="Prins Hendrikkade 600"/>
        <s v="Dijksgracht 3 -5"/>
        <s v="Ms. van Riemsdijkweg 41"/>
        <s v="Noorderdwarsstraat 18"/>
        <s v="2e Lindendwarsstraat 10"/>
        <s v="Fortuinstraat 12"/>
        <s v="Achtergracht 11 F"/>
        <s v="Albardakade 3 -9"/>
        <s v="Eerste Jacob van Campenstraat 55"/>
        <s v="Erasmuspark 1"/>
        <s v="Vlaardingenlaan 9"/>
        <s v="Generaal Vetterstraat 27"/>
        <s v="Rhoneweg 56"/>
        <s v="Statenjachtstraat 2"/>
        <s v="Wachterliedplantsoen 1 -3"/>
        <s v="Pieter Braaijweg 10"/>
        <s v="Fortuinstraat 4"/>
        <s v="Tweede Weteringplantsoen 10"/>
        <s v="Bos en Lommerplein 250"/>
        <s v="Ferdinand Bolstraat 14"/>
        <s v="EGoli 9"/>
        <s v="Heimansweg 33"/>
        <s v="Monnickendammerplantsoen 12"/>
        <s v="Plejadeplein 32 A"/>
        <s v="Wingerdweg 260 B"/>
        <s v="Sijsjesstraat 21"/>
        <s v="N.F. Israelweg 3"/>
        <s v="Parlevinkerpad 40"/>
        <s v="Nes 59-63-65/ OZ Voorburgwal 304"/>
        <s v="Nes 71"/>
        <s v="Joop Woortmanplein 5"/>
        <s v="Albert Wittenbergplein 2"/>
        <s v="Newtonstraat 54"/>
        <s v="Nieuwe Kerkstraat 126"/>
        <s v="Zaandammerplein 200"/>
        <s v="Kadoelen 5"/>
        <s v="Oostzanerwerf 3"/>
        <s v="`s Gravensandeplein 19"/>
        <s v="Volendammerweg 314"/>
        <s v="Meteorenweg 268"/>
        <s v="J.H. van Heekpad 3"/>
        <s v="Den Brielstraat 28"/>
        <s v="Vondelpark 6 D"/>
        <s v="Vondelpark 6 C"/>
        <s v="Westerpark 5"/>
        <s v="De Roos van Dekemaweg 4"/>
        <s v="Berberisstraat 16"/>
        <s v="Anton de Komplein 150"/>
        <s v="Jekerstraat 84 -86"/>
        <s v="Galggouw 7"/>
        <s v="Blankenstraat 404 -410"/>
        <s v="Meteorenweg 280"/>
        <s v="Distelweg 64 -66"/>
        <s v="Geldershoofd 80 -82"/>
        <s v="Smaragdplein 3 -5"/>
        <s v="Floraparkweg 1"/>
        <s v="Eerste Helmersstraat 271"/>
        <s v="Ruys de Beerenbrouckstraat 3"/>
        <s v="Arent Janszoon Ernststraat 112 -114"/>
        <s v="Van Heenvlietlaan 50"/>
        <s v="Blomwijckerpad 70"/>
        <s v="Hoekenes 25"/>
        <s v="Hygiëaplein 40"/>
        <s v="Titiaanstraat 24"/>
        <s v="Suikerplein 1"/>
        <s v="President Kennedylaan 923"/>
        <s v="Nieuwmarkt 4"/>
        <s v="Korsjespoortsteeg 20"/>
        <s v="Keizersgracht 264"/>
        <s v="Weteringschans 6 -8"/>
        <s v="Nieuwe Jonkerstraat 8"/>
        <s v="Rozengracht 117"/>
        <s v="Kleine Gartmanplantsoen 10"/>
        <s v="Plantage Middenlaan 24"/>
        <s v="Keizersgracht 609 -613"/>
        <s v="Lijnbaansgracht/Marnixstraat 234 A"/>
        <s v="Osdorperweg 663"/>
        <s v="Oranje Vrijstaatplein 2"/>
        <s v="Oranje Vrijstaatkade 71"/>
        <s v="Meteorenweg 282"/>
        <s v="De Entree 300"/>
        <s v="Pontplein 1"/>
        <s v="Prins Hendrikkade 142"/>
        <s v="Nieuwe Leeuwarderweg 15"/>
        <s v="Nieuwe Leeuwarderweg 16"/>
        <s v="Lindengracht 200 - 204A"/>
        <s v="Buikslotermeerplein 7 -9"/>
        <s v="Buikslotermeerplein 13"/>
        <s v="Buikslotermeerplein 15 -17"/>
        <s v="Buikslotermeerplein 11"/>
        <s v="Buikslotermeerplein 21"/>
        <s v="Buikslotermeerplein 63"/>
        <s v="Buikslotermeerplein 101"/>
        <s v="Daalwijkdreef 7"/>
        <s v="Anton de Komplein 240"/>
        <s v="H. van Wijnstraat 10"/>
        <s v="Meteorenweg 270"/>
        <s v="Overbrakerpad 3"/>
        <s v="Wachterliedplantsoen 2"/>
        <s v="Meteorenweg 266"/>
        <s v="Volendammerweg 310"/>
        <s v="Tosaristraat 30"/>
        <s v="Dorpsweg Ransdorp 35"/>
        <s v="Holendrechtplein 36 -38"/>
        <s v="Sloterweg (Sportpark Sloten) 1043 M"/>
        <s v="Uitdammerdijk 10"/>
        <s v="Amstel 1"/>
        <s v="Bijlmerplein 133"/>
        <s v="Haarlemmerweg 709"/>
        <s v="Oostelijke Handelskade 12"/>
        <s v="Osdorpplein 519 521"/>
        <s v="Cruquiusweg 5"/>
        <s v="Albardakade 9"/>
        <s v="Brederodestraat 108"/>
        <s v="Elisabeth Wolffstraat 2"/>
        <s v="Gustav Mahlerlaan 12"/>
        <s v="Vasco da Gamastraat 9"/>
        <s v="Heverleestraat 2 A"/>
        <s v="Herikerbergweg 290"/>
        <s v="Klaprozenweg 91"/>
        <s v="Weesperplein 8"/>
        <s v="Weesperstraat 107 -121"/>
        <s v="Oudezijds Voorburgwal 300"/>
        <s v="O.Voorburgwal-huurbel.  300"/>
        <s v="Weesperstraat 430 -432"/>
        <s v="Voormalige Stadstimmertuin 4 -6"/>
        <s v="Wingerdweg 52"/>
        <s v="Willem Beukelsstraat 40"/>
        <s v="Prinses Irenestraat 19"/>
        <s v="Barentszplein 14"/>
        <s v="Arie Biemondstraat 103"/>
        <s v="Cruquiusweg 11"/>
        <s v="Steve Bikoplein  t/o nr 9"/>
        <s v="Cruquiusweg 86"/>
        <s v="Radioweg 76"/>
        <s v="Radioweg  76"/>
        <s v="Radioweg 76 A"/>
        <s v="Wembleylaan 5 A"/>
        <s v="Schepenbergweg 39"/>
        <s v="Corantijnstraat 9"/>
        <s v="Potgieterstraat 34"/>
        <s v="Gaaspstraat 8"/>
        <s v="Sloterweg 1043 D"/>
        <s v="Lobo Braakensiekstraat 4"/>
        <s v="Jan de Louterstraat 17"/>
        <s v="Gaasterlandstraat 3 -5"/>
        <s v="Beatrixpark 1"/>
        <s v="Hobbemastraat 26"/>
        <s v="Beethovenstraat t/o 170"/>
        <s v="Ms. van Riemsdijkweg 61 -63"/>
        <s v="Zuiderzeeweg 31"/>
        <s v="Zuiderzeeweg 4"/>
        <s v="Zuiderzeeweg 6"/>
        <s v="Braeburnstraat 1"/>
        <s v="Wiltzanghlaan 90"/>
        <s v="Robert Kochplantsoen 35"/>
        <s v="Oudeschans 10 D"/>
        <s v="Osdorpplein 1000"/>
        <s v="Sloterweg 675"/>
        <s v="Oudekerksplein 8"/>
        <s v="Javaplantsoen 17"/>
        <s v="Jan van Eijckstraat 21"/>
        <s v="Veerstraat 48 -50"/>
        <s v="Rustenburgerstraat 246"/>
        <s v="Theophile de Bockstraat 100 A t/m G"/>
        <s v="Theophile de Bockstraat 100 A t/m F"/>
        <s v="Meerhuizenplein 4"/>
        <s v="Heinzestraat 9"/>
        <s v="Leksmondplein 28"/>
        <s v="Mijehof 298"/>
        <s v="Botteskerksingel 30"/>
        <s v="Botteskerksingel 30 B"/>
        <s v="Tolhuisweg 1"/>
        <s v="Tolhuisweg 5"/>
        <s v="Tolhuisweg 2"/>
        <s v="Buiksloterweg 5 A + B"/>
        <s v="Buiksloterweg 5 C"/>
        <s v="Tolhuisweg 4"/>
        <s v="Chris Lebeaustraat 4"/>
        <s v="Fred. Roeskestraat 78"/>
        <s v="Plein '40-'45 2"/>
        <s v="Dr. Jan van Breemenstraat 1"/>
        <s v="Jacques Veltmanstraat 427"/>
        <s v="Dr. H. Colijnstraat 66"/>
        <s v="Ookmeerweg 278"/>
        <s v="Voormalige Stadstimmertuin 91"/>
        <s v="Sloterweg 1311"/>
        <s v="Sloterweg 1313"/>
        <s v="Sloterweg 1313 A"/>
        <s v="NDSM-Plein 76"/>
        <s v="Paradijsplein 2 -6"/>
        <s v="Dongestraat 8 -12"/>
        <s v="Schipluidenlaan 10"/>
        <s v="Schipluidenlaan 12"/>
        <s v="Leidse Kruisstraat 340 -36"/>
        <s v="Antonio Vivladistraat 15"/>
        <s v="Luchtvaartstraat 9"/>
        <s v="Eerste Helmersstraat 263 -269"/>
        <s v="Speerstraat 6"/>
        <s v="Tweede Boerhaavestraat 80"/>
        <s v="Plantage Doklaan 16"/>
        <s v="Dorpsweg Ransdorp 57"/>
        <s v="Tichelstraat 50"/>
        <s v="Mariotteplein 80"/>
        <s v="Fizeaustraat 37"/>
        <s v="Onderlangs t.o. 22"/>
        <s v="Noordermarkt 44"/>
        <s v="Revaleiland 1"/>
        <s v="Albrecht Dürerstraat 34"/>
        <s v="Stadionkade 113 A"/>
        <s v="Stadionkade 113 C"/>
        <s v="Gustav Mahlerlaan 2920"/>
        <s v="Geulstraat 9"/>
        <s v="Wijkergouw 6"/>
        <s v="Durgerdammerdijk 76"/>
        <s v="NDSM-plein 82 A t/m E 84"/>
        <s v="Gerard Doustraat 156"/>
        <s v="Van Beuningenplein 19 -21"/>
        <s v="Tweede Jan van der Heijdenstraat 73"/>
        <s v="Daniel Goedkoopstraat 7 -9"/>
        <s v="Provincialeweg 22"/>
        <s v="Sloterweg 1043 T"/>
        <s v="August Allebeplein 5 -21"/>
        <s v="De Mirandalaan 9"/>
        <s v="Pres. Kennedylaan 7"/>
        <s v="Sneeuwbalweg 5"/>
        <s v="Spaarndammerdijk 306 A"/>
        <s v="Marnixplein 1"/>
        <s v="Marnixplein"/>
        <s v="Apollolaan 4"/>
        <s v="Anton de Komplein 157"/>
        <s v="De Passage 1 -3"/>
        <s v="Lizzy Ansinghstraat 88"/>
        <s v="Burgerweeshuispad 54"/>
        <s v="Van Hogendorpstraat 921"/>
        <s v="Polderweg 300"/>
        <s v="Oostenburgergracht 151"/>
        <s v="Beemsterstraat 656"/>
        <s v="J.H. Hisgenpad 1"/>
        <s v="Insulindeweg 1001"/>
        <s v="Dr. Meurerlaan 7"/>
        <s v="Sloterweg 1045"/>
        <s v="Land van Cocagneplein 44"/>
        <s v="Insulindeweg 1002"/>
        <s v="Eric de Roodestraat 18"/>
        <s v="Parelstraat 1"/>
        <s v="Evertsweertplantsoen 3"/>
        <s v="Eliza van Calcarstraat 2"/>
        <s v="Cullinanplein 1"/>
        <s v="Amstel 56 -58"/>
        <s v="Leidsekade 90 en 90 A"/>
        <s v="Foekje Dillemastraat 118"/>
        <s v="Meteorenweg 272"/>
        <s v="Hoekschewaardweg 278"/>
        <s v="Nieuwe Laan 34"/>
        <s v="Albert Cuypstraat 261 -263"/>
        <s v="Muzenplein t/o nr. 7"/>
        <s v="Marathonweg bij brug 411"/>
        <s v="Amstelkade (bij brug 400) 1"/>
        <s v="Nieuwendammerkade 15 -17"/>
        <s v="Baron de Coubertinlaan 6"/>
        <s v="Oostzanerwerf 4"/>
        <s v="Willinklaan 7"/>
        <s v="Jacob Bontiusplaats 11"/>
        <s v="Provincialeweg 5"/>
        <s v="Klimopweg 65"/>
        <s v="Asterdwarsweg 10"/>
        <s v="Remmerdenplein 100"/>
        <s v="Internetstraat 10"/>
        <s v="Gabriel Metsustraat 7"/>
        <s v="Lijnbaansgracht 260"/>
        <s v="H.J.E. Wenckebachweg 45 A"/>
        <s v="H.J.E. Wenckebachweg 53 Z/55"/>
        <s v="H.J.E. Wenckebachweg 57 H"/>
        <s v="H.J.E. Wenckebachweg 57 I"/>
        <s v="H.J.E. Wenckebachweg 49 A1"/>
        <s v="H.J.E. Wenckebachweg 49 A2"/>
        <s v="H.J.E. Wenckebachweg 49 C"/>
        <s v="H.J.E. Wenckebachweg 49 G"/>
        <s v="H.J.E. Wenckebachweg 53 H"/>
        <s v="H.J.E. Wenckebachweg 49 B"/>
        <s v="H.J.E. Wenckebachweg 53 C"/>
        <s v="H.J.E. Wenckebachweg 53 FG"/>
        <s v="H.J.E. Wenckebachweg 53 E"/>
        <s v="H.J.E. Wenckebachweg 53 D"/>
        <s v="H.J.E. Wenckebachweg 53 M"/>
        <s v="H.J.E. Wenckebachweg 53 P"/>
        <s v="Nieuw-Zeelandweg 45 -46"/>
        <s v="Karperstraat 43"/>
        <s v="President Allendelaan 3"/>
        <s v="Jodenbreestraat 25"/>
        <s v="Haarlemmerweg 2"/>
        <s v="Bok de Korverweg 4"/>
        <s v="Radioweg 89"/>
        <s v="Karspeldreef 501 -505"/>
        <s v="Karspeldreef 500"/>
        <s v="Radioweg 65"/>
        <s v="Ijbaanpad 50"/>
        <s v="Kinderdijkstraat 29 -31"/>
        <s v="Nieuwe  Kalfjeslaan 17"/>
        <s v="Herman Bonpad 1"/>
        <s v="Drie Burgpad 6"/>
        <s v="Polijsterweg 3 A-en 3B"/>
        <s v="Kometensingel 150"/>
        <s v="Rinus Michelslaan 26"/>
        <s v="Nwe Achtergracht 100/Weesperstraat 100 resp 11"/>
        <s v="Valckenierstraat 2 -4"/>
        <s v="Flierbosdreef 23"/>
        <s v="Spieringhorn 7"/>
        <s v="Vikingpad 43"/>
        <s v="Dufaystraat 19"/>
        <s v="Wiltzanghlaan 42"/>
        <s v="S.F. van Ossstraat 1"/>
        <s v="President Allendelaan 4"/>
        <s v="Dr. Meurerlaan 6"/>
        <s v="Weteringschans 4 -A"/>
        <s v="Sportpark Oostzanerwerf 1 A"/>
        <s v="Abe Lenstralaan 14"/>
        <s v="Willinklaan 7 A"/>
        <s v="Radioweg 75"/>
        <s v="Radioweg 76 B"/>
        <s v="Pampuslaan 505"/>
        <s v="Thomas a Kempisstraat 85"/>
        <s v="G.J. Scheurleerweg 212"/>
        <s v="Scheurleerweg 212"/>
        <s v="Anderlechtlaan 3"/>
        <s v="Donauweg 6 ,8 en 8 B"/>
        <s v="Burgemeester van Leeuwenlaan 59"/>
        <s v="Hemweg 173"/>
        <s v="Parnassusweg 220"/>
        <s v="Hemweg 175"/>
        <s v="Nieuwe Laan 34 A"/>
        <s v="Jacob van Lennepkade 189"/>
        <s v="Hemweg 171"/>
        <s v="Mr. Visserplein 7"/>
        <s v="'s Gravelandseweg 3 C"/>
        <s v="Achtergracht 13 -15"/>
        <s v="Herengracht 23"/>
        <s v="Nieuwstraat 31"/>
        <s v="Nieuwstraat 41"/>
        <s v="Nieuwstraat 70 A"/>
        <s v="Nijverheidslaan 9"/>
        <s v="Ossenmarkt 44"/>
        <s v="Oude Gracht 67"/>
        <s v="Papelaan 99"/>
        <s v="Plataanlaan 28"/>
        <s v="Plataanlaan 30"/>
        <s v="Plataanlaan 32"/>
        <s v="Utrechtseweg 11 A"/>
        <s v="Utrechtseweg 17"/>
        <s v="Korte Stammerdijk 27"/>
        <s v="Hemweg 177"/>
        <s v="Osdorpplein 946"/>
        <s v="Hoogheemraadweg 5"/>
        <s v="Provincialeweg 4"/>
        <s v="Heathrowstraat 10 -12"/>
        <s v="H.J.E. Wenckebachweg 40"/>
        <s v="Overschiestraat 65 nabij 65"/>
        <s v="Sloterweg (fc Portugal) 1043 B"/>
        <s v="Vijzelstraat 32"/>
        <s v="Piet Heinkade 1 -3-5"/>
        <s v="Marnixstraat 427"/>
        <s v="Jan van Galenstraat 323 -329"/>
        <s v="Museumplein 10"/>
        <s v="St. Luciensteeg 25 -27"/>
        <s v="St. Luciensteeg 25-27 (1 geheel met"/>
        <s v="Nicolaas Witsenkade 22 -23"/>
        <s v="Sloterweg 734 -A"/>
        <s v="Prinsengracht 279"/>
        <s v="Zandstraat 17/Zuiderkerkhof 72"/>
        <s v="Zanddwarsstraat 3"/>
        <s v="Zuiderkerkhof 72"/>
        <s v="Oudeschans 2"/>
        <s v="Muntplein 14"/>
        <s v="Muntplein 12"/>
        <s v="Oudekerksplein 15"/>
        <s v="Spaarndammerdijk 319"/>
        <s v="Tasmanstraat 15"/>
        <s v="Tweede Nassaustraat 8"/>
        <s v="Cliffordstraat 36 -38"/>
        <s v="De Wittenkade 75"/>
        <s v="Amaliastraat 5"/>
        <s v="Frederik Hendrikstraat 105"/>
        <s v="Rombout Hogerbeetsstraat 109"/>
        <s v="Houtmankade 60"/>
        <s v="Van Reigersbergenstraat 65"/>
        <s v="Van Hallstraat 52 -54"/>
        <s v="De Kempenaerstraat 11 a en 11 b"/>
        <s v="Zaandammerplein 50"/>
        <s v="Haarlemmerweg 305 -307"/>
        <s v="Westerpark 1 -2"/>
        <s v="Westerpark 2"/>
        <s v="Bilderdijkpark 10"/>
        <s v="J.J. Cremerplein 27 A"/>
        <s v="Saxenburgerdwarsstraat 6"/>
        <s v="Vondelpark 8"/>
        <s v="Vondelpark 3"/>
        <s v="Eerste Helmersstraat 17"/>
        <s v="Ite Boeremastraat 1"/>
        <s v="Arie Biemondstraat 101"/>
        <s v="2e Oosterparkstraat 274"/>
        <s v="Tweede Oosterparkstr. 227"/>
        <s v="Derde Oosterparkstraat 159"/>
        <s v="Mauritskade 23"/>
        <s v="Sajetplein 98"/>
        <s v="Sajetplein 100"/>
        <s v="Zeeburgerdijk 25 A t/m V"/>
        <s v="Pontanusstr 278 278A"/>
        <s v="Mauritskade 24"/>
        <s v="Weesperzijde 110"/>
        <s v="Weesperzijde 111"/>
        <s v="Weesperzijde 112"/>
        <s v="Weesperzijde 115 118"/>
        <s v="Haarlemmerweg 645"/>
        <s v="Karel Doormanstraat 125"/>
        <s v="Buiksloterweg 7 -7A"/>
        <s v="Uitdammerdijk 10 -B 152"/>
        <s v="Uitdammerdijk 10 - B 152"/>
        <s v="Uitdammerdijk 18"/>
        <s v="Uitdammerdijk 13"/>
        <s v="Buikslotermeerdijk 157"/>
        <s v="Amstel 115 -131"/>
        <s v="Amstel 115 131"/>
        <s v="Baas Gansendonckstraat 2"/>
        <s v="Molenwerf 13"/>
        <s v="Krelis Louwenstraat 2 -A"/>
        <s v="Gerard Callenburgstraat 38"/>
        <s v="Hygieaplein 7"/>
        <s v="Argonautenstraat 13"/>
        <s v="Derde Schinkelstraat 9"/>
        <s v="Amstelkade 13"/>
        <s v="Dijksgracht 6"/>
        <s v="Osdorperweg 28"/>
        <s v="Osdorperweg 614"/>
        <s v="Osdorperweg 490"/>
        <s v="Raasdorperweg 60"/>
        <s v="Pieter Aertszstraat 106"/>
        <s v="Tolstraat 84"/>
        <s v="Lutmastraat 81"/>
        <s v="Lizzy Ansinghstraat 80 -84"/>
        <s v="Tolstraat 160"/>
        <s v="Tolstraat 158 A"/>
        <s v="Tolstraat 182"/>
        <s v="Amstelpark 7"/>
        <s v="Amstelpark 15"/>
        <s v="Zuidelijke Wandelwg 25"/>
        <s v="Amsteldijk 132 A"/>
        <s v="Vechtstraat 77 A"/>
        <s v="Victorieplein 11"/>
        <s v="Uiterwaardenstraat 550"/>
        <s v="van Moerkerkenstraat 83"/>
        <s v="Plein 40-45 1 -2 A"/>
        <s v="Plein 40-45 1 -2A"/>
        <s v="Noorderakerweg 2"/>
        <s v="Lutkemeerweg 149"/>
        <s v="Osdorperweg 685"/>
        <s v="Osdorperweg 737"/>
        <s v="Osdorperweg 756"/>
        <s v="Osdorperweg 937"/>
        <s v="Osdorperweg 925"/>
        <s v="Lutkemeerweg 2"/>
        <s v="Osdorperweg 665"/>
        <s v="Nieuwe Akerweg 14"/>
        <s v="Raasdorperweg 85"/>
        <s v="Reggestraat 18"/>
        <s v="Raasdorperweg 50"/>
        <s v="Ruysdaelkade 215"/>
        <s v="L. Ansinghstraat 86"/>
        <s v="Quellijnstraat 62 -66"/>
        <s v="Albert Cuypstraat 241"/>
        <s v="Pijnackerstraat 7"/>
        <s v="Amstelkade 147 A+148A"/>
        <s v="Jozef Israelskade 41 a-42a"/>
        <s v="Hendrick de Keijserplein 45"/>
        <s v="Diamantstraat 134"/>
        <s v="Govert Flinckstraat 286"/>
        <s v="Eerste Sweelinckstraat 22"/>
        <s v="Van Ostadestraat 341"/>
        <s v="Lutmastraat 61 a"/>
        <s v="van Nijenrodeweg 433"/>
        <s v="Zuideinde 369"/>
        <s v="Admiraal Helfrichstraat 7"/>
        <s v="Fogostraat 1"/>
        <s v="Provincialeweg 56"/>
        <s v="Ringdijk 58"/>
        <s v="Robert Kochplantsoen 19"/>
        <s v="Weesperzijde 250"/>
        <s v="Willem Beukelsstraat 42"/>
        <s v="Zuivelplein 7 t/m 11"/>
        <s v="Kamerlingh Onneslaan 34"/>
        <s v="Weesperzijde 1094"/>
        <s v="Lorentzlaan 71 73"/>
        <s v="Reigersbos 309"/>
        <s v="Kraaiennest 68"/>
        <s v="Provincialeweg 24"/>
        <s v="Loosdrechtdreef 1"/>
        <s v="Provincialeweg 26"/>
        <s v="Schepenbergweg 17"/>
        <s v="Wisseloord 83"/>
        <s v="Passage 9 -11"/>
        <s v="Passage 9 -10"/>
        <s v="Middenweg 72"/>
        <s v="Middenweg 460 A"/>
        <s v="Onderlangs 36 M 36N 37G"/>
        <s v="Cruquiusweg 84"/>
        <s v="Kraijenhoffstraat 32 c"/>
        <s v="Tweede Jan van der Heijdenstraat 75"/>
        <s v="Amstelveenseweg 262 -266"/>
        <s v="Des Presstraat 3"/>
        <s v="Vondelpark 2"/>
        <s v="Vondelpark 5"/>
        <s v="Vondelpark 7"/>
        <s v="Vondelpark 1"/>
        <s v="Oranje Nassaulaan 51 H"/>
        <s v="Beethovenstraat 170"/>
        <s v="Stadionkade 72 a"/>
        <s v="Stadionkade 73 A"/>
        <s v="Olympiaplein"/>
        <s v="Rijnsburgstraat 51"/>
        <s v="Amstelveenseweg 268"/>
        <s v="Nieuwe Uilenburgerstraat 59"/>
        <s v="Nieuwe Uilenburgerstraat 31"/>
        <s v="Nieuwe Uilenburgerstraat 29 A"/>
        <s v="Entrepothof 48"/>
        <s v="Dorpsstraat Holysloot 30"/>
        <s v="Aldabaranplein 2 -4"/>
        <s v="Aldebaranplein 2 -4"/>
        <s v="Brede Kerkepad 8"/>
        <s v="Bornhout 8 E"/>
        <s v="Aldebaranplein 2 f"/>
        <s v="Mosveld en Mosplein 75 -77"/>
        <s v="Kometensingel 189"/>
        <s v="Zilverberg 68 A"/>
        <s v="Buiksloterweg 5"/>
        <s v="Mariëndaal 9 A"/>
        <s v="Nachtegaalstraat 157"/>
        <s v="Volendammerweg 51"/>
        <s v="Purmerweg 46"/>
        <s v="IJplein 3"/>
        <s v="Hagedoornplein 1 B"/>
        <s v="Motorwal 300"/>
        <s v="Binnenkant 39"/>
        <s v="Papaverhoek 12"/>
        <s v="Korte Papaverweg 23 -25"/>
        <s v="Wingerdweg 110"/>
        <s v="Mariëndaal 13"/>
        <s v="Lauriergracht 4"/>
        <s v="Lijnbaansgracht 15"/>
        <s v="Westerstraat 106"/>
        <s v="Lauriergracht 6"/>
        <s v="Marnixstraat 150"/>
        <s v="Egelantiersgracht 484"/>
        <s v="Lauriergracht 116"/>
        <s v="Oudeschans 35"/>
        <s v="Nieuwezijds Voorburgwal 277"/>
        <s v="Papaverweg 33"/>
        <s v="Waddenweg 116"/>
        <s v="Achterlaan - Zunderdorp 12"/>
        <s v="Koestraat 5"/>
        <s v="Kraijenhoffstraat 32"/>
        <s v="Kraijenhoffstraat 34"/>
        <s v="Tweede Leeghwaterstr. 5 B"/>
        <s v="Molenpad 15 -17"/>
        <s v="Nieuwe Kerkstraat 124"/>
        <s v="Nieuwe Uilenburgerstraat 116"/>
        <s v="Oude Turfmarkt  t/o 125"/>
        <s v="Rozenstraat 206"/>
        <s v="Windroosplein 75"/>
        <s v="Windroosplein 77"/>
        <s v="Prinseneiland 24 A en B"/>
        <s v="Marnixstraat 2"/>
        <s v="Derde Wittenburgerdwarsstraat 1 -3"/>
        <s v="Herenmarkt 10 -12"/>
        <s v="Singel 158"/>
        <s v="Oudezijds Voorburgwal 165"/>
        <s v="Kromboomssloot 73"/>
        <s v="Prinseneiland 4 C"/>
        <s v="Nieuwe Kerkstraat 122"/>
        <s v="Kleine Wittenburgerstraat 201"/>
        <s v="Haarlemmer Houttuinen 8"/>
        <s v="Prins Hendrikkade 94 -95"/>
        <s v="Vondelpark 4"/>
        <s v="Legmeerstraat 79"/>
        <s v="Emmapln t/o O.Nassauln 19"/>
        <s v="Osdorperweg 939"/>
        <s v="Nieuwe Leliestraat 169"/>
        <s v="Palmgracht 74"/>
        <s v="Droogbak 1 C"/>
        <s v="Nieuwe Teertuinen 17"/>
        <s v="Singel 76"/>
        <s v="Tweede Leeghwaterstraat 7 -9"/>
        <s v="Oostenburgergracht 15 -17"/>
        <s v="Laurierstraat 107"/>
        <s v="Schiemanstraat 2"/>
        <s v="Tweede Van der Helststraat 72"/>
        <s v="Van Leijenberghlaan 13"/>
        <s v="Van Leijenberghlaan 11"/>
        <s v="Elizabeth Cady Stantonplein 1"/>
        <s v="Albert Camuslaan 38"/>
        <s v="Bullewijkpad 51"/>
        <s v="Marie van Westerhovenstraat 28 -B"/>
        <s v="Westmallepad 11 B"/>
        <s v="Egeldonk 50 D"/>
        <s v="Volendammerweg 316"/>
        <s v="Bickersgracht 207"/>
        <s v="Meernhof 115"/>
        <s v="Wisseloord 102"/>
        <s v="Daalwijkdreef 11"/>
        <s v="Kormelinkweg 1"/>
        <s v="Alkmaarstraat 10"/>
        <s v="Kelbergen 16"/>
        <s v="Amstel 1 -21A"/>
        <s v="Rechtboomssloot 52"/>
        <s v="Wiltzanghlaan 38"/>
        <s v="Den Brielstraat 9 -11"/>
        <s v="Den Brielstraat 9 -17"/>
        <s v="Den Brielstraat 9"/>
        <s v="Den Brielstraat 15 -17"/>
        <s v="Amstelpark 13"/>
        <s v="Amstelpark 4"/>
        <s v="Leksmondplein 26"/>
        <s v="Schonerwoerdstraat 3"/>
        <s v="Houtmankade 330 -336"/>
        <s v="Oostakkerstraat 56"/>
        <s v="Johan Huizingalaan 174 A t/m C"/>
        <s v="Johan Huizingalaan 177"/>
        <s v="Tijl Uilenspiegelstraat 12"/>
        <s v="Galileiplantsoen 39 -41"/>
        <s v="Dapperstraat 279"/>
        <s v="Insulindeweg 1000"/>
        <s v="Amstelpark 5"/>
        <s v="Amstelpark 9"/>
        <s v="Danie Theronstraat 2"/>
        <s v="Amstelpark 6"/>
        <s v="Henk Sneevlietweg 20 -22"/>
        <s v="Rozenburglaan 1 -2"/>
        <s v="Van Hogendorpstraat 202"/>
        <s v="Schimmelstraat 44"/>
        <s v="Seineweg 1"/>
        <s v="Lutkemeerweg 24 -49"/>
        <s v="Lutkemeerweg 47"/>
        <s v="Lutkemeerweg 50 -76"/>
        <s v="Lutkemeerweg 74"/>
        <s v="Volendammerweg 310 -278"/>
        <s v="Ookmeerweg 276 -278"/>
        <s v="Amstelpark 22"/>
        <s v="Herengracht 502"/>
        <s v="Overbrakerpad 10"/>
        <s v="Kantershof 633"/>
        <s v="Veemarkt 88"/>
        <s v="Stadionplein 32"/>
        <s v="Stadionplein 34"/>
        <s v="Nieuwpoortstraat 5 -9"/>
        <s v="Lekstraat 61 -63"/>
        <s v="Jan de Louterstraat 13"/>
        <s v="IJselstraat 48"/>
        <s v="Elandsgracht 70 -4"/>
        <s v="Groenpad 2 -4"/>
        <s v="Kijkduinstraat 17"/>
        <s v="Pieter Aertszstraat 5"/>
        <s v="Broekergouw 22"/>
        <s v="Dick Hilleniuspad 2"/>
        <s v="Pampuslaan 501"/>
        <s v="Docklandsweg thv de Pekbrug"/>
        <s v="IJburglaan 10"/>
        <s v="Buikslotermeerplein 13 B"/>
        <s v="De Heusweg 1"/>
        <s v="Heining 50"/>
        <s v="de Heining t/o nr. 93"/>
        <s v="Zuider IJdijk 48 -a"/>
        <s v="Entrada 600"/>
        <s v="Verlengde van Marwijk Kooijstraat 1 d"/>
        <s v="Entrada 700"/>
        <s v="Borchlandweg 1"/>
        <s v="Entree 228"/>
        <s v="Piarcoplein 1"/>
        <s v="Zuiderzeeweg 46 A+B"/>
        <s v="Mercatorplein 2 A"/>
        <s v="Herkerbergweg 288"/>
        <s v="Buikslotermeerplein 237"/>
        <s v="Staringplein  t/o 14"/>
        <s v="Van Beuningenplein 17"/>
        <s v="Groesbeekdreef t/h kormelinckweg"/>
        <s v="Pontsteiger 390"/>
        <s v="Ruysdaelkade 93"/>
        <s v="Bezaanjachtplein 285 A"/>
        <s v="Rokin 67 en 127"/>
        <s v="Haardstee 100"/>
        <s v="Groenhoven"/>
        <s v="Gouden Leeuw"/>
        <s v="Hakfort"/>
        <s v="Hoptille 100"/>
        <s v="Anne Frankstraat 220"/>
        <s v="Burgemeester Stramanweg 130"/>
        <s v="Piet Heinkade 59"/>
        <s v="Arena Boulevard 81"/>
        <s v="De Entree 7"/>
        <s v="De Entree 228"/>
        <s v="Herikerbergweg 288"/>
        <s v="Fraijlemaborg 131"/>
        <s v="Zuiderzeeweg 8"/>
        <s v="Haarlemmer Houttuinen 549"/>
        <s v="De Passage 88"/>
        <s v="Funenpark 700"/>
        <s v="Distelweg 11 N"/>
        <s v="Noorderpark 1"/>
        <s v="Oostlijn, Ringlijn, Oost-Westlijn, Amstelveenlijn"/>
        <s v="Station Noord"/>
        <s v="Station Noorderpark"/>
        <s v="Station Rokin"/>
        <s v="Station Vijzelgracht"/>
        <s v="Station De Pijp"/>
        <s v="Station Europaplein"/>
        <s v="Station Zuid"/>
        <s v="EMP. Gebouw"/>
        <s v="SET-gebouw"/>
        <s v="Station Centraal Station"/>
        <s v="Dijksgracht 1"/>
        <s v="Burgemeester Cramergracht (sluis) 96"/>
        <s v="Burgemeester Cramergracht-sluis 96 bij 270"/>
        <s v="Amsteldijk (zorgvlietsluis)"/>
        <s v="Amsteldijk (zorgvlietsluis)  bij 270"/>
        <s v="Stationsplein t/o 49"/>
        <s v="Buiksloterweg  t/o 3-5"/>
        <s v="Gustav Mahlerplein 1"/>
        <s v="Strawinskylaan 8 A"/>
        <s v="Beursplein 4"/>
        <s v="Termini 23"/>
        <s v="Reguliersdwarsstraat 50 -64"/>
        <s v="Kleine Gartmanplantsoen 31"/>
        <s v="Strawinskylaan 59"/>
        <s v="Strawinskylaan 437"/>
        <s v="Amaliapark 1"/>
        <s v="Zuidplein - ongenummerd"/>
        <s v="Drie Kolommenplein 1 D"/>
        <s v="Pampuslaan 26 -32"/>
        <s v="D.J. den Hartoglaan 8"/>
        <s v="Kamillelaan 1"/>
        <s v="August Allebéplein 11"/>
        <s v="Beverwijkstraat 3"/>
        <s v="Bijlmerdreef 1005"/>
        <s v="Theophile de Bockstraat 100 e"/>
        <s v="A.J. Ernststraat 112 -140"/>
        <s v="Evertsweertplantsoen 3 a"/>
        <s v="Tweede Jan van der Heijdenstraat 75 -77"/>
        <s v="Kramatplantsoen 101"/>
        <s v="Lindengracht 204"/>
        <s v="Magalhaensplein 2"/>
        <s v="Pontanusstraat 278"/>
        <s v="Slotermeerlaan 103 F"/>
        <s v="Drie Kolommenplein 1 E"/>
        <s v="Koningin Julianalaan 16"/>
        <s v="Koningin Maximalaan 30 D"/>
        <s v="Nieuwe Achtergracht 29"/>
        <s v="Revaleiland 1 h"/>
        <s v="Van Heuven Goedhartlaan 933"/>
        <s v="Van Heuven Goedhartlaan  933"/>
        <s v="Nwe Achtergracht 100/Weesperpl. 11"/>
        <s v="Valckenierstraat 9 -21"/>
        <s v="Valckeniersstraat 9 -21"/>
        <s v="Valckenierstraat 5 -7"/>
        <s v="Valckeniersstraat 5 -7"/>
        <s v="Burgemeester De Vlugtlaan 2"/>
        <s v="Diverse adressen"/>
        <s v="Dr. H. Colijnstraat 90"/>
        <s v="Dr. H. Colijnstraat 60"/>
        <s v="Dr. H. Colijnstraat"/>
        <s v="Dr. H. Colijnstraat 248"/>
        <s v="Nobelweg 29"/>
        <s v="Provincialeweg 53"/>
        <s v="Heggerankweg 87"/>
        <s v="Overbrakerpad 4"/>
        <s v="Kruislaan 5"/>
        <s v="Kalfjeslaan 28 "/>
        <s v="Troelstralaan 1"/>
        <s v="Meerkerkdreef 33"/>
        <s v="Staalmeesterslaan 435"/>
        <s v="Staalmeesterlaan 435"/>
        <s v="Willem van Konijnenburgstraat 10"/>
        <s v="Provincialeweg  links v 53"/>
        <s v="Provincialeweg 53 54"/>
        <s v="Overbrakerpad 2"/>
        <s v="Overbrakerpad 2 A+3B+10B"/>
        <s v="Zeelandstraat 11"/>
        <s v="Noordbrabantstraat 15 -17"/>
        <s v="Noordbrabantstraat 15 -16"/>
        <s v="Meeuwenlaan 132 -136"/>
        <s v="Meeuwenlaan 132"/>
        <s v="Buiksloterweg 85"/>
        <s v="Rode Kruissstraat 14"/>
        <s v="Pieter Calandlaan 182"/>
        <s v="Frederik Hendrikplantsoen 7 A"/>
        <s v="Burgemeester Hogguerstraat 2"/>
        <s v="Pieter Lodewijk Takstraat 33 -34"/>
        <s v="Jan van Galenstraat 31"/>
        <s v="Messchaertstraat 1"/>
        <s v="Valeriusplein 15"/>
        <s v="Brahmsstraat 7 en 3"/>
        <s v="Moreelsestraat 19 -21"/>
        <s v="Reijnier Vinkeleskade 53"/>
        <s v="Gulden Kruis 5"/>
        <s v="Ravenswaaipad 3"/>
        <s v="Rustenburgerstraat 438"/>
        <s v="Wibautstraat 220 -222"/>
        <s v="Weteringschans 29 -31"/>
        <s v="Pieter de Hoochstraat 59"/>
        <s v="Mauritskade 58"/>
        <s v="Polderweg 3 -7"/>
        <s v="Polderweg 3"/>
        <s v="Purmerweg 116"/>
        <s v="Javaplantsoen 24"/>
        <s v="Valentijnkade 61 -62"/>
        <s v="Orteliusstraat 28"/>
        <s v="Beijerlandstraat 2"/>
        <s v="Jan de Louterpad 5"/>
        <s v="Slotermeerlaan 103"/>
        <s v="Meer en Vaart 9"/>
        <s v="Van Nijenrodeweg 648"/>
        <s v="Terpstraat 36"/>
        <s v="Jan Sluijtersstraat 9"/>
        <s v="Herman de Manstraat 1"/>
        <s v="Jan Sluijtersstraat 5"/>
        <s v="Jan Tooropstraat 13"/>
        <s v="Jan Sluijtersstraat 3"/>
        <s v="Rietwijkerstraat 55 en 77"/>
        <s v="Rietwijkerstraat 55"/>
        <s v="Teilingen 4"/>
        <s v="Jan Tooropstraat 11"/>
        <s v="IJsbaanpad 7"/>
        <s v="Nobelweg 6"/>
        <s v="Wognumerplantsoen 2 -4"/>
        <s v="Jan van Eijckstraat 47"/>
        <s v="Piet Mondriaanstraat 140"/>
        <s v="Tweede Constantijn Huygensstraat 31"/>
        <s v="Tweede Constatijn Huygensstraat 31"/>
        <s v="Linnaeushof 48"/>
        <s v="Peter van Anrooystraat 6 en 8"/>
        <s v="Fred. Roeskestraat 84"/>
        <s v="Reinaert de Vosstraat 27"/>
        <s v="Burgemeester Eliasstraat 76"/>
        <s v="Nicolaas Japiksestraat 22"/>
        <s v="Burgemeester de Vlugtlaan 125"/>
        <s v="Bosrankweg 1"/>
        <s v="Rubensstraat 39"/>
        <s v="Olympiaplein 6"/>
        <s v="herman Poortstraat 17"/>
        <s v="Pieter de Hoochstraat 78 -80"/>
        <s v="Hobbemakade 51"/>
        <s v="Konijnenstraat 7 -9"/>
        <s v="Konijnenstraat 7"/>
        <s v="Archimedesplantsoen 98"/>
        <s v="Kortvoort 60"/>
        <s v="Oostzanerdijk 139"/>
        <s v="Rustenburgerstraat 15"/>
        <s v="Derkinderenstraat 44"/>
        <s v="Tafelbergweg 21"/>
        <s v="Van Ostadestraat 103"/>
        <s v="Kopjachtplein 19"/>
        <s v="Beethovenplein 2"/>
        <s v="Alexander Dumaslaan 7"/>
        <s v="Johan Braakensiekhof 31"/>
        <s v="Betuwestraat 29"/>
        <s v="Haarlemmerstraat 132"/>
        <s v="Pieter Calandlaan 3"/>
        <s v="Vlaardingenlaan 25"/>
        <s v="Archangelweg 4"/>
        <s v="Geertje Wielemaplein 1"/>
        <s v="Naritaweg 30"/>
        <s v="Burgemeester Eliasstraat 20"/>
        <s v="Martin Luther Kingpark 1"/>
        <s v="Maarten Luther Kingpark 1"/>
        <s v="Uiterwaardenstraat 60 A"/>
        <s v="Uiterwaardenstraat 1 A"/>
        <s v="Polonceaukade 26"/>
        <s v="Polonceaukade 28"/>
        <s v="Lindengracht 93"/>
        <s v="Passeerdersgracht 30 -32"/>
        <s v="Pampuslaan 1"/>
        <s v="Gare du Nord 5"/>
        <s v="Badhuiskade 361"/>
        <s v="Foekje Dillemastraat 116"/>
        <s v="Palmstraat 13"/>
        <s v="Darlingstraat 2"/>
        <s v="Plantage Muidergracht 14"/>
        <s v="Wodanstraat 3 "/>
        <s v="C. van Eesterenlaan 50"/>
        <s v="Derde Oosterparkstraat 380"/>
        <s v="Derde Oosterparkstraat 360"/>
        <s v="Rustenburgerstraat 236 -238"/>
        <s v="Arent Janszoon Ernststraat 1179"/>
        <s v="Talmastraat 40 "/>
        <s v="Anjeliersstraat 153 t/m 157"/>
        <s v="Anjeliersstraat 153 -157"/>
        <s v="Poolstraat 2"/>
        <s v="Lastageweg 50"/>
        <s v="Westerstraat 297"/>
        <s v="Kleine Wittenburgerstraat 100"/>
        <s v="Nieuwe Looiersstraat 49"/>
        <s v="Herengracht 34"/>
        <s v="Frederiksplein 37"/>
        <s v="Keizersgracht 41"/>
        <s v="Korte Lepelstraat 81"/>
        <s v="Elandsstraat 99"/>
        <s v="Kraijenhoffstraat 10"/>
        <s v="Elandsstraat 42"/>
        <s v="Nieuwe Looiersstraat 9"/>
        <s v="Herengracht 22"/>
        <s v="Grote Bickersstraat 102"/>
        <s v="Nieuwe Ridderstraat 41"/>
        <s v="Nieuwe Uilenburgerstraat 96"/>
        <s v="Westerstraat 202"/>
        <s v="Elandsstraat 101 -103"/>
        <s v="Noorderstraat 6"/>
        <s v="Louis Bouwmeesterstraat 14"/>
        <s v="Jacob Geelstraat 42"/>
        <s v="Hechtelstraat 49"/>
        <s v="Karel Klinkenbergstraat 40"/>
        <s v="Jacob Geelstraat 48"/>
        <s v="Nachtwachtlaan 35"/>
        <s v="Westmallepad 11 A"/>
        <s v="Sint-Hubertpad 6"/>
        <s v="Anderlechtlaan 1"/>
        <s v="Burgemeester Fockstraat 85"/>
        <s v="Jan de Louterstraat 21"/>
        <s v="Hemsterhuisstraat 87"/>
        <s v="Thomas van Aquinostraat 2"/>
        <s v="Staalmanpark 10"/>
        <s v="Sloterweg 1192"/>
        <s v="Slotermeerlaan 160"/>
        <s v="Piet Mondriaanplein 2"/>
        <s v="Louis Naarstigstraat 1 -3"/>
        <s v="Louis Couperusstraat 131"/>
        <s v="Jan de Louterstraat 90"/>
        <s v="Abraham Kuyperplein 2"/>
        <s v="Hoekenes 59"/>
        <s v="Kwelderweg 5"/>
        <s v="Koos Vorrinkweg 5"/>
        <s v="Brenner 9"/>
        <s v="Pieter Calandlaan 768"/>
        <s v="Cycladenlaan 2"/>
        <s v="Saaftingestraat 312"/>
        <s v="Notweg 36"/>
        <s v="Koos Vorrinkweg 3"/>
        <s v="Veldzicht 7"/>
        <s v="Sam van Houtenstraat 2"/>
        <s v="Osdorper Ban 134 -138"/>
        <s v="Akersluis 1 A"/>
        <s v="Overschiestraat 168"/>
        <s v="Louis Davidsstraat 101"/>
        <s v="Allebéplein 7"/>
        <s v="Schuitenhuisstraat 5"/>
        <s v="Ottho Heldringstraat 204 - T"/>
        <s v="Doctor H. Colijnstraat 2"/>
        <s v="Jan de Louterstraat 11"/>
        <s v="Aalbersestraat 35"/>
        <s v="Jan de Louterstraat 92"/>
        <s v="Jan de Louterstraat 11 A"/>
        <s v="Louis Couperusstraat 129"/>
        <s v="Van Moerkerkenstraat 89"/>
        <s v="Gedempte Insteekhaven 85"/>
        <s v="Breedveld 7"/>
        <s v="Houdringe 2"/>
        <s v="Kampina 5"/>
        <s v="Kometensingel 52 -54"/>
        <s v="Mussenstraat 26"/>
        <s v="Parlevinker 11"/>
        <s v="Plejadenplein 40"/>
        <s v="Pandorinastraat 7 A"/>
        <s v="Th. Weeversweg 4"/>
        <s v="Werengouw 83"/>
        <s v="Varenweg 2"/>
        <s v="Varenweg 6"/>
        <s v="Wildrijkstraat 2"/>
        <s v="Overslag 1"/>
        <s v="Adelaarsweg 113"/>
        <s v="Binnenvaart 1"/>
        <s v="Bessenpad 1"/>
        <s v="Breedveld 6"/>
        <s v="Ribesstraat 13 -15"/>
        <s v="Molenwijk 8"/>
        <s v="Dorpsweg Ransdorp 31"/>
        <s v="Volendammerweg 160"/>
        <s v="Chrysantenstraat 26 -28"/>
        <s v="Lansdorpstraat 2"/>
        <s v="Azaleastraat 19 -21"/>
        <s v="Markengouw 245 A"/>
        <s v="Het Breed 10"/>
        <s v="Dorpsweg 31"/>
        <s v="Banneplein 111"/>
        <s v="Alkmaarstraat 14"/>
        <s v="Tuinderlijlaan 2"/>
        <s v="Tuinderijlaan 2"/>
        <s v="Mariëndaal 11"/>
        <s v="Chrysantenstraat 22"/>
        <s v="Rode Kruisstraat 10"/>
        <s v="Grasweg 3"/>
        <s v="Papaverweg 259"/>
        <s v="J.H. Hisgenpad 394, 396, 398A t/m 398 D"/>
        <s v="Soembawastraat 63"/>
        <s v="Obiplein 115"/>
        <s v="Bankastraat 18"/>
        <s v="Borneokade 103"/>
        <s v="Soembawastraat 61"/>
        <s v="Baron G.A. Tindalplein 12"/>
        <s v="John Hadleystraat 3"/>
        <s v="Oostelijke Handelskade 6 -10"/>
        <s v="Diemerparklaan 11"/>
        <s v="Erich Salomonstraat 432 -434"/>
        <s v="Erich Salomonstraat 432 434"/>
        <s v="Tosaristraat 30 a,b,c"/>
        <s v="Sumatrastraat 87"/>
        <s v="Sumatraplantsoen 15"/>
        <s v="J.F. van Hengelstraat 100"/>
        <s v="J.F.  van Hengelstraat 100"/>
        <s v="Piet Zwarthof 2"/>
        <s v="John Hadleystraat 2 -4"/>
        <s v="Brigantijnkade 51"/>
        <s v="Herschelstraat 2"/>
        <s v="Hogeweg 61"/>
        <s v="Von Liebigweg 68"/>
        <s v="Mr. P.N. Arntzeniusweg 90"/>
        <s v="James Wattstraat 10"/>
        <s v="Copernicusstraat 38 -40"/>
        <s v="Linnaeushof 45"/>
        <s v="Pieter Nieuwlandstraat 3"/>
        <s v="Christiaan de Wetstraat 21 -23"/>
        <s v="Laing's Nekstraat 44"/>
        <s v="Weesperzijde 57"/>
        <s v="Eikenplein 1 -5"/>
        <s v="Tweede Oosterparkstraat 33"/>
        <s v="President Brandstraat 29"/>
        <s v="Tweede Boerhaavestraat 22"/>
        <s v="Paradijsplein 2"/>
        <s v="Eva Besnyostraat 491 -493"/>
        <s v="Emmy Andriessestraat 56"/>
        <s v="Emmy Andiressestraat 56"/>
        <s v="Van 't Hofflaan 50"/>
        <s v="Franz Zieglerstraat 11"/>
        <s v="Linnaeushof 46"/>
        <s v="Faas Wilkesstraat 451 -453"/>
        <s v="Franz Zieglerstraat 7 9"/>
        <s v="Franz Zieglerstraat 7 -9"/>
        <s v="Bert Haanstrakade 200"/>
        <s v="Tweede Boerhaavestraat 47"/>
        <s v="Tweede Boerhaavestraat 47 -51"/>
        <s v="Welnastraat 845"/>
        <s v="Ambonplein 59"/>
        <s v="Frans Zieglerstraat 201"/>
        <s v="Simon Stevinstraat 48"/>
        <s v="Balistraat 79"/>
        <s v="Cruquiusweg 90"/>
        <s v="Amstellandlaan 1 A-7"/>
        <s v="Blomstraat 22 "/>
        <s v="Papelaan 122 A-C en M. Nijhoffstr 1 "/>
        <s v="Papelaan 122 "/>
        <s v="Prinses Irenelaan 2 "/>
        <s v="Schoolpad 3 "/>
        <s v="Schoolpad 1 "/>
        <s v="Singel 4 "/>
        <s v="Singel  "/>
        <s v="Singel 6 "/>
        <s v="Fort Diemerdamstraat 69 t/m 73"/>
        <s v="Fort Diemerdamstraat 69 "/>
        <s v="Fort Diemerdamstraat 73 "/>
        <s v="Van Oldenbarneveldtstraat 42"/>
        <s v="Zaandijkstraat 3/Zaanstraat 1"/>
        <s v="Van Hogendorpplein 11"/>
        <s v="Roggeveenstraat 12 t/m 14"/>
        <s v="van Beuningenstraat 141"/>
        <s v="Bentinckstraat 78"/>
        <s v="Nassaukade 124"/>
        <s v="Van Hallstraat 621"/>
        <s v="Corantijnstraat 2 -4"/>
        <s v="Chassestraat 59"/>
        <s v="Columbusplein 34"/>
        <s v="Cornelis Dirkszstraat 6 -8"/>
        <s v="Vancouverstraat 3 -5"/>
        <s v="Reinier Claeszenplein 12"/>
        <s v="Jan van Riebeekstraat 11 -13"/>
        <s v="Balboaplein 44"/>
        <s v="Kortenaerstraat 30 -32"/>
        <s v="Bestevaerstraat 42 -44"/>
        <s v="Borgerstraat 109"/>
        <s v="Pieter Langendijkstraat 44"/>
        <s v="Tijl Uilenspiegelstraat 11"/>
        <s v="Hasebroekstraat 113"/>
        <s v="Van Gentstraat 16 -A"/>
        <s v="J.P. Heijestraat 45"/>
        <s v="Sara Burgerhartstraat 5"/>
        <s v="Robert Scottstraat 28 -32"/>
        <s v="Robert Scottstraat 28"/>
        <s v="Nicolaas Beetsstraat 40"/>
        <s v="Flierefluiterpad 5/Wiltzanghlaan 93"/>
        <s v="Flierefluiterpad 5 /Wiltzanghlaan 93"/>
        <s v="Hertspieghelweg 55"/>
        <s v="Bilderdijkpark 18"/>
        <s v="J. den Haenstraat 41"/>
        <s v="Harry Koningsbergerstraat 30"/>
        <s v="Harry Koningsbergstraat 30"/>
        <s v="Nassaukade 342 A"/>
        <s v="Nassaukade 243 A"/>
        <s v="Buskenblaserstraat 65"/>
        <s v="Gibraltarstraat 61"/>
        <s v="Fagelstraat 85"/>
        <s v="Meimorgenstraat 2"/>
        <s v="Lanseloetstraat 45"/>
        <s v="Eerste Nassaustraat 5 -7"/>
        <s v="Willem Witsenstraat 10"/>
        <s v="Corellistraat 1"/>
        <s v="Stadionkade 113 B"/>
        <s v="Willem Witsenstraat 14"/>
        <s v="Cornelis Krusemanstraat 68"/>
        <s v="Hygieaplein 47"/>
        <s v="Cliostraat 40 en 36"/>
        <s v="Hondecoeterstraat 6"/>
        <s v="Richard Holstraat 8"/>
        <s v="van de Veldestraat 3"/>
        <s v="Sandenburch 1"/>
        <s v="Willem Witsenstraat 12"/>
        <s v="A. Durerstraat 36"/>
        <s v="Rustenburgerstraat 236"/>
        <s v="Eerste Jan van der Heijdenstraat 161 163"/>
        <s v="Eerste Jan van der Heijdenstraat 161 -163"/>
        <s v="Karel du Jardinstraat 74 -76"/>
        <s v="Van Ostadestraat 201 -203"/>
        <s v="van de Veldestraat 10"/>
        <s v="Nicolaas Maesstraat 124 -126"/>
        <s v="Hygieaplein 8"/>
        <s v="Kalfjeslaan 370 -370 A"/>
        <s v="Zuid Hollandstraat 7"/>
        <s v="Zuid Hollandstraat 5"/>
        <s v="Dintelstraat 5 -7"/>
        <s v="Niersstraat 41 -43"/>
        <s v="Winterdijkstraat 10"/>
        <s v="Fred. Roeskestraat 82"/>
        <s v="Fred. Roeskestraat 74"/>
        <s v="A.J. Ernststraat 128"/>
        <s v="Uiterwaardenstraat 544"/>
        <s v="Lekstraat 37"/>
        <s v="Vechtstraat 90"/>
        <s v="Willem Witsenstraat 6 A-B"/>
        <s v="Cornelis Krusemanstraat 10"/>
        <s v="Theophile de Bockstraat 100 D"/>
        <s v="Theophile de Bockstraat 100 C"/>
        <s v="Woestduinstraat 16 -18"/>
        <s v="Amsteldijk 196"/>
        <s v="Peelstraat 171"/>
        <s v="Hygiëaplein 10"/>
        <s v="Van Ostadestraat 272"/>
        <s v="Fred Roeskestraat 94 B"/>
        <s v="Mijehof 300 -302"/>
        <s v="Reigersbos 301"/>
        <s v="Vreeswijkpad 6"/>
        <s v="Woudrichemstraat 8"/>
        <s v="Alex. Dumaslaan 9"/>
        <s v="Alex Dumaslaan 9"/>
        <s v="Leksmondplein 27"/>
        <s v="Huntum 14 -15"/>
        <s v="Woudrichemstraat 2 -4"/>
        <s v="Darlingstraat 1"/>
        <s v="Egoli 2"/>
        <s v="Woudrichemstraat 3 -5 en 7"/>
        <s v="Jaargetijden 4"/>
        <s v="Geerdinkhof 685 -686"/>
        <s v="Egoli 10"/>
        <s v="Reigersbos 313"/>
        <s v="Cornelis Aarnoutsstraat 80"/>
        <s v="Kantershof 636 -639"/>
        <s v="Egoli 12"/>
        <s v="Geerdinkhof 694 -695"/>
        <s v="Geerdinkhof 688"/>
        <s v="Jaargetijden 6"/>
        <s v="Kantershof 641 -642"/>
        <s v="Huntum 16"/>
        <s v="Huntum 16 -17-18"/>
        <s v="Janusz Korczakstraat 73"/>
        <s v="Mijehof 406"/>
        <s v="Leksmondplein 31 -30"/>
        <s v="Holendrechtplein 44"/>
        <s v="Holendrechtplein 44 / Meijehof 406"/>
        <s v="Kortvoort 61 a t/m e"/>
        <s v="Holendrechtplein 42 -43"/>
        <s v="Holendrechtplein 39 40"/>
        <s v="Holendrechtplein 39 -40"/>
        <s v="Huntum 15 A"/>
        <s v="Egoli 2 t/m 12"/>
        <s v="Egoli 7"/>
        <s v="Vreeswijkpad 5"/>
        <s v="Lindengracht 204 A"/>
        <s v="Kramatplantsoen 101 D"/>
        <s v="Bijlmerdreef 1005 A-C"/>
        <s v="Pampuslaan 26"/>
        <s v="Javaplantsoen 7 -9"/>
        <s v="August Allebeplein 11"/>
        <s v="Drostenburg 5 a en 5 b"/>
        <s v="Bosbaanweg 5"/>
        <s v="Nieuwe Meerlaan 3"/>
        <s v="Nieuwe Meerlaan 9"/>
        <s v="Koenenkade 25"/>
        <s v="Nieuwe Kalfjeslaan 4 -6"/>
        <s v="Nieuwe Kalfjeslaan 19 B"/>
        <s v="Nieuwe Kalfjeslaan 27"/>
        <s v="Nieuwe Kalfjeslaan 8"/>
        <s v="Nieuwe Meerlaan 6"/>
        <s v="De Duizendmeterweg 4"/>
        <s v="Nieuwe Meerlaan 1"/>
        <s v="De Duizenmeterweg 2"/>
        <s v="Kleine Noorddijk 80"/>
        <s v="Kleine Noorddijk 134"/>
        <s v="Nieuwe Meerlaan 2"/>
        <s v="De Duizendmeterweg 6"/>
        <s v="De Duizendmeterweg 7"/>
        <s v="Vogeleiland in Amsterdamse bos"/>
        <s v="De Duizendmeterweg 8"/>
        <s v="Bosbaanweg 3"/>
        <s v="Bosbaanweg 1"/>
        <s v="Kleine Noorddijk 134 A"/>
        <s v="Nieuwe Meerlaan 1 A"/>
        <s v="Koenenkade 28"/>
        <s v="Mirandalaan 9"/>
        <s v="Hobbemastraat 24 -a - 26"/>
        <s v="Hobbemastraat 24 -a -26"/>
        <s v="Spaarndammerdijk 306 -A"/>
        <s v="Contactweg 145"/>
        <s v="Kadoelen 4"/>
        <s v="Vikingpad 41 -43"/>
        <s v="Vikingpad 41"/>
        <s v="Passage 7"/>
        <s v="Transformatorweg 10"/>
        <s v="Tom Schreursweg 12"/>
        <s v="Seineweg 9 "/>
        <s v="Sloterweg (Golfclub) 1043 B"/>
        <s v="Sloterweg (Crusaders) 1043 C"/>
        <s v="Sloterweg (W.V.A.) 1043 E"/>
        <s v="Sloterweg (D.S.G.) 1043 F"/>
        <s v="Sloterweg (Osdorp/S.V.) 1043 H"/>
        <s v="Sloterweg (A.H.C., Quick) 1043 J"/>
        <s v="Sloterweg (fc Blauw-Wit) 1043 K"/>
        <s v="Sloterweg (Olympia A.S.C. 1043 L"/>
        <s v="Sloterweg (niet op vaste taxatie) 1045"/>
        <s v="Olympisch Stadion 14"/>
        <s v="Aanloop 5"/>
        <s v="Vondelpark 2 a"/>
        <s v="Nieuwe Kalfjeslaan 17"/>
        <s v="Bosbaan 2 -14"/>
        <s v="Ed Pelsterpark 8"/>
        <s v="H.J.E. Wenckebachweg 40 "/>
        <s v="Jacob Bontiusplaats 9"/>
        <s v="Weesperstraat 105 A 6e et."/>
        <s v="Weesperstraat 105 A- 6e et."/>
        <m/>
      </sharedItems>
    </cacheField>
    <cacheField name="Postcode" numFmtId="0">
      <sharedItems containsBlank="1"/>
    </cacheField>
    <cacheField name="Code postcode" numFmtId="0">
      <sharedItems containsBlank="1" count="118">
        <s v="1033"/>
        <s v="1171"/>
        <s v="1068"/>
        <s v="1431"/>
        <s v="1183"/>
        <s v="1111"/>
        <s v="1115"/>
        <s v="1421"/>
        <s v="1051"/>
        <s v="1108"/>
        <s v="1046"/>
        <s v="1093"/>
        <s v="1028"/>
        <s v="1071"/>
        <s v="1011"/>
        <s v="1059"/>
        <s v="1024"/>
        <s v="1109"/>
        <s v="1097"/>
        <s v="1016"/>
        <s v="1082"/>
        <s v="1013"/>
        <s v="1044"/>
        <s v="1041"/>
        <s v="1976"/>
        <s v="1019"/>
        <s v="1047"/>
        <s v="1042"/>
        <s v="1043"/>
        <s v="1045"/>
        <s v="1017"/>
        <s v="1018"/>
        <s v="1217"/>
        <s v="1411"/>
        <s v="1261"/>
        <s v="1406"/>
        <s v="1272"/>
        <s v="1251"/>
        <s v="1213"/>
        <s v="3755"/>
        <s v="1400"/>
        <s v="1083"/>
        <s v="1012"/>
        <s v="2211"/>
        <s v="1025"/>
        <s v="1102"/>
        <s v="1065"/>
        <s v="1098"/>
        <s v="1091"/>
        <s v="1034"/>
        <s v="1081"/>
        <s v="1077"/>
        <s v="1054"/>
        <s v="1014"/>
        <s v="1032"/>
        <s v="1015"/>
        <s v="1072"/>
        <s v="1073"/>
        <s v="2064"/>
        <s v="1507"/>
        <s v="1165"/>
        <s v="1079"/>
        <s v="1069"/>
        <s v="1066"/>
        <s v="1067"/>
        <s v="1095"/>
        <s v="1064"/>
        <s v="1087"/>
        <s v="1113"/>
        <s v="1035"/>
        <s v="1187"/>
        <s v="1106"/>
        <s v="1114"/>
        <s v="1112"/>
        <s v="1075"/>
        <s v=""/>
        <s v="1061"/>
        <s v="1096"/>
        <s v="1022"/>
        <s v="1101"/>
        <s v="1191"/>
        <s v="1021"/>
        <s v="1063"/>
        <s v="1057"/>
        <s v="1382"/>
        <s v="1381"/>
        <s v="1384"/>
        <s v="1055"/>
        <s v="1949"/>
        <s v="1062"/>
        <s v="1026"/>
        <s v="2025"/>
        <s v="1056"/>
        <s v="1103"/>
        <s v="1031"/>
        <s v="1023"/>
        <s v="1027"/>
        <s v="1078"/>
        <s v="1074"/>
        <s v="1076"/>
        <s v="1052"/>
        <s v="1092"/>
        <s v="1105"/>
        <s v="1058"/>
        <s v="1053"/>
        <s v="1036"/>
        <s v="1182"/>
        <s v="1060"/>
        <s v="1107"/>
        <s v="1104"/>
        <s v="1099"/>
        <s v="1037"/>
        <s v="1181"/>
        <s v="2076"/>
        <s v="1094"/>
        <s v="1086"/>
        <s v="1383"/>
        <m/>
      </sharedItems>
    </cacheField>
    <cacheField name="Risicowoonplaats" numFmtId="0">
      <sharedItems containsBlank="1"/>
    </cacheField>
    <cacheField name="Bouwaard" numFmtId="0">
      <sharedItems containsBlank="1"/>
    </cacheField>
    <cacheField name="Bestemming" numFmtId="0">
      <sharedItems containsBlank="1"/>
    </cacheField>
    <cacheField name="Nadere info bestemming" numFmtId="0">
      <sharedItems containsBlank="1"/>
    </cacheField>
    <cacheField name="Dekking" numFmtId="0">
      <sharedItems containsBlank="1"/>
    </cacheField>
    <cacheField name="Zonnepanelen (j/n)" numFmtId="0">
      <sharedItems containsBlank="1"/>
    </cacheField>
    <cacheField name="Getaxeerd" numFmtId="0">
      <sharedItems containsBlank="1"/>
    </cacheField>
    <cacheField name="Einddatum taxatie" numFmtId="0">
      <sharedItems containsNonDate="0" containsDate="1" containsString="0" containsBlank="1" minDate="2000-02-02T00:00:00" maxDate="2028-07-27T00:00:00"/>
    </cacheField>
    <cacheField name="Verzekerd bedrag" numFmtId="165">
      <sharedItems containsString="0" containsBlank="1" containsNumber="1" containsInteger="1" minValue="0" maxValue="32673617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501">
  <r>
    <s v="0005"/>
    <s v="Brandweer Amsterdam-Amstelland VRAA afdeling"/>
    <s v="0028269"/>
    <d v="2001-09-05T00:00:00"/>
    <x v="0"/>
    <s v="1033RZ"/>
    <x v="0"/>
    <s v="Amsterdam"/>
    <s v="Steen,hard"/>
    <s v="Brandweerpost/kazerne"/>
    <m/>
    <s v="05541 - Brandcontr. Inventaris uitgebreid"/>
    <s v="Nee"/>
    <s v="Ja"/>
    <d v="2015-12-23T00:00:00"/>
    <n v="543900"/>
  </r>
  <r>
    <s v="0005"/>
    <s v="Brandweer Amsterdam-Amstelland VRAA afdeling"/>
    <s v="0028269"/>
    <d v="2001-09-05T00:00:00"/>
    <x v="0"/>
    <s v="1033RZ"/>
    <x v="0"/>
    <s v="Amsterdam"/>
    <s v="Steen,hard"/>
    <s v="Brandweerpost/kazerne"/>
    <m/>
    <s v="05540 - Brandcontr. Opstal uitgebreid"/>
    <s v="Ja"/>
    <s v="Ja"/>
    <d v="2015-12-23T00:00:00"/>
    <n v="4901800"/>
  </r>
  <r>
    <s v="0005"/>
    <s v="Brandweer Amsterdam-Amstelland VRAA afdeling"/>
    <s v="0028269"/>
    <d v="2001-09-05T00:00:00"/>
    <x v="0"/>
    <s v="1033RZ"/>
    <x v="0"/>
    <s v="Amsterdam"/>
    <s v="Steen,hard"/>
    <s v="Brandweerpost/kazerne"/>
    <s v="Alarm- en verbindingsstelsel"/>
    <s v="05541 - Brandcontr. Inventaris uitgebreid"/>
    <s v="Nee"/>
    <s v="Ja"/>
    <d v="2015-12-23T00:00:00"/>
    <n v="74000"/>
  </r>
  <r>
    <s v="0005"/>
    <s v="Brandweer Amsterdam-Amstelland VRAA afdeling"/>
    <s v="0043334"/>
    <d v="2003-08-21T00:00:00"/>
    <x v="1"/>
    <s v="1171VG"/>
    <x v="1"/>
    <s v="Badhoevedorp"/>
    <s v="Steen,hard"/>
    <s v="Brandweerpost/kazerne"/>
    <m/>
    <s v="05540 - Brandcontr. Opstal uitgebreid"/>
    <s v="Nee"/>
    <s v="Nee"/>
    <m/>
    <n v="856400"/>
  </r>
  <r>
    <s v="0005"/>
    <s v="Brandweer Amsterdam-Amstelland VRAA afdeling"/>
    <s v="0043334"/>
    <d v="2003-08-21T00:00:00"/>
    <x v="1"/>
    <s v="1171VG"/>
    <x v="1"/>
    <s v="Badhoevedorp"/>
    <s v="Steen,hard"/>
    <s v="Kantoor"/>
    <m/>
    <s v="05541 - Brandcontr. Inventaris uitgebreid"/>
    <s v="Nee"/>
    <s v="Nee"/>
    <m/>
    <n v="1792700"/>
  </r>
  <r>
    <s v="0005"/>
    <s v="Brandweer Amsterdam-Amstelland VRAA afdeling"/>
    <s v="0043334"/>
    <d v="2003-08-21T00:00:00"/>
    <x v="1"/>
    <s v="1171VG"/>
    <x v="1"/>
    <s v="Badhoevedorp"/>
    <s v="Steen,hard"/>
    <s v="Kantoor"/>
    <m/>
    <s v="05541 - Brandcontr. Inventaris uitgebreid"/>
    <s v="Nee"/>
    <s v="Nee"/>
    <m/>
    <n v="111100"/>
  </r>
  <r>
    <s v="0005"/>
    <s v="Brandweer Amsterdam-Amstelland VRAA afdeling"/>
    <s v="0043334"/>
    <d v="2003-08-21T00:00:00"/>
    <x v="1"/>
    <s v="1171VG"/>
    <x v="1"/>
    <s v="Badhoevedorp"/>
    <s v="Steen,hard"/>
    <s v="Brandweerpost/kazerne"/>
    <m/>
    <s v="05540 - Brandcontr. Opstal uitgebreid"/>
    <s v="Nee"/>
    <s v="Nee"/>
    <m/>
    <n v="2757700"/>
  </r>
  <r>
    <s v="0005"/>
    <s v="Brandweer Amsterdam-Amstelland VRAA afdeling"/>
    <s v="0043334"/>
    <d v="2003-08-21T00:00:00"/>
    <x v="1"/>
    <s v="1171VG"/>
    <x v="1"/>
    <s v="Badhoevedorp"/>
    <s v="Steen,hard"/>
    <s v="Opslag/magazijn"/>
    <m/>
    <s v="05541 - Brandcontr. Inventaris uitgebreid"/>
    <s v="Nee"/>
    <s v="Nee"/>
    <m/>
    <n v="35400"/>
  </r>
  <r>
    <s v="0005"/>
    <s v="Brandweer Amsterdam-Amstelland VRAA afdeling"/>
    <s v="0054033"/>
    <d v="2005-02-17T00:00:00"/>
    <x v="2"/>
    <s v="1068ZX"/>
    <x v="2"/>
    <s v="Amsterdam"/>
    <s v="Steen,hard"/>
    <s v="Brandweerpost/kazerne"/>
    <m/>
    <s v="05541 - Brandcontr. Inventaris uitgebreid"/>
    <s v="Nee"/>
    <s v="Ja"/>
    <d v="2025-08-07T00:00:00"/>
    <n v="1080600"/>
  </r>
  <r>
    <s v="0005"/>
    <s v="Brandweer Amsterdam-Amstelland VRAA afdeling"/>
    <s v="0054033"/>
    <d v="2005-02-17T00:00:00"/>
    <x v="2"/>
    <s v="1068ZX"/>
    <x v="2"/>
    <s v="Amsterdam"/>
    <s v="Steen,hard"/>
    <s v="Brandweerpost/kazerne"/>
    <m/>
    <s v="05540 - Brandcontr. Opstal uitgebreid"/>
    <s v="Nee"/>
    <s v="Ja"/>
    <d v="2025-08-07T00:00:00"/>
    <n v="4289900"/>
  </r>
  <r>
    <s v="0005"/>
    <s v="Brandweer Amsterdam-Amstelland VRAA afdeling"/>
    <s v="0054033"/>
    <d v="2005-02-17T00:00:00"/>
    <x v="2"/>
    <s v="1068ZX"/>
    <x v="2"/>
    <s v="Amsterdam"/>
    <s v="Steen,hard"/>
    <s v="Brandweerpost/kazerne"/>
    <m/>
    <s v="05541 - Brandcontr. Inventaris uitgebreid"/>
    <s v="Nee"/>
    <s v="Ja"/>
    <d v="2025-08-07T00:00:00"/>
    <n v="109900"/>
  </r>
  <r>
    <s v="0005"/>
    <s v="Brandweer Amsterdam-Amstelland VRAA afdeling"/>
    <s v="0080862"/>
    <d v="2008-01-01T00:00:00"/>
    <x v="3"/>
    <s v="1431VJ"/>
    <x v="3"/>
    <s v="Aalsmeer"/>
    <s v="Steen,hard"/>
    <s v="Brandweerpost/kazerne"/>
    <m/>
    <s v="05541 - Brandcontr. Inventaris uitgebreid"/>
    <s v="Nee"/>
    <s v="Nee"/>
    <m/>
    <n v="405900"/>
  </r>
  <r>
    <s v="0005"/>
    <s v="Brandweer Amsterdam-Amstelland VRAA afdeling"/>
    <s v="0080865"/>
    <d v="2008-01-01T00:00:00"/>
    <x v="4"/>
    <s v="1183NN"/>
    <x v="4"/>
    <s v="Amstelveen"/>
    <s v="Steen,hard"/>
    <s v="Brandweerpost/kazerne"/>
    <m/>
    <s v="05540 - Brandcontr. Opstal uitgebreid"/>
    <s v="Nee"/>
    <s v="Ja"/>
    <d v="2025-08-16T00:00:00"/>
    <n v="10666400"/>
  </r>
  <r>
    <s v="0005"/>
    <s v="Brandweer Amsterdam-Amstelland VRAA afdeling"/>
    <s v="0080865"/>
    <d v="2008-01-01T00:00:00"/>
    <x v="4"/>
    <s v="1183NN"/>
    <x v="4"/>
    <s v="Amstelveen"/>
    <s v="Steen,hard"/>
    <s v="Brandweerpost/kazerne"/>
    <m/>
    <s v="05541 - Brandcontr. Inventaris uitgebreid"/>
    <s v="Nee"/>
    <s v="Ja"/>
    <d v="2025-08-16T00:00:00"/>
    <n v="4166600"/>
  </r>
  <r>
    <s v="0005"/>
    <s v="Brandweer Amsterdam-Amstelland VRAA afdeling"/>
    <s v="0080865"/>
    <d v="2008-01-01T00:00:00"/>
    <x v="4"/>
    <s v="1183NN"/>
    <x v="4"/>
    <s v="Amstelveen"/>
    <s v="Steen,hard"/>
    <s v="Brandweerpost/kazerne"/>
    <m/>
    <s v="05541 - Brandcontr. Inventaris uitgebreid"/>
    <s v="Nee"/>
    <s v="Ja"/>
    <d v="2025-08-16T00:00:00"/>
    <n v="482700"/>
  </r>
  <r>
    <s v="0005"/>
    <s v="Brandweer Amsterdam-Amstelland VRAA afdeling"/>
    <s v="0080871"/>
    <d v="2008-01-01T00:00:00"/>
    <x v="5"/>
    <s v="1111ZC"/>
    <x v="5"/>
    <s v="Diemen"/>
    <s v="Steen,hard"/>
    <s v="Brandweerpost/kazerne"/>
    <m/>
    <s v="05540 - Brandcontr. Opstal uitgebreid"/>
    <s v="Ja"/>
    <s v="Ja"/>
    <d v="2025-08-16T00:00:00"/>
    <n v="2751200"/>
  </r>
  <r>
    <s v="0005"/>
    <s v="Brandweer Amsterdam-Amstelland VRAA afdeling"/>
    <s v="0080871"/>
    <d v="2008-01-01T00:00:00"/>
    <x v="5"/>
    <s v="1111ZC"/>
    <x v="5"/>
    <s v="Diemen"/>
    <s v="Steen,hard"/>
    <s v="Brandweerpost/kazerne"/>
    <m/>
    <s v="05541 - Brandcontr. Inventaris uitgebreid"/>
    <s v="Nee"/>
    <s v="Ja"/>
    <d v="2025-08-16T00:00:00"/>
    <n v="768900"/>
  </r>
  <r>
    <s v="0005"/>
    <s v="Brandweer Amsterdam-Amstelland VRAA afdeling"/>
    <s v="0080871"/>
    <d v="2008-01-01T00:00:00"/>
    <x v="5"/>
    <s v="1111ZC"/>
    <x v="5"/>
    <s v="Diemen"/>
    <s v="Steen,hard"/>
    <s v="Brandweerpost/kazerne"/>
    <m/>
    <s v="05541 - Brandcontr. Inventaris uitgebreid"/>
    <s v="Nee"/>
    <s v="Ja"/>
    <d v="2025-08-16T00:00:00"/>
    <n v="82800"/>
  </r>
  <r>
    <s v="0005"/>
    <s v="Brandweer Amsterdam-Amstelland VRAA afdeling"/>
    <s v="0080876"/>
    <d v="2008-01-01T00:00:00"/>
    <x v="6"/>
    <s v="1115AT"/>
    <x v="6"/>
    <s v="Duivendrecht"/>
    <s v="Steen,hard"/>
    <s v="Brandweerpost/kazerne"/>
    <m/>
    <s v="05541 - Brandcontr. Inventaris uitgebreid"/>
    <s v="Nee"/>
    <s v="Nee"/>
    <m/>
    <n v="70800"/>
  </r>
  <r>
    <s v="0005"/>
    <s v="Brandweer Amsterdam-Amstelland VRAA afdeling"/>
    <s v="0080881"/>
    <d v="2008-01-01T00:00:00"/>
    <x v="7"/>
    <s v="1421TB"/>
    <x v="7"/>
    <s v="Uithoorn"/>
    <s v="Steen,hard"/>
    <s v="Brandweerpost/kazerne"/>
    <m/>
    <s v="05541 - Brandcontr. Inventaris uitgebreid"/>
    <s v="Nee"/>
    <s v="Ja"/>
    <d v="2025-08-16T00:00:00"/>
    <n v="565900"/>
  </r>
  <r>
    <s v="0005"/>
    <s v="Brandweer Amsterdam-Amstelland VRAA afdeling"/>
    <s v="0080881"/>
    <d v="2008-01-01T00:00:00"/>
    <x v="7"/>
    <s v="1421TB"/>
    <x v="7"/>
    <s v="Uithoorn"/>
    <s v="Steen,hard"/>
    <s v="Brandweerpost/kazerne"/>
    <m/>
    <s v="05540 - Brandcontr. Opstal uitgebreid"/>
    <s v="Ja"/>
    <s v="Ja"/>
    <d v="2025-08-16T00:00:00"/>
    <n v="1981800"/>
  </r>
  <r>
    <s v="0005"/>
    <s v="Brandweer Amsterdam-Amstelland VRAA afdeling"/>
    <s v="0080881"/>
    <d v="2008-01-01T00:00:00"/>
    <x v="7"/>
    <s v="1421ZB"/>
    <x v="7"/>
    <s v="Uithoorn"/>
    <s v="Steen,hard"/>
    <s v="Brandweerpost/kazerne"/>
    <m/>
    <s v="05541 - Brandcontr. Inventaris uitgebreid"/>
    <s v="Nee"/>
    <s v="Ja"/>
    <d v="2025-08-16T00:00:00"/>
    <n v="86700"/>
  </r>
  <r>
    <s v="0005"/>
    <s v="Brandweer Amsterdam-Amstelland VRAA afdeling"/>
    <s v="0096746"/>
    <d v="2011-07-01T00:00:00"/>
    <x v="8"/>
    <s v="1051LM"/>
    <x v="8"/>
    <s v="Amsterdam"/>
    <s v="Steen,hard"/>
    <s v="Brandweerpost/kazerne"/>
    <m/>
    <s v="05541 - Brandcontr. Inventaris uitgebreid"/>
    <s v="Nee"/>
    <s v="Nee"/>
    <m/>
    <n v="267600"/>
  </r>
  <r>
    <s v="0005"/>
    <s v="Brandweer Amsterdam-Amstelland VRAA afdeling"/>
    <s v="0096746"/>
    <d v="2011-07-01T00:00:00"/>
    <x v="8"/>
    <s v="1051LM"/>
    <x v="8"/>
    <s v="Amsterdam"/>
    <s v="Steen,hard"/>
    <s v="Brandweerpost/kazerne"/>
    <m/>
    <s v="05540 - Brandcontr. Opstal uitgebreid"/>
    <s v="Nee"/>
    <s v="Nee"/>
    <m/>
    <n v="5600900"/>
  </r>
  <r>
    <s v="0005"/>
    <s v="Brandweer Amsterdam-Amstelland VRAA afdeling"/>
    <s v="0107638"/>
    <d v="2016-01-20T00:00:00"/>
    <x v="9"/>
    <s v="1108EB"/>
    <x v="9"/>
    <s v="Amsterdam"/>
    <s v="Steen,hard"/>
    <s v="Brandweerpost/kazerne"/>
    <m/>
    <s v="05541 - Brandcontr. Inventaris uitgebreid"/>
    <s v="Nee"/>
    <s v="Nee"/>
    <d v="2022-03-01T00:00:00"/>
    <n v="497700"/>
  </r>
  <r>
    <s v="0005"/>
    <s v="Brandweer Amsterdam-Amstelland VRAA afdeling"/>
    <s v="0107638"/>
    <d v="2016-01-20T00:00:00"/>
    <x v="9"/>
    <s v="1108EB"/>
    <x v="9"/>
    <s v="Amsterdam"/>
    <s v="Steen,hard"/>
    <s v="Brandweerpost/kazerne"/>
    <m/>
    <s v="05540 - Brandcontr. Opstal uitgebreid"/>
    <s v="Ja"/>
    <s v="Nee"/>
    <d v="2022-03-01T00:00:00"/>
    <n v="5131100"/>
  </r>
  <r>
    <s v="0005"/>
    <s v="Brandweer Amsterdam-Amstelland VRAA afdeling"/>
    <s v="0111639"/>
    <d v="2020-06-23T00:00:00"/>
    <x v="10"/>
    <s v="1046AW"/>
    <x v="10"/>
    <s v="Amsterdam"/>
    <s v="Steen,hard"/>
    <s v="Brandweerpost/kazerne"/>
    <s v="Veiligheidscentrum"/>
    <s v="05540 - Brandcontr. Opstal uitgebreid"/>
    <s v="Ja"/>
    <s v="Nee"/>
    <m/>
    <n v="10254100"/>
  </r>
  <r>
    <s v="0005"/>
    <s v="Brandweer Amsterdam-Amstelland VRAA afdeling"/>
    <s v="0111639"/>
    <d v="2020-06-23T00:00:00"/>
    <x v="10"/>
    <s v="1046AW"/>
    <x v="10"/>
    <s v="Amsterdam"/>
    <s v="Steen,hard"/>
    <s v="Brandweerpost/kazerne"/>
    <s v="Veiligheidscentrum"/>
    <s v="05541 - Brandcontr. Inventaris uitgebreid"/>
    <s v="Nee"/>
    <s v="Nee"/>
    <m/>
    <n v="1025500"/>
  </r>
  <r>
    <s v="0005"/>
    <s v="Brandweer Amsterdam-Amstelland VRAA afdeling"/>
    <s v="B000003"/>
    <d v="1932-01-01T00:00:00"/>
    <x v="11"/>
    <s v="1093BS"/>
    <x v="11"/>
    <s v="Amsterdam"/>
    <s v="Steen,hard"/>
    <s v="Brandweerpost/kazerne"/>
    <m/>
    <s v="05541 - Brandcontr. Inventaris uitgebreid"/>
    <s v="Nee"/>
    <s v="Nee"/>
    <m/>
    <n v="129700"/>
  </r>
  <r>
    <s v="0005"/>
    <s v="Brandweer Amsterdam-Amstelland VRAA afdeling"/>
    <s v="B000003"/>
    <d v="1932-01-01T00:00:00"/>
    <x v="11"/>
    <s v="1093BS"/>
    <x v="11"/>
    <s v="Amsterdam"/>
    <s v="Steen,hard"/>
    <s v="Brandweerpost/kazerne"/>
    <s v="Victor"/>
    <s v="05540 - Brandcontr. Opstal uitgebreid"/>
    <s v="Nee"/>
    <s v="Nee"/>
    <m/>
    <n v="3763300"/>
  </r>
  <r>
    <s v="0005"/>
    <s v="Brandweer Amsterdam-Amstelland VRAA afdeling"/>
    <s v="B000003"/>
    <d v="1932-01-01T00:00:00"/>
    <x v="11"/>
    <s v="1093BS"/>
    <x v="11"/>
    <s v="Amsterdam"/>
    <s v="Steen,hard"/>
    <s v="Brandweerpost/kazerne"/>
    <s v="alarm- en verbindingstelsel"/>
    <s v="05541 - Brandcontr. Inventaris uitgebreid"/>
    <s v="Nee"/>
    <s v="Nee"/>
    <m/>
    <n v="44400"/>
  </r>
  <r>
    <s v="0005"/>
    <s v="Brandweer Amsterdam-Amstelland VRAA afdeling"/>
    <s v="B000005"/>
    <d v="1953-01-01T00:00:00"/>
    <x v="12"/>
    <s v="1028BK"/>
    <x v="12"/>
    <s v="Amsterdam"/>
    <s v="Steen,hard"/>
    <s v="Brandweerpost/kazerne"/>
    <m/>
    <s v="05540 - Brandcontr. Opstal uitgebreid"/>
    <s v="Nee"/>
    <s v="Nee"/>
    <m/>
    <n v="23100"/>
  </r>
  <r>
    <s v="0005"/>
    <s v="Brandweer Amsterdam-Amstelland VRAA afdeling"/>
    <s v="B000006"/>
    <d v="1932-01-01T00:00:00"/>
    <x v="13"/>
    <s v="1071DC"/>
    <x v="13"/>
    <s v="Amsterdam"/>
    <s v="Steen,hard"/>
    <s v="Brandweerpost/kazerne"/>
    <m/>
    <s v="05541 - Brandcontr. Inventaris uitgebreid"/>
    <s v="Nee"/>
    <s v="Ja"/>
    <d v="2015-12-24T00:00:00"/>
    <n v="216000"/>
  </r>
  <r>
    <s v="0005"/>
    <s v="Brandweer Amsterdam-Amstelland VRAA afdeling"/>
    <s v="B000006"/>
    <d v="1932-01-01T00:00:00"/>
    <x v="13"/>
    <s v="1071DC"/>
    <x v="13"/>
    <s v="Amsterdam"/>
    <s v="Steen,hard"/>
    <s v="Brandweerpost/kazerne"/>
    <m/>
    <s v="05540 - Brandcontr. Opstal uitgebreid"/>
    <s v="Nee"/>
    <s v="Ja"/>
    <d v="2015-12-24T00:00:00"/>
    <n v="8683400"/>
  </r>
  <r>
    <s v="0005"/>
    <s v="Brandweer Amsterdam-Amstelland VRAA afdeling"/>
    <s v="B000006"/>
    <d v="1932-01-01T00:00:00"/>
    <x v="13"/>
    <s v="1071DC"/>
    <x v="13"/>
    <s v="Amsterdam"/>
    <s v="Steen,hard"/>
    <s v="Brandweerpost/kazerne"/>
    <s v="Alarm- en verbindingsstelsel"/>
    <s v="05541 - Brandcontr. Inventaris uitgebreid"/>
    <s v="Nee"/>
    <s v="Ja"/>
    <d v="2015-12-24T00:00:00"/>
    <n v="216000"/>
  </r>
  <r>
    <s v="0005"/>
    <s v="Brandweer Amsterdam-Amstelland VRAA afdeling"/>
    <s v="B000008"/>
    <d v="1973-01-25T00:00:00"/>
    <x v="14"/>
    <s v="1011TA"/>
    <x v="14"/>
    <s v="Amsterdam"/>
    <s v="Steen,hard"/>
    <s v="Brandweerpost/kazerne"/>
    <m/>
    <s v="05540 - Brandcontr. Opstal uitgebreid"/>
    <s v="Ja"/>
    <s v="Ja"/>
    <d v="2025-08-07T00:00:00"/>
    <n v="11074400"/>
  </r>
  <r>
    <s v="0005"/>
    <s v="Brandweer Amsterdam-Amstelland VRAA afdeling"/>
    <s v="B000008"/>
    <d v="1973-01-25T00:00:00"/>
    <x v="14"/>
    <s v="1011TA"/>
    <x v="14"/>
    <s v="Amsterdam"/>
    <s v="Steen,hard"/>
    <s v="Brandweerpost/kazerne"/>
    <m/>
    <s v="05541 - Brandcontr. Inventaris uitgebreid"/>
    <s v="Nee"/>
    <s v="Ja"/>
    <d v="2025-08-07T00:00:00"/>
    <n v="2365600"/>
  </r>
  <r>
    <s v="0005"/>
    <s v="Brandweer Amsterdam-Amstelland VRAA afdeling"/>
    <s v="B000008"/>
    <d v="1973-01-25T00:00:00"/>
    <x v="14"/>
    <s v="1011TA"/>
    <x v="14"/>
    <s v="Amsterdam"/>
    <s v="Steen,hard"/>
    <s v="Brandweerpost/kazerne"/>
    <m/>
    <s v="05541 - Brandcontr. Inventaris uitgebreid"/>
    <s v="Nee"/>
    <s v="Ja"/>
    <d v="2025-08-07T00:00:00"/>
    <n v="475600"/>
  </r>
  <r>
    <s v="0005"/>
    <s v="Brandweer Amsterdam-Amstelland VRAA afdeling"/>
    <s v="B000009"/>
    <d v="1972-05-01T00:00:00"/>
    <x v="15"/>
    <s v="1059VM"/>
    <x v="15"/>
    <s v="Amsterdam"/>
    <s v="Steen,hard"/>
    <s v="Brandweerpost/kazerne"/>
    <m/>
    <s v="05541 - Brandcontr. Inventaris uitgebreid"/>
    <s v="Nee"/>
    <s v="Nee"/>
    <m/>
    <n v="186200"/>
  </r>
  <r>
    <s v="0005"/>
    <s v="Brandweer Amsterdam-Amstelland VRAA afdeling"/>
    <s v="B000009"/>
    <d v="1972-05-01T00:00:00"/>
    <x v="15"/>
    <s v="1059VM"/>
    <x v="15"/>
    <s v="Amsterdam"/>
    <s v="Steen,hard"/>
    <s v="Brandweerpost/kazerne"/>
    <m/>
    <s v="05540 - Brandcontr. Opstal uitgebreid"/>
    <s v="Nee"/>
    <s v="Nee"/>
    <m/>
    <n v="7277500"/>
  </r>
  <r>
    <s v="0005"/>
    <s v="Brandweer Amsterdam-Amstelland VRAA afdeling"/>
    <s v="B000009"/>
    <d v="1972-05-01T00:00:00"/>
    <x v="15"/>
    <s v="1059VM"/>
    <x v="15"/>
    <s v="Amsterdam"/>
    <s v="Steen,hard"/>
    <s v="Brandweerpost/kazerne"/>
    <s v="Slangenmagazijn"/>
    <s v="05541 - Brandcontr. Inventaris uitgebreid"/>
    <s v="Nee"/>
    <s v="Nee"/>
    <m/>
    <n v="344200"/>
  </r>
  <r>
    <s v="0005"/>
    <s v="Brandweer Amsterdam-Amstelland VRAA afdeling"/>
    <s v="B000009"/>
    <d v="1972-05-01T00:00:00"/>
    <x v="15"/>
    <s v="1059VM"/>
    <x v="15"/>
    <s v="Amsterdam"/>
    <s v="Steen,hard"/>
    <s v="Brandweerpost/kazerne"/>
    <s v="Alarm- en verbindingsstelsel"/>
    <s v="05541 - Brandcontr. Inventaris uitgebreid"/>
    <s v="Nee"/>
    <s v="Nee"/>
    <m/>
    <n v="258600"/>
  </r>
  <r>
    <s v="0005"/>
    <s v="Brandweer Amsterdam-Amstelland VRAA afdeling"/>
    <s v="B000010"/>
    <d v="1973-04-01T00:00:00"/>
    <x v="16"/>
    <s v="1024KV"/>
    <x v="16"/>
    <s v="Amsterdam"/>
    <s v="Steen,hard"/>
    <s v="Brandweerpost/kazerne"/>
    <m/>
    <s v="05541 - Brandcontr. Inventaris uitgebreid"/>
    <s v="Nee"/>
    <s v="Nee"/>
    <m/>
    <n v="110800"/>
  </r>
  <r>
    <s v="0005"/>
    <s v="Brandweer Amsterdam-Amstelland VRAA afdeling"/>
    <s v="B000010"/>
    <d v="1973-04-01T00:00:00"/>
    <x v="16"/>
    <s v="1024KV"/>
    <x v="16"/>
    <s v="Amsterdam"/>
    <s v="Steen,hard"/>
    <s v="Brandweerpost/kazerne"/>
    <m/>
    <s v="05540 - Brandcontr. Opstal uitgebreid"/>
    <s v="Nee"/>
    <s v="Nee"/>
    <m/>
    <n v="1754100"/>
  </r>
  <r>
    <s v="0005"/>
    <s v="Brandweer Amsterdam-Amstelland VRAA afdeling"/>
    <s v="B000010"/>
    <d v="1973-04-01T00:00:00"/>
    <x v="16"/>
    <s v="1024KV"/>
    <x v="16"/>
    <s v="Amsterdam"/>
    <s v="Steen,hard"/>
    <s v="Brandweerpost/kazerne"/>
    <m/>
    <s v="05541 - Brandcontr. Inventaris uitgebreid"/>
    <s v="Nee"/>
    <s v="Nee"/>
    <m/>
    <n v="85500"/>
  </r>
  <r>
    <s v="0005"/>
    <s v="Brandweer Amsterdam-Amstelland VRAA afdeling"/>
    <s v="B000015"/>
    <d v="1981-07-01T00:00:00"/>
    <x v="17"/>
    <s v="1109AT"/>
    <x v="17"/>
    <s v="Amsterdam"/>
    <s v="Steen,hard"/>
    <s v="Brandweerpost/kazerne"/>
    <m/>
    <s v="05540 - Brandcontr. Opstal uitgebreid"/>
    <s v="Nee"/>
    <s v="Ja"/>
    <d v="2025-08-16T00:00:00"/>
    <n v="833600"/>
  </r>
  <r>
    <s v="0005"/>
    <s v="Brandweer Amsterdam-Amstelland VRAA afdeling"/>
    <s v="B000015"/>
    <d v="1981-07-01T00:00:00"/>
    <x v="17"/>
    <s v="1109AT"/>
    <x v="17"/>
    <s v="Amsterdam"/>
    <s v="Steen,hard"/>
    <s v="Brandweerpost/kazerne"/>
    <m/>
    <s v="05541 - Brandcontr. Inventaris uitgebreid"/>
    <s v="Nee"/>
    <s v="Ja"/>
    <d v="2025-08-16T00:00:00"/>
    <n v="524900"/>
  </r>
  <r>
    <s v="0005"/>
    <s v="Brandweer Amsterdam-Amstelland VRAA afdeling"/>
    <s v="B000015"/>
    <d v="1981-07-01T00:00:00"/>
    <x v="17"/>
    <s v="1109AT"/>
    <x v="17"/>
    <s v="Amsterdam"/>
    <s v="Steen,hard"/>
    <s v="Brandweerpost/kazerne"/>
    <m/>
    <s v="05541 - Brandcontr. Inventaris uitgebreid"/>
    <s v="Nee"/>
    <s v="Ja"/>
    <d v="2025-08-16T00:00:00"/>
    <n v="90600"/>
  </r>
  <r>
    <s v="0005"/>
    <s v="Brandweer Amsterdam-Amstelland VRAA afdeling"/>
    <s v="B000017"/>
    <d v="1984-02-10T00:00:00"/>
    <x v="18"/>
    <s v="1097AH"/>
    <x v="18"/>
    <s v="Amsterdam"/>
    <s v="Steen,hard"/>
    <s v="Brandweerpost/kazerne"/>
    <m/>
    <s v="05540 - Brandcontr. Opstal uitgebreid"/>
    <s v="Ja"/>
    <s v="Ja"/>
    <d v="2025-08-07T00:00:00"/>
    <n v="11365800"/>
  </r>
  <r>
    <s v="0005"/>
    <s v="Brandweer Amsterdam-Amstelland VRAA afdeling"/>
    <s v="B000017"/>
    <d v="1984-02-10T00:00:00"/>
    <x v="18"/>
    <s v="1097AH"/>
    <x v="18"/>
    <s v="Amsterdam"/>
    <s v="Steen,hard"/>
    <s v="Brandweerpost/kazerne"/>
    <m/>
    <s v="05541 - Brandcontr. Inventaris uitgebreid"/>
    <s v="Nee"/>
    <s v="Ja"/>
    <d v="2025-08-07T00:00:00"/>
    <n v="1933900"/>
  </r>
  <r>
    <s v="0005"/>
    <s v="Brandweer Amsterdam-Amstelland VRAA afdeling"/>
    <s v="B000017"/>
    <d v="1984-02-10T00:00:00"/>
    <x v="18"/>
    <s v="1097AH"/>
    <x v="18"/>
    <s v="Amsterdam"/>
    <s v="Steen,hard"/>
    <s v="Brandweerpost/kazerne"/>
    <m/>
    <s v="05541 - Brandcontr. Inventaris uitgebreid"/>
    <s v="Nee"/>
    <s v="Ja"/>
    <d v="2025-08-07T00:00:00"/>
    <n v="478800"/>
  </r>
  <r>
    <s v="0005"/>
    <s v="Brandweer Amsterdam-Amstelland VRAA afdeling"/>
    <s v="B000018"/>
    <d v="1985-09-25T00:00:00"/>
    <x v="19"/>
    <s v="1016TG"/>
    <x v="19"/>
    <s v="Amsterdam"/>
    <s v="Steen,hard"/>
    <s v="Brandweerpost/kazerne"/>
    <m/>
    <s v="05540 - Brandcontr. Opstal uitgebreid"/>
    <s v="Ja"/>
    <s v="Nee"/>
    <m/>
    <n v="8496200"/>
  </r>
  <r>
    <s v="0005"/>
    <s v="Brandweer Amsterdam-Amstelland VRAA afdeling"/>
    <s v="B000018"/>
    <d v="1985-09-25T00:00:00"/>
    <x v="19"/>
    <s v="1016TG"/>
    <x v="19"/>
    <s v="Amsterdam"/>
    <s v="Steen,hard"/>
    <s v="Brandweerpost/kazerne"/>
    <m/>
    <s v="05541 - Brandcontr. Inventaris uitgebreid"/>
    <s v="Nee"/>
    <s v="Nee"/>
    <m/>
    <n v="515800"/>
  </r>
  <r>
    <s v="0005"/>
    <s v="Brandweer Amsterdam-Amstelland VRAA afdeling"/>
    <s v="B000019"/>
    <d v="1983-09-12T00:00:00"/>
    <x v="20"/>
    <s v="1082BC"/>
    <x v="20"/>
    <s v="Amsterdam"/>
    <s v="Steen,hard"/>
    <s v="Brandweerpost/kazerne"/>
    <m/>
    <s v="05540 - Brandcontr. Opstal uitgebreid"/>
    <s v="Nee"/>
    <s v="Nee"/>
    <m/>
    <n v="274300"/>
  </r>
  <r>
    <s v="0005"/>
    <s v="Brandweer Amsterdam-Amstelland VRAA afdeling"/>
    <s v="B000019"/>
    <d v="1983-09-12T00:00:00"/>
    <x v="20"/>
    <s v="1082BC"/>
    <x v="20"/>
    <s v="Amsterdam"/>
    <s v="Steen,hard"/>
    <s v="Brandweerpost/kazerne"/>
    <m/>
    <s v="05541 - Brandcontr. Inventaris uitgebreid"/>
    <s v="Nee"/>
    <s v="Nee"/>
    <m/>
    <n v="49200"/>
  </r>
  <r>
    <s v="0027"/>
    <s v="Havenbedrijf Amsterdam NV"/>
    <s v="0109743"/>
    <d v="2018-04-23T00:00:00"/>
    <x v="21"/>
    <s v="1013AA"/>
    <x v="21"/>
    <s v="Amsterdam"/>
    <s v="Steen,hard"/>
    <s v="Kantoor"/>
    <m/>
    <s v="05540 - Brandcontr. Opstal uitgebreid"/>
    <s v="Ja"/>
    <s v="Ja"/>
    <d v="2020-05-14T00:00:00"/>
    <n v="2238200"/>
  </r>
  <r>
    <s v="0027"/>
    <s v="Havenbedrijf Amsterdam NV"/>
    <s v="0111632"/>
    <d v="2020-07-15T00:00:00"/>
    <x v="22"/>
    <s v="1044AL"/>
    <x v="22"/>
    <s v="Amsterdam"/>
    <s v="Steen,hard"/>
    <s v="Kantoor"/>
    <s v="havengebouw"/>
    <s v="05540 - Brandcontr. Opstal uitgebreid"/>
    <s v="Ja"/>
    <s v="Nee"/>
    <m/>
    <n v="3238200"/>
  </r>
  <r>
    <s v="0027"/>
    <s v="Havenbedrijf Amsterdam NV"/>
    <s v="0111632"/>
    <d v="2020-07-15T00:00:00"/>
    <x v="23"/>
    <s v="1044AL"/>
    <x v="22"/>
    <s v="Amsterdam"/>
    <s v="Steen,hard"/>
    <s v="Kantoor"/>
    <s v="havengebouw"/>
    <s v="05541 - Brandcontr. Inventaris uitgebreid"/>
    <s v="Ja"/>
    <s v="Nee"/>
    <m/>
    <n v="767700"/>
  </r>
  <r>
    <s v="0027"/>
    <s v="Havenbedrijf Amsterdam NV"/>
    <s v="B002100"/>
    <d v="1960-07-01T00:00:00"/>
    <x v="24"/>
    <s v="1013AA"/>
    <x v="21"/>
    <s v="Amsterdam"/>
    <s v="Steen,hard"/>
    <s v="Kantoor"/>
    <m/>
    <s v="05541 - Brandcontr. Inventaris uitgebreid"/>
    <s v="Nee"/>
    <s v="Nee"/>
    <d v="2017-03-07T00:00:00"/>
    <n v="1765300"/>
  </r>
  <r>
    <s v="0027"/>
    <s v="Havenbedrijf Amsterdam NV"/>
    <s v="B002100"/>
    <d v="1960-07-01T00:00:00"/>
    <x v="24"/>
    <s v="1013AA"/>
    <x v="21"/>
    <s v="Amsterdam"/>
    <m/>
    <s v="Kantoor"/>
    <m/>
    <s v="05557 - Huurdersbelang uitgebreid"/>
    <s v="Nee"/>
    <s v="Nee"/>
    <d v="2017-03-07T00:00:00"/>
    <n v="8236400"/>
  </r>
  <r>
    <s v="0027"/>
    <s v="Havenbedrijf Amsterdam NV"/>
    <s v="B002100"/>
    <d v="1960-07-01T00:00:00"/>
    <x v="24"/>
    <s v="1013AA"/>
    <x v="21"/>
    <s v="Amsterdam"/>
    <s v="Steen,hard"/>
    <s v="Kantoor"/>
    <m/>
    <s v="05541 - Brandcontr. Inventaris uitgebreid"/>
    <s v="Nee"/>
    <s v="Nee"/>
    <d v="2017-03-07T00:00:00"/>
    <n v="1263700"/>
  </r>
  <r>
    <s v="0027"/>
    <s v="Havenbedrijf Amsterdam NV"/>
    <s v="B002100"/>
    <d v="1960-07-01T00:00:00"/>
    <x v="24"/>
    <s v="1013AA"/>
    <x v="21"/>
    <s v="Amsterdam"/>
    <m/>
    <s v="Kantoor"/>
    <m/>
    <s v="05541 - Brandcontr. Inventaris uitgebreid"/>
    <s v="Nee"/>
    <s v="Nee"/>
    <d v="2017-03-07T00:00:00"/>
    <n v="1056200"/>
  </r>
  <r>
    <s v="0027"/>
    <s v="Havenbedrijf Amsterdam NV"/>
    <s v="B002100"/>
    <d v="1960-07-01T00:00:00"/>
    <x v="25"/>
    <s v="1013AA"/>
    <x v="21"/>
    <s v="Amsterdam"/>
    <m/>
    <s v="Kantoor"/>
    <m/>
    <s v="05541 - Brandcontr. Inventaris uitgebreid"/>
    <s v="Nee"/>
    <s v="Nee"/>
    <d v="2017-03-07T00:00:00"/>
    <n v="1044800"/>
  </r>
  <r>
    <s v="0027"/>
    <s v="Havenbedrijf Amsterdam NV"/>
    <s v="B002100"/>
    <d v="1960-07-01T00:00:00"/>
    <x v="25"/>
    <s v="1013AA"/>
    <x v="21"/>
    <s v="Amsterdam"/>
    <m/>
    <s v="Kantoor"/>
    <m/>
    <s v="05557 - Huurdersbelang uitgebreid"/>
    <s v="Nee"/>
    <s v="Nee"/>
    <d v="2017-03-07T00:00:00"/>
    <n v="933200"/>
  </r>
  <r>
    <s v="0027"/>
    <s v="Havenbedrijf Amsterdam NV"/>
    <s v="B002100"/>
    <d v="1960-07-01T00:00:00"/>
    <x v="24"/>
    <s v="1013AA"/>
    <x v="21"/>
    <s v="Amsterdam"/>
    <m/>
    <s v="Kantoor"/>
    <s v="Computerapparatuur"/>
    <s v="05541 - Brandcontr. Inventaris uitgebreid"/>
    <s v="Nee"/>
    <s v="Nee"/>
    <d v="2017-03-07T00:00:00"/>
    <n v="1007700"/>
  </r>
  <r>
    <s v="0027"/>
    <s v="Havenbedrijf Amsterdam NV"/>
    <s v="B002117"/>
    <d v="1921-01-01T00:00:00"/>
    <x v="26"/>
    <s v="1041AB"/>
    <x v="23"/>
    <s v="Amsterdam"/>
    <s v="Steen,hard"/>
    <s v="Kantoor"/>
    <m/>
    <s v="05541 - Brandcontr. Inventaris uitgebreid"/>
    <s v="Ja"/>
    <s v="Ja"/>
    <d v="2016-03-26T00:00:00"/>
    <n v="87900"/>
  </r>
  <r>
    <s v="0027"/>
    <s v="Havenbedrijf Amsterdam NV"/>
    <s v="B002117"/>
    <d v="1921-01-01T00:00:00"/>
    <x v="26"/>
    <s v="1041AB"/>
    <x v="23"/>
    <s v="Amsterdam"/>
    <s v="Steen,hard"/>
    <s v="Kantoor"/>
    <m/>
    <s v="05540 - Brandcontr. Opstal uitgebreid"/>
    <s v="Ja"/>
    <s v="Ja"/>
    <d v="2016-03-26T00:00:00"/>
    <n v="2396200"/>
  </r>
  <r>
    <s v="0027"/>
    <s v="Havenbedrijf Amsterdam NV"/>
    <s v="B003596"/>
    <d v="1996-01-01T00:00:00"/>
    <x v="21"/>
    <s v="1044AL"/>
    <x v="22"/>
    <s v="Amsterdam"/>
    <s v="Staal"/>
    <s v="Botenhuis"/>
    <s v="botenhuis"/>
    <s v="05540 - Brandcontr. Opstal uitgebreid"/>
    <s v="Nee"/>
    <s v="Nee"/>
    <m/>
    <n v="253700"/>
  </r>
  <r>
    <s v="0027"/>
    <s v="Havenbedrijf Amsterdam NV"/>
    <s v="B003867"/>
    <d v="1998-07-14T00:00:00"/>
    <x v="27"/>
    <s v="1976BT"/>
    <x v="24"/>
    <s v="IJmuiden"/>
    <s v="Steen,hard"/>
    <s v="Haven Operatie Centrum"/>
    <m/>
    <s v="05557 - Huurdersbelang uitgebreid"/>
    <s v="Nee"/>
    <s v="Nee"/>
    <d v="2007-03-31T00:00:00"/>
    <n v="32100"/>
  </r>
  <r>
    <s v="0027"/>
    <s v="Havenbedrijf Amsterdam NV"/>
    <s v="B003867"/>
    <d v="1998-07-14T00:00:00"/>
    <x v="27"/>
    <s v="1976BT"/>
    <x v="24"/>
    <s v="IJmuiden"/>
    <s v="Steen,hard"/>
    <s v="Haven Operatie Centrum"/>
    <m/>
    <s v="05541 - Brandcontr. Inventaris uitgebreid"/>
    <s v="Nee"/>
    <s v="Nee"/>
    <d v="2007-03-31T00:00:00"/>
    <n v="79300"/>
  </r>
  <r>
    <s v="0032"/>
    <s v="Havenbedrijf Amsterdam NV"/>
    <s v="0111800-E"/>
    <d v="2021-01-01T00:00:00"/>
    <x v="28"/>
    <s v="1019BR"/>
    <x v="25"/>
    <s v="Amsterdam"/>
    <s v="Staal,glas"/>
    <s v="Overig"/>
    <s v="Passagiersterminal Amsterdam"/>
    <s v="05540 - Brandcontr. Opstal uitgebreid"/>
    <s v="Nee"/>
    <s v="Ja"/>
    <d v="2023-05-09T00:00:00"/>
    <n v="50000000"/>
  </r>
  <r>
    <s v="0032"/>
    <s v="Havenbedrijf Amsterdam NV"/>
    <s v="0111800-EXCESS"/>
    <d v="2021-01-01T00:00:00"/>
    <x v="28"/>
    <s v="1019BR"/>
    <x v="25"/>
    <s v="Amsterdam"/>
    <s v="Staal,glas"/>
    <s v="Overig"/>
    <s v="Passagiersterminal Amsterdam"/>
    <s v="05540 - Brandcontr. Opstal uitgebreid"/>
    <s v="Nee"/>
    <s v="Ja"/>
    <d v="2023-05-09T00:00:00"/>
    <n v="10389088"/>
  </r>
  <r>
    <s v="0033"/>
    <s v="Havenbedrijf Amsterdam NV"/>
    <s v="0028513"/>
    <d v="2001-09-20T00:00:00"/>
    <x v="29"/>
    <s v="1047HH"/>
    <x v="26"/>
    <s v="Amsterdam"/>
    <s v="Steen,hard"/>
    <s v="zie bijz. voorwaarden"/>
    <s v="panden in het dorp Ruigoord"/>
    <s v="05540 - Brandcontr. Opstal uitgebreid"/>
    <s v="Ja"/>
    <s v="Nee"/>
    <m/>
    <n v="4067700"/>
  </r>
  <r>
    <s v="0033"/>
    <s v="Havenbedrijf Amsterdam NV"/>
    <s v="0036888"/>
    <d v="2002-09-25T00:00:00"/>
    <x v="30"/>
    <s v="1044AL"/>
    <x v="22"/>
    <s v="Amsterdam"/>
    <m/>
    <s v="Botenhuis"/>
    <m/>
    <s v="05540 - Brandcontr. Opstal uitgebreid"/>
    <s v="Ja"/>
    <s v="Nee"/>
    <m/>
    <n v="30500"/>
  </r>
  <r>
    <s v="0033"/>
    <s v="Havenbedrijf Amsterdam NV"/>
    <s v="0045432"/>
    <d v="2003-12-18T00:00:00"/>
    <x v="31"/>
    <s v="1044AH"/>
    <x v="22"/>
    <s v="Amsterdam"/>
    <s v="Steen,hard"/>
    <s v="Bedrijfspand"/>
    <s v="Div. automobiel bedrijven"/>
    <s v="05540 - Brandcontr. Opstal uitgebreid"/>
    <s v="Ja"/>
    <s v="Ja"/>
    <d v="2023-05-03T00:00:00"/>
    <n v="9463000"/>
  </r>
  <r>
    <s v="0033"/>
    <s v="Havenbedrijf Amsterdam NV"/>
    <s v="0057174"/>
    <d v="2005-03-01T00:00:00"/>
    <x v="32"/>
    <s v="1042AH"/>
    <x v="27"/>
    <s v="Amsterdam"/>
    <s v="Steen,hard"/>
    <s v="Woonhuis"/>
    <m/>
    <s v="05540 - Brandcontr. Opstal uitgebreid"/>
    <s v="Nee"/>
    <s v="Ja"/>
    <d v="2008-06-24T00:00:00"/>
    <n v="186600"/>
  </r>
  <r>
    <s v="0033"/>
    <s v="Havenbedrijf Amsterdam NV"/>
    <s v="0057174"/>
    <d v="2005-03-01T00:00:00"/>
    <x v="33"/>
    <s v="1042AH"/>
    <x v="27"/>
    <s v="Amsterdam"/>
    <s v="Steen,hard"/>
    <s v="Woonhuis"/>
    <m/>
    <s v="05540 - Brandcontr. Opstal uitgebreid"/>
    <s v="Nee"/>
    <s v="Ja"/>
    <d v="2008-06-24T00:00:00"/>
    <n v="172100"/>
  </r>
  <r>
    <s v="0033"/>
    <s v="Havenbedrijf Amsterdam NV"/>
    <s v="0057174"/>
    <d v="2005-03-01T00:00:00"/>
    <x v="34"/>
    <s v="1042AH"/>
    <x v="27"/>
    <s v="Amsterdam"/>
    <s v="Steen,hard"/>
    <s v="Woonhuis"/>
    <m/>
    <s v="05540 - Brandcontr. Opstal uitgebreid"/>
    <s v="Nee"/>
    <s v="Ja"/>
    <d v="2008-06-24T00:00:00"/>
    <n v="172100"/>
  </r>
  <r>
    <s v="0033"/>
    <s v="Havenbedrijf Amsterdam NV"/>
    <s v="0057174"/>
    <d v="2005-03-01T00:00:00"/>
    <x v="35"/>
    <s v="1042AH"/>
    <x v="27"/>
    <s v="Amsterdam"/>
    <s v="Steen,hard"/>
    <s v="Woonhuis"/>
    <m/>
    <s v="05540 - Brandcontr. Opstal uitgebreid"/>
    <s v="Nee"/>
    <s v="Ja"/>
    <d v="2008-06-24T00:00:00"/>
    <n v="186600"/>
  </r>
  <r>
    <s v="0033"/>
    <s v="Havenbedrijf Amsterdam NV"/>
    <s v="0097002"/>
    <d v="2011-07-04T00:00:00"/>
    <x v="36"/>
    <s v="1043AM"/>
    <x v="28"/>
    <s v="Amsterdam"/>
    <s v="Steen,hard"/>
    <s v="Bedrijfspand"/>
    <s v="kantoor + verhuur hal tbv events"/>
    <s v="05540 - Brandcontr. Opstal uitgebreid"/>
    <s v="Ja"/>
    <s v="Nee"/>
    <d v="2022-07-29T00:00:00"/>
    <n v="4354000"/>
  </r>
  <r>
    <s v="0033"/>
    <s v="Havenbedrijf Amsterdam NV"/>
    <s v="0097002"/>
    <d v="2011-07-04T00:00:00"/>
    <x v="36"/>
    <s v="1043AM"/>
    <x v="28"/>
    <s v="Amsterdam"/>
    <s v="Steen,hard"/>
    <s v="Bedrijfspand"/>
    <s v="kantoor + verhuur hal tbv events"/>
    <s v="05541 - Brandcontr. Inventaris uitgebreid"/>
    <s v="Nee"/>
    <s v="Nee"/>
    <d v="2022-07-29T00:00:00"/>
    <n v="184700"/>
  </r>
  <r>
    <s v="0033"/>
    <s v="Havenbedrijf Amsterdam NV"/>
    <s v="0106527"/>
    <d v="2014-01-17T00:00:00"/>
    <x v="37"/>
    <s v="1013BJ"/>
    <x v="21"/>
    <s v="Amsterdam"/>
    <s v="Steen, staal"/>
    <s v="Kantoor"/>
    <m/>
    <s v="05540 - Brandcontr. Opstal uitgebreid"/>
    <s v="Nee"/>
    <s v="Ja"/>
    <m/>
    <n v="602400"/>
  </r>
  <r>
    <s v="0033"/>
    <s v="Havenbedrijf Amsterdam NV"/>
    <s v="0107373"/>
    <d v="2015-04-30T00:00:00"/>
    <x v="38"/>
    <s v="1043AP"/>
    <x v="28"/>
    <s v="Amsterdam"/>
    <s v="Steen,hard"/>
    <s v="Opslag/magazijn"/>
    <s v="Expeditiebedrijf"/>
    <s v="05540 - Brandcontr. Opstal uitgebreid"/>
    <s v="Nee"/>
    <s v="Nee"/>
    <m/>
    <n v="2488000"/>
  </r>
  <r>
    <s v="0033"/>
    <s v="Havenbedrijf Amsterdam NV"/>
    <s v="0107526"/>
    <d v="2015-09-08T00:00:00"/>
    <x v="39"/>
    <s v="1013BK"/>
    <x v="21"/>
    <s v="Amsterdam"/>
    <s v="Steen,hard"/>
    <s v="Loods"/>
    <s v="Opslagloodsen met kantoorinbouw"/>
    <s v="05540 - Brandcontr. Opstal uitgebreid"/>
    <s v="Nee"/>
    <s v="Nee"/>
    <d v="2022-07-29T00:00:00"/>
    <n v="15549100"/>
  </r>
  <r>
    <s v="0033"/>
    <s v="Havenbedrijf Amsterdam NV"/>
    <s v="0108429"/>
    <d v="2017-08-22T00:00:00"/>
    <x v="40"/>
    <s v="1043AM"/>
    <x v="28"/>
    <s v="Amsterdam"/>
    <s v="Steen,hard"/>
    <s v="Bedrijfspand"/>
    <s v="Opslag"/>
    <s v="05540 - Brandcontr. Opstal uitgebreid"/>
    <s v="Nee"/>
    <s v="Nee"/>
    <m/>
    <n v="856800"/>
  </r>
  <r>
    <s v="0033"/>
    <s v="Havenbedrijf Amsterdam NV"/>
    <s v="0110040"/>
    <d v="2018-11-01T00:00:00"/>
    <x v="41"/>
    <s v="1047BP"/>
    <x v="26"/>
    <s v="Amsterdam"/>
    <s v="Steen,hard"/>
    <s v="Bedrijfscomplex"/>
    <s v="Kantoor en sorteercentrum"/>
    <s v="05540 - Brandcontr. Opstal uitgebreid"/>
    <s v="Nee"/>
    <s v="Ja"/>
    <d v="2024-11-12T00:00:00"/>
    <n v="25033800"/>
  </r>
  <r>
    <s v="0033"/>
    <s v="Havenbedrijf Amsterdam NV"/>
    <s v="0112845"/>
    <d v="2021-03-25T00:00:00"/>
    <x v="42"/>
    <s v="1045AV"/>
    <x v="29"/>
    <s v="Amsterdam"/>
    <s v="Staalconstructie met beplating"/>
    <s v="Opslag/magazijn"/>
    <s v="buitenopslag van bestratingsmateriaal"/>
    <s v="05540 - Brandcontr. Opstal uitgebreid"/>
    <m/>
    <s v="Ja"/>
    <d v="2027-07-22T00:00:00"/>
    <n v="2050550"/>
  </r>
  <r>
    <s v="0033"/>
    <s v="Havenbedrijf Amsterdam NV"/>
    <s v="0112865"/>
    <d v="2022-01-28T00:00:00"/>
    <x v="43"/>
    <s v="1017HM"/>
    <x v="30"/>
    <s v="Amsterdam"/>
    <s v="Steen,hard"/>
    <s v="Kantoor"/>
    <m/>
    <s v="05535 - Brandcontr. Opstal br/strm/vlg"/>
    <m/>
    <s v="Nee"/>
    <m/>
    <n v="300000"/>
  </r>
  <r>
    <s v="0033"/>
    <s v="Havenbedrijf Amsterdam NV"/>
    <s v="B002109"/>
    <d v="1984-03-01T00:00:00"/>
    <x v="44"/>
    <s v="1013BG"/>
    <x v="21"/>
    <s v="Amsterdam"/>
    <m/>
    <s v="Loods"/>
    <m/>
    <s v="05540 - Brandcontr. Opstal uitgebreid"/>
    <s v="Ja"/>
    <s v="Ja"/>
    <d v="2024-12-04T00:00:00"/>
    <n v="3089300"/>
  </r>
  <r>
    <s v="0033"/>
    <s v="Havenbedrijf Amsterdam NV"/>
    <s v="B002110"/>
    <d v="1985-06-27T00:00:00"/>
    <x v="44"/>
    <s v="1013BG"/>
    <x v="21"/>
    <s v="Amsterdam"/>
    <s v="Steen,hard"/>
    <s v="Woonhuis/bedrijfspand"/>
    <s v="kantoor/woonhuis"/>
    <s v="05540 - Brandcontr. Opstal uitgebreid"/>
    <s v="Nee"/>
    <s v="Ja"/>
    <d v="2024-12-04T00:00:00"/>
    <n v="431400"/>
  </r>
  <r>
    <s v="0033"/>
    <s v="Havenbedrijf Amsterdam NV"/>
    <s v="B002126"/>
    <d v="1958-05-01T00:00:00"/>
    <x v="45"/>
    <s v="1013BL"/>
    <x v="21"/>
    <s v="Amsterdam"/>
    <s v="Steen,hard"/>
    <s v="Loods"/>
    <m/>
    <s v="05541 - Brandcontr. Inventaris uitgebreid"/>
    <s v="Nee"/>
    <s v="Ja"/>
    <d v="2024-12-04T00:00:00"/>
    <n v="4900"/>
  </r>
  <r>
    <s v="0033"/>
    <s v="Havenbedrijf Amsterdam NV"/>
    <s v="B002126"/>
    <d v="1958-05-01T00:00:00"/>
    <x v="45"/>
    <s v="1013BL"/>
    <x v="21"/>
    <s v="Amsterdam"/>
    <s v="Staalplaat,hard"/>
    <s v="Loods"/>
    <m/>
    <s v="05540 - Brandcontr. Opstal uitgebreid"/>
    <s v="Nee"/>
    <s v="Ja"/>
    <d v="2024-12-04T00:00:00"/>
    <n v="6819500"/>
  </r>
  <r>
    <s v="0033"/>
    <s v="Havenbedrijf Amsterdam NV"/>
    <s v="B002126"/>
    <d v="1958-05-01T00:00:00"/>
    <x v="45"/>
    <s v="1013BL"/>
    <x v="21"/>
    <s v="Amsterdam"/>
    <s v="Staalplaat,hard"/>
    <s v="Kantoor"/>
    <s v="Kantoor/Werkplaats"/>
    <s v="05540 - Brandcontr. Opstal uitgebreid"/>
    <s v="Nee"/>
    <s v="Ja"/>
    <d v="2024-12-04T00:00:00"/>
    <n v="1154100"/>
  </r>
  <r>
    <s v="0033"/>
    <s v="Havenbedrijf Amsterdam NV"/>
    <s v="B002133"/>
    <d v="1965-05-22T00:00:00"/>
    <x v="46"/>
    <s v="1013BM"/>
    <x v="21"/>
    <s v="Amsterdam"/>
    <s v="Steen,hard"/>
    <s v="Bedrijfspand"/>
    <s v="Hoogspanningsruimte"/>
    <s v="05540 - Brandcontr. Opstal uitgebreid"/>
    <s v="Nee"/>
    <s v="Nee"/>
    <m/>
    <n v="34600"/>
  </r>
  <r>
    <s v="0088"/>
    <s v="Artis Magistra NATURA"/>
    <s v="637153407"/>
    <d v="2016-01-01T00:00:00"/>
    <x v="47"/>
    <s v="1018CZ"/>
    <x v="31"/>
    <s v="Amsterdam"/>
    <s v="Steen,hard"/>
    <s v="Gebouwencomplex"/>
    <s v="Dierentuin Artis, diverse gebouwen"/>
    <s v="05540 - Brandcontr. Opstal uitgebreid"/>
    <s v="Ja"/>
    <s v="Nee"/>
    <m/>
    <n v="217612280"/>
  </r>
  <r>
    <s v="0088"/>
    <s v="Artis Magistra NATURA"/>
    <s v="637153407"/>
    <d v="2016-01-01T00:00:00"/>
    <x v="47"/>
    <s v="1018CZ"/>
    <x v="31"/>
    <s v="Amsterdam"/>
    <s v="Steen,hard"/>
    <s v="Gebouwencomplex"/>
    <s v="Dierentuin Artis, diverse gebouwen"/>
    <s v="05541 - Brandcontr. Inventaris uitgebreid"/>
    <s v="Nee"/>
    <s v="Nee"/>
    <m/>
    <n v="25485275"/>
  </r>
  <r>
    <s v="0088"/>
    <s v="Artis Magistra NATURA"/>
    <s v="637153407"/>
    <d v="2016-01-01T00:00:00"/>
    <x v="48"/>
    <s v="1018CZ"/>
    <x v="31"/>
    <s v="Amsterdam"/>
    <s v="Steen,hard"/>
    <s v="Kantoor"/>
    <s v="Dierentuin Artis"/>
    <s v="05420 - Reconstructie"/>
    <s v="Ja"/>
    <s v="Nee"/>
    <m/>
    <n v="2500000"/>
  </r>
  <r>
    <s v="0088"/>
    <s v="Artis Magistra NATURA"/>
    <s v="637153407"/>
    <d v="2016-01-01T00:00:00"/>
    <x v="49"/>
    <s v="1018DC"/>
    <x v="31"/>
    <s v="Amsterdam"/>
    <s v="Steen,hard"/>
    <s v="Dierenverblijf"/>
    <s v="Dierentuin Artis"/>
    <s v="05540 - Brandcontr. Opstal uitgebreid"/>
    <s v="Ja"/>
    <s v="Nee"/>
    <m/>
    <n v="8964352"/>
  </r>
  <r>
    <s v="0100"/>
    <s v="Goois Natuurreservaat"/>
    <s v="0087262"/>
    <d v="2010-01-01T00:00:00"/>
    <x v="50"/>
    <s v="1217DZ"/>
    <x v="32"/>
    <s v="Hilversum"/>
    <s v="Steen,hard"/>
    <s v="Bedrijfspand"/>
    <s v="natuurreservaat"/>
    <s v="05536 - Brandcontr. Inventaris br/strm/vlg"/>
    <s v="Nee"/>
    <s v="Ja"/>
    <m/>
    <n v="426300"/>
  </r>
  <r>
    <s v="0100"/>
    <s v="Goois Natuurreservaat"/>
    <s v="0087262"/>
    <d v="2010-01-01T00:00:00"/>
    <x v="50"/>
    <s v="1217DZ"/>
    <x v="32"/>
    <s v="Hilversum"/>
    <s v="Steen,hard"/>
    <s v="Kantoor"/>
    <s v="en portocabin"/>
    <s v="05535 - Brandcontr. Opstal br/strm/vlg"/>
    <s v="Nee"/>
    <s v="Ja"/>
    <m/>
    <n v="1943000"/>
  </r>
  <r>
    <s v="0100"/>
    <s v="Goois Natuurreservaat"/>
    <s v="0087262"/>
    <d v="2010-01-01T00:00:00"/>
    <x v="50"/>
    <s v="1217DZ"/>
    <x v="32"/>
    <s v="Hilversum"/>
    <s v="Steen,hard"/>
    <s v="Veldschuur"/>
    <s v="natuurreservaat"/>
    <s v="05536 - Brandcontr. Inventaris br/strm/vlg"/>
    <s v="Nee"/>
    <s v="Ja"/>
    <m/>
    <n v="39400"/>
  </r>
  <r>
    <s v="0100"/>
    <s v="Goois Natuurreservaat"/>
    <s v="0087262"/>
    <d v="2010-01-01T00:00:00"/>
    <x v="51"/>
    <s v="1411JR"/>
    <x v="33"/>
    <s v="Bussum"/>
    <s v="Steen,hard"/>
    <s v="Woonhuis"/>
    <s v="en schuur"/>
    <s v="05535 - Brandcontr. Opstal br/strm/vlg"/>
    <s v="Nee"/>
    <s v="Ja"/>
    <m/>
    <n v="431800"/>
  </r>
  <r>
    <s v="0100"/>
    <s v="Goois Natuurreservaat"/>
    <s v="0087262"/>
    <d v="2010-01-01T00:00:00"/>
    <x v="52"/>
    <s v="1261DS"/>
    <x v="34"/>
    <s v="Laren"/>
    <s v="Steen,hard"/>
    <s v="Kantoor"/>
    <s v="natuurreservaat"/>
    <s v="05536 - Brandcontr. Inventaris br/strm/vlg"/>
    <s v="Nee"/>
    <s v="Ja"/>
    <m/>
    <n v="75800"/>
  </r>
  <r>
    <s v="0100"/>
    <s v="Goois Natuurreservaat"/>
    <s v="0087262"/>
    <d v="2010-01-01T00:00:00"/>
    <x v="50"/>
    <s v="1217DZ"/>
    <x v="32"/>
    <s v="Hilversum"/>
    <s v="Steen,hard"/>
    <s v="Veldschuur"/>
    <s v="Voormalige Veldschuur"/>
    <s v="05535 - Brandcontr. Opstal br/strm/vlg"/>
    <s v="Nee"/>
    <s v="Ja"/>
    <m/>
    <n v="215900"/>
  </r>
  <r>
    <s v="0100"/>
    <s v="Goois Natuurreservaat"/>
    <s v="0087262"/>
    <d v="2010-01-01T00:00:00"/>
    <x v="53"/>
    <s v="1406NV"/>
    <x v="35"/>
    <s v="Hilversum"/>
    <s v="Steen,hard"/>
    <s v="Toiletgebouw"/>
    <s v="9 toiletgebouwen"/>
    <s v="05535 - Brandcontr. Opstal br/strm/vlg"/>
    <s v="Nee"/>
    <s v="Ja"/>
    <m/>
    <n v="1295300"/>
  </r>
  <r>
    <s v="0100"/>
    <s v="Goois Natuurreservaat"/>
    <s v="0087262"/>
    <d v="2010-01-01T00:00:00"/>
    <x v="54"/>
    <s v="1272RA"/>
    <x v="36"/>
    <s v="Huizen"/>
    <s v="Steen,hard"/>
    <s v="Bedrijfspand"/>
    <s v="natuurreservaat"/>
    <s v="05536 - Brandcontr. Inventaris br/strm/vlg"/>
    <s v="Nee"/>
    <s v="Ja"/>
    <m/>
    <n v="5000"/>
  </r>
  <r>
    <s v="0100"/>
    <s v="Goois Natuurreservaat"/>
    <s v="0087262"/>
    <d v="2010-01-01T00:00:00"/>
    <x v="55"/>
    <s v="1251ST"/>
    <x v="37"/>
    <s v="Laren"/>
    <s v="Steen,hard"/>
    <s v="zie bijz. voorwaarden"/>
    <s v="groepsverblijf"/>
    <s v="05535 - Brandcontr. Opstal br/strm/vlg"/>
    <s v="Nee"/>
    <s v="Ja"/>
    <m/>
    <n v="620800"/>
  </r>
  <r>
    <s v="0100"/>
    <s v="Goois Natuurreservaat"/>
    <s v="0087262"/>
    <d v="2010-01-01T00:00:00"/>
    <x v="55"/>
    <s v="1251ST"/>
    <x v="37"/>
    <s v="Laren"/>
    <s v="Steen,hard"/>
    <s v="zie bijz. voorwaarden"/>
    <s v="groepsverblijf en winteropslag caravans"/>
    <s v="05562 - Opruimingskosten opstal/br/strm/vlg"/>
    <s v="Nee"/>
    <s v="Ja"/>
    <m/>
    <n v="42500"/>
  </r>
  <r>
    <s v="0100"/>
    <s v="Goois Natuurreservaat"/>
    <s v="0087262"/>
    <d v="2010-01-01T00:00:00"/>
    <x v="56"/>
    <s v="1406NV"/>
    <x v="35"/>
    <s v="Bussum"/>
    <s v="Steen,hard"/>
    <s v="Woonhuis"/>
    <s v="en bouwkeet"/>
    <s v="05535 - Brandcontr. Opstal br/strm/vlg"/>
    <s v="Nee"/>
    <s v="Ja"/>
    <m/>
    <n v="550500"/>
  </r>
  <r>
    <s v="0100"/>
    <s v="Goois Natuurreservaat"/>
    <s v="0087262"/>
    <d v="2010-01-01T00:00:00"/>
    <x v="57"/>
    <s v="1272RA"/>
    <x v="36"/>
    <s v="Huizen"/>
    <s v="Steen,hard"/>
    <s v="Woonhuis"/>
    <s v="incl. schuur"/>
    <s v="05535 - Brandcontr. Opstal br/strm/vlg"/>
    <s v="Nee"/>
    <s v="Ja"/>
    <m/>
    <n v="388700"/>
  </r>
  <r>
    <s v="0100"/>
    <s v="Goois Natuurreservaat"/>
    <s v="0087262"/>
    <d v="2010-01-01T00:00:00"/>
    <x v="54"/>
    <s v="1272RA"/>
    <x v="36"/>
    <s v="Huizen"/>
    <s v="Steen,hard"/>
    <s v="Bedrijfspand"/>
    <s v="verblijf/garage/schuur"/>
    <s v="05535 - Brandcontr. Opstal br/strm/vlg"/>
    <s v="Nee"/>
    <s v="Ja"/>
    <m/>
    <n v="156600"/>
  </r>
  <r>
    <s v="0100"/>
    <s v="Goois Natuurreservaat"/>
    <s v="0087262"/>
    <d v="2010-01-01T00:00:00"/>
    <x v="58"/>
    <s v="1217GL"/>
    <x v="32"/>
    <s v="Hilversum"/>
    <s v="Steen,hard"/>
    <s v="Infocentrum"/>
    <s v="natuurreservaat"/>
    <s v="05536 - Brandcontr. Inventaris br/strm/vlg"/>
    <s v="Nee"/>
    <s v="Ja"/>
    <m/>
    <n v="73900"/>
  </r>
  <r>
    <s v="0100"/>
    <s v="Goois Natuurreservaat"/>
    <s v="0087262"/>
    <d v="2010-01-01T00:00:00"/>
    <x v="59"/>
    <s v="1261DS"/>
    <x v="34"/>
    <s v="Blaricum"/>
    <s v="Steen,hard"/>
    <s v="Schaapskooi"/>
    <s v="natuurreservaat"/>
    <s v="05536 - Brandcontr. Inventaris br/strm/vlg"/>
    <s v="Nee"/>
    <s v="Ja"/>
    <m/>
    <n v="55700"/>
  </r>
  <r>
    <s v="0100"/>
    <s v="Goois Natuurreservaat"/>
    <s v="0087262"/>
    <d v="2010-01-01T00:00:00"/>
    <x v="60"/>
    <s v="1213PX"/>
    <x v="38"/>
    <s v="Hilversum"/>
    <s v="Steen,hard"/>
    <s v="Woonhuis"/>
    <s v="natuurreservaat"/>
    <s v="05535 - Brandcontr. Opstal br/strm/vlg"/>
    <s v="Nee"/>
    <s v="Ja"/>
    <m/>
    <n v="323900"/>
  </r>
  <r>
    <s v="0100"/>
    <s v="Goois Natuurreservaat"/>
    <s v="0087262"/>
    <d v="2010-01-01T00:00:00"/>
    <x v="59"/>
    <s v="1261DS"/>
    <x v="34"/>
    <s v="Blaricum"/>
    <s v="Steen,hard"/>
    <s v="Schaapskooi"/>
    <s v="natuurreservaat"/>
    <s v="05536 - Brandcontr. Inventaris br/strm/vlg"/>
    <s v="Nee"/>
    <s v="Ja"/>
    <m/>
    <n v="3400"/>
  </r>
  <r>
    <s v="0100"/>
    <s v="Goois Natuurreservaat"/>
    <s v="0087262"/>
    <d v="2010-01-01T00:00:00"/>
    <x v="61"/>
    <s v="1406NV"/>
    <x v="35"/>
    <s v="Bussum"/>
    <s v="Steen,hard"/>
    <s v="Woonhuis"/>
    <s v="natuurreservaat"/>
    <s v="05535 - Brandcontr. Opstal br/strm/vlg"/>
    <s v="Nee"/>
    <s v="Ja"/>
    <m/>
    <n v="356300"/>
  </r>
  <r>
    <s v="0100"/>
    <s v="Goois Natuurreservaat"/>
    <s v="0087262"/>
    <d v="2010-01-01T00:00:00"/>
    <x v="62"/>
    <s v="1251HS"/>
    <x v="37"/>
    <s v="Laren"/>
    <s v="Steen,hard"/>
    <s v="Woonhuis"/>
    <s v="incl. garage"/>
    <s v="05535 - Brandcontr. Opstal br/strm/vlg"/>
    <s v="Nee"/>
    <s v="Ja"/>
    <m/>
    <n v="323900"/>
  </r>
  <r>
    <s v="0100"/>
    <s v="Goois Natuurreservaat"/>
    <s v="0087262"/>
    <d v="2010-01-01T00:00:00"/>
    <x v="53"/>
    <s v="1406NV"/>
    <x v="35"/>
    <s v="Bussum"/>
    <s v="Steen,hard"/>
    <s v="Toiletgebouw"/>
    <s v="2 douchegebouwen"/>
    <s v="05535 - Brandcontr. Opstal br/strm/vlg"/>
    <s v="Nee"/>
    <s v="Ja"/>
    <m/>
    <n v="561400"/>
  </r>
  <r>
    <s v="0100"/>
    <s v="Goois Natuurreservaat"/>
    <s v="0087262"/>
    <d v="2010-01-01T00:00:00"/>
    <x v="53"/>
    <s v="1406NV"/>
    <x v="35"/>
    <s v="Bussum"/>
    <s v="Steen,hard"/>
    <s v="Woonhuis/bedrijfspand"/>
    <s v="woning/receptie"/>
    <s v="05535 - Brandcontr. Opstal br/strm/vlg"/>
    <s v="Nee"/>
    <s v="Ja"/>
    <m/>
    <n v="1241400"/>
  </r>
  <r>
    <s v="0100"/>
    <s v="Goois Natuurreservaat"/>
    <s v="0087262"/>
    <d v="2010-01-01T00:00:00"/>
    <x v="63"/>
    <s v="1217DA"/>
    <x v="32"/>
    <s v="Hilversum"/>
    <s v="Steen,hard"/>
    <s v="Woonhuis"/>
    <m/>
    <s v="05535 - Brandcontr. Opstal br/strm/vlg"/>
    <s v="Nee"/>
    <s v="Ja"/>
    <m/>
    <n v="302400"/>
  </r>
  <r>
    <s v="0100"/>
    <s v="Goois Natuurreservaat"/>
    <s v="0087262"/>
    <d v="2010-01-01T00:00:00"/>
    <x v="64"/>
    <s v="1217GL"/>
    <x v="32"/>
    <s v="Hilversum"/>
    <s v="Steen,hard"/>
    <s v="Woonhuis"/>
    <m/>
    <s v="05535 - Brandcontr. Opstal br/strm/vlg"/>
    <s v="Nee"/>
    <s v="Ja"/>
    <m/>
    <n v="442600"/>
  </r>
  <r>
    <s v="0100"/>
    <s v="Goois Natuurreservaat"/>
    <s v="0087262"/>
    <d v="2010-01-01T00:00:00"/>
    <x v="65"/>
    <s v="1217GL"/>
    <x v="32"/>
    <s v="Hilversum"/>
    <s v="Steen,hard"/>
    <s v="Infocentrum"/>
    <s v="natuurreservaat"/>
    <s v="05535 - Brandcontr. Opstal br/strm/vlg"/>
    <s v="Nee"/>
    <s v="Ja"/>
    <m/>
    <n v="631500"/>
  </r>
  <r>
    <s v="0100"/>
    <s v="Goois Natuurreservaat"/>
    <s v="0087262"/>
    <d v="2010-01-01T00:00:00"/>
    <x v="66"/>
    <s v="1213VZ"/>
    <x v="38"/>
    <s v="Hilversum"/>
    <s v="Steen,hard"/>
    <s v="Bedrijfscomplex"/>
    <s v="Landgoed"/>
    <s v="05535 - Brandcontr. Opstal br/strm/vlg"/>
    <s v="Nee"/>
    <s v="Ja"/>
    <m/>
    <n v="243700"/>
  </r>
  <r>
    <s v="0100"/>
    <s v="Goois Natuurreservaat"/>
    <s v="0087262"/>
    <d v="2010-01-01T00:00:00"/>
    <x v="67"/>
    <s v="1213VZ"/>
    <x v="38"/>
    <s v="Hilversum"/>
    <s v="Steen,hard"/>
    <s v="Woonhuis"/>
    <s v="Koetshuis Landgoed"/>
    <s v="05535 - Brandcontr. Opstal br/strm/vlg"/>
    <s v="Nee"/>
    <s v="Ja"/>
    <m/>
    <n v="831200"/>
  </r>
  <r>
    <s v="0100"/>
    <s v="Goois Natuurreservaat"/>
    <s v="0087262"/>
    <d v="2010-01-01T00:00:00"/>
    <x v="68"/>
    <s v="1213VZ"/>
    <x v="38"/>
    <s v="Hilversum"/>
    <s v="Steen,hard"/>
    <s v="Woonhuis"/>
    <s v="Portierswon. Landgoed"/>
    <s v="05535 - Brandcontr. Opstal br/strm/vlg"/>
    <s v="Nee"/>
    <s v="Ja"/>
    <m/>
    <n v="302400"/>
  </r>
  <r>
    <s v="0100"/>
    <s v="Goois Natuurreservaat"/>
    <s v="0087262"/>
    <d v="2010-01-01T00:00:00"/>
    <x v="68"/>
    <s v="1213VZ"/>
    <x v="38"/>
    <s v="Hilversum"/>
    <s v="Steen,hard"/>
    <s v="Atelier"/>
    <s v="Landgoed"/>
    <s v="05535 - Brandcontr. Opstal br/strm/vlg"/>
    <s v="Nee"/>
    <s v="Ja"/>
    <m/>
    <n v="190000"/>
  </r>
  <r>
    <s v="0100"/>
    <s v="Goois Natuurreservaat"/>
    <s v="0087262"/>
    <d v="2010-01-01T00:00:00"/>
    <x v="68"/>
    <s v="1213VZ"/>
    <x v="38"/>
    <s v="Hilversum"/>
    <s v="Steen,hard"/>
    <s v="Gem.sch.ruimte/multifunct.centr."/>
    <s v="lighallen Landgoed"/>
    <s v="05535 - Brandcontr. Opstal br/strm/vlg"/>
    <s v="Nee"/>
    <s v="Ja"/>
    <m/>
    <n v="81300"/>
  </r>
  <r>
    <s v="0100"/>
    <s v="Goois Natuurreservaat"/>
    <s v="0087262"/>
    <d v="2010-01-01T00:00:00"/>
    <x v="69"/>
    <s v="3755MZ"/>
    <x v="39"/>
    <s v="Eemnes"/>
    <s v="Steen,hard"/>
    <s v="Woonhuis"/>
    <s v="met o.a. schuur"/>
    <s v="05535 - Brandcontr. Opstal br/strm/vlg"/>
    <s v="Ja"/>
    <s v="Ja"/>
    <m/>
    <n v="609900"/>
  </r>
  <r>
    <s v="0100"/>
    <s v="Goois Natuurreservaat"/>
    <s v="0087262"/>
    <d v="2010-01-01T00:00:00"/>
    <x v="70"/>
    <s v="1261DS"/>
    <x v="34"/>
    <s v="Blaricum"/>
    <s v="Steen,hard"/>
    <s v="Schaapskooi"/>
    <s v="Blaricummerheide"/>
    <s v="05535 - Brandcontr. Opstal br/strm/vlg"/>
    <s v="Nee"/>
    <s v="Ja"/>
    <m/>
    <n v="485900"/>
  </r>
  <r>
    <s v="0100"/>
    <s v="Goois Natuurreservaat"/>
    <s v="0087262"/>
    <d v="2010-01-01T00:00:00"/>
    <x v="71"/>
    <s v="1400"/>
    <x v="40"/>
    <s v="Hilversum"/>
    <s v="Steen,hard"/>
    <s v="Veldschuur"/>
    <s v="natuurreservaat"/>
    <s v="05535 - Brandcontr. Opstal br/strm/vlg"/>
    <s v="Nee"/>
    <s v="Ja"/>
    <m/>
    <n v="81000"/>
  </r>
  <r>
    <s v="0100"/>
    <s v="Goois Natuurreservaat"/>
    <s v="0087262"/>
    <d v="2010-01-01T00:00:00"/>
    <x v="72"/>
    <s v="1251EZ"/>
    <x v="37"/>
    <s v="Laren"/>
    <s v="Steen,hard"/>
    <s v="Manege"/>
    <s v="bedrijfswoning"/>
    <s v="05535 - Brandcontr. Opstal br/strm/vlg"/>
    <s v="Nee"/>
    <s v="Ja"/>
    <m/>
    <n v="183500"/>
  </r>
  <r>
    <s v="0100"/>
    <s v="Goois Natuurreservaat"/>
    <s v="0087262"/>
    <d v="2010-01-01T00:00:00"/>
    <x v="72"/>
    <s v="1251EZ"/>
    <x v="37"/>
    <s v="Laren"/>
    <s v="Steen,hard"/>
    <s v="Manege"/>
    <s v="Rijhal"/>
    <s v="05535 - Brandcontr. Opstal br/strm/vlg"/>
    <s v="Nee"/>
    <s v="Ja"/>
    <m/>
    <n v="274300"/>
  </r>
  <r>
    <s v="0100"/>
    <s v="Goois Natuurreservaat"/>
    <s v="0087262"/>
    <d v="2010-01-01T00:00:00"/>
    <x v="72"/>
    <s v="1251EZ"/>
    <x v="37"/>
    <s v="Laren"/>
    <s v="Steen,hard"/>
    <s v="Manege"/>
    <s v="schaapskooi"/>
    <s v="05535 - Brandcontr. Opstal br/strm/vlg"/>
    <s v="Nee"/>
    <s v="Ja"/>
    <m/>
    <n v="87500"/>
  </r>
  <r>
    <s v="0100"/>
    <s v="Goois Natuurreservaat"/>
    <s v="0087262"/>
    <d v="2010-01-01T00:00:00"/>
    <x v="72"/>
    <s v="1251EZ"/>
    <x v="37"/>
    <s v="Laren"/>
    <s v="Steen,hard"/>
    <s v="Manege"/>
    <s v="stalling (2 boxen)"/>
    <s v="05535 - Brandcontr. Opstal br/strm/vlg"/>
    <s v="Nee"/>
    <s v="Ja"/>
    <m/>
    <n v="4500"/>
  </r>
  <r>
    <s v="0100"/>
    <s v="Goois Natuurreservaat"/>
    <s v="0087262"/>
    <d v="2010-01-01T00:00:00"/>
    <x v="72"/>
    <s v="1251EZ"/>
    <x v="37"/>
    <s v="Laren"/>
    <s v="Steen,hard"/>
    <s v="Manege"/>
    <s v="kap-/hooischuur"/>
    <s v="05535 - Brandcontr. Opstal br/strm/vlg"/>
    <s v="Nee"/>
    <s v="Ja"/>
    <m/>
    <n v="2300"/>
  </r>
  <r>
    <s v="0100"/>
    <s v="Goois Natuurreservaat"/>
    <s v="0087262"/>
    <d v="2010-01-01T00:00:00"/>
    <x v="72"/>
    <s v="1251EZ"/>
    <x v="37"/>
    <s v="Laren"/>
    <s v="Steen,hard"/>
    <s v="Manege"/>
    <s v="buitenbak/paddocks etc"/>
    <s v="05535 - Brandcontr. Opstal br/strm/vlg"/>
    <s v="Nee"/>
    <s v="Ja"/>
    <m/>
    <n v="42700"/>
  </r>
  <r>
    <s v="0224"/>
    <s v="JBO JOODSE S.G.S."/>
    <s v="VGA-22401"/>
    <d v="2008-01-01T00:00:00"/>
    <x v="73"/>
    <s v="1083BD"/>
    <x v="41"/>
    <s v="Amsterdam"/>
    <s v="Steen"/>
    <s v="Schoolgebouw"/>
    <m/>
    <s v="05544 - Minimumpremie opstal Scholen VGA"/>
    <s v="Nee"/>
    <s v="Nee"/>
    <m/>
    <n v="4135300"/>
  </r>
  <r>
    <s v="0224"/>
    <s v="JBO JOODSE S.G.S."/>
    <s v="VGA-22401"/>
    <d v="2008-01-01T00:00:00"/>
    <x v="73"/>
    <s v="1083BD"/>
    <x v="41"/>
    <s v="Amsterdam"/>
    <s v="Steen"/>
    <s v="Schoolgebouw"/>
    <m/>
    <s v="05543 - Minimumpremie invent. scholen VGA"/>
    <s v="Nee"/>
    <s v="Nee"/>
    <m/>
    <n v="317200"/>
  </r>
  <r>
    <s v="0338"/>
    <s v="Amsterdam Museum"/>
    <s v="0093567"/>
    <d v="2010-11-24T00:00:00"/>
    <x v="74"/>
    <s v="1033NX"/>
    <x v="0"/>
    <s v="Amsterdam"/>
    <s v="Steen,hard"/>
    <s v="Opslag kunstwerken"/>
    <s v="Depot Amsterdam Museum"/>
    <s v="05541 - Brandcontr. Inventaris uitgebreid"/>
    <s v="Ja"/>
    <s v="Nee"/>
    <m/>
    <n v="66400"/>
  </r>
  <r>
    <s v="0338"/>
    <s v="Amsterdam Museum"/>
    <s v="B000055-E"/>
    <d v="1962-10-29T00:00:00"/>
    <x v="75"/>
    <s v="1012RM"/>
    <x v="42"/>
    <s v="Amsterdam"/>
    <m/>
    <s v="Museum"/>
    <s v="Amsterdam Museum"/>
    <s v="05541 - Brandcontr. Inventaris uitgebreid"/>
    <s v="Nee"/>
    <s v="Nee"/>
    <m/>
    <n v="0"/>
  </r>
  <r>
    <s v="0338"/>
    <s v="Amsterdam Museum"/>
    <s v="B000055-E"/>
    <d v="1962-10-29T00:00:00"/>
    <x v="76"/>
    <s v="1017CE"/>
    <x v="30"/>
    <s v="Amsterdam"/>
    <m/>
    <s v="Museum"/>
    <s v="Willet Holthuysen"/>
    <s v="05541 - Brandcontr. Inventaris uitgebreid"/>
    <s v="Nee"/>
    <s v="Nee"/>
    <m/>
    <n v="724095"/>
  </r>
  <r>
    <s v="0338"/>
    <s v="Amsterdam Museum"/>
    <s v="B000055-E"/>
    <d v="1962-10-29T00:00:00"/>
    <x v="77"/>
    <s v="1033NW"/>
    <x v="0"/>
    <s v="Amsterdam"/>
    <m/>
    <s v="Museum"/>
    <s v="Museum/opslag"/>
    <s v="05541 - Brandcontr. Inventaris uitgebreid"/>
    <m/>
    <s v="Nee"/>
    <m/>
    <n v="7515402"/>
  </r>
  <r>
    <s v="0338"/>
    <s v="Amsterdam Museum"/>
    <s v="B000055-E"/>
    <d v="1962-10-29T00:00:00"/>
    <x v="78"/>
    <s v="1012PM"/>
    <x v="42"/>
    <s v="Amsterdam"/>
    <m/>
    <s v="Opslag/magazijn"/>
    <s v="museum inventaris begrepen in sub 3"/>
    <s v="05541 - Brandcontr. Inventaris uitgebreid"/>
    <m/>
    <s v="Nee"/>
    <m/>
    <n v="0"/>
  </r>
  <r>
    <s v="0338"/>
    <s v="Amsterdam Museum"/>
    <s v="B000055-E"/>
    <d v="1962-10-29T00:00:00"/>
    <x v="79"/>
    <s v="1017CE"/>
    <x v="30"/>
    <s v="Amsterdam"/>
    <m/>
    <s v="Opslag/magazijn"/>
    <s v="museum inventaris begrepen in sub 3"/>
    <s v="05541 - Brandcontr. Inventaris uitgebreid"/>
    <m/>
    <s v="Nee"/>
    <m/>
    <n v="0"/>
  </r>
  <r>
    <s v="0361"/>
    <s v="Internationaal Theater Amsterdam"/>
    <s v="B001970-E"/>
    <d v="1921-08-15T00:00:00"/>
    <x v="80"/>
    <s v="1017PT"/>
    <x v="30"/>
    <s v="Amsterdam"/>
    <m/>
    <s v="Theater"/>
    <s v="Stadsschouwburg"/>
    <s v="05541 - Brandcontr. Inventaris uitgebreid"/>
    <s v="Nee"/>
    <s v="Ja"/>
    <d v="2017-09-14T00:00:00"/>
    <n v="6405810"/>
  </r>
  <r>
    <s v="0361"/>
    <s v="Internationaal Theater Amsterdam"/>
    <s v="B001970-E"/>
    <d v="1921-08-15T00:00:00"/>
    <x v="80"/>
    <s v="1017PT"/>
    <x v="30"/>
    <s v="Amsterdam"/>
    <m/>
    <s v="Theater"/>
    <s v="Stadsschouwburg"/>
    <s v="05541 - Brandcontr. Inventaris uitgebreid"/>
    <s v="Nee"/>
    <s v="Ja"/>
    <d v="2017-09-14T00:00:00"/>
    <n v="1005909"/>
  </r>
  <r>
    <s v="0361"/>
    <s v="Internationaal Theater Amsterdam"/>
    <s v="B001970-E"/>
    <d v="1921-08-15T00:00:00"/>
    <x v="81"/>
    <s v="1017PT"/>
    <x v="30"/>
    <s v="Amsterdam"/>
    <m/>
    <s v="Horeca"/>
    <s v="Stadsschouwburg"/>
    <s v="05541 - Brandcontr. Inventaris uitgebreid"/>
    <s v="Nee"/>
    <s v="Ja"/>
    <d v="2017-09-14T00:00:00"/>
    <n v="1060590"/>
  </r>
  <r>
    <s v="0361"/>
    <s v="Internationaal Theater Amsterdam"/>
    <s v="B001970-E"/>
    <d v="1921-08-15T00:00:00"/>
    <x v="81"/>
    <s v="1017PT"/>
    <x v="30"/>
    <s v="Amsterdam"/>
    <m/>
    <s v="Horeca"/>
    <s v="Stadsschouwburg"/>
    <s v="05541 - Brandcontr. Inventaris uitgebreid"/>
    <s v="Nee"/>
    <s v="Ja"/>
    <d v="2017-09-14T00:00:00"/>
    <n v="105365"/>
  </r>
  <r>
    <s v="0364"/>
    <s v="Stedelijk Museum Amsterdam"/>
    <s v="0109846"/>
    <d v="2018-01-01T00:00:00"/>
    <x v="82"/>
    <s v="1042AB"/>
    <x v="27"/>
    <s v="Amsterdam"/>
    <s v="Steen,hard"/>
    <s v="Opslag kunstwerken"/>
    <m/>
    <s v="05541 - Brandcontr. Inventaris uitgebreid"/>
    <s v="Nee"/>
    <s v="Nee"/>
    <m/>
    <n v="2640300"/>
  </r>
  <r>
    <s v="0364"/>
    <s v="Stedelijk Museum Amsterdam"/>
    <s v="B001398-E"/>
    <d v="1974-11-14T00:00:00"/>
    <x v="83"/>
    <s v="1071AN"/>
    <x v="13"/>
    <s v="Amsterdam"/>
    <s v="Steen,hard"/>
    <s v="Museum"/>
    <s v="&quot;nieuwbouw&quot; gedeelte vh gebouw"/>
    <s v="05541 - Brandcontr. Inventaris uitgebreid"/>
    <s v="Nee"/>
    <s v="Ja"/>
    <d v="2021-03-21T00:00:00"/>
    <n v="10260043"/>
  </r>
  <r>
    <s v="0364"/>
    <s v="Stedelijk Museum Amsterdam"/>
    <s v="B001398-E"/>
    <d v="1974-11-14T00:00:00"/>
    <x v="84"/>
    <s v="1071CX"/>
    <x v="13"/>
    <s v="Amsterdam"/>
    <s v="Steen,hard"/>
    <s v="Museum"/>
    <s v="&quot;oudbouw&quot; (1 geheel met object 1)"/>
    <s v="05541 - Brandcontr. Inventaris uitgebreid"/>
    <s v="Nee"/>
    <s v="Ja"/>
    <d v="2021-03-21T00:00:00"/>
    <n v="0"/>
  </r>
  <r>
    <s v="0400"/>
    <s v="Carre KONINKLIJK Theater"/>
    <s v="0106555"/>
    <d v="2014-01-01T00:00:00"/>
    <x v="85"/>
    <s v="1018DN"/>
    <x v="31"/>
    <s v="Amsterdam"/>
    <s v="Steen,hard"/>
    <s v="Opslag/magazijn"/>
    <m/>
    <s v="05541 - Brandcontr. Inventaris uitgebreid"/>
    <s v="Nee"/>
    <s v="Nee"/>
    <m/>
    <n v="38400"/>
  </r>
  <r>
    <s v="0400"/>
    <s v="Carre KONINKLIJK Theater"/>
    <s v="0107605-E"/>
    <d v="2016-01-01T00:00:00"/>
    <x v="86"/>
    <s v="1018XR"/>
    <x v="31"/>
    <s v="Amsterdam"/>
    <s v="Steen,hard"/>
    <s v="Theater"/>
    <s v="Theater. deels appartementen"/>
    <s v="05540 - Brandcontr. Opstal uitgebreid"/>
    <s v="Nee"/>
    <s v="Ja"/>
    <d v="2024-12-14T00:00:00"/>
    <n v="6001911"/>
  </r>
  <r>
    <s v="0400"/>
    <s v="Carre KONINKLIJK Theater"/>
    <s v="0107606-E"/>
    <d v="2016-01-01T00:00:00"/>
    <x v="87"/>
    <s v="1018EM"/>
    <x v="31"/>
    <s v="Amsterdam"/>
    <s v="Steen,hard"/>
    <s v="Theater"/>
    <s v="bedrijfsinventaris"/>
    <s v="05541 - Brandcontr. Inventaris uitgebreid"/>
    <s v="Nee"/>
    <s v="Nee"/>
    <d v="2016-12-19T00:00:00"/>
    <n v="11189295"/>
  </r>
  <r>
    <s v="0400"/>
    <s v="Carre KONINKLIJK Theater"/>
    <s v="0107606-E"/>
    <d v="2016-01-01T00:00:00"/>
    <x v="87"/>
    <s v="1018EM"/>
    <x v="31"/>
    <s v="Amsterdam"/>
    <s v="Steen,hard"/>
    <s v="Theater"/>
    <s v="bedrijfsinventaris"/>
    <s v="05541 - Brandcontr. Inventaris uitgebreid"/>
    <s v="Nee"/>
    <s v="Nee"/>
    <d v="2016-12-19T00:00:00"/>
    <n v="851542"/>
  </r>
  <r>
    <s v="0400"/>
    <s v="Carre KONINKLIJK Theater"/>
    <s v="0107606-E"/>
    <d v="2016-01-01T00:00:00"/>
    <x v="88"/>
    <s v="1018EM"/>
    <x v="31"/>
    <s v="Amsterdam"/>
    <s v="Steen,hard"/>
    <s v="Theater"/>
    <s v="bedrijfsinventaris restaurant"/>
    <s v="05541 - Brandcontr. Inventaris uitgebreid"/>
    <s v="Nee"/>
    <s v="Nee"/>
    <d v="2016-12-19T00:00:00"/>
    <n v="125555"/>
  </r>
  <r>
    <s v="0400"/>
    <s v="Carre KONINKLIJK Theater"/>
    <s v="0107606-E"/>
    <d v="2016-01-01T00:00:00"/>
    <x v="87"/>
    <s v="1018EM"/>
    <x v="31"/>
    <s v="Amsterdam"/>
    <s v="Steen,hard"/>
    <s v="Theater"/>
    <s v="3 beelden in bruikleen"/>
    <s v="05541 - Brandcontr. Inventaris uitgebreid"/>
    <s v="Nee"/>
    <s v="Nee"/>
    <d v="2016-12-19T00:00:00"/>
    <n v="8833"/>
  </r>
  <r>
    <s v="0400"/>
    <s v="Carre KONINKLIJK Theater"/>
    <s v="0107606-E"/>
    <d v="2016-01-01T00:00:00"/>
    <x v="87"/>
    <s v="1018EM"/>
    <x v="31"/>
    <s v="Amsterdam"/>
    <s v="Steen,hard"/>
    <s v="Theater"/>
    <s v="geleasde kopieermachines"/>
    <s v="05541 - Brandcontr. Inventaris uitgebreid"/>
    <s v="Nee"/>
    <s v="Nee"/>
    <d v="2016-12-19T00:00:00"/>
    <n v="19979"/>
  </r>
  <r>
    <s v="0414"/>
    <s v="Waternet Steunfonds"/>
    <s v="B002812"/>
    <d v="1993-01-02T00:00:00"/>
    <x v="89"/>
    <s v="2211ZG"/>
    <x v="43"/>
    <s v="Noordwijkerhout"/>
    <s v="Steen,hard"/>
    <s v="Zomer- weekendhuis"/>
    <m/>
    <s v="05536 - Brandcontr. Inventaris br/strm/vlg"/>
    <s v="Nee"/>
    <s v="Nee"/>
    <m/>
    <n v="17600"/>
  </r>
  <r>
    <s v="0414"/>
    <s v="Waternet Steunfonds"/>
    <s v="B002812"/>
    <d v="1993-01-02T00:00:00"/>
    <x v="89"/>
    <s v="2211ZG"/>
    <x v="43"/>
    <s v="Noordwijkerhout"/>
    <s v="Steen,hard"/>
    <s v="Zomer- weekendhuis"/>
    <m/>
    <s v="05535 - Brandcontr. Opstal br/strm/vlg"/>
    <s v="Nee"/>
    <s v="Nee"/>
    <m/>
    <n v="131300"/>
  </r>
  <r>
    <s v="0414"/>
    <s v="Waternet Steunfonds"/>
    <s v="B002812"/>
    <d v="1993-01-02T00:00:00"/>
    <x v="89"/>
    <s v="2211ZG"/>
    <x v="43"/>
    <s v="Noordwijkerhout"/>
    <s v="Steen,hard"/>
    <s v="Zomer- weekendhuis"/>
    <m/>
    <s v="05536 - Brandcontr. Inventaris br/strm/vlg"/>
    <s v="Nee"/>
    <s v="Nee"/>
    <m/>
    <n v="17600"/>
  </r>
  <r>
    <s v="0414"/>
    <s v="Waternet Steunfonds"/>
    <s v="B002812"/>
    <d v="1993-01-02T00:00:00"/>
    <x v="89"/>
    <s v="2211ZG"/>
    <x v="43"/>
    <s v="Noordwijkerhout"/>
    <s v="Steen,hard"/>
    <s v="Zomer- weekendhuis"/>
    <m/>
    <s v="05535 - Brandcontr. Opstal br/strm/vlg"/>
    <s v="Nee"/>
    <s v="Nee"/>
    <m/>
    <n v="131300"/>
  </r>
  <r>
    <s v="0414"/>
    <s v="Waternet Steunfonds"/>
    <s v="B002812"/>
    <d v="1993-01-02T00:00:00"/>
    <x v="89"/>
    <s v="2211ZG"/>
    <x v="43"/>
    <s v="Noordwijkerhout"/>
    <s v="Steen,hard"/>
    <s v="Zomer- weekendhuis"/>
    <m/>
    <s v="05536 - Brandcontr. Inventaris br/strm/vlg"/>
    <s v="Nee"/>
    <s v="Nee"/>
    <m/>
    <n v="17600"/>
  </r>
  <r>
    <s v="0414"/>
    <s v="Waternet Steunfonds"/>
    <s v="B002812"/>
    <d v="1993-01-02T00:00:00"/>
    <x v="89"/>
    <s v="2211ZG"/>
    <x v="43"/>
    <s v="Noordwijkerhout"/>
    <s v="Steen,hard"/>
    <s v="Zomer- weekendhuis"/>
    <m/>
    <s v="05535 - Brandcontr. Opstal br/strm/vlg"/>
    <s v="Nee"/>
    <s v="Nee"/>
    <m/>
    <n v="131300"/>
  </r>
  <r>
    <s v="0414"/>
    <s v="Waternet Steunfonds"/>
    <s v="B002812"/>
    <d v="1993-01-02T00:00:00"/>
    <x v="89"/>
    <s v="2211ZG"/>
    <x v="43"/>
    <s v="Noordwijkerhout"/>
    <s v="Hout"/>
    <s v="Schuur"/>
    <m/>
    <s v="05535 - Brandcontr. Opstal br/strm/vlg"/>
    <s v="Nee"/>
    <s v="Nee"/>
    <m/>
    <n v="3000"/>
  </r>
  <r>
    <s v="0414"/>
    <s v="Waternet Steunfonds"/>
    <s v="B002812"/>
    <d v="1993-01-02T00:00:00"/>
    <x v="89"/>
    <s v="2211ZG"/>
    <x v="43"/>
    <s v="Noordwijkerhout"/>
    <s v="Steen,hard"/>
    <s v="Zomer- weekendhuis"/>
    <m/>
    <s v="05536 - Brandcontr. Inventaris br/strm/vlg"/>
    <s v="Nee"/>
    <s v="Nee"/>
    <m/>
    <n v="17600"/>
  </r>
  <r>
    <s v="0414"/>
    <s v="Waternet Steunfonds"/>
    <s v="B002812"/>
    <d v="1993-01-02T00:00:00"/>
    <x v="89"/>
    <s v="2211ZG"/>
    <x v="43"/>
    <s v="Noordwijkerhout"/>
    <s v="Steen,hard"/>
    <s v="Zomer- weekendhuis"/>
    <m/>
    <s v="05535 - Brandcontr. Opstal br/strm/vlg"/>
    <s v="Nee"/>
    <s v="Nee"/>
    <m/>
    <n v="131300"/>
  </r>
  <r>
    <s v="1020"/>
    <s v="Zaam interconfessioneel"/>
    <s v="0094287"/>
    <d v="2011-01-01T00:00:00"/>
    <x v="90"/>
    <s v="1025KN"/>
    <x v="44"/>
    <s v="Amsterdam"/>
    <s v="Steen,hard"/>
    <s v="Schoolgebouw"/>
    <s v="Amsterdamse Beroepscollege Noorderlicht"/>
    <s v="05541 - Brandcontr. Inventaris uitgebreid"/>
    <s v="Nee"/>
    <s v="Nee"/>
    <m/>
    <n v="1570300"/>
  </r>
  <r>
    <s v="1020"/>
    <s v="Zaam interconfessioneel"/>
    <s v="0094287"/>
    <d v="2011-01-01T00:00:00"/>
    <x v="91"/>
    <s v="1102AL"/>
    <x v="45"/>
    <s v="Amsterdam"/>
    <s v="Steen,hard"/>
    <s v="Schoolgebouw"/>
    <s v="Bindelmeer College"/>
    <s v="05541 - Brandcontr. Inventaris uitgebreid"/>
    <s v="Nee"/>
    <s v="Nee"/>
    <m/>
    <n v="811400"/>
  </r>
  <r>
    <s v="1020"/>
    <s v="Zaam interconfessioneel"/>
    <s v="0094287"/>
    <d v="2011-01-01T00:00:00"/>
    <x v="92"/>
    <s v="1065KH"/>
    <x v="46"/>
    <s v="Amsterdam"/>
    <s v="Steen,hard"/>
    <s v="Schoolgebouw"/>
    <s v="Calvijn College"/>
    <s v="05541 - Brandcontr. Inventaris uitgebreid"/>
    <s v="Nee"/>
    <s v="Nee"/>
    <m/>
    <n v="1865900"/>
  </r>
  <r>
    <s v="1020"/>
    <s v="Zaam interconfessioneel"/>
    <s v="0094287"/>
    <d v="2011-01-01T00:00:00"/>
    <x v="93"/>
    <s v="1098TH"/>
    <x v="47"/>
    <s v="Amsterdam"/>
    <s v="Steen,hard"/>
    <s v="Schoolgebouw"/>
    <s v="College De Meer"/>
    <s v="05541 - Brandcontr. Inventaris uitgebreid"/>
    <s v="Nee"/>
    <s v="Nee"/>
    <m/>
    <n v="1270600"/>
  </r>
  <r>
    <s v="1020"/>
    <s v="Zaam interconfessioneel"/>
    <s v="0094287"/>
    <d v="2011-01-01T00:00:00"/>
    <x v="94"/>
    <s v="1098NJ"/>
    <x v="47"/>
    <s v="Amsterdam"/>
    <s v="Steen,hard"/>
    <s v="Schoolgebouw"/>
    <s v="College De Meer"/>
    <s v="05541 - Brandcontr. Inventaris uitgebreid"/>
    <s v="Nee"/>
    <s v="Nee"/>
    <m/>
    <n v="968400"/>
  </r>
  <r>
    <s v="1020"/>
    <s v="Zaam interconfessioneel"/>
    <s v="0094287"/>
    <d v="2011-01-01T00:00:00"/>
    <x v="95"/>
    <s v="1065VT"/>
    <x v="46"/>
    <s v="Amsterdam"/>
    <s v="Steen,hard"/>
    <s v="Schoolgebouw"/>
    <s v="Comenius Lyceum"/>
    <s v="05541 - Brandcontr. Inventaris uitgebreid"/>
    <s v="Nee"/>
    <s v="Nee"/>
    <m/>
    <n v="2831200"/>
  </r>
  <r>
    <s v="1020"/>
    <s v="Zaam interconfessioneel"/>
    <s v="0094287"/>
    <d v="2011-01-01T00:00:00"/>
    <x v="96"/>
    <s v="1091VG"/>
    <x v="48"/>
    <s v="Amsterdam"/>
    <s v="Steen,hard"/>
    <s v="Schoolgebouw"/>
    <s v="Cygnus Gymnasium"/>
    <s v="05541 - Brandcontr. Inventaris uitgebreid"/>
    <s v="Nee"/>
    <s v="Nee"/>
    <m/>
    <n v="3556600"/>
  </r>
  <r>
    <s v="1020"/>
    <s v="Zaam interconfessioneel"/>
    <s v="0094287"/>
    <d v="2011-01-01T00:00:00"/>
    <x v="97"/>
    <s v="1025KM"/>
    <x v="44"/>
    <s v="Amsterdam"/>
    <s v="Steen,hard"/>
    <s v="Schoolgebouw"/>
    <s v="Damstede 1 en 2"/>
    <s v="05541 - Brandcontr. Inventaris uitgebreid"/>
    <s v="Nee"/>
    <s v="Nee"/>
    <m/>
    <n v="3105300"/>
  </r>
  <r>
    <s v="1020"/>
    <s v="Zaam interconfessioneel"/>
    <s v="0094287"/>
    <d v="2011-01-01T00:00:00"/>
    <x v="98"/>
    <s v="1034XZ"/>
    <x v="49"/>
    <s v="Amsterdam"/>
    <s v="Steen,hard"/>
    <s v="Schoolgebouw"/>
    <s v="Agoraschool"/>
    <s v="05541 - Brandcontr. Inventaris uitgebreid"/>
    <s v="Nee"/>
    <s v="Nee"/>
    <m/>
    <n v="590800"/>
  </r>
  <r>
    <s v="1020"/>
    <s v="Zaam interconfessioneel"/>
    <s v="0094287"/>
    <d v="2011-01-01T00:00:00"/>
    <x v="99"/>
    <s v="1081BZ"/>
    <x v="50"/>
    <s v="Amsterdam"/>
    <s v="Steen,hard"/>
    <s v="Schoolgebouw"/>
    <s v="De Apollo"/>
    <s v="05541 - Brandcontr. Inventaris uitgebreid"/>
    <s v="Nee"/>
    <s v="Nee"/>
    <m/>
    <n v="1057400"/>
  </r>
  <r>
    <s v="1020"/>
    <s v="Zaam interconfessioneel"/>
    <s v="0094287"/>
    <d v="2011-01-01T00:00:00"/>
    <x v="100"/>
    <s v="1077DT"/>
    <x v="51"/>
    <s v="Amsterdam"/>
    <s v="Steen,hard"/>
    <s v="Schoolgebouw"/>
    <s v="Gerrit van der Veen College"/>
    <s v="05541 - Brandcontr. Inventaris uitgebreid"/>
    <s v="Nee"/>
    <s v="Nee"/>
    <m/>
    <n v="2162300"/>
  </r>
  <r>
    <s v="1020"/>
    <s v="Zaam interconfessioneel"/>
    <s v="0094287"/>
    <d v="2011-01-01T00:00:00"/>
    <x v="101"/>
    <s v="1077MA"/>
    <x v="51"/>
    <s v="Amsterdam"/>
    <s v="Steen,hard"/>
    <s v="Schoolgebouw"/>
    <s v="Gerrit van den Veen College"/>
    <s v="05541 - Brandcontr. Inventaris uitgebreid"/>
    <s v="Nee"/>
    <s v="Nee"/>
    <m/>
    <n v="89400"/>
  </r>
  <r>
    <s v="1020"/>
    <s v="Zaam interconfessioneel"/>
    <s v="0094287"/>
    <d v="2011-01-01T00:00:00"/>
    <x v="102"/>
    <s v="1093BS"/>
    <x v="11"/>
    <s v="Amsterdam"/>
    <s v="Steen,hard"/>
    <s v="Schoolgebouw"/>
    <s v="Havo De Hof"/>
    <s v="05541 - Brandcontr. Inventaris uitgebreid"/>
    <s v="Nee"/>
    <s v="Nee"/>
    <m/>
    <n v="1100600"/>
  </r>
  <r>
    <s v="1020"/>
    <s v="Zaam interconfessioneel"/>
    <s v="0094287"/>
    <d v="2011-01-01T00:00:00"/>
    <x v="103"/>
    <s v="1024VK"/>
    <x v="16"/>
    <s v="Amsterdam"/>
    <s v="Steen,hard"/>
    <s v="Schoolgebouw"/>
    <s v="Hogelant"/>
    <s v="05541 - Brandcontr. Inventaris uitgebreid"/>
    <s v="Nee"/>
    <s v="Nee"/>
    <m/>
    <n v="455100"/>
  </r>
  <r>
    <s v="1020"/>
    <s v="Zaam interconfessioneel"/>
    <s v="0094287"/>
    <d v="2011-01-01T00:00:00"/>
    <x v="104"/>
    <s v="1054NN"/>
    <x v="52"/>
    <s v="Amsterdam"/>
    <s v="Steen,hard"/>
    <s v="Schoolgebouw"/>
    <s v="Huygens College"/>
    <s v="05541 - Brandcontr. Inventaris uitgebreid"/>
    <s v="Nee"/>
    <s v="Nee"/>
    <m/>
    <n v="1675300"/>
  </r>
  <r>
    <s v="1020"/>
    <s v="Zaam interconfessioneel"/>
    <s v="0094287"/>
    <d v="2011-01-01T00:00:00"/>
    <x v="105"/>
    <s v="1014BT"/>
    <x v="53"/>
    <s v="Amsterdam"/>
    <s v="Steen,hard"/>
    <s v="Schoolgebouw"/>
    <s v="Iederland College"/>
    <s v="05541 - Brandcontr. Inventaris uitgebreid"/>
    <s v="Nee"/>
    <s v="Nee"/>
    <m/>
    <n v="1539600"/>
  </r>
  <r>
    <s v="1020"/>
    <s v="Zaam interconfessioneel"/>
    <s v="0094287"/>
    <d v="2011-01-01T00:00:00"/>
    <x v="106"/>
    <s v="1032ZG"/>
    <x v="54"/>
    <s v="Amsterdam"/>
    <s v="Steen,hard"/>
    <s v="Schoolgebouw"/>
    <s v="Over-Y College"/>
    <s v="05541 - Brandcontr. Inventaris uitgebreid"/>
    <s v="Nee"/>
    <s v="Nee"/>
    <m/>
    <n v="990100"/>
  </r>
  <r>
    <s v="1020"/>
    <s v="Zaam interconfessioneel"/>
    <s v="0094287"/>
    <d v="2011-01-01T00:00:00"/>
    <x v="107"/>
    <s v="1097R"/>
    <x v="18"/>
    <s v="Amsterdam"/>
    <s v="Steen,hard"/>
    <s v="Schoolgebouw"/>
    <s v="Pieter Nieuwland College"/>
    <s v="05541 - Brandcontr. Inventaris uitgebreid"/>
    <s v="Nee"/>
    <s v="Nee"/>
    <m/>
    <n v="3183000"/>
  </r>
  <r>
    <s v="1020"/>
    <s v="Zaam interconfessioneel"/>
    <s v="0094287"/>
    <d v="2011-01-01T00:00:00"/>
    <x v="108"/>
    <s v="1071BJ"/>
    <x v="13"/>
    <s v="Amsterdam"/>
    <s v="Steen,hard"/>
    <s v="Kantoor"/>
    <s v="Sweelinck College"/>
    <s v="05541 - Brandcontr. Inventaris uitgebreid"/>
    <s v="Nee"/>
    <s v="Nee"/>
    <m/>
    <n v="1344700"/>
  </r>
  <r>
    <s v="1020"/>
    <s v="Zaam interconfessioneel"/>
    <s v="0094287"/>
    <d v="2011-01-01T00:00:00"/>
    <x v="109"/>
    <s v="1014EX"/>
    <x v="53"/>
    <s v="Amsterdam"/>
    <s v="Steen,hard"/>
    <s v="Schoolgebouw"/>
    <s v="Vinse School"/>
    <s v="05541 - Brandcontr. Inventaris uitgebreid"/>
    <s v="Nee"/>
    <s v="Nee"/>
    <m/>
    <n v="1108700"/>
  </r>
  <r>
    <s v="1020"/>
    <s v="Zaam interconfessioneel"/>
    <s v="0094287"/>
    <d v="2011-01-01T00:00:00"/>
    <x v="110"/>
    <s v="1014DA"/>
    <x v="53"/>
    <s v="Amsterdam"/>
    <s v="Steen,hard"/>
    <s v="Schoolgebouw"/>
    <s v="Vinse School"/>
    <s v="05541 - Brandcontr. Inventaris uitgebreid"/>
    <s v="Nee"/>
    <s v="Nee"/>
    <m/>
    <n v="728700"/>
  </r>
  <r>
    <s v="1020"/>
    <s v="Zaam interconfessioneel"/>
    <s v="0094287"/>
    <d v="2011-01-01T00:00:00"/>
    <x v="111"/>
    <s v="1015HP"/>
    <x v="55"/>
    <s v="Amsterdam"/>
    <s v="Steen,hard"/>
    <s v="Schoolgebouw"/>
    <s v="Vinse School"/>
    <s v="05541 - Brandcontr. Inventaris uitgebreid"/>
    <s v="Nee"/>
    <s v="Nee"/>
    <m/>
    <n v="578200"/>
  </r>
  <r>
    <s v="1020"/>
    <s v="Zaam interconfessioneel"/>
    <s v="0094287"/>
    <d v="2011-01-01T00:00:00"/>
    <x v="112"/>
    <s v="1102AL"/>
    <x v="45"/>
    <s v="Amsterdam"/>
    <s v="Steen,hard"/>
    <s v="Kantoor"/>
    <s v="Zaam Bestuur en Ondersteuningsbureau"/>
    <s v="05541 - Brandcontr. Inventaris uitgebreid"/>
    <s v="Nee"/>
    <s v="Nee"/>
    <m/>
    <n v="1352300"/>
  </r>
  <r>
    <s v="1020"/>
    <s v="Zaam interconfessioneel"/>
    <s v="0094287"/>
    <d v="2011-01-01T00:00:00"/>
    <x v="113"/>
    <s v="1072HK"/>
    <x v="56"/>
    <s v="Amsterdam"/>
    <s v="Steen,hard"/>
    <s v="Schoolgebouw"/>
    <s v="Zuiderlicht College (bovenbouw)"/>
    <s v="05541 - Brandcontr. Inventaris uitgebreid"/>
    <s v="Nee"/>
    <s v="Nee"/>
    <m/>
    <n v="881100"/>
  </r>
  <r>
    <s v="1020"/>
    <s v="Zaam interconfessioneel"/>
    <s v="0094287"/>
    <d v="2011-01-01T00:00:00"/>
    <x v="114"/>
    <s v="1073TC"/>
    <x v="57"/>
    <s v="Amsterdam"/>
    <s v="Steen,hard"/>
    <s v="Schoolgebouw"/>
    <s v="Zuiderlicht College (onderbouw)"/>
    <s v="05541 - Brandcontr. Inventaris uitgebreid"/>
    <s v="Nee"/>
    <s v="Nee"/>
    <m/>
    <n v="675400"/>
  </r>
  <r>
    <s v="1298"/>
    <s v="Havenbedrijf Amsterdam NV"/>
    <s v="0109960"/>
    <d v="2018-06-06T00:00:00"/>
    <x v="115"/>
    <s v="2064KD"/>
    <x v="58"/>
    <s v="Spaarndam"/>
    <s v="Steen,hard"/>
    <s v="Loods"/>
    <m/>
    <s v="05540 - Brandcontr. Opstal uitgebreid"/>
    <s v="Nee"/>
    <s v="Ja"/>
    <d v="2024-06-06T00:00:00"/>
    <n v="660100"/>
  </r>
  <r>
    <s v="1298"/>
    <s v="Havenbedrijf Amsterdam NV"/>
    <s v="0109961"/>
    <d v="2018-06-06T00:00:00"/>
    <x v="116"/>
    <s v="2064KD"/>
    <x v="58"/>
    <s v="Spaarndam"/>
    <s v="Steen,hard"/>
    <s v="Woonhuis"/>
    <m/>
    <s v="05540 - Brandcontr. Opstal uitgebreid"/>
    <s v="Nee"/>
    <s v="Ja"/>
    <d v="2024-06-06T00:00:00"/>
    <n v="396300"/>
  </r>
  <r>
    <s v="1298"/>
    <s v="Havenbedrijf Amsterdam NV"/>
    <s v="B002238"/>
    <d v="1970-12-28T00:00:00"/>
    <x v="117"/>
    <s v="1507BJ"/>
    <x v="59"/>
    <s v="Spaarndam"/>
    <s v="Steen,hard"/>
    <s v="Woonhuis"/>
    <m/>
    <s v="05540 - Brandcontr. Opstal uitgebreid"/>
    <s v="Nee"/>
    <s v="Nee"/>
    <m/>
    <n v="65700"/>
  </r>
  <r>
    <s v="1298"/>
    <s v="Havenbedrijf Amsterdam NV"/>
    <s v="B002239"/>
    <d v="1970-12-28T00:00:00"/>
    <x v="118"/>
    <s v="2064KE"/>
    <x v="58"/>
    <s v="Spaarndam"/>
    <s v="Steen,hard"/>
    <s v="Woonhuis"/>
    <m/>
    <s v="05540 - Brandcontr. Opstal uitgebreid"/>
    <s v="Nee"/>
    <s v="Onbekend"/>
    <m/>
    <n v="965400"/>
  </r>
  <r>
    <s v="1298"/>
    <s v="Havenbedrijf Amsterdam NV"/>
    <s v="B002239"/>
    <d v="1970-12-28T00:00:00"/>
    <x v="118"/>
    <s v="2064KE"/>
    <x v="58"/>
    <s v="Spaarndam"/>
    <s v="Steen,hard"/>
    <s v="Schuur"/>
    <m/>
    <s v="05540 - Brandcontr. Opstal uitgebreid"/>
    <s v="Nee"/>
    <s v="Onbekend"/>
    <m/>
    <n v="162100"/>
  </r>
  <r>
    <s v="1298"/>
    <s v="Havenbedrijf Amsterdam NV"/>
    <s v="B002240"/>
    <d v="1970-02-09T00:00:00"/>
    <x v="119"/>
    <s v="2064KN"/>
    <x v="58"/>
    <s v="Spaarndam"/>
    <s v="Steen,hard"/>
    <s v="Woonhuis"/>
    <m/>
    <s v="05540 - Brandcontr. Opstal uitgebreid"/>
    <s v="Nee"/>
    <s v="Onbekend"/>
    <m/>
    <n v="193700"/>
  </r>
  <r>
    <s v="1298"/>
    <s v="Havenbedrijf Amsterdam NV"/>
    <s v="B002240"/>
    <d v="1970-02-09T00:00:00"/>
    <x v="119"/>
    <s v="2064KN"/>
    <x v="58"/>
    <s v="Spaarndam"/>
    <s v="Steen,hard"/>
    <s v="Schuur"/>
    <m/>
    <s v="05540 - Brandcontr. Opstal uitgebreid"/>
    <s v="Nee"/>
    <s v="Onbekend"/>
    <m/>
    <n v="65700"/>
  </r>
  <r>
    <s v="1298"/>
    <s v="Havenbedrijf Amsterdam NV"/>
    <s v="B002240"/>
    <d v="1970-02-09T00:00:00"/>
    <x v="119"/>
    <s v="2064KN"/>
    <x v="58"/>
    <s v="Spaarndam"/>
    <s v="Steen,hard"/>
    <s v="Schuur"/>
    <m/>
    <s v="05540 - Brandcontr. Opstal uitgebreid"/>
    <s v="Nee"/>
    <s v="Onbekend"/>
    <m/>
    <n v="27000"/>
  </r>
  <r>
    <s v="1298"/>
    <s v="Havenbedrijf Amsterdam NV"/>
    <s v="B002240"/>
    <d v="1970-02-09T00:00:00"/>
    <x v="119"/>
    <s v="2064KN"/>
    <x v="58"/>
    <s v="Spaarndam"/>
    <s v="Steen,hard"/>
    <s v="Hooiberg"/>
    <m/>
    <s v="05540 - Brandcontr. Opstal uitgebreid"/>
    <s v="Nee"/>
    <s v="Onbekend"/>
    <m/>
    <n v="14100"/>
  </r>
  <r>
    <s v="1298"/>
    <s v="Havenbedrijf Amsterdam NV"/>
    <s v="B002242"/>
    <d v="1972-11-24T00:00:00"/>
    <x v="120"/>
    <s v="1047HK"/>
    <x v="26"/>
    <s v="Amsterdam"/>
    <s v="Steen,hard"/>
    <s v="Woonhuis"/>
    <m/>
    <s v="05540 - Brandcontr. Opstal uitgebreid"/>
    <s v="Nee"/>
    <s v="Ja"/>
    <d v="2024-06-06T00:00:00"/>
    <n v="300200"/>
  </r>
  <r>
    <s v="1298"/>
    <s v="Havenbedrijf Amsterdam NV"/>
    <s v="B002243"/>
    <d v="1969-12-02T00:00:00"/>
    <x v="121"/>
    <s v="2064KN"/>
    <x v="58"/>
    <s v="Spaarndam"/>
    <s v="Steen,hard"/>
    <s v="Woonhuis"/>
    <m/>
    <s v="05540 - Brandcontr. Opstal uitgebreid"/>
    <s v="Nee"/>
    <s v="Nee"/>
    <m/>
    <n v="258500"/>
  </r>
  <r>
    <s v="1298"/>
    <s v="Havenbedrijf Amsterdam NV"/>
    <s v="B002243"/>
    <d v="1969-12-02T00:00:00"/>
    <x v="121"/>
    <s v="2064KN"/>
    <x v="58"/>
    <s v="Spaarndam"/>
    <s v="Steen,hard"/>
    <s v="Schuur"/>
    <m/>
    <s v="05540 - Brandcontr. Opstal uitgebreid"/>
    <s v="Nee"/>
    <s v="Nee"/>
    <m/>
    <n v="33600"/>
  </r>
  <r>
    <s v="1298"/>
    <s v="Havenbedrijf Amsterdam NV"/>
    <s v="B002275"/>
    <d v="1968-09-26T00:00:00"/>
    <x v="122"/>
    <s v="1165NC"/>
    <x v="60"/>
    <s v="Halfweg"/>
    <s v="Steen,hard"/>
    <s v="Bedrijfscomplex"/>
    <s v="woonhuis/schuur"/>
    <s v="05540 - Brandcontr. Opstal uitgebreid"/>
    <s v="Nee"/>
    <s v="Ja"/>
    <d v="2019-07-03T00:00:00"/>
    <n v="1771000"/>
  </r>
  <r>
    <s v="1298"/>
    <s v="Havenbedrijf Amsterdam NV"/>
    <s v="B002494"/>
    <d v="1968-09-26T00:00:00"/>
    <x v="123"/>
    <s v="1165NB"/>
    <x v="60"/>
    <s v="Halfweg"/>
    <s v="Steen,hard"/>
    <s v="Woonhuis"/>
    <m/>
    <s v="05540 - Brandcontr. Opstal uitgebreid"/>
    <s v="Nee"/>
    <s v="Nee"/>
    <m/>
    <n v="203700"/>
  </r>
  <r>
    <s v="1298"/>
    <s v="Havenbedrijf Amsterdam NV"/>
    <s v="B002494"/>
    <d v="1968-09-26T00:00:00"/>
    <x v="123"/>
    <s v="1165NB"/>
    <x v="60"/>
    <s v="Halfweg"/>
    <s v="Steen,hard"/>
    <s v="Woonhuis"/>
    <m/>
    <s v="05540 - Brandcontr. Opstal uitgebreid"/>
    <s v="Nee"/>
    <s v="Nee"/>
    <m/>
    <n v="203700"/>
  </r>
  <r>
    <s v="1298"/>
    <s v="Havenbedrijf Amsterdam NV"/>
    <s v="B002495"/>
    <d v="1968-12-12T00:00:00"/>
    <x v="124"/>
    <s v="1165NB"/>
    <x v="60"/>
    <s v="Halfweg NH"/>
    <s v="Steen,hard"/>
    <s v="Woonhuis"/>
    <m/>
    <s v="05540 - Brandcontr. Opstal uitgebreid"/>
    <s v="Nee"/>
    <s v="Ja"/>
    <d v="2024-06-06T00:00:00"/>
    <n v="552200"/>
  </r>
  <r>
    <s v="1298"/>
    <s v="Havenbedrijf Amsterdam NV"/>
    <s v="B002503"/>
    <d v="1970-06-01T00:00:00"/>
    <x v="125"/>
    <s v="2064KD"/>
    <x v="58"/>
    <s v="Spaarndam"/>
    <s v="omschrijving staal gebouwd"/>
    <s v="Gebouwencomplex"/>
    <m/>
    <s v="05540 - Brandcontr. Opstal uitgebreid"/>
    <s v="Nee"/>
    <s v="Onbekend"/>
    <m/>
    <n v="74900"/>
  </r>
  <r>
    <s v="1298"/>
    <s v="Havenbedrijf Amsterdam NV"/>
    <s v="B002503"/>
    <d v="1970-06-01T00:00:00"/>
    <x v="125"/>
    <s v="2064KD"/>
    <x v="58"/>
    <s v="Spaarndam"/>
    <s v="Steen,hard"/>
    <s v="Gebouwencomplex"/>
    <m/>
    <s v="05540 - Brandcontr. Opstal uitgebreid"/>
    <s v="Nee"/>
    <s v="Onbekend"/>
    <m/>
    <n v="74900"/>
  </r>
  <r>
    <s v="1298"/>
    <s v="Havenbedrijf Amsterdam NV"/>
    <s v="B002503"/>
    <d v="1970-06-01T00:00:00"/>
    <x v="125"/>
    <s v="2064KD"/>
    <x v="58"/>
    <s v="Spaarndam"/>
    <s v="Steen,hard"/>
    <s v="Gebouwencomplex"/>
    <m/>
    <s v="05540 - Brandcontr. Opstal uitgebreid"/>
    <s v="Nee"/>
    <s v="Onbekend"/>
    <m/>
    <n v="129700"/>
  </r>
  <r>
    <s v="1298"/>
    <s v="Havenbedrijf Amsterdam NV"/>
    <s v="B002503"/>
    <d v="1970-06-01T00:00:00"/>
    <x v="125"/>
    <s v="2064KD"/>
    <x v="58"/>
    <s v="Spaarndam"/>
    <s v="omschrijving staal gebouwd"/>
    <s v="Gebouwencomplex"/>
    <m/>
    <s v="05540 - Brandcontr. Opstal uitgebreid"/>
    <s v="Nee"/>
    <s v="Onbekend"/>
    <m/>
    <n v="9100"/>
  </r>
  <r>
    <s v="1298"/>
    <s v="Havenbedrijf Amsterdam NV"/>
    <s v="B002503"/>
    <d v="1970-06-01T00:00:00"/>
    <x v="125"/>
    <s v="2064KD"/>
    <x v="58"/>
    <s v="Spaarndam"/>
    <s v="Hout,eterniet,golfplaten"/>
    <s v="Gebouwencomplex"/>
    <m/>
    <s v="05540 - Brandcontr. Opstal uitgebreid"/>
    <s v="Nee"/>
    <s v="Onbekend"/>
    <m/>
    <n v="23800"/>
  </r>
  <r>
    <s v="1298"/>
    <s v="Havenbedrijf Amsterdam NV"/>
    <s v="B002503"/>
    <d v="1970-06-01T00:00:00"/>
    <x v="125"/>
    <s v="2064KD"/>
    <x v="58"/>
    <s v="Spaarndam"/>
    <s v="Steen,hard"/>
    <s v="Gebouwencomplex"/>
    <m/>
    <s v="05540 - Brandcontr. Opstal uitgebreid"/>
    <s v="Nee"/>
    <s v="Onbekend"/>
    <m/>
    <n v="8800"/>
  </r>
  <r>
    <s v="1298"/>
    <s v="Havenbedrijf Amsterdam NV"/>
    <s v="B002503"/>
    <d v="1970-06-01T00:00:00"/>
    <x v="125"/>
    <s v="2064KD"/>
    <x v="58"/>
    <s v="Spaarndam"/>
    <s v="Hout"/>
    <s v="Gebouwencomplex"/>
    <m/>
    <s v="05540 - Brandcontr. Opstal uitgebreid"/>
    <s v="Nee"/>
    <s v="Onbekend"/>
    <m/>
    <n v="5500"/>
  </r>
  <r>
    <s v="1298"/>
    <s v="Havenbedrijf Amsterdam NV"/>
    <s v="B002503"/>
    <d v="1970-06-01T00:00:00"/>
    <x v="125"/>
    <s v="2064KD"/>
    <x v="58"/>
    <s v="Spaarndam"/>
    <s v="Hout"/>
    <s v="Gebouwencomplex"/>
    <m/>
    <s v="05540 - Brandcontr. Opstal uitgebreid"/>
    <s v="Nee"/>
    <s v="Onbekend"/>
    <m/>
    <n v="7100"/>
  </r>
  <r>
    <s v="1298"/>
    <s v="Havenbedrijf Amsterdam NV"/>
    <s v="B002504"/>
    <d v="1969-11-28T00:00:00"/>
    <x v="115"/>
    <s v="2064KD"/>
    <x v="58"/>
    <s v="Spaarndam"/>
    <s v="Steen,hard"/>
    <s v="Woonhuis"/>
    <m/>
    <s v="05540 - Brandcontr. Opstal uitgebreid"/>
    <s v="Nee"/>
    <s v="Ja"/>
    <d v="2024-06-06T00:00:00"/>
    <n v="300200"/>
  </r>
  <r>
    <s v="1298"/>
    <s v="Havenbedrijf Amsterdam NV"/>
    <s v="B002505"/>
    <d v="1969-11-28T00:00:00"/>
    <x v="126"/>
    <s v="2064KD"/>
    <x v="58"/>
    <s v="Spaarndam"/>
    <s v="Steen,hard"/>
    <s v="Woonhuis"/>
    <m/>
    <s v="05540 - Brandcontr. Opstal uitgebreid"/>
    <s v="Ja"/>
    <s v="Ja"/>
    <d v="2024-06-06T00:00:00"/>
    <n v="324200"/>
  </r>
  <r>
    <s v="1298"/>
    <s v="Havenbedrijf Amsterdam NV"/>
    <s v="B002506"/>
    <d v="1969-11-28T00:00:00"/>
    <x v="127"/>
    <s v="2064KD"/>
    <x v="58"/>
    <s v="Spaarndam"/>
    <s v="Steen,hard"/>
    <s v="Woonhuis/bedrijfspand"/>
    <m/>
    <s v="05540 - Brandcontr. Opstal uitgebreid"/>
    <s v="Nee"/>
    <s v="Onbekend"/>
    <m/>
    <n v="405600"/>
  </r>
  <r>
    <s v="1298"/>
    <s v="Havenbedrijf Amsterdam NV"/>
    <s v="B002506"/>
    <d v="1969-11-28T00:00:00"/>
    <x v="127"/>
    <s v="2064KD"/>
    <x v="58"/>
    <s v="Amsterdam"/>
    <s v="Hout"/>
    <s v="Bedrijfspand"/>
    <m/>
    <s v="05540 - Brandcontr. Opstal uitgebreid"/>
    <s v="Nee"/>
    <s v="Onbekend"/>
    <m/>
    <n v="17600"/>
  </r>
  <r>
    <s v="1298"/>
    <s v="Havenbedrijf Amsterdam NV"/>
    <s v="B002507"/>
    <d v="1969-12-02T00:00:00"/>
    <x v="128"/>
    <s v="2064KD"/>
    <x v="58"/>
    <s v="Spaarndam"/>
    <s v="Steen met eternite en golplaten"/>
    <s v="Woonhuis/bedrijfspand"/>
    <m/>
    <s v="05540 - Brandcontr. Opstal uitgebreid"/>
    <s v="Nee"/>
    <s v="Onbekend"/>
    <m/>
    <n v="491900"/>
  </r>
  <r>
    <s v="1298"/>
    <s v="Havenbedrijf Amsterdam NV"/>
    <s v="B002507"/>
    <d v="1969-12-02T00:00:00"/>
    <x v="128"/>
    <s v="2064KD"/>
    <x v="58"/>
    <s v="Spaarndam"/>
    <s v="Steen met eternite en golplaten"/>
    <s v="Garage"/>
    <s v="Hangar"/>
    <s v="05540 - Brandcontr. Opstal uitgebreid"/>
    <s v="Nee"/>
    <s v="Onbekend"/>
    <m/>
    <n v="86800"/>
  </r>
  <r>
    <s v="1298"/>
    <s v="Havenbedrijf Amsterdam NV"/>
    <s v="B002507"/>
    <d v="1969-12-02T00:00:00"/>
    <x v="128"/>
    <s v="2064KD"/>
    <x v="58"/>
    <s v="Spaarndam"/>
    <s v="Steen,hard"/>
    <s v="Bedrijfscomplex"/>
    <s v="Stenen Schuur"/>
    <s v="05540 - Brandcontr. Opstal uitgebreid"/>
    <s v="Nee"/>
    <s v="Onbekend"/>
    <m/>
    <n v="6800"/>
  </r>
  <r>
    <s v="1298"/>
    <s v="Havenbedrijf Amsterdam NV"/>
    <s v="B002507"/>
    <d v="1969-12-02T00:00:00"/>
    <x v="128"/>
    <s v="2064KD"/>
    <x v="58"/>
    <s v="Spaarndam"/>
    <s v="Hout"/>
    <s v="Garage"/>
    <s v="Houten Schuur"/>
    <s v="05540 - Brandcontr. Opstal uitgebreid"/>
    <s v="Nee"/>
    <s v="Onbekend"/>
    <m/>
    <n v="20200"/>
  </r>
  <r>
    <s v="1298"/>
    <s v="Havenbedrijf Amsterdam NV"/>
    <s v="B002507"/>
    <d v="1969-12-02T00:00:00"/>
    <x v="128"/>
    <s v="2064KD"/>
    <x v="58"/>
    <s v="Spaarndam"/>
    <s v="Steen met eternite en golplaten"/>
    <s v="Schuur"/>
    <m/>
    <s v="05540 - Brandcontr. Opstal uitgebreid"/>
    <s v="Nee"/>
    <s v="Onbekend"/>
    <m/>
    <n v="13000"/>
  </r>
  <r>
    <s v="1298"/>
    <s v="Havenbedrijf Amsterdam NV"/>
    <s v="B002507"/>
    <d v="1969-12-02T00:00:00"/>
    <x v="128"/>
    <s v="2064KD"/>
    <x v="58"/>
    <s v="Spaarndam"/>
    <s v="Steen,hard"/>
    <s v="Woonhuis"/>
    <m/>
    <s v="05540 - Brandcontr. Opstal uitgebreid"/>
    <s v="Nee"/>
    <s v="Onbekend"/>
    <m/>
    <n v="161600"/>
  </r>
  <r>
    <s v="1298"/>
    <s v="Havenbedrijf Amsterdam NV"/>
    <s v="B002507"/>
    <d v="1969-12-02T00:00:00"/>
    <x v="128"/>
    <s v="2064KD"/>
    <x v="58"/>
    <s v="Spaarndam"/>
    <s v="Steen,hard"/>
    <s v="Garage"/>
    <m/>
    <s v="05540 - Brandcontr. Opstal uitgebreid"/>
    <s v="Nee"/>
    <s v="Onbekend"/>
    <m/>
    <n v="13000"/>
  </r>
  <r>
    <s v="1298"/>
    <s v="Havenbedrijf Amsterdam NV"/>
    <s v="B002507"/>
    <d v="1969-12-02T00:00:00"/>
    <x v="128"/>
    <s v="2064KD"/>
    <x v="58"/>
    <s v="Spaarndam"/>
    <s v="Steen,hard"/>
    <s v="Woningen"/>
    <m/>
    <s v="05540 - Brandcontr. Opstal uitgebreid"/>
    <s v="Nee"/>
    <s v="Onbekend"/>
    <m/>
    <n v="185900"/>
  </r>
  <r>
    <s v="1298"/>
    <s v="Havenbedrijf Amsterdam NV"/>
    <s v="B002510"/>
    <d v="1968-12-12T00:00:00"/>
    <x v="129"/>
    <s v="1165NB"/>
    <x v="60"/>
    <s v="Halfweg"/>
    <s v="Steen,hard"/>
    <s v="Woningen"/>
    <m/>
    <s v="05540 - Brandcontr. Opstal uitgebreid"/>
    <s v="Nee"/>
    <s v="Ja"/>
    <d v="2024-06-06T00:00:00"/>
    <n v="564300"/>
  </r>
  <r>
    <s v="1298"/>
    <s v="Havenbedrijf Amsterdam NV"/>
    <s v="B002511"/>
    <d v="1970-03-31T00:00:00"/>
    <x v="130"/>
    <s v="1165NB"/>
    <x v="60"/>
    <s v="Halfweg"/>
    <s v="Steen,hard"/>
    <s v="Woonhuis"/>
    <m/>
    <s v="05540 - Brandcontr. Opstal uitgebreid"/>
    <s v="Nee"/>
    <s v="Nee"/>
    <m/>
    <n v="128500"/>
  </r>
  <r>
    <s v="1298"/>
    <s v="Havenbedrijf Amsterdam NV"/>
    <s v="B002519"/>
    <d v="1969-12-04T00:00:00"/>
    <x v="131"/>
    <s v="2064KE"/>
    <x v="58"/>
    <s v="Spaarndam"/>
    <s v="Steen,hard"/>
    <s v="Woonhuis"/>
    <m/>
    <s v="05540 - Brandcontr. Opstal uitgebreid"/>
    <s v="Nee"/>
    <s v="Nee"/>
    <m/>
    <n v="502800"/>
  </r>
  <r>
    <s v="1721"/>
    <s v="GVB Activa BV"/>
    <s v="0090448"/>
    <d v="2009-09-18T00:00:00"/>
    <x v="132"/>
    <s v="1079KN"/>
    <x v="61"/>
    <s v="Amsterdam"/>
    <s v="Steen,hard"/>
    <s v="Tramremise"/>
    <s v="Hoofdremise Tram"/>
    <s v="05540 - Brandcontr. Opstal uitgebreid"/>
    <s v="Nee"/>
    <s v="Ja"/>
    <d v="2022-12-09T00:00:00"/>
    <n v="32757011"/>
  </r>
  <r>
    <s v="1721"/>
    <s v="GVB Activa BV"/>
    <s v="0090448"/>
    <d v="2009-09-18T00:00:00"/>
    <x v="133"/>
    <s v="1079VH"/>
    <x v="61"/>
    <s v="Amsterdam"/>
    <s v="Steen,hard"/>
    <s v="Tramremise"/>
    <s v="Hoofdremise Tram"/>
    <s v="05540 - Brandcontr. Opstal uitgebreid"/>
    <s v="Nee"/>
    <s v="Ja"/>
    <d v="2022-12-09T00:00:00"/>
    <n v="627105"/>
  </r>
  <r>
    <s v="1721"/>
    <s v="GVB Activa BV"/>
    <s v="0090448"/>
    <d v="2009-09-18T00:00:00"/>
    <x v="134"/>
    <s v="1079KN"/>
    <x v="61"/>
    <s v="Amsterdam"/>
    <s v="Steen,hard"/>
    <s v="Tramremise"/>
    <s v="Woonhuis"/>
    <s v="05541 - Brandcontr. Inventaris uitgebreid"/>
    <s v="Nee"/>
    <s v="Ja"/>
    <d v="2022-12-09T00:00:00"/>
    <n v="35818"/>
  </r>
  <r>
    <s v="1721"/>
    <s v="GVB Activa BV"/>
    <s v="0090448"/>
    <d v="2009-09-18T00:00:00"/>
    <x v="135"/>
    <s v="1079KA"/>
    <x v="61"/>
    <s v="Amsterdam"/>
    <s v="Steen,hard"/>
    <s v="Tramremise"/>
    <s v="Woonhuis"/>
    <s v="05540 - Brandcontr. Opstal uitgebreid"/>
    <s v="Nee"/>
    <s v="Ja"/>
    <d v="2022-12-09T00:00:00"/>
    <n v="0"/>
  </r>
  <r>
    <s v="1721"/>
    <s v="GVB Activa BV"/>
    <s v="0090448"/>
    <d v="2009-09-18T00:00:00"/>
    <x v="136"/>
    <s v="1079LG"/>
    <x v="61"/>
    <s v="Amsterdam"/>
    <s v="Steen,hard"/>
    <s v="Tramremise"/>
    <s v="Woonhuis"/>
    <s v="05540 - Brandcontr. Opstal uitgebreid"/>
    <s v="Nee"/>
    <s v="Ja"/>
    <d v="2022-12-09T00:00:00"/>
    <n v="0"/>
  </r>
  <r>
    <s v="1721"/>
    <s v="GVB Activa BV"/>
    <s v="0108494"/>
    <d v="2017-07-01T00:00:00"/>
    <x v="137"/>
    <s v="1069EN"/>
    <x v="62"/>
    <s v="Amsterdam"/>
    <s v="Steen,hard"/>
    <s v="Personeelsverblijf"/>
    <m/>
    <s v="05540 - Brandcontr. Opstal uitgebreid"/>
    <s v="Nee"/>
    <s v="Ja"/>
    <d v="2022-12-09T00:00:00"/>
    <n v="347894"/>
  </r>
  <r>
    <s v="1721"/>
    <s v="GVB Activa BV"/>
    <s v="0108495"/>
    <d v="2017-07-01T00:00:00"/>
    <x v="138"/>
    <s v="1066SJ"/>
    <x v="63"/>
    <s v="Amsterdam"/>
    <s v="Steen,hard"/>
    <s v="Personeelsverblijf"/>
    <m/>
    <s v="05540 - Brandcontr. Opstal uitgebreid"/>
    <s v="Nee"/>
    <s v="Ja"/>
    <d v="2022-12-09T00:00:00"/>
    <n v="504143"/>
  </r>
  <r>
    <s v="1721"/>
    <s v="GVB Activa BV"/>
    <s v="0108497"/>
    <d v="2017-07-01T00:00:00"/>
    <x v="139"/>
    <s v="1082SB"/>
    <x v="20"/>
    <s v="Amsterdam"/>
    <s v="Steen,hard"/>
    <s v="Personeelsverblijf"/>
    <m/>
    <s v="05540 - Brandcontr. Opstal uitgebreid"/>
    <s v="Nee"/>
    <s v="Ja"/>
    <d v="2022-12-09T00:00:00"/>
    <n v="418070"/>
  </r>
  <r>
    <s v="1721"/>
    <s v="GVB Activa BV"/>
    <s v="0108498"/>
    <d v="2017-07-01T00:00:00"/>
    <x v="140"/>
    <s v="1067JS"/>
    <x v="64"/>
    <s v="Amsterdam"/>
    <s v="Steen,hard"/>
    <s v="Personeelsverblijf"/>
    <m/>
    <s v="05540 - Brandcontr. Opstal uitgebreid"/>
    <s v="Nee"/>
    <s v="Ja"/>
    <d v="2022-12-09T00:00:00"/>
    <n v="233626"/>
  </r>
  <r>
    <s v="1721"/>
    <s v="GVB Activa BV"/>
    <s v="0108500"/>
    <d v="2017-07-01T00:00:00"/>
    <x v="141"/>
    <s v="1013CL"/>
    <x v="21"/>
    <s v="Amsterdam"/>
    <s v="Steen,hard"/>
    <s v="Personeelsverblijf"/>
    <m/>
    <s v="05540 - Brandcontr. Opstal uitgebreid"/>
    <s v="Nee"/>
    <s v="Ja"/>
    <d v="2022-12-09T00:00:00"/>
    <n v="61480"/>
  </r>
  <r>
    <s v="1721"/>
    <s v="GVB Activa BV"/>
    <s v="0108501"/>
    <d v="2017-07-01T00:00:00"/>
    <x v="142"/>
    <s v="1095DH"/>
    <x v="65"/>
    <s v="Amsterdam"/>
    <s v="Steen,hard"/>
    <s v="Personeelsverblijf"/>
    <m/>
    <s v="05540 - Brandcontr. Opstal uitgebreid"/>
    <s v="Nee"/>
    <s v="Ja"/>
    <d v="2022-12-09T00:00:00"/>
    <n v="725475"/>
  </r>
  <r>
    <s v="1721"/>
    <s v="GVB Activa BV"/>
    <s v="0108502"/>
    <d v="2017-07-01T00:00:00"/>
    <x v="143"/>
    <s v="1069NH"/>
    <x v="62"/>
    <s v="Amsterdam"/>
    <s v="Steen,hard"/>
    <s v="Personeelsverblijf"/>
    <m/>
    <s v="05540 - Brandcontr. Opstal uitgebreid"/>
    <s v="Nee"/>
    <s v="Ja"/>
    <d v="2022-12-09T00:00:00"/>
    <n v="565624"/>
  </r>
  <r>
    <s v="1721"/>
    <s v="GVB Activa BV"/>
    <s v="0108503"/>
    <d v="2017-07-01T00:00:00"/>
    <x v="144"/>
    <s v="1083AD"/>
    <x v="41"/>
    <s v="Amsterdam"/>
    <s v="Steen,hard"/>
    <s v="Personeelsverblijf"/>
    <m/>
    <s v="05540 - Brandcontr. Opstal uitgebreid"/>
    <s v="Nee"/>
    <s v="Ja"/>
    <d v="2022-12-09T00:00:00"/>
    <n v="418070"/>
  </r>
  <r>
    <s v="1721"/>
    <s v="GVB Activa BV"/>
    <s v="0108504"/>
    <d v="2017-07-01T00:00:00"/>
    <x v="145"/>
    <s v="1043GV"/>
    <x v="28"/>
    <s v="Amsterdam"/>
    <s v="Steen,hard"/>
    <s v="Personeelsverblijf"/>
    <m/>
    <s v="05540 - Brandcontr. Opstal uitgebreid"/>
    <s v="Nee"/>
    <s v="Ja"/>
    <d v="2022-12-09T00:00:00"/>
    <n v="737770"/>
  </r>
  <r>
    <s v="1721"/>
    <s v="GVB Activa BV"/>
    <s v="0108505"/>
    <d v="2017-07-01T00:00:00"/>
    <x v="146"/>
    <s v="1064HB"/>
    <x v="66"/>
    <s v="Amsterdam"/>
    <s v="Steen,hard"/>
    <s v="Personeelsverblijf"/>
    <m/>
    <s v="05540 - Brandcontr. Opstal uitgebreid"/>
    <s v="Nee"/>
    <s v="Ja"/>
    <d v="2022-12-09T00:00:00"/>
    <n v="405774"/>
  </r>
  <r>
    <s v="1721"/>
    <s v="GVB Activa BV"/>
    <s v="0108506"/>
    <d v="2017-07-01T00:00:00"/>
    <x v="147"/>
    <s v="1095KG"/>
    <x v="65"/>
    <s v="Amsterdam"/>
    <s v="Steen,hard"/>
    <s v="Personeelsverblijf"/>
    <m/>
    <s v="05540 - Brandcontr. Opstal uitgebreid"/>
    <s v="Nee"/>
    <s v="Ja"/>
    <d v="2022-12-09T00:00:00"/>
    <n v="516438"/>
  </r>
  <r>
    <s v="1721"/>
    <s v="GVB Activa BV"/>
    <s v="0108507"/>
    <d v="2017-07-01T00:00:00"/>
    <x v="148"/>
    <s v="1087MA"/>
    <x v="67"/>
    <s v="Amsterdam"/>
    <s v="Steen,hard"/>
    <s v="Personeelsverblijf"/>
    <m/>
    <s v="05540 - Brandcontr. Opstal uitgebreid"/>
    <s v="Nee"/>
    <s v="Ja"/>
    <d v="2022-12-09T00:00:00"/>
    <n v="73776"/>
  </r>
  <r>
    <s v="1721"/>
    <s v="GVB Activa BV"/>
    <s v="0108508"/>
    <d v="2017-07-01T00:00:00"/>
    <x v="149"/>
    <s v="1066AE"/>
    <x v="63"/>
    <s v="Amsterdam"/>
    <s v="staal/golfplaten/beton"/>
    <s v="Personeelsverblijf"/>
    <m/>
    <s v="05540 - Brandcontr. Opstal uitgebreid"/>
    <s v="Nee"/>
    <s v="Ja"/>
    <d v="2022-12-09T00:00:00"/>
    <n v="430366"/>
  </r>
  <r>
    <s v="1721"/>
    <s v="GVB Activa BV"/>
    <s v="0108509"/>
    <d v="2017-07-01T00:00:00"/>
    <x v="150"/>
    <s v="1113LS"/>
    <x v="68"/>
    <s v="Diemen"/>
    <s v="staal/golfplaten/beton"/>
    <s v="Personeelsverblijf"/>
    <m/>
    <s v="05540 - Brandcontr. Opstal uitgebreid"/>
    <s v="Nee"/>
    <s v="Ja"/>
    <d v="2022-12-09T00:00:00"/>
    <n v="37675"/>
  </r>
  <r>
    <s v="1721"/>
    <s v="GVB Activa BV"/>
    <s v="0108510"/>
    <d v="2017-07-01T00:00:00"/>
    <x v="151"/>
    <s v="1024KM"/>
    <x v="16"/>
    <s v="Amsterdam"/>
    <s v="staal/golfplaten/beton"/>
    <s v="Personeelsverblijf"/>
    <m/>
    <s v="05540 - Brandcontr. Opstal uitgebreid"/>
    <s v="Nee"/>
    <s v="Ja"/>
    <d v="2022-12-09T00:00:00"/>
    <n v="430366"/>
  </r>
  <r>
    <s v="1721"/>
    <s v="GVB Activa BV"/>
    <s v="0108511"/>
    <d v="2017-07-01T00:00:00"/>
    <x v="152"/>
    <s v="1025GB"/>
    <x v="44"/>
    <s v="Amsterdam"/>
    <s v="staal/golfplaten/beton"/>
    <s v="Personeelsverblijf"/>
    <m/>
    <s v="05540 - Brandcontr. Opstal uitgebreid"/>
    <s v="Nee"/>
    <s v="Ja"/>
    <d v="2022-12-09T00:00:00"/>
    <n v="344293"/>
  </r>
  <r>
    <s v="1721"/>
    <s v="GVB Activa BV"/>
    <s v="0108512"/>
    <d v="2017-07-01T00:00:00"/>
    <x v="153"/>
    <s v="1035EV"/>
    <x v="69"/>
    <s v="Amsterdam"/>
    <s v="staal/golfplaten/beton"/>
    <s v="Personeelsverblijf"/>
    <m/>
    <s v="05540 - Brandcontr. Opstal uitgebreid"/>
    <s v="Nee"/>
    <s v="Ja"/>
    <d v="2022-12-09T00:00:00"/>
    <n v="430366"/>
  </r>
  <r>
    <s v="1721"/>
    <s v="GVB Activa BV"/>
    <s v="0108513"/>
    <d v="2017-07-01T00:00:00"/>
    <x v="154"/>
    <s v="1077XZ"/>
    <x v="51"/>
    <s v="Amsterdam"/>
    <s v="staal/golfplaten/beton"/>
    <s v="Personeelsverblijf"/>
    <m/>
    <s v="05540 - Brandcontr. Opstal uitgebreid"/>
    <s v="Nee"/>
    <s v="Onbekend"/>
    <m/>
    <n v="221330"/>
  </r>
  <r>
    <s v="1721"/>
    <s v="GVB Activa BV"/>
    <s v="0108514"/>
    <d v="2017-07-01T00:00:00"/>
    <x v="155"/>
    <s v="1187TC"/>
    <x v="70"/>
    <s v="Amstelveen"/>
    <s v="staal/golfplaten/beton"/>
    <s v="Personeelsverblijf"/>
    <m/>
    <s v="05540 - Brandcontr. Opstal uitgebreid"/>
    <s v="Nee"/>
    <s v="Ja"/>
    <d v="2022-12-09T00:00:00"/>
    <n v="430366"/>
  </r>
  <r>
    <s v="1721"/>
    <s v="GVB Activa BV"/>
    <s v="0108515"/>
    <d v="2017-07-01T00:00:00"/>
    <x v="156"/>
    <s v="1014AS"/>
    <x v="53"/>
    <s v="Amsterdam"/>
    <s v="staal/golfplaten/beton"/>
    <s v="Personeelsverblijf"/>
    <m/>
    <s v="05540 - Brandcontr. Opstal uitgebreid"/>
    <s v="Nee"/>
    <s v="Ja"/>
    <d v="2022-12-09T00:00:00"/>
    <n v="344293"/>
  </r>
  <r>
    <s v="1721"/>
    <s v="GVB Activa BV"/>
    <s v="0108516"/>
    <d v="2017-07-01T00:00:00"/>
    <x v="157"/>
    <s v="1106ZC"/>
    <x v="71"/>
    <s v="Amsterdam"/>
    <s v="staal/golfplaten/beton"/>
    <s v="Personeelsverblijf"/>
    <m/>
    <s v="05540 - Brandcontr. Opstal uitgebreid"/>
    <s v="Nee"/>
    <s v="Ja"/>
    <d v="2022-12-09T00:00:00"/>
    <n v="565624"/>
  </r>
  <r>
    <s v="1721"/>
    <s v="GVB Activa BV"/>
    <s v="0108517"/>
    <d v="2017-07-01T00:00:00"/>
    <x v="158"/>
    <s v="1108JA"/>
    <x v="9"/>
    <s v="Amsterdam Zuid-oost"/>
    <s v="staal/golfplaten/beton"/>
    <s v="Personeelsverblijf"/>
    <m/>
    <s v="05540 - Brandcontr. Opstal uitgebreid"/>
    <s v="Nee"/>
    <s v="Ja"/>
    <d v="2022-12-09T00:00:00"/>
    <n v="172145"/>
  </r>
  <r>
    <s v="1721"/>
    <s v="GVB Activa BV"/>
    <s v="0108518"/>
    <d v="2017-07-01T00:00:00"/>
    <x v="159"/>
    <s v="1065KL"/>
    <x v="46"/>
    <s v="Amsterdam"/>
    <s v="staal/golfplaten/beton"/>
    <s v="Personeelsverblijf"/>
    <m/>
    <s v="05540 - Brandcontr. Opstal uitgebreid"/>
    <s v="Nee"/>
    <s v="Ja"/>
    <d v="2022-12-09T00:00:00"/>
    <n v="405774"/>
  </r>
  <r>
    <s v="1721"/>
    <s v="GVB Activa BV"/>
    <s v="0111492"/>
    <d v="2020-03-02T00:00:00"/>
    <x v="160"/>
    <s v="1097DN"/>
    <x v="18"/>
    <s v="Amsterdam"/>
    <s v="Steen,hard"/>
    <s v="Personeelsverblijf"/>
    <s v="Eindpunthuisje bij Amstelstation"/>
    <s v="05540 - Brandcontr. Opstal uitgebreid"/>
    <s v="Nee"/>
    <s v="Nee"/>
    <m/>
    <n v="1006569"/>
  </r>
  <r>
    <s v="1721"/>
    <s v="GVB Activa BV"/>
    <s v="0111582"/>
    <d v="2020-04-24T00:00:00"/>
    <x v="161"/>
    <s v="1082MM"/>
    <x v="20"/>
    <s v="Amsterdam"/>
    <s v="Staal"/>
    <s v="Personeelsverblijf"/>
    <s v="Eindpunthuisje station Amstelveenseweg"/>
    <s v="05540 - Brandcontr. Opstal uitgebreid"/>
    <s v="Nee"/>
    <s v="Ja"/>
    <d v="2026-04-24T00:00:00"/>
    <n v="982222"/>
  </r>
  <r>
    <s v="1721"/>
    <s v="GVB Activa BV"/>
    <s v="0111604"/>
    <d v="2020-07-13T00:00:00"/>
    <x v="162"/>
    <s v="1095KX"/>
    <x v="65"/>
    <s v="Amsterdam"/>
    <m/>
    <s v="Was- en zandvulinstallatie"/>
    <s v="locatie IJtramstalling"/>
    <s v="05540 - Brandcontr. Opstal uitgebreid"/>
    <s v="Nee"/>
    <s v="Nee"/>
    <m/>
    <n v="334608"/>
  </r>
  <r>
    <s v="1721"/>
    <s v="GVB Activa BV"/>
    <s v="0111672"/>
    <d v="2020-08-17T00:00:00"/>
    <x v="163"/>
    <s v="1187ZN"/>
    <x v="70"/>
    <s v="Amstelveen"/>
    <s v="Steen,hard"/>
    <s v="Bedrijfspand"/>
    <s v="Dienstgeb. Legmeerpolder Amstelveenlijn"/>
    <s v="05540 - Brandcontr. Opstal uitgebreid"/>
    <s v="Nee"/>
    <s v="Nee"/>
    <m/>
    <n v="1863049"/>
  </r>
  <r>
    <s v="1721"/>
    <s v="GVB Activa BV"/>
    <s v="0113162"/>
    <d v="2022-02-01T00:00:00"/>
    <x v="164"/>
    <s v="1114AG"/>
    <x v="72"/>
    <s v="Amsterdam"/>
    <s v="Steen,hard"/>
    <s v="Kantoor"/>
    <m/>
    <s v="05540 - Brandcontr. Opstal uitgebreid"/>
    <m/>
    <s v="Ja"/>
    <d v="2022-12-09T00:00:00"/>
    <n v="104165"/>
  </r>
  <r>
    <s v="1721"/>
    <s v="GVB Activa BV"/>
    <s v="0113162"/>
    <d v="2022-02-01T00:00:00"/>
    <x v="165"/>
    <s v="1114AG"/>
    <x v="72"/>
    <s v="Amsterdam"/>
    <s v="Steen,hard"/>
    <s v="Bedrijfspand"/>
    <s v="Logistiekcentrum en quickservicehal"/>
    <s v="05540 - Brandcontr. Opstal uitgebreid"/>
    <m/>
    <s v="Ja"/>
    <d v="2022-12-09T00:00:00"/>
    <n v="12972464"/>
  </r>
  <r>
    <s v="1721"/>
    <s v="GVB Activa BV"/>
    <s v="0113162"/>
    <d v="2022-02-01T00:00:00"/>
    <x v="165"/>
    <s v="1114AG"/>
    <x v="72"/>
    <s v="Amsterdam"/>
    <s v="Steen,hard"/>
    <s v="Bedrijfspand"/>
    <s v="Verwarmings-elektr.-was-zuivering-proces"/>
    <s v="05540 - Brandcontr. Opstal uitgebreid"/>
    <m/>
    <s v="Ja"/>
    <d v="2022-12-09T00:00:00"/>
    <n v="3824326"/>
  </r>
  <r>
    <s v="1721"/>
    <s v="GVB Activa BV"/>
    <s v="0113162"/>
    <d v="2022-02-01T00:00:00"/>
    <x v="165"/>
    <s v="1114AG"/>
    <x v="72"/>
    <s v="Amsterrdam"/>
    <s v="Steen,hard"/>
    <s v="Bedrijfspand"/>
    <s v="Simolatorruimte behorend bij object 1"/>
    <s v="05540 - Brandcontr. Opstal uitgebreid"/>
    <m/>
    <s v="Ja"/>
    <d v="2022-12-09T00:00:00"/>
    <n v="1924400"/>
  </r>
  <r>
    <s v="1721"/>
    <s v="GVB Activa BV"/>
    <s v="0113162"/>
    <d v="2022-02-01T00:00:00"/>
    <x v="166"/>
    <s v="1114AG"/>
    <x v="72"/>
    <s v="Amsterdam"/>
    <s v="Steen,hard"/>
    <s v="Bedrijfspand"/>
    <s v="Logistiek Centr/Quick Servicehal/kant."/>
    <s v="05541 - Brandcontr. Inventaris uitgebreid"/>
    <m/>
    <s v="Ja"/>
    <d v="2022-12-09T00:00:00"/>
    <n v="1618170"/>
  </r>
  <r>
    <s v="1721"/>
    <s v="GVB Activa BV"/>
    <s v="B001932-E"/>
    <d v="2007-01-01T00:00:00"/>
    <x v="167"/>
    <s v="1112KT"/>
    <x v="73"/>
    <s v="Diemen"/>
    <s v="Steen,hard"/>
    <s v="Remise metro"/>
    <s v="Magazijnvoorraad"/>
    <s v="05541 - Brandcontr. Inventaris uitgebreid"/>
    <s v="Nee"/>
    <s v="Nee"/>
    <m/>
    <n v="8523975"/>
  </r>
  <r>
    <s v="1721"/>
    <s v="GVB Activa BV"/>
    <s v="B001947-E"/>
    <d v="2007-01-01T00:00:00"/>
    <x v="168"/>
    <s v="1075PR"/>
    <x v="74"/>
    <s v="Amsterdam"/>
    <s v="Steen,hard"/>
    <s v="Tramremise"/>
    <m/>
    <s v="05540 - Brandcontr. Opstal uitgebreid"/>
    <s v="Nee"/>
    <s v="Ja"/>
    <d v="2022-12-09T00:00:00"/>
    <n v="29520524"/>
  </r>
  <r>
    <s v="1721"/>
    <s v="GVB Activa BV"/>
    <s v="B001947-E"/>
    <d v="2007-01-01T00:00:00"/>
    <x v="169"/>
    <s v="1075PR"/>
    <x v="74"/>
    <s v="Amsterdam"/>
    <s v="Steen,hard"/>
    <s v="Tramremise"/>
    <s v="Woningen"/>
    <s v="05540 - Brandcontr. Opstal uitgebreid"/>
    <s v="Nee"/>
    <s v="Ja"/>
    <d v="2022-12-09T00:00:00"/>
    <n v="1045221"/>
  </r>
  <r>
    <s v="1721"/>
    <s v="GVB Activa BV"/>
    <s v="B001947-E"/>
    <d v="2007-01-01T00:00:00"/>
    <x v="168"/>
    <s v="1075PR"/>
    <x v="74"/>
    <s v="Amsterdam"/>
    <s v="Steen,hard"/>
    <s v="Tramremise"/>
    <s v="Simulatorruimte"/>
    <s v="05540 - Brandcontr. Opstal uitgebreid"/>
    <s v="Nee"/>
    <s v="Ja"/>
    <d v="2022-12-09T00:00:00"/>
    <n v="217037"/>
  </r>
  <r>
    <s v="1721"/>
    <s v="GVB Activa BV"/>
    <s v="B001947-E"/>
    <d v="2007-01-01T00:00:00"/>
    <x v="168"/>
    <s v="1075PR"/>
    <x v="74"/>
    <s v="Amsterdam"/>
    <s v="Steen,hard"/>
    <s v="Tramremise"/>
    <s v="Verbouwing 2020/2021 en werkkuilen"/>
    <s v="05540 - Brandcontr. Opstal uitgebreid"/>
    <s v="Nee"/>
    <s v="Ja"/>
    <d v="2022-12-09T00:00:00"/>
    <n v="13025016"/>
  </r>
  <r>
    <s v="1721"/>
    <s v="GVB Activa BV"/>
    <s v="B001947-E"/>
    <d v="2007-01-01T00:00:00"/>
    <x v="168"/>
    <s v="1075PR"/>
    <x v="74"/>
    <s v="Amsterdam"/>
    <s v="Steen,hard"/>
    <s v="Tramremise"/>
    <m/>
    <s v="05541 - Brandcontr. Inventaris uitgebreid"/>
    <s v="Nee"/>
    <s v="Ja"/>
    <d v="2022-12-09T00:00:00"/>
    <n v="6192201"/>
  </r>
  <r>
    <s v="1721"/>
    <s v="GVB Activa BV"/>
    <s v="B001947-EXCESS"/>
    <d v="2021-07-12T00:00:00"/>
    <x v="169"/>
    <s v="1075PR"/>
    <x v="74"/>
    <s v="Amsterdam"/>
    <s v="Steen,hard"/>
    <s v="Tramremise"/>
    <s v="gebouwen werkkuilen en magazijn"/>
    <s v="05540 - Brandcontr. Opstal uitgebreid"/>
    <s v="Nee"/>
    <s v="Onbekend"/>
    <m/>
    <n v="10197873"/>
  </r>
  <r>
    <s v="1721"/>
    <s v="GVB Activa BV"/>
    <s v="B001951"/>
    <d v="2007-01-01T00:00:00"/>
    <x v="170"/>
    <m/>
    <x v="75"/>
    <m/>
    <s v="Steen, hard"/>
    <s v="Magazijnvoorraden"/>
    <m/>
    <s v="05541 - Brandcontr. Inventaris uitgebreid"/>
    <s v="Nee"/>
    <s v="Onbekend"/>
    <m/>
    <n v="14391821"/>
  </r>
  <r>
    <s v="1721"/>
    <s v="GVB Activa BV"/>
    <s v="B001951"/>
    <d v="2007-01-01T00:00:00"/>
    <x v="170"/>
    <m/>
    <x v="75"/>
    <m/>
    <s v="Steen, hard"/>
    <s v="Machines"/>
    <m/>
    <s v="05541 - Brandcontr. Inventaris uitgebreid"/>
    <s v="Nee"/>
    <s v="Onbekend"/>
    <m/>
    <n v="1634632"/>
  </r>
  <r>
    <s v="1721"/>
    <s v="GVB Activa BV"/>
    <s v="B001964"/>
    <d v="2007-01-01T00:00:00"/>
    <x v="171"/>
    <s v="1061AE"/>
    <x v="76"/>
    <s v="Amsterdam"/>
    <s v="Steen,hard"/>
    <s v="Busremise West"/>
    <s v="Stalling werkplaats etc."/>
    <s v="05541 - Brandcontr. Inventaris uitgebreid"/>
    <s v="Nee"/>
    <s v="Ja"/>
    <d v="2022-12-09T00:00:00"/>
    <n v="5190448"/>
  </r>
  <r>
    <s v="1721"/>
    <s v="GVB Activa BV"/>
    <s v="B001964"/>
    <d v="2007-01-01T00:00:00"/>
    <x v="171"/>
    <s v="1061AE"/>
    <x v="76"/>
    <s v="Amsterdam"/>
    <s v="Steen,hard"/>
    <s v="Busremise West"/>
    <s v="Garage west Stalling werkplaats etc."/>
    <s v="05540 - Brandcontr. Opstal uitgebreid"/>
    <s v="Ja"/>
    <s v="Ja"/>
    <d v="2022-12-09T00:00:00"/>
    <n v="24301441"/>
  </r>
  <r>
    <s v="1721"/>
    <s v="GVB Activa BV"/>
    <s v="B001964"/>
    <d v="2007-01-01T00:00:00"/>
    <x v="171"/>
    <s v="1061AE"/>
    <x v="76"/>
    <s v="Amsterdam"/>
    <s v="Steen,hard"/>
    <s v="Busremise West"/>
    <s v="wasstraat"/>
    <s v="05541 - Brandcontr. Inventaris uitgebreid"/>
    <s v="Nee"/>
    <s v="Ja"/>
    <d v="2022-12-09T00:00:00"/>
    <n v="13172"/>
  </r>
  <r>
    <s v="1721"/>
    <s v="GVB Activa BV"/>
    <s v="B001964"/>
    <d v="2007-01-01T00:00:00"/>
    <x v="171"/>
    <s v="1061AE"/>
    <x v="76"/>
    <s v="Amsterdam"/>
    <s v="Steen,hard"/>
    <s v="Busremise West"/>
    <s v="Wasstraat/-hal"/>
    <s v="05540 - Brandcontr. Opstal uitgebreid"/>
    <s v="Ja"/>
    <s v="Ja"/>
    <d v="2022-12-09T00:00:00"/>
    <n v="1524725"/>
  </r>
  <r>
    <s v="1721"/>
    <s v="GVB Activa BV"/>
    <s v="B001964"/>
    <d v="2007-01-01T00:00:00"/>
    <x v="171"/>
    <s v="1061AE"/>
    <x v="76"/>
    <s v="Amsterdam"/>
    <s v="Steen,hard"/>
    <s v="Busremise West"/>
    <s v="Terrein"/>
    <s v="05540 - Brandcontr. Opstal uitgebreid"/>
    <s v="Nee"/>
    <s v="Ja"/>
    <d v="2022-12-09T00:00:00"/>
    <n v="196739"/>
  </r>
  <r>
    <s v="1721"/>
    <s v="GVB Activa BV"/>
    <s v="B001965"/>
    <d v="2007-01-01T00:00:00"/>
    <x v="172"/>
    <s v="1032KW"/>
    <x v="54"/>
    <s v="Amsterdam"/>
    <s v="Staalplaat,hard"/>
    <s v="Busremise Noord"/>
    <s v="Garage Noord"/>
    <s v="05541 - Brandcontr. Inventaris uitgebreid"/>
    <s v="Nee"/>
    <s v="Nee"/>
    <m/>
    <n v="1419982"/>
  </r>
  <r>
    <s v="1721"/>
    <s v="GVB Activa BV"/>
    <s v="B001965"/>
    <d v="2007-01-01T00:00:00"/>
    <x v="172"/>
    <s v="1032KW"/>
    <x v="54"/>
    <s v="Amsterdam"/>
    <s v="Staalplaat,hard"/>
    <s v="Busremise Noord"/>
    <s v="Garage Noord"/>
    <s v="05540 - Brandcontr. Opstal uitgebreid"/>
    <s v="Nee"/>
    <s v="Nee"/>
    <m/>
    <n v="10460565"/>
  </r>
  <r>
    <s v="1721"/>
    <s v="GVB Activa BV"/>
    <s v="B001965"/>
    <d v="2007-01-01T00:00:00"/>
    <x v="172"/>
    <s v="1032KW"/>
    <x v="54"/>
    <s v="Amsterdam"/>
    <s v="Staalplaat,hard"/>
    <s v="Busremise Noord"/>
    <s v="Garage Noord"/>
    <s v="05541 - Brandcontr. Inventaris uitgebreid"/>
    <s v="Nee"/>
    <s v="Nee"/>
    <m/>
    <n v="1713"/>
  </r>
  <r>
    <s v="1721"/>
    <s v="GVB Activa BV"/>
    <s v="B001965"/>
    <d v="2007-01-01T00:00:00"/>
    <x v="172"/>
    <s v="1032KW"/>
    <x v="54"/>
    <s v="Amsterdam"/>
    <s v="Staalplaat,hard"/>
    <s v="Busremise Noord"/>
    <s v="Portiersgebouw"/>
    <s v="05540 - Brandcontr. Opstal uitgebreid"/>
    <s v="Nee"/>
    <s v="Nee"/>
    <m/>
    <n v="173563"/>
  </r>
  <r>
    <s v="1721"/>
    <s v="GVB Activa BV"/>
    <s v="B001965"/>
    <d v="2007-01-01T00:00:00"/>
    <x v="172"/>
    <s v="1032KW"/>
    <x v="54"/>
    <s v="Amsterdam"/>
    <s v="Staalplaat,hard"/>
    <s v="Busremise Noord"/>
    <s v="Autowasinstallatie"/>
    <s v="05540 - Brandcontr. Opstal uitgebreid"/>
    <s v="Nee"/>
    <s v="Nee"/>
    <m/>
    <n v="388082"/>
  </r>
  <r>
    <s v="1721"/>
    <s v="GVB Activa BV"/>
    <s v="B001969"/>
    <d v="2007-01-01T00:00:00"/>
    <x v="173"/>
    <s v="1096CJ"/>
    <x v="77"/>
    <s v="Amsterdam"/>
    <s v="Steen,hard"/>
    <s v="Busremise  Zuid"/>
    <s v="Freesbank"/>
    <s v="05541 - Brandcontr. Inventaris uitgebreid"/>
    <s v="Nee"/>
    <s v="Ja"/>
    <d v="2022-12-09T00:00:00"/>
    <n v="678218"/>
  </r>
  <r>
    <s v="1721"/>
    <s v="GVB Activa BV"/>
    <s v="B001969"/>
    <d v="2007-01-01T00:00:00"/>
    <x v="173"/>
    <s v="1096CJ"/>
    <x v="77"/>
    <s v="Amsterdam"/>
    <s v="Steen,hard"/>
    <s v="Busremise Zuid"/>
    <s v="Washal/ garage"/>
    <s v="05540 - Brandcontr. Opstal uitgebreid"/>
    <s v="Nee"/>
    <s v="Ja"/>
    <d v="2022-12-09T00:00:00"/>
    <n v="4862367"/>
  </r>
  <r>
    <s v="1721"/>
    <s v="GVB Activa BV"/>
    <s v="B003587"/>
    <d v="2007-01-01T00:00:00"/>
    <x v="174"/>
    <s v="1075PR"/>
    <x v="74"/>
    <s v="Amsterdam"/>
    <s v="Steen,hard"/>
    <s v="Tramremise"/>
    <s v="Remise"/>
    <s v="05541 - Brandcontr. Inventaris uitgebreid"/>
    <s v="Nee"/>
    <s v="Nee"/>
    <m/>
    <n v="296164"/>
  </r>
  <r>
    <s v="1721"/>
    <s v="GVB Activa BV"/>
    <s v="B003590-E"/>
    <d v="2007-01-01T00:00:00"/>
    <x v="175"/>
    <s v="1112XT"/>
    <x v="73"/>
    <s v="Diemen"/>
    <s v="Steen,hard"/>
    <s v="Remise metro"/>
    <s v="Diverse machinerieen"/>
    <s v="05541 - Brandcontr. Inventaris uitgebreid"/>
    <s v="Nee"/>
    <s v="Nee"/>
    <m/>
    <n v="10930714"/>
  </r>
  <r>
    <s v="1721"/>
    <s v="GVB Activa BV"/>
    <s v="B003685"/>
    <d v="2007-01-01T00:00:00"/>
    <x v="173"/>
    <s v="1096CJ"/>
    <x v="77"/>
    <s v="Amsterdam"/>
    <s v="Steen,hard"/>
    <s v="Busremise Zuid"/>
    <s v="busgarage"/>
    <s v="05541 - Brandcontr. Inventaris uitgebreid"/>
    <s v="Nee"/>
    <s v="Nee"/>
    <m/>
    <n v="1757627"/>
  </r>
  <r>
    <s v="1721"/>
    <s v="GVB Activa BV"/>
    <s v="B003774-E"/>
    <d v="2007-01-01T00:00:00"/>
    <x v="176"/>
    <s v="1112KT"/>
    <x v="73"/>
    <s v="Diemen"/>
    <s v="Steen,hard"/>
    <s v="Remise metro"/>
    <m/>
    <s v="05540 - Brandcontr. Opstal uitgebreid"/>
    <m/>
    <s v="Ja"/>
    <d v="2022-12-09T00:00:00"/>
    <n v="30545309"/>
  </r>
  <r>
    <s v="1721"/>
    <s v="GVB Activa BV"/>
    <s v="B003774-EXCESS"/>
    <d v="2022-01-01T00:00:00"/>
    <x v="177"/>
    <s v="1112 KT"/>
    <x v="73"/>
    <s v="Diemen"/>
    <s v="Steen,hard"/>
    <s v="GVB gesprinklerd"/>
    <m/>
    <s v="05602 - Opstal uitgebreid"/>
    <m/>
    <s v="Ja"/>
    <d v="2022-12-09T00:00:00"/>
    <n v="47918034"/>
  </r>
  <r>
    <s v="1725"/>
    <s v="GVB Exploitatie BV/Overig"/>
    <s v="0032008"/>
    <d v="2007-01-01T00:00:00"/>
    <x v="178"/>
    <s v="1043HP"/>
    <x v="28"/>
    <s v="Amsterdam"/>
    <s v="Steen,hard"/>
    <s v="Bedrijfspand"/>
    <s v="Hoofdkantoor"/>
    <s v="05541 - Brandcontr. Inventaris uitgebreid"/>
    <s v="Nee"/>
    <s v="Nee"/>
    <m/>
    <n v="1072197"/>
  </r>
  <r>
    <s v="1725"/>
    <s v="GVB Exploitatie BV/Overig"/>
    <s v="0111488"/>
    <d v="2020-03-04T00:00:00"/>
    <x v="179"/>
    <s v="1022BP"/>
    <x v="78"/>
    <s v="Amsterdam"/>
    <s v="Steen,hard"/>
    <s v="Kantoor"/>
    <s v="Tickets &amp; Info Station Noord"/>
    <s v="05557 - Huurdersbelang uitgebreid"/>
    <s v="Nee"/>
    <s v="Onbekend"/>
    <m/>
    <n v="349714"/>
  </r>
  <r>
    <s v="1725"/>
    <s v="GVB Exploitatie BV/Overig"/>
    <s v="0111488"/>
    <d v="2020-03-04T00:00:00"/>
    <x v="180"/>
    <s v="1012AB"/>
    <x v="42"/>
    <s v="Amsterdam"/>
    <s v="Steen,hard"/>
    <s v="Kantoor"/>
    <s v="Tickets &amp; Info Station CS"/>
    <s v="05557 - Huurdersbelang uitgebreid"/>
    <s v="Nee"/>
    <s v="Onbekend"/>
    <m/>
    <n v="478159"/>
  </r>
  <r>
    <s v="1725"/>
    <s v="GVB Exploitatie BV/Overig"/>
    <s v="0111488"/>
    <d v="2020-03-04T00:00:00"/>
    <x v="181"/>
    <s v="1101DT"/>
    <x v="79"/>
    <s v="Amsterdam"/>
    <s v="Steen,hard"/>
    <s v="Kantoor"/>
    <s v="Tickets &amp; Info Station Bijlmer"/>
    <s v="05557 - Huurdersbelang uitgebreid"/>
    <s v="Nee"/>
    <s v="Onbekend"/>
    <m/>
    <n v="352953"/>
  </r>
  <r>
    <s v="1725"/>
    <s v="GVB Exploitatie BV/Overig"/>
    <s v="B001966"/>
    <d v="2007-01-01T00:00:00"/>
    <x v="182"/>
    <s v="1043HP"/>
    <x v="28"/>
    <s v="Amsterdam"/>
    <s v="Steen,hard"/>
    <s v="Kantoor"/>
    <m/>
    <s v="05541 - Brandcontr. Inventaris uitgebreid"/>
    <s v="Nee"/>
    <s v="Nee"/>
    <m/>
    <n v="831868"/>
  </r>
  <r>
    <s v="1725"/>
    <s v="GVB Exploitatie BV/Overig"/>
    <s v="B001966"/>
    <d v="2007-01-01T00:00:00"/>
    <x v="182"/>
    <s v="1043HP"/>
    <x v="28"/>
    <s v="Amsterdam"/>
    <s v="Steen,hard"/>
    <s v="Drukkerij"/>
    <m/>
    <s v="05541 - Brandcontr. Inventaris uitgebreid"/>
    <s v="Nee"/>
    <s v="Nee"/>
    <m/>
    <n v="437201"/>
  </r>
  <r>
    <s v="1725"/>
    <s v="GVB Exploitatie BV/Overig"/>
    <s v="B001966"/>
    <d v="2007-01-01T00:00:00"/>
    <x v="182"/>
    <s v="1043HP"/>
    <x v="28"/>
    <s v="Amsterdam"/>
    <s v="Steen,hard"/>
    <s v="Kantoor"/>
    <s v="meubilair financiële afdelingen"/>
    <s v="05541 - Brandcontr. Inventaris uitgebreid"/>
    <s v="Nee"/>
    <s v="Nee"/>
    <m/>
    <n v="234138"/>
  </r>
  <r>
    <s v="1725"/>
    <s v="GVB Exploitatie BV/Overig"/>
    <s v="B001966"/>
    <d v="2007-01-01T00:00:00"/>
    <x v="182"/>
    <s v="1043HP"/>
    <x v="28"/>
    <s v="Amsterdam"/>
    <s v="Steen,hard"/>
    <s v="Kantoor"/>
    <s v="gehuurde OCE apparatuur"/>
    <s v="05541 - Brandcontr. Inventaris uitgebreid"/>
    <s v="Nee"/>
    <s v="Nee"/>
    <m/>
    <n v="233217"/>
  </r>
  <r>
    <s v="1725"/>
    <s v="GVB Exploitatie BV/Overig"/>
    <s v="B001967"/>
    <d v="2007-01-01T00:00:00"/>
    <x v="183"/>
    <s v="1012AB"/>
    <x v="42"/>
    <s v="Amsterdam"/>
    <s v="Steen,hard"/>
    <s v="Horeca"/>
    <s v="NZH-Koffiehuis"/>
    <s v="05541 - Brandcontr. Inventaris uitgebreid"/>
    <s v="Nee"/>
    <s v="Nee"/>
    <m/>
    <n v="322584"/>
  </r>
  <r>
    <s v="1725"/>
    <s v="GVB Exploitatie BV/Overig"/>
    <s v="B002614"/>
    <d v="2007-01-01T00:00:00"/>
    <x v="184"/>
    <s v="1112CJ"/>
    <x v="73"/>
    <s v="Diemen"/>
    <s v="Staal"/>
    <s v="Portocabin"/>
    <m/>
    <s v="05540 - Brandcontr. Opstal uitgebreid"/>
    <s v="Nee"/>
    <s v="Nee"/>
    <m/>
    <n v="13300"/>
  </r>
  <r>
    <s v="1725"/>
    <s v="GVB Exploitatie BV/Overig"/>
    <s v="B002614"/>
    <d v="2007-01-01T00:00:00"/>
    <x v="184"/>
    <s v="1112CJ"/>
    <x v="73"/>
    <s v="Diemen"/>
    <s v="Staal"/>
    <s v="Portocabin"/>
    <m/>
    <s v="05540 - Brandcontr. Opstal uitgebreid"/>
    <s v="Nee"/>
    <s v="Nee"/>
    <m/>
    <n v="13300"/>
  </r>
  <r>
    <s v="1725"/>
    <s v="GVB Exploitatie BV/Overig"/>
    <s v="B003562"/>
    <d v="2007-01-01T00:00:00"/>
    <x v="178"/>
    <s v="1043HP"/>
    <x v="28"/>
    <s v="Amsterdam"/>
    <s v="Steen,hard"/>
    <s v="Kantoor"/>
    <m/>
    <s v="05541 - Brandcontr. Inventaris uitgebreid"/>
    <s v="Nee"/>
    <s v="Nee"/>
    <m/>
    <n v="741862"/>
  </r>
  <r>
    <s v="1725"/>
    <s v="GVB Exploitatie BV/Overig"/>
    <s v="B003924"/>
    <d v="2007-01-01T00:00:00"/>
    <x v="178"/>
    <s v="1043HP"/>
    <x v="28"/>
    <s v="Amsterdam"/>
    <s v="Steen,hard"/>
    <s v="Kantoor"/>
    <m/>
    <s v="05541 - Brandcontr. Inventaris uitgebreid"/>
    <s v="Nee"/>
    <s v="Nee"/>
    <m/>
    <n v="31764"/>
  </r>
  <r>
    <s v="1726"/>
    <s v="GVB Infra BV"/>
    <s v="0109661"/>
    <d v="2017-12-06T00:00:00"/>
    <x v="185"/>
    <s v="1191AA"/>
    <x v="80"/>
    <s v="Ouderkerk a/d Amstel"/>
    <s v="Steen,hard"/>
    <s v="Opslag/magazijn"/>
    <m/>
    <s v="05541 - Brandcontr. Inventaris uitgebreid"/>
    <s v="Nee"/>
    <s v="Nee"/>
    <m/>
    <n v="1721465"/>
  </r>
  <r>
    <s v="1727"/>
    <s v="GVB Veren BV"/>
    <s v="B001975"/>
    <d v="2007-01-01T00:00:00"/>
    <x v="186"/>
    <s v="1021KB"/>
    <x v="81"/>
    <s v="Amsterdam"/>
    <s v="Steen,hard"/>
    <s v="Remise Veren"/>
    <s v="veerbotenhaven &amp; woning"/>
    <s v="05541 - Brandcontr. Inventaris uitgebreid"/>
    <s v="Nee"/>
    <s v="Ja"/>
    <d v="2022-12-09T00:00:00"/>
    <n v="414440"/>
  </r>
  <r>
    <s v="1727"/>
    <s v="GVB Veren BV"/>
    <s v="B001975"/>
    <d v="2007-01-01T00:00:00"/>
    <x v="186"/>
    <s v="1021KB"/>
    <x v="81"/>
    <s v="Amsterdam"/>
    <s v="Steen,hard"/>
    <s v="Remise Veren"/>
    <s v="veerbotenhaven &amp; woning"/>
    <s v="05540 - Brandcontr. Opstal uitgebreid"/>
    <s v="Nee"/>
    <s v="Ja"/>
    <d v="2022-12-09T00:00:00"/>
    <n v="2779587"/>
  </r>
  <r>
    <s v="1727"/>
    <s v="GVB Veren BV"/>
    <s v="B001975"/>
    <d v="2007-01-01T00:00:00"/>
    <x v="186"/>
    <s v="1021KB"/>
    <x v="81"/>
    <s v="Amsterdam"/>
    <s v="Steen,hard"/>
    <s v="Remise Veren"/>
    <s v="veerbotenhaven &amp; woning"/>
    <s v="05541 - Brandcontr. Inventaris uitgebreid"/>
    <s v="Nee"/>
    <s v="Ja"/>
    <d v="2022-12-09T00:00:00"/>
    <n v="207542"/>
  </r>
  <r>
    <s v="1727"/>
    <s v="GVB Veren BV"/>
    <s v="B001976"/>
    <d v="2007-01-01T00:00:00"/>
    <x v="187"/>
    <s v="1021KB"/>
    <x v="81"/>
    <s v="Amsterdam"/>
    <s v="Steen,hard"/>
    <s v="Woonhuis"/>
    <s v="Woonhuis"/>
    <s v="05540 - Brandcontr. Opstal uitgebreid"/>
    <s v="Nee"/>
    <s v="Ja"/>
    <d v="2022-12-09T00:00:00"/>
    <n v="852487"/>
  </r>
  <r>
    <s v="1727"/>
    <s v="GVB Veren BV"/>
    <s v="B001982"/>
    <d v="2007-01-01T00:00:00"/>
    <x v="186"/>
    <s v="1021KB"/>
    <x v="81"/>
    <s v="Amsterdam"/>
    <s v="Steen,hard"/>
    <s v="Remise Veren"/>
    <s v="werkplaats veerboten"/>
    <s v="05541 - Brandcontr. Inventaris uitgebreid"/>
    <s v="Nee"/>
    <s v="Onbekend"/>
    <m/>
    <n v="21991"/>
  </r>
  <r>
    <s v="1727"/>
    <s v="GVB Veren BV"/>
    <s v="B001982"/>
    <d v="2007-01-01T00:00:00"/>
    <x v="186"/>
    <s v="1021KB"/>
    <x v="81"/>
    <s v="Amsterdam"/>
    <s v="Steen,hard"/>
    <s v="Remise Veren"/>
    <s v="werkplaats veerboten"/>
    <s v="05540 - Brandcontr. Opstal uitgebreid"/>
    <s v="Nee"/>
    <s v="Onbekend"/>
    <m/>
    <n v="32922"/>
  </r>
  <r>
    <s v="1727"/>
    <s v="GVB Veren BV"/>
    <s v="B001982"/>
    <d v="2007-01-01T00:00:00"/>
    <x v="186"/>
    <s v="1021KB"/>
    <x v="81"/>
    <s v="Amsterdam"/>
    <s v="Steen,hard"/>
    <s v="Remise Veren"/>
    <s v="werkplaats veerboten"/>
    <s v="05541 - Brandcontr. Inventaris uitgebreid"/>
    <s v="Nee"/>
    <s v="Onbekend"/>
    <m/>
    <n v="2503"/>
  </r>
  <r>
    <s v="1727"/>
    <s v="GVB Veren BV"/>
    <s v="B001982"/>
    <d v="2007-01-01T00:00:00"/>
    <x v="186"/>
    <s v="1021KB"/>
    <x v="81"/>
    <s v="Amsterdam"/>
    <s v="Steen,hard"/>
    <s v="Remise Veren"/>
    <s v="werkplaats veerboten"/>
    <s v="05540 - Brandcontr. Opstal uitgebreid"/>
    <s v="Nee"/>
    <s v="Onbekend"/>
    <m/>
    <n v="88757"/>
  </r>
  <r>
    <s v="1727"/>
    <s v="GVB Veren BV"/>
    <s v="B001982"/>
    <d v="2007-01-01T00:00:00"/>
    <x v="186"/>
    <s v="1021KB"/>
    <x v="81"/>
    <s v="Amsterdam"/>
    <s v="Steen,hard"/>
    <s v="Remise Veren"/>
    <s v="werkplaats veerboten"/>
    <s v="05541 - Brandcontr. Inventaris uitgebreid"/>
    <s v="Nee"/>
    <s v="Onbekend"/>
    <m/>
    <n v="2503"/>
  </r>
  <r>
    <s v="1727"/>
    <s v="GVB Veren BV"/>
    <s v="B001982"/>
    <d v="2007-01-01T00:00:00"/>
    <x v="186"/>
    <s v="1021KB"/>
    <x v="81"/>
    <s v="Amsterdam"/>
    <s v="Steen,hard"/>
    <s v="Remise Veren"/>
    <s v="werkplaats veerboten"/>
    <s v="05540 - Brandcontr. Opstal uitgebreid"/>
    <s v="Nee"/>
    <s v="Onbekend"/>
    <m/>
    <n v="11721"/>
  </r>
  <r>
    <s v="1727"/>
    <s v="GVB Veren BV"/>
    <s v="B001982"/>
    <d v="2007-01-01T00:00:00"/>
    <x v="186"/>
    <s v="1021KB"/>
    <x v="81"/>
    <s v="Amsterdam"/>
    <s v="Steen,hard"/>
    <s v="Remise Veren"/>
    <s v="werkplaats veerboten"/>
    <s v="05540 - Brandcontr. Opstal uitgebreid"/>
    <s v="Nee"/>
    <s v="Onbekend"/>
    <m/>
    <n v="109959"/>
  </r>
  <r>
    <s v="1727"/>
    <s v="GVB Veren BV"/>
    <s v="B001982"/>
    <d v="2007-01-01T00:00:00"/>
    <x v="186"/>
    <s v="1021KB"/>
    <x v="81"/>
    <s v="Amsterdam"/>
    <s v="Steen,hard"/>
    <s v="Remise Veren"/>
    <s v="werkplaats veerboten"/>
    <s v="05540 - Brandcontr. Opstal uitgebreid"/>
    <s v="Nee"/>
    <s v="Onbekend"/>
    <m/>
    <n v="416132"/>
  </r>
  <r>
    <s v="1727"/>
    <s v="GVB Veren BV"/>
    <s v="B001982"/>
    <d v="2007-01-01T00:00:00"/>
    <x v="186"/>
    <s v="1021KB"/>
    <x v="81"/>
    <s v="Amsterdam"/>
    <s v="Steen,hard"/>
    <s v="Remise Veren"/>
    <s v="werkplaats veerboten"/>
    <s v="05540 - Brandcontr. Opstal uitgebreid"/>
    <s v="Nee"/>
    <s v="Onbekend"/>
    <m/>
    <n v="127606"/>
  </r>
  <r>
    <s v="2067"/>
    <s v="Nieuw-West"/>
    <s v="0111793"/>
    <d v="2020-10-30T00:00:00"/>
    <x v="188"/>
    <s v="1064SW"/>
    <x v="66"/>
    <s v="Amsterdam"/>
    <s v="Staal,glas"/>
    <s v="Wijkgebouw"/>
    <s v="Het Glazenhuis; ontmoetingsplek"/>
    <s v="05540 - Brandcontr. Opstal uitgebreid"/>
    <s v="Nee"/>
    <s v="Nee"/>
    <m/>
    <n v="48600"/>
  </r>
  <r>
    <s v="2067"/>
    <s v="Nieuw-West"/>
    <s v="0111793"/>
    <d v="2020-10-30T00:00:00"/>
    <x v="189"/>
    <s v="1064SW"/>
    <x v="66"/>
    <s v="Amsterdam"/>
    <s v="Staal,glas"/>
    <s v="Wijkgebouw"/>
    <s v="Het Glazenhuis: ontmoetingsplek"/>
    <s v="05541 - Brandcontr. Inventaris uitgebreid"/>
    <s v="Nee"/>
    <s v="Nee"/>
    <m/>
    <n v="16200"/>
  </r>
  <r>
    <s v="2070"/>
    <s v="Nieuw-West"/>
    <s v="0110193"/>
    <d v="2019-01-01T00:00:00"/>
    <x v="190"/>
    <s v="1064DH"/>
    <x v="66"/>
    <s v="Amsterdam"/>
    <s v="Steen,hard"/>
    <s v="Toiletgebouw"/>
    <m/>
    <s v="05540 - Brandcontr. Opstal uitgebreid"/>
    <s v="Nee"/>
    <s v="Nee"/>
    <m/>
    <n v="84200"/>
  </r>
  <r>
    <s v="2070"/>
    <s v="Nieuw-West"/>
    <s v="0111491"/>
    <d v="2020-01-01T00:00:00"/>
    <x v="191"/>
    <s v="1043BE"/>
    <x v="28"/>
    <s v="Amsterdam"/>
    <s v="Staalplaat,hard"/>
    <s v="Bouwkeet"/>
    <s v="locatie De Bretten"/>
    <s v="05540 - Brandcontr. Opstal uitgebreid"/>
    <s v="Nee"/>
    <s v="Nee"/>
    <m/>
    <n v="48600"/>
  </r>
  <r>
    <s v="2070"/>
    <s v="Nieuw-West"/>
    <s v="0111491"/>
    <d v="2020-01-01T00:00:00"/>
    <x v="192"/>
    <s v="1043BE"/>
    <x v="28"/>
    <s v="Amsterdam"/>
    <s v="Staalplaat,hard"/>
    <s v="Bouwkeet"/>
    <s v="locatie De Bretten"/>
    <s v="05541 - Brandcontr. Inventaris uitgebreid"/>
    <s v="Nee"/>
    <s v="Nee"/>
    <m/>
    <n v="5500"/>
  </r>
  <r>
    <s v="2070"/>
    <s v="Nieuw-West"/>
    <s v="0112303"/>
    <d v="2021-02-23T00:00:00"/>
    <x v="193"/>
    <s v="1069DA"/>
    <x v="62"/>
    <s v="Amsterdam"/>
    <s v="Steen,hard"/>
    <s v="Dienstencentrum"/>
    <s v="Buurthuis De Wachter"/>
    <s v="05541 - Brandcontr. Inventaris uitgebreid"/>
    <s v="Nee"/>
    <s v="Nee"/>
    <m/>
    <n v="84200"/>
  </r>
  <r>
    <s v="2070"/>
    <s v="Nieuw-West"/>
    <s v="0112304"/>
    <d v="2021-02-23T00:00:00"/>
    <x v="194"/>
    <s v="1061TR"/>
    <x v="76"/>
    <s v="Amsterdam"/>
    <m/>
    <s v="Dienstencentrum"/>
    <s v="Buurtcentrum WPT Mondriaanplein"/>
    <s v="05541 - Brandcontr. Inventaris uitgebreid"/>
    <s v="Nee"/>
    <s v="Nee"/>
    <m/>
    <n v="52600"/>
  </r>
  <r>
    <s v="2070"/>
    <s v="Nieuw-West"/>
    <s v="0112304"/>
    <d v="2021-02-23T00:00:00"/>
    <x v="195"/>
    <s v="1063PJ"/>
    <x v="82"/>
    <s v="Amsterdam"/>
    <m/>
    <s v="Dienstencentrum"/>
    <s v="Buurtcentrum WPT Slotermeer"/>
    <s v="05541 - Brandcontr. Inventaris uitgebreid"/>
    <s v="Nee"/>
    <s v="Nee"/>
    <m/>
    <n v="31600"/>
  </r>
  <r>
    <s v="2070"/>
    <s v="Nieuw-West"/>
    <s v="0112595"/>
    <d v="2021-08-03T00:00:00"/>
    <x v="196"/>
    <s v="1069EK"/>
    <x v="62"/>
    <s v="Amsterdam"/>
    <s v="Staalconstructie met beplating"/>
    <s v="Kantoor"/>
    <s v="portocabin - kantoor/toezicht etc."/>
    <s v="05540 - Brandcontr. Opstal uitgebreid"/>
    <s v="Nee"/>
    <s v="Nee"/>
    <m/>
    <n v="30500"/>
  </r>
  <r>
    <s v="2070"/>
    <s v="Nieuw-West"/>
    <s v="0113039"/>
    <d v="2022-04-15T00:00:00"/>
    <x v="197"/>
    <s v="1064GW"/>
    <x v="66"/>
    <s v="Amsterdam"/>
    <s v="Hout met rubberoid"/>
    <s v="Kinderboerderij"/>
    <m/>
    <s v="05540 - Brandcontr. Opstal uitgebreid"/>
    <m/>
    <s v="Nee"/>
    <m/>
    <n v="212100"/>
  </r>
  <r>
    <s v="2070"/>
    <s v="Nieuw-West"/>
    <s v="0113039"/>
    <d v="2022-04-15T00:00:00"/>
    <x v="197"/>
    <s v="1064GW"/>
    <x v="66"/>
    <s v="Amsterdam"/>
    <s v="Hout met rubberoid"/>
    <s v="Kinderboerderij"/>
    <m/>
    <s v="05540 - Brandcontr. Opstal uitgebreid"/>
    <m/>
    <s v="Nee"/>
    <m/>
    <n v="13900"/>
  </r>
  <r>
    <s v="2070"/>
    <s v="Nieuw-West"/>
    <s v="0113039"/>
    <d v="2022-04-15T00:00:00"/>
    <x v="197"/>
    <s v="1064GW"/>
    <x v="66"/>
    <s v="Amsterdam"/>
    <s v="Hout met rubberoid"/>
    <s v="Kinderboerderij"/>
    <m/>
    <s v="05540 - Brandcontr. Opstal uitgebreid"/>
    <m/>
    <s v="Nee"/>
    <m/>
    <n v="39500"/>
  </r>
  <r>
    <s v="2070"/>
    <s v="Nieuw-West"/>
    <s v="0113039"/>
    <d v="2022-04-15T00:00:00"/>
    <x v="197"/>
    <s v="1064GW"/>
    <x v="66"/>
    <s v="Amsterdam"/>
    <s v="Hout met rubberoid"/>
    <s v="Kinderboerderij"/>
    <m/>
    <s v="05540 - Brandcontr. Opstal uitgebreid"/>
    <m/>
    <s v="Nee"/>
    <m/>
    <n v="28200"/>
  </r>
  <r>
    <s v="2070"/>
    <s v="Nieuw-West"/>
    <s v="0113040"/>
    <d v="2022-04-15T00:00:00"/>
    <x v="198"/>
    <s v="1067LJ"/>
    <x v="64"/>
    <s v="Amsterdam"/>
    <s v="Hout"/>
    <s v="Kinderboerderij"/>
    <m/>
    <s v="05540 - Brandcontr. Opstal uitgebreid"/>
    <m/>
    <s v="Nee"/>
    <m/>
    <n v="188100"/>
  </r>
  <r>
    <s v="2070"/>
    <s v="Nieuw-West"/>
    <s v="0113041"/>
    <d v="2022-04-15T00:00:00"/>
    <x v="199"/>
    <s v="1057PH"/>
    <x v="83"/>
    <s v="Amsterdam"/>
    <s v="Hout"/>
    <s v="Kinderboerderij"/>
    <m/>
    <s v="05540 - Brandcontr. Opstal uitgebreid"/>
    <m/>
    <s v="Nee"/>
    <m/>
    <n v="162000"/>
  </r>
  <r>
    <s v="2070"/>
    <s v="Nieuw-West"/>
    <s v="0113041"/>
    <d v="2022-04-15T00:00:00"/>
    <x v="199"/>
    <s v="1057PH"/>
    <x v="83"/>
    <s v="Amsterdam"/>
    <s v="Hout"/>
    <s v="Kinderboerderij"/>
    <s v="directie/kantine keet"/>
    <s v="05540 - Brandcontr. Opstal uitgebreid"/>
    <m/>
    <s v="Nee"/>
    <m/>
    <n v="29400"/>
  </r>
  <r>
    <s v="2070"/>
    <s v="Nieuw-West"/>
    <s v="0113041"/>
    <d v="2022-04-15T00:00:00"/>
    <x v="199"/>
    <s v="1057PH"/>
    <x v="83"/>
    <s v="Amsterdam"/>
    <s v="Hout"/>
    <s v="Kinderboerderij"/>
    <s v="5 losse kippenhokken"/>
    <s v="05540 - Brandcontr. Opstal uitgebreid"/>
    <m/>
    <s v="Nee"/>
    <m/>
    <n v="12700"/>
  </r>
  <r>
    <s v="2109"/>
    <s v="Noord"/>
    <s v="0111395"/>
    <d v="2019-11-29T00:00:00"/>
    <x v="200"/>
    <s v="1025KD"/>
    <x v="44"/>
    <s v="Amsterdam"/>
    <s v="Steen,hard"/>
    <s v="Kantoor"/>
    <s v="+ maatschappelijke activiteiten"/>
    <s v="05540 - Brandcontr. Opstal uitgebreid"/>
    <s v="Nee"/>
    <s v="Nee"/>
    <m/>
    <n v="192700"/>
  </r>
  <r>
    <s v="2109"/>
    <s v="Noord"/>
    <s v="0112703"/>
    <d v="2021-11-01T00:00:00"/>
    <x v="201"/>
    <s v="1034RR"/>
    <x v="49"/>
    <s v="Amsterdam"/>
    <s v="Nader in te vullen"/>
    <s v="Bezoekerscentrum"/>
    <s v="Buurtcentrum, jeugdvoorziening"/>
    <s v="05540 - Brandcontr. Opstal uitgebreid"/>
    <s v="Nee"/>
    <s v="Nee"/>
    <m/>
    <n v="736100"/>
  </r>
  <r>
    <s v="2109"/>
    <s v="Noord"/>
    <s v="0112989"/>
    <d v="2022-03-04T00:00:00"/>
    <x v="202"/>
    <s v="1035EE"/>
    <x v="69"/>
    <s v="Amsterdam"/>
    <s v="Staalconstructie met beplating"/>
    <s v="Portocabin"/>
    <s v="Buurthuis, diverse activiteiten"/>
    <s v="05540 - Brandcontr. Opstal uitgebreid"/>
    <m/>
    <s v="Nee"/>
    <m/>
    <n v="225000"/>
  </r>
  <r>
    <s v="2109"/>
    <s v="Noord"/>
    <s v="0112989"/>
    <d v="2022-03-04T00:00:00"/>
    <x v="202"/>
    <s v="1035EE"/>
    <x v="69"/>
    <s v="Amsterdam"/>
    <s v="Staalconstructie met beplating"/>
    <s v="Portocabin"/>
    <s v="Buurthuis, diverse activiteiten"/>
    <s v="05541 - Brandcontr. Inventaris uitgebreid"/>
    <m/>
    <s v="Nee"/>
    <m/>
    <n v="7000"/>
  </r>
  <r>
    <s v="2109"/>
    <s v="Noord"/>
    <s v="0113042"/>
    <d v="2022-04-15T00:00:00"/>
    <x v="203"/>
    <s v="1034ZL"/>
    <x v="49"/>
    <s v="Amsterdam"/>
    <s v="Hout met rubberoid"/>
    <s v="Kinderboerderij"/>
    <m/>
    <s v="05541 - Brandcontr. Inventaris uitgebreid"/>
    <m/>
    <s v="Nee"/>
    <d v="2013-02-06T00:00:00"/>
    <n v="49700"/>
  </r>
  <r>
    <s v="2109"/>
    <s v="Noord"/>
    <s v="0113043"/>
    <d v="2022-04-15T00:00:00"/>
    <x v="203"/>
    <s v="1034ZL"/>
    <x v="49"/>
    <s v="Amsterdam"/>
    <s v="Hout"/>
    <s v="Kinderboerderij"/>
    <m/>
    <s v="05540 - Brandcontr. Opstal uitgebreid"/>
    <s v="Ja"/>
    <s v="Nee"/>
    <d v="2013-05-06T00:00:00"/>
    <n v="455900"/>
  </r>
  <r>
    <s v="2112"/>
    <s v="Noord/ De Nieuwe Noorder"/>
    <s v="0087985"/>
    <d v="2015-01-01T00:00:00"/>
    <x v="204"/>
    <s v="1025WH"/>
    <x v="44"/>
    <s v="Amsterdam"/>
    <s v="Steen,hard"/>
    <s v="Bedrijfscomplex"/>
    <s v="Begraafplaats/Crematorium"/>
    <s v="05541 - Brandcontr. Inventaris uitgebreid"/>
    <s v="Nee"/>
    <s v="Ja"/>
    <d v="2016-02-06T00:00:00"/>
    <n v="1980500"/>
  </r>
  <r>
    <s v="2112"/>
    <s v="Noord/ De Nieuwe Noorder"/>
    <s v="0087985"/>
    <d v="2015-01-01T00:00:00"/>
    <x v="204"/>
    <s v="1025WH"/>
    <x v="44"/>
    <s v="Amsterdam"/>
    <s v="Steen,hard"/>
    <s v="Bedrijfscomplex"/>
    <s v="Begraafplaats/Crematorium"/>
    <s v="05541 - Brandcontr. Inventaris uitgebreid"/>
    <s v="Nee"/>
    <s v="Ja"/>
    <d v="2016-02-06T00:00:00"/>
    <n v="189200"/>
  </r>
  <r>
    <s v="2112"/>
    <s v="Noord/ De Nieuwe Noorder"/>
    <s v="B001883"/>
    <d v="2015-01-01T00:00:00"/>
    <x v="205"/>
    <s v="1025WH"/>
    <x v="44"/>
    <s v="Amsterdam"/>
    <s v="Steen,hard"/>
    <s v="Gebouwencomplex"/>
    <s v="Diverse panden Noorderbegraafplaats"/>
    <s v="05540 - Brandcontr. Opstal uitgebreid"/>
    <s v="Nee"/>
    <s v="Ja"/>
    <d v="2027-01-21T00:00:00"/>
    <n v="8588600"/>
  </r>
  <r>
    <s v="2114"/>
    <s v="Noord"/>
    <s v="0087988"/>
    <d v="2015-01-01T00:00:00"/>
    <x v="206"/>
    <s v="1022AM"/>
    <x v="78"/>
    <s v="Amsterdam"/>
    <s v="Steen,hard"/>
    <s v="Bedrijfscomplex"/>
    <s v="Camping het Vliegenbos"/>
    <s v="05541 - Brandcontr. Inventaris uitgebreid"/>
    <s v="Nee"/>
    <s v="Nee"/>
    <m/>
    <n v="224300"/>
  </r>
  <r>
    <s v="2114"/>
    <s v="Noord"/>
    <s v="0087988"/>
    <d v="2015-01-01T00:00:00"/>
    <x v="206"/>
    <s v="1022AM"/>
    <x v="78"/>
    <s v="Amsterdam"/>
    <s v="Steen,hard"/>
    <s v="Bedrijfscomplex"/>
    <s v="Camping het Vliegenbos"/>
    <s v="05541 - Brandcontr. Inventaris uitgebreid"/>
    <s v="Nee"/>
    <s v="Nee"/>
    <m/>
    <n v="18900"/>
  </r>
  <r>
    <s v="2114"/>
    <s v="Noord"/>
    <s v="B002337"/>
    <d v="2015-01-01T00:00:00"/>
    <x v="206"/>
    <s v="1022AM"/>
    <x v="78"/>
    <s v="Amsterdam"/>
    <s v="Steen,hard"/>
    <s v="Gebouwencomplex"/>
    <s v="kantoren camping"/>
    <s v="05540 - Brandcontr. Opstal uitgebreid"/>
    <s v="Nee"/>
    <s v="Nee"/>
    <d v="2009-09-28T00:00:00"/>
    <n v="468800"/>
  </r>
  <r>
    <s v="2114"/>
    <s v="Noord"/>
    <s v="B002337"/>
    <d v="2015-01-01T00:00:00"/>
    <x v="206"/>
    <s v="1022AM"/>
    <x v="78"/>
    <s v="Amsterdam"/>
    <s v="Steen,hard"/>
    <s v="Gebouwencomplex"/>
    <s v="opslagruimte camping"/>
    <s v="05540 - Brandcontr. Opstal uitgebreid"/>
    <s v="Nee"/>
    <s v="Nee"/>
    <d v="2009-09-28T00:00:00"/>
    <n v="71000"/>
  </r>
  <r>
    <s v="2114"/>
    <s v="Noord"/>
    <s v="B002337"/>
    <d v="2015-01-01T00:00:00"/>
    <x v="206"/>
    <s v="1022AM"/>
    <x v="78"/>
    <s v="Amsterdam"/>
    <s v="Hout,hard"/>
    <s v="Gebouwencomplex"/>
    <s v="groepsaccomodatie camping"/>
    <s v="05540 - Brandcontr. Opstal uitgebreid"/>
    <s v="Nee"/>
    <s v="Nee"/>
    <d v="2009-09-28T00:00:00"/>
    <n v="63200"/>
  </r>
  <r>
    <s v="2114"/>
    <s v="Noord"/>
    <s v="B002337"/>
    <d v="2015-01-01T00:00:00"/>
    <x v="206"/>
    <s v="1022AM"/>
    <x v="78"/>
    <s v="Amsterdam"/>
    <s v="Steen,hard"/>
    <s v="Gebouwencomplex"/>
    <s v="toilet/wasgelegenheid camping"/>
    <s v="05540 - Brandcontr. Opstal uitgebreid"/>
    <s v="Nee"/>
    <s v="Nee"/>
    <d v="2009-09-28T00:00:00"/>
    <n v="737000"/>
  </r>
  <r>
    <s v="2114"/>
    <s v="Noord"/>
    <s v="B002337"/>
    <d v="2015-01-01T00:00:00"/>
    <x v="206"/>
    <s v="1022AM"/>
    <x v="78"/>
    <s v="Amsterdam"/>
    <s v="Steen,hard"/>
    <s v="Gebouwencomplex"/>
    <s v="toilet/wasgelegenheid camping"/>
    <s v="05540 - Brandcontr. Opstal uitgebreid"/>
    <s v="Nee"/>
    <s v="Nee"/>
    <d v="2009-09-28T00:00:00"/>
    <n v="507400"/>
  </r>
  <r>
    <s v="2114"/>
    <s v="Noord"/>
    <s v="B002337"/>
    <d v="2015-01-01T00:00:00"/>
    <x v="206"/>
    <s v="1022AM"/>
    <x v="78"/>
    <s v="Amsterdam"/>
    <s v="Hout,hard"/>
    <s v="Gebouwencomplex"/>
    <s v="restaurant/keuken camping"/>
    <s v="05540 - Brandcontr. Opstal uitgebreid"/>
    <s v="Nee"/>
    <s v="Nee"/>
    <d v="2009-09-28T00:00:00"/>
    <n v="144800"/>
  </r>
  <r>
    <s v="2114"/>
    <s v="Noord"/>
    <s v="B002337"/>
    <d v="2015-01-01T00:00:00"/>
    <x v="206"/>
    <s v="1022AM"/>
    <x v="78"/>
    <s v="Amsterdam"/>
    <s v="Hout,hard"/>
    <s v="Gebouwencomplex"/>
    <s v="hutten camping"/>
    <s v="05540 - Brandcontr. Opstal uitgebreid"/>
    <s v="Nee"/>
    <s v="Nee"/>
    <d v="2009-09-28T00:00:00"/>
    <n v="195200"/>
  </r>
  <r>
    <s v="2114"/>
    <s v="Noord"/>
    <s v="B002337"/>
    <d v="2015-01-01T00:00:00"/>
    <x v="206"/>
    <s v="1022AM"/>
    <x v="78"/>
    <s v="Amsterdam"/>
    <s v="Steen,hard"/>
    <s v="Bedrijfscomplex"/>
    <s v="infrastructuur camping"/>
    <s v="05540 - Brandcontr. Opstal uitgebreid"/>
    <s v="Nee"/>
    <s v="Nee"/>
    <d v="2009-09-28T00:00:00"/>
    <n v="240100"/>
  </r>
  <r>
    <s v="2170"/>
    <s v="Oost"/>
    <s v="0096061"/>
    <d v="2015-01-01T00:00:00"/>
    <x v="207"/>
    <s v="1097KH"/>
    <x v="18"/>
    <s v="Amsterdam"/>
    <s v="Staalplaat/hard vloer van beton"/>
    <s v="Hooiberg"/>
    <m/>
    <s v="05540 - Brandcontr. Opstal uitgebreid"/>
    <s v="Nee"/>
    <s v="Nee"/>
    <m/>
    <n v="22300"/>
  </r>
  <r>
    <s v="2170"/>
    <s v="Oost"/>
    <s v="0110296"/>
    <d v="2019-01-01T00:00:00"/>
    <x v="208"/>
    <s v="1098LX"/>
    <x v="47"/>
    <s v="Amsterdam"/>
    <s v="Steen,hard"/>
    <s v="Klok/uurwerk"/>
    <m/>
    <s v="05541 - Brandcontr. Inventaris uitgebreid"/>
    <s v="Nee"/>
    <s v="Onbekend"/>
    <m/>
    <n v="13900"/>
  </r>
  <r>
    <s v="2170"/>
    <s v="Oost"/>
    <s v="0110297"/>
    <d v="2019-01-01T00:00:00"/>
    <x v="209"/>
    <s v="1091AC"/>
    <x v="48"/>
    <s v="Amsterdam"/>
    <s v="Steen,hard"/>
    <s v="Muziektent"/>
    <s v="Muziekkoepel"/>
    <s v="05540 - Brandcontr. Opstal uitgebreid"/>
    <s v="Nee"/>
    <s v="Nee"/>
    <m/>
    <n v="200400"/>
  </r>
  <r>
    <s v="2170"/>
    <s v="Oost"/>
    <s v="0111626"/>
    <d v="2019-11-28T00:00:00"/>
    <x v="210"/>
    <s v="1097EZ"/>
    <x v="18"/>
    <s v="Amsterdam"/>
    <s v="Hout"/>
    <s v="Gem.sch.ruimte/multifunct.centr."/>
    <s v="vrijwiliigers ontmoetingsplek tuinshuisj"/>
    <s v="05540 - Brandcontr. Opstal uitgebreid"/>
    <s v="Nee"/>
    <s v="Nee"/>
    <m/>
    <n v="43300"/>
  </r>
  <r>
    <s v="2170"/>
    <s v="Oost"/>
    <s v="0111626"/>
    <d v="2019-11-28T00:00:00"/>
    <x v="210"/>
    <s v="1097EZ"/>
    <x v="18"/>
    <s v="Amsterdam"/>
    <s v="Hout"/>
    <s v="Gem.sch.ruimte/multifunct.centr."/>
    <s v="vrijwilligers ontmoetingsplek, tuinhuisj"/>
    <s v="05541 - Brandcontr. Inventaris uitgebreid"/>
    <s v="Nee"/>
    <s v="Nee"/>
    <m/>
    <n v="10900"/>
  </r>
  <r>
    <s v="2170"/>
    <s v="Oost"/>
    <s v="0113121"/>
    <d v="2022-03-24T00:00:00"/>
    <x v="211"/>
    <s v="1382LR"/>
    <x v="84"/>
    <s v="Weesp"/>
    <s v="Hout"/>
    <s v="Opslag/magazijn"/>
    <s v="Bergplaats plantsoendienst"/>
    <s v="05540 - Brandcontr. Opstal uitgebreid"/>
    <m/>
    <s v="Ja"/>
    <d v="2023-03-02T00:00:00"/>
    <n v="10400"/>
  </r>
  <r>
    <s v="2170"/>
    <s v="Oost"/>
    <s v="0113121"/>
    <d v="2022-03-24T00:00:00"/>
    <x v="211"/>
    <s v="1382LR"/>
    <x v="84"/>
    <s v="Weesp"/>
    <s v="Hout"/>
    <s v="Opslag/magazijn"/>
    <s v="Bergplaats plantsoendienst"/>
    <s v="05541 - Brandcontr. Inventaris uitgebreid"/>
    <m/>
    <s v="Ja"/>
    <d v="2023-03-02T00:00:00"/>
    <n v="2900"/>
  </r>
  <r>
    <s v="2170"/>
    <s v="Oost"/>
    <s v="0113141"/>
    <d v="2022-03-24T00:00:00"/>
    <x v="212"/>
    <s v="1381GT"/>
    <x v="85"/>
    <s v="Weesp"/>
    <s v="Staalconstructie met beplating"/>
    <s v="Opslag/magazijn"/>
    <s v="Bergplaats begraafplaats Carspelhof"/>
    <s v="05540 - Brandcontr. Opstal uitgebreid"/>
    <m/>
    <s v="Ja"/>
    <d v="2023-03-02T00:00:00"/>
    <n v="45100"/>
  </r>
  <r>
    <s v="2170"/>
    <s v="Oost"/>
    <s v="0113141"/>
    <d v="2022-03-24T00:00:00"/>
    <x v="212"/>
    <s v="1381GT"/>
    <x v="85"/>
    <s v="Weesp"/>
    <s v="Staalconstructie met beplating"/>
    <s v="Opslag/magazijn"/>
    <s v="Bergplaats begraafplaats Carspelhof"/>
    <s v="05541 - Brandcontr. Inventaris uitgebreid"/>
    <m/>
    <s v="Ja"/>
    <d v="2023-03-02T00:00:00"/>
    <n v="139440"/>
  </r>
  <r>
    <n v="2170"/>
    <s v="Oost"/>
    <n v="113233"/>
    <d v="2022-07-28T00:00:00"/>
    <x v="213"/>
    <s v="1087 LA"/>
    <x v="67"/>
    <s v="Amsterdam"/>
    <m/>
    <s v="Gem.sch.ruimte/multifunct.centr."/>
    <s v="Community ruimte"/>
    <s v="05541 - Brandcontr. Inventaris uitgebreid"/>
    <m/>
    <m/>
    <m/>
    <n v="50000"/>
  </r>
  <r>
    <s v="2170"/>
    <s v="Oost"/>
    <s v="0113242"/>
    <d v="2022-03-24T00:00:00"/>
    <x v="214"/>
    <s v="1384AH"/>
    <x v="86"/>
    <s v="Weesp"/>
    <s v="Steen,hard"/>
    <s v="Gem.sch.ruimte/multifunct.centr."/>
    <s v="Buurtkamer"/>
    <s v="05541 - Brandcontr. Inventaris uitgebreid"/>
    <m/>
    <s v="Nee"/>
    <m/>
    <n v="15800"/>
  </r>
  <r>
    <s v="2170"/>
    <s v="Oost"/>
    <s v="B003711"/>
    <d v="2015-01-01T00:00:00"/>
    <x v="207"/>
    <s v="1095KH"/>
    <x v="65"/>
    <s v="Amsterdam"/>
    <s v="Steen,hard"/>
    <s v="Bedrijfspand"/>
    <s v="Paviljoen"/>
    <s v="05540 - Brandcontr. Opstal uitgebreid"/>
    <s v="Ja"/>
    <s v="Ja"/>
    <d v="2028-07-26T00:00:00"/>
    <n v="1540000"/>
  </r>
  <r>
    <s v="2170"/>
    <s v="Oost"/>
    <s v="B003711"/>
    <d v="2015-01-01T00:00:00"/>
    <x v="215"/>
    <s v="1095KH"/>
    <x v="65"/>
    <s v="Amsterdam"/>
    <s v="Steen,hard"/>
    <s v="Bedrijfspand"/>
    <s v="Watersport"/>
    <s v="05540 - Brandcontr. Opstal uitgebreid"/>
    <m/>
    <s v="Ja"/>
    <d v="2028-07-26T00:00:00"/>
    <n v="680000"/>
  </r>
  <r>
    <s v="2170"/>
    <s v="Oost"/>
    <s v="B003711"/>
    <d v="2015-01-01T00:00:00"/>
    <x v="216"/>
    <s v="1095KH"/>
    <x v="65"/>
    <s v="Amsterdam"/>
    <s v="Steen,hard"/>
    <s v="Woonhuis"/>
    <m/>
    <s v="05540 - Brandcontr. Opstal uitgebreid"/>
    <m/>
    <s v="Ja"/>
    <d v="2028-07-26T00:00:00"/>
    <n v="360000"/>
  </r>
  <r>
    <s v="2170"/>
    <s v="Oost"/>
    <s v="B003711"/>
    <d v="2015-01-01T00:00:00"/>
    <x v="217"/>
    <s v="1095KH"/>
    <x v="65"/>
    <s v="Amsterdam"/>
    <s v="Steen,hard"/>
    <s v="Stal"/>
    <s v="kinderboerderij/ontmoetingsplek/werkpl,"/>
    <s v="05540 - Brandcontr. Opstal uitgebreid"/>
    <m/>
    <s v="Ja"/>
    <d v="2028-07-26T00:00:00"/>
    <n v="235000"/>
  </r>
  <r>
    <s v="2170"/>
    <s v="Oost"/>
    <s v="B003711"/>
    <d v="2015-01-01T00:00:00"/>
    <x v="218"/>
    <s v="1095KH"/>
    <x v="65"/>
    <s v="Amsterdam"/>
    <s v="Steen,hard"/>
    <s v="Opslag/magazijn"/>
    <s v="Opslag en kas"/>
    <s v="05540 - Brandcontr. Opstal uitgebreid"/>
    <m/>
    <s v="Ja"/>
    <d v="2028-07-26T00:00:00"/>
    <n v="70000"/>
  </r>
  <r>
    <s v="2170"/>
    <s v="Oost"/>
    <s v="B003711"/>
    <d v="2015-01-01T00:00:00"/>
    <x v="219"/>
    <s v="1095KH"/>
    <x v="65"/>
    <s v="Amsterdam"/>
    <s v="Steen,hard"/>
    <s v="Loods"/>
    <s v="Romneyloods en jeugdlab"/>
    <s v="05540 - Brandcontr. Opstal uitgebreid"/>
    <m/>
    <s v="Ja"/>
    <d v="2028-07-26T00:00:00"/>
    <n v="125000"/>
  </r>
  <r>
    <s v="2170"/>
    <s v="Oost"/>
    <s v="B003711"/>
    <d v="2015-01-01T00:00:00"/>
    <x v="207"/>
    <s v="1095KH"/>
    <x v="65"/>
    <s v="Amsterdam"/>
    <s v="Steen,hard"/>
    <s v="Sportcomplex"/>
    <s v="terrein en hekwerken terrein Jeugdland"/>
    <s v="05540 - Brandcontr. Opstal uitgebreid"/>
    <m/>
    <s v="Ja"/>
    <d v="2028-07-26T00:00:00"/>
    <n v="330000"/>
  </r>
  <r>
    <s v="2174"/>
    <s v="Oost/De Nieuwe Ooster"/>
    <s v="0018479"/>
    <d v="2015-01-01T00:00:00"/>
    <x v="220"/>
    <s v="1097GA"/>
    <x v="18"/>
    <s v="Amsterdam"/>
    <s v="Steen,hard"/>
    <s v="Bedrijfscomplex"/>
    <s v="Begraafplaats/Crematorium"/>
    <s v="05540 - Brandcontr. Opstal uitgebreid"/>
    <s v="Nee"/>
    <s v="Ja"/>
    <m/>
    <n v="5555900"/>
  </r>
  <r>
    <s v="2174"/>
    <s v="Oost/De Nieuwe Ooster"/>
    <s v="0018479"/>
    <d v="2015-01-01T00:00:00"/>
    <x v="221"/>
    <s v="1097GA"/>
    <x v="18"/>
    <s v="Amsterdam"/>
    <s v="Steen,hard"/>
    <s v="Telecom, div."/>
    <s v="Begraafplaats/Crematorium"/>
    <s v="05541 - Brandcontr. Inventaris uitgebreid"/>
    <s v="Nee"/>
    <s v="Ja"/>
    <m/>
    <n v="143700"/>
  </r>
  <r>
    <s v="2174"/>
    <s v="Oost/De Nieuwe Ooster"/>
    <s v="0018479"/>
    <d v="2015-01-01T00:00:00"/>
    <x v="222"/>
    <s v="1097GA"/>
    <x v="18"/>
    <s v="Amsterdam"/>
    <s v="Steen,hard"/>
    <s v="Bedrijfscomplex"/>
    <s v="Begraafplaats/Crematorium"/>
    <s v="05541 - Brandcontr. Inventaris uitgebreid"/>
    <s v="Nee"/>
    <s v="Ja"/>
    <m/>
    <n v="1159800"/>
  </r>
  <r>
    <s v="2174"/>
    <s v="Oost/De Nieuwe Ooster"/>
    <s v="0018479"/>
    <d v="2015-01-01T00:00:00"/>
    <x v="223"/>
    <s v="1097GA"/>
    <x v="18"/>
    <s v="Amsterdam"/>
    <s v="Steen,hard"/>
    <s v="Bedrijfscomplex"/>
    <s v="Begraafplaats/Crematorium"/>
    <s v="05540 - Brandcontr. Opstal uitgebreid"/>
    <s v="Nee"/>
    <s v="Ja"/>
    <m/>
    <n v="1123400"/>
  </r>
  <r>
    <s v="2174"/>
    <s v="Oost/De Nieuwe Ooster"/>
    <s v="0018479"/>
    <d v="2015-01-01T00:00:00"/>
    <x v="224"/>
    <s v="1097GA"/>
    <x v="18"/>
    <s v="Amsterdam"/>
    <s v="Steen,hard"/>
    <s v="Bedrijfscomplex"/>
    <s v="Begraafplaats/Crematorium"/>
    <s v="05541 - Brandcontr. Inventaris uitgebreid"/>
    <s v="Nee"/>
    <s v="Ja"/>
    <m/>
    <n v="171600"/>
  </r>
  <r>
    <s v="2174"/>
    <s v="Oost/De Nieuwe Ooster"/>
    <s v="0018479"/>
    <d v="2015-01-01T00:00:00"/>
    <x v="225"/>
    <s v="1097GA"/>
    <x v="18"/>
    <s v="Amsterdam"/>
    <s v="Steen,hard"/>
    <s v="Dienstwoning"/>
    <m/>
    <s v="05540 - Brandcontr. Opstal uitgebreid"/>
    <s v="Nee"/>
    <s v="Ja"/>
    <m/>
    <n v="1585000"/>
  </r>
  <r>
    <s v="2174"/>
    <s v="Oost/De Nieuwe Ooster"/>
    <s v="0018479"/>
    <d v="2015-01-01T00:00:00"/>
    <x v="226"/>
    <s v="1097GA"/>
    <x v="18"/>
    <s v="Amsterdam"/>
    <s v="Steen,hard"/>
    <s v="Bedrijfscomplex"/>
    <s v="Begraafplaats/Crematorium"/>
    <s v="05540 - Brandcontr. Opstal uitgebreid"/>
    <s v="Nee"/>
    <s v="Ja"/>
    <m/>
    <n v="731800"/>
  </r>
  <r>
    <s v="2174"/>
    <s v="Oost/De Nieuwe Ooster"/>
    <s v="0018479"/>
    <d v="2015-01-01T00:00:00"/>
    <x v="227"/>
    <s v="1097GA"/>
    <x v="18"/>
    <s v="Amsterdam"/>
    <s v="Steen,hard"/>
    <s v="Bedrijfscomplex"/>
    <s v="Begraafplaats/Crematorium"/>
    <s v="05541 - Brandcontr. Inventaris uitgebreid"/>
    <s v="Nee"/>
    <s v="Ja"/>
    <m/>
    <n v="59400"/>
  </r>
  <r>
    <s v="2174"/>
    <s v="Oost/De Nieuwe Ooster"/>
    <s v="0018479"/>
    <d v="2015-01-01T00:00:00"/>
    <x v="228"/>
    <s v="1097GA"/>
    <x v="18"/>
    <s v="Amsterdam"/>
    <s v="Steen,hard"/>
    <s v="Bedrijfscomplex"/>
    <s v="Begraafplaats/Crematorium"/>
    <s v="05541 - Brandcontr. Inventaris uitgebreid"/>
    <s v="Nee"/>
    <s v="Ja"/>
    <m/>
    <n v="75700"/>
  </r>
  <r>
    <s v="2174"/>
    <s v="Oost/De Nieuwe Ooster"/>
    <s v="0018479"/>
    <d v="2015-01-01T00:00:00"/>
    <x v="229"/>
    <s v="1097GA"/>
    <x v="18"/>
    <s v="Amsterdam"/>
    <s v="Steen,hard"/>
    <s v="Bedrijfscomplex"/>
    <s v="Begraafplaats/Crematorium"/>
    <s v="05540 - Brandcontr. Opstal uitgebreid"/>
    <s v="Nee"/>
    <s v="Ja"/>
    <m/>
    <n v="1976300"/>
  </r>
  <r>
    <s v="2174"/>
    <s v="Oost/De Nieuwe Ooster"/>
    <s v="0018479"/>
    <d v="2015-01-01T00:00:00"/>
    <x v="230"/>
    <s v="1097GA"/>
    <x v="18"/>
    <s v="Amsterdam"/>
    <s v="Steen,hard"/>
    <s v="Bedrijfscomplex"/>
    <s v="Begraafplaats/Crematorium"/>
    <s v="05540 - Brandcontr. Opstal uitgebreid"/>
    <s v="Nee"/>
    <s v="Ja"/>
    <m/>
    <n v="898900"/>
  </r>
  <r>
    <s v="2174"/>
    <s v="Oost/De Nieuwe Ooster"/>
    <s v="0018479"/>
    <d v="2015-01-01T00:00:00"/>
    <x v="231"/>
    <s v="1115AE"/>
    <x v="6"/>
    <s v="Amsterdam"/>
    <s v="Steen,hard"/>
    <s v="Kantoor"/>
    <s v="Begraafplaats/Crematorium"/>
    <s v="05541 - Brandcontr. Inventaris uitgebreid"/>
    <s v="Nee"/>
    <s v="Ja"/>
    <m/>
    <n v="372900"/>
  </r>
  <r>
    <s v="2174"/>
    <s v="Oost/De Nieuwe Ooster"/>
    <s v="0018479"/>
    <d v="2015-01-01T00:00:00"/>
    <x v="232"/>
    <s v="1097GA"/>
    <x v="18"/>
    <s v="Amsterdam"/>
    <s v="Steen,hard"/>
    <s v="Loods"/>
    <s v="Begraafplaats/Crematorium"/>
    <s v="05541 - Brandcontr. Inventaris uitgebreid"/>
    <s v="Nee"/>
    <s v="Ja"/>
    <m/>
    <n v="37000"/>
  </r>
  <r>
    <s v="2174"/>
    <s v="Oost/De Nieuwe Ooster"/>
    <s v="0018479"/>
    <d v="2015-01-01T00:00:00"/>
    <x v="233"/>
    <s v="1097GA"/>
    <x v="18"/>
    <s v="Amsterdam"/>
    <s v="Steen,hard"/>
    <s v="Bedrijfscomplex"/>
    <s v="Begraafplaats/Crematorium"/>
    <s v="05540 - Brandcontr. Opstal uitgebreid"/>
    <s v="Nee"/>
    <s v="Ja"/>
    <m/>
    <n v="4632500"/>
  </r>
  <r>
    <s v="2174"/>
    <s v="Oost/De Nieuwe Ooster"/>
    <s v="0018479"/>
    <d v="2015-01-01T00:00:00"/>
    <x v="234"/>
    <s v="1097GA"/>
    <x v="18"/>
    <s v="Amsterdam"/>
    <s v="Steen,hard"/>
    <s v="Bedrijfscomplex"/>
    <s v="Begraafplaats/Crematorium"/>
    <s v="05540 - Brandcontr. Opstal uitgebreid"/>
    <s v="Nee"/>
    <s v="Ja"/>
    <m/>
    <n v="584400"/>
  </r>
  <r>
    <s v="2174"/>
    <s v="Oost/De Nieuwe Ooster"/>
    <s v="0018479"/>
    <d v="2015-01-01T00:00:00"/>
    <x v="235"/>
    <s v="1097GA"/>
    <x v="18"/>
    <s v="Amsterdam"/>
    <s v="Steen,hard"/>
    <s v="Loods"/>
    <s v="Begraafplaats/Crematorium"/>
    <s v="05541 - Brandcontr. Inventaris uitgebreid"/>
    <s v="Nee"/>
    <s v="Ja"/>
    <m/>
    <n v="40500"/>
  </r>
  <r>
    <s v="2174"/>
    <s v="Oost/De Nieuwe Ooster"/>
    <s v="0018479"/>
    <d v="2015-01-01T00:00:00"/>
    <x v="236"/>
    <s v="1097GA"/>
    <x v="18"/>
    <s v="Amsterdam"/>
    <s v="Steen,hard"/>
    <s v="Bedrijfscomplex"/>
    <s v="Begraafplaats/Crematorium"/>
    <s v="05540 - Brandcontr. Opstal uitgebreid"/>
    <s v="Nee"/>
    <s v="Ja"/>
    <m/>
    <n v="334000"/>
  </r>
  <r>
    <s v="2174"/>
    <s v="Oost/De Nieuwe Ooster"/>
    <s v="0018479"/>
    <d v="2015-01-01T00:00:00"/>
    <x v="237"/>
    <s v="1097GA"/>
    <x v="18"/>
    <s v="Amsterdam"/>
    <s v="Steen,hard"/>
    <s v="Bedrijfscomplex"/>
    <s v="Begraafplaats/Crematorium"/>
    <s v="05541 - Brandcontr. Inventaris uitgebreid"/>
    <s v="Nee"/>
    <s v="Ja"/>
    <m/>
    <n v="39200"/>
  </r>
  <r>
    <s v="2174"/>
    <s v="Oost/De Nieuwe Ooster"/>
    <s v="0018479"/>
    <d v="2015-01-01T00:00:00"/>
    <x v="238"/>
    <s v="1097GA"/>
    <x v="18"/>
    <s v="Amsterdam"/>
    <s v="Steen,hard"/>
    <s v="Bedrijfscomplex"/>
    <s v="Begraafplaats/Crematorium"/>
    <s v="05540 - Brandcontr. Opstal uitgebreid"/>
    <s v="Nee"/>
    <s v="Ja"/>
    <m/>
    <n v="1090900"/>
  </r>
  <r>
    <s v="2174"/>
    <s v="Oost/De Nieuwe Ooster"/>
    <s v="0018479"/>
    <d v="2015-01-01T00:00:00"/>
    <x v="239"/>
    <s v="1097GA"/>
    <x v="18"/>
    <s v="Amsterdam"/>
    <s v="Steen,hard"/>
    <s v="Bedrijfscomplex"/>
    <s v="Begraafplaats/Crematorium"/>
    <s v="05541 - Brandcontr. Inventaris uitgebreid"/>
    <s v="Nee"/>
    <s v="Ja"/>
    <m/>
    <n v="48500"/>
  </r>
  <r>
    <s v="2174"/>
    <s v="Oost/De Nieuwe Ooster"/>
    <s v="0018479"/>
    <d v="2015-01-01T00:00:00"/>
    <x v="240"/>
    <s v="1097GA"/>
    <x v="18"/>
    <s v="Amsterdam"/>
    <s v="Steen,hard"/>
    <s v="Bedrijfscomplex"/>
    <s v="Begraafplaats/Crematorium"/>
    <s v="05541 - Brandcontr. Inventaris uitgebreid"/>
    <s v="Nee"/>
    <s v="Ja"/>
    <m/>
    <n v="140200"/>
  </r>
  <r>
    <s v="2174"/>
    <s v="Oost/De Nieuwe Ooster"/>
    <s v="0018479"/>
    <d v="2015-01-01T00:00:00"/>
    <x v="241"/>
    <s v="1097GA"/>
    <x v="18"/>
    <s v="Amsterdam"/>
    <s v="Steen,hard"/>
    <s v="Bedrijfscomplex"/>
    <s v="Begraafplaats/Crematorium"/>
    <s v="05540 - Brandcontr. Opstal uitgebreid"/>
    <s v="Nee"/>
    <s v="Ja"/>
    <m/>
    <n v="289200"/>
  </r>
  <r>
    <s v="2174"/>
    <s v="Oost/De Nieuwe Ooster"/>
    <s v="0018479"/>
    <d v="2015-01-01T00:00:00"/>
    <x v="242"/>
    <s v="1097GA"/>
    <x v="18"/>
    <s v="Amsterdam"/>
    <s v="Steen,hard"/>
    <s v="Bedrijfscomplex"/>
    <s v="Begraafplaats/Crematorium"/>
    <s v="05540 - Brandcontr. Opstal uitgebreid"/>
    <s v="Nee"/>
    <s v="Ja"/>
    <m/>
    <n v="84100"/>
  </r>
  <r>
    <s v="2174"/>
    <s v="Oost/De Nieuwe Ooster"/>
    <s v="0018479"/>
    <d v="2015-01-01T00:00:00"/>
    <x v="243"/>
    <s v="1097GA"/>
    <x v="18"/>
    <s v="Amsterdam"/>
    <s v="Steen,hard"/>
    <s v="Bedrijfscomplex"/>
    <s v="Begraafplaats/Crematorium"/>
    <s v="05541 - Brandcontr. Inventaris uitgebreid"/>
    <s v="Nee"/>
    <s v="Ja"/>
    <m/>
    <n v="309700"/>
  </r>
  <r>
    <s v="2174"/>
    <s v="Oost/De Nieuwe Ooster"/>
    <s v="0018479"/>
    <d v="2015-01-01T00:00:00"/>
    <x v="244"/>
    <s v="1097GA"/>
    <x v="18"/>
    <s v="Amsterdam"/>
    <s v="Steen,hard"/>
    <s v="Bedrijfscomplex"/>
    <s v="Begraafplaats/Crematorium"/>
    <s v="05540 - Brandcontr. Opstal uitgebreid"/>
    <s v="Nee"/>
    <s v="Ja"/>
    <m/>
    <n v="90300"/>
  </r>
  <r>
    <s v="2174"/>
    <s v="Oost/De Nieuwe Ooster"/>
    <s v="0018479"/>
    <d v="2015-01-01T00:00:00"/>
    <x v="245"/>
    <s v="1097GA"/>
    <x v="18"/>
    <s v="Amsterdam"/>
    <s v="Steen,hard"/>
    <s v="Bedrijfscomplex"/>
    <s v="Begraafplaats/Crematorium"/>
    <s v="05540 - Brandcontr. Opstal uitgebreid"/>
    <s v="Nee"/>
    <s v="Ja"/>
    <m/>
    <n v="936900"/>
  </r>
  <r>
    <s v="2174"/>
    <s v="Oost/De Nieuwe Ooster"/>
    <s v="0018479"/>
    <d v="2015-01-01T00:00:00"/>
    <x v="237"/>
    <s v="1097GA"/>
    <x v="18"/>
    <s v="Amsterdam"/>
    <s v="Steen,hard"/>
    <s v="Bedrijfscomplex"/>
    <s v="Begraafplaats/Crematorium"/>
    <s v="05540 - Brandcontr. Opstal uitgebreid"/>
    <s v="Nee"/>
    <s v="Ja"/>
    <m/>
    <n v="1245400"/>
  </r>
  <r>
    <s v="2213"/>
    <s v="West"/>
    <s v="0017782"/>
    <d v="2015-01-01T00:00:00"/>
    <x v="246"/>
    <s v="1014DD"/>
    <x v="53"/>
    <s v="Amsterdam"/>
    <s v="Steen,hard"/>
    <s v="Clubgebouw"/>
    <s v="Korfbalvereniging"/>
    <s v="05540 - Brandcontr. Opstal uitgebreid"/>
    <s v="Nee"/>
    <s v="Nee"/>
    <m/>
    <n v="1126500"/>
  </r>
  <r>
    <s v="2213"/>
    <s v="West"/>
    <s v="0109929"/>
    <d v="2018-01-01T00:00:00"/>
    <x v="247"/>
    <s v="1055SC"/>
    <x v="87"/>
    <s v="Amsterdam"/>
    <s v="Steen,hard"/>
    <s v="Gem.sch.ruimte/multifunct.centr."/>
    <s v="Buurtcentrum Huis van de Buurt De Boeg"/>
    <s v="05541 - Brandcontr. Inventaris uitgebreid"/>
    <s v="Nee"/>
    <s v="Nee"/>
    <m/>
    <n v="296600"/>
  </r>
  <r>
    <s v="2270"/>
    <s v="Zuid"/>
    <s v="0110276"/>
    <d v="2019-01-01T00:00:00"/>
    <x v="248"/>
    <s v="1071TT"/>
    <x v="13"/>
    <s v="Amsterdam"/>
    <m/>
    <s v="Wijkgebouw"/>
    <s v="Huize Lydia"/>
    <s v="05541 - Brandcontr. Inventaris uitgebreid"/>
    <s v="Nee"/>
    <s v="Nee"/>
    <m/>
    <n v="14800"/>
  </r>
  <r>
    <s v="2318"/>
    <s v="Zuidoost"/>
    <s v="0113044"/>
    <d v="2022-04-15T00:00:00"/>
    <x v="249"/>
    <s v="1102BG"/>
    <x v="45"/>
    <s v="Amsterdam"/>
    <s v="Hout"/>
    <s v="Kinderboerderij"/>
    <m/>
    <s v="05540 - Brandcontr. Opstal uitgebreid"/>
    <m/>
    <s v="Nee"/>
    <m/>
    <n v="871900"/>
  </r>
  <r>
    <s v="2357"/>
    <s v="Omgevingsdienst"/>
    <s v="0106134"/>
    <d v="2013-08-01T00:00:00"/>
    <x v="250"/>
    <s v="1507EA"/>
    <x v="59"/>
    <s v="Zaandam"/>
    <s v="Steen,hard"/>
    <s v="Kantoor"/>
    <m/>
    <s v="05541 - Brandcontr. Inventaris uitgebreid"/>
    <s v="Nee"/>
    <s v="Nee"/>
    <m/>
    <n v="1710200"/>
  </r>
  <r>
    <s v="2357"/>
    <s v="Omgevingsdienst"/>
    <s v="0106134"/>
    <d v="2013-08-01T00:00:00"/>
    <x v="250"/>
    <s v="1507EA"/>
    <x v="59"/>
    <s v="Zaandam"/>
    <s v="Steen,hard"/>
    <s v="Kantoor"/>
    <m/>
    <s v="05557 - Huurdersbelang uitgebreid"/>
    <s v="Nee"/>
    <s v="Nee"/>
    <m/>
    <n v="612000"/>
  </r>
  <r>
    <s v="2357"/>
    <s v="Omgevingsdienst"/>
    <s v="0106134"/>
    <d v="2013-08-01T00:00:00"/>
    <x v="251"/>
    <s v="1949EG"/>
    <x v="88"/>
    <s v="Wijk aan Zee"/>
    <s v="Steen,hard"/>
    <s v="Wijkgebouw"/>
    <s v="Dorpshuis Wijk aan Zee"/>
    <s v="05541 - Brandcontr. Inventaris uitgebreid"/>
    <s v="Nee"/>
    <s v="Nee"/>
    <m/>
    <n v="24200"/>
  </r>
  <r>
    <s v="2362"/>
    <s v="Cedergroep"/>
    <s v="VGA-2362001"/>
    <d v="2013-06-01T00:00:00"/>
    <x v="252"/>
    <s v="1065JX"/>
    <x v="46"/>
    <s v="Amsterdam"/>
    <m/>
    <s v="Schoolgebouw"/>
    <m/>
    <s v="05543 - Minimumpremie invent. scholen VGA"/>
    <s v="Nee"/>
    <s v="Nee"/>
    <m/>
    <n v="2768600"/>
  </r>
  <r>
    <s v="2362"/>
    <s v="Cedergroep"/>
    <s v="VGA-2362002"/>
    <d v="2013-06-01T00:00:00"/>
    <x v="253"/>
    <s v="1077HE"/>
    <x v="51"/>
    <s v="Amsterdam"/>
    <m/>
    <s v="Schoolgebouw"/>
    <m/>
    <s v="05543 - Minimumpremie invent. scholen VGA"/>
    <s v="Nee"/>
    <s v="Nee"/>
    <m/>
    <n v="2443700"/>
  </r>
  <r>
    <s v="2362"/>
    <s v="Cedergroep"/>
    <s v="VGA-2362003"/>
    <d v="2013-06-01T00:00:00"/>
    <x v="254"/>
    <s v="1081CK"/>
    <x v="50"/>
    <s v="Amsterdam"/>
    <m/>
    <s v="Schoolgebouw"/>
    <m/>
    <s v="05543 - Minimumpremie invent. scholen VGA"/>
    <s v="Nee"/>
    <s v="Nee"/>
    <m/>
    <n v="2724700"/>
  </r>
  <r>
    <s v="2376"/>
    <s v="Sportpark De Eendracht"/>
    <s v="0107866"/>
    <d v="2016-01-01T00:00:00"/>
    <x v="255"/>
    <s v="1067HR"/>
    <x v="64"/>
    <s v="Amsterdam"/>
    <s v="Steen,hard"/>
    <s v="Sportcomplex"/>
    <m/>
    <s v="05541 - Brandcontr. Inventaris uitgebreid"/>
    <s v="Nee"/>
    <s v="Nee"/>
    <m/>
    <n v="74100"/>
  </r>
  <r>
    <s v="2510"/>
    <s v="Waterkant"/>
    <s v="0109783"/>
    <d v="2018-04-01T00:00:00"/>
    <x v="256"/>
    <s v="1019BR"/>
    <x v="25"/>
    <s v="Amsterdam"/>
    <s v="Steen,hard"/>
    <s v="Kantoor"/>
    <m/>
    <s v="05541 - Brandcontr. Inventaris uitgebreid"/>
    <s v="Nee"/>
    <s v="Nee"/>
    <m/>
    <n v="377400"/>
  </r>
  <r>
    <s v="2533"/>
    <s v="VvE Gebouw ODE Kavel 4"/>
    <s v="0087974-E"/>
    <d v="2010-01-01T00:00:00"/>
    <x v="257"/>
    <s v="1011DL"/>
    <x v="14"/>
    <s v="Amsterdam"/>
    <s v="Steen,hard"/>
    <s v="Bibliotheek"/>
    <m/>
    <s v="05540 - Brandcontr. Opstal uitgebreid"/>
    <s v="Ja"/>
    <s v="Ja"/>
    <d v="2024-12-04T00:00:00"/>
    <n v="50000000"/>
  </r>
  <r>
    <s v="2533"/>
    <s v="VvE Gebouw ODE Kavel 4"/>
    <s v="0087974-EXCESS"/>
    <d v="2014-01-01T00:00:00"/>
    <x v="258"/>
    <s v="1011 DL"/>
    <x v="14"/>
    <s v="Amsterdam"/>
    <s v="Steen,hard"/>
    <s v="Bibliotheek"/>
    <s v="Openbare Bibliotheek Amsterdam/kantoren"/>
    <s v="05540 - Brandcontr. Opstal uitgebreid"/>
    <s v="Nee"/>
    <s v="Onbekend"/>
    <m/>
    <n v="38827429"/>
  </r>
  <r>
    <s v="2561"/>
    <s v="Stadswerken, Operationele"/>
    <s v="0110194"/>
    <d v="2019-01-01T00:00:00"/>
    <x v="259"/>
    <s v="1043HH"/>
    <x v="28"/>
    <s v="Amsterdam"/>
    <s v="Steen,hard"/>
    <s v="Dienstverblijf"/>
    <m/>
    <s v="05541 - Brandcontr. Inventaris uitgebreid"/>
    <s v="Nee"/>
    <s v="Nee"/>
    <m/>
    <n v="13900"/>
  </r>
  <r>
    <s v="2561"/>
    <s v="Stadswerken, Operationele"/>
    <s v="0110195"/>
    <d v="2019-01-01T00:00:00"/>
    <x v="260"/>
    <s v="1035EW"/>
    <x v="69"/>
    <s v="Amsterdam"/>
    <s v="Steen,hard"/>
    <s v="Sportpark"/>
    <m/>
    <s v="05541 - Brandcontr. Inventaris uitgebreid"/>
    <s v="Nee"/>
    <s v="Nee"/>
    <m/>
    <n v="60100"/>
  </r>
  <r>
    <s v="2561"/>
    <s v="Stadswerken, Operationele"/>
    <s v="0110195"/>
    <d v="2019-01-01T00:00:00"/>
    <x v="260"/>
    <s v="1035EW"/>
    <x v="69"/>
    <s v="Amsterdam"/>
    <s v="Steen,hard"/>
    <s v="Sportpark"/>
    <m/>
    <s v="05541 - Brandcontr. Inventaris uitgebreid"/>
    <s v="Nee"/>
    <s v="Nee"/>
    <m/>
    <n v="4900"/>
  </r>
  <r>
    <s v="2561"/>
    <s v="Stadswerken, Operationele"/>
    <s v="0110198"/>
    <d v="2019-01-01T00:00:00"/>
    <x v="261"/>
    <s v="1024JT"/>
    <x v="16"/>
    <s v="Amsterdam"/>
    <s v="Steen,hard"/>
    <s v="Clubgebouw"/>
    <m/>
    <s v="05540 - Brandcontr. Opstal uitgebreid"/>
    <s v="Nee"/>
    <s v="Nee"/>
    <m/>
    <n v="855800"/>
  </r>
  <r>
    <s v="2561"/>
    <s v="Stadswerken, Operationele"/>
    <s v="0110204"/>
    <d v="2019-01-01T00:00:00"/>
    <x v="262"/>
    <s v="1033TB"/>
    <x v="0"/>
    <s v="Amsterdam"/>
    <m/>
    <s v="Sportpark"/>
    <m/>
    <s v="05541 - Brandcontr. Inventaris uitgebreid"/>
    <s v="Nee"/>
    <s v="Nee"/>
    <d v="2010-03-05T00:00:00"/>
    <n v="53500"/>
  </r>
  <r>
    <s v="2561"/>
    <s v="Stadswerken, Operationele"/>
    <s v="0110204"/>
    <d v="2019-01-01T00:00:00"/>
    <x v="262"/>
    <s v="1033TB"/>
    <x v="0"/>
    <s v="Amsterdam"/>
    <m/>
    <s v="Sportpark"/>
    <m/>
    <s v="05541 - Brandcontr. Inventaris uitgebreid"/>
    <s v="Nee"/>
    <s v="Nee"/>
    <d v="2010-03-05T00:00:00"/>
    <n v="5000"/>
  </r>
  <r>
    <s v="2561"/>
    <s v="Stadswerken, Operationele"/>
    <s v="0110210"/>
    <d v="2019-01-01T00:00:00"/>
    <x v="263"/>
    <s v="1087VA"/>
    <x v="67"/>
    <s v="Amsterdam"/>
    <s v="Aluminium"/>
    <s v="Clubgebouw"/>
    <m/>
    <s v="05540 - Brandcontr. Opstal uitgebreid"/>
    <s v="Nee"/>
    <s v="Nee"/>
    <m/>
    <n v="60200"/>
  </r>
  <r>
    <s v="2561"/>
    <s v="Stadswerken, Operationele"/>
    <s v="0110210"/>
    <d v="2019-01-01T00:00:00"/>
    <x v="263"/>
    <s v="1011PZ"/>
    <x v="14"/>
    <s v="Amsterdam"/>
    <s v="Aluminium"/>
    <s v="Clubgebouw"/>
    <m/>
    <s v="05541 - Brandcontr. Inventaris uitgebreid"/>
    <s v="Nee"/>
    <s v="Nee"/>
    <m/>
    <n v="35100"/>
  </r>
  <r>
    <s v="2561"/>
    <s v="Stadswerken, Operationele"/>
    <s v="0110211"/>
    <d v="2019-01-01T00:00:00"/>
    <x v="264"/>
    <s v="1077AA"/>
    <x v="51"/>
    <s v="Amsterdam"/>
    <m/>
    <s v="Muziektent"/>
    <m/>
    <s v="05540 - Brandcontr. Opstal uitgebreid"/>
    <s v="Nee"/>
    <s v="Nee"/>
    <m/>
    <n v="53700"/>
  </r>
  <r>
    <s v="2561"/>
    <s v="Stadswerken, Operationele"/>
    <s v="0110212"/>
    <d v="2019-01-01T00:00:00"/>
    <x v="265"/>
    <s v="1098NG"/>
    <x v="47"/>
    <s v="Amsterdam"/>
    <s v="Steen,hard"/>
    <s v="Garage"/>
    <m/>
    <s v="05540 - Brandcontr. Opstal uitgebreid"/>
    <s v="Nee"/>
    <s v="Nee"/>
    <m/>
    <n v="52000"/>
  </r>
  <r>
    <s v="2561"/>
    <s v="Stadswerken, Operationele"/>
    <s v="0110222"/>
    <d v="2019-01-01T00:00:00"/>
    <x v="266"/>
    <s v="1069DS"/>
    <x v="62"/>
    <s v="Amsterdam"/>
    <m/>
    <s v="Muziektent"/>
    <m/>
    <s v="05540 - Brandcontr. Opstal uitgebreid"/>
    <s v="Nee"/>
    <s v="Nee"/>
    <m/>
    <n v="402100"/>
  </r>
  <r>
    <s v="2561"/>
    <s v="Stadswerken, Operationele"/>
    <s v="0110223"/>
    <d v="2019-01-01T00:00:00"/>
    <x v="267"/>
    <s v="1063NG"/>
    <x v="82"/>
    <s v="Amsterdam"/>
    <s v="Steen,hard"/>
    <s v="Wijkgebouw"/>
    <m/>
    <s v="05541 - Brandcontr. Inventaris uitgebreid"/>
    <s v="Nee"/>
    <s v="Nee"/>
    <m/>
    <n v="38300"/>
  </r>
  <r>
    <s v="2561"/>
    <s v="Stadswerken, Operationele"/>
    <s v="0110224"/>
    <d v="2019-01-01T00:00:00"/>
    <x v="268"/>
    <s v="1083HZ"/>
    <x v="41"/>
    <s v="Amsterdam"/>
    <s v="Hout,riet"/>
    <s v="Kinderboerderij"/>
    <m/>
    <s v="05540 - Brandcontr. Opstal uitgebreid"/>
    <s v="Nee"/>
    <s v="Nee"/>
    <m/>
    <n v="632100"/>
  </r>
  <r>
    <s v="2561"/>
    <s v="Stadswerken, Operationele"/>
    <s v="0110228"/>
    <d v="2019-01-01T00:00:00"/>
    <x v="269"/>
    <s v="1067MC"/>
    <x v="64"/>
    <s v="Amsterdam"/>
    <s v="Steen,hard"/>
    <s v="Kiosk"/>
    <m/>
    <s v="05540 - Brandcontr. Opstal uitgebreid"/>
    <s v="Nee"/>
    <s v="Nee"/>
    <m/>
    <n v="118100"/>
  </r>
  <r>
    <s v="2561"/>
    <s v="Stadswerken, Operationele"/>
    <s v="0110230"/>
    <d v="2019-01-01T00:00:00"/>
    <x v="270"/>
    <s v="1062XK"/>
    <x v="89"/>
    <s v="Amsterdam"/>
    <s v="Steen,hard"/>
    <s v="Bedrijfspand"/>
    <s v="Nadere info opgevraagd"/>
    <s v="05540 - Brandcontr. Opstal uitgebreid"/>
    <s v="Nee"/>
    <s v="Nee"/>
    <m/>
    <n v="146600"/>
  </r>
  <r>
    <s v="2561"/>
    <s v="Stadswerken, Operationele"/>
    <s v="0110230"/>
    <d v="2019-01-01T00:00:00"/>
    <x v="270"/>
    <s v="1062XK"/>
    <x v="89"/>
    <s v="Amsterdam"/>
    <s v="Steen,hard"/>
    <s v="Garage"/>
    <m/>
    <s v="05540 - Brandcontr. Opstal uitgebreid"/>
    <s v="Nee"/>
    <s v="Nee"/>
    <m/>
    <n v="43400"/>
  </r>
  <r>
    <s v="2561"/>
    <s v="Stadswerken, Operationele"/>
    <s v="0110230"/>
    <d v="2019-01-01T00:00:00"/>
    <x v="270"/>
    <s v="1062XK"/>
    <x v="89"/>
    <s v="Amsterdam"/>
    <s v="Steen,hard"/>
    <s v="Dienstverblijf"/>
    <s v="Nadere info opgevraagd"/>
    <s v="05540 - Brandcontr. Opstal uitgebreid"/>
    <s v="Nee"/>
    <s v="Nee"/>
    <m/>
    <n v="214400"/>
  </r>
  <r>
    <s v="2561"/>
    <s v="Stadswerken, Operationele"/>
    <s v="0110230"/>
    <d v="2019-01-01T00:00:00"/>
    <x v="270"/>
    <s v="1062XK"/>
    <x v="89"/>
    <s v="Amsterdam"/>
    <s v="Steen,hard"/>
    <s v="Schuur"/>
    <s v="Nadere info opgevraagd"/>
    <s v="05540 - Brandcontr. Opstal uitgebreid"/>
    <s v="Nee"/>
    <s v="Nee"/>
    <m/>
    <n v="30000"/>
  </r>
  <r>
    <s v="2561"/>
    <s v="Stadswerken, Operationele"/>
    <s v="0110230"/>
    <d v="2019-01-01T00:00:00"/>
    <x v="270"/>
    <s v="1062XK"/>
    <x v="89"/>
    <s v="Amsterdam"/>
    <s v="Steen,hard"/>
    <s v="Bedrijfspand"/>
    <m/>
    <s v="05541 - Brandcontr. Inventaris uitgebreid"/>
    <s v="Nee"/>
    <s v="Nee"/>
    <m/>
    <n v="16800"/>
  </r>
  <r>
    <s v="2561"/>
    <s v="Stadswerken, Operationele"/>
    <s v="0110230"/>
    <d v="2019-01-01T00:00:00"/>
    <x v="271"/>
    <s v="1062XK"/>
    <x v="89"/>
    <s v="Amsterdam"/>
    <s v="Steen,hard"/>
    <s v="Bedrijfspand"/>
    <m/>
    <s v="05541 - Brandcontr. Inventaris uitgebreid"/>
    <s v="Nee"/>
    <s v="Nee"/>
    <m/>
    <n v="35800"/>
  </r>
  <r>
    <s v="2561"/>
    <s v="Stadswerken, Operationele"/>
    <s v="0110234"/>
    <d v="2019-01-01T00:00:00"/>
    <x v="272"/>
    <s v="1022CB"/>
    <x v="78"/>
    <s v="Amsterdam"/>
    <s v="Beton"/>
    <s v="Kinderbad"/>
    <m/>
    <s v="05540 - Brandcontr. Opstal uitgebreid"/>
    <s v="Nee"/>
    <s v="Nee"/>
    <m/>
    <n v="43500"/>
  </r>
  <r>
    <s v="2561"/>
    <s v="Stadswerken, Operationele"/>
    <s v="0110237"/>
    <d v="2019-01-01T00:00:00"/>
    <x v="273"/>
    <s v="1035EE"/>
    <x v="69"/>
    <s v="Amsterdam"/>
    <s v="Hout"/>
    <s v="Kinderboerderij"/>
    <m/>
    <s v="05541 - Brandcontr. Inventaris uitgebreid"/>
    <s v="Nee"/>
    <s v="Nee"/>
    <d v="2013-02-06T00:00:00"/>
    <n v="43400"/>
  </r>
  <r>
    <s v="2561"/>
    <s v="Stadswerken, Operationele"/>
    <s v="0110240"/>
    <d v="2019-01-01T00:00:00"/>
    <x v="274"/>
    <s v="1033VL"/>
    <x v="0"/>
    <s v="Amsterdam"/>
    <s v="Beton"/>
    <s v="Toiletgebouw"/>
    <m/>
    <s v="05540 - Brandcontr. Opstal uitgebreid"/>
    <s v="Nee"/>
    <s v="Nee"/>
    <m/>
    <n v="143100"/>
  </r>
  <r>
    <s v="2561"/>
    <s v="Stadswerken, Operationele"/>
    <s v="0110240"/>
    <d v="2019-01-01T00:00:00"/>
    <x v="274"/>
    <s v="1034VL"/>
    <x v="49"/>
    <s v="Amsterdam"/>
    <s v="Beton"/>
    <s v="Kinderbad"/>
    <m/>
    <s v="05540 - Brandcontr. Opstal uitgebreid"/>
    <s v="Nee"/>
    <s v="Nee"/>
    <m/>
    <n v="285900"/>
  </r>
  <r>
    <s v="2561"/>
    <s v="Stadswerken, Operationele"/>
    <s v="0110241"/>
    <d v="2019-01-01T00:00:00"/>
    <x v="275"/>
    <s v="1034VL"/>
    <x v="49"/>
    <s v="Amsterdam"/>
    <s v="Steen,hard"/>
    <s v="Klok/uurwerk"/>
    <m/>
    <s v="05540 - Brandcontr. Opstal uitgebreid"/>
    <s v="Nee"/>
    <s v="Nee"/>
    <m/>
    <n v="12700"/>
  </r>
  <r>
    <s v="2561"/>
    <s v="Stadswerken, Operationele"/>
    <s v="0110243"/>
    <d v="2019-01-01T00:00:00"/>
    <x v="276"/>
    <s v="1026CA"/>
    <x v="90"/>
    <s v="Amsterdam"/>
    <s v="Hout met rubberoid"/>
    <s v="Muziektent"/>
    <m/>
    <s v="05540 - Brandcontr. Opstal uitgebreid"/>
    <s v="Nee"/>
    <s v="Nee"/>
    <d v="2013-01-19T00:00:00"/>
    <n v="24900"/>
  </r>
  <r>
    <s v="2561"/>
    <s v="Stadswerken, Operationele"/>
    <s v="0110245"/>
    <d v="2019-01-01T00:00:00"/>
    <x v="84"/>
    <s v="1071CX"/>
    <x v="13"/>
    <s v="Amsterdam"/>
    <m/>
    <s v="Museum"/>
    <m/>
    <s v="05541 - Brandcontr. Inventaris uitgebreid"/>
    <s v="Nee"/>
    <s v="Nee"/>
    <m/>
    <n v="13900"/>
  </r>
  <r>
    <s v="2561"/>
    <s v="Stadswerken, Operationele"/>
    <s v="0110245"/>
    <d v="2019-01-01T00:00:00"/>
    <x v="84"/>
    <s v="1071CX"/>
    <x v="13"/>
    <s v="Amsterdam"/>
    <m/>
    <s v="Museum"/>
    <m/>
    <s v="05541 - Brandcontr. Inventaris uitgebreid"/>
    <s v="Nee"/>
    <s v="Nee"/>
    <m/>
    <n v="18100"/>
  </r>
  <r>
    <s v="2561"/>
    <s v="Stadswerken, Operationele"/>
    <s v="0110246"/>
    <d v="2019-01-01T00:00:00"/>
    <x v="277"/>
    <s v="1028BM"/>
    <x v="12"/>
    <s v="Amsterdam"/>
    <s v="Hout met rubberoid"/>
    <s v="Muziektent"/>
    <m/>
    <s v="05540 - Brandcontr. Opstal uitgebreid"/>
    <s v="Nee"/>
    <s v="Nee"/>
    <m/>
    <n v="24900"/>
  </r>
  <r>
    <s v="2561"/>
    <s v="Stadswerken, Operationele"/>
    <s v="0110280"/>
    <d v="2019-01-01T00:00:00"/>
    <x v="278"/>
    <s v="1073CP"/>
    <x v="57"/>
    <s v="Amsterdam"/>
    <s v="Steen,hard"/>
    <s v="Schuur"/>
    <m/>
    <s v="05540 - Brandcontr. Opstal uitgebreid"/>
    <s v="Nee"/>
    <s v="Nee"/>
    <m/>
    <n v="53900"/>
  </r>
  <r>
    <s v="2561"/>
    <s v="Stadswerken, Operationele"/>
    <s v="0110280"/>
    <d v="2019-01-01T00:00:00"/>
    <x v="278"/>
    <s v="1073CP"/>
    <x v="57"/>
    <s v="Amsterdam"/>
    <s v="Steen,hard"/>
    <s v="Schuur"/>
    <m/>
    <s v="05541 - Brandcontr. Inventaris uitgebreid"/>
    <s v="Nee"/>
    <s v="Nee"/>
    <m/>
    <n v="7100"/>
  </r>
  <r>
    <s v="2561"/>
    <s v="Stadswerken, Operationele"/>
    <s v="0110281"/>
    <d v="2019-01-01T00:00:00"/>
    <x v="278"/>
    <s v="1073CP"/>
    <x v="57"/>
    <s v="Amsterdam"/>
    <s v="Hout"/>
    <s v="Loods"/>
    <m/>
    <s v="05540 - Brandcontr. Opstal uitgebreid"/>
    <s v="Nee"/>
    <s v="Nee"/>
    <m/>
    <n v="11500"/>
  </r>
  <r>
    <s v="2561"/>
    <s v="Stadswerken, Operationele"/>
    <s v="0110281"/>
    <d v="2019-01-01T00:00:00"/>
    <x v="278"/>
    <s v="1073CP"/>
    <x v="57"/>
    <s v="Amsterdam"/>
    <s v="Hout"/>
    <s v="Loods"/>
    <m/>
    <s v="05541 - Brandcontr. Inventaris uitgebreid"/>
    <s v="Nee"/>
    <s v="Nee"/>
    <m/>
    <n v="6300"/>
  </r>
  <r>
    <s v="2561"/>
    <s v="Stadswerken, Operationele"/>
    <s v="0110282"/>
    <d v="2019-01-01T00:00:00"/>
    <x v="279"/>
    <s v="1083HZ"/>
    <x v="41"/>
    <s v="Amsterdam"/>
    <m/>
    <s v="Dierenverblijf"/>
    <m/>
    <s v="05540 - Brandcontr. Opstal uitgebreid"/>
    <s v="Nee"/>
    <s v="Nee"/>
    <m/>
    <n v="49500"/>
  </r>
  <r>
    <s v="2561"/>
    <s v="Stadswerken, Operationele"/>
    <s v="0110283"/>
    <d v="2019-01-01T00:00:00"/>
    <x v="280"/>
    <s v="1071WG"/>
    <x v="13"/>
    <s v="Amsterdam"/>
    <s v="Steen,hard"/>
    <s v="Gem.sch.ruimte/multifunct.centr."/>
    <s v="Wijkservicepunt"/>
    <s v="05541 - Brandcontr. Inventaris uitgebreid"/>
    <s v="Nee"/>
    <s v="Nee"/>
    <m/>
    <n v="37400"/>
  </r>
  <r>
    <s v="2561"/>
    <s v="Stadswerken, Operationele"/>
    <s v="0110284"/>
    <d v="2019-01-01T00:00:00"/>
    <x v="281"/>
    <s v="1071DJ"/>
    <x v="13"/>
    <s v="Amsterdam"/>
    <m/>
    <s v="Overig"/>
    <s v="Technische Beregeningsinstallatie"/>
    <s v="05541 - Brandcontr. Inventaris uitgebreid"/>
    <s v="Nee"/>
    <s v="Nee"/>
    <m/>
    <n v="285900"/>
  </r>
  <r>
    <s v="2561"/>
    <s v="Stadswerken, Operationele"/>
    <s v="0110284"/>
    <d v="2019-01-01T00:00:00"/>
    <x v="282"/>
    <s v="1071DJ"/>
    <x v="13"/>
    <s v="Amsterdam"/>
    <m/>
    <s v="Overig"/>
    <s v="Technische Beregeningsinstallatie"/>
    <s v="05541 - Brandcontr. Inventaris uitgebreid"/>
    <s v="Nee"/>
    <s v="Nee"/>
    <m/>
    <n v="172700"/>
  </r>
  <r>
    <s v="2561"/>
    <s v="Stadswerken, Operationele"/>
    <s v="0110284"/>
    <d v="2019-01-01T00:00:00"/>
    <x v="283"/>
    <s v="1071DJ"/>
    <x v="13"/>
    <s v="Amsterdam"/>
    <m/>
    <s v="Overig"/>
    <s v="Technische Beregeningsinstallatie"/>
    <s v="05541 - Brandcontr. Inventaris uitgebreid"/>
    <s v="Nee"/>
    <s v="Nee"/>
    <m/>
    <n v="50600"/>
  </r>
  <r>
    <s v="2561"/>
    <s v="Stadswerken, Operationele"/>
    <s v="0110284"/>
    <d v="2019-01-01T00:00:00"/>
    <x v="284"/>
    <s v="1071DJ"/>
    <x v="13"/>
    <s v="Amsterdam"/>
    <m/>
    <s v="Overig"/>
    <s v="Technische Beregeningsinstallatie"/>
    <s v="05541 - Brandcontr. Inventaris uitgebreid"/>
    <s v="Nee"/>
    <s v="Nee"/>
    <m/>
    <n v="25900"/>
  </r>
  <r>
    <s v="2561"/>
    <s v="Stadswerken, Operationele"/>
    <s v="0110285"/>
    <d v="2019-01-01T00:00:00"/>
    <x v="285"/>
    <s v="1057JJ"/>
    <x v="83"/>
    <s v="Amsterdam"/>
    <s v="Steen,hard"/>
    <s v="Klok/uurwerk"/>
    <m/>
    <s v="05541 - Brandcontr. Inventaris uitgebreid"/>
    <s v="Nee"/>
    <s v="Nee"/>
    <m/>
    <n v="15000"/>
  </r>
  <r>
    <s v="2561"/>
    <s v="Stadswerken, Operationele"/>
    <s v="0110286"/>
    <d v="2019-01-01T00:00:00"/>
    <x v="286"/>
    <s v="1051KN"/>
    <x v="8"/>
    <s v="Amsterdam"/>
    <s v="Steen,hard"/>
    <s v="Dienstverblijf"/>
    <m/>
    <s v="05540 - Brandcontr. Opstal uitgebreid"/>
    <s v="Nee"/>
    <s v="Nee"/>
    <m/>
    <n v="32400"/>
  </r>
  <r>
    <s v="2561"/>
    <s v="Stadswerken, Operationele"/>
    <s v="0110291"/>
    <d v="2019-01-01T00:00:00"/>
    <x v="287"/>
    <s v="1087NA"/>
    <x v="67"/>
    <s v="Amsterdam"/>
    <s v="Staal"/>
    <s v="Dienstverblijf"/>
    <s v="personeelsverblijf"/>
    <s v="05540 - Brandcontr. Opstal uitgebreid"/>
    <s v="Nee"/>
    <s v="Nee"/>
    <m/>
    <n v="40500"/>
  </r>
  <r>
    <s v="2561"/>
    <s v="Stadswerken, Operationele"/>
    <s v="0110292"/>
    <d v="2019-01-01T00:00:00"/>
    <x v="288"/>
    <s v="1087BP"/>
    <x v="67"/>
    <s v="Amsterdam"/>
    <s v="Staalplaat,kunststof"/>
    <s v="Portocabin"/>
    <m/>
    <s v="05540 - Brandcontr. Opstal uitgebreid"/>
    <s v="Nee"/>
    <s v="Nee"/>
    <m/>
    <n v="18200"/>
  </r>
  <r>
    <s v="2561"/>
    <s v="Stadswerken, Operationele"/>
    <s v="0110293"/>
    <d v="2019-01-01T00:00:00"/>
    <x v="289"/>
    <s v="1097FD"/>
    <x v="18"/>
    <s v="Amsterdam"/>
    <m/>
    <s v="Klok/uurwerk"/>
    <m/>
    <s v="05540 - Brandcontr. Opstal uitgebreid"/>
    <s v="Nee"/>
    <s v="Nee"/>
    <m/>
    <n v="14100"/>
  </r>
  <r>
    <s v="2561"/>
    <s v="Stadswerken, Operationele"/>
    <s v="0110294"/>
    <d v="2019-01-01T00:00:00"/>
    <x v="290"/>
    <s v="1097XA"/>
    <x v="18"/>
    <s v="Amsterdam"/>
    <s v="Steen,hard"/>
    <s v="Klok/uurwerk"/>
    <m/>
    <s v="05541 - Brandcontr. Inventaris uitgebreid"/>
    <s v="Nee"/>
    <s v="Nee"/>
    <m/>
    <n v="23100"/>
  </r>
  <r>
    <s v="2561"/>
    <s v="Stadswerken, Operationele"/>
    <s v="0110295"/>
    <d v="2019-01-01T00:00:00"/>
    <x v="291"/>
    <s v="1097EP"/>
    <x v="18"/>
    <s v="Amsterdam"/>
    <s v="Steen,hard"/>
    <s v="Klok/uurwerk"/>
    <m/>
    <s v="05541 - Brandcontr. Inventaris uitgebreid"/>
    <s v="Nee"/>
    <s v="Nee"/>
    <m/>
    <n v="13700"/>
  </r>
  <r>
    <s v="2561"/>
    <s v="Stadswerken, Operationele"/>
    <s v="0110295"/>
    <d v="2019-01-01T00:00:00"/>
    <x v="291"/>
    <s v="1097EP"/>
    <x v="18"/>
    <s v="Amsterdam"/>
    <s v="Steen,hard"/>
    <s v="Klok/uurwerk"/>
    <m/>
    <s v="05541 - Brandcontr. Inventaris uitgebreid"/>
    <s v="Nee"/>
    <s v="Nee"/>
    <m/>
    <n v="3200"/>
  </r>
  <r>
    <s v="2561"/>
    <s v="Stadswerken, Operationele"/>
    <s v="0110899"/>
    <d v="2019-01-01T00:00:00"/>
    <x v="292"/>
    <s v="1066BT"/>
    <x v="63"/>
    <s v="Amsterdam"/>
    <s v="Steen,hard"/>
    <s v="Bezoekerscentrum"/>
    <m/>
    <s v="05540 - Brandcontr. Opstal uitgebreid"/>
    <s v="Nee"/>
    <s v="Nee"/>
    <m/>
    <n v="284200"/>
  </r>
  <r>
    <s v="2561"/>
    <s v="Stadswerken, Operationele"/>
    <s v="0110900"/>
    <d v="2019-01-01T00:00:00"/>
    <x v="292"/>
    <s v="1066BT"/>
    <x v="63"/>
    <s v="Amsterdam"/>
    <s v="Steen,hard"/>
    <s v="Infocentrum"/>
    <m/>
    <s v="05540 - Brandcontr. Opstal uitgebreid"/>
    <s v="Nee"/>
    <s v="Nee"/>
    <m/>
    <n v="61100"/>
  </r>
  <r>
    <s v="2561"/>
    <s v="Stadswerken, Operationele"/>
    <s v="0110901"/>
    <d v="2019-01-01T00:00:00"/>
    <x v="293"/>
    <s v="1068KN"/>
    <x v="2"/>
    <s v="Amsterdam"/>
    <s v="Steen,hard"/>
    <s v="Clubgebouw"/>
    <m/>
    <s v="05540 - Brandcontr. Opstal uitgebreid"/>
    <s v="Nee"/>
    <s v="Nee"/>
    <m/>
    <n v="253900"/>
  </r>
  <r>
    <s v="2561"/>
    <s v="Stadswerken, Operationele"/>
    <s v="0111052"/>
    <d v="2019-01-01T00:00:00"/>
    <x v="294"/>
    <s v="1046BE"/>
    <x v="10"/>
    <s v="Amsterdam"/>
    <s v="Steen,hard"/>
    <s v="Opslag/magazijn"/>
    <m/>
    <s v="05541 - Brandcontr. Inventaris uitgebreid"/>
    <s v="Nee"/>
    <s v="Nee"/>
    <m/>
    <n v="1877800"/>
  </r>
  <r>
    <s v="2561"/>
    <s v="Stadswerken, Operationele"/>
    <s v="0111053"/>
    <d v="2019-01-01T00:00:00"/>
    <x v="295"/>
    <s v="1043BJ"/>
    <x v="28"/>
    <s v="Amsterdam"/>
    <s v="Steen,hard"/>
    <s v="Kantoor"/>
    <m/>
    <s v="05541 - Brandcontr. Inventaris uitgebreid"/>
    <s v="Nee"/>
    <s v="Nee"/>
    <m/>
    <n v="292300"/>
  </r>
  <r>
    <s v="2561"/>
    <s v="Stadswerken, Operationele"/>
    <s v="0111053"/>
    <d v="2019-01-01T00:00:00"/>
    <x v="295"/>
    <s v="1043BJ"/>
    <x v="28"/>
    <s v="Amsterdam"/>
    <s v="Steen,hard"/>
    <s v="Opslag/magazijn"/>
    <m/>
    <s v="05541 - Brandcontr. Inventaris uitgebreid"/>
    <s v="Nee"/>
    <s v="Nee"/>
    <m/>
    <n v="2221500"/>
  </r>
  <r>
    <s v="2561"/>
    <s v="Stadswerken, Operationele"/>
    <s v="0111053"/>
    <d v="2019-01-01T00:00:00"/>
    <x v="296"/>
    <s v="1043BJ"/>
    <x v="28"/>
    <s v="Amsterdam"/>
    <s v="Steen,hard"/>
    <s v="Bedrijfscomplex"/>
    <s v="Boedelbeheer/stalling/werkplaats"/>
    <s v="05541 - Brandcontr. Inventaris uitgebreid"/>
    <s v="Nee"/>
    <s v="Nee"/>
    <m/>
    <n v="5037000"/>
  </r>
  <r>
    <s v="2561"/>
    <s v="Stadswerken, Operationele"/>
    <s v="0111367"/>
    <d v="2020-01-01T00:00:00"/>
    <x v="297"/>
    <s v="1011PN"/>
    <x v="14"/>
    <s v="Amsterdam"/>
    <s v="Staal"/>
    <s v="Opslag/magazijn"/>
    <s v="Opslagboxen/containers Waterlooplein"/>
    <s v="05540 - Brandcontr. Opstal uitgebreid"/>
    <s v="Nee"/>
    <s v="Nee"/>
    <m/>
    <n v="1972600"/>
  </r>
  <r>
    <s v="2561"/>
    <s v="Stadswerken, Operationele"/>
    <s v="0113181"/>
    <d v="2022-05-24T00:00:00"/>
    <x v="298"/>
    <s v="1091AC"/>
    <x v="48"/>
    <s v="Amsterdam"/>
    <s v="Steen,hard"/>
    <s v="Toiletgebouw"/>
    <m/>
    <s v="05540 - Brandcontr. Opstal uitgebreid"/>
    <s v="Nee"/>
    <s v="Nee"/>
    <m/>
    <n v="127900"/>
  </r>
  <r>
    <s v="2565"/>
    <s v="Onderwijsbureau Meppel"/>
    <s v="0109959"/>
    <d v="2018-07-25T00:00:00"/>
    <x v="299"/>
    <s v="1102AM"/>
    <x v="45"/>
    <s v="Amsterdam"/>
    <s v="Steen,hard"/>
    <s v="Schoolgebouw"/>
    <m/>
    <s v="05540 - Brandcontr. Opstal uitgebreid"/>
    <s v="Nee"/>
    <s v="Nee"/>
    <m/>
    <n v="600300"/>
  </r>
  <r>
    <s v="2570"/>
    <s v="Toezicht Handhaving Openbare Ruimte"/>
    <s v="0111748"/>
    <d v="2020-10-25T00:00:00"/>
    <x v="300"/>
    <s v="1096BD"/>
    <x v="77"/>
    <s v="Amsterdam"/>
    <s v="Steen,hard"/>
    <s v="Opslag/magazijn"/>
    <s v="Opslag voor gesleepte voertuigen"/>
    <s v="05541 - Brandcontr. Inventaris uitgebreid"/>
    <s v="Nee"/>
    <s v="Nee"/>
    <m/>
    <n v="1000000"/>
  </r>
  <r>
    <s v="2573"/>
    <s v="Afval en Grondstoffen"/>
    <s v="0111765"/>
    <d v="2020-10-01T00:00:00"/>
    <x v="301"/>
    <s v="1043BG"/>
    <x v="28"/>
    <s v="Amsterdam"/>
    <s v="Steen,hard"/>
    <s v="Afvalsorteerstation"/>
    <s v="Containers"/>
    <s v="05541 - Brandcontr. Inventaris uitgebreid"/>
    <s v="Nee"/>
    <s v="Nee"/>
    <m/>
    <n v="127500"/>
  </r>
  <r>
    <s v="2573"/>
    <s v="Afval en Grondstoffen"/>
    <s v="0111765"/>
    <d v="2020-10-01T00:00:00"/>
    <x v="302"/>
    <s v="1066VH"/>
    <x v="63"/>
    <s v="Amsterdam"/>
    <s v="Steen,hard"/>
    <s v="Afvalsorteerstation"/>
    <s v="Containers"/>
    <s v="05541 - Brandcontr. Inventaris uitgebreid"/>
    <s v="Nee"/>
    <s v="Nee"/>
    <m/>
    <n v="103700"/>
  </r>
  <r>
    <s v="2573"/>
    <s v="Afval en Grondstoffen"/>
    <s v="0111765"/>
    <d v="2020-10-01T00:00:00"/>
    <x v="303"/>
    <s v="1106GZ"/>
    <x v="71"/>
    <s v="Amsterdam"/>
    <s v="Steen,hard"/>
    <s v="Afvalsorteerstation"/>
    <s v="Containers"/>
    <s v="05541 - Brandcontr. Inventaris uitgebreid"/>
    <s v="Nee"/>
    <s v="Nee"/>
    <m/>
    <n v="121000"/>
  </r>
  <r>
    <s v="2573"/>
    <s v="Afval en Grondstoffen"/>
    <s v="0111765"/>
    <d v="2020-10-01T00:00:00"/>
    <x v="304"/>
    <s v="1097HK"/>
    <x v="18"/>
    <s v="Amsterdam"/>
    <s v="Steen,hard"/>
    <s v="Afvalsorteerstation"/>
    <s v="Containers"/>
    <s v="05541 - Brandcontr. Inventaris uitgebreid"/>
    <s v="Nee"/>
    <s v="Nee"/>
    <m/>
    <n v="138200"/>
  </r>
  <r>
    <s v="2573"/>
    <s v="Afval en Grondstoffen"/>
    <s v="0111765"/>
    <d v="2020-10-01T00:00:00"/>
    <x v="305"/>
    <s v="1097HK"/>
    <x v="18"/>
    <s v="Amsterdam"/>
    <s v="Steen,hard"/>
    <s v="Afvalsorteerstation"/>
    <s v="Containers"/>
    <s v="05541 - Brandcontr. Inventaris uitgebreid"/>
    <s v="Nee"/>
    <s v="Nee"/>
    <m/>
    <n v="91800"/>
  </r>
  <r>
    <s v="2573"/>
    <s v="Afval en Grondstoffen"/>
    <s v="0111765"/>
    <d v="2020-10-01T00:00:00"/>
    <x v="306"/>
    <s v="1033MZ"/>
    <x v="0"/>
    <s v="Amsterdam"/>
    <s v="Steen,hard"/>
    <s v="Afvalsorteerstation"/>
    <s v="Containers"/>
    <s v="05541 - Brandcontr. Inventaris uitgebreid"/>
    <s v="Nee"/>
    <s v="Nee"/>
    <m/>
    <n v="121000"/>
  </r>
  <r>
    <s v="2587"/>
    <s v="VVE Olympiaplein 31"/>
    <s v="0110886"/>
    <d v="2019-06-18T00:00:00"/>
    <x v="307"/>
    <s v="1077CL"/>
    <x v="51"/>
    <s v="Amsterdam"/>
    <s v="Steen,hard"/>
    <s v="Sportpark"/>
    <m/>
    <s v="05540 - Brandcontr. Opstal uitgebreid"/>
    <s v="Ja"/>
    <s v="Nee"/>
    <m/>
    <n v="3129100"/>
  </r>
  <r>
    <s v="2595"/>
    <s v="Cooperatie Gemeenschappelijke"/>
    <s v="0111827"/>
    <d v="2020-02-06T00:00:00"/>
    <x v="10"/>
    <s v="1046AW"/>
    <x v="10"/>
    <s v="Amsterdam"/>
    <s v="Steen,hard"/>
    <s v="Kantoor"/>
    <m/>
    <s v="05541 - Brandcontr. Inventaris uitgebreid"/>
    <s v="Nee"/>
    <s v="Nee"/>
    <m/>
    <n v="269800"/>
  </r>
  <r>
    <n v="2680"/>
    <s v="Weesp inz. Programmabudget Weesp"/>
    <n v="112756"/>
    <d v="2021-12-31T00:00:00"/>
    <x v="308"/>
    <s v="1382 CH"/>
    <x v="84"/>
    <s v="Weesp"/>
    <m/>
    <s v="Stadsdeelwerf"/>
    <s v="Gemeentewerf"/>
    <s v="05540 - Brandcontr. Opstal uitgebreid"/>
    <s v="Nee"/>
    <m/>
    <m/>
    <n v="2286500"/>
  </r>
  <r>
    <n v="2680"/>
    <s v="Weesp inz. Programmabudget Weesp"/>
    <n v="112756"/>
    <d v="2021-12-31T00:00:00"/>
    <x v="308"/>
    <s v="1382 CH"/>
    <x v="84"/>
    <s v="Weesp"/>
    <m/>
    <s v="Stadsdeelwerf"/>
    <s v="Gemeentewerf"/>
    <s v="05541 - Brandcontr. Inventaris uitgebreid"/>
    <s v="Nee"/>
    <m/>
    <m/>
    <n v="843700"/>
  </r>
  <r>
    <n v="2680"/>
    <s v="Weesp inz. Programmabudget Weesp"/>
    <n v="112756"/>
    <d v="2021-12-31T00:00:00"/>
    <x v="309"/>
    <s v="1382 ED"/>
    <x v="84"/>
    <s v="Weesp"/>
    <m/>
    <s v="Sporthal"/>
    <s v="Sporthal in Aetsveld (incl bar Olympus)"/>
    <s v="05540 - Brandcontr. Opstal uitgebreid"/>
    <s v="Nee"/>
    <m/>
    <m/>
    <n v="5409100"/>
  </r>
  <r>
    <n v="2680"/>
    <s v="Weesp inz. Programmabudget Weesp"/>
    <n v="112756"/>
    <d v="2021-12-31T00:00:00"/>
    <x v="310"/>
    <s v="1382 ED"/>
    <x v="84"/>
    <s v="Weesp"/>
    <m/>
    <s v="Sporthal"/>
    <s v="Sporthal in Aetsveld (incl. bar Olympus)"/>
    <s v="05541 - Brandcontr. Inventaris uitgebreid"/>
    <s v="Nee"/>
    <m/>
    <m/>
    <n v="425700"/>
  </r>
  <r>
    <n v="2680"/>
    <s v="Weesp inz. Programmabudget Weesp"/>
    <n v="112756"/>
    <d v="2021-12-31T00:00:00"/>
    <x v="311"/>
    <s v="1382 RP"/>
    <x v="84"/>
    <s v="Weesp"/>
    <m/>
    <s v="Clubgebouw"/>
    <s v="Korfbalvereniging Argus"/>
    <s v="05540 - Brandcontr. Opstal uitgebreid"/>
    <s v="Nee"/>
    <m/>
    <m/>
    <n v="1095000"/>
  </r>
  <r>
    <n v="2680"/>
    <s v="Weesp inz. Programmabudget Weesp"/>
    <n v="112756"/>
    <d v="2021-12-31T00:00:00"/>
    <x v="312"/>
    <s v="1382 RK"/>
    <x v="84"/>
    <s v="Weesp"/>
    <m/>
    <s v="Gymzaal"/>
    <m/>
    <s v="05541 - Brandcontr. Inventaris uitgebreid"/>
    <s v="Nee"/>
    <m/>
    <m/>
    <n v="101600"/>
  </r>
  <r>
    <n v="2680"/>
    <s v="Weesp inz. Programmabudget Weesp"/>
    <n v="112756"/>
    <d v="2021-12-31T00:00:00"/>
    <x v="313"/>
    <s v="1384 AH"/>
    <x v="86"/>
    <s v="Weesp"/>
    <m/>
    <s v="Sporthal"/>
    <s v="Sporthal Weespersluis"/>
    <s v="05541 - Brandcontr. Inventaris uitgebreid"/>
    <s v="Nee"/>
    <m/>
    <m/>
    <n v="176700"/>
  </r>
  <r>
    <s v="6301"/>
    <s v="Openbare Orde en Veiligheid"/>
    <s v="0106766"/>
    <d v="2015-01-01T00:00:00"/>
    <x v="314"/>
    <s v="1091GM"/>
    <x v="48"/>
    <s v="Amsterdam"/>
    <s v="Steen,hard"/>
    <s v="Kantoor"/>
    <m/>
    <s v="05541 - Brandcontr. Inventaris uitgebreid"/>
    <s v="Nee"/>
    <s v="Ja"/>
    <d v="2024-09-21T00:00:00"/>
    <n v="394330"/>
  </r>
  <r>
    <s v="6501"/>
    <s v="Stadsbank van Lening"/>
    <s v="0077746"/>
    <d v="2015-01-01T00:00:00"/>
    <x v="315"/>
    <s v="1068TA"/>
    <x v="2"/>
    <s v="Amsterdam"/>
    <s v="Steen,hard"/>
    <s v="Bedrijfspand"/>
    <s v="Stadsbank van Lening"/>
    <s v="05541 - Brandcontr. Inventaris uitgebreid"/>
    <s v="Nee"/>
    <s v="Nee"/>
    <m/>
    <n v="1991000"/>
  </r>
  <r>
    <s v="6501"/>
    <s v="Stadsbank van Lening"/>
    <s v="B001906"/>
    <d v="2015-01-01T00:00:00"/>
    <x v="316"/>
    <s v="1017RJ"/>
    <x v="30"/>
    <s v="Amsterdam"/>
    <s v="Steen,hard"/>
    <s v="Bedrijfspand"/>
    <s v="Stadsbank van Lening"/>
    <s v="05541 - Brandcontr. Inventaris uitgebreid"/>
    <s v="Nee"/>
    <s v="Nee"/>
    <m/>
    <n v="104600"/>
  </r>
  <r>
    <s v="6526"/>
    <s v="Economische Zaken en Cultuur"/>
    <s v="B003793"/>
    <d v="2015-01-01T00:00:00"/>
    <x v="317"/>
    <s v="1077ZZ"/>
    <x v="51"/>
    <s v="Amsterdam"/>
    <s v="Steen,hard"/>
    <s v="Kantoor"/>
    <m/>
    <s v="05541 - Brandcontr. Inventaris uitgebreid"/>
    <s v="Nee"/>
    <s v="Nee"/>
    <m/>
    <n v="934600"/>
  </r>
  <r>
    <s v="6551"/>
    <s v="Gemeentelijk Vastgoed"/>
    <s v="0017252"/>
    <d v="2015-01-01T00:00:00"/>
    <x v="318"/>
    <s v="1025XL"/>
    <x v="44"/>
    <s v="Amsterdam"/>
    <s v="Steen,hard"/>
    <s v="Stadsdeelkantoor"/>
    <m/>
    <s v="05541 - Brandcontr. Inventaris uitgebreid"/>
    <s v="Ja"/>
    <s v="Nee"/>
    <m/>
    <n v="2756600"/>
  </r>
  <r>
    <s v="6551"/>
    <s v="Gemeentelijk Vastgoed"/>
    <s v="0017252"/>
    <d v="2015-01-01T00:00:00"/>
    <x v="318"/>
    <s v="2025XL"/>
    <x v="91"/>
    <s v="Amsterdam"/>
    <s v="Steen,hard"/>
    <s v="Stadsdeelkantoor"/>
    <m/>
    <s v="05541 - Brandcontr. Inventaris uitgebreid"/>
    <s v="Ja"/>
    <s v="Nee"/>
    <m/>
    <n v="53700"/>
  </r>
  <r>
    <s v="6551"/>
    <s v="Gemeentelijk Vastgoed"/>
    <s v="0017992"/>
    <d v="2015-01-01T00:00:00"/>
    <x v="319"/>
    <s v="1106GZ"/>
    <x v="71"/>
    <s v="Amsterdam Zuidoost"/>
    <s v="Staal"/>
    <s v="Portocabin"/>
    <m/>
    <s v="05540 - Brandcontr. Opstal uitgebreid"/>
    <s v="Nee"/>
    <s v="Nee"/>
    <m/>
    <n v="84000"/>
  </r>
  <r>
    <s v="6551"/>
    <s v="Gemeentelijk Vastgoed"/>
    <s v="0017992"/>
    <d v="2015-01-01T00:00:00"/>
    <x v="320"/>
    <s v="1106GZ"/>
    <x v="71"/>
    <s v="Amsterdam"/>
    <s v="Staal"/>
    <s v="Portocabin"/>
    <m/>
    <s v="05541 - Brandcontr. Inventaris uitgebreid"/>
    <s v="Nee"/>
    <s v="Nee"/>
    <m/>
    <n v="9600"/>
  </r>
  <r>
    <s v="6551"/>
    <s v="Gemeentelijk Vastgoed"/>
    <s v="0022301"/>
    <d v="2015-01-01T00:00:00"/>
    <x v="321"/>
    <s v="1061HC"/>
    <x v="76"/>
    <s v="Amsterdam"/>
    <s v="Steen,hard"/>
    <s v="Hostel"/>
    <m/>
    <s v="05540 - Brandcontr. Opstal uitgebreid"/>
    <s v="Ja"/>
    <s v="Nee"/>
    <m/>
    <n v="17019500"/>
  </r>
  <r>
    <s v="6551"/>
    <s v="Gemeentelijk Vastgoed"/>
    <s v="0024727"/>
    <d v="2015-01-01T00:00:00"/>
    <x v="322"/>
    <s v="1059GJ"/>
    <x v="15"/>
    <s v="Amsterdam"/>
    <s v="Steen,hard"/>
    <s v="Atelier"/>
    <m/>
    <s v="05540 - Brandcontr. Opstal uitgebreid"/>
    <s v="Nee"/>
    <s v="Nee"/>
    <m/>
    <n v="9908700"/>
  </r>
  <r>
    <s v="6551"/>
    <s v="Gemeentelijk Vastgoed"/>
    <s v="0026146"/>
    <d v="2015-01-01T00:00:00"/>
    <x v="323"/>
    <s v="1019AJ"/>
    <x v="25"/>
    <s v="Amsterdam"/>
    <s v="Steen,hard"/>
    <s v="Stadsdeelwerf"/>
    <m/>
    <s v="05541 - Brandcontr. Inventaris uitgebreid"/>
    <s v="Nee"/>
    <s v="Nee"/>
    <m/>
    <n v="579900"/>
  </r>
  <r>
    <s v="6551"/>
    <s v="Gemeentelijk Vastgoed"/>
    <s v="0026146"/>
    <d v="2015-01-01T00:00:00"/>
    <x v="323"/>
    <s v="1019AJ"/>
    <x v="25"/>
    <s v="Amsterdam"/>
    <s v="Steen,hard"/>
    <s v="Stadsdeelwerf"/>
    <m/>
    <s v="05540 - Brandcontr. Opstal uitgebreid"/>
    <s v="Nee"/>
    <s v="Nee"/>
    <m/>
    <n v="4340700"/>
  </r>
  <r>
    <s v="6551"/>
    <s v="Gemeentelijk Vastgoed"/>
    <s v="0030089"/>
    <d v="2015-01-01T00:00:00"/>
    <x v="324"/>
    <s v="1019JL"/>
    <x v="25"/>
    <s v="Amsterdam"/>
    <s v="Steen,hard"/>
    <s v="Kinderdagverblijf"/>
    <m/>
    <s v="05540 - Brandcontr. Opstal uitgebreid"/>
    <s v="Nee"/>
    <s v="Nee"/>
    <m/>
    <n v="3575100"/>
  </r>
  <r>
    <s v="6551"/>
    <s v="Gemeentelijk Vastgoed"/>
    <s v="0031892"/>
    <d v="2015-01-01T00:00:00"/>
    <x v="325"/>
    <s v="1011VX"/>
    <x v="14"/>
    <s v="Amsterdam"/>
    <s v="Steen,hard"/>
    <s v="Kiosk"/>
    <m/>
    <s v="05540 - Brandcontr. Opstal uitgebreid"/>
    <s v="Nee"/>
    <s v="Nee"/>
    <m/>
    <n v="2497600"/>
  </r>
  <r>
    <s v="6551"/>
    <s v="Gemeentelijk Vastgoed"/>
    <s v="0031894"/>
    <d v="2015-01-01T00:00:00"/>
    <x v="326"/>
    <s v="1019BS"/>
    <x v="25"/>
    <s v="Amsterdam"/>
    <s v="Steen,hard"/>
    <s v="Woonhuis/bedrijfspand"/>
    <s v="2 bedrijfswoningen"/>
    <s v="05540 - Brandcontr. Opstal uitgebreid"/>
    <s v="Nee"/>
    <s v="Nee"/>
    <m/>
    <n v="363000"/>
  </r>
  <r>
    <s v="6551"/>
    <s v="Gemeentelijk Vastgoed"/>
    <s v="0031899"/>
    <d v="2015-01-01T00:00:00"/>
    <x v="327"/>
    <s v="1033RC"/>
    <x v="0"/>
    <s v="Amsterdam"/>
    <s v="Steen,hard"/>
    <s v="Bedrijfspand"/>
    <s v="Kunstruimte"/>
    <s v="05540 - Brandcontr. Opstal uitgebreid"/>
    <s v="Nee"/>
    <s v="Nee"/>
    <m/>
    <n v="437300"/>
  </r>
  <r>
    <s v="6551"/>
    <s v="Gemeentelijk Vastgoed"/>
    <s v="0032779"/>
    <d v="2015-01-01T00:00:00"/>
    <x v="328"/>
    <s v="1017TX"/>
    <x v="30"/>
    <s v="Amsterdam"/>
    <s v="Steen,hard"/>
    <s v="Woningen"/>
    <m/>
    <s v="05540 - Brandcontr. Opstal uitgebreid"/>
    <s v="Nee"/>
    <s v="Ja"/>
    <d v="2006-10-15T00:00:00"/>
    <n v="285600"/>
  </r>
  <r>
    <s v="6551"/>
    <s v="Gemeentelijk Vastgoed"/>
    <s v="0032812"/>
    <d v="2015-01-01T00:00:00"/>
    <x v="329"/>
    <s v="1015LH"/>
    <x v="55"/>
    <s v="Amsterdam"/>
    <s v="Steen,hard"/>
    <s v="Speeltuin"/>
    <m/>
    <s v="05540 - Brandcontr. Opstal uitgebreid"/>
    <s v="Nee"/>
    <s v="Ja"/>
    <d v="2006-10-15T00:00:00"/>
    <n v="514900"/>
  </r>
  <r>
    <s v="6551"/>
    <s v="Gemeentelijk Vastgoed"/>
    <s v="0034034"/>
    <d v="2015-01-01T00:00:00"/>
    <x v="330"/>
    <s v="1018ZZ"/>
    <x v="31"/>
    <s v="Amsterdam"/>
    <s v="Steen,hard"/>
    <s v="Bedrijfscomplex"/>
    <m/>
    <s v="05540 - Brandcontr. Opstal uitgebreid"/>
    <s v="Nee"/>
    <s v="Ja"/>
    <d v="2006-10-15T00:00:00"/>
    <n v="874400"/>
  </r>
  <r>
    <s v="6551"/>
    <s v="Gemeentelijk Vastgoed"/>
    <s v="0034037"/>
    <d v="2015-01-01T00:00:00"/>
    <x v="331"/>
    <s v="1017WL"/>
    <x v="30"/>
    <s v="Amsterdam"/>
    <s v="Hout"/>
    <s v="Atelier"/>
    <s v="werkruimte"/>
    <s v="05540 - Brandcontr. Opstal uitgebreid"/>
    <m/>
    <s v="Ja"/>
    <d v="2006-10-15T00:00:00"/>
    <n v="50700"/>
  </r>
  <r>
    <s v="6551"/>
    <s v="Gemeentelijk Vastgoed"/>
    <s v="0034929"/>
    <d v="2015-01-01T00:00:00"/>
    <x v="332"/>
    <s v="1067DD"/>
    <x v="64"/>
    <s v="Amsterdam"/>
    <s v="Steen,hard"/>
    <s v="Gem.sch.ruimte/multifunct.centr."/>
    <s v="O.B.A., OKT en kantoren"/>
    <s v="05540 - Brandcontr. Opstal uitgebreid"/>
    <s v="Nee"/>
    <s v="Nee"/>
    <m/>
    <n v="5618700"/>
  </r>
  <r>
    <s v="6551"/>
    <s v="Gemeentelijk Vastgoed"/>
    <s v="0035825"/>
    <d v="2015-01-01T00:00:00"/>
    <x v="333"/>
    <s v="1073XN"/>
    <x v="57"/>
    <s v="Amsterdam"/>
    <s v="Steen,hard"/>
    <s v="Woonhuis"/>
    <m/>
    <s v="05540 - Brandcontr. Opstal uitgebreid"/>
    <s v="Nee"/>
    <s v="Nee"/>
    <m/>
    <n v="921000"/>
  </r>
  <r>
    <s v="6551"/>
    <s v="Gemeentelijk Vastgoed"/>
    <s v="0037557"/>
    <d v="2015-01-01T00:00:00"/>
    <x v="334"/>
    <s v="1056LE"/>
    <x v="92"/>
    <s v="Amsterdam"/>
    <s v="Steen,hard"/>
    <s v="Bedrijfspand"/>
    <s v="cafe/bar/restaurant"/>
    <s v="05540 - Brandcontr. Opstal uitgebreid"/>
    <s v="Nee"/>
    <s v="Nee"/>
    <m/>
    <n v="362700"/>
  </r>
  <r>
    <s v="6551"/>
    <s v="Gemeentelijk Vastgoed"/>
    <s v="0039886"/>
    <d v="2015-01-01T00:00:00"/>
    <x v="335"/>
    <s v="1059GL"/>
    <x v="15"/>
    <s v="Amsterdam"/>
    <s v="Steen,hard"/>
    <s v="Bedrijfspand"/>
    <s v="Diverse kantoren"/>
    <s v="05540 - Brandcontr. Opstal uitgebreid"/>
    <s v="Nee"/>
    <s v="Ja"/>
    <d v="2025-01-31T00:00:00"/>
    <n v="2214900"/>
  </r>
  <r>
    <s v="6551"/>
    <s v="Gemeentelijk Vastgoed"/>
    <s v="0039886"/>
    <d v="2015-01-01T00:00:00"/>
    <x v="335"/>
    <s v="1059GL"/>
    <x v="15"/>
    <s v="Amsterdam"/>
    <s v="Steen,hard"/>
    <s v="Woningen"/>
    <s v="Gezinsopvang"/>
    <s v="05540 - Brandcontr. Opstal uitgebreid"/>
    <s v="Nee"/>
    <s v="Ja"/>
    <d v="2025-01-31T00:00:00"/>
    <n v="513000"/>
  </r>
  <r>
    <s v="6551"/>
    <s v="Gemeentelijk Vastgoed"/>
    <s v="0040109"/>
    <d v="2015-01-01T00:00:00"/>
    <x v="336"/>
    <s v="1059BT"/>
    <x v="15"/>
    <s v="Amsterdam"/>
    <s v="Steen,hard"/>
    <s v="Kantoor"/>
    <m/>
    <s v="05541 - Brandcontr. Inventaris uitgebreid"/>
    <s v="Nee"/>
    <s v="Onbekend"/>
    <m/>
    <n v="498700"/>
  </r>
  <r>
    <s v="6551"/>
    <s v="Gemeentelijk Vastgoed"/>
    <s v="0040109"/>
    <d v="2015-01-01T00:00:00"/>
    <x v="336"/>
    <s v="1059BT"/>
    <x v="15"/>
    <s v="Amsterdam"/>
    <s v="Steen,hard"/>
    <s v="Kantoor"/>
    <m/>
    <s v="05540 - Brandcontr. Opstal uitgebreid"/>
    <s v="Nee"/>
    <s v="Onbekend"/>
    <m/>
    <n v="886100"/>
  </r>
  <r>
    <s v="6551"/>
    <s v="Gemeentelijk Vastgoed"/>
    <s v="0040109"/>
    <d v="2015-01-01T00:00:00"/>
    <x v="336"/>
    <s v="1059BT"/>
    <x v="15"/>
    <s v="Amsterdam"/>
    <s v="Steen,hard"/>
    <s v="Kantine"/>
    <m/>
    <s v="05540 - Brandcontr. Opstal uitgebreid"/>
    <s v="Nee"/>
    <s v="Onbekend"/>
    <m/>
    <n v="367200"/>
  </r>
  <r>
    <s v="6551"/>
    <s v="Gemeentelijk Vastgoed"/>
    <s v="0040109"/>
    <d v="2015-01-01T00:00:00"/>
    <x v="336"/>
    <s v="1059BT"/>
    <x v="15"/>
    <s v="Amsterdam"/>
    <s v="Steen,hard"/>
    <s v="Loods"/>
    <m/>
    <s v="05540 - Brandcontr. Opstal uitgebreid"/>
    <s v="Nee"/>
    <s v="Onbekend"/>
    <m/>
    <n v="145800"/>
  </r>
  <r>
    <s v="6551"/>
    <s v="Gemeentelijk Vastgoed"/>
    <s v="0040109"/>
    <d v="2015-01-01T00:00:00"/>
    <x v="336"/>
    <s v="1059BT"/>
    <x v="15"/>
    <s v="Amsterdam"/>
    <s v="Steen,hard"/>
    <s v="Overig"/>
    <s v="Terreinafscheidingen"/>
    <s v="05540 - Brandcontr. Opstal uitgebreid"/>
    <s v="Nee"/>
    <s v="Onbekend"/>
    <m/>
    <n v="110900"/>
  </r>
  <r>
    <s v="6551"/>
    <s v="Gemeentelijk Vastgoed"/>
    <s v="0042073"/>
    <d v="2015-01-01T00:00:00"/>
    <x v="337"/>
    <s v="1043AH"/>
    <x v="28"/>
    <s v="Amsterdam"/>
    <s v="Steen,hard"/>
    <s v="Bedrijfspand"/>
    <s v="Wasserette / Stomerij"/>
    <s v="05540 - Brandcontr. Opstal uitgebreid"/>
    <s v="Nee"/>
    <s v="Nee"/>
    <m/>
    <n v="9353700"/>
  </r>
  <r>
    <s v="6551"/>
    <s v="Gemeentelijk Vastgoed"/>
    <s v="0042765"/>
    <d v="2015-01-01T00:00:00"/>
    <x v="338"/>
    <s v="1034EC"/>
    <x v="49"/>
    <s v="Amsterdam"/>
    <s v="Steen,hard"/>
    <s v="Gem.sch.ruimte/multifunct.centr."/>
    <s v="Opvangcentrum"/>
    <s v="05540 - Brandcontr. Opstal uitgebreid"/>
    <s v="Nee"/>
    <s v="Nee"/>
    <d v="2011-12-06T00:00:00"/>
    <n v="2284800"/>
  </r>
  <r>
    <s v="6551"/>
    <s v="Gemeentelijk Vastgoed"/>
    <s v="0043110"/>
    <d v="2015-01-01T00:00:00"/>
    <x v="339"/>
    <s v="1055SB"/>
    <x v="87"/>
    <s v="Amsterdam"/>
    <s v="Steen,hard"/>
    <s v="Sporthal"/>
    <m/>
    <s v="05540 - Brandcontr. Opstal uitgebreid"/>
    <s v="Nee"/>
    <s v="Nee"/>
    <m/>
    <n v="763700"/>
  </r>
  <r>
    <s v="6551"/>
    <s v="Gemeentelijk Vastgoed"/>
    <s v="0045400"/>
    <d v="2015-01-01T00:00:00"/>
    <x v="340"/>
    <s v="1114AJ"/>
    <x v="72"/>
    <s v="Amsterdam-Zuidoost"/>
    <s v="Steen,hard"/>
    <s v="Kantoor"/>
    <m/>
    <s v="05541 - Brandcontr. Inventaris uitgebreid"/>
    <s v="Nee"/>
    <s v="Nee"/>
    <m/>
    <n v="747100"/>
  </r>
  <r>
    <s v="6551"/>
    <s v="Gemeentelijk Vastgoed"/>
    <s v="0046208"/>
    <d v="2015-01-01T00:00:00"/>
    <x v="341"/>
    <s v="1018ZZ"/>
    <x v="31"/>
    <s v="Amsterdam"/>
    <s v="Steen,hard"/>
    <s v="Speeltuin"/>
    <s v="Speeltuin de Wittenburg"/>
    <s v="05540 - Brandcontr. Opstal uitgebreid"/>
    <s v="Nee"/>
    <s v="Ja"/>
    <d v="2006-10-15T00:00:00"/>
    <n v="582900"/>
  </r>
  <r>
    <s v="6551"/>
    <s v="Gemeentelijk Vastgoed"/>
    <s v="0047415"/>
    <d v="2015-01-01T00:00:00"/>
    <x v="342"/>
    <s v="1017ZD"/>
    <x v="30"/>
    <s v="Amsterdam"/>
    <s v="Hout"/>
    <s v="Clubgebouw"/>
    <s v="houten pand speeltuin U.J. Klaren"/>
    <s v="05540 - Brandcontr. Opstal uitgebreid"/>
    <s v="Nee"/>
    <s v="Nee"/>
    <m/>
    <n v="352900"/>
  </r>
  <r>
    <s v="6551"/>
    <s v="Gemeentelijk Vastgoed"/>
    <s v="0050799"/>
    <d v="2015-01-01T00:00:00"/>
    <x v="79"/>
    <s v="1017CE"/>
    <x v="30"/>
    <s v="Amsterdam"/>
    <s v="Steen,hard"/>
    <s v="Kantoor"/>
    <m/>
    <s v="05540 - Brandcontr. Opstal uitgebreid"/>
    <s v="Nee"/>
    <s v="Nee"/>
    <m/>
    <n v="2739500"/>
  </r>
  <r>
    <s v="6551"/>
    <s v="Gemeentelijk Vastgoed"/>
    <s v="0050991"/>
    <d v="2015-01-01T00:00:00"/>
    <x v="343"/>
    <s v="1055EK"/>
    <x v="87"/>
    <s v="Amsterdam"/>
    <m/>
    <s v="Stadsdeelkantoor"/>
    <m/>
    <s v="05541 - Brandcontr. Inventaris uitgebreid"/>
    <s v="Nee"/>
    <s v="Nee"/>
    <m/>
    <n v="859500"/>
  </r>
  <r>
    <s v="6551"/>
    <s v="Gemeentelijk Vastgoed"/>
    <s v="0050991"/>
    <d v="2015-01-01T00:00:00"/>
    <x v="343"/>
    <s v="1055EK"/>
    <x v="87"/>
    <s v="Amsterdam"/>
    <m/>
    <s v="Stadsdeelkantoor"/>
    <m/>
    <s v="05560 - Huurdersbelang inventaris/uitgebr"/>
    <s v="Nee"/>
    <s v="Nee"/>
    <m/>
    <n v="3237000"/>
  </r>
  <r>
    <s v="6551"/>
    <s v="Gemeentelijk Vastgoed"/>
    <s v="0050991"/>
    <d v="2015-01-01T00:00:00"/>
    <x v="343"/>
    <s v="1055EK"/>
    <x v="87"/>
    <s v="Amsterdam"/>
    <m/>
    <s v="Stadsdeelkantoor"/>
    <m/>
    <s v="05541 - Brandcontr. Inventaris uitgebreid"/>
    <s v="Nee"/>
    <s v="Nee"/>
    <m/>
    <n v="887100"/>
  </r>
  <r>
    <s v="6551"/>
    <s v="Gemeentelijk Vastgoed"/>
    <s v="0050991"/>
    <d v="2015-01-01T00:00:00"/>
    <x v="343"/>
    <s v="1055EK"/>
    <x v="87"/>
    <s v="Amsterdam"/>
    <m/>
    <s v="Stadsdeelkantoor"/>
    <m/>
    <s v="05541 - Brandcontr. Inventaris uitgebreid"/>
    <s v="Nee"/>
    <s v="Nee"/>
    <m/>
    <n v="212000"/>
  </r>
  <r>
    <s v="6551"/>
    <s v="Gemeentelijk Vastgoed"/>
    <s v="0051351"/>
    <d v="2015-01-01T00:00:00"/>
    <x v="344"/>
    <s v="1072LJ"/>
    <x v="56"/>
    <s v="Amsterdam"/>
    <s v="Steen,hard"/>
    <s v="Woningen"/>
    <m/>
    <s v="05540 - Brandcontr. Opstal uitgebreid"/>
    <s v="Nee"/>
    <s v="Nee"/>
    <m/>
    <n v="676200"/>
  </r>
  <r>
    <s v="6551"/>
    <s v="Gemeentelijk Vastgoed"/>
    <s v="0051408"/>
    <d v="2015-01-01T00:00:00"/>
    <x v="345"/>
    <s v="1103AC"/>
    <x v="93"/>
    <s v="Amsterdam Zuidoost"/>
    <s v="Steen,hard"/>
    <s v="Gymzaal"/>
    <m/>
    <s v="05540 - Brandcontr. Opstal uitgebreid"/>
    <s v="Ja"/>
    <s v="Nee"/>
    <m/>
    <n v="2226600"/>
  </r>
  <r>
    <s v="6551"/>
    <s v="Gemeentelijk Vastgoed"/>
    <s v="0052000"/>
    <d v="2015-01-01T00:00:00"/>
    <x v="346"/>
    <s v="1031TZ"/>
    <x v="94"/>
    <s v="Amsterdam"/>
    <s v="Steen,hard"/>
    <s v="Speeltuin"/>
    <m/>
    <s v="05540 - Brandcontr. Opstal uitgebreid"/>
    <s v="Ja"/>
    <s v="Nee"/>
    <m/>
    <n v="696000"/>
  </r>
  <r>
    <s v="6551"/>
    <s v="Gemeentelijk Vastgoed"/>
    <s v="0052006"/>
    <d v="2015-01-01T00:00:00"/>
    <x v="347"/>
    <s v="1023EL"/>
    <x v="95"/>
    <s v="Amsterdam"/>
    <s v="Steen,hard"/>
    <s v="Speeltuin"/>
    <s v="Panden in de speeltuin"/>
    <s v="05540 - Brandcontr. Opstal uitgebreid"/>
    <s v="Ja"/>
    <s v="Nee"/>
    <d v="2012-12-21T00:00:00"/>
    <n v="721800"/>
  </r>
  <r>
    <s v="6551"/>
    <s v="Gemeentelijk Vastgoed"/>
    <s v="0052006"/>
    <d v="2015-01-01T00:00:00"/>
    <x v="347"/>
    <s v="1023EL"/>
    <x v="95"/>
    <s v="Amsterdam"/>
    <s v="Steen,hard"/>
    <s v="zie bijz. voorwaarden"/>
    <s v="Panden in de speeltuin"/>
    <s v="05540 - Brandcontr. Opstal uitgebreid"/>
    <s v="Nee"/>
    <s v="Nee"/>
    <d v="2012-12-21T00:00:00"/>
    <n v="174900"/>
  </r>
  <r>
    <s v="6551"/>
    <s v="Gemeentelijk Vastgoed"/>
    <s v="0052009"/>
    <d v="2015-01-01T00:00:00"/>
    <x v="348"/>
    <s v="1033VL"/>
    <x v="0"/>
    <s v="Amsterdam"/>
    <s v="Steen,hard"/>
    <s v="Speeltuin"/>
    <m/>
    <s v="05540 - Brandcontr. Opstal uitgebreid"/>
    <s v="Ja"/>
    <s v="Nee"/>
    <m/>
    <n v="695400"/>
  </r>
  <r>
    <s v="6551"/>
    <s v="Gemeentelijk Vastgoed"/>
    <s v="0052012"/>
    <d v="2015-01-01T00:00:00"/>
    <x v="349"/>
    <s v="1032AN"/>
    <x v="54"/>
    <s v="Amsterdam"/>
    <s v="Steen,hard"/>
    <s v="Speeltuin"/>
    <m/>
    <s v="05540 - Brandcontr. Opstal uitgebreid"/>
    <s v="Ja"/>
    <s v="Nee"/>
    <m/>
    <n v="1172400"/>
  </r>
  <r>
    <s v="6551"/>
    <s v="Gemeentelijk Vastgoed"/>
    <s v="0052015"/>
    <d v="2015-01-01T00:00:00"/>
    <x v="350"/>
    <s v="1021CV"/>
    <x v="81"/>
    <s v="Amsterdam"/>
    <s v="Steen,hard"/>
    <s v="Gem.sch.ruimte/multifunct.centr."/>
    <s v="Panden in de speeltuin"/>
    <s v="05540 - Brandcontr. Opstal uitgebreid"/>
    <s v="Nee"/>
    <s v="Nee"/>
    <d v="2012-12-21T00:00:00"/>
    <n v="101000"/>
  </r>
  <r>
    <s v="6551"/>
    <s v="Gemeentelijk Vastgoed"/>
    <s v="0052019"/>
    <d v="2015-01-01T00:00:00"/>
    <x v="351"/>
    <s v="1035SB"/>
    <x v="69"/>
    <s v="Amsterdam"/>
    <s v="Steen,hard"/>
    <s v="Gem.sch.ruimte/multifunct.centr."/>
    <s v="KDV en wijk/buurtcentrum"/>
    <s v="05540 - Brandcontr. Opstal uitgebreid"/>
    <s v="Ja"/>
    <s v="Nee"/>
    <m/>
    <n v="1970100"/>
  </r>
  <r>
    <s v="6551"/>
    <s v="Gemeentelijk Vastgoed"/>
    <s v="0052022"/>
    <d v="2015-01-01T00:00:00"/>
    <x v="352"/>
    <s v="1034JE"/>
    <x v="49"/>
    <s v="Amsterdam"/>
    <s v="Steen,hard"/>
    <s v="Speeltuin"/>
    <m/>
    <s v="05540 - Brandcontr. Opstal uitgebreid"/>
    <s v="Nee"/>
    <s v="Nee"/>
    <d v="2012-12-21T00:00:00"/>
    <n v="140000"/>
  </r>
  <r>
    <s v="6551"/>
    <s v="Gemeentelijk Vastgoed"/>
    <s v="0053076"/>
    <d v="2015-01-01T00:00:00"/>
    <x v="353"/>
    <s v="1012KD"/>
    <x v="42"/>
    <s v="Amsterdam"/>
    <s v="Steen,hard"/>
    <s v="Theater"/>
    <s v="Frascati"/>
    <s v="05540 - Brandcontr. Opstal uitgebreid"/>
    <s v="Ja"/>
    <s v="Ja"/>
    <d v="2024-12-04T00:00:00"/>
    <n v="14105300"/>
  </r>
  <r>
    <s v="6551"/>
    <s v="Gemeentelijk Vastgoed"/>
    <s v="0053079"/>
    <d v="2015-01-01T00:00:00"/>
    <x v="354"/>
    <s v="1012KD"/>
    <x v="42"/>
    <s v="Amsterdam"/>
    <s v="Steen,hard"/>
    <s v="Theater"/>
    <s v="Engelenbak"/>
    <s v="05540 - Brandcontr. Opstal uitgebreid"/>
    <s v="Nee"/>
    <s v="Ja"/>
    <d v="2024-12-04T00:00:00"/>
    <n v="4779500"/>
  </r>
  <r>
    <s v="6551"/>
    <s v="Gemeentelijk Vastgoed"/>
    <s v="0054048"/>
    <d v="2015-01-01T00:00:00"/>
    <x v="355"/>
    <s v="1069PT"/>
    <x v="62"/>
    <s v="Amsterdam"/>
    <s v="Steen,hard"/>
    <s v="zie bijz. voorwaarden"/>
    <m/>
    <s v="05540 - Brandcontr. Opstal uitgebreid"/>
    <s v="Nee"/>
    <s v="Nee"/>
    <m/>
    <n v="2051700"/>
  </r>
  <r>
    <s v="6551"/>
    <s v="Gemeentelijk Vastgoed"/>
    <s v="0054286"/>
    <d v="2015-01-01T00:00:00"/>
    <x v="356"/>
    <s v="1091XP"/>
    <x v="48"/>
    <s v="Amsterdam"/>
    <s v="Staal"/>
    <s v="Speeltuin"/>
    <s v="Speeltuingebouw"/>
    <s v="05540 - Brandcontr. Opstal uitgebreid"/>
    <s v="Nee"/>
    <s v="Nee"/>
    <m/>
    <n v="361800"/>
  </r>
  <r>
    <s v="6551"/>
    <s v="Gemeentelijk Vastgoed"/>
    <s v="0054286"/>
    <d v="2015-01-01T00:00:00"/>
    <x v="356"/>
    <s v="1091XP"/>
    <x v="48"/>
    <s v="Amsterdam"/>
    <s v="Staal"/>
    <s v="Speeltuin"/>
    <s v="Sunflower/ecoplant"/>
    <s v="05540 - Brandcontr. Opstal uitgebreid"/>
    <s v="Ja"/>
    <s v="Nee"/>
    <m/>
    <n v="16900"/>
  </r>
  <r>
    <s v="6551"/>
    <s v="Gemeentelijk Vastgoed"/>
    <s v="0054970"/>
    <d v="2015-01-01T00:00:00"/>
    <x v="357"/>
    <s v="1098HE"/>
    <x v="47"/>
    <s v="Amsterdam"/>
    <s v="Steen,hard"/>
    <s v="Voormalig schoolgebouw"/>
    <s v="Diverse welzijnsinstellingen"/>
    <s v="05540 - Brandcontr. Opstal uitgebreid"/>
    <s v="Nee"/>
    <s v="Nee"/>
    <m/>
    <n v="2751200"/>
  </r>
  <r>
    <s v="6551"/>
    <s v="Gemeentelijk Vastgoed"/>
    <s v="0054983"/>
    <d v="2015-01-01T00:00:00"/>
    <x v="358"/>
    <s v="1018VM"/>
    <x v="31"/>
    <s v="Amsterdam"/>
    <s v="Steen,hard"/>
    <s v="Kinderdagverblijf"/>
    <m/>
    <s v="05540 - Brandcontr. Opstal uitgebreid"/>
    <s v="Nee"/>
    <s v="Ja"/>
    <m/>
    <n v="4662900"/>
  </r>
  <r>
    <s v="6551"/>
    <s v="Gemeentelijk Vastgoed"/>
    <s v="0054999"/>
    <d v="2015-01-01T00:00:00"/>
    <x v="359"/>
    <s v="1013ZE"/>
    <x v="21"/>
    <s v="Amsterdam"/>
    <s v="Steen,hard"/>
    <s v="Bedrijfspand"/>
    <s v="Opzichtershuisje"/>
    <s v="05540 - Brandcontr. Opstal uitgebreid"/>
    <s v="Nee"/>
    <s v="Nee"/>
    <m/>
    <n v="285500"/>
  </r>
  <r>
    <s v="6551"/>
    <s v="Gemeentelijk Vastgoed"/>
    <s v="0055444"/>
    <d v="2015-01-01T00:00:00"/>
    <x v="360"/>
    <s v="1035NB"/>
    <x v="69"/>
    <s v="Amsterdam"/>
    <s v="Steen,hard"/>
    <s v="Dienstwoning"/>
    <m/>
    <s v="05540 - Brandcontr. Opstal uitgebreid"/>
    <s v="Nee"/>
    <s v="Nee"/>
    <m/>
    <n v="291500"/>
  </r>
  <r>
    <s v="6551"/>
    <s v="Gemeentelijk Vastgoed"/>
    <s v="0055444"/>
    <d v="2015-01-01T00:00:00"/>
    <x v="360"/>
    <s v="1035NB"/>
    <x v="69"/>
    <s v="Amsterdam"/>
    <s v="Steen,hard"/>
    <s v="Bedrijfspand"/>
    <m/>
    <s v="05540 - Brandcontr. Opstal uitgebreid"/>
    <s v="Nee"/>
    <s v="Nee"/>
    <m/>
    <n v="258600"/>
  </r>
  <r>
    <s v="6551"/>
    <s v="Gemeentelijk Vastgoed"/>
    <s v="0055498"/>
    <d v="2015-01-01T00:00:00"/>
    <x v="361"/>
    <s v="1035EW"/>
    <x v="69"/>
    <s v="Amsterdam"/>
    <s v="Steen,hard"/>
    <s v="Dienstwoning"/>
    <m/>
    <s v="05540 - Brandcontr. Opstal uitgebreid"/>
    <s v="Nee"/>
    <s v="Nee"/>
    <m/>
    <n v="233300"/>
  </r>
  <r>
    <s v="6551"/>
    <s v="Gemeentelijk Vastgoed"/>
    <s v="0055669"/>
    <d v="2015-01-01T00:00:00"/>
    <x v="362"/>
    <s v="1091BB"/>
    <x v="48"/>
    <s v="Amsterdam"/>
    <s v="Steen,hard"/>
    <s v="Voormalig schoolgebouw"/>
    <s v="Dienstencentrum Welzijn &amp; Zorg"/>
    <s v="05540 - Brandcontr. Opstal uitgebreid"/>
    <s v="Nee"/>
    <s v="Nee"/>
    <m/>
    <n v="3205800"/>
  </r>
  <r>
    <s v="6551"/>
    <s v="Gemeentelijk Vastgoed"/>
    <s v="0055680"/>
    <d v="2015-01-01T00:00:00"/>
    <x v="363"/>
    <s v="1027EA"/>
    <x v="96"/>
    <s v="Amsterdam"/>
    <s v="Steen,hard"/>
    <s v="Dienstwoning"/>
    <m/>
    <s v="05540 - Brandcontr. Opstal uitgebreid"/>
    <s v="Nee"/>
    <s v="Nee"/>
    <m/>
    <n v="174900"/>
  </r>
  <r>
    <s v="6551"/>
    <s v="Gemeentelijk Vastgoed"/>
    <s v="0055681"/>
    <d v="2015-01-01T00:00:00"/>
    <x v="364"/>
    <s v="1035RN"/>
    <x v="69"/>
    <s v="Amsterdam"/>
    <s v="Steen,hard"/>
    <s v="Dienstwoning"/>
    <m/>
    <s v="05540 - Brandcontr. Opstal uitgebreid"/>
    <s v="Ja"/>
    <s v="Nee"/>
    <m/>
    <n v="206600"/>
  </r>
  <r>
    <s v="6551"/>
    <s v="Gemeentelijk Vastgoed"/>
    <s v="0055682"/>
    <d v="2015-01-01T00:00:00"/>
    <x v="365"/>
    <s v="1024BD"/>
    <x v="16"/>
    <s v="Amsterdam"/>
    <s v="Steen,hard"/>
    <s v="Dienstwoning"/>
    <m/>
    <s v="05540 - Brandcontr. Opstal uitgebreid"/>
    <s v="Nee"/>
    <s v="Nee"/>
    <m/>
    <n v="227400"/>
  </r>
  <r>
    <s v="6551"/>
    <s v="Gemeentelijk Vastgoed"/>
    <s v="0055903"/>
    <d v="2015-01-01T00:00:00"/>
    <x v="366"/>
    <s v="1055RV"/>
    <x v="87"/>
    <s v="Amsterdam"/>
    <s v="Steen,hard"/>
    <s v="Bedrijfspand"/>
    <s v="Interieurbouw"/>
    <s v="05541 - Brandcontr. Inventaris uitgebreid"/>
    <s v="Nee"/>
    <s v="Nee"/>
    <m/>
    <n v="6600"/>
  </r>
  <r>
    <s v="6551"/>
    <s v="Gemeentelijk Vastgoed"/>
    <s v="0055903"/>
    <d v="2015-01-01T00:00:00"/>
    <x v="366"/>
    <s v="1055RV"/>
    <x v="87"/>
    <s v="Amsterdam"/>
    <s v="Steen,hard"/>
    <s v="Bedrijfspand"/>
    <s v="Interieurbouw"/>
    <s v="05540 - Brandcontr. Opstal uitgebreid"/>
    <s v="Nee"/>
    <s v="Nee"/>
    <m/>
    <n v="1107500"/>
  </r>
  <r>
    <s v="6551"/>
    <s v="Gemeentelijk Vastgoed"/>
    <s v="0056152"/>
    <d v="2015-01-01T00:00:00"/>
    <x v="367"/>
    <s v="1054KA"/>
    <x v="52"/>
    <s v="Amsterdam"/>
    <s v="Steen"/>
    <s v="Overig"/>
    <s v="Overkapping locatie Vondelpark 6d/opslag"/>
    <s v="05540 - Brandcontr. Opstal uitgebreid"/>
    <s v="Nee"/>
    <s v="Nee"/>
    <m/>
    <n v="333800"/>
  </r>
  <r>
    <s v="6551"/>
    <s v="Gemeentelijk Vastgoed"/>
    <s v="0056152"/>
    <d v="2015-01-01T00:00:00"/>
    <x v="368"/>
    <s v="1054KA"/>
    <x v="52"/>
    <s v="Amsterdam"/>
    <s v="Steen"/>
    <s v="Kantoor"/>
    <s v="schaftruimte/kantoor"/>
    <s v="05541 - Brandcontr. Inventaris uitgebreid"/>
    <s v="Nee"/>
    <s v="Nee"/>
    <m/>
    <n v="8700"/>
  </r>
  <r>
    <s v="6551"/>
    <s v="Gemeentelijk Vastgoed"/>
    <s v="0059114"/>
    <d v="2015-01-01T00:00:00"/>
    <x v="369"/>
    <s v="1014BX"/>
    <x v="53"/>
    <s v="Amsterdam"/>
    <s v="Hout"/>
    <s v="Clubgebouw"/>
    <m/>
    <s v="05540 - Brandcontr. Opstal uitgebreid"/>
    <s v="Nee"/>
    <s v="Nee"/>
    <m/>
    <n v="172100"/>
  </r>
  <r>
    <s v="6551"/>
    <s v="Gemeentelijk Vastgoed"/>
    <s v="0059612"/>
    <d v="2015-01-01T00:00:00"/>
    <x v="370"/>
    <s v="1061HT"/>
    <x v="76"/>
    <s v="Amsterdam"/>
    <s v="Steen,hard"/>
    <s v="Gem.sch.ruimte/multifunct.centr."/>
    <s v="Clubhuis"/>
    <s v="05540 - Brandcontr. Opstal uitgebreid"/>
    <s v="Ja"/>
    <s v="Nee"/>
    <m/>
    <n v="308300"/>
  </r>
  <r>
    <s v="6551"/>
    <s v="Gemeentelijk Vastgoed"/>
    <s v="0060961"/>
    <d v="2015-01-01T00:00:00"/>
    <x v="371"/>
    <s v="1032EL"/>
    <x v="54"/>
    <s v="Amsterdam"/>
    <s v="Steen,hard"/>
    <s v="Atelier"/>
    <m/>
    <s v="05540 - Brandcontr. Opstal uitgebreid"/>
    <s v="Nee"/>
    <s v="Nee"/>
    <d v="2012-12-19T00:00:00"/>
    <n v="3792800"/>
  </r>
  <r>
    <s v="6551"/>
    <s v="Gemeentelijk Vastgoed"/>
    <s v="0060987"/>
    <d v="2015-01-01T00:00:00"/>
    <x v="372"/>
    <s v="1102CW"/>
    <x v="45"/>
    <s v="Amsterdam Zuidoost"/>
    <s v="Steen,hard"/>
    <s v="Stadsdeelkantoor"/>
    <m/>
    <s v="05540 - Brandcontr. Opstal uitgebreid"/>
    <s v="Ja"/>
    <s v="Ja"/>
    <d v="2023-11-22T00:00:00"/>
    <n v="32040100"/>
  </r>
  <r>
    <s v="6551"/>
    <s v="Gemeentelijk Vastgoed"/>
    <s v="0061763"/>
    <d v="2015-01-01T00:00:00"/>
    <x v="373"/>
    <s v="1078MG"/>
    <x v="97"/>
    <s v="Amsterdam"/>
    <s v="Steen,hard"/>
    <s v="Voormalig schoolgebouw"/>
    <s v="Peuterspeelzaal/moskee"/>
    <s v="05540 - Brandcontr. Opstal uitgebreid"/>
    <s v="Nee"/>
    <s v="Ja"/>
    <m/>
    <n v="4558100"/>
  </r>
  <r>
    <s v="6551"/>
    <s v="Gemeentelijk Vastgoed"/>
    <s v="0064074"/>
    <d v="2015-01-01T00:00:00"/>
    <x v="374"/>
    <s v="1027GC"/>
    <x v="96"/>
    <s v="Amsterdam"/>
    <s v="Steen,hard"/>
    <s v="Woonhuis"/>
    <m/>
    <s v="05540 - Brandcontr. Opstal uitgebreid"/>
    <s v="Nee"/>
    <s v="Onbekend"/>
    <m/>
    <n v="303200"/>
  </r>
  <r>
    <s v="6551"/>
    <s v="Gemeentelijk Vastgoed"/>
    <s v="0064074"/>
    <d v="2015-01-01T00:00:00"/>
    <x v="374"/>
    <s v="1027GC"/>
    <x v="96"/>
    <s v="Amsterdam"/>
    <s v="Hout,eterniet,golfplaten"/>
    <s v="Loods"/>
    <m/>
    <s v="05540 - Brandcontr. Opstal uitgebreid"/>
    <s v="Nee"/>
    <s v="Onbekend"/>
    <m/>
    <n v="64200"/>
  </r>
  <r>
    <s v="6551"/>
    <s v="Gemeentelijk Vastgoed"/>
    <s v="0065658"/>
    <d v="2015-01-01T00:00:00"/>
    <x v="375"/>
    <s v="1018SK"/>
    <x v="31"/>
    <s v="Amsterdam"/>
    <s v="Steen,hard"/>
    <s v="Gebouwencomplex"/>
    <s v="parkeergarage,bedrijfsruimtes &amp; ateliers"/>
    <s v="05540 - Brandcontr. Opstal uitgebreid"/>
    <s v="Nee"/>
    <s v="Nee"/>
    <m/>
    <n v="9849400"/>
  </r>
  <r>
    <s v="6551"/>
    <s v="Gemeentelijk Vastgoed"/>
    <s v="0069039"/>
    <d v="2015-01-01T00:00:00"/>
    <x v="376"/>
    <s v="1035RN"/>
    <x v="69"/>
    <s v="Amsterdam"/>
    <s v="Steen,hard"/>
    <s v="Bedrijfspand"/>
    <s v="Timmerwerkplaats"/>
    <s v="05540 - Brandcontr. Opstal uitgebreid"/>
    <s v="Nee"/>
    <s v="Nee"/>
    <m/>
    <n v="4570200"/>
  </r>
  <r>
    <s v="6551"/>
    <s v="Gemeentelijk Vastgoed"/>
    <s v="0069194"/>
    <d v="2015-01-01T00:00:00"/>
    <x v="377"/>
    <s v="1031HH"/>
    <x v="94"/>
    <s v="Amsterdam"/>
    <s v="Steen,hard"/>
    <s v="Woonhuis"/>
    <m/>
    <s v="05540 - Brandcontr. Opstal uitgebreid"/>
    <s v="Nee"/>
    <s v="Nee"/>
    <m/>
    <n v="571200"/>
  </r>
  <r>
    <s v="6551"/>
    <s v="Gemeentelijk Vastgoed"/>
    <s v="0071485"/>
    <d v="2015-01-01T00:00:00"/>
    <x v="378"/>
    <s v="1103BG"/>
    <x v="93"/>
    <s v="Amsterdam"/>
    <s v="Steen,hard"/>
    <s v="Gem.sch.ruimte/multifunct.centr."/>
    <s v="Buurthuis"/>
    <s v="05540 - Brandcontr. Opstal uitgebreid"/>
    <s v="Nee"/>
    <s v="Nee"/>
    <m/>
    <n v="6892700"/>
  </r>
  <r>
    <s v="6551"/>
    <s v="Gemeentelijk Vastgoed"/>
    <s v="0072612"/>
    <d v="2015-01-01T00:00:00"/>
    <x v="379"/>
    <s v="1074HA"/>
    <x v="98"/>
    <s v="Amsterdam"/>
    <s v="Steen,hard"/>
    <s v="Voormalig schoolgebouw"/>
    <s v="Multifunctioneel centrum"/>
    <s v="05540 - Brandcontr. Opstal uitgebreid"/>
    <s v="Nee"/>
    <s v="Nee"/>
    <m/>
    <n v="4931100"/>
  </r>
  <r>
    <s v="6551"/>
    <s v="Gemeentelijk Vastgoed"/>
    <s v="0073830"/>
    <d v="2015-01-01T00:00:00"/>
    <x v="380"/>
    <s v="1032BZ"/>
    <x v="54"/>
    <s v="Amsterdam"/>
    <s v="Hout"/>
    <s v="Infocentrum"/>
    <s v="Horeca/buurtvoorziening/cultureel"/>
    <s v="05540 - Brandcontr. Opstal uitgebreid"/>
    <s v="Nee"/>
    <s v="Nee"/>
    <m/>
    <n v="380200"/>
  </r>
  <r>
    <s v="6551"/>
    <s v="Gemeentelijk Vastgoed"/>
    <s v="0074518"/>
    <d v="2015-01-01T00:00:00"/>
    <x v="381"/>
    <s v="1054DZ"/>
    <x v="52"/>
    <s v="Amsterdam"/>
    <s v="Steen,hard"/>
    <s v="Voormalig schoolgebouw"/>
    <s v="Kunstacademie"/>
    <s v="05540 - Brandcontr. Opstal uitgebreid"/>
    <s v="Nee"/>
    <s v="Nee"/>
    <m/>
    <n v="2232500"/>
  </r>
  <r>
    <s v="6551"/>
    <s v="Gemeentelijk Vastgoed"/>
    <s v="0074673"/>
    <d v="2015-01-01T00:00:00"/>
    <x v="382"/>
    <s v="1067BL"/>
    <x v="64"/>
    <s v="Amsterdam"/>
    <s v="Hout"/>
    <s v="Kiosk"/>
    <s v="kiosk/restaurant"/>
    <s v="05540 - Brandcontr. Opstal uitgebreid"/>
    <s v="Nee"/>
    <s v="Nee"/>
    <m/>
    <n v="138700"/>
  </r>
  <r>
    <s v="6551"/>
    <s v="Gemeentelijk Vastgoed"/>
    <s v="0075222"/>
    <d v="2015-01-01T00:00:00"/>
    <x v="383"/>
    <s v="1072LP"/>
    <x v="56"/>
    <s v="Amsterdam"/>
    <s v="Steen,hard"/>
    <s v="Gem.sch.ruimte/multifunct.centr."/>
    <s v="Maatschappelijk centrum"/>
    <s v="05541 - Brandcontr. Inventaris uitgebreid"/>
    <s v="Nee"/>
    <s v="Nee"/>
    <m/>
    <n v="473700"/>
  </r>
  <r>
    <s v="6551"/>
    <s v="Gemeentelijk Vastgoed"/>
    <s v="0077537"/>
    <d v="2015-01-01T00:00:00"/>
    <x v="384"/>
    <s v="1083CL"/>
    <x v="41"/>
    <s v="Amsterdam"/>
    <s v="Steen,hard"/>
    <s v="Stadsdeelwerf"/>
    <m/>
    <s v="05540 - Brandcontr. Opstal uitgebreid"/>
    <s v="Nee"/>
    <s v="Nee"/>
    <m/>
    <n v="7431400"/>
  </r>
  <r>
    <s v="6551"/>
    <s v="Gemeentelijk Vastgoed"/>
    <s v="0077537"/>
    <d v="2015-01-01T00:00:00"/>
    <x v="384"/>
    <s v="1083CL"/>
    <x v="41"/>
    <s v="Amsterdam"/>
    <s v="Steen,hard"/>
    <s v="Stadsdeelwerf"/>
    <m/>
    <s v="05541 - Brandcontr. Inventaris uitgebreid"/>
    <s v="Nee"/>
    <s v="Nee"/>
    <m/>
    <n v="2027200"/>
  </r>
  <r>
    <s v="6551"/>
    <s v="Gemeentelijk Vastgoed"/>
    <s v="0077546"/>
    <d v="2015-01-01T00:00:00"/>
    <x v="385"/>
    <s v="1068EA"/>
    <x v="2"/>
    <s v="Amsterdam"/>
    <s v="Steen,hard"/>
    <s v="Kantoor"/>
    <m/>
    <s v="05540 - Brandcontr. Opstal uitgebreid"/>
    <s v="Nee"/>
    <s v="Nee"/>
    <m/>
    <n v="582900"/>
  </r>
  <r>
    <s v="6551"/>
    <s v="Gemeentelijk Vastgoed"/>
    <s v="0077546"/>
    <d v="2015-01-01T00:00:00"/>
    <x v="386"/>
    <s v="1068ML"/>
    <x v="2"/>
    <s v="Amsterdam"/>
    <s v="Steen,hard"/>
    <s v="Kantoor"/>
    <m/>
    <s v="05540 - Brandcontr. Opstal uitgebreid"/>
    <s v="Nee"/>
    <s v="Nee"/>
    <m/>
    <n v="239100"/>
  </r>
  <r>
    <s v="6551"/>
    <s v="Gemeentelijk Vastgoed"/>
    <s v="0079696"/>
    <d v="2015-01-01T00:00:00"/>
    <x v="387"/>
    <s v="1076RW"/>
    <x v="99"/>
    <s v="Amsterdam"/>
    <s v="Steen,hard"/>
    <s v="Voormalig schoolgebouw"/>
    <s v="Kinderopvang"/>
    <s v="05540 - Brandcontr. Opstal uitgebreid"/>
    <s v="Nee"/>
    <s v="Nee"/>
    <m/>
    <n v="2483100"/>
  </r>
  <r>
    <s v="6551"/>
    <s v="Gemeentelijk Vastgoed"/>
    <s v="0079702"/>
    <d v="2015-01-01T00:00:00"/>
    <x v="388"/>
    <s v="1077RH"/>
    <x v="51"/>
    <s v="Amsterdam"/>
    <s v="Steen,hard"/>
    <s v="Voormalig schoolgebouw"/>
    <s v="Kinderopvang"/>
    <s v="05540 - Brandcontr. Opstal uitgebreid"/>
    <s v="Nee"/>
    <s v="Nee"/>
    <m/>
    <n v="2413100"/>
  </r>
  <r>
    <s v="6551"/>
    <s v="Gemeentelijk Vastgoed"/>
    <s v="0079746"/>
    <d v="2015-01-01T00:00:00"/>
    <x v="389"/>
    <s v="1013CJ"/>
    <x v="21"/>
    <s v="Amsterdam"/>
    <s v="Steen,hard"/>
    <s v="Dienstverblijf"/>
    <m/>
    <s v="05540 - Brandcontr. Opstal uitgebreid"/>
    <s v="Nee"/>
    <s v="Nee"/>
    <m/>
    <n v="304400"/>
  </r>
  <r>
    <s v="6551"/>
    <s v="Gemeentelijk Vastgoed"/>
    <s v="0081612"/>
    <d v="2015-01-01T00:00:00"/>
    <x v="390"/>
    <s v="1079MZ"/>
    <x v="61"/>
    <s v="Amsterdam"/>
    <s v="Steen,hard"/>
    <s v="Stadsdeelkantoor"/>
    <m/>
    <s v="05541 - Brandcontr. Inventaris uitgebreid"/>
    <s v="Nee"/>
    <s v="Nee"/>
    <m/>
    <n v="1263700"/>
  </r>
  <r>
    <s v="6551"/>
    <s v="Gemeentelijk Vastgoed"/>
    <s v="0081629"/>
    <d v="2015-01-01T00:00:00"/>
    <x v="391"/>
    <s v="1012CR"/>
    <x v="42"/>
    <s v="Amsterdam"/>
    <s v="Steen,hard"/>
    <s v="Horeca"/>
    <s v="Restaurant Cafe In de Waag"/>
    <s v="05540 - Brandcontr. Opstal uitgebreid"/>
    <s v="Nee"/>
    <s v="Ja"/>
    <d v="2024-12-04T00:00:00"/>
    <n v="16320000"/>
  </r>
  <r>
    <s v="6551"/>
    <s v="Gemeentelijk Vastgoed"/>
    <s v="0081630"/>
    <d v="2015-01-01T00:00:00"/>
    <x v="392"/>
    <s v="1015AR"/>
    <x v="55"/>
    <s v="Amsterdam"/>
    <s v="Steen,hard"/>
    <s v="Museum"/>
    <s v="Multatuli Museum"/>
    <s v="05540 - Brandcontr. Opstal uitgebreid"/>
    <s v="Nee"/>
    <s v="Nee"/>
    <d v="2016-04-02T00:00:00"/>
    <n v="874400"/>
  </r>
  <r>
    <s v="6551"/>
    <s v="Gemeentelijk Vastgoed"/>
    <s v="0081631"/>
    <d v="2015-01-01T00:00:00"/>
    <x v="393"/>
    <s v="1016EV"/>
    <x v="19"/>
    <s v="Amsterdam"/>
    <s v="Steen,hard"/>
    <s v="Kantoor"/>
    <m/>
    <s v="05540 - Brandcontr. Opstal uitgebreid"/>
    <s v="Nee"/>
    <s v="Ja"/>
    <d v="2024-12-14T00:00:00"/>
    <n v="6411500"/>
  </r>
  <r>
    <s v="6551"/>
    <s v="Gemeentelijk Vastgoed"/>
    <s v="0081632"/>
    <d v="2015-01-01T00:00:00"/>
    <x v="394"/>
    <s v="1017SG"/>
    <x v="30"/>
    <s v="Amsterdam"/>
    <s v="Steen,hard"/>
    <s v="Muziektheater"/>
    <s v="Concertzaal Paradiso"/>
    <s v="05540 - Brandcontr. Opstal uitgebreid"/>
    <s v="Nee"/>
    <s v="Ja"/>
    <d v="2024-12-03T00:00:00"/>
    <n v="25179500"/>
  </r>
  <r>
    <s v="6551"/>
    <s v="Gemeentelijk Vastgoed"/>
    <s v="0081633"/>
    <d v="2015-01-01T00:00:00"/>
    <x v="395"/>
    <s v="1011CM"/>
    <x v="14"/>
    <s v="Amsterdam"/>
    <s v="Steen,hard"/>
    <s v="Theater"/>
    <s v="Amsterdams Marionetten Theater"/>
    <s v="05540 - Brandcontr. Opstal uitgebreid"/>
    <s v="Nee"/>
    <s v="Nee"/>
    <d v="2016-04-01T00:00:00"/>
    <n v="547400"/>
  </r>
  <r>
    <s v="6551"/>
    <s v="Gemeentelijk Vastgoed"/>
    <s v="0081634"/>
    <d v="2015-01-01T00:00:00"/>
    <x v="396"/>
    <s v="1016LV"/>
    <x v="19"/>
    <s v="Amsterdam"/>
    <s v="Steen,hard"/>
    <s v="Theater"/>
    <s v="Rozentheater/Boom Chicago"/>
    <s v="05540 - Brandcontr. Opstal uitgebreid"/>
    <s v="Nee"/>
    <s v="Ja"/>
    <d v="2018-12-14T00:00:00"/>
    <n v="8276700"/>
  </r>
  <r>
    <s v="6551"/>
    <s v="Gemeentelijk Vastgoed"/>
    <s v="0081635"/>
    <d v="2015-01-01T00:00:00"/>
    <x v="397"/>
    <s v="1017RR"/>
    <x v="30"/>
    <s v="Amsterdam"/>
    <s v="Steen,hard"/>
    <s v="Gem.sch.ruimte/multifunct.centr."/>
    <s v="Zalenexploitatie/horeca De Balie"/>
    <s v="05540 - Brandcontr. Opstal uitgebreid"/>
    <s v="Nee"/>
    <s v="Nee"/>
    <d v="2016-04-16T00:00:00"/>
    <n v="12356700"/>
  </r>
  <r>
    <s v="6551"/>
    <s v="Gemeentelijk Vastgoed"/>
    <s v="0081636"/>
    <d v="2015-01-01T00:00:00"/>
    <x v="398"/>
    <s v="1028DE"/>
    <x v="12"/>
    <s v="Amsterdam"/>
    <s v="Steen,hard"/>
    <s v="Museum"/>
    <s v="Hollandsche Schouwburg"/>
    <s v="05540 - Brandcontr. Opstal uitgebreid"/>
    <s v="Nee"/>
    <s v="Nee"/>
    <d v="2016-04-02T00:00:00"/>
    <n v="3613800"/>
  </r>
  <r>
    <s v="6551"/>
    <s v="Gemeentelijk Vastgoed"/>
    <s v="0081637"/>
    <d v="2015-01-01T00:00:00"/>
    <x v="399"/>
    <s v="1017DS"/>
    <x v="30"/>
    <s v="Amsterdam"/>
    <s v="Steen,hard"/>
    <s v="Museum"/>
    <s v="FOAM"/>
    <s v="05540 - Brandcontr. Opstal uitgebreid"/>
    <s v="Nee"/>
    <s v="Nee"/>
    <d v="2016-04-01T00:00:00"/>
    <n v="9908700"/>
  </r>
  <r>
    <s v="6551"/>
    <s v="Gemeentelijk Vastgoed"/>
    <s v="0081640"/>
    <d v="2015-01-01T00:00:00"/>
    <x v="400"/>
    <s v="1017PH"/>
    <x v="30"/>
    <s v="Amsterdam"/>
    <s v="Steen,hard"/>
    <s v="Bedrijfscomplex"/>
    <s v="Uitgaanscentrum De Melkweg"/>
    <s v="05540 - Brandcontr. Opstal uitgebreid"/>
    <s v="Nee"/>
    <s v="Ja"/>
    <d v="2024-12-14T00:00:00"/>
    <n v="14688000"/>
  </r>
  <r>
    <s v="6551"/>
    <s v="Gemeentelijk Vastgoed"/>
    <s v="0082733"/>
    <d v="2015-01-01T00:00:00"/>
    <x v="401"/>
    <s v="1067SV"/>
    <x v="64"/>
    <s v="Amsterdam"/>
    <s v="Steen,hard"/>
    <s v="Bedrijfspand"/>
    <s v="schuur tbv opslag"/>
    <s v="05540 - Brandcontr. Opstal uitgebreid"/>
    <s v="Nee"/>
    <s v="Nee"/>
    <m/>
    <n v="252500"/>
  </r>
  <r>
    <s v="6551"/>
    <s v="Gemeentelijk Vastgoed"/>
    <s v="0082865"/>
    <d v="2015-01-01T00:00:00"/>
    <x v="402"/>
    <s v="1093NG"/>
    <x v="11"/>
    <s v="Amsterdam"/>
    <s v="Steen,hard"/>
    <s v="Stadsdeelkantoor"/>
    <m/>
    <s v="05541 - Brandcontr. Inventaris uitgebreid"/>
    <s v="Ja"/>
    <s v="Ja"/>
    <d v="2024-12-18T00:00:00"/>
    <n v="1008000"/>
  </r>
  <r>
    <s v="6551"/>
    <s v="Gemeentelijk Vastgoed"/>
    <s v="0082865"/>
    <d v="2015-01-01T00:00:00"/>
    <x v="402"/>
    <s v="1093NG"/>
    <x v="11"/>
    <s v="Amsterdam"/>
    <s v="Steen,hard"/>
    <s v="Stadsdeelkantoor"/>
    <m/>
    <s v="05540 - Brandcontr. Opstal uitgebreid"/>
    <s v="Ja"/>
    <s v="Ja"/>
    <d v="2024-12-18T00:00:00"/>
    <n v="29842400"/>
  </r>
  <r>
    <s v="6551"/>
    <s v="Gemeentelijk Vastgoed"/>
    <s v="0082865"/>
    <d v="2015-01-01T00:00:00"/>
    <x v="403"/>
    <s v="1093KS"/>
    <x v="11"/>
    <s v="Amsterdam"/>
    <s v="Steen,hard"/>
    <s v="Kunstuitleen"/>
    <m/>
    <s v="05540 - Brandcontr. Opstal uitgebreid"/>
    <s v="Ja"/>
    <s v="Ja"/>
    <d v="2024-12-18T00:00:00"/>
    <n v="3613800"/>
  </r>
  <r>
    <s v="6551"/>
    <s v="Gemeentelijk Vastgoed"/>
    <s v="0083500"/>
    <d v="2015-01-01T00:00:00"/>
    <x v="404"/>
    <s v="1035RN"/>
    <x v="69"/>
    <s v="Amsterdam"/>
    <s v="Hout"/>
    <s v="Kinderdagverblijf"/>
    <m/>
    <s v="05540 - Brandcontr. Opstal uitgebreid"/>
    <s v="Nee"/>
    <s v="Nee"/>
    <m/>
    <n v="963900"/>
  </r>
  <r>
    <s v="6551"/>
    <s v="Gemeentelijk Vastgoed"/>
    <s v="0083595"/>
    <d v="2015-01-01T00:00:00"/>
    <x v="296"/>
    <s v="1043BJ"/>
    <x v="28"/>
    <s v="Amsterdam"/>
    <s v="Steen,hard"/>
    <s v="Bedrijfscomplex"/>
    <s v="Materiaalbureau"/>
    <s v="05540 - Brandcontr. Opstal uitgebreid"/>
    <s v="Ja"/>
    <s v="Nee"/>
    <d v="2012-10-31T00:00:00"/>
    <n v="7612200"/>
  </r>
  <r>
    <s v="6551"/>
    <s v="Gemeentelijk Vastgoed"/>
    <s v="0083949"/>
    <d v="2009-05-14T00:00:00"/>
    <x v="82"/>
    <s v="1042AB"/>
    <x v="27"/>
    <s v="Amsterdam"/>
    <s v="Steen,hard"/>
    <s v="Opslag/magazijn"/>
    <m/>
    <s v="05540 - Brandcontr. Opstal uitgebreid"/>
    <s v="Nee"/>
    <s v="Ja"/>
    <d v="2024-12-11T00:00:00"/>
    <n v="16203500"/>
  </r>
  <r>
    <s v="6551"/>
    <s v="Gemeentelijk Vastgoed"/>
    <s v="0084345"/>
    <d v="2015-01-01T00:00:00"/>
    <x v="405"/>
    <s v="1101EE"/>
    <x v="79"/>
    <s v="Amsterdam Zuidoost"/>
    <s v="Steen, staal"/>
    <s v="Kantoor"/>
    <s v="Huis van de Toekomst"/>
    <s v="05541 - Brandcontr. Inventaris uitgebreid"/>
    <s v="Nee"/>
    <s v="Nee"/>
    <m/>
    <n v="32400"/>
  </r>
  <r>
    <s v="6551"/>
    <s v="Gemeentelijk Vastgoed"/>
    <s v="0084345"/>
    <d v="2015-01-01T00:00:00"/>
    <x v="405"/>
    <s v="1101EE"/>
    <x v="79"/>
    <s v="Amsterdam Zuidoost"/>
    <s v="Steen, staal"/>
    <s v="Kantoor"/>
    <s v="Huis van de Toekomst"/>
    <s v="05540 - Brandcontr. Opstal uitgebreid"/>
    <s v="Ja"/>
    <s v="Nee"/>
    <m/>
    <n v="13201500"/>
  </r>
  <r>
    <s v="6551"/>
    <s v="Gemeentelijk Vastgoed"/>
    <s v="0084932"/>
    <d v="2015-01-01T00:00:00"/>
    <x v="406"/>
    <s v="1021HH"/>
    <x v="81"/>
    <s v="Amsterdam"/>
    <s v="Steen, staal"/>
    <s v="Kiosk"/>
    <m/>
    <s v="05540 - Brandcontr. Opstal uitgebreid"/>
    <s v="Ja"/>
    <s v="Ja"/>
    <d v="2015-09-11T00:00:00"/>
    <n v="162100"/>
  </r>
  <r>
    <s v="6551"/>
    <s v="Gemeentelijk Vastgoed"/>
    <s v="0084932"/>
    <d v="2015-01-01T00:00:00"/>
    <x v="406"/>
    <s v="1021NH"/>
    <x v="81"/>
    <s v="Amsterdam"/>
    <s v="Steen, staal"/>
    <s v="Zonnepanelen"/>
    <m/>
    <s v="05540 - Brandcontr. Opstal uitgebreid"/>
    <s v="Ja"/>
    <s v="Ja"/>
    <d v="2015-09-11T00:00:00"/>
    <n v="116700"/>
  </r>
  <r>
    <s v="6551"/>
    <s v="Gemeentelijk Vastgoed"/>
    <s v="0085360"/>
    <d v="2015-01-01T00:00:00"/>
    <x v="407"/>
    <s v="1011AT"/>
    <x v="14"/>
    <s v="Amsterdam"/>
    <s v="Steen,hard"/>
    <s v="Kantoor"/>
    <m/>
    <s v="05540 - Brandcontr. Opstal uitgebreid"/>
    <s v="Ja"/>
    <s v="Nee"/>
    <d v="2020-02-11T00:00:00"/>
    <n v="4055000"/>
  </r>
  <r>
    <s v="6551"/>
    <s v="Gemeentelijk Vastgoed"/>
    <s v="0085434"/>
    <d v="2015-01-01T00:00:00"/>
    <x v="408"/>
    <s v="1022BN"/>
    <x v="78"/>
    <s v="Amsterdam"/>
    <s v="Steen,hard"/>
    <s v="Theater"/>
    <s v="cultuur"/>
    <s v="05540 - Brandcontr. Opstal uitgebreid"/>
    <s v="Nee"/>
    <s v="Nee"/>
    <m/>
    <n v="454700"/>
  </r>
  <r>
    <s v="6551"/>
    <s v="Gemeentelijk Vastgoed"/>
    <s v="0085434"/>
    <d v="2015-01-01T00:00:00"/>
    <x v="409"/>
    <s v="1022BP"/>
    <x v="78"/>
    <s v="Amsterdam"/>
    <s v="Steen,hard"/>
    <s v="Theater"/>
    <s v="cultuur"/>
    <s v="05540 - Brandcontr. Opstal uitgebreid"/>
    <s v="Nee"/>
    <s v="Nee"/>
    <m/>
    <n v="454700"/>
  </r>
  <r>
    <s v="6551"/>
    <s v="Gemeentelijk Vastgoed"/>
    <s v="0085551"/>
    <d v="2015-01-01T00:00:00"/>
    <x v="410"/>
    <s v="1015KL"/>
    <x v="55"/>
    <s v="Amsterdam"/>
    <s v="Steen,hard"/>
    <s v="Bedrijfspand"/>
    <s v="OKC &amp; BSO"/>
    <s v="05540 - Brandcontr. Opstal uitgebreid"/>
    <s v="Nee"/>
    <s v="Nee"/>
    <m/>
    <n v="2584900"/>
  </r>
  <r>
    <s v="6551"/>
    <s v="Gemeentelijk Vastgoed"/>
    <s v="0086265"/>
    <d v="2015-01-01T00:00:00"/>
    <x v="411"/>
    <s v="1025ES"/>
    <x v="44"/>
    <s v="Amsterdam"/>
    <s v="Steen,hard"/>
    <s v="Horeca"/>
    <m/>
    <s v="05540 - Brandcontr. Opstal uitgebreid"/>
    <s v="Nee"/>
    <s v="Ja"/>
    <m/>
    <n v="664600"/>
  </r>
  <r>
    <s v="6551"/>
    <s v="Gemeentelijk Vastgoed"/>
    <s v="0086265"/>
    <d v="2015-01-01T00:00:00"/>
    <x v="411"/>
    <s v="1025ES"/>
    <x v="44"/>
    <s v="Amsterdam"/>
    <s v="Steen,hard"/>
    <s v="Horeca"/>
    <m/>
    <s v="05540 - Brandcontr. Opstal uitgebreid"/>
    <s v="Nee"/>
    <s v="Ja"/>
    <m/>
    <n v="935200"/>
  </r>
  <r>
    <s v="6551"/>
    <s v="Gemeentelijk Vastgoed"/>
    <s v="0086270"/>
    <d v="2015-01-01T00:00:00"/>
    <x v="412"/>
    <s v="1025ES"/>
    <x v="44"/>
    <s v="Amsterdam"/>
    <s v="Steen,hard"/>
    <s v="Horeca"/>
    <m/>
    <s v="05540 - Brandcontr. Opstal uitgebreid"/>
    <s v="Nee"/>
    <s v="Nee"/>
    <m/>
    <n v="386100"/>
  </r>
  <r>
    <s v="6551"/>
    <s v="Gemeentelijk Vastgoed"/>
    <s v="0086271"/>
    <d v="2015-01-01T00:00:00"/>
    <x v="413"/>
    <s v="1025ES"/>
    <x v="44"/>
    <s v="Amsterdam"/>
    <s v="Steen,hard"/>
    <s v="Horeca"/>
    <m/>
    <s v="05540 - Brandcontr. Opstal uitgebreid"/>
    <s v="Nee"/>
    <s v="Ja"/>
    <d v="2015-06-09T00:00:00"/>
    <n v="874100"/>
  </r>
  <r>
    <s v="6551"/>
    <s v="Gemeentelijk Vastgoed"/>
    <s v="0086274"/>
    <d v="2015-01-01T00:00:00"/>
    <x v="414"/>
    <s v="1025ES"/>
    <x v="44"/>
    <s v="Amsterdam"/>
    <s v="Steen,hard"/>
    <s v="Horeca"/>
    <m/>
    <s v="05540 - Brandcontr. Opstal uitgebreid"/>
    <s v="Nee"/>
    <s v="Ja"/>
    <d v="2015-06-09T00:00:00"/>
    <n v="152900"/>
  </r>
  <r>
    <s v="6551"/>
    <s v="Gemeentelijk Vastgoed"/>
    <s v="0086276"/>
    <d v="2015-01-01T00:00:00"/>
    <x v="415"/>
    <s v="1025ES"/>
    <x v="44"/>
    <s v="Amsterdam"/>
    <s v="Steen,hard"/>
    <s v="Horeca"/>
    <m/>
    <s v="05540 - Brandcontr. Opstal uitgebreid"/>
    <s v="Nee"/>
    <s v="Ja"/>
    <d v="2015-06-09T00:00:00"/>
    <n v="530400"/>
  </r>
  <r>
    <s v="6551"/>
    <s v="Gemeentelijk Vastgoed"/>
    <s v="0086278"/>
    <d v="2015-01-01T00:00:00"/>
    <x v="416"/>
    <s v="1025ES"/>
    <x v="44"/>
    <s v="Amsterdam"/>
    <s v="Steen,hard"/>
    <s v="Horeca"/>
    <s v="Begane grond horecaruimte Tjon Express"/>
    <s v="05540 - Brandcontr. Opstal uitgebreid"/>
    <s v="Nee"/>
    <s v="Ja"/>
    <m/>
    <n v="305500"/>
  </r>
  <r>
    <s v="6551"/>
    <s v="Gemeentelijk Vastgoed"/>
    <s v="0086278"/>
    <d v="2015-01-01T00:00:00"/>
    <x v="416"/>
    <s v="1025ES"/>
    <x v="44"/>
    <s v="Amsterdam"/>
    <s v="Steen,hard"/>
    <s v="Horeca"/>
    <s v="Kelder horecaruimte Tjon Express"/>
    <s v="05540 - Brandcontr. Opstal uitgebreid"/>
    <s v="Nee"/>
    <s v="Ja"/>
    <m/>
    <n v="170700"/>
  </r>
  <r>
    <s v="6551"/>
    <s v="Gemeentelijk Vastgoed"/>
    <s v="0086283"/>
    <d v="2015-01-01T00:00:00"/>
    <x v="417"/>
    <s v="1025ET"/>
    <x v="44"/>
    <s v="Amsterdam"/>
    <s v="Steen,hard"/>
    <s v="Bedrijfspand"/>
    <s v="Nadere info opgevraagd"/>
    <s v="05540 - Brandcontr. Opstal uitgebreid"/>
    <s v="Nee"/>
    <s v="Ja"/>
    <d v="2015-06-09T00:00:00"/>
    <n v="536900"/>
  </r>
  <r>
    <s v="6551"/>
    <s v="Gemeentelijk Vastgoed"/>
    <s v="0086286"/>
    <d v="2015-01-01T00:00:00"/>
    <x v="417"/>
    <s v="1025ET"/>
    <x v="44"/>
    <s v="Amsterdam"/>
    <s v="Steen,hard"/>
    <s v="Bedrijfspand"/>
    <s v="Nadere info opgevraagd"/>
    <s v="05540 - Brandcontr. Opstal uitgebreid"/>
    <s v="Nee"/>
    <s v="Ja"/>
    <m/>
    <n v="1501200"/>
  </r>
  <r>
    <s v="6551"/>
    <s v="Gemeentelijk Vastgoed"/>
    <s v="0086286"/>
    <d v="2015-01-01T00:00:00"/>
    <x v="417"/>
    <s v="1025ET"/>
    <x v="44"/>
    <s v="Amsterdam"/>
    <s v="Steen,hard"/>
    <s v="Bedrijfspand"/>
    <s v="Nadere info opgevraagd"/>
    <s v="05540 - Brandcontr. Opstal uitgebreid"/>
    <s v="Nee"/>
    <s v="Ja"/>
    <m/>
    <n v="173400"/>
  </r>
  <r>
    <s v="6551"/>
    <s v="Gemeentelijk Vastgoed"/>
    <s v="0086311"/>
    <d v="2015-01-01T00:00:00"/>
    <x v="418"/>
    <s v="1102RN"/>
    <x v="45"/>
    <s v="Amsterdam Zuidoost"/>
    <s v="Steen,hard"/>
    <s v="Bedrijfspand"/>
    <s v="Leefgemeenschap/ / broedplaats"/>
    <s v="05540 - Brandcontr. Opstal uitgebreid"/>
    <s v="Nee"/>
    <s v="Nee"/>
    <m/>
    <n v="3888100"/>
  </r>
  <r>
    <s v="6551"/>
    <s v="Gemeentelijk Vastgoed"/>
    <s v="0086858"/>
    <d v="2015-01-01T00:00:00"/>
    <x v="419"/>
    <s v="1102DR"/>
    <x v="45"/>
    <s v="Amsterdam Zuidoost"/>
    <s v="Steen,hard"/>
    <s v="Theater"/>
    <m/>
    <s v="05540 - Brandcontr. Opstal uitgebreid"/>
    <s v="Nee"/>
    <s v="Ja"/>
    <d v="2025-01-21T00:00:00"/>
    <n v="8276700"/>
  </r>
  <r>
    <s v="6551"/>
    <s v="Gemeentelijk Vastgoed"/>
    <s v="0087167"/>
    <d v="2015-01-01T00:00:00"/>
    <x v="420"/>
    <s v="1065AS"/>
    <x v="46"/>
    <s v="Amsterdam"/>
    <s v="Steen,hard"/>
    <s v="Voormalig schoolgebouw"/>
    <s v="Broedplaats"/>
    <s v="05540 - Brandcontr. Opstal uitgebreid"/>
    <s v="Nee"/>
    <s v="Nee"/>
    <m/>
    <n v="3322400"/>
  </r>
  <r>
    <s v="6551"/>
    <s v="Gemeentelijk Vastgoed"/>
    <s v="0087339"/>
    <d v="2015-01-01T00:00:00"/>
    <x v="421"/>
    <s v="1035RN"/>
    <x v="69"/>
    <s v="Amsterdam"/>
    <s v="Hout,eterniet,golfplaten"/>
    <s v="Clubgebouw"/>
    <m/>
    <s v="05540 - Brandcontr. Opstal uitgebreid"/>
    <s v="Ja"/>
    <s v="Nee"/>
    <m/>
    <n v="378800"/>
  </r>
  <r>
    <s v="6551"/>
    <s v="Gemeentelijk Vastgoed"/>
    <s v="0087506"/>
    <d v="2015-01-01T00:00:00"/>
    <x v="422"/>
    <s v="1014AZ"/>
    <x v="53"/>
    <s v="Amsterdam"/>
    <s v="Hout,hard"/>
    <s v="Dienstverblijf"/>
    <m/>
    <s v="05540 - Brandcontr. Opstal uitgebreid"/>
    <s v="Nee"/>
    <s v="Nee"/>
    <m/>
    <n v="218000"/>
  </r>
  <r>
    <s v="6551"/>
    <s v="Gemeentelijk Vastgoed"/>
    <s v="0087614"/>
    <d v="2015-01-01T00:00:00"/>
    <x v="423"/>
    <s v="1055SB"/>
    <x v="87"/>
    <s v="Amsterdam"/>
    <s v="Steen,hard"/>
    <s v="Kinderboerderij"/>
    <m/>
    <s v="05540 - Brandcontr. Opstal uitgebreid"/>
    <s v="Nee"/>
    <s v="Nee"/>
    <m/>
    <n v="1431800"/>
  </r>
  <r>
    <s v="6551"/>
    <s v="Gemeentelijk Vastgoed"/>
    <s v="0087989"/>
    <d v="2015-01-01T00:00:00"/>
    <x v="424"/>
    <s v="1035RN"/>
    <x v="69"/>
    <s v="Amsterdam"/>
    <s v="Steen,hard"/>
    <s v="Kantoor"/>
    <m/>
    <s v="05557 - Huurdersbelang uitgebreid"/>
    <s v="Nee"/>
    <s v="Ja"/>
    <m/>
    <n v="37900"/>
  </r>
  <r>
    <s v="6551"/>
    <s v="Gemeentelijk Vastgoed"/>
    <s v="0087989"/>
    <d v="2015-01-01T00:00:00"/>
    <x v="424"/>
    <s v="1035RN"/>
    <x v="69"/>
    <s v="Amsterdam"/>
    <s v="Steen,hard"/>
    <s v="Kantoor"/>
    <m/>
    <s v="05541 - Brandcontr. Inventaris uitgebreid"/>
    <s v="Nee"/>
    <s v="Ja"/>
    <m/>
    <n v="205300"/>
  </r>
  <r>
    <s v="6551"/>
    <s v="Gemeentelijk Vastgoed"/>
    <s v="0087989"/>
    <d v="2015-01-01T00:00:00"/>
    <x v="421"/>
    <s v="1035RN"/>
    <x v="69"/>
    <s v="Amsterdam"/>
    <s v="Steen,hard"/>
    <s v="Garage"/>
    <m/>
    <s v="05541 - Brandcontr. Inventaris uitgebreid"/>
    <s v="Nee"/>
    <s v="Ja"/>
    <m/>
    <n v="23100"/>
  </r>
  <r>
    <s v="6551"/>
    <s v="Gemeentelijk Vastgoed"/>
    <s v="0087989"/>
    <d v="2015-01-01T00:00:00"/>
    <x v="421"/>
    <s v="1035RN"/>
    <x v="69"/>
    <s v="Amsterdam"/>
    <s v="Steen,hard"/>
    <s v="Kantoor"/>
    <m/>
    <s v="05541 - Brandcontr. Inventaris uitgebreid"/>
    <s v="Nee"/>
    <s v="Ja"/>
    <m/>
    <n v="87200"/>
  </r>
  <r>
    <s v="6551"/>
    <s v="Gemeentelijk Vastgoed"/>
    <s v="0088011"/>
    <d v="2015-01-01T00:00:00"/>
    <x v="425"/>
    <s v="1027EA"/>
    <x v="96"/>
    <s v="Amsterdam"/>
    <s v="Steen/hout, harde dekking"/>
    <s v="Kantoor"/>
    <m/>
    <s v="05541 - Brandcontr. Inventaris uitgebreid"/>
    <s v="Ja"/>
    <s v="Nee"/>
    <d v="2010-05-10T00:00:00"/>
    <n v="323500"/>
  </r>
  <r>
    <s v="6551"/>
    <s v="Gemeentelijk Vastgoed"/>
    <s v="0088491"/>
    <d v="2015-01-01T00:00:00"/>
    <x v="426"/>
    <s v="1019RT"/>
    <x v="25"/>
    <s v="Amsterdam"/>
    <s v="Steen,hard"/>
    <s v="Kantoor"/>
    <s v="daklozenopvang en coronanoodopvang"/>
    <s v="05540 - Brandcontr. Opstal uitgebreid"/>
    <s v="Nee"/>
    <s v="Nee"/>
    <m/>
    <n v="5508000"/>
  </r>
  <r>
    <s v="6551"/>
    <s v="Gemeentelijk Vastgoed"/>
    <s v="0088778"/>
    <d v="2015-01-01T00:00:00"/>
    <x v="427"/>
    <s v="1028BK"/>
    <x v="12"/>
    <s v="Amsterdam"/>
    <s v="Steen,hard"/>
    <s v="Kantoor"/>
    <m/>
    <s v="05540 - Brandcontr. Opstal uitgebreid"/>
    <s v="Nee"/>
    <s v="Nee"/>
    <m/>
    <n v="380200"/>
  </r>
  <r>
    <s v="6551"/>
    <s v="Gemeentelijk Vastgoed"/>
    <s v="0089031"/>
    <d v="2015-01-01T00:00:00"/>
    <x v="428"/>
    <s v="1106LP"/>
    <x v="71"/>
    <s v="Amsterdam"/>
    <s v="Steen,hard"/>
    <s v="Muziekschool"/>
    <m/>
    <s v="05540 - Brandcontr. Opstal uitgebreid"/>
    <s v="Nee"/>
    <s v="Nee"/>
    <m/>
    <n v="3977500"/>
  </r>
  <r>
    <s v="6551"/>
    <s v="Gemeentelijk Vastgoed"/>
    <s v="0089605"/>
    <d v="2015-01-01T00:00:00"/>
    <x v="294"/>
    <s v="1046BE"/>
    <x v="10"/>
    <s v="Amsterdam"/>
    <s v="Steen,hard"/>
    <s v="Bedrijfspand"/>
    <s v="Fietsdepot"/>
    <s v="05541 - Brandcontr. Inventaris uitgebreid"/>
    <s v="Ja"/>
    <s v="Nee"/>
    <m/>
    <n v="125200"/>
  </r>
  <r>
    <s v="6551"/>
    <s v="Gemeentelijk Vastgoed"/>
    <s v="0089928"/>
    <d v="2015-01-01T00:00:00"/>
    <x v="429"/>
    <s v="1066CC"/>
    <x v="63"/>
    <s v="Amsterdam"/>
    <s v="Hout,hard"/>
    <s v="Sportcomplex"/>
    <s v="Wielerbaan Velodrome"/>
    <s v="05540 - Brandcontr. Opstal uitgebreid"/>
    <s v="Ja"/>
    <s v="Nee"/>
    <m/>
    <n v="8127400"/>
  </r>
  <r>
    <s v="6551"/>
    <s v="Gemeentelijk Vastgoed"/>
    <s v="0089928"/>
    <d v="2015-01-01T00:00:00"/>
    <x v="429"/>
    <s v="1066CC"/>
    <x v="63"/>
    <s v="Amsterdam"/>
    <s v="Hout,hard"/>
    <s v="Electr. installatie"/>
    <s v="elektriciteitskast"/>
    <s v="05540 - Brandcontr. Opstal uitgebreid"/>
    <s v="Nee"/>
    <s v="Nee"/>
    <m/>
    <n v="28300"/>
  </r>
  <r>
    <s v="6551"/>
    <s v="Gemeentelijk Vastgoed"/>
    <s v="0089938"/>
    <d v="2015-01-01T00:00:00"/>
    <x v="430"/>
    <s v="1026CP"/>
    <x v="90"/>
    <s v="Amsterdam"/>
    <s v="Steen,hard"/>
    <s v="Woonhuis"/>
    <m/>
    <s v="05540 - Brandcontr. Opstal uitgebreid"/>
    <s v="Nee"/>
    <s v="Nee"/>
    <m/>
    <n v="243100"/>
  </r>
  <r>
    <s v="6551"/>
    <s v="Gemeentelijk Vastgoed"/>
    <s v="0093226"/>
    <d v="2015-01-01T00:00:00"/>
    <x v="431"/>
    <s v="1011PN"/>
    <x v="14"/>
    <s v="Amsterdam"/>
    <s v="Steen,hard"/>
    <s v="Stadsdeelkantoor"/>
    <m/>
    <s v="05541 - Brandcontr. Inventaris uitgebreid"/>
    <s v="Ja"/>
    <s v="Nee"/>
    <m/>
    <n v="181000"/>
  </r>
  <r>
    <s v="6551"/>
    <s v="Gemeentelijk Vastgoed"/>
    <s v="0093268"/>
    <d v="2015-01-01T00:00:00"/>
    <x v="432"/>
    <s v="1102DB"/>
    <x v="45"/>
    <s v="Amsterdam"/>
    <s v="Steen,hard"/>
    <s v="Kantoor"/>
    <m/>
    <s v="05541 - Brandcontr. Inventaris uitgebreid"/>
    <s v="Nee"/>
    <s v="Nee"/>
    <m/>
    <n v="1618000"/>
  </r>
  <r>
    <s v="6551"/>
    <s v="Gemeentelijk Vastgoed"/>
    <s v="0093325"/>
    <d v="2015-01-01T00:00:00"/>
    <x v="433"/>
    <s v="1067HP"/>
    <x v="64"/>
    <s v="Amsterdam"/>
    <s v="Steen,hard"/>
    <s v="Woonhuis"/>
    <m/>
    <s v="05540 - Brandcontr. Opstal uitgebreid"/>
    <s v="Nee"/>
    <s v="Nee"/>
    <m/>
    <n v="151700"/>
  </r>
  <r>
    <s v="6551"/>
    <s v="Gemeentelijk Vastgoed"/>
    <s v="0093566"/>
    <d v="2015-01-01T00:00:00"/>
    <x v="74"/>
    <s v="1033NX"/>
    <x v="0"/>
    <s v="Amsterdam"/>
    <s v="Steen,hard"/>
    <s v="Opslag kunstwerken"/>
    <m/>
    <s v="05540 - Brandcontr. Opstal uitgebreid"/>
    <s v="Ja"/>
    <s v="Nee"/>
    <m/>
    <n v="18910400"/>
  </r>
  <r>
    <s v="6551"/>
    <s v="Gemeentelijk Vastgoed"/>
    <s v="0093806"/>
    <d v="2015-01-01T00:00:00"/>
    <x v="434"/>
    <s v="1019BM"/>
    <x v="25"/>
    <s v="Amsterdam"/>
    <s v="Steen,hard"/>
    <s v="Kantoor"/>
    <m/>
    <s v="05540 - Brandcontr. Opstal uitgebreid"/>
    <s v="Ja"/>
    <s v="Nee"/>
    <m/>
    <n v="6294900"/>
  </r>
  <r>
    <s v="6551"/>
    <s v="Gemeentelijk Vastgoed"/>
    <s v="0093879"/>
    <d v="2015-01-01T00:00:00"/>
    <x v="435"/>
    <s v="1068TA"/>
    <x v="2"/>
    <s v="Amsterdam"/>
    <s v="Steen,hard"/>
    <s v="Kantoor"/>
    <m/>
    <s v="05541 - Brandcontr. Inventaris uitgebreid"/>
    <s v="Nee"/>
    <s v="Nee"/>
    <m/>
    <n v="53500"/>
  </r>
  <r>
    <s v="6551"/>
    <s v="Gemeentelijk Vastgoed"/>
    <s v="0094095"/>
    <d v="2015-01-01T00:00:00"/>
    <x v="436"/>
    <s v="1019AT"/>
    <x v="25"/>
    <s v="Amsterdam"/>
    <s v="Steen,hard"/>
    <s v="Kantoor"/>
    <m/>
    <s v="05540 - Brandcontr. Opstal uitgebreid"/>
    <s v="Ja"/>
    <s v="Ja"/>
    <d v="2024-11-30T00:00:00"/>
    <n v="18476700"/>
  </r>
  <r>
    <s v="6551"/>
    <s v="Gemeentelijk Vastgoed"/>
    <s v="0094095"/>
    <d v="2015-01-01T00:00:00"/>
    <x v="436"/>
    <s v="1019AT"/>
    <x v="25"/>
    <s v="Amsterdam"/>
    <s v="Steen,hard"/>
    <s v="Kantoor"/>
    <m/>
    <s v="05541 - Brandcontr. Inventaris uitgebreid"/>
    <s v="Ja"/>
    <s v="Ja"/>
    <d v="2024-11-30T00:00:00"/>
    <n v="7054000"/>
  </r>
  <r>
    <s v="6551"/>
    <s v="Gemeentelijk Vastgoed"/>
    <s v="0094095"/>
    <d v="2015-01-01T00:00:00"/>
    <x v="436"/>
    <m/>
    <x v="75"/>
    <s v="Amsterdam"/>
    <s v="Steen,hard"/>
    <s v="Kantoor"/>
    <m/>
    <s v="05563 - Opruimingskosten opstal/uitgebreid"/>
    <s v="Ja"/>
    <s v="Ja"/>
    <d v="2024-11-30T00:00:00"/>
    <n v="90300"/>
  </r>
  <r>
    <s v="6551"/>
    <s v="Gemeentelijk Vastgoed"/>
    <s v="0094723"/>
    <d v="2015-01-01T00:00:00"/>
    <x v="437"/>
    <s v="1067DD"/>
    <x v="64"/>
    <s v="Amsterdam"/>
    <s v="Steen,hard"/>
    <s v="Gezondheidscentrum"/>
    <m/>
    <s v="05541 - Brandcontr. Inventaris uitgebreid"/>
    <s v="Nee"/>
    <s v="Nee"/>
    <m/>
    <n v="50400"/>
  </r>
  <r>
    <s v="6551"/>
    <s v="Gemeentelijk Vastgoed"/>
    <s v="0094728"/>
    <d v="2015-01-01T00:00:00"/>
    <x v="438"/>
    <s v="1054VH"/>
    <x v="52"/>
    <s v="Amsterdam"/>
    <s v="Steen,hard"/>
    <s v="Gezondheidscentrum"/>
    <m/>
    <s v="05541 - Brandcontr. Inventaris uitgebreid"/>
    <s v="Nee"/>
    <s v="Nee"/>
    <m/>
    <n v="77000"/>
  </r>
  <r>
    <s v="6551"/>
    <s v="Gemeentelijk Vastgoed"/>
    <s v="0095000"/>
    <d v="2015-01-01T00:00:00"/>
    <x v="439"/>
    <s v="1052RR"/>
    <x v="100"/>
    <s v="Amsterdam"/>
    <s v="Steen,hard"/>
    <s v="Kantoor"/>
    <m/>
    <s v="05541 - Brandcontr. Inventaris uitgebreid"/>
    <s v="Ja"/>
    <s v="Nee"/>
    <m/>
    <n v="658700"/>
  </r>
  <r>
    <s v="6551"/>
    <s v="Gemeentelijk Vastgoed"/>
    <s v="0095000"/>
    <d v="2015-01-01T00:00:00"/>
    <x v="439"/>
    <s v="1052RR"/>
    <x v="100"/>
    <s v="Amsterdam"/>
    <s v="Steen,hard"/>
    <s v="Kantoor"/>
    <m/>
    <s v="05540 - Brandcontr. Opstal uitgebreid"/>
    <s v="Ja"/>
    <s v="Nee"/>
    <m/>
    <n v="8687100"/>
  </r>
  <r>
    <s v="6551"/>
    <s v="Gemeentelijk Vastgoed"/>
    <s v="0096704"/>
    <d v="2015-01-01T00:00:00"/>
    <x v="440"/>
    <s v="1082LS"/>
    <x v="20"/>
    <s v="Amsterdam"/>
    <s v="Staalplaat,hard"/>
    <s v="Kiosk"/>
    <m/>
    <s v="05540 - Brandcontr. Opstal uitgebreid"/>
    <s v="Nee"/>
    <s v="Nee"/>
    <m/>
    <n v="52500"/>
  </r>
  <r>
    <s v="6551"/>
    <s v="Gemeentelijk Vastgoed"/>
    <s v="0097670"/>
    <d v="2015-01-01T00:00:00"/>
    <x v="441"/>
    <s v="1055EK"/>
    <x v="87"/>
    <s v="Amsterdam"/>
    <s v="Steen,hard"/>
    <s v="Bedrijfspand"/>
    <s v="opslagruimte transportbedrijf"/>
    <s v="05540 - Brandcontr. Opstal uitgebreid"/>
    <s v="Nee"/>
    <s v="Nee"/>
    <m/>
    <n v="170000"/>
  </r>
  <r>
    <s v="6551"/>
    <s v="Gemeentelijk Vastgoed"/>
    <s v="0098108"/>
    <d v="2015-01-01T00:00:00"/>
    <x v="442"/>
    <s v="1066JJ"/>
    <x v="63"/>
    <s v="Amsterdam"/>
    <s v="Steen,hard"/>
    <s v="Gem.sch.ruimte/multifunct.centr."/>
    <s v="Jongerencentrum/Ontmoetingsruimte"/>
    <s v="05540 - Brandcontr. Opstal uitgebreid"/>
    <s v="Nee"/>
    <s v="Nee"/>
    <m/>
    <n v="766200"/>
  </r>
  <r>
    <s v="6551"/>
    <s v="Gemeentelijk Vastgoed"/>
    <s v="0099069"/>
    <d v="2015-01-01T00:00:00"/>
    <x v="436"/>
    <s v="1019AT"/>
    <x v="25"/>
    <s v="Amsterdam"/>
    <m/>
    <s v="Kantoor"/>
    <m/>
    <s v="05541 - Brandcontr. Inventaris uitgebreid"/>
    <s v="Ja"/>
    <s v="Nee"/>
    <m/>
    <n v="2091300"/>
  </r>
  <r>
    <s v="6551"/>
    <s v="Gemeentelijk Vastgoed"/>
    <s v="0099071"/>
    <d v="2015-01-01T00:00:00"/>
    <x v="443"/>
    <s v="1101CT"/>
    <x v="79"/>
    <s v="Amsterdam"/>
    <s v="Steen,hard"/>
    <s v="Kantoor"/>
    <m/>
    <s v="05541 - Brandcontr. Inventaris uitgebreid"/>
    <s v="Nee"/>
    <s v="Ja"/>
    <d v="2016-02-05T00:00:00"/>
    <n v="2261900"/>
  </r>
  <r>
    <s v="6551"/>
    <s v="Gemeentelijk Vastgoed"/>
    <s v="0099077"/>
    <d v="2015-01-01T00:00:00"/>
    <x v="444"/>
    <s v="1032KX"/>
    <x v="54"/>
    <s v="Amsterdam"/>
    <s v="Steen,hard"/>
    <s v="Kantoor"/>
    <m/>
    <s v="05541 - Brandcontr. Inventaris uitgebreid"/>
    <s v="Nee"/>
    <s v="Ja"/>
    <d v="2016-02-05T00:00:00"/>
    <n v="13870100"/>
  </r>
  <r>
    <s v="6551"/>
    <s v="Gemeentelijk Vastgoed"/>
    <s v="0099077"/>
    <d v="2015-01-01T00:00:00"/>
    <x v="444"/>
    <s v="1032KX"/>
    <x v="54"/>
    <s v="Amsterdam"/>
    <s v="Steen,hard"/>
    <s v="Kantoor"/>
    <m/>
    <s v="05540 - Brandcontr. Opstal uitgebreid"/>
    <s v="Nee"/>
    <s v="Ja"/>
    <d v="2016-02-05T00:00:00"/>
    <n v="16737200"/>
  </r>
  <r>
    <s v="6551"/>
    <s v="Gemeentelijk Vastgoed"/>
    <s v="0099078"/>
    <d v="2015-01-01T00:00:00"/>
    <x v="445"/>
    <s v="1018XA"/>
    <x v="31"/>
    <s v="Amsterdam"/>
    <s v="Steen,hard"/>
    <s v="Kantoor"/>
    <m/>
    <s v="05541 - Brandcontr. Inventaris uitgebreid"/>
    <s v="Nee"/>
    <s v="Nee"/>
    <m/>
    <n v="5137200"/>
  </r>
  <r>
    <s v="6551"/>
    <s v="Gemeentelijk Vastgoed"/>
    <s v="0099078"/>
    <d v="2015-01-01T00:00:00"/>
    <x v="445"/>
    <s v="1018XA"/>
    <x v="31"/>
    <s v="Amsterdam"/>
    <s v="Steen,hard"/>
    <s v="Kantoor"/>
    <m/>
    <s v="05557 - Huurdersbelang uitgebreid"/>
    <s v="Nee"/>
    <s v="Nee"/>
    <m/>
    <n v="6706100"/>
  </r>
  <r>
    <s v="6551"/>
    <s v="Gemeentelijk Vastgoed"/>
    <s v="0099088"/>
    <d v="2015-01-01T00:00:00"/>
    <x v="445"/>
    <s v="1018XA"/>
    <x v="31"/>
    <s v="Amsterdam"/>
    <m/>
    <s v="Kantoor"/>
    <m/>
    <s v="05541 - Brandcontr. Inventaris uitgebreid"/>
    <s v="Nee"/>
    <s v="Nee"/>
    <m/>
    <n v="942900"/>
  </r>
  <r>
    <s v="6551"/>
    <s v="Gemeentelijk Vastgoed"/>
    <s v="0099089"/>
    <d v="2015-01-01T00:00:00"/>
    <x v="446"/>
    <s v="1018VN"/>
    <x v="31"/>
    <s v="Amsterdam"/>
    <s v="Steen,hard"/>
    <s v="Kantoor"/>
    <m/>
    <s v="05541 - Brandcontr. Inventaris uitgebreid"/>
    <s v="Nee"/>
    <s v="Nee"/>
    <m/>
    <n v="719800"/>
  </r>
  <r>
    <s v="6551"/>
    <s v="Gemeentelijk Vastgoed"/>
    <s v="0099089"/>
    <d v="2015-01-01T00:00:00"/>
    <x v="446"/>
    <s v="1018VN"/>
    <x v="31"/>
    <s v="Amsterdam"/>
    <s v="Steen,hard"/>
    <s v="Kantoor"/>
    <m/>
    <s v="05557 - Huurdersbelang uitgebreid"/>
    <s v="Nee"/>
    <s v="Nee"/>
    <m/>
    <n v="2518900"/>
  </r>
  <r>
    <s v="6551"/>
    <s v="Gemeentelijk Vastgoed"/>
    <s v="0099091"/>
    <d v="2015-01-01T00:00:00"/>
    <x v="447"/>
    <s v="1012GL"/>
    <x v="42"/>
    <s v="Amsterdam"/>
    <s v="Steen,hard"/>
    <s v="Kantoor"/>
    <m/>
    <s v="05541 - Brandcontr. Inventaris uitgebreid"/>
    <s v="Nee"/>
    <s v="Ja"/>
    <d v="2027-10-08T00:00:00"/>
    <n v="1787600"/>
  </r>
  <r>
    <s v="6551"/>
    <s v="Gemeentelijk Vastgoed"/>
    <s v="0099091"/>
    <d v="2015-01-01T00:00:00"/>
    <x v="447"/>
    <s v="1012GL"/>
    <x v="42"/>
    <s v="Amsterdam"/>
    <s v="Steen,hard"/>
    <s v="Kantoor"/>
    <m/>
    <s v="05540 - Brandcontr. Opstal uitgebreid"/>
    <s v="Nee"/>
    <s v="Ja"/>
    <d v="2027-10-08T00:00:00"/>
    <n v="36804200"/>
  </r>
  <r>
    <s v="6551"/>
    <s v="Gemeentelijk Vastgoed"/>
    <s v="0099092"/>
    <d v="2015-01-01T00:00:00"/>
    <x v="448"/>
    <s v="1012GL"/>
    <x v="42"/>
    <s v="Amsterdam"/>
    <s v="Steen,hard"/>
    <s v="Kantoor"/>
    <m/>
    <s v="05540 - Brandcontr. Opstal uitgebreid"/>
    <s v="Nee"/>
    <s v="Ja"/>
    <d v="2012-03-20T00:00:00"/>
    <n v="38400"/>
  </r>
  <r>
    <s v="6551"/>
    <s v="Gemeentelijk Vastgoed"/>
    <s v="0099092"/>
    <d v="2015-01-01T00:00:00"/>
    <x v="447"/>
    <s v="1012GL"/>
    <x v="42"/>
    <s v="Amsterdam"/>
    <s v="Steen,hard"/>
    <s v="Kantoor"/>
    <m/>
    <s v="05541 - Brandcontr. Inventaris uitgebreid"/>
    <s v="Nee"/>
    <s v="Ja"/>
    <d v="2012-03-20T00:00:00"/>
    <n v="713500"/>
  </r>
  <r>
    <s v="6551"/>
    <s v="Gemeentelijk Vastgoed"/>
    <s v="0099092"/>
    <d v="2015-01-01T00:00:00"/>
    <x v="447"/>
    <s v="1012GL"/>
    <x v="42"/>
    <s v="Amsterdam"/>
    <s v="Steen,hard"/>
    <s v="Kantoor"/>
    <m/>
    <s v="05541 - Brandcontr. Inventaris uitgebreid"/>
    <s v="Nee"/>
    <s v="Ja"/>
    <d v="2012-03-20T00:00:00"/>
    <n v="107300"/>
  </r>
  <r>
    <s v="6551"/>
    <s v="Gemeentelijk Vastgoed"/>
    <s v="0099093"/>
    <d v="2015-01-01T00:00:00"/>
    <x v="447"/>
    <s v="1012GL"/>
    <x v="42"/>
    <s v="Amsterdam"/>
    <m/>
    <s v="Kantoor"/>
    <m/>
    <s v="05541 - Brandcontr. Inventaris uitgebreid"/>
    <s v="Nee"/>
    <s v="Nee"/>
    <m/>
    <n v="795400"/>
  </r>
  <r>
    <s v="6551"/>
    <s v="Gemeentelijk Vastgoed"/>
    <s v="0099094"/>
    <d v="2015-01-01T00:00:00"/>
    <x v="449"/>
    <s v="1018DN"/>
    <x v="31"/>
    <s v="Amsterdam"/>
    <s v="Steen,hard"/>
    <s v="Kantoor"/>
    <m/>
    <s v="05557 - Huurdersbelang uitgebreid"/>
    <s v="Nee"/>
    <s v="Nee"/>
    <m/>
    <n v="1712500"/>
  </r>
  <r>
    <s v="6551"/>
    <s v="Gemeentelijk Vastgoed"/>
    <s v="0099094"/>
    <d v="2015-01-01T00:00:00"/>
    <x v="449"/>
    <s v="1018DN"/>
    <x v="31"/>
    <s v="Amsterdam"/>
    <s v="Steen,hard"/>
    <s v="Kantoor"/>
    <m/>
    <s v="05541 - Brandcontr. Inventaris uitgebreid"/>
    <s v="Nee"/>
    <s v="Nee"/>
    <m/>
    <n v="3567400"/>
  </r>
  <r>
    <s v="6551"/>
    <s v="Gemeentelijk Vastgoed"/>
    <s v="0099096"/>
    <d v="2015-01-01T00:00:00"/>
    <x v="450"/>
    <s v="1018ET"/>
    <x v="31"/>
    <s v="Amsterdam"/>
    <s v="Steen,hard"/>
    <s v="Kantoor"/>
    <m/>
    <s v="05540 - Brandcontr. Opstal uitgebreid"/>
    <s v="Nee"/>
    <s v="Ja"/>
    <d v="2027-05-06T00:00:00"/>
    <n v="10620700"/>
  </r>
  <r>
    <s v="6551"/>
    <s v="Gemeentelijk Vastgoed"/>
    <s v="0099674"/>
    <d v="2015-01-01T00:00:00"/>
    <x v="451"/>
    <s v="1052AN"/>
    <x v="100"/>
    <s v="Amsterdam"/>
    <s v="Steen,rubberoid dekking"/>
    <s v="Gezondheidscentrum"/>
    <s v="Ouder- en Kindteam Oud Noord"/>
    <s v="05540 - Brandcontr. Opstal uitgebreid"/>
    <s v="Nee"/>
    <s v="Nee"/>
    <m/>
    <n v="1923500"/>
  </r>
  <r>
    <s v="6551"/>
    <s v="Gemeentelijk Vastgoed"/>
    <s v="0100044"/>
    <d v="2015-01-01T00:00:00"/>
    <x v="452"/>
    <s v="1097CT"/>
    <x v="18"/>
    <s v="Amsterdam"/>
    <s v="Steen,hard"/>
    <s v="Dienstwoning"/>
    <m/>
    <s v="05540 - Brandcontr. Opstal uitgebreid"/>
    <s v="Nee"/>
    <s v="Ja"/>
    <d v="2024-12-03T00:00:00"/>
    <n v="279900"/>
  </r>
  <r>
    <s v="6551"/>
    <s v="Gemeentelijk Vastgoed"/>
    <s v="0100050"/>
    <d v="2015-01-01T00:00:00"/>
    <x v="453"/>
    <s v="1077WT"/>
    <x v="51"/>
    <s v="Amsterdam"/>
    <s v="Steen,hard"/>
    <s v="Kapel en klooster"/>
    <m/>
    <s v="05540 - Brandcontr. Opstal uitgebreid"/>
    <s v="Nee"/>
    <s v="Nee"/>
    <m/>
    <n v="2633100"/>
  </r>
  <r>
    <s v="6551"/>
    <s v="Gemeentelijk Vastgoed"/>
    <s v="0100192"/>
    <d v="2015-01-01T00:00:00"/>
    <x v="454"/>
    <s v="1013NJ"/>
    <x v="21"/>
    <s v="Amsterdam"/>
    <s v="Steen,hard"/>
    <s v="Speeltuin"/>
    <m/>
    <s v="05540 - Brandcontr. Opstal uitgebreid"/>
    <s v="Nee"/>
    <s v="Nee"/>
    <m/>
    <n v="548000"/>
  </r>
  <r>
    <s v="6551"/>
    <s v="Gemeentelijk Vastgoed"/>
    <s v="0100193"/>
    <d v="2015-01-01T00:00:00"/>
    <x v="455"/>
    <s v="1054PD"/>
    <x v="52"/>
    <s v="Amsterdam"/>
    <s v="Steen,hard"/>
    <s v="Kerk"/>
    <m/>
    <s v="05540 - Brandcontr. Opstal uitgebreid"/>
    <s v="Nee"/>
    <s v="Nee"/>
    <m/>
    <n v="790200"/>
  </r>
  <r>
    <s v="6551"/>
    <s v="Gemeentelijk Vastgoed"/>
    <s v="0102636"/>
    <d v="2015-01-01T00:00:00"/>
    <x v="456"/>
    <s v="1019AT"/>
    <x v="25"/>
    <s v="Amsterdam"/>
    <s v="Steen,hard"/>
    <s v="Museum"/>
    <s v="Kunstgebouwtje: Museum Perron Oost"/>
    <s v="05540 - Brandcontr. Opstal uitgebreid"/>
    <s v="Nee"/>
    <s v="Nee"/>
    <m/>
    <n v="52500"/>
  </r>
  <r>
    <s v="6551"/>
    <s v="Gemeentelijk Vastgoed"/>
    <s v="0102650"/>
    <d v="2015-01-01T00:00:00"/>
    <x v="457"/>
    <s v="1092GM"/>
    <x v="101"/>
    <s v="Amsterdam"/>
    <s v="Steen,hard"/>
    <s v="Kiosk"/>
    <s v="uitleen sport- en spelattributen"/>
    <s v="05540 - Brandcontr. Opstal uitgebreid"/>
    <s v="Nee"/>
    <s v="Nee"/>
    <m/>
    <n v="96000"/>
  </r>
  <r>
    <s v="6551"/>
    <s v="Gemeentelijk Vastgoed"/>
    <s v="0102656"/>
    <d v="2015-01-01T00:00:00"/>
    <x v="458"/>
    <s v="1019AJ"/>
    <x v="25"/>
    <s v="Amsterdam"/>
    <s v="Steen,hard"/>
    <s v="Garage"/>
    <s v="showroom/werkplaats/garage"/>
    <s v="05540 - Brandcontr. Opstal uitgebreid"/>
    <s v="Nee"/>
    <s v="Nee"/>
    <m/>
    <n v="786900"/>
  </r>
  <r>
    <s v="6551"/>
    <s v="Gemeentelijk Vastgoed"/>
    <s v="0102690"/>
    <d v="2015-01-01T00:00:00"/>
    <x v="459"/>
    <s v="1098NJ"/>
    <x v="47"/>
    <s v="Amsterdam"/>
    <s v="Steen,hard"/>
    <s v="Garage"/>
    <m/>
    <s v="05540 - Brandcontr. Opstal uitgebreid"/>
    <s v="Ja"/>
    <s v="Nee"/>
    <m/>
    <n v="204000"/>
  </r>
  <r>
    <s v="6551"/>
    <s v="Gemeentelijk Vastgoed"/>
    <s v="0102690"/>
    <d v="2015-01-01T00:00:00"/>
    <x v="460"/>
    <s v="1098NJ"/>
    <x v="47"/>
    <s v="Amsterdam"/>
    <s v="Steen,hard"/>
    <s v="Zonnepanelen"/>
    <s v="op de garage"/>
    <s v="05540 - Brandcontr. Opstal uitgebreid"/>
    <s v="Ja"/>
    <s v="Nee"/>
    <m/>
    <n v="21900"/>
  </r>
  <r>
    <s v="6551"/>
    <s v="Gemeentelijk Vastgoed"/>
    <s v="0102690"/>
    <d v="2015-01-01T00:00:00"/>
    <x v="461"/>
    <s v="1098NJ"/>
    <x v="47"/>
    <s v="Amsterdam"/>
    <s v="Steen,hard"/>
    <s v="Overig"/>
    <s v="GEB huisje voor opslag materiaal/mest"/>
    <s v="05540 - Brandcontr. Opstal uitgebreid"/>
    <s v="Nee"/>
    <s v="Nee"/>
    <m/>
    <n v="70100"/>
  </r>
  <r>
    <s v="6551"/>
    <s v="Gemeentelijk Vastgoed"/>
    <s v="0102703"/>
    <d v="2015-01-01T00:00:00"/>
    <x v="462"/>
    <s v="1098WG"/>
    <x v="47"/>
    <s v="Amsterdam"/>
    <s v="Steen,hard"/>
    <s v="Garage"/>
    <m/>
    <s v="05540 - Brandcontr. Opstal uitgebreid"/>
    <s v="Ja"/>
    <s v="Nee"/>
    <m/>
    <n v="40800"/>
  </r>
  <r>
    <s v="6551"/>
    <s v="Gemeentelijk Vastgoed"/>
    <s v="0102804"/>
    <d v="2015-01-01T00:00:00"/>
    <x v="463"/>
    <s v="1105AL"/>
    <x v="102"/>
    <s v="Amsterdam"/>
    <s v="Steen,hard"/>
    <s v="Kantoor"/>
    <m/>
    <s v="05540 - Brandcontr. Opstal uitgebreid"/>
    <s v="Nee"/>
    <s v="Nee"/>
    <d v="2019-02-01T00:00:00"/>
    <n v="9110000"/>
  </r>
  <r>
    <s v="6551"/>
    <s v="Gemeentelijk Vastgoed"/>
    <s v="0102804"/>
    <d v="2015-01-01T00:00:00"/>
    <x v="463"/>
    <s v="1105AL"/>
    <x v="102"/>
    <s v="Amsterdam"/>
    <s v="Steen,hard"/>
    <s v="Kantoor"/>
    <m/>
    <s v="05541 - Brandcontr. Inventaris uitgebreid"/>
    <s v="Nee"/>
    <s v="Nee"/>
    <d v="2019-02-01T00:00:00"/>
    <n v="231000"/>
  </r>
  <r>
    <s v="6551"/>
    <s v="Gemeentelijk Vastgoed"/>
    <s v="0102937"/>
    <d v="2015-01-01T00:00:00"/>
    <x v="464"/>
    <s v="1058DA"/>
    <x v="103"/>
    <s v="Amsterdam"/>
    <s v="Steen,hard"/>
    <s v="Muziekschool"/>
    <m/>
    <s v="05540 - Brandcontr. Opstal uitgebreid"/>
    <s v="Nee"/>
    <s v="Nee"/>
    <m/>
    <n v="2765900"/>
  </r>
  <r>
    <s v="6551"/>
    <s v="Gemeentelijk Vastgoed"/>
    <s v="0102937"/>
    <d v="2015-01-01T00:00:00"/>
    <x v="464"/>
    <s v="1058DA"/>
    <x v="103"/>
    <s v="Amsterdam"/>
    <s v="Steen,hard"/>
    <s v="Muziekschool"/>
    <m/>
    <s v="05541 - Brandcontr. Inventaris uitgebreid"/>
    <s v="Nee"/>
    <s v="Nee"/>
    <m/>
    <n v="81300"/>
  </r>
  <r>
    <s v="6551"/>
    <s v="Gemeentelijk Vastgoed"/>
    <s v="0102941"/>
    <d v="2015-01-01T00:00:00"/>
    <x v="465"/>
    <s v="1053XX"/>
    <x v="104"/>
    <s v="Amsterdam"/>
    <s v="Steen,hard"/>
    <s v="Gem.sch.ruimte/multifunct.centr."/>
    <s v="Dansschool, lachcoach, cateringsbedrijd"/>
    <s v="05540 - Brandcontr. Opstal uitgebreid"/>
    <s v="Ja"/>
    <s v="Nee"/>
    <m/>
    <n v="3648800"/>
  </r>
  <r>
    <s v="6551"/>
    <s v="Gemeentelijk Vastgoed"/>
    <s v="0104024"/>
    <d v="2015-01-01T00:00:00"/>
    <x v="466"/>
    <s v="1079VE"/>
    <x v="61"/>
    <s v="Amsterdam"/>
    <s v="Steen,hard"/>
    <s v="Speeltuin"/>
    <m/>
    <s v="05540 - Brandcontr. Opstal uitgebreid"/>
    <s v="Nee"/>
    <s v="Nee"/>
    <m/>
    <n v="58400"/>
  </r>
  <r>
    <s v="6551"/>
    <s v="Gemeentelijk Vastgoed"/>
    <s v="0104228"/>
    <d v="2015-01-01T00:00:00"/>
    <x v="467"/>
    <s v="1066CC"/>
    <x v="63"/>
    <s v="Amsterdam"/>
    <s v="Staal"/>
    <s v="Clubgebouw"/>
    <m/>
    <s v="05540 - Brandcontr. Opstal uitgebreid"/>
    <s v="Nee"/>
    <s v="Nee"/>
    <m/>
    <n v="237600"/>
  </r>
  <r>
    <s v="6551"/>
    <s v="Gemeentelijk Vastgoed"/>
    <s v="0104410"/>
    <d v="2015-01-01T00:00:00"/>
    <x v="468"/>
    <s v="1065HN"/>
    <x v="46"/>
    <s v="Amsterdam"/>
    <s v="Steen,hard"/>
    <s v="Buitenschoolse opvang"/>
    <s v="Kinderopvang"/>
    <s v="05540 - Brandcontr. Opstal uitgebreid"/>
    <s v="Nee"/>
    <s v="Nee"/>
    <m/>
    <n v="1690400"/>
  </r>
  <r>
    <s v="6551"/>
    <s v="Gemeentelijk Vastgoed"/>
    <s v="0104420"/>
    <d v="2015-01-01T00:00:00"/>
    <x v="469"/>
    <s v="1063KX"/>
    <x v="82"/>
    <s v="Amsterdam"/>
    <s v="Steen,hard"/>
    <s v="Voormalig schoolgebouw"/>
    <s v="opvang dakloze gezinnen"/>
    <s v="05540 - Brandcontr. Opstal uitgebreid"/>
    <s v="Ja"/>
    <s v="Nee"/>
    <m/>
    <n v="2158900"/>
  </r>
  <r>
    <s v="6551"/>
    <s v="Gemeentelijk Vastgoed"/>
    <s v="0105601"/>
    <d v="2015-01-01T00:00:00"/>
    <x v="470"/>
    <s v="1079RH"/>
    <x v="61"/>
    <s v="Amsterdam"/>
    <s v="Steen,hard"/>
    <s v="Gem.sch.ruimte/multifunct.centr."/>
    <s v="Old School: voor kunst &amp; cultuur"/>
    <s v="05540 - Brandcontr. Opstal uitgebreid"/>
    <s v="Nee"/>
    <s v="Nee"/>
    <m/>
    <n v="2310100"/>
  </r>
  <r>
    <s v="6551"/>
    <s v="Gemeentelijk Vastgoed"/>
    <s v="0105875"/>
    <d v="2015-01-01T00:00:00"/>
    <x v="471"/>
    <s v="1077VX"/>
    <x v="51"/>
    <s v="Amsterdam"/>
    <s v="Steen,hard"/>
    <s v="Toiletgebouw"/>
    <m/>
    <s v="05540 - Brandcontr. Opstal uitgebreid"/>
    <s v="Nee"/>
    <s v="Nee"/>
    <m/>
    <n v="242900"/>
  </r>
  <r>
    <s v="6551"/>
    <s v="Gemeentelijk Vastgoed"/>
    <s v="0106069"/>
    <d v="2015-01-01T00:00:00"/>
    <x v="472"/>
    <s v="1071ZC"/>
    <x v="13"/>
    <s v="Amsterdam"/>
    <s v="Steen,hard"/>
    <s v="Zwembad"/>
    <s v="Zuiderbad"/>
    <s v="05540 - Brandcontr. Opstal uitgebreid"/>
    <s v="Ja"/>
    <s v="Ja"/>
    <d v="2025-01-22T00:00:00"/>
    <n v="16669800"/>
  </r>
  <r>
    <s v="6551"/>
    <s v="Gemeentelijk Vastgoed"/>
    <s v="0106069"/>
    <d v="2015-01-01T00:00:00"/>
    <x v="472"/>
    <s v="1071ZC"/>
    <x v="13"/>
    <s v="Amsterdam"/>
    <s v="Steen,hard"/>
    <s v="Zonnepanelen"/>
    <s v="Zuiderbad"/>
    <s v="05540 - Brandcontr. Opstal uitgebreid"/>
    <s v="Ja"/>
    <s v="Ja"/>
    <d v="2025-01-22T00:00:00"/>
    <n v="100400"/>
  </r>
  <r>
    <s v="6551"/>
    <s v="Gemeentelijk Vastgoed"/>
    <s v="0106089"/>
    <d v="2015-01-01T00:00:00"/>
    <x v="473"/>
    <s v="1077JX"/>
    <x v="51"/>
    <s v="Amsterdam"/>
    <s v="Steen,hard"/>
    <s v="Kiosk"/>
    <m/>
    <s v="05540 - Brandcontr. Opstal uitgebreid"/>
    <s v="Nee"/>
    <s v="Nee"/>
    <m/>
    <n v="29200"/>
  </r>
  <r>
    <s v="6551"/>
    <s v="Gemeentelijk Vastgoed"/>
    <s v="0106182"/>
    <d v="2015-01-01T00:00:00"/>
    <x v="474"/>
    <s v="1033RC"/>
    <x v="0"/>
    <s v="Amsterdam"/>
    <s v="Staalconstructie met beplating"/>
    <s v="Loods"/>
    <s v="ateliers Kunstcentrum"/>
    <s v="05540 - Brandcontr. Opstal uitgebreid"/>
    <s v="Nee"/>
    <s v="Ja"/>
    <d v="2026-08-13T00:00:00"/>
    <n v="944500"/>
  </r>
  <r>
    <s v="6551"/>
    <s v="Gemeentelijk Vastgoed"/>
    <s v="0106271"/>
    <d v="2015-01-01T00:00:00"/>
    <x v="475"/>
    <s v="1095KZ"/>
    <x v="65"/>
    <s v="Amsterdam"/>
    <m/>
    <s v="Loods"/>
    <m/>
    <s v="05540 - Brandcontr. Opstal uitgebreid"/>
    <s v="Nee"/>
    <s v="Nee"/>
    <m/>
    <n v="367200"/>
  </r>
  <r>
    <s v="6551"/>
    <s v="Gemeentelijk Vastgoed"/>
    <s v="0106272"/>
    <d v="2015-01-01T00:00:00"/>
    <x v="476"/>
    <s v="1095KG"/>
    <x v="65"/>
    <s v="Amsterdam"/>
    <s v="Steen,hard"/>
    <s v="Woonhuis"/>
    <m/>
    <s v="05540 - Brandcontr. Opstal uitgebreid"/>
    <s v="Nee"/>
    <s v="Nee"/>
    <m/>
    <n v="320900"/>
  </r>
  <r>
    <s v="6551"/>
    <s v="Gemeentelijk Vastgoed"/>
    <s v="0106272"/>
    <d v="2015-01-01T00:00:00"/>
    <x v="477"/>
    <s v="1095KG"/>
    <x v="65"/>
    <s v="Amsterdam"/>
    <s v="Steen,hard"/>
    <s v="Woonhuis"/>
    <m/>
    <s v="05540 - Brandcontr. Opstal uitgebreid"/>
    <s v="Nee"/>
    <s v="Nee"/>
    <m/>
    <n v="320900"/>
  </r>
  <r>
    <s v="6551"/>
    <s v="Gemeentelijk Vastgoed"/>
    <s v="0106303"/>
    <d v="2015-01-01T00:00:00"/>
    <x v="478"/>
    <s v="1036LD"/>
    <x v="105"/>
    <s v="Amsterdam"/>
    <s v="Steen,hard"/>
    <s v="Gem.sch.ruimte/multifunct.centr."/>
    <s v="Integraal Kindcentrum"/>
    <s v="05540 - Brandcontr. Opstal uitgebreid"/>
    <s v="Nee"/>
    <s v="Nee"/>
    <m/>
    <n v="2926100"/>
  </r>
  <r>
    <s v="6551"/>
    <s v="Gemeentelijk Vastgoed"/>
    <s v="0106325"/>
    <d v="2015-01-01T00:00:00"/>
    <x v="479"/>
    <s v="1061HC"/>
    <x v="76"/>
    <s v="Amsterdam"/>
    <s v="Steen, staal"/>
    <s v="Gem.sch.ruimte/multifunct.centr."/>
    <s v="Geloofsgemeenschap"/>
    <s v="05540 - Brandcontr. Opstal uitgebreid"/>
    <s v="Nee"/>
    <s v="Nee"/>
    <m/>
    <n v="816000"/>
  </r>
  <r>
    <s v="6551"/>
    <s v="Gemeentelijk Vastgoed"/>
    <s v="0106325"/>
    <d v="2015-01-01T00:00:00"/>
    <x v="479"/>
    <s v="1061HC"/>
    <x v="76"/>
    <s v="Amsterdam"/>
    <s v="Steen, staal"/>
    <s v="Gem.sch.ruimte/multifunct.centr."/>
    <s v="Geloofsgemeenschap"/>
    <s v="05540 - Brandcontr. Opstal uitgebreid"/>
    <s v="Nee"/>
    <s v="Nee"/>
    <m/>
    <n v="192900"/>
  </r>
  <r>
    <s v="6551"/>
    <s v="Gemeentelijk Vastgoed"/>
    <s v="0106365"/>
    <d v="2015-01-01T00:00:00"/>
    <x v="480"/>
    <s v="1097GG"/>
    <x v="18"/>
    <s v="Amsterdam"/>
    <s v="Steen,hard"/>
    <s v="Gem.sch.ruimte/multifunct.centr."/>
    <s v="Daklozenopvang"/>
    <s v="05540 - Brandcontr. Opstal uitgebreid"/>
    <s v="Ja"/>
    <s v="Ja"/>
    <d v="2026-09-11T00:00:00"/>
    <n v="7447700"/>
  </r>
  <r>
    <s v="6551"/>
    <s v="Gemeentelijk Vastgoed"/>
    <s v="0106421"/>
    <d v="2015-01-01T00:00:00"/>
    <x v="481"/>
    <s v="1011KZ"/>
    <x v="14"/>
    <s v="Amsterdam"/>
    <s v="Staalconstructie met beplating"/>
    <s v="Gem.sch.ruimte/multifunct.centr."/>
    <s v="Buurt- en Speeltuinvereniging"/>
    <s v="05540 - Brandcontr. Opstal uitgebreid"/>
    <s v="Ja"/>
    <s v="Nee"/>
    <m/>
    <n v="449900"/>
  </r>
  <r>
    <s v="6551"/>
    <s v="Gemeentelijk Vastgoed"/>
    <s v="0106458"/>
    <d v="2015-01-01T00:00:00"/>
    <x v="482"/>
    <s v="1068TG"/>
    <x v="2"/>
    <s v="Amsterdam"/>
    <s v="Steen,hard"/>
    <s v="Stadsdeelkantoor"/>
    <m/>
    <s v="05541 - Brandcontr. Inventaris uitgebreid"/>
    <s v="Nee"/>
    <s v="Nee"/>
    <m/>
    <n v="2154700"/>
  </r>
  <r>
    <s v="6551"/>
    <s v="Gemeentelijk Vastgoed"/>
    <s v="0106526"/>
    <d v="2015-01-01T00:00:00"/>
    <x v="483"/>
    <s v="1066CA"/>
    <x v="63"/>
    <s v="Amsterdam"/>
    <s v="Steen,hard"/>
    <s v="Manege"/>
    <m/>
    <s v="05540 - Brandcontr. Opstal uitgebreid"/>
    <s v="Ja"/>
    <s v="Nee"/>
    <m/>
    <n v="1113300"/>
  </r>
  <r>
    <s v="6551"/>
    <s v="Gemeentelijk Vastgoed"/>
    <s v="0106526"/>
    <d v="2015-01-01T00:00:00"/>
    <x v="483"/>
    <s v="1066CA"/>
    <x v="63"/>
    <s v="Amsterdam"/>
    <s v="Steen,hard"/>
    <s v="Toiletgebouw"/>
    <m/>
    <s v="05540 - Brandcontr. Opstal uitgebreid"/>
    <s v="Ja"/>
    <s v="Nee"/>
    <m/>
    <n v="687900"/>
  </r>
  <r>
    <s v="6551"/>
    <s v="Gemeentelijk Vastgoed"/>
    <s v="0106526"/>
    <d v="2015-01-01T00:00:00"/>
    <x v="483"/>
    <s v="1066CA"/>
    <x v="63"/>
    <s v="Amsterdam"/>
    <s v="Steen,hard"/>
    <s v="Hooiberg"/>
    <m/>
    <s v="05540 - Brandcontr. Opstal uitgebreid"/>
    <s v="Ja"/>
    <s v="Nee"/>
    <m/>
    <n v="157500"/>
  </r>
  <r>
    <s v="6551"/>
    <s v="Gemeentelijk Vastgoed"/>
    <s v="0106528"/>
    <d v="2015-01-01T00:00:00"/>
    <x v="484"/>
    <s v="1012GZ"/>
    <x v="42"/>
    <s v="Amsterdam"/>
    <s v="Steen,hard"/>
    <s v="Kinderdagverblijf"/>
    <m/>
    <s v="05540 - Brandcontr. Opstal uitgebreid"/>
    <s v="Nee"/>
    <s v="Nee"/>
    <m/>
    <n v="1894400"/>
  </r>
  <r>
    <s v="6551"/>
    <s v="Gemeentelijk Vastgoed"/>
    <s v="0106538"/>
    <d v="2015-01-01T00:00:00"/>
    <x v="485"/>
    <s v="1095CR"/>
    <x v="65"/>
    <s v="Amsterdam"/>
    <s v="Steen,hard"/>
    <s v="Bedrijfspand"/>
    <s v="onderwijs/bijeenkomst/kantoorfunctie"/>
    <s v="05540 - Brandcontr. Opstal uitgebreid"/>
    <s v="Nee"/>
    <s v="Nee"/>
    <m/>
    <n v="4126700"/>
  </r>
  <r>
    <s v="6551"/>
    <s v="Gemeentelijk Vastgoed"/>
    <s v="0106546"/>
    <d v="2015-01-01T00:00:00"/>
    <x v="486"/>
    <s v="1077LG"/>
    <x v="51"/>
    <s v="Amsterdam"/>
    <s v="Steen,hard"/>
    <s v="Schoolgebouw"/>
    <s v="The Britisch School of Amsterdam"/>
    <s v="05540 - Brandcontr. Opstal uitgebreid"/>
    <s v="Nee"/>
    <s v="Nee"/>
    <m/>
    <n v="3683700"/>
  </r>
  <r>
    <s v="6551"/>
    <s v="Gemeentelijk Vastgoed"/>
    <s v="0106547"/>
    <d v="2015-01-01T00:00:00"/>
    <x v="487"/>
    <s v="1075SW"/>
    <x v="74"/>
    <s v="Amsterdam"/>
    <s v="Steen,hard"/>
    <s v="Buitenschoolse opvang"/>
    <s v="plus kinderdagverblijf"/>
    <s v="05540 - Brandcontr. Opstal uitgebreid"/>
    <s v="Nee"/>
    <s v="Nee"/>
    <m/>
    <n v="3341100"/>
  </r>
  <r>
    <s v="6551"/>
    <s v="Gemeentelijk Vastgoed"/>
    <s v="0106548"/>
    <d v="2015-01-01T00:00:00"/>
    <x v="488"/>
    <s v="1073GK"/>
    <x v="57"/>
    <s v="Amsterdam"/>
    <s v="Steen,hard"/>
    <s v="Schoolgebouw"/>
    <s v="Lycee Francais Vincent van Gogh"/>
    <s v="05540 - Brandcontr. Opstal uitgebreid"/>
    <s v="Nee"/>
    <s v="Nee"/>
    <m/>
    <n v="4483000"/>
  </r>
  <r>
    <s v="6551"/>
    <s v="Gemeentelijk Vastgoed"/>
    <s v="0106550"/>
    <d v="2015-01-01T00:00:00"/>
    <x v="489"/>
    <s v="1058VC"/>
    <x v="103"/>
    <s v="Amsterdam"/>
    <s v="Steen,hard"/>
    <s v="Multifunctioneel schoolgebouw"/>
    <m/>
    <s v="05540 - Brandcontr. Opstal uitgebreid"/>
    <s v="Nee"/>
    <s v="Ja"/>
    <d v="2024-12-05T00:00:00"/>
    <n v="15741100"/>
  </r>
  <r>
    <s v="6551"/>
    <s v="Gemeentelijk Vastgoed"/>
    <s v="0106550"/>
    <d v="2015-01-01T00:00:00"/>
    <x v="490"/>
    <s v="1058VC"/>
    <x v="103"/>
    <s v="Amsterdam"/>
    <s v="Steen,hard"/>
    <s v="Portocabin"/>
    <m/>
    <s v="05540 - Brandcontr. Opstal uitgebreid"/>
    <s v="Nee"/>
    <s v="Ja"/>
    <d v="2024-12-05T00:00:00"/>
    <n v="209900"/>
  </r>
  <r>
    <s v="6551"/>
    <s v="Gemeentelijk Vastgoed"/>
    <s v="0106550"/>
    <d v="2015-01-01T00:00:00"/>
    <x v="489"/>
    <s v="1058VC"/>
    <x v="103"/>
    <s v="Amsterdam"/>
    <s v="Steen,hard"/>
    <s v="Multifunctioneel schoolgebouw"/>
    <m/>
    <s v="05541 - Brandcontr. Inventaris uitgebreid"/>
    <s v="Nee"/>
    <s v="Ja"/>
    <d v="2024-12-05T00:00:00"/>
    <n v="992700"/>
  </r>
  <r>
    <s v="6551"/>
    <s v="Gemeentelijk Vastgoed"/>
    <s v="0106551"/>
    <d v="2015-01-01T00:00:00"/>
    <x v="491"/>
    <s v="1078TCV"/>
    <x v="97"/>
    <s v="Amsterdam"/>
    <s v="Steen,hard"/>
    <s v="Voormalig schoolgebouw"/>
    <s v="Orthopedagogisch Centrum voor kinderen"/>
    <s v="05540 - Brandcontr. Opstal uitgebreid"/>
    <s v="Ja"/>
    <s v="Nee"/>
    <m/>
    <n v="4196700"/>
  </r>
  <r>
    <s v="6551"/>
    <s v="Gemeentelijk Vastgoed"/>
    <s v="0106552"/>
    <d v="2015-01-01T00:00:00"/>
    <x v="492"/>
    <s v="1071SK"/>
    <x v="13"/>
    <s v="Amsterdam"/>
    <s v="Steen,hard"/>
    <s v="Gymzaal"/>
    <m/>
    <s v="05540 - Brandcontr. Opstal uitgebreid"/>
    <s v="Nee"/>
    <s v="Nee"/>
    <m/>
    <n v="1288100"/>
  </r>
  <r>
    <s v="6551"/>
    <s v="Gemeentelijk Vastgoed"/>
    <s v="0106553"/>
    <d v="2015-01-01T00:00:00"/>
    <x v="493"/>
    <s v="1108EL"/>
    <x v="9"/>
    <s v="Amsterdam"/>
    <s v="Steen,hard"/>
    <s v="Gezondheidscentrum"/>
    <m/>
    <s v="05540 - Brandcontr. Opstal uitgebreid"/>
    <s v="Ja"/>
    <s v="Nee"/>
    <m/>
    <n v="2506700"/>
  </r>
  <r>
    <s v="6551"/>
    <s v="Gemeentelijk Vastgoed"/>
    <s v="0106554"/>
    <d v="2015-01-01T00:00:00"/>
    <x v="494"/>
    <s v="1106HV"/>
    <x v="71"/>
    <s v="Amsterdam"/>
    <s v="Steen,hard"/>
    <s v="Kinderdagverblijf"/>
    <m/>
    <s v="05540 - Brandcontr. Opstal uitgebreid"/>
    <s v="Ja"/>
    <s v="Nee"/>
    <m/>
    <n v="3427200"/>
  </r>
  <r>
    <s v="6551"/>
    <s v="Gemeentelijk Vastgoed"/>
    <s v="0106586"/>
    <d v="2015-01-01T00:00:00"/>
    <x v="495"/>
    <s v="1069XT"/>
    <x v="62"/>
    <s v="Amsterdam"/>
    <s v="Hout"/>
    <s v="Kinderboerderij"/>
    <m/>
    <s v="05540 - Brandcontr. Opstal uitgebreid"/>
    <s v="Nee"/>
    <s v="Nee"/>
    <m/>
    <n v="291500"/>
  </r>
  <r>
    <s v="6551"/>
    <s v="Gemeentelijk Vastgoed"/>
    <s v="0106586"/>
    <d v="2015-01-01T00:00:00"/>
    <x v="495"/>
    <s v="1069XT"/>
    <x v="62"/>
    <s v="Amsterdam"/>
    <s v="Hout"/>
    <s v="Kinderboerderij"/>
    <m/>
    <s v="05540 - Brandcontr. Opstal uitgebreid"/>
    <s v="Nee"/>
    <s v="Nee"/>
    <m/>
    <n v="133200"/>
  </r>
  <r>
    <s v="6551"/>
    <s v="Gemeentelijk Vastgoed"/>
    <s v="0106586"/>
    <d v="2015-01-01T00:00:00"/>
    <x v="496"/>
    <s v="1069XT"/>
    <x v="62"/>
    <s v="Amsterdam"/>
    <s v="Hout"/>
    <s v="Kinderboerderij"/>
    <m/>
    <s v="05540 - Brandcontr. Opstal uitgebreid"/>
    <s v="Nee"/>
    <s v="Nee"/>
    <m/>
    <n v="353200"/>
  </r>
  <r>
    <s v="6551"/>
    <s v="Gemeentelijk Vastgoed"/>
    <s v="0106600"/>
    <d v="2015-01-01T00:00:00"/>
    <x v="340"/>
    <s v="1114AJ"/>
    <x v="72"/>
    <s v="Amsterdam"/>
    <s v="Steen,hard"/>
    <s v="Kantoor"/>
    <m/>
    <s v="05540 - Brandcontr. Opstal uitgebreid"/>
    <s v="Nee"/>
    <s v="Nee"/>
    <m/>
    <n v="3677900"/>
  </r>
  <r>
    <s v="6551"/>
    <s v="Gemeentelijk Vastgoed"/>
    <s v="0106813"/>
    <d v="2015-01-01T00:00:00"/>
    <x v="497"/>
    <s v="1031CL"/>
    <x v="94"/>
    <s v="Amsterdam"/>
    <s v="Steen,hard"/>
    <s v="Kantoor"/>
    <s v="kantoorruimten + nevenruimten"/>
    <s v="05540 - Brandcontr. Opstal uitgebreid"/>
    <s v="Nee"/>
    <s v="Nee"/>
    <m/>
    <n v="1144200"/>
  </r>
  <r>
    <s v="6551"/>
    <s v="Gemeentelijk Vastgoed"/>
    <s v="0106813"/>
    <d v="2015-01-01T00:00:00"/>
    <x v="498"/>
    <s v="1031CL"/>
    <x v="94"/>
    <s v="Amsterdam"/>
    <s v="Steen,hard"/>
    <s v="Kantoor"/>
    <s v="kantoor/bedrijfspand"/>
    <s v="05540 - Brandcontr. Opstal uitgebreid"/>
    <s v="Nee"/>
    <s v="Nee"/>
    <m/>
    <n v="658500"/>
  </r>
  <r>
    <s v="6551"/>
    <s v="Gemeentelijk Vastgoed"/>
    <s v="0106813"/>
    <d v="2015-01-01T00:00:00"/>
    <x v="499"/>
    <s v="1031CL"/>
    <x v="94"/>
    <s v="Amsterdam"/>
    <s v="Steen,hard"/>
    <s v="Kantoor"/>
    <s v="kantoor-/bedrijfsgebouw"/>
    <s v="05540 - Brandcontr. Opstal uitgebreid"/>
    <s v="Nee"/>
    <s v="Nee"/>
    <m/>
    <n v="1996900"/>
  </r>
  <r>
    <s v="6551"/>
    <s v="Gemeentelijk Vastgoed"/>
    <s v="0106813"/>
    <d v="2015-01-01T00:00:00"/>
    <x v="500"/>
    <s v="1031CC"/>
    <x v="94"/>
    <s v="Amsterdam"/>
    <s v="Steen,hard"/>
    <s v="Kantoor"/>
    <s v="kantoor en muziekstudio"/>
    <s v="05540 - Brandcontr. Opstal uitgebreid"/>
    <s v="Nee"/>
    <s v="Nee"/>
    <m/>
    <n v="755700"/>
  </r>
  <r>
    <s v="6551"/>
    <s v="Gemeentelijk Vastgoed"/>
    <s v="0106813"/>
    <d v="2015-01-01T00:00:00"/>
    <x v="501"/>
    <s v="1031CC"/>
    <x v="94"/>
    <s v="Amsterdam"/>
    <s v="Steen,hard"/>
    <s v="Muziektheater"/>
    <s v="Horeca/danszaal/poppodium/kantoor"/>
    <s v="05540 - Brandcontr. Opstal uitgebreid"/>
    <s v="Nee"/>
    <s v="Nee"/>
    <m/>
    <n v="13384200"/>
  </r>
  <r>
    <s v="6551"/>
    <s v="Gemeentelijk Vastgoed"/>
    <s v="0106813"/>
    <d v="2015-01-01T00:00:00"/>
    <x v="502"/>
    <s v="1031CL"/>
    <x v="94"/>
    <s v="Amsterdam"/>
    <s v="Steen,hard"/>
    <s v="Kiosk"/>
    <s v="leeshuisje/boeken"/>
    <s v="05540 - Brandcontr. Opstal uitgebreid"/>
    <s v="Nee"/>
    <s v="Nee"/>
    <m/>
    <n v="81000"/>
  </r>
  <r>
    <s v="6551"/>
    <s v="Gemeentelijk Vastgoed"/>
    <s v="0106838"/>
    <d v="2015-01-01T00:00:00"/>
    <x v="503"/>
    <s v="1062DC"/>
    <x v="89"/>
    <s v="Amsterdam"/>
    <s v="Steen,hard"/>
    <s v="Gem.sch.ruimte/multifunct.centr."/>
    <s v="diverse dienstverleners"/>
    <s v="05540 - Brandcontr. Opstal uitgebreid"/>
    <s v="Ja"/>
    <s v="Nee"/>
    <m/>
    <n v="6041100"/>
  </r>
  <r>
    <s v="6551"/>
    <s v="Gemeentelijk Vastgoed"/>
    <s v="0106881"/>
    <d v="2015-01-01T00:00:00"/>
    <x v="504"/>
    <s v="1076ED"/>
    <x v="99"/>
    <s v="Amsterdam"/>
    <s v="Steen,hard"/>
    <s v="Buitenschoolse opvang"/>
    <m/>
    <s v="05540 - Brandcontr. Opstal uitgebreid"/>
    <s v="Nee"/>
    <s v="Nee"/>
    <m/>
    <n v="253900"/>
  </r>
  <r>
    <s v="6551"/>
    <s v="Gemeentelijk Vastgoed"/>
    <s v="0106888"/>
    <d v="2015-01-01T00:00:00"/>
    <x v="340"/>
    <s v="1114AJ"/>
    <x v="72"/>
    <s v="Amsterdam"/>
    <s v="Staal,polyester"/>
    <s v="Portocabin"/>
    <m/>
    <s v="05540 - Brandcontr. Opstal uitgebreid"/>
    <s v="Nee"/>
    <s v="Nee"/>
    <m/>
    <n v="58400"/>
  </r>
  <r>
    <s v="6551"/>
    <s v="Gemeentelijk Vastgoed"/>
    <s v="0106888"/>
    <d v="2015-01-01T00:00:00"/>
    <x v="340"/>
    <s v="1114AJ"/>
    <x v="72"/>
    <s v="Amsterdam"/>
    <s v="Staal,polyester"/>
    <s v="Bedrijfspand"/>
    <m/>
    <s v="05541 - Brandcontr. Inventaris uitgebreid"/>
    <s v="Nee"/>
    <s v="Nee"/>
    <m/>
    <n v="127300"/>
  </r>
  <r>
    <s v="6551"/>
    <s v="Gemeentelijk Vastgoed"/>
    <s v="0106904"/>
    <d v="2015-01-01T00:00:00"/>
    <x v="505"/>
    <s v="1063KP"/>
    <x v="82"/>
    <s v="Amsterdam"/>
    <s v="Steen,hard"/>
    <s v="Kantoor"/>
    <s v="kantoor marktmeesters"/>
    <s v="05541 - Brandcontr. Inventaris uitgebreid"/>
    <s v="Nee"/>
    <s v="Nee"/>
    <m/>
    <n v="25900"/>
  </r>
  <r>
    <s v="6551"/>
    <s v="Gemeentelijk Vastgoed"/>
    <s v="0107303"/>
    <d v="2015-01-01T00:00:00"/>
    <x v="506"/>
    <s v="1056AB"/>
    <x v="92"/>
    <s v="Amsterdam"/>
    <s v="Steen,hard"/>
    <s v="Dienstencentrum"/>
    <s v="voor revalidatie en reumatologie"/>
    <s v="05540 - Brandcontr. Opstal uitgebreid"/>
    <s v="Nee"/>
    <s v="Ja"/>
    <d v="2024-12-05T00:00:00"/>
    <n v="14280000"/>
  </r>
  <r>
    <s v="6551"/>
    <s v="Gemeentelijk Vastgoed"/>
    <s v="0107388"/>
    <d v="2015-01-01T00:00:00"/>
    <x v="507"/>
    <s v="1065DC"/>
    <x v="46"/>
    <s v="Amsterdam"/>
    <s v="Steen,hard"/>
    <s v="Wijkgebouw"/>
    <m/>
    <s v="05540 - Brandcontr. Opstal uitgebreid"/>
    <s v="Nee"/>
    <s v="Nee"/>
    <m/>
    <n v="1410600"/>
  </r>
  <r>
    <s v="6551"/>
    <s v="Gemeentelijk Vastgoed"/>
    <s v="0107390"/>
    <d v="2015-01-01T00:00:00"/>
    <x v="508"/>
    <s v="1067CH"/>
    <x v="64"/>
    <s v="Amsterdam"/>
    <s v="Steen,hard"/>
    <s v="Clubgebouw"/>
    <m/>
    <s v="05540 - Brandcontr. Opstal uitgebreid"/>
    <s v="Nee"/>
    <s v="Nee"/>
    <m/>
    <n v="406200"/>
  </r>
  <r>
    <s v="6551"/>
    <s v="Gemeentelijk Vastgoed"/>
    <s v="0107391"/>
    <d v="2015-01-01T00:00:00"/>
    <x v="509"/>
    <s v="1067SP"/>
    <x v="64"/>
    <s v="Amsterdam"/>
    <s v="Steen,hard"/>
    <s v="Woonhuis"/>
    <m/>
    <s v="05540 - Brandcontr. Opstal uitgebreid"/>
    <s v="Nee"/>
    <s v="Nee"/>
    <m/>
    <n v="268400"/>
  </r>
  <r>
    <s v="6551"/>
    <s v="Gemeentelijk Vastgoed"/>
    <s v="0107421"/>
    <d v="2015-07-16T00:00:00"/>
    <x v="510"/>
    <s v="1018ET"/>
    <x v="31"/>
    <s v="Amsterdam"/>
    <s v="Steen,hard"/>
    <s v="Kantoor"/>
    <m/>
    <s v="05540 - Brandcontr. Opstal uitgebreid"/>
    <s v="Nee"/>
    <s v="Nee"/>
    <m/>
    <n v="1329000"/>
  </r>
  <r>
    <s v="6551"/>
    <s v="Gemeentelijk Vastgoed"/>
    <s v="0107439"/>
    <d v="2015-07-31T00:00:00"/>
    <x v="511"/>
    <s v="1066CL"/>
    <x v="63"/>
    <s v="Amsterdam"/>
    <s v="Steen,hard"/>
    <s v="Woonhuis"/>
    <m/>
    <s v="05540 - Brandcontr. Opstal uitgebreid"/>
    <s v="Nee"/>
    <s v="Nee"/>
    <m/>
    <n v="226700"/>
  </r>
  <r>
    <s v="6551"/>
    <s v="Gemeentelijk Vastgoed"/>
    <s v="0107440"/>
    <d v="2015-07-31T00:00:00"/>
    <x v="512"/>
    <s v="1066CL"/>
    <x v="63"/>
    <s v="Amsterdam"/>
    <s v="Steen,hard"/>
    <s v="Woonhuis"/>
    <m/>
    <s v="05540 - Brandcontr. Opstal uitgebreid"/>
    <s v="Nee"/>
    <s v="Nee"/>
    <m/>
    <n v="180100"/>
  </r>
  <r>
    <s v="6551"/>
    <s v="Gemeentelijk Vastgoed"/>
    <s v="0107441"/>
    <d v="2015-07-31T00:00:00"/>
    <x v="513"/>
    <s v="1066CL"/>
    <x v="63"/>
    <s v="Amsterdam"/>
    <s v="Steen,hard"/>
    <s v="Woonhuis"/>
    <m/>
    <s v="05540 - Brandcontr. Opstal uitgebreid"/>
    <s v="Nee"/>
    <s v="Nee"/>
    <m/>
    <n v="309000"/>
  </r>
  <r>
    <s v="6551"/>
    <s v="Gemeentelijk Vastgoed"/>
    <s v="0107443"/>
    <d v="2015-08-20T00:00:00"/>
    <x v="514"/>
    <s v="1033WB"/>
    <x v="0"/>
    <s v="Amsterdam"/>
    <s v="Steen,hard"/>
    <s v="Bedrijfspand"/>
    <s v="Monumentale scheepshelling X"/>
    <s v="05540 - Brandcontr. Opstal uitgebreid"/>
    <s v="Nee"/>
    <s v="Nee"/>
    <m/>
    <n v="4915800"/>
  </r>
  <r>
    <s v="6551"/>
    <s v="Gemeentelijk Vastgoed"/>
    <s v="0107522"/>
    <d v="2015-11-17T00:00:00"/>
    <x v="515"/>
    <s v="1093NJ"/>
    <x v="11"/>
    <s v="Amsterdam"/>
    <s v="Steen,hard"/>
    <s v="Kinderdagverblijf"/>
    <m/>
    <s v="05540 - Brandcontr. Opstal uitgebreid"/>
    <s v="Nee"/>
    <s v="Nee"/>
    <m/>
    <n v="8742900"/>
  </r>
  <r>
    <s v="6551"/>
    <s v="Gemeentelijk Vastgoed"/>
    <s v="0107543"/>
    <d v="2015-11-17T00:00:00"/>
    <x v="516"/>
    <s v="1078JW"/>
    <x v="97"/>
    <s v="Amsterdam"/>
    <s v="Steen,hard"/>
    <s v="Schoolgebouw"/>
    <m/>
    <s v="05540 - Brandcontr. Opstal uitgebreid"/>
    <s v="Nee"/>
    <s v="Nee"/>
    <m/>
    <n v="10495400"/>
  </r>
  <r>
    <s v="6551"/>
    <s v="Gemeentelijk Vastgoed"/>
    <s v="0107545"/>
    <d v="2015-11-13T00:00:00"/>
    <x v="76"/>
    <s v="1017CE"/>
    <x v="30"/>
    <s v="Amsterdam"/>
    <s v="Steen,hard"/>
    <s v="Museum"/>
    <m/>
    <s v="05540 - Brandcontr. Opstal uitgebreid"/>
    <s v="Nee"/>
    <s v="Nee"/>
    <m/>
    <n v="7897500"/>
  </r>
  <r>
    <s v="6551"/>
    <s v="Gemeentelijk Vastgoed"/>
    <s v="0107633"/>
    <d v="2016-01-01T00:00:00"/>
    <x v="517"/>
    <s v="1062HE"/>
    <x v="89"/>
    <s v="Amsterdam"/>
    <s v="Steen,hard"/>
    <s v="Woonhuis"/>
    <s v="Nadere info opgevraagd"/>
    <s v="05540 - Brandcontr. Opstal uitgebreid"/>
    <s v="Nee"/>
    <s v="Nee"/>
    <m/>
    <n v="2681300"/>
  </r>
  <r>
    <s v="6551"/>
    <s v="Gemeentelijk Vastgoed"/>
    <s v="0107633"/>
    <d v="2016-01-01T00:00:00"/>
    <x v="517"/>
    <s v="1062HE"/>
    <x v="89"/>
    <s v="Amsterdam"/>
    <s v="Steen,hard"/>
    <s v="Gymzaal"/>
    <s v="Nadere info opgevraagd"/>
    <s v="05540 - Brandcontr. Opstal uitgebreid"/>
    <s v="Nee"/>
    <s v="Nee"/>
    <m/>
    <n v="1585400"/>
  </r>
  <r>
    <s v="6551"/>
    <s v="Gemeentelijk Vastgoed"/>
    <s v="0107634"/>
    <d v="2016-01-01T00:00:00"/>
    <x v="518"/>
    <s v="1062HE"/>
    <x v="89"/>
    <s v="Amsterdam"/>
    <s v="Steen,hard"/>
    <s v="Gem.sch.ruimte/multifunct.centr."/>
    <s v="Ateliers en Broedplaatsen"/>
    <s v="05540 - Brandcontr. Opstal uitgebreid"/>
    <s v="Nee"/>
    <s v="Ja"/>
    <d v="2024-12-05T00:00:00"/>
    <n v="14979500"/>
  </r>
  <r>
    <s v="6551"/>
    <s v="Gemeentelijk Vastgoed"/>
    <s v="0107637"/>
    <d v="2016-01-01T00:00:00"/>
    <x v="519"/>
    <s v="1017RJ"/>
    <x v="30"/>
    <s v="Amsterdam"/>
    <s v="Steen,hard"/>
    <s v="Bedrijfspand"/>
    <s v="Bureau gevonden voorwerpen"/>
    <s v="05540 - Brandcontr. Opstal uitgebreid"/>
    <s v="Nee"/>
    <s v="Nee"/>
    <m/>
    <n v="1178200"/>
  </r>
  <r>
    <s v="6551"/>
    <s v="Gemeentelijk Vastgoed"/>
    <s v="0107707"/>
    <d v="2016-01-01T00:00:00"/>
    <x v="520"/>
    <s v="1083HP"/>
    <x v="41"/>
    <s v="Amsterdam"/>
    <s v="Steen,hard"/>
    <s v="Buitenschoolse opvang"/>
    <m/>
    <s v="05540 - Brandcontr. Opstal uitgebreid"/>
    <s v="Nee"/>
    <s v="Nee"/>
    <m/>
    <n v="6979100"/>
  </r>
  <r>
    <s v="6551"/>
    <s v="Gemeentelijk Vastgoed"/>
    <s v="0107892"/>
    <d v="2016-01-01T00:00:00"/>
    <x v="521"/>
    <s v="1059CA"/>
    <x v="15"/>
    <s v="Amsterdam"/>
    <s v="Steen,hard"/>
    <s v="Bedrijfspand"/>
    <s v="5e sectiepost Riekerhaven"/>
    <s v="05540 - Brandcontr. Opstal uitgebreid"/>
    <s v="Ja"/>
    <s v="Onbekend"/>
    <m/>
    <n v="9422900"/>
  </r>
  <r>
    <s v="6551"/>
    <s v="Gemeentelijk Vastgoed"/>
    <s v="0107892"/>
    <d v="2016-01-01T00:00:00"/>
    <x v="521"/>
    <s v="1059CA"/>
    <x v="15"/>
    <s v="Amsterdam"/>
    <s v="Steen,hard"/>
    <s v="Bedrijfspand"/>
    <s v="5e sectiepost Riekerhaven"/>
    <s v="05541 - Brandcontr. Inventaris uitgebreid"/>
    <s v="Ja"/>
    <s v="Onbekend"/>
    <m/>
    <n v="165800"/>
  </r>
  <r>
    <s v="6551"/>
    <s v="Gemeentelijk Vastgoed"/>
    <s v="0107923"/>
    <d v="2016-01-01T00:00:00"/>
    <x v="522"/>
    <s v="1054DZ"/>
    <x v="52"/>
    <s v="Amsterdam"/>
    <s v="Steen,hard"/>
    <s v="Buitenschoolse opvang"/>
    <s v="plus kinderdagverblijf"/>
    <s v="05540 - Brandcontr. Opstal uitgebreid"/>
    <s v="Nee"/>
    <s v="Nee"/>
    <m/>
    <n v="3730400"/>
  </r>
  <r>
    <s v="6551"/>
    <s v="Gemeentelijk Vastgoed"/>
    <s v="0107924"/>
    <d v="2017-01-01T00:00:00"/>
    <x v="523"/>
    <s v="1076XN"/>
    <x v="99"/>
    <s v="Amsterdam"/>
    <s v="Steen,hard"/>
    <s v="Kinderdagverblijf"/>
    <m/>
    <s v="05540 - Brandcontr. Opstal uitgebreid"/>
    <s v="Nee"/>
    <s v="Nee"/>
    <m/>
    <n v="2261600"/>
  </r>
  <r>
    <s v="6551"/>
    <s v="Gemeentelijk Vastgoed"/>
    <s v="0107925"/>
    <d v="2016-01-01T00:00:00"/>
    <x v="524"/>
    <s v="1091AR"/>
    <x v="48"/>
    <s v="Amsterdam"/>
    <s v="Steen,hard"/>
    <s v="Gem.sch.ruimte/multifunct.centr."/>
    <s v="Passantenhotel voor daklozen"/>
    <s v="05540 - Brandcontr. Opstal uitgebreid"/>
    <s v="Nee"/>
    <s v="Nee"/>
    <m/>
    <n v="4736500"/>
  </r>
  <r>
    <s v="6551"/>
    <s v="Gemeentelijk Vastgoed"/>
    <s v="0107926"/>
    <d v="2016-01-01T00:00:00"/>
    <x v="525"/>
    <s v="1018CM"/>
    <x v="31"/>
    <s v="Amsterdam"/>
    <s v="Steen,hard"/>
    <s v="Gezondheidscentrum"/>
    <s v="verhuurd aan het Leger des Heils"/>
    <s v="05540 - Brandcontr. Opstal uitgebreid"/>
    <s v="Nee"/>
    <s v="Nee"/>
    <m/>
    <n v="4023300"/>
  </r>
  <r>
    <s v="6551"/>
    <s v="Gemeentelijk Vastgoed"/>
    <s v="0108000"/>
    <d v="2016-01-01T00:00:00"/>
    <x v="526"/>
    <s v="1028BL"/>
    <x v="12"/>
    <s v="Amsterdam"/>
    <s v="Steen,hard"/>
    <s v="Kerktoren"/>
    <m/>
    <s v="05540 - Brandcontr. Opstal uitgebreid"/>
    <s v="Nee"/>
    <s v="Ja"/>
    <d v="2022-09-14T00:00:00"/>
    <n v="15549100"/>
  </r>
  <r>
    <s v="6551"/>
    <s v="Gemeentelijk Vastgoed"/>
    <s v="0108003"/>
    <d v="2016-07-18T00:00:00"/>
    <x v="527"/>
    <s v="1015KT"/>
    <x v="55"/>
    <s v="Amsterdam"/>
    <s v="Steen,hard"/>
    <s v="Gem.sch.ruimte/multifunct.centr."/>
    <s v="Ontmoetingscentrum Ouderen"/>
    <s v="05540 - Brandcontr. Opstal uitgebreid"/>
    <s v="Nee"/>
    <s v="Nee"/>
    <m/>
    <n v="865700"/>
  </r>
  <r>
    <s v="6551"/>
    <s v="Gemeentelijk Vastgoed"/>
    <s v="0108004"/>
    <d v="2016-01-01T00:00:00"/>
    <x v="528"/>
    <s v="1098PA"/>
    <x v="47"/>
    <s v="Amsterdam"/>
    <s v="Steen,hard"/>
    <s v="Speeltuin"/>
    <m/>
    <s v="05540 - Brandcontr. Opstal uitgebreid"/>
    <s v="Ja"/>
    <s v="Nee"/>
    <m/>
    <n v="233300"/>
  </r>
  <r>
    <s v="6551"/>
    <s v="Gemeentelijk Vastgoed"/>
    <s v="0108005"/>
    <d v="2016-01-01T00:00:00"/>
    <x v="529"/>
    <s v="1097SC"/>
    <x v="18"/>
    <s v="Amsterdam"/>
    <s v="Steen,hard"/>
    <s v="Speeltuin"/>
    <m/>
    <s v="05540 - Brandcontr. Opstal uitgebreid"/>
    <s v="Nee"/>
    <s v="Nee"/>
    <m/>
    <n v="40800"/>
  </r>
  <r>
    <s v="6551"/>
    <s v="Gemeentelijk Vastgoed"/>
    <s v="0108006"/>
    <d v="2016-01-01T00:00:00"/>
    <x v="530"/>
    <s v="1097ZJ"/>
    <x v="18"/>
    <s v="Amsterdam"/>
    <s v="Steen,hard"/>
    <s v="Speeltuin"/>
    <m/>
    <s v="05540 - Brandcontr. Opstal uitgebreid"/>
    <s v="Nee"/>
    <s v="Nee"/>
    <m/>
    <n v="116700"/>
  </r>
  <r>
    <s v="6551"/>
    <s v="Gemeentelijk Vastgoed"/>
    <s v="0108020"/>
    <d v="2017-01-01T00:00:00"/>
    <x v="531"/>
    <s v="1015NA"/>
    <x v="55"/>
    <s v="Amsterdam"/>
    <s v="Steen,hard"/>
    <s v="Kerktoren"/>
    <m/>
    <s v="05540 - Brandcontr. Opstal uitgebreid"/>
    <s v="Nee"/>
    <s v="Onbekend"/>
    <m/>
    <n v="466400"/>
  </r>
  <r>
    <s v="6551"/>
    <s v="Gemeentelijk Vastgoed"/>
    <s v="0108020"/>
    <d v="2017-01-01T00:00:00"/>
    <x v="531"/>
    <s v="1015NA"/>
    <x v="55"/>
    <s v="Amsterdam"/>
    <s v="Steen,hard"/>
    <s v="Kerktoren"/>
    <m/>
    <s v="05541 - Brandcontr. Inventaris uitgebreid"/>
    <s v="Nee"/>
    <s v="Onbekend"/>
    <m/>
    <n v="18500"/>
  </r>
  <r>
    <s v="6551"/>
    <s v="Gemeentelijk Vastgoed"/>
    <s v="0108020"/>
    <d v="2017-01-01T00:00:00"/>
    <x v="531"/>
    <s v="1015NA"/>
    <x v="55"/>
    <s v="Amsterdam"/>
    <s v="Steen,hard"/>
    <s v="Bel/Kerkklok"/>
    <m/>
    <s v="05541 - Brandcontr. Inventaris uitgebreid"/>
    <s v="Nee"/>
    <s v="Onbekend"/>
    <m/>
    <n v="44400"/>
  </r>
  <r>
    <s v="6551"/>
    <s v="Gemeentelijk Vastgoed"/>
    <s v="0108024"/>
    <d v="2016-01-01T00:00:00"/>
    <x v="532"/>
    <s v="1014ZG"/>
    <x v="53"/>
    <s v="Amsterdam"/>
    <s v="Steen,hard"/>
    <s v="Schoolgebouw"/>
    <m/>
    <s v="05540 - Brandcontr. Opstal uitgebreid"/>
    <s v="Ja"/>
    <s v="Ja"/>
    <d v="2023-11-29T00:00:00"/>
    <n v="18480200"/>
  </r>
  <r>
    <s v="6551"/>
    <s v="Gemeentelijk Vastgoed"/>
    <s v="0108030"/>
    <d v="2016-07-22T00:00:00"/>
    <x v="533"/>
    <s v="1077MA"/>
    <x v="51"/>
    <s v="Amsterdam"/>
    <s v="Steen,hard"/>
    <s v="Naschoolse Opvang"/>
    <m/>
    <s v="05540 - Brandcontr. Opstal uitgebreid"/>
    <s v="Nee"/>
    <s v="Onbekend"/>
    <m/>
    <n v="1712700"/>
  </r>
  <r>
    <s v="6551"/>
    <s v="Gemeentelijk Vastgoed"/>
    <s v="0108044"/>
    <d v="2016-07-22T00:00:00"/>
    <x v="534"/>
    <s v="1076BN"/>
    <x v="99"/>
    <s v="Amsterdam"/>
    <s v="Steen,hard"/>
    <s v="Kinderdagverblijf"/>
    <m/>
    <s v="05540 - Brandcontr. Opstal uitgebreid"/>
    <s v="Nee"/>
    <s v="Nee"/>
    <m/>
    <n v="250700"/>
  </r>
  <r>
    <s v="6551"/>
    <s v="Gemeentelijk Vastgoed"/>
    <s v="0108045"/>
    <d v="2016-07-22T00:00:00"/>
    <x v="535"/>
    <s v="1076BN"/>
    <x v="99"/>
    <s v="Amsterdam"/>
    <s v="Steen,hard"/>
    <s v="Kinderdagverblijf"/>
    <m/>
    <s v="05540 - Brandcontr. Opstal uitgebreid"/>
    <s v="Nee"/>
    <s v="Nee"/>
    <m/>
    <n v="250700"/>
  </r>
  <r>
    <s v="6551"/>
    <s v="Gemeentelijk Vastgoed"/>
    <s v="0108084"/>
    <d v="2017-01-01T00:00:00"/>
    <x v="536"/>
    <s v="1081LB"/>
    <x v="50"/>
    <s v="Amsterdam"/>
    <s v="Polyester"/>
    <s v="Sporthal"/>
    <m/>
    <s v="05540 - Brandcontr. Opstal uitgebreid"/>
    <s v="Nee"/>
    <s v="Nee"/>
    <m/>
    <n v="626400"/>
  </r>
  <r>
    <s v="6551"/>
    <s v="Gemeentelijk Vastgoed"/>
    <s v="0108084"/>
    <d v="2017-01-01T00:00:00"/>
    <x v="536"/>
    <s v="1081LB"/>
    <x v="50"/>
    <s v="Amsterdam"/>
    <s v="Polyester"/>
    <s v="Sporthal"/>
    <m/>
    <s v="05541 - Brandcontr. Inventaris uitgebreid"/>
    <s v="Nee"/>
    <s v="Nee"/>
    <m/>
    <n v="63100"/>
  </r>
  <r>
    <s v="6551"/>
    <s v="Gemeentelijk Vastgoed"/>
    <s v="0108107"/>
    <d v="2016-01-01T00:00:00"/>
    <x v="537"/>
    <s v="1078KW"/>
    <x v="97"/>
    <s v="Amsterdam"/>
    <s v="Steen,hard"/>
    <s v="Schoolgebouw"/>
    <m/>
    <s v="05540 - Brandcontr. Opstal uitgebreid"/>
    <s v="Nee"/>
    <s v="Nee"/>
    <m/>
    <n v="3079400"/>
  </r>
  <r>
    <s v="6551"/>
    <s v="Gemeentelijk Vastgoed"/>
    <s v="0108142"/>
    <d v="2016-09-08T00:00:00"/>
    <x v="538"/>
    <s v="1023NX"/>
    <x v="95"/>
    <s v="Amsterdam"/>
    <s v="Steen/hout, harde dekking"/>
    <s v="Kerktoren"/>
    <m/>
    <s v="05540 - Brandcontr. Opstal uitgebreid"/>
    <s v="Nee"/>
    <s v="Ja"/>
    <d v="2022-09-08T00:00:00"/>
    <n v="311300"/>
  </r>
  <r>
    <s v="6551"/>
    <s v="Gemeentelijk Vastgoed"/>
    <s v="0108143"/>
    <d v="2016-09-07T00:00:00"/>
    <x v="539"/>
    <s v="1026CB"/>
    <x v="90"/>
    <s v="Amsterdam"/>
    <s v="Hout"/>
    <s v="Kerktoren"/>
    <m/>
    <s v="05540 - Brandcontr. Opstal uitgebreid"/>
    <s v="Nee"/>
    <s v="Ja"/>
    <d v="2022-09-07T00:00:00"/>
    <n v="218000"/>
  </r>
  <r>
    <s v="6551"/>
    <s v="Gemeentelijk Vastgoed"/>
    <s v="0108262"/>
    <d v="2017-03-17T00:00:00"/>
    <x v="540"/>
    <s v="1033WB"/>
    <x v="0"/>
    <s v="Amsterdam"/>
    <s v="Steen,hard"/>
    <s v="Bedrijfscomplex"/>
    <s v="Evenementenfuctie + verzamelgebouw"/>
    <s v="05540 - Brandcontr. Opstal uitgebreid"/>
    <s v="Nee"/>
    <s v="Nee"/>
    <m/>
    <n v="16590700"/>
  </r>
  <r>
    <s v="6551"/>
    <s v="Gemeentelijk Vastgoed"/>
    <s v="0108387"/>
    <d v="2017-01-01T00:00:00"/>
    <x v="541"/>
    <s v="1073VZ"/>
    <x v="57"/>
    <s v="Amsterdam"/>
    <s v="Steen,hard"/>
    <s v="Bedrijfspand"/>
    <s v="huisvesting ongedocumenteerden"/>
    <s v="05540 - Brandcontr. Opstal uitgebreid"/>
    <s v="Nee"/>
    <s v="Ja"/>
    <d v="2027-12-07T00:00:00"/>
    <n v="4450000"/>
  </r>
  <r>
    <s v="6551"/>
    <s v="Gemeentelijk Vastgoed"/>
    <s v="0108387"/>
    <d v="2017-01-01T00:00:00"/>
    <x v="541"/>
    <s v="1073VC"/>
    <x v="57"/>
    <s v="Amsterdam"/>
    <s v="Steen,hard"/>
    <s v="Bedrijfspand"/>
    <s v="huisvesting ongedocumenteerden"/>
    <s v="05541 - Brandcontr. Inventaris uitgebreid"/>
    <s v="Nee"/>
    <s v="Ja"/>
    <d v="2027-12-07T00:00:00"/>
    <n v="76500"/>
  </r>
  <r>
    <s v="6551"/>
    <s v="Gemeentelijk Vastgoed"/>
    <s v="0108563"/>
    <d v="2018-01-01T00:00:00"/>
    <x v="542"/>
    <s v="1051VS"/>
    <x v="8"/>
    <s v="Amsterdam"/>
    <s v="Steen,hard"/>
    <s v="Speeltuin"/>
    <m/>
    <s v="05540 - Brandcontr. Opstal uitgebreid"/>
    <s v="Nee"/>
    <s v="Nee"/>
    <m/>
    <n v="3257400"/>
  </r>
  <r>
    <s v="6551"/>
    <s v="Gemeentelijk Vastgoed"/>
    <s v="0109662"/>
    <d v="2017-01-01T00:00:00"/>
    <x v="543"/>
    <s v="1074XR"/>
    <x v="98"/>
    <s v="Amsterdam"/>
    <s v="Steen,hard"/>
    <s v="Schoolgebouw"/>
    <m/>
    <s v="05540 - Brandcontr. Opstal uitgebreid"/>
    <s v="Nee"/>
    <s v="Nee"/>
    <m/>
    <n v="7588400"/>
  </r>
  <r>
    <s v="6551"/>
    <s v="Gemeentelijk Vastgoed"/>
    <s v="0109669"/>
    <d v="2018-01-01T00:00:00"/>
    <x v="544"/>
    <s v="1096BD"/>
    <x v="77"/>
    <s v="Amsterdam"/>
    <s v="Steen,hard"/>
    <s v="Opslag/magazijn"/>
    <m/>
    <s v="05541 - Brandcontr. Inventaris uitgebreid"/>
    <s v="Nee"/>
    <s v="Nee"/>
    <m/>
    <n v="1570200"/>
  </r>
  <r>
    <s v="6551"/>
    <s v="Gemeentelijk Vastgoed"/>
    <s v="0109778"/>
    <d v="2018-03-15T00:00:00"/>
    <x v="545"/>
    <s v="1108AB"/>
    <x v="9"/>
    <s v="Amsterdam"/>
    <s v="Steen,hard"/>
    <s v="Woningen"/>
    <m/>
    <s v="05540 - Brandcontr. Opstal uitgebreid"/>
    <s v="Nee"/>
    <s v="Nee"/>
    <m/>
    <n v="600300"/>
  </r>
  <r>
    <s v="6551"/>
    <s v="Gemeentelijk Vastgoed"/>
    <s v="0109818"/>
    <d v="2018-04-11T00:00:00"/>
    <x v="546"/>
    <s v="1066CC"/>
    <x v="63"/>
    <s v="Amsterdam"/>
    <s v="Steen,hard"/>
    <s v="Sporthal"/>
    <m/>
    <s v="05540 - Brandcontr. Opstal uitgebreid"/>
    <s v="Ja"/>
    <s v="Onbekend"/>
    <m/>
    <n v="6120000"/>
  </r>
  <r>
    <s v="6551"/>
    <s v="Gemeentelijk Vastgoed"/>
    <s v="0109831"/>
    <d v="2018-04-11T00:00:00"/>
    <x v="547"/>
    <s v="1062AA"/>
    <x v="89"/>
    <s v="Amsterdam"/>
    <s v="Steen,hard"/>
    <s v="Gem.sch.ruimte/multifunct.centr."/>
    <s v="Kinderdagverblijf + Ouder Kind Centrum"/>
    <s v="05540 - Brandcontr. Opstal uitgebreid"/>
    <s v="Nee"/>
    <s v="Nee"/>
    <m/>
    <n v="13513600"/>
  </r>
  <r>
    <s v="6551"/>
    <s v="Gemeentelijk Vastgoed"/>
    <s v="0109853"/>
    <d v="2018-01-01T00:00:00"/>
    <x v="548"/>
    <s v="1079PA"/>
    <x v="61"/>
    <s v="Amsterdam"/>
    <s v="Steen,hard"/>
    <s v="Zwembad"/>
    <s v="De Mirandabad"/>
    <s v="05540 - Brandcontr. Opstal uitgebreid"/>
    <s v="Ja"/>
    <s v="Nee"/>
    <d v="2005-11-22T00:00:00"/>
    <n v="27193200"/>
  </r>
  <r>
    <s v="6551"/>
    <s v="Gemeentelijk Vastgoed"/>
    <s v="0109853"/>
    <d v="2018-01-01T00:00:00"/>
    <x v="549"/>
    <s v="1079MB"/>
    <x v="61"/>
    <s v="Amsterdam"/>
    <s v="Steen,hard"/>
    <s v="Dienstwoning"/>
    <m/>
    <s v="05540 - Brandcontr. Opstal uitgebreid"/>
    <s v="Nee"/>
    <s v="Nee"/>
    <d v="2005-11-22T00:00:00"/>
    <n v="383200"/>
  </r>
  <r>
    <s v="6551"/>
    <s v="Gemeentelijk Vastgoed"/>
    <s v="0109853"/>
    <d v="2018-01-01T00:00:00"/>
    <x v="548"/>
    <s v="1079PA"/>
    <x v="61"/>
    <s v="Amsterdam"/>
    <s v="Steen,hard"/>
    <s v="Zwembad"/>
    <s v="De Mirandabad"/>
    <s v="05540 - Brandcontr. Opstal uitgebreid"/>
    <s v="Ja"/>
    <s v="Nee"/>
    <d v="2005-11-22T00:00:00"/>
    <n v="1877900"/>
  </r>
  <r>
    <s v="6551"/>
    <s v="Gemeentelijk Vastgoed"/>
    <s v="0109854"/>
    <d v="2018-01-01T00:00:00"/>
    <x v="550"/>
    <s v="1032VS"/>
    <x v="54"/>
    <s v="Amsterdam"/>
    <s v="Steen,hard"/>
    <s v="Zwembad"/>
    <m/>
    <s v="05540 - Brandcontr. Opstal uitgebreid"/>
    <s v="Ja"/>
    <s v="Ja"/>
    <d v="2024-12-11T00:00:00"/>
    <n v="20400000"/>
  </r>
  <r>
    <s v="6551"/>
    <s v="Gemeentelijk Vastgoed"/>
    <s v="0109856"/>
    <d v="2018-01-01T00:00:00"/>
    <x v="551"/>
    <s v="1013ZX"/>
    <x v="21"/>
    <s v="Amsterdam"/>
    <s v="Steen,hard"/>
    <s v="Zwembad"/>
    <m/>
    <s v="05540 - Brandcontr. Opstal uitgebreid"/>
    <s v="Nee"/>
    <s v="Nee"/>
    <d v="2017-10-13T00:00:00"/>
    <n v="2369700"/>
  </r>
  <r>
    <s v="6551"/>
    <s v="Gemeentelijk Vastgoed"/>
    <s v="0109856"/>
    <d v="2018-01-01T00:00:00"/>
    <x v="551"/>
    <s v="1013ZX"/>
    <x v="21"/>
    <s v="Amsterdam"/>
    <s v="Steen,hard"/>
    <s v="Zwembad"/>
    <m/>
    <s v="05540 - Brandcontr. Opstal uitgebreid"/>
    <s v="Nee"/>
    <s v="Nee"/>
    <d v="2017-10-13T00:00:00"/>
    <n v="2172000"/>
  </r>
  <r>
    <s v="6551"/>
    <s v="Gemeentelijk Vastgoed"/>
    <s v="0109856"/>
    <d v="2018-01-01T00:00:00"/>
    <x v="551"/>
    <s v="1013ZX"/>
    <x v="21"/>
    <s v="Amsterdam"/>
    <s v="Steen,hard"/>
    <s v="Kiosk"/>
    <s v="Zwembad"/>
    <s v="05540 - Brandcontr. Opstal uitgebreid"/>
    <s v="Nee"/>
    <s v="Nee"/>
    <d v="2017-10-13T00:00:00"/>
    <n v="63100"/>
  </r>
  <r>
    <s v="6551"/>
    <s v="Gemeentelijk Vastgoed"/>
    <s v="0109858"/>
    <d v="2018-01-01T00:00:00"/>
    <x v="552"/>
    <s v="1015ZN"/>
    <x v="55"/>
    <s v="Amsterdam"/>
    <s v="Steen,hard"/>
    <s v="Sportcomplex"/>
    <m/>
    <s v="05540 - Brandcontr. Opstal uitgebreid"/>
    <s v="Ja"/>
    <s v="Nee"/>
    <m/>
    <n v="8710100"/>
  </r>
  <r>
    <s v="6551"/>
    <s v="Gemeentelijk Vastgoed"/>
    <s v="0109858"/>
    <d v="2018-01-01T00:00:00"/>
    <x v="552"/>
    <s v="1015ZN"/>
    <x v="55"/>
    <s v="Amsterdam"/>
    <s v="Steen,hard"/>
    <s v="Sportcomplex"/>
    <m/>
    <s v="05540 - Brandcontr. Opstal uitgebreid"/>
    <s v="Ja"/>
    <s v="Nee"/>
    <m/>
    <n v="2975400"/>
  </r>
  <r>
    <s v="6551"/>
    <s v="Gemeentelijk Vastgoed"/>
    <s v="0109858"/>
    <d v="2018-01-01T00:00:00"/>
    <x v="553"/>
    <s v="1015ZN"/>
    <x v="55"/>
    <s v="Amsterdam"/>
    <s v="Steen,hard"/>
    <s v="Sportcomplex"/>
    <m/>
    <s v="05540 - Brandcontr. Opstal uitgebreid"/>
    <s v="Ja"/>
    <s v="Nee"/>
    <m/>
    <n v="1746700"/>
  </r>
  <r>
    <s v="6551"/>
    <s v="Gemeentelijk Vastgoed"/>
    <s v="0109858"/>
    <d v="2018-01-01T00:00:00"/>
    <x v="552"/>
    <s v="1015ZN"/>
    <x v="55"/>
    <s v="Amsterdam"/>
    <s v="Steen,hard"/>
    <s v="Sportcomplex"/>
    <m/>
    <s v="05540 - Brandcontr. Opstal uitgebreid"/>
    <s v="Ja"/>
    <s v="Nee"/>
    <m/>
    <n v="270300"/>
  </r>
  <r>
    <s v="6551"/>
    <s v="Gemeentelijk Vastgoed"/>
    <s v="0109858"/>
    <d v="2018-01-01T00:00:00"/>
    <x v="552"/>
    <s v="1015XN"/>
    <x v="55"/>
    <s v="Amsterdam"/>
    <s v="Steen,hard"/>
    <s v="Sportcomplex"/>
    <m/>
    <s v="05540 - Brandcontr. Opstal uitgebreid"/>
    <s v="Ja"/>
    <s v="Nee"/>
    <m/>
    <n v="474000"/>
  </r>
  <r>
    <s v="6551"/>
    <s v="Gemeentelijk Vastgoed"/>
    <s v="0109858"/>
    <d v="2018-01-01T00:00:00"/>
    <x v="552"/>
    <s v="1015ZN"/>
    <x v="55"/>
    <s v="Amsterdam"/>
    <s v="Steen,hard"/>
    <s v="Sportcomplex"/>
    <m/>
    <s v="05540 - Brandcontr. Opstal uitgebreid"/>
    <s v="Ja"/>
    <s v="Nee"/>
    <m/>
    <n v="51300"/>
  </r>
  <r>
    <s v="6551"/>
    <s v="Gemeentelijk Vastgoed"/>
    <s v="0109859"/>
    <d v="2018-01-01T00:00:00"/>
    <x v="554"/>
    <s v="1077BA"/>
    <x v="51"/>
    <s v="Amsterdam"/>
    <s v="Steen,hard"/>
    <s v="Sporthal"/>
    <m/>
    <s v="05540 - Brandcontr. Opstal uitgebreid"/>
    <s v="Ja"/>
    <s v="Nee"/>
    <d v="2015-11-27T00:00:00"/>
    <n v="17539600"/>
  </r>
  <r>
    <s v="6551"/>
    <s v="Gemeentelijk Vastgoed"/>
    <s v="0109860"/>
    <d v="2018-01-01T00:00:00"/>
    <x v="555"/>
    <s v="1102DR"/>
    <x v="45"/>
    <s v="Amsterdam"/>
    <s v="Steen,hard"/>
    <s v="Sportcomplex"/>
    <m/>
    <s v="05540 - Brandcontr. Opstal uitgebreid"/>
    <s v="Nee"/>
    <s v="Ja"/>
    <d v="2023-01-22T00:00:00"/>
    <n v="29880200"/>
  </r>
  <r>
    <s v="6551"/>
    <s v="Gemeentelijk Vastgoed"/>
    <s v="0109861"/>
    <d v="2018-01-01T00:00:00"/>
    <x v="556"/>
    <s v="1114BH"/>
    <x v="72"/>
    <s v="Amsterdam"/>
    <s v="Staalplaat,hard"/>
    <s v="Sporthal"/>
    <s v="tennishal"/>
    <s v="05540 - Brandcontr. Opstal uitgebreid"/>
    <s v="Nee"/>
    <s v="Onbekend"/>
    <m/>
    <n v="762200"/>
  </r>
  <r>
    <s v="6551"/>
    <s v="Gemeentelijk Vastgoed"/>
    <s v="0109862"/>
    <d v="2018-01-01T00:00:00"/>
    <x v="557"/>
    <s v="1072RD"/>
    <x v="56"/>
    <s v="Amsterdam"/>
    <s v="Steen,hard"/>
    <s v="Sportcomplex"/>
    <s v="Sportcentrum de Pijp"/>
    <s v="05540 - Brandcontr. Opstal uitgebreid"/>
    <s v="Ja"/>
    <s v="Nee"/>
    <m/>
    <n v="11338300"/>
  </r>
  <r>
    <s v="6551"/>
    <s v="Gemeentelijk Vastgoed"/>
    <s v="0109863"/>
    <d v="2018-01-01T00:00:00"/>
    <x v="558"/>
    <s v="1076EP"/>
    <x v="99"/>
    <s v="Amsterdam"/>
    <s v="Steen,hard"/>
    <s v="Sporthal"/>
    <m/>
    <s v="05540 - Brandcontr. Opstal uitgebreid"/>
    <s v="Ja"/>
    <s v="Ja"/>
    <d v="2024-12-14T00:00:00"/>
    <n v="35146400"/>
  </r>
  <r>
    <s v="6551"/>
    <s v="Gemeentelijk Vastgoed"/>
    <s v="0109863"/>
    <d v="2018-01-01T00:00:00"/>
    <x v="558"/>
    <s v="1076EP"/>
    <x v="99"/>
    <s v="Amsterdam"/>
    <s v="Steen,hard"/>
    <s v="Sporthal"/>
    <m/>
    <s v="05540 - Brandcontr. Opstal uitgebreid"/>
    <s v="Nee"/>
    <s v="Ja"/>
    <d v="2024-12-14T00:00:00"/>
    <n v="6500"/>
  </r>
  <r>
    <s v="6551"/>
    <s v="Gemeentelijk Vastgoed"/>
    <s v="0109864"/>
    <d v="2018-01-01T00:00:00"/>
    <x v="559"/>
    <s v="1051EC"/>
    <x v="8"/>
    <s v="Amsterdam"/>
    <s v="Steen,hard"/>
    <s v="Sportcomplex"/>
    <m/>
    <s v="05540 - Brandcontr. Opstal uitgebreid"/>
    <s v="Nee"/>
    <s v="Nee"/>
    <d v="2000-02-02T00:00:00"/>
    <n v="4761600"/>
  </r>
  <r>
    <s v="6551"/>
    <s v="Gemeentelijk Vastgoed"/>
    <s v="0109865"/>
    <d v="2018-01-01T00:00:00"/>
    <x v="560"/>
    <s v="1093KP"/>
    <x v="11"/>
    <s v="Amsterdam"/>
    <s v="Steen,hard"/>
    <s v="Sporthal"/>
    <s v="Wethouder Verheij"/>
    <s v="05540 - Brandcontr. Opstal uitgebreid"/>
    <s v="Ja"/>
    <s v="Nee"/>
    <m/>
    <n v="8106600"/>
  </r>
  <r>
    <s v="6551"/>
    <s v="Gemeentelijk Vastgoed"/>
    <s v="0109866"/>
    <d v="2018-01-01T00:00:00"/>
    <x v="561"/>
    <s v="1018ND"/>
    <x v="31"/>
    <s v="Amsterdam"/>
    <s v="Steen,hard"/>
    <s v="Sporthal"/>
    <m/>
    <s v="05540 - Brandcontr. Opstal uitgebreid"/>
    <s v="Nee"/>
    <s v="Nee"/>
    <m/>
    <n v="2890200"/>
  </r>
  <r>
    <s v="6551"/>
    <s v="Gemeentelijk Vastgoed"/>
    <s v="0109867"/>
    <d v="2018-01-01T00:00:00"/>
    <x v="562"/>
    <s v="1027ED"/>
    <x v="96"/>
    <s v="Amsterdam"/>
    <s v="Steen/hout,mastiek"/>
    <s v="Sporthal"/>
    <s v="Sporthal de Weeren"/>
    <s v="05540 - Brandcontr. Opstal uitgebreid"/>
    <s v="Ja"/>
    <s v="Nee"/>
    <d v="2013-01-19T00:00:00"/>
    <n v="2784800"/>
  </r>
  <r>
    <s v="6551"/>
    <s v="Gemeentelijk Vastgoed"/>
    <s v="0109868"/>
    <d v="2018-01-01T00:00:00"/>
    <x v="563"/>
    <s v="1025WK"/>
    <x v="44"/>
    <s v="Amsterdam"/>
    <s v="Steen,hard"/>
    <s v="Sporthal"/>
    <s v="Sporthal Elzenhage"/>
    <s v="05540 - Brandcontr. Opstal uitgebreid"/>
    <s v="Nee"/>
    <s v="Nee"/>
    <d v="2013-01-19T00:00:00"/>
    <n v="3273600"/>
  </r>
  <r>
    <s v="6551"/>
    <s v="Gemeentelijk Vastgoed"/>
    <s v="0109869"/>
    <d v="2018-01-01T00:00:00"/>
    <x v="564"/>
    <s v="1095DH"/>
    <x v="65"/>
    <s v="Amsterdam"/>
    <s v="Steen,hard"/>
    <s v="Sporthal"/>
    <s v="Sporthal Zeeburg"/>
    <s v="05540 - Brandcontr. Opstal uitgebreid"/>
    <s v="Ja"/>
    <s v="Nee"/>
    <m/>
    <n v="3062600"/>
  </r>
  <r>
    <s v="6551"/>
    <s v="Gemeentelijk Vastgoed"/>
    <s v="0109870"/>
    <d v="2018-01-01T00:00:00"/>
    <x v="565"/>
    <s v="1067SM"/>
    <x v="64"/>
    <s v="Amsterdam"/>
    <s v="Steen,hard"/>
    <s v="Sporthal"/>
    <s v="Sportcentrum Ookmeer"/>
    <s v="05540 - Brandcontr. Opstal uitgebreid"/>
    <s v="Nee"/>
    <s v="Ja"/>
    <d v="2025-03-20T00:00:00"/>
    <n v="15329300"/>
  </r>
  <r>
    <s v="6551"/>
    <s v="Gemeentelijk Vastgoed"/>
    <s v="0109871"/>
    <d v="2018-01-01T00:00:00"/>
    <x v="566"/>
    <s v="1066CD"/>
    <x v="63"/>
    <s v="Amsterdam"/>
    <s v="Steen"/>
    <s v="Sportcomplex"/>
    <m/>
    <s v="05540 - Brandcontr. Opstal uitgebreid"/>
    <s v="Ja"/>
    <s v="Nee"/>
    <m/>
    <n v="173400"/>
  </r>
  <r>
    <s v="6551"/>
    <s v="Gemeentelijk Vastgoed"/>
    <s v="0109871"/>
    <d v="2018-01-01T00:00:00"/>
    <x v="566"/>
    <s v="1066CD"/>
    <x v="63"/>
    <s v="Amsterdam"/>
    <s v="Steen"/>
    <s v="Sportcomplex"/>
    <m/>
    <s v="05540 - Brandcontr. Opstal uitgebreid"/>
    <s v="Ja"/>
    <s v="Nee"/>
    <m/>
    <n v="27200"/>
  </r>
  <r>
    <s v="6551"/>
    <s v="Gemeentelijk Vastgoed"/>
    <s v="0109871"/>
    <d v="2018-01-01T00:00:00"/>
    <x v="566"/>
    <s v="1066CD"/>
    <x v="63"/>
    <s v="Amsterdam"/>
    <s v="Steen"/>
    <s v="Sportcomplex"/>
    <m/>
    <s v="05540 - Brandcontr. Opstal uitgebreid"/>
    <s v="Ja"/>
    <s v="Nee"/>
    <m/>
    <n v="111100"/>
  </r>
  <r>
    <s v="6551"/>
    <s v="Gemeentelijk Vastgoed"/>
    <s v="0109871"/>
    <d v="2018-01-01T00:00:00"/>
    <x v="566"/>
    <s v="1066CD"/>
    <x v="63"/>
    <s v="Amsterdam"/>
    <s v="Steen"/>
    <s v="Sportcomplex"/>
    <m/>
    <s v="05540 - Brandcontr. Opstal uitgebreid"/>
    <s v="Ja"/>
    <s v="Nee"/>
    <m/>
    <n v="34100"/>
  </r>
  <r>
    <s v="6551"/>
    <s v="Gemeentelijk Vastgoed"/>
    <s v="0109871"/>
    <d v="2018-01-01T00:00:00"/>
    <x v="566"/>
    <s v="1066CD"/>
    <x v="63"/>
    <s v="Amsterdam"/>
    <s v="Steen"/>
    <s v="Sportcomplex"/>
    <m/>
    <s v="05540 - Brandcontr. Opstal uitgebreid"/>
    <s v="Ja"/>
    <s v="Nee"/>
    <m/>
    <n v="20200"/>
  </r>
  <r>
    <s v="6551"/>
    <s v="Gemeentelijk Vastgoed"/>
    <s v="0109871"/>
    <d v="2018-01-01T00:00:00"/>
    <x v="566"/>
    <s v="1066CD"/>
    <x v="63"/>
    <s v="Amsterdam"/>
    <s v="Steen"/>
    <s v="Sportcomplex"/>
    <m/>
    <s v="05540 - Brandcontr. Opstal uitgebreid"/>
    <s v="Ja"/>
    <s v="Nee"/>
    <m/>
    <n v="111100"/>
  </r>
  <r>
    <s v="6551"/>
    <s v="Gemeentelijk Vastgoed"/>
    <s v="0109889"/>
    <d v="2018-01-01T00:00:00"/>
    <x v="567"/>
    <s v="1093KS"/>
    <x v="11"/>
    <s v="Amsterdam"/>
    <s v="Steen,hard"/>
    <s v="Zwembad"/>
    <s v="Sportfondsenbad Oost"/>
    <s v="05540 - Brandcontr. Opstal uitgebreid"/>
    <s v="Ja"/>
    <s v="Ja"/>
    <d v="2024-12-18T00:00:00"/>
    <n v="17194400"/>
  </r>
  <r>
    <s v="6551"/>
    <s v="Gemeentelijk Vastgoed"/>
    <s v="0109890"/>
    <d v="2018-01-01T00:00:00"/>
    <x v="568"/>
    <s v="1095DH"/>
    <x v="65"/>
    <s v="Amsterdam"/>
    <s v="Steen,hard"/>
    <s v="Zwembad"/>
    <s v="Flevoparkbad"/>
    <s v="05540 - Brandcontr. Opstal uitgebreid"/>
    <s v="Nee"/>
    <s v="Nee"/>
    <m/>
    <n v="4694700"/>
  </r>
  <r>
    <s v="6551"/>
    <s v="Gemeentelijk Vastgoed"/>
    <s v="0109890"/>
    <d v="2018-01-01T00:00:00"/>
    <x v="568"/>
    <s v="1095DH"/>
    <x v="65"/>
    <s v="Amsterdam"/>
    <s v="Steen,hard"/>
    <s v="Zwembad"/>
    <s v="Flevoparkbad"/>
    <s v="05540 - Brandcontr. Opstal uitgebreid"/>
    <s v="Nee"/>
    <s v="Nee"/>
    <m/>
    <n v="2175200"/>
  </r>
  <r>
    <s v="6551"/>
    <s v="Gemeentelijk Vastgoed"/>
    <s v="0109949"/>
    <d v="2018-07-26T00:00:00"/>
    <x v="569"/>
    <s v="1056AM"/>
    <x v="92"/>
    <s v="Amsterdam"/>
    <s v="Steen,hard"/>
    <s v="Schoolgebouw"/>
    <s v="Verhuurd aan OJZ"/>
    <s v="05540 - Brandcontr. Opstal uitgebreid"/>
    <s v="Ja"/>
    <s v="Nee"/>
    <m/>
    <n v="3980200"/>
  </r>
  <r>
    <s v="6551"/>
    <s v="Gemeentelijk Vastgoed"/>
    <s v="0109958"/>
    <d v="2018-08-08T00:00:00"/>
    <x v="570"/>
    <s v="1018AS"/>
    <x v="31"/>
    <s v="Amsterdam"/>
    <s v="Steen,hard"/>
    <s v="Kinderdagverblijf"/>
    <m/>
    <s v="05540 - Brandcontr. Opstal uitgebreid"/>
    <s v="Nee"/>
    <s v="Nee"/>
    <m/>
    <n v="742300"/>
  </r>
  <r>
    <s v="6551"/>
    <s v="Gemeentelijk Vastgoed"/>
    <s v="0109971"/>
    <d v="2018-01-01T00:00:00"/>
    <x v="571"/>
    <s v="1069RK"/>
    <x v="62"/>
    <s v="Amsterdam"/>
    <s v="Steen,hard"/>
    <s v="Gezondheidscentrum"/>
    <m/>
    <s v="05540 - Brandcontr. Opstal uitgebreid"/>
    <s v="Ja"/>
    <s v="Ja"/>
    <d v="2024-12-14T00:00:00"/>
    <n v="16494900"/>
  </r>
  <r>
    <s v="6551"/>
    <s v="Gemeentelijk Vastgoed"/>
    <s v="0109976"/>
    <d v="2018-09-03T00:00:00"/>
    <x v="572"/>
    <s v="1068RR"/>
    <x v="2"/>
    <s v="Amsterdam"/>
    <s v="Steen,hard"/>
    <s v="Sporthal"/>
    <m/>
    <s v="05540 - Brandcontr. Opstal uitgebreid"/>
    <s v="Ja"/>
    <s v="Ja"/>
    <d v="2024-12-18T00:00:00"/>
    <n v="15037800"/>
  </r>
  <r>
    <s v="6551"/>
    <s v="Gemeentelijk Vastgoed"/>
    <s v="0110017"/>
    <d v="2018-11-28T00:00:00"/>
    <x v="573"/>
    <s v="1074JN"/>
    <x v="98"/>
    <s v="Amsterdam"/>
    <s v="Steen,hard"/>
    <s v="Openbare bibliotheek"/>
    <m/>
    <s v="05540 - Brandcontr. Opstal uitgebreid"/>
    <s v="Nee"/>
    <s v="Nee"/>
    <m/>
    <n v="2681300"/>
  </r>
  <r>
    <s v="6551"/>
    <s v="Gemeentelijk Vastgoed"/>
    <s v="0110045"/>
    <d v="2019-01-01T00:00:00"/>
    <x v="574"/>
    <s v="1017AC"/>
    <x v="30"/>
    <s v="Amsterdam"/>
    <s v="Steen,hard"/>
    <s v="Theater"/>
    <m/>
    <s v="05540 - Brandcontr. Opstal uitgebreid"/>
    <s v="Ja"/>
    <s v="Ja"/>
    <d v="2015-09-24T00:00:00"/>
    <n v="10200000"/>
  </r>
  <r>
    <s v="6551"/>
    <s v="Gemeentelijk Vastgoed"/>
    <s v="0110057"/>
    <d v="2019-01-01T00:00:00"/>
    <x v="575"/>
    <s v="1017PN"/>
    <x v="30"/>
    <s v="Amsterdam"/>
    <s v="Steen,hard"/>
    <s v="Gebouwencomplex"/>
    <s v="Theater, cafe en woningen"/>
    <s v="05540 - Brandcontr. Opstal uitgebreid"/>
    <s v="Nee"/>
    <s v="Ja"/>
    <d v="2024-12-10T00:00:00"/>
    <n v="12240000"/>
  </r>
  <r>
    <s v="6551"/>
    <s v="Gemeentelijk Vastgoed"/>
    <s v="0110074"/>
    <d v="2019-01-01T00:00:00"/>
    <x v="576"/>
    <s v="1095MK"/>
    <x v="65"/>
    <s v="Amsterdam"/>
    <s v="Steen,hard"/>
    <s v="Sporthal"/>
    <m/>
    <s v="05540 - Brandcontr. Opstal uitgebreid"/>
    <s v="Ja"/>
    <s v="Nee"/>
    <m/>
    <n v="9470200"/>
  </r>
  <r>
    <s v="6551"/>
    <s v="Gemeentelijk Vastgoed"/>
    <s v="0110140"/>
    <d v="2019-01-01T00:00:00"/>
    <x v="577"/>
    <s v="1035RN"/>
    <x v="69"/>
    <s v="Amsterdam"/>
    <s v="Steen,hard"/>
    <s v="Horeca"/>
    <m/>
    <s v="05540 - Brandcontr. Opstal uitgebreid"/>
    <s v="Nee"/>
    <s v="Nee"/>
    <m/>
    <n v="1166000"/>
  </r>
  <r>
    <s v="6551"/>
    <s v="Gemeentelijk Vastgoed"/>
    <s v="0110143"/>
    <d v="2019-03-05T00:00:00"/>
    <x v="578"/>
    <s v="1025PD"/>
    <x v="44"/>
    <s v="Amsterdam"/>
    <s v="Staal,polyester"/>
    <s v="Leegstaand pand"/>
    <s v="Leegstandbeh:Antikraak"/>
    <s v="05535 - Brandcontr. Opstal br/strm/vlg"/>
    <s v="Nee"/>
    <s v="Nee"/>
    <m/>
    <n v="204000"/>
  </r>
  <r>
    <s v="6551"/>
    <s v="Gemeentelijk Vastgoed"/>
    <s v="0110148"/>
    <d v="2019-02-01T00:00:00"/>
    <x v="579"/>
    <s v="1068BZ"/>
    <x v="2"/>
    <s v="Amsterdam"/>
    <s v="Steen,hard"/>
    <s v="Wijkgebouw"/>
    <s v="maatschappelijke functie"/>
    <s v="05540 - Brandcontr. Opstal uitgebreid"/>
    <s v="Nee"/>
    <s v="Nee"/>
    <m/>
    <n v="3564200"/>
  </r>
  <r>
    <s v="6551"/>
    <s v="Gemeentelijk Vastgoed"/>
    <s v="0110187"/>
    <d v="2019-01-01T00:00:00"/>
    <x v="580"/>
    <s v="1073BH"/>
    <x v="57"/>
    <s v="Amsterdam"/>
    <s v="Steen,hard"/>
    <s v="Kantoor"/>
    <m/>
    <s v="05541 - Brandcontr. Inventaris uitgebreid"/>
    <s v="Nee"/>
    <s v="Nee"/>
    <m/>
    <n v="98700"/>
  </r>
  <r>
    <s v="6551"/>
    <s v="Gemeentelijk Vastgoed"/>
    <s v="0110188"/>
    <d v="2019-01-01T00:00:00"/>
    <x v="581"/>
    <s v="1077WC"/>
    <x v="51"/>
    <s v="Amsterdam"/>
    <s v="Steen,hard"/>
    <s v="Dienstverblijf"/>
    <m/>
    <s v="05540 - Brandcontr. Opstal uitgebreid"/>
    <s v="Nee"/>
    <s v="Nee"/>
    <m/>
    <n v="86300"/>
  </r>
  <r>
    <s v="6551"/>
    <s v="Gemeentelijk Vastgoed"/>
    <s v="0110189"/>
    <d v="2019-01-01T00:00:00"/>
    <x v="582"/>
    <s v="1076TG"/>
    <x v="99"/>
    <s v="Amsterdam"/>
    <s v="Steen,hard"/>
    <s v="Dienstverblijf"/>
    <m/>
    <s v="05540 - Brandcontr. Opstal uitgebreid"/>
    <s v="Nee"/>
    <s v="Nee"/>
    <m/>
    <n v="49500"/>
  </r>
  <r>
    <s v="6551"/>
    <s v="Gemeentelijk Vastgoed"/>
    <s v="0110190"/>
    <d v="2019-01-01T00:00:00"/>
    <x v="583"/>
    <s v="1078AA"/>
    <x v="97"/>
    <s v="Amsterdam"/>
    <s v="Steen,hard"/>
    <s v="Dienstverblijf"/>
    <m/>
    <s v="05540 - Brandcontr. Opstal uitgebreid"/>
    <s v="Nee"/>
    <s v="Nee"/>
    <m/>
    <n v="67600"/>
  </r>
  <r>
    <s v="6551"/>
    <s v="Gemeentelijk Vastgoed"/>
    <s v="0110197"/>
    <d v="2019-01-01T00:00:00"/>
    <x v="584"/>
    <s v="1022AB"/>
    <x v="78"/>
    <s v="Amsterdam"/>
    <s v="Steen,hard"/>
    <s v="Clubgebouw"/>
    <s v="Tenisclub"/>
    <s v="05540 - Brandcontr. Opstal uitgebreid"/>
    <s v="Nee"/>
    <s v="Nee"/>
    <m/>
    <n v="1067400"/>
  </r>
  <r>
    <s v="6551"/>
    <s v="Gemeentelijk Vastgoed"/>
    <s v="0110199"/>
    <d v="2019-01-01T00:00:00"/>
    <x v="585"/>
    <s v="1034ZK"/>
    <x v="49"/>
    <s v="Amsterdam"/>
    <s v="Steen,hard"/>
    <s v="Sportpark"/>
    <s v="kantoren werkplaats en garage"/>
    <s v="05540 - Brandcontr. Opstal uitgebreid"/>
    <s v="Nee"/>
    <s v="Nee"/>
    <m/>
    <n v="187100"/>
  </r>
  <r>
    <s v="6551"/>
    <s v="Gemeentelijk Vastgoed"/>
    <s v="0110200"/>
    <d v="2019-01-01T00:00:00"/>
    <x v="586"/>
    <s v="1035EW"/>
    <x v="69"/>
    <s v="Amsterdam"/>
    <s v="Steen,hard"/>
    <s v="Sportpark"/>
    <s v="werfgebouw"/>
    <s v="05540 - Brandcontr. Opstal uitgebreid"/>
    <s v="Nee"/>
    <s v="Nee"/>
    <d v="2013-03-05T00:00:00"/>
    <n v="145800"/>
  </r>
  <r>
    <s v="6551"/>
    <s v="Gemeentelijk Vastgoed"/>
    <s v="0110200"/>
    <d v="2019-01-01T00:00:00"/>
    <x v="586"/>
    <s v="1035EW"/>
    <x v="69"/>
    <s v="Amsterdam"/>
    <s v="Steen,hard"/>
    <s v="Dienstverblijf"/>
    <m/>
    <s v="05540 - Brandcontr. Opstal uitgebreid"/>
    <s v="Nee"/>
    <s v="Nee"/>
    <d v="2013-03-05T00:00:00"/>
    <n v="145800"/>
  </r>
  <r>
    <s v="6551"/>
    <s v="Gemeentelijk Vastgoed"/>
    <s v="0110218"/>
    <d v="2019-01-01T00:00:00"/>
    <x v="587"/>
    <s v="1067SL"/>
    <x v="64"/>
    <s v="Amsterdam"/>
    <s v="Steen,hard"/>
    <s v="Sportcomplex"/>
    <s v="Secretariaat"/>
    <s v="05540 - Brandcontr. Opstal uitgebreid"/>
    <s v="Nee"/>
    <s v="Nee"/>
    <m/>
    <n v="389500"/>
  </r>
  <r>
    <s v="6551"/>
    <s v="Gemeentelijk Vastgoed"/>
    <s v="0110218"/>
    <d v="2019-01-01T00:00:00"/>
    <x v="587"/>
    <s v="1067SL"/>
    <x v="64"/>
    <s v="Amsterdam"/>
    <s v="Steen,hard"/>
    <s v="Electr. installatie"/>
    <s v="Elektrakast"/>
    <s v="05540 - Brandcontr. Opstal uitgebreid"/>
    <s v="Nee"/>
    <s v="Nee"/>
    <m/>
    <n v="6600"/>
  </r>
  <r>
    <s v="6551"/>
    <s v="Gemeentelijk Vastgoed"/>
    <s v="0110218"/>
    <d v="2019-01-01T00:00:00"/>
    <x v="587"/>
    <s v="1067SL"/>
    <x v="64"/>
    <s v="Amsterdam"/>
    <s v="Steen,hard"/>
    <s v="Sportcomplex"/>
    <s v="Tribune"/>
    <s v="05540 - Brandcontr. Opstal uitgebreid"/>
    <s v="Nee"/>
    <s v="Nee"/>
    <m/>
    <n v="360100"/>
  </r>
  <r>
    <s v="6551"/>
    <s v="Gemeentelijk Vastgoed"/>
    <s v="0110225"/>
    <d v="2019-01-01T00:00:00"/>
    <x v="255"/>
    <s v="1067HR"/>
    <x v="64"/>
    <s v="Amsterdam"/>
    <s v="Steen,hard"/>
    <s v="Sportcomplex"/>
    <s v="gebouw op Sportpark de Eendracht"/>
    <s v="05540 - Brandcontr. Opstal uitgebreid"/>
    <s v="Ja"/>
    <s v="Nee"/>
    <m/>
    <n v="1328900"/>
  </r>
  <r>
    <s v="6551"/>
    <s v="Gemeentelijk Vastgoed"/>
    <s v="0110225"/>
    <d v="2019-01-01T00:00:00"/>
    <x v="255"/>
    <s v="1067HR"/>
    <x v="64"/>
    <s v="Amsterdam"/>
    <s v="Steen,hard"/>
    <s v="Zonnepanelen"/>
    <s v="40 Zonnepanelen op sportcomplex"/>
    <s v="05540 - Brandcontr. Opstal uitgebreid"/>
    <s v="Ja"/>
    <s v="Nee"/>
    <m/>
    <n v="47400"/>
  </r>
  <r>
    <s v="6551"/>
    <s v="Gemeentelijk Vastgoed"/>
    <s v="0110384"/>
    <d v="2019-05-23T00:00:00"/>
    <x v="588"/>
    <s v="1018LL"/>
    <x v="31"/>
    <s v="Amsterdam"/>
    <s v="Steen,hard"/>
    <s v="Stadsdeelwerf"/>
    <m/>
    <s v="05540 - Brandcontr. Opstal uitgebreid"/>
    <s v="Ja"/>
    <s v="Onbekend"/>
    <m/>
    <n v="34099600"/>
  </r>
  <r>
    <s v="6551"/>
    <s v="Gemeentelijk Vastgoed"/>
    <s v="0110883"/>
    <d v="2019-06-19T00:00:00"/>
    <x v="589"/>
    <s v="1108AA"/>
    <x v="9"/>
    <s v="Amsterdam"/>
    <s v="Steen,hard"/>
    <s v="Woonhuis"/>
    <m/>
    <s v="05540 - Brandcontr. Opstal uitgebreid"/>
    <s v="Nee"/>
    <s v="Nee"/>
    <m/>
    <n v="344000"/>
  </r>
  <r>
    <s v="6551"/>
    <s v="Gemeentelijk Vastgoed"/>
    <s v="0110890"/>
    <d v="2019-06-27T00:00:00"/>
    <x v="590"/>
    <s v="1032HZ"/>
    <x v="54"/>
    <s v="Amsterdam"/>
    <s v="Staalconstructie met beplating"/>
    <s v="Bedrijfspand"/>
    <s v="Bouwmarkt"/>
    <s v="05540 - Brandcontr. Opstal uitgebreid"/>
    <s v="Nee"/>
    <s v="Nee"/>
    <m/>
    <n v="4384900"/>
  </r>
  <r>
    <s v="6551"/>
    <s v="Gemeentelijk Vastgoed"/>
    <s v="0111110"/>
    <d v="2019-08-06T00:00:00"/>
    <x v="591"/>
    <s v="1031HR"/>
    <x v="94"/>
    <s v="Amsterdam"/>
    <s v="Steen,hard"/>
    <s v="Expositieruimte"/>
    <s v="incl. culturele activiteiten"/>
    <s v="05540 - Brandcontr. Opstal uitgebreid"/>
    <s v="Nee"/>
    <s v="Nee"/>
    <m/>
    <n v="602000"/>
  </r>
  <r>
    <s v="6551"/>
    <s v="Gemeentelijk Vastgoed"/>
    <s v="0111178"/>
    <d v="2019-09-12T00:00:00"/>
    <x v="592"/>
    <s v="1106AK"/>
    <x v="71"/>
    <s v="Amsterdam"/>
    <s v="Steen,hard"/>
    <s v="Atelier"/>
    <s v="Broedplaats"/>
    <s v="05540 - Brandcontr. Opstal uitgebreid"/>
    <s v="Nee"/>
    <s v="Nee"/>
    <m/>
    <n v="478100"/>
  </r>
  <r>
    <s v="6551"/>
    <s v="Gemeentelijk Vastgoed"/>
    <s v="0111210"/>
    <d v="2019-10-01T00:00:00"/>
    <x v="593"/>
    <s v="1033MV"/>
    <x v="0"/>
    <s v="Amsterdam"/>
    <s v="Staalconstructie met beplating"/>
    <s v="Archief"/>
    <m/>
    <s v="05540 - Brandcontr. Opstal uitgebreid"/>
    <s v="Ja"/>
    <s v="Nee"/>
    <m/>
    <n v="9669600"/>
  </r>
  <r>
    <s v="6551"/>
    <s v="Gemeentelijk Vastgoed"/>
    <s v="0111210"/>
    <d v="2019-10-01T00:00:00"/>
    <x v="593"/>
    <s v="1033MV"/>
    <x v="0"/>
    <s v="Amsterdam"/>
    <s v="Staalconstructie met beplating"/>
    <s v="Archief"/>
    <m/>
    <s v="05540 - Brandcontr. Opstal uitgebreid"/>
    <s v="Ja"/>
    <s v="Nee"/>
    <m/>
    <n v="891900"/>
  </r>
  <r>
    <s v="6551"/>
    <s v="Gemeentelijk Vastgoed"/>
    <s v="0111242"/>
    <d v="2019-01-01T00:00:00"/>
    <x v="594"/>
    <s v="1071DZ"/>
    <x v="13"/>
    <s v="Amsterdam"/>
    <s v="Steen,hard"/>
    <s v="Multifunctioneel schoolgebouw"/>
    <m/>
    <s v="05540 - Brandcontr. Opstal uitgebreid"/>
    <s v="Nee"/>
    <s v="Nee"/>
    <m/>
    <n v="4674200"/>
  </r>
  <r>
    <s v="6551"/>
    <s v="Gemeentelijk Vastgoed"/>
    <s v="0111384"/>
    <d v="2019-10-14T00:00:00"/>
    <x v="595"/>
    <s v="1017RL"/>
    <x v="30"/>
    <s v="Amsterdam"/>
    <s v="Steen,hard"/>
    <s v="Schoolgebouw"/>
    <s v="Lucia Marthas performing arts"/>
    <s v="05540 - Brandcontr. Opstal uitgebreid"/>
    <s v="Nee"/>
    <s v="Nee"/>
    <m/>
    <n v="3120200"/>
  </r>
  <r>
    <s v="6551"/>
    <s v="Gemeentelijk Vastgoed"/>
    <s v="0111390"/>
    <d v="2019-12-11T00:00:00"/>
    <x v="596"/>
    <s v="1096AK"/>
    <x v="77"/>
    <s v="Amsterdam"/>
    <s v="Steen,hard"/>
    <s v="Kantoor"/>
    <s v="Hectas Facility Services"/>
    <s v="05540 - Brandcontr. Opstal uitgebreid"/>
    <s v="Nee"/>
    <s v="Nee"/>
    <m/>
    <n v="480400"/>
  </r>
  <r>
    <s v="6551"/>
    <s v="Gemeentelijk Vastgoed"/>
    <s v="0111390"/>
    <d v="2019-12-11T00:00:00"/>
    <x v="597"/>
    <s v="1096AK"/>
    <x v="77"/>
    <s v="Amsterdam"/>
    <s v="Steen,hard"/>
    <s v="Bedrijfspand"/>
    <s v="leegstandsbeheer bedrijfshal/loods"/>
    <s v="05540 - Brandcontr. Opstal uitgebreid"/>
    <s v="Nee"/>
    <s v="Nee"/>
    <m/>
    <n v="1943000"/>
  </r>
  <r>
    <s v="6551"/>
    <s v="Gemeentelijk Vastgoed"/>
    <s v="0111390"/>
    <d v="2019-12-11T00:00:00"/>
    <x v="598"/>
    <s v="1096AK"/>
    <x v="77"/>
    <s v="Amsterdam"/>
    <s v="Steen,hard"/>
    <s v="Bedrijfspand"/>
    <s v="leegstandsbeheer bedrijfspand"/>
    <s v="05540 - Brandcontr. Opstal uitgebreid"/>
    <s v="Nee"/>
    <s v="Nee"/>
    <m/>
    <n v="310500"/>
  </r>
  <r>
    <s v="6551"/>
    <s v="Gemeentelijk Vastgoed"/>
    <s v="0111390"/>
    <d v="2019-12-11T00:00:00"/>
    <x v="599"/>
    <s v="1096AK"/>
    <x v="77"/>
    <s v="Amsterdam"/>
    <s v="Steen,hard"/>
    <s v="Bedrijfspand"/>
    <s v="leegstandsbeheer bedrijfspand"/>
    <s v="05540 - Brandcontr. Opstal uitgebreid"/>
    <s v="Nee"/>
    <s v="Nee"/>
    <m/>
    <n v="310500"/>
  </r>
  <r>
    <s v="6551"/>
    <s v="Gemeentelijk Vastgoed"/>
    <s v="0111390"/>
    <d v="2019-12-11T00:00:00"/>
    <x v="600"/>
    <s v="1096AK"/>
    <x v="77"/>
    <s v="Amsterdam"/>
    <s v="Steen,hard"/>
    <s v="Bedrijfspand"/>
    <s v="leegstandsbeheer bedrijfspand"/>
    <s v="05540 - Brandcontr. Opstal uitgebreid"/>
    <s v="Nee"/>
    <s v="Nee"/>
    <m/>
    <n v="1047100"/>
  </r>
  <r>
    <s v="6551"/>
    <s v="Gemeentelijk Vastgoed"/>
    <s v="0111390"/>
    <d v="2019-12-11T00:00:00"/>
    <x v="601"/>
    <s v="1096AK"/>
    <x v="77"/>
    <s v="Amsterdam"/>
    <s v="Steen,hard"/>
    <s v="Bedrijfspand"/>
    <s v="leegstandsbeheer bedrijfspand"/>
    <s v="05540 - Brandcontr. Opstal uitgebreid"/>
    <s v="Nee"/>
    <s v="Nee"/>
    <m/>
    <n v="1047100"/>
  </r>
  <r>
    <s v="6551"/>
    <s v="Gemeentelijk Vastgoed"/>
    <s v="0111390"/>
    <d v="2019-12-11T00:00:00"/>
    <x v="602"/>
    <s v="1096AK"/>
    <x v="77"/>
    <s v="Amsterdam"/>
    <s v="Steen,hard"/>
    <s v="Bedrijfspand"/>
    <s v="leegstandsbeheer bedrijfspand"/>
    <s v="05540 - Brandcontr. Opstal uitgebreid"/>
    <s v="Nee"/>
    <s v="Nee"/>
    <m/>
    <n v="437300"/>
  </r>
  <r>
    <s v="6551"/>
    <s v="Gemeentelijk Vastgoed"/>
    <s v="0111390"/>
    <d v="2019-12-11T00:00:00"/>
    <x v="603"/>
    <s v="1096AK"/>
    <x v="77"/>
    <s v="Amsterdam"/>
    <s v="Steen,hard"/>
    <s v="Bedrijfspand"/>
    <s v="leegstandsbeheer bedrijfspand"/>
    <s v="05540 - Brandcontr. Opstal uitgebreid"/>
    <s v="Nee"/>
    <s v="Nee"/>
    <m/>
    <n v="901300"/>
  </r>
  <r>
    <s v="6551"/>
    <s v="Gemeentelijk Vastgoed"/>
    <s v="0111390"/>
    <d v="2019-12-11T00:00:00"/>
    <x v="604"/>
    <s v="1096AK"/>
    <x v="77"/>
    <s v="Amsterdam"/>
    <s v="Steen,hard"/>
    <s v="Bedrijfspand"/>
    <s v="leegstandsbeheer bedrijfspand"/>
    <s v="05540 - Brandcontr. Opstal uitgebreid"/>
    <s v="Nee"/>
    <s v="Nee"/>
    <m/>
    <n v="361700"/>
  </r>
  <r>
    <s v="6551"/>
    <s v="Gemeentelijk Vastgoed"/>
    <s v="0111390"/>
    <d v="2019-12-11T00:00:00"/>
    <x v="605"/>
    <s v="1096AK"/>
    <x v="77"/>
    <s v="Amsterdam"/>
    <s v="Steen,hard"/>
    <s v="Bedrijfspand"/>
    <s v="leegstandsbeheer"/>
    <s v="05540 - Brandcontr. Opstal uitgebreid"/>
    <s v="Nee"/>
    <s v="Nee"/>
    <m/>
    <n v="464200"/>
  </r>
  <r>
    <s v="6551"/>
    <s v="Gemeentelijk Vastgoed"/>
    <s v="0111390"/>
    <d v="2019-12-11T00:00:00"/>
    <x v="606"/>
    <s v="1096AK"/>
    <x v="77"/>
    <s v="Amsterdam"/>
    <s v="Steen,hard"/>
    <s v="Garage"/>
    <m/>
    <s v="05540 - Brandcontr. Opstal uitgebreid"/>
    <s v="Nee"/>
    <s v="Nee"/>
    <m/>
    <n v="431800"/>
  </r>
  <r>
    <s v="6551"/>
    <s v="Gemeentelijk Vastgoed"/>
    <s v="0111390"/>
    <d v="2019-12-11T00:00:00"/>
    <x v="607"/>
    <s v="1096AK"/>
    <x v="77"/>
    <s v="Amsterdam"/>
    <s v="Steen,hard"/>
    <s v="Bedrijfspand"/>
    <s v="leegstandsbeheer"/>
    <s v="05540 - Brandcontr. Opstal uitgebreid"/>
    <s v="Nee"/>
    <s v="Nee"/>
    <m/>
    <n v="688200"/>
  </r>
  <r>
    <s v="6551"/>
    <s v="Gemeentelijk Vastgoed"/>
    <s v="0111390"/>
    <d v="2019-12-11T00:00:00"/>
    <x v="608"/>
    <s v="1096AK"/>
    <x v="77"/>
    <s v="Amsterdam"/>
    <s v="Steen,hard"/>
    <s v="Bedrijfspand"/>
    <s v="leegstandsbeheer"/>
    <s v="05540 - Brandcontr. Opstal uitgebreid"/>
    <s v="Nee"/>
    <s v="Nee"/>
    <m/>
    <n v="344100"/>
  </r>
  <r>
    <s v="6551"/>
    <s v="Gemeentelijk Vastgoed"/>
    <s v="0111390"/>
    <d v="2019-12-11T00:00:00"/>
    <x v="609"/>
    <s v="1096AK"/>
    <x v="77"/>
    <s v="Amsterdam"/>
    <s v="Steen,hard"/>
    <s v="Bedrijfspand"/>
    <s v="leegstandsbeheer"/>
    <s v="05540 - Brandcontr. Opstal uitgebreid"/>
    <s v="Nee"/>
    <s v="Nee"/>
    <m/>
    <n v="344100"/>
  </r>
  <r>
    <s v="6551"/>
    <s v="Gemeentelijk Vastgoed"/>
    <s v="0111390"/>
    <d v="2019-12-11T00:00:00"/>
    <x v="610"/>
    <s v="1096AK"/>
    <x v="77"/>
    <s v="Amsterdam"/>
    <s v="Steen,hard"/>
    <s v="Bedrijfspand"/>
    <s v="leegstandsbeheer"/>
    <s v="05540 - Brandcontr. Opstal uitgebreid"/>
    <s v="Nee"/>
    <s v="Nee"/>
    <m/>
    <n v="458800"/>
  </r>
  <r>
    <s v="6551"/>
    <s v="Gemeentelijk Vastgoed"/>
    <s v="0111390"/>
    <d v="2019-12-11T00:00:00"/>
    <x v="611"/>
    <s v="1096AK"/>
    <x v="77"/>
    <s v="Amsterdam"/>
    <s v="Steen,hard"/>
    <s v="Bedrijfspand"/>
    <s v="Productiebedrijf"/>
    <s v="05540 - Brandcontr. Opstal uitgebreid"/>
    <s v="Nee"/>
    <s v="Nee"/>
    <m/>
    <n v="299100"/>
  </r>
  <r>
    <s v="6551"/>
    <s v="Gemeentelijk Vastgoed"/>
    <s v="0111392"/>
    <d v="2019-11-01T00:00:00"/>
    <x v="612"/>
    <s v="1045AM"/>
    <x v="29"/>
    <s v="Amsterdam"/>
    <s v="Steen,hard"/>
    <s v="Bedrijfscomplex"/>
    <s v="Afvalservice West"/>
    <s v="05540 - Brandcontr. Opstal uitgebreid"/>
    <s v="Ja"/>
    <s v="Nee"/>
    <m/>
    <n v="3514100"/>
  </r>
  <r>
    <s v="6551"/>
    <s v="Gemeentelijk Vastgoed"/>
    <s v="0111392"/>
    <d v="2019-11-01T00:00:00"/>
    <x v="612"/>
    <s v="1045AM"/>
    <x v="29"/>
    <s v="Amsterdam"/>
    <s v="Steen,hard"/>
    <s v="Bedrijfscomplex"/>
    <s v="Afvalservice West"/>
    <s v="05541 - Brandcontr. Inventaris uitgebreid"/>
    <s v="Ja"/>
    <s v="Nee"/>
    <m/>
    <n v="674400"/>
  </r>
  <r>
    <s v="6551"/>
    <s v="Gemeentelijk Vastgoed"/>
    <s v="0111394"/>
    <d v="2019-12-04T00:00:00"/>
    <x v="613"/>
    <s v="1075LB"/>
    <x v="74"/>
    <s v="Amsterdam"/>
    <s v="Steen,hard"/>
    <s v="Woonhuis/bedrijfspand"/>
    <s v="woonhuis"/>
    <s v="05535 - Brandcontr. Opstal br/strm/vlg"/>
    <s v="Nee"/>
    <s v="Nee"/>
    <m/>
    <n v="116700"/>
  </r>
  <r>
    <s v="6551"/>
    <s v="Gemeentelijk Vastgoed"/>
    <s v="0111447"/>
    <d v="2020-04-01T00:00:00"/>
    <x v="614"/>
    <s v="1064GW"/>
    <x v="66"/>
    <s v="Amsterdam"/>
    <s v="Steen,hard"/>
    <s v="Sportcomplex"/>
    <s v="zwembad Sloterparkbad"/>
    <s v="05540 - Brandcontr. Opstal uitgebreid"/>
    <s v="Ja"/>
    <s v="Onbekend"/>
    <d v="2016-10-01T00:00:00"/>
    <n v="30515200"/>
  </r>
  <r>
    <s v="6551"/>
    <s v="Gemeentelijk Vastgoed"/>
    <s v="0111501"/>
    <d v="2020-05-15T00:00:00"/>
    <x v="615"/>
    <s v="1011PZ"/>
    <x v="14"/>
    <s v="Amsterdam"/>
    <m/>
    <s v="Kantoor"/>
    <m/>
    <s v="05557 - Huurdersbelang uitgebreid"/>
    <s v="Nee"/>
    <s v="Onbekend"/>
    <m/>
    <n v="6603900"/>
  </r>
  <r>
    <s v="6551"/>
    <s v="Gemeentelijk Vastgoed"/>
    <s v="0111502"/>
    <d v="2020-05-15T00:00:00"/>
    <x v="615"/>
    <s v="1011PZ"/>
    <x v="14"/>
    <s v="Amsterdam"/>
    <s v="Steen,hard"/>
    <s v="Kantoor"/>
    <m/>
    <s v="05541 - Brandcontr. Inventaris uitgebreid"/>
    <s v="Nee"/>
    <s v="Onbekend"/>
    <m/>
    <n v="1801100"/>
  </r>
  <r>
    <s v="6551"/>
    <s v="Gemeentelijk Vastgoed"/>
    <s v="0111589"/>
    <d v="2020-05-01T00:00:00"/>
    <x v="459"/>
    <s v="1098NJ"/>
    <x v="47"/>
    <s v="Amsterdam"/>
    <s v="Steen,hard"/>
    <s v="Dienstverblijf"/>
    <s v="Nieuwbouw beheerdersruimte"/>
    <s v="05540 - Brandcontr. Opstal uitgebreid"/>
    <s v="Ja"/>
    <s v="Nee"/>
    <m/>
    <n v="1117200"/>
  </r>
  <r>
    <s v="6551"/>
    <s v="Gemeentelijk Vastgoed"/>
    <s v="0111590"/>
    <d v="2020-06-01T00:00:00"/>
    <x v="616"/>
    <s v="1051TS"/>
    <x v="8"/>
    <s v="Amsterdam"/>
    <s v="Hout/metaal, harde dekking"/>
    <s v="Dienstverblijf"/>
    <s v="Portiersloge"/>
    <s v="05540 - Brandcontr. Opstal uitgebreid"/>
    <s v="Nee"/>
    <s v="Nee"/>
    <m/>
    <n v="345500"/>
  </r>
  <r>
    <s v="6551"/>
    <s v="Gemeentelijk Vastgoed"/>
    <s v="0111591"/>
    <d v="2020-01-01T00:00:00"/>
    <x v="617"/>
    <s v="1067HR"/>
    <x v="64"/>
    <s v="Amsterdam"/>
    <s v="Staal"/>
    <s v="Sportpark"/>
    <s v="loods op sportpark"/>
    <s v="05540 - Brandcontr. Opstal uitgebreid"/>
    <s v="Nee"/>
    <s v="Nee"/>
    <m/>
    <n v="69500"/>
  </r>
  <r>
    <s v="6551"/>
    <s v="Gemeentelijk Vastgoed"/>
    <s v="0111592"/>
    <d v="2020-01-01T00:00:00"/>
    <x v="618"/>
    <s v="1098NG"/>
    <x v="47"/>
    <s v="Amsterdam"/>
    <m/>
    <s v="Clubgebouw"/>
    <s v="oudbouw (atletiekvereniging)"/>
    <s v="05540 - Brandcontr. Opstal uitgebreid"/>
    <s v="Nee"/>
    <s v="Nee"/>
    <m/>
    <n v="1055800"/>
  </r>
  <r>
    <s v="6551"/>
    <s v="Gemeentelijk Vastgoed"/>
    <s v="0111592"/>
    <d v="2020-01-01T00:00:00"/>
    <x v="618"/>
    <s v="1098NG"/>
    <x v="47"/>
    <s v="Amsterdam"/>
    <m/>
    <s v="Clubgebouw"/>
    <s v="Nieuwbouw (atletiekvereniging)"/>
    <s v="05540 - Brandcontr. Opstal uitgebreid"/>
    <s v="Nee"/>
    <s v="Nee"/>
    <m/>
    <n v="66300"/>
  </r>
  <r>
    <s v="6551"/>
    <s v="Gemeentelijk Vastgoed"/>
    <s v="0111593"/>
    <d v="2020-01-01T00:00:00"/>
    <x v="619"/>
    <s v="1102BX"/>
    <x v="45"/>
    <s v="Amsterdam"/>
    <s v="Steen,hard"/>
    <s v="Clubgebouw"/>
    <m/>
    <s v="05540 - Brandcontr. Opstal uitgebreid"/>
    <s v="Nee"/>
    <s v="Nee"/>
    <m/>
    <n v="4354200"/>
  </r>
  <r>
    <s v="6551"/>
    <s v="Gemeentelijk Vastgoed"/>
    <s v="0111594"/>
    <d v="2020-01-01T00:00:00"/>
    <x v="620"/>
    <s v="1102BC"/>
    <x v="45"/>
    <s v="Amsterdam"/>
    <s v="Hout,hard"/>
    <s v="Clubgebouw"/>
    <s v="Atletiekvereniging"/>
    <s v="05540 - Brandcontr. Opstal uitgebreid"/>
    <s v="Nee"/>
    <s v="Nee"/>
    <m/>
    <n v="559800"/>
  </r>
  <r>
    <s v="6551"/>
    <s v="Gemeentelijk Vastgoed"/>
    <s v="0111596"/>
    <d v="2020-01-01T00:00:00"/>
    <x v="621"/>
    <s v="1098NG"/>
    <x v="47"/>
    <s v="Amsterdam"/>
    <s v="Steen,hard"/>
    <s v="Dienstwoning"/>
    <m/>
    <s v="05540 - Brandcontr. Opstal uitgebreid"/>
    <s v="Nee"/>
    <s v="Ja"/>
    <m/>
    <n v="178800"/>
  </r>
  <r>
    <s v="6551"/>
    <s v="Gemeentelijk Vastgoed"/>
    <s v="0111596"/>
    <d v="2020-01-01T00:00:00"/>
    <x v="621"/>
    <s v="1098NG"/>
    <x v="47"/>
    <s v="Amsterdam"/>
    <s v="Steen,hard"/>
    <s v="Garage"/>
    <s v="MAVO garage/berging"/>
    <s v="05540 - Brandcontr. Opstal uitgebreid"/>
    <s v="Nee"/>
    <s v="Ja"/>
    <m/>
    <n v="7100"/>
  </r>
  <r>
    <s v="6551"/>
    <s v="Gemeentelijk Vastgoed"/>
    <s v="0111597"/>
    <d v="2020-01-01T00:00:00"/>
    <x v="622"/>
    <s v="1076CV"/>
    <x v="99"/>
    <s v="Amsterdam"/>
    <s v="Steen,hard"/>
    <s v="Clubgebouw"/>
    <s v="tevens kantine kleedkamer v.v."/>
    <s v="05540 - Brandcontr. Opstal uitgebreid"/>
    <s v="Nee"/>
    <s v="Nee"/>
    <m/>
    <n v="1866200"/>
  </r>
  <r>
    <s v="6551"/>
    <s v="Gemeentelijk Vastgoed"/>
    <s v="0111598"/>
    <d v="2020-01-01T00:00:00"/>
    <x v="623"/>
    <s v="1079GB"/>
    <x v="61"/>
    <s v="Amsterdam"/>
    <s v="Steen,hard"/>
    <s v="Clubgebouw"/>
    <s v="Sportverenigingen"/>
    <s v="05540 - Brandcontr. Opstal uitgebreid"/>
    <s v="Nee"/>
    <s v="Nee"/>
    <m/>
    <n v="244800"/>
  </r>
  <r>
    <s v="6551"/>
    <s v="Gemeentelijk Vastgoed"/>
    <s v="0111600"/>
    <d v="2020-01-01T00:00:00"/>
    <x v="624"/>
    <s v="1182AA"/>
    <x v="106"/>
    <s v="Amstelveen"/>
    <s v="Steen,hard"/>
    <s v="Dienstverblijf"/>
    <m/>
    <s v="05540 - Brandcontr. Opstal uitgebreid"/>
    <s v="Nee"/>
    <s v="Nee"/>
    <m/>
    <n v="556200"/>
  </r>
  <r>
    <s v="6551"/>
    <s v="Gemeentelijk Vastgoed"/>
    <s v="0111602"/>
    <d v="2020-01-01T00:00:00"/>
    <x v="625"/>
    <s v="1067SN"/>
    <x v="64"/>
    <s v="Amsterdam"/>
    <s v="Steen,hard"/>
    <s v="Bedrijfspand"/>
    <s v="dienstverblijf"/>
    <s v="05540 - Brandcontr. Opstal uitgebreid"/>
    <s v="Nee"/>
    <s v="Nee"/>
    <m/>
    <n v="529600"/>
  </r>
  <r>
    <s v="6551"/>
    <s v="Gemeentelijk Vastgoed"/>
    <s v="0111602"/>
    <d v="2020-01-01T00:00:00"/>
    <x v="625"/>
    <s v="1067SN"/>
    <x v="64"/>
    <s v="Amsterdam"/>
    <s v="Steen,hard"/>
    <s v="Loods"/>
    <s v="Garage, grote opslagloods"/>
    <s v="05540 - Brandcontr. Opstal uitgebreid"/>
    <s v="Nee"/>
    <s v="Nee"/>
    <m/>
    <n v="141400"/>
  </r>
  <r>
    <s v="6551"/>
    <s v="Gemeentelijk Vastgoed"/>
    <s v="0111603"/>
    <d v="2020-01-01T00:00:00"/>
    <x v="626"/>
    <s v="1097HK"/>
    <x v="18"/>
    <s v="Amsterdam"/>
    <s v="Steen,hard"/>
    <s v="Loods"/>
    <s v="Loods als dienstverpblijf op sportpark"/>
    <s v="05540 - Brandcontr. Opstal uitgebreid"/>
    <s v="Ja"/>
    <s v="Nee"/>
    <m/>
    <n v="598400"/>
  </r>
  <r>
    <s v="6551"/>
    <s v="Gemeentelijk Vastgoed"/>
    <s v="0111603"/>
    <d v="2020-01-01T00:00:00"/>
    <x v="626"/>
    <s v="1097HK"/>
    <x v="18"/>
    <s v="Amsterdam"/>
    <s v="Steen,hard"/>
    <s v="Zonnepanelen"/>
    <s v="Zonnepanelen op de loods"/>
    <s v="05540 - Brandcontr. Opstal uitgebreid"/>
    <s v="Nee"/>
    <s v="Nee"/>
    <m/>
    <n v="38000"/>
  </r>
  <r>
    <s v="6551"/>
    <s v="Gemeentelijk Vastgoed"/>
    <s v="0111603"/>
    <d v="2020-01-01T00:00:00"/>
    <x v="626"/>
    <s v="1097HK"/>
    <x v="18"/>
    <s v="Amsterdam"/>
    <s v="Steen,hard"/>
    <s v="Garage"/>
    <s v="MAVO garage"/>
    <s v="05540 - Brandcontr. Opstal uitgebreid"/>
    <s v="Nee"/>
    <s v="Nee"/>
    <m/>
    <n v="7100"/>
  </r>
  <r>
    <s v="6551"/>
    <s v="Gemeentelijk Vastgoed"/>
    <s v="0111605"/>
    <d v="2020-01-01T00:00:00"/>
    <x v="259"/>
    <s v="1043HH"/>
    <x v="28"/>
    <s v="Amsterdam"/>
    <s v="Steen,hard"/>
    <s v="Overig"/>
    <s v="Trafo-huisje"/>
    <s v="05540 - Brandcontr. Opstal uitgebreid"/>
    <s v="Nee"/>
    <s v="Nee"/>
    <m/>
    <n v="52000"/>
  </r>
  <r>
    <s v="6551"/>
    <s v="Gemeentelijk Vastgoed"/>
    <s v="0111605"/>
    <d v="2020-01-01T00:00:00"/>
    <x v="259"/>
    <s v="1043HH"/>
    <x v="28"/>
    <s v="Amsterdam"/>
    <s v="Steen,hard"/>
    <s v="Overig"/>
    <s v="dak-en spouwmuurisolatie"/>
    <s v="05540 - Brandcontr. Opstal uitgebreid"/>
    <s v="Nee"/>
    <s v="Nee"/>
    <m/>
    <n v="13900"/>
  </r>
  <r>
    <s v="6551"/>
    <s v="Gemeentelijk Vastgoed"/>
    <s v="0111605"/>
    <d v="2020-01-01T00:00:00"/>
    <x v="259"/>
    <s v="1043HH"/>
    <x v="28"/>
    <s v="Amsterdam"/>
    <s v="Steen,hard"/>
    <s v="Veldschuur"/>
    <m/>
    <s v="05540 - Brandcontr. Opstal uitgebreid"/>
    <s v="Nee"/>
    <s v="Nee"/>
    <m/>
    <n v="35100"/>
  </r>
  <r>
    <s v="6551"/>
    <s v="Gemeentelijk Vastgoed"/>
    <s v="0111605"/>
    <d v="2020-01-01T00:00:00"/>
    <x v="259"/>
    <s v="1043HH"/>
    <x v="28"/>
    <s v="Amsterdam"/>
    <s v="Steen,hard"/>
    <s v="Overig"/>
    <s v="Trafo-huisje"/>
    <s v="05540 - Brandcontr. Opstal uitgebreid"/>
    <s v="Nee"/>
    <s v="Nee"/>
    <m/>
    <n v="8000"/>
  </r>
  <r>
    <s v="6551"/>
    <s v="Gemeentelijk Vastgoed"/>
    <s v="0111605"/>
    <d v="2020-01-01T00:00:00"/>
    <x v="259"/>
    <s v="1043HH"/>
    <x v="28"/>
    <s v="Amsterdam"/>
    <s v="Steen,hard"/>
    <s v="Electr. installatie"/>
    <s v="technische installatie"/>
    <s v="05540 - Brandcontr. Opstal uitgebreid"/>
    <s v="Nee"/>
    <s v="Nee"/>
    <m/>
    <n v="45200"/>
  </r>
  <r>
    <s v="6551"/>
    <s v="Gemeentelijk Vastgoed"/>
    <s v="0111605"/>
    <d v="2020-01-01T00:00:00"/>
    <x v="259"/>
    <s v="1043HH"/>
    <x v="28"/>
    <s v="Amsterdam"/>
    <s v="Steen,hard"/>
    <s v="Clubgebouw"/>
    <m/>
    <s v="05540 - Brandcontr. Opstal uitgebreid"/>
    <s v="Nee"/>
    <s v="Nee"/>
    <m/>
    <n v="477300"/>
  </r>
  <r>
    <s v="6551"/>
    <s v="Gemeentelijk Vastgoed"/>
    <s v="0111619"/>
    <d v="2020-02-03T00:00:00"/>
    <x v="627"/>
    <s v="1032KP"/>
    <x v="54"/>
    <s v="Amsterdam"/>
    <s v="Steen,hard"/>
    <s v="Bedrijfspand"/>
    <s v="kantoor en industrie (garage)/opslag"/>
    <s v="05540 - Brandcontr. Opstal uitgebreid"/>
    <s v="Nee"/>
    <s v="Nee"/>
    <m/>
    <n v="788100"/>
  </r>
  <r>
    <s v="6551"/>
    <s v="Gemeentelijk Vastgoed"/>
    <s v="0111621"/>
    <d v="2020-06-15T00:00:00"/>
    <x v="628"/>
    <s v="1033BZ"/>
    <x v="0"/>
    <s v="Amsterdam"/>
    <s v="Steen,hard"/>
    <s v="Clubgebouw"/>
    <s v="Ontmoetingsplaats Veteranen"/>
    <s v="05540 - Brandcontr. Opstal uitgebreid"/>
    <s v="Nee"/>
    <s v="Nee"/>
    <m/>
    <n v="574300"/>
  </r>
  <r>
    <s v="6551"/>
    <s v="Gemeentelijk Vastgoed"/>
    <s v="0111625"/>
    <d v="2020-07-01T00:00:00"/>
    <x v="629"/>
    <s v="1061MB"/>
    <x v="76"/>
    <s v="Amsterdam"/>
    <s v="Steen,hard"/>
    <s v="Sporthal"/>
    <s v="De zonnepanelen op de sporthal"/>
    <s v="05557 - Huurdersbelang uitgebreid"/>
    <s v="Nee"/>
    <s v="Onbekend"/>
    <m/>
    <n v="129600"/>
  </r>
  <r>
    <s v="6551"/>
    <s v="Gemeentelijk Vastgoed"/>
    <s v="0111627"/>
    <d v="2020-01-01T00:00:00"/>
    <x v="630"/>
    <s v="1018WT"/>
    <x v="31"/>
    <s v="Amsterdam"/>
    <s v="Steen,hard"/>
    <s v="Bedrijfscomplex"/>
    <s v="div. med.voorzien./lab/kantoor"/>
    <s v="05540 - Brandcontr. Opstal uitgebreid"/>
    <s v="Nee"/>
    <s v="Ja"/>
    <d v="2023-11-29T00:00:00"/>
    <n v="49168300"/>
  </r>
  <r>
    <s v="6551"/>
    <s v="Gemeentelijk Vastgoed"/>
    <s v="0111628"/>
    <d v="2020-01-01T00:00:00"/>
    <x v="631"/>
    <s v="1018XG"/>
    <x v="31"/>
    <s v="Amsterdam"/>
    <s v="Steen,hard"/>
    <s v="Bedrijfscomplex"/>
    <s v="GGD pand"/>
    <s v="05540 - Brandcontr. Opstal uitgebreid"/>
    <s v="Nee"/>
    <s v="Onbekend"/>
    <m/>
    <n v="7804900"/>
  </r>
  <r>
    <s v="6551"/>
    <s v="Gemeentelijk Vastgoed"/>
    <s v="0111638"/>
    <d v="2020-01-01T00:00:00"/>
    <x v="632"/>
    <s v="1102BV"/>
    <x v="45"/>
    <s v="Amsterdam"/>
    <s v="Steen,hard"/>
    <s v="Bedrijfscomplex"/>
    <s v="Poliklinische hulpverl./alg.kantoor"/>
    <s v="05540 - Brandcontr. Opstal uitgebreid"/>
    <s v="Nee"/>
    <s v="Nee"/>
    <m/>
    <n v="6604600"/>
  </r>
  <r>
    <s v="6551"/>
    <s v="Gemeentelijk Vastgoed"/>
    <s v="0111681"/>
    <d v="2020-08-12T00:00:00"/>
    <x v="633"/>
    <s v="1043AA"/>
    <x v="28"/>
    <s v="Amsterdam"/>
    <s v="Steen met mastiek"/>
    <s v="Clubgebouw"/>
    <s v="Sportgebouw"/>
    <s v="05540 - Brandcontr. Opstal uitgebreid"/>
    <s v="Nee"/>
    <s v="Nee"/>
    <m/>
    <n v="190200"/>
  </r>
  <r>
    <s v="6551"/>
    <s v="Gemeentelijk Vastgoed"/>
    <s v="0111682"/>
    <d v="2020-08-12T00:00:00"/>
    <x v="633"/>
    <s v="1043AA"/>
    <x v="28"/>
    <s v="Amsterdam"/>
    <s v="Steen met mastiek"/>
    <s v="Clubgebouw"/>
    <s v="Sportgebouw"/>
    <s v="05540 - Brandcontr. Opstal uitgebreid"/>
    <s v="Nee"/>
    <s v="Nee"/>
    <m/>
    <n v="363000"/>
  </r>
  <r>
    <s v="6551"/>
    <s v="Gemeentelijk Vastgoed"/>
    <s v="0111703"/>
    <d v="2020-09-01T00:00:00"/>
    <x v="634"/>
    <s v="1034GV"/>
    <x v="49"/>
    <s v="Amsterdam"/>
    <s v="Steen,hard"/>
    <s v="Bedrijfspand"/>
    <s v="Werfgebouw op Sportpark Kadoelen"/>
    <s v="05540 - Brandcontr. Opstal uitgebreid"/>
    <s v="Nee"/>
    <s v="Nee"/>
    <m/>
    <n v="221400"/>
  </r>
  <r>
    <s v="6551"/>
    <s v="Gemeentelijk Vastgoed"/>
    <s v="0111705"/>
    <d v="2020-09-14T00:00:00"/>
    <x v="635"/>
    <s v="1075GS"/>
    <x v="74"/>
    <s v="Amsterdam"/>
    <s v="Steen,hard"/>
    <s v="Gezondheidscentrum"/>
    <s v="Buurtgezondheidscentrum"/>
    <s v="05540 - Brandcontr. Opstal uitgebreid"/>
    <s v="Nee"/>
    <s v="Nee"/>
    <m/>
    <n v="3204200"/>
  </r>
  <r>
    <s v="6551"/>
    <s v="Gemeentelijk Vastgoed"/>
    <s v="0112255"/>
    <d v="2020-12-29T00:00:00"/>
    <x v="636"/>
    <s v="1055KH"/>
    <x v="87"/>
    <s v="Amsterdam"/>
    <s v="Hout"/>
    <s v="Wijkgebouw"/>
    <s v="Buurt-Ontmoetingsruimt"/>
    <s v="05535 - Brandcontr. Opstal br/strm/vlg"/>
    <s v="Nee"/>
    <s v="Nee"/>
    <m/>
    <n v="64800"/>
  </r>
  <r>
    <s v="6551"/>
    <s v="Gemeentelijk Vastgoed"/>
    <s v="0112373"/>
    <d v="2021-07-01T00:00:00"/>
    <x v="637"/>
    <s v="1068JJ"/>
    <x v="2"/>
    <s v="Amsterdam"/>
    <s v="Steen,hard"/>
    <s v="Wijkgebouw"/>
    <s v="Buurthuis/buurtkamer"/>
    <s v="05540 - Brandcontr. Opstal uitgebreid"/>
    <s v="Nee"/>
    <s v="Nee"/>
    <m/>
    <n v="352600"/>
  </r>
  <r>
    <s v="6551"/>
    <s v="Gemeentelijk Vastgoed"/>
    <s v="0112409"/>
    <d v="2021-01-01T00:00:00"/>
    <x v="638"/>
    <s v="1064GW"/>
    <x v="66"/>
    <s v="Amsterdam"/>
    <s v="Hout met rubberoid"/>
    <s v="Infocentrum"/>
    <m/>
    <s v="05540 - Brandcontr. Opstal uitgebreid"/>
    <s v="Nee"/>
    <s v="Nee"/>
    <m/>
    <n v="526200"/>
  </r>
  <r>
    <s v="6551"/>
    <s v="Gemeentelijk Vastgoed"/>
    <s v="0112409"/>
    <d v="2021-01-01T00:00:00"/>
    <x v="638"/>
    <s v="1064GW"/>
    <x v="66"/>
    <s v="Amsterdam"/>
    <s v="Hout met rubberoid"/>
    <s v="Infocentrum"/>
    <m/>
    <s v="05541 - Brandcontr. Inventaris uitgebreid"/>
    <s v="Nee"/>
    <s v="Nee"/>
    <m/>
    <n v="36600"/>
  </r>
  <r>
    <s v="6551"/>
    <s v="Gemeentelijk Vastgoed"/>
    <s v="0112485"/>
    <d v="2021-05-14T00:00:00"/>
    <x v="639"/>
    <s v="1067SM"/>
    <x v="64"/>
    <s v="Amsterdam"/>
    <s v="Steen,hard"/>
    <s v="Clubgebouw"/>
    <s v="Atletiekclub"/>
    <s v="05540 - Brandcontr. Opstal uitgebreid"/>
    <s v="Nee"/>
    <s v="Nee"/>
    <m/>
    <n v="1442900"/>
  </r>
  <r>
    <s v="6551"/>
    <s v="Gemeentelijk Vastgoed"/>
    <s v="0112486"/>
    <d v="2021-06-01T00:00:00"/>
    <x v="640"/>
    <s v="1017SG"/>
    <x v="30"/>
    <s v="Amsterdam"/>
    <s v="Steen,hard"/>
    <s v="Fietsenstalling"/>
    <s v="bij Paradiso"/>
    <s v="05540 - Brandcontr. Opstal uitgebreid"/>
    <s v="Nee"/>
    <s v="Nee"/>
    <m/>
    <n v="2369100"/>
  </r>
  <r>
    <s v="6551"/>
    <s v="Gemeentelijk Vastgoed"/>
    <s v="0112487"/>
    <d v="2021-05-14T00:00:00"/>
    <x v="641"/>
    <s v="1035EW"/>
    <x v="69"/>
    <s v="Amsterdam"/>
    <s v="Staal"/>
    <s v="Opslag/magazijn"/>
    <s v="Opslag in Romneyloods"/>
    <s v="05540 - Brandcontr. Opstal uitgebreid"/>
    <m/>
    <s v="Nee"/>
    <m/>
    <n v="1261900"/>
  </r>
  <r>
    <s v="6551"/>
    <s v="Gemeentelijk Vastgoed"/>
    <s v="0112488"/>
    <d v="2021-05-14T00:00:00"/>
    <x v="642"/>
    <s v="1067MV"/>
    <x v="64"/>
    <s v="Amsterdam"/>
    <s v="Steen,hard"/>
    <s v="Clubgebouw"/>
    <s v="t.b.v. sportclub"/>
    <s v="05540 - Brandcontr. Opstal uitgebreid"/>
    <s v="Nee"/>
    <s v="Nee"/>
    <m/>
    <n v="422200"/>
  </r>
  <r>
    <s v="6551"/>
    <s v="Gemeentelijk Vastgoed"/>
    <s v="0112489"/>
    <d v="2021-05-14T00:00:00"/>
    <x v="643"/>
    <s v="1067SL"/>
    <x v="64"/>
    <s v="Amsterdam"/>
    <s v="Steen met mastiek"/>
    <s v="Opslag/magazijn"/>
    <s v="Opslag"/>
    <s v="05540 - Brandcontr. Opstal uitgebreid"/>
    <s v="Nee"/>
    <s v="Nee"/>
    <m/>
    <n v="476700"/>
  </r>
  <r>
    <s v="6551"/>
    <s v="Gemeentelijk Vastgoed"/>
    <s v="0112499"/>
    <d v="2021-05-14T00:00:00"/>
    <x v="644"/>
    <s v="1098NG"/>
    <x v="47"/>
    <s v="Amsterdam"/>
    <s v="Hout,eterniet,golfplaten"/>
    <s v="Opslag/magazijn"/>
    <s v="schuur met overkapping voor opslag"/>
    <s v="05540 - Brandcontr. Opstal uitgebreid"/>
    <s v="Nee"/>
    <s v="Ja"/>
    <d v="2027-09-23T00:00:00"/>
    <n v="126200"/>
  </r>
  <r>
    <s v="6551"/>
    <s v="Gemeentelijk Vastgoed"/>
    <s v="0112500"/>
    <d v="2021-05-14T00:00:00"/>
    <x v="645"/>
    <s v="1098NJ"/>
    <x v="47"/>
    <s v="Amsterdam"/>
    <s v="Hout,eterniet,golfplaten"/>
    <s v="Opslag/magazijn"/>
    <s v="Overkapping bij beheerdersruimte"/>
    <s v="05540 - Brandcontr. Opstal uitgebreid"/>
    <s v="Ja"/>
    <s v="Ja"/>
    <d v="2027-09-23T00:00:00"/>
    <n v="452200"/>
  </r>
  <r>
    <s v="6551"/>
    <s v="Gemeentelijk Vastgoed"/>
    <s v="0112508"/>
    <d v="2021-07-05T00:00:00"/>
    <x v="646"/>
    <s v="1087HP"/>
    <x v="67"/>
    <s v="Amsterdam"/>
    <s v="Hout,eterniet,golfplaten"/>
    <s v="Infocentrum"/>
    <s v="infocentrum/horeca strandpaviljoen"/>
    <s v="05540 - Brandcontr. Opstal uitgebreid"/>
    <s v="Ja"/>
    <s v="Nee"/>
    <m/>
    <n v="736100"/>
  </r>
  <r>
    <s v="6551"/>
    <s v="Gemeentelijk Vastgoed"/>
    <s v="0112508"/>
    <d v="2021-07-05T00:00:00"/>
    <x v="646"/>
    <s v="1087HP"/>
    <x v="67"/>
    <s v="Amsterdam"/>
    <s v="Hout,eterniet,golfplaten"/>
    <s v="Infocentrum"/>
    <s v="infocentrum/horeca strandpaviljoen"/>
    <s v="05541 - Brandcontr. Inventaris uitgebreid"/>
    <s v="Ja"/>
    <s v="Nee"/>
    <m/>
    <n v="73700"/>
  </r>
  <r>
    <s v="6551"/>
    <s v="Gemeentelijk Vastgoed"/>
    <s v="0112524"/>
    <d v="2021-06-21T00:00:00"/>
    <x v="647"/>
    <s v="1064LT"/>
    <x v="66"/>
    <s v="Amsterdam"/>
    <s v="Steen met eternite en golplaten"/>
    <s v="Bedrijfspand"/>
    <s v="verhuurd aan vastgoedbeheerder"/>
    <s v="05540 - Brandcontr. Opstal uitgebreid"/>
    <s v="Nee"/>
    <s v="Nee"/>
    <m/>
    <n v="999000"/>
  </r>
  <r>
    <s v="6551"/>
    <s v="Gemeentelijk Vastgoed"/>
    <s v="0112543"/>
    <d v="2021-06-24T00:00:00"/>
    <x v="648"/>
    <s v="1025MZ"/>
    <x v="44"/>
    <s v="Amsterdam"/>
    <s v="Steen,hard"/>
    <s v="Gebouwencomplex"/>
    <s v="Wellness Hoofdgebouw"/>
    <s v="05540 - Brandcontr. Opstal uitgebreid"/>
    <m/>
    <s v="Nee"/>
    <m/>
    <n v="1569206"/>
  </r>
  <r>
    <s v="6551"/>
    <s v="Gemeentelijk Vastgoed"/>
    <s v="0112543"/>
    <d v="2021-06-24T00:00:00"/>
    <x v="649"/>
    <s v="1025MZ"/>
    <x v="44"/>
    <s v="Amsterdam"/>
    <s v="Steen,hard"/>
    <s v="Bedrijfscomplex"/>
    <s v="Wellness (werkplaats)"/>
    <s v="05540 - Brandcontr. Opstal uitgebreid"/>
    <m/>
    <s v="Nee"/>
    <m/>
    <n v="771635"/>
  </r>
  <r>
    <s v="6551"/>
    <s v="Gemeentelijk Vastgoed"/>
    <s v="0112543"/>
    <d v="2021-06-24T00:00:00"/>
    <x v="648"/>
    <s v="1025MZ"/>
    <x v="44"/>
    <s v="Amsterdam"/>
    <s v="Steen,hard"/>
    <s v="Bedrijfscomplex"/>
    <s v="Wellness (Sanitairgebouw/opslag)"/>
    <s v="05540 - Brandcontr. Opstal uitgebreid"/>
    <m/>
    <s v="Nee"/>
    <m/>
    <n v="680854"/>
  </r>
  <r>
    <s v="6551"/>
    <s v="Gemeentelijk Vastgoed"/>
    <s v="0112546"/>
    <d v="2021-01-01T00:00:00"/>
    <x v="650"/>
    <s v="1066HK"/>
    <x v="63"/>
    <s v="Amsterdam"/>
    <s v="Hout,hard"/>
    <s v="Groepsverblijf"/>
    <s v="Leger des Heils/huisvesting ongedocument"/>
    <s v="05540 - Brandcontr. Opstal uitgebreid"/>
    <s v="Nee"/>
    <s v="Nee"/>
    <m/>
    <n v="3097100"/>
  </r>
  <r>
    <s v="6551"/>
    <s v="Gemeentelijk Vastgoed"/>
    <s v="0112562"/>
    <d v="2021-07-01T00:00:00"/>
    <x v="651"/>
    <s v="1043AJ"/>
    <x v="28"/>
    <s v="Amsterdam"/>
    <s v="Steen,hard"/>
    <s v="Bedrijfspand"/>
    <s v="Grafische onderneming"/>
    <s v="05540 - Brandcontr. Opstal uitgebreid"/>
    <s v="Nee"/>
    <s v="Ja"/>
    <d v="2024-03-16T00:00:00"/>
    <n v="7802500"/>
  </r>
  <r>
    <s v="6551"/>
    <s v="Gemeentelijk Vastgoed"/>
    <s v="0112563"/>
    <d v="2021-06-28T00:00:00"/>
    <x v="652"/>
    <s v="1064KL"/>
    <x v="66"/>
    <s v="Amsterdam"/>
    <s v="Steen met kunststofdekking"/>
    <s v="Bedrijfspand"/>
    <s v="bedrijfsruimte/winkel"/>
    <s v="05540 - Brandcontr. Opstal uitgebreid"/>
    <s v="Nee"/>
    <s v="Nee"/>
    <m/>
    <n v="788700"/>
  </r>
  <r>
    <s v="6551"/>
    <s v="Gemeentelijk Vastgoed"/>
    <s v="0112660"/>
    <d v="2021-09-09T00:00:00"/>
    <x v="653"/>
    <s v="1041AS"/>
    <x v="23"/>
    <s v="Amsterdam"/>
    <s v="Steen,hard"/>
    <s v="Woonhuis"/>
    <s v="leegstandsbeheer sloop 2023"/>
    <s v="05540 - Brandcontr. Opstal uitgebreid"/>
    <s v="Nee"/>
    <s v="Ja"/>
    <d v="2027-10-05T00:00:00"/>
    <n v="347100"/>
  </r>
  <r>
    <s v="6551"/>
    <s v="Gemeentelijk Vastgoed"/>
    <s v="0112701"/>
    <d v="2021-11-10T00:00:00"/>
    <x v="654"/>
    <s v="1076AV"/>
    <x v="99"/>
    <s v="Amsterdam"/>
    <s v="Steen,hard"/>
    <s v="Leegstaand pand"/>
    <s v="leegstandsbeheer"/>
    <s v="05540 - Brandcontr. Opstal uitgebreid"/>
    <s v="Nee"/>
    <s v="Nee"/>
    <m/>
    <n v="33456100"/>
  </r>
  <r>
    <s v="6551"/>
    <s v="Gemeentelijk Vastgoed"/>
    <s v="0112808"/>
    <d v="2022-01-01T00:00:00"/>
    <x v="655"/>
    <s v="1041AS"/>
    <x v="23"/>
    <s v="Amsterdam"/>
    <s v="Steen,hard"/>
    <s v="Woonhuis"/>
    <s v="leegstandsbeheer"/>
    <s v="05540 - Brandcontr. Opstal uitgebreid"/>
    <m/>
    <s v="Nee"/>
    <m/>
    <n v="347100"/>
  </r>
  <r>
    <s v="6551"/>
    <s v="Gemeentelijk Vastgoed"/>
    <s v="0112826"/>
    <d v="2022-01-01T00:00:00"/>
    <x v="656"/>
    <s v="1068BZ"/>
    <x v="2"/>
    <s v="Amsterdam"/>
    <m/>
    <s v="Bedrijfspand"/>
    <s v="leegstandsbeheer"/>
    <s v="05540 - Brandcontr. Opstal uitgebreid"/>
    <m/>
    <s v="Nee"/>
    <m/>
    <n v="572920"/>
  </r>
  <r>
    <s v="6551"/>
    <s v="Gemeentelijk Vastgoed"/>
    <s v="0112844"/>
    <d v="2021-12-17T00:00:00"/>
    <x v="657"/>
    <s v="1054ZN"/>
    <x v="52"/>
    <s v="Amsterdam"/>
    <s v="Steen,hard"/>
    <s v="Woningen"/>
    <s v="Eigenaarsbelang, pand in beheer gemeente"/>
    <s v="05540 - Brandcontr. Opstal uitgebreid"/>
    <m/>
    <s v="Onbekend"/>
    <m/>
    <n v="1100000"/>
  </r>
  <r>
    <s v="6551"/>
    <s v="Gemeentelijk Vastgoed"/>
    <s v="0112866"/>
    <d v="2022-02-14T00:00:00"/>
    <x v="203"/>
    <s v="1043ZL"/>
    <x v="28"/>
    <s v="Amsterdam"/>
    <s v="Hout"/>
    <s v="Kinderboerderij"/>
    <m/>
    <s v="05540 - Brandcontr. Opstal uitgebreid"/>
    <s v="Ja"/>
    <s v="Nee"/>
    <m/>
    <n v="400000"/>
  </r>
  <r>
    <s v="6551"/>
    <s v="Gemeentelijk Vastgoed"/>
    <s v="0112888"/>
    <d v="2022-03-28T00:00:00"/>
    <x v="658"/>
    <s v="1041AS"/>
    <x v="23"/>
    <s v="Amsterdam"/>
    <s v="Steen,hard"/>
    <s v="Woonhuis"/>
    <m/>
    <s v="05540 - Brandcontr. Opstal uitgebreid"/>
    <m/>
    <s v="Nee"/>
    <m/>
    <n v="650000"/>
  </r>
  <r>
    <s v="6551"/>
    <s v="Gemeentelijk Vastgoed"/>
    <s v="0113078"/>
    <d v="2022-05-01T00:00:00"/>
    <x v="659"/>
    <s v="1011RD"/>
    <x v="14"/>
    <s v="Amsterdam"/>
    <s v="Beton"/>
    <s v="Sportcomplex"/>
    <s v="Sportlocatie, Urban Sport en dans"/>
    <s v="05540 - Brandcontr. Opstal uitgebreid"/>
    <m/>
    <s v="Nee"/>
    <m/>
    <n v="10191670"/>
  </r>
  <r>
    <s v="6551"/>
    <s v="Gemeentelijk Vastgoed"/>
    <s v="0113110"/>
    <d v="2022-03-24T00:00:00"/>
    <x v="660"/>
    <s v="1382RP"/>
    <x v="84"/>
    <s v="Weesp"/>
    <s v="Beton"/>
    <s v="Clubgebouw"/>
    <s v="accommodatie WeHaVe"/>
    <s v="05540 - Brandcontr. Opstal uitgebreid"/>
    <m/>
    <s v="Ja"/>
    <d v="2023-03-02T00:00:00"/>
    <n v="798700"/>
  </r>
  <r>
    <s v="6551"/>
    <s v="Gemeentelijk Vastgoed"/>
    <s v="0113111"/>
    <d v="2022-03-24T00:00:00"/>
    <x v="661"/>
    <s v="1381BK"/>
    <x v="85"/>
    <s v="Weesp"/>
    <s v="Steen,hard"/>
    <s v="Clubgebouw"/>
    <s v="Verenigingsgebouw Eensgezindheid"/>
    <s v="05540 - Brandcontr. Opstal uitgebreid"/>
    <m/>
    <s v="Ja"/>
    <d v="2023-03-02T00:00:00"/>
    <n v="1739100"/>
  </r>
  <r>
    <s v="6551"/>
    <s v="Gemeentelijk Vastgoed"/>
    <s v="0113120"/>
    <d v="2022-03-24T00:00:00"/>
    <x v="662"/>
    <s v="1382AG"/>
    <x v="84"/>
    <s v="Weesp"/>
    <s v="Steen,hard"/>
    <s v="Theater"/>
    <s v="City of Wesopa"/>
    <s v="05540 - Brandcontr. Opstal uitgebreid"/>
    <m/>
    <s v="Ja"/>
    <d v="2023-03-02T00:00:00"/>
    <n v="2447600"/>
  </r>
  <r>
    <s v="6551"/>
    <s v="Gemeentelijk Vastgoed"/>
    <s v="0113122"/>
    <d v="2022-03-24T00:00:00"/>
    <x v="663"/>
    <s v="1381BB"/>
    <x v="85"/>
    <s v="Weesp"/>
    <s v="Steen,hard"/>
    <s v="Kerktoren"/>
    <m/>
    <s v="05540 - Brandcontr. Opstal uitgebreid"/>
    <m/>
    <s v="Ja"/>
    <d v="2023-03-02T00:00:00"/>
    <n v="5217100"/>
  </r>
  <r>
    <s v="6551"/>
    <s v="Gemeentelijk Vastgoed"/>
    <s v="0113122"/>
    <d v="2022-03-24T00:00:00"/>
    <x v="663"/>
    <s v="1381BB"/>
    <x v="85"/>
    <s v="Weesp"/>
    <s v="Steen,hard"/>
    <s v="Kerktoren"/>
    <m/>
    <s v="05541 - Brandcontr. Inventaris uitgebreid"/>
    <m/>
    <s v="Ja"/>
    <d v="2023-03-02T00:00:00"/>
    <n v="424400"/>
  </r>
  <r>
    <s v="6551"/>
    <s v="Gemeentelijk Vastgoed"/>
    <s v="0113123"/>
    <d v="2022-03-24T00:00:00"/>
    <x v="664"/>
    <s v="1381BB"/>
    <x v="85"/>
    <s v="Weesp"/>
    <s v="Steen,hard"/>
    <s v="Stadsdeelkantoor"/>
    <s v="Stadhuis"/>
    <s v="05540 - Brandcontr. Opstal uitgebreid"/>
    <m/>
    <s v="Ja"/>
    <d v="2023-03-02T00:00:00"/>
    <n v="38645000"/>
  </r>
  <r>
    <s v="6551"/>
    <s v="Gemeentelijk Vastgoed"/>
    <s v="0113123"/>
    <d v="2022-03-24T00:00:00"/>
    <x v="664"/>
    <s v="1381BB"/>
    <x v="85"/>
    <s v="Weesp"/>
    <s v="Steen,hard"/>
    <s v="Stadsdeelkantoor"/>
    <s v="Stadhuis"/>
    <s v="05541 - Brandcontr. Inventaris uitgebreid"/>
    <m/>
    <s v="Ja"/>
    <d v="2023-03-02T00:00:00"/>
    <n v="878400"/>
  </r>
  <r>
    <s v="6551"/>
    <s v="Gemeentelijk Vastgoed"/>
    <s v="0113124"/>
    <d v="2022-03-24T00:00:00"/>
    <x v="665"/>
    <s v="1381BD"/>
    <x v="85"/>
    <s v="Weesp"/>
    <s v="Steen,hard"/>
    <s v="Stadsdeelkantoor"/>
    <s v="Stadskantoor"/>
    <s v="05540 - Brandcontr. Opstal uitgebreid"/>
    <m/>
    <s v="Ja"/>
    <d v="2023-03-02T00:00:00"/>
    <n v="5796800"/>
  </r>
  <r>
    <s v="6551"/>
    <s v="Gemeentelijk Vastgoed"/>
    <s v="0113124"/>
    <d v="2022-03-24T00:00:00"/>
    <x v="665"/>
    <s v="1381BD"/>
    <x v="85"/>
    <s v="Weesp"/>
    <s v="Steen,hard"/>
    <s v="Stadsdeelkantoor"/>
    <s v="Stadskantoor"/>
    <s v="05541 - Brandcontr. Inventaris uitgebreid"/>
    <m/>
    <s v="Ja"/>
    <d v="2023-03-02T00:00:00"/>
    <n v="795000"/>
  </r>
  <r>
    <s v="6551"/>
    <s v="Gemeentelijk Vastgoed"/>
    <s v="0113125"/>
    <d v="2022-03-24T00:00:00"/>
    <x v="666"/>
    <s v="1382LE"/>
    <x v="84"/>
    <s v="Weesp"/>
    <s v="Staalconstructie met beplating"/>
    <s v="Bedrijfspand"/>
    <m/>
    <s v="05540 - Brandcontr. Opstal uitgebreid"/>
    <m/>
    <s v="Ja"/>
    <d v="2023-03-02T00:00:00"/>
    <n v="1095000"/>
  </r>
  <r>
    <s v="6551"/>
    <s v="Gemeentelijk Vastgoed"/>
    <s v="0113126"/>
    <d v="2022-03-24T00:00:00"/>
    <x v="667"/>
    <s v="1381LX"/>
    <x v="85"/>
    <s v="Weesp"/>
    <s v="Steen,hard"/>
    <s v="Overig"/>
    <s v="Fort Ossenmarkt"/>
    <s v="05540 - Brandcontr. Opstal uitgebreid"/>
    <m/>
    <s v="Ja"/>
    <d v="2023-03-02T00:00:00"/>
    <n v="5603600"/>
  </r>
  <r>
    <s v="6551"/>
    <s v="Gemeentelijk Vastgoed"/>
    <s v="0113127"/>
    <d v="2022-03-24T00:00:00"/>
    <x v="668"/>
    <s v="1381XX"/>
    <x v="85"/>
    <s v="Weesp"/>
    <s v="Steen,hard"/>
    <s v="Openbare bibliotheek"/>
    <m/>
    <s v="05540 - Brandcontr. Opstal uitgebreid"/>
    <m/>
    <s v="Ja"/>
    <d v="2023-03-02T00:00:00"/>
    <n v="2769600"/>
  </r>
  <r>
    <s v="6551"/>
    <s v="Gemeentelijk Vastgoed"/>
    <s v="0113127"/>
    <d v="2022-03-24T00:00:00"/>
    <x v="668"/>
    <s v="1381XX"/>
    <x v="85"/>
    <s v="Weesp"/>
    <s v="Steen,hard"/>
    <s v="Bibliotheek"/>
    <m/>
    <s v="05541 - Brandcontr. Inventaris uitgebreid"/>
    <m/>
    <s v="Ja"/>
    <d v="2023-03-02T00:00:00"/>
    <n v="148500"/>
  </r>
  <r>
    <s v="6551"/>
    <s v="Gemeentelijk Vastgoed"/>
    <s v="0113129"/>
    <d v="2022-03-24T00:00:00"/>
    <x v="669"/>
    <s v="1382RK"/>
    <x v="84"/>
    <s v="Weesp"/>
    <s v="Steen,hard"/>
    <s v="Bedrijfscomplex"/>
    <s v="Verzamelgebouw"/>
    <s v="05540 - Brandcontr. Opstal uitgebreid"/>
    <s v="Nee"/>
    <s v="Ja"/>
    <d v="2023-03-02T00:00:00"/>
    <n v="6118800"/>
  </r>
  <r>
    <s v="6551"/>
    <s v="Gemeentelijk Vastgoed"/>
    <s v="0113129"/>
    <d v="2022-03-24T00:00:00"/>
    <x v="669"/>
    <s v="1382RK"/>
    <x v="84"/>
    <s v="Weesp"/>
    <s v="Steen,hard"/>
    <s v="Bedrijfscomplex"/>
    <s v="Verzamelgebouw"/>
    <s v="05541 - Brandcontr. Inventaris uitgebreid"/>
    <m/>
    <s v="Ja"/>
    <d v="2023-03-02T00:00:00"/>
    <n v="338800"/>
  </r>
  <r>
    <s v="6551"/>
    <s v="Gemeentelijk Vastgoed"/>
    <s v="0113132"/>
    <d v="2022-03-24T00:00:00"/>
    <x v="670"/>
    <s v="1382RD"/>
    <x v="84"/>
    <s v="Weesp"/>
    <s v="Steen,hard"/>
    <s v="Woonhuis"/>
    <m/>
    <s v="05540 - Brandcontr. Opstal uitgebreid"/>
    <m/>
    <s v="Ja"/>
    <d v="2023-03-02T00:00:00"/>
    <n v="180400"/>
  </r>
  <r>
    <s v="6551"/>
    <s v="Gemeentelijk Vastgoed"/>
    <s v="0113133"/>
    <d v="2022-03-24T00:00:00"/>
    <x v="671"/>
    <s v="1382RD"/>
    <x v="84"/>
    <s v="Weesp"/>
    <s v="Steen,hard"/>
    <s v="Woonhuis"/>
    <m/>
    <s v="05540 - Brandcontr. Opstal uitgebreid"/>
    <m/>
    <s v="Ja"/>
    <d v="2023-03-02T00:00:00"/>
    <n v="167500"/>
  </r>
  <r>
    <s v="6551"/>
    <s v="Gemeentelijk Vastgoed"/>
    <s v="0113134"/>
    <d v="2022-03-24T00:00:00"/>
    <x v="672"/>
    <s v="1382RD"/>
    <x v="84"/>
    <s v="Weesp"/>
    <s v="Steen,hard"/>
    <s v="Woonhuis"/>
    <m/>
    <s v="05540 - Brandcontr. Opstal uitgebreid"/>
    <m/>
    <s v="Ja"/>
    <d v="2023-03-02T00:00:00"/>
    <n v="180400"/>
  </r>
  <r>
    <s v="6551"/>
    <s v="Gemeentelijk Vastgoed"/>
    <s v="0113142"/>
    <d v="2022-03-24T00:00:00"/>
    <x v="673"/>
    <s v="1381GR"/>
    <x v="85"/>
    <s v="Weesp"/>
    <s v="Hout,riet"/>
    <s v="Overig"/>
    <s v="Korenmolen de Vriendschap"/>
    <s v="05540 - Brandcontr. Opstal uitgebreid"/>
    <m/>
    <s v="Ja"/>
    <d v="2023-03-02T00:00:00"/>
    <n v="2189900"/>
  </r>
  <r>
    <s v="6551"/>
    <s v="Gemeentelijk Vastgoed"/>
    <s v="0113142"/>
    <d v="2022-03-24T00:00:00"/>
    <x v="673"/>
    <s v="1381GR"/>
    <x v="85"/>
    <s v="Weesp"/>
    <s v="Hout,riet"/>
    <s v="Overig"/>
    <s v="Korenmolen de Vriendschap"/>
    <s v="05541 - Brandcontr. Inventaris uitgebreid"/>
    <m/>
    <s v="Ja"/>
    <d v="2023-03-02T00:00:00"/>
    <n v="103200"/>
  </r>
  <r>
    <s v="6551"/>
    <s v="Gemeentelijk Vastgoed"/>
    <s v="0113143"/>
    <d v="2022-03-24T00:00:00"/>
    <x v="674"/>
    <s v="1381GR"/>
    <x v="85"/>
    <s v="Weesp"/>
    <s v="Hout,riet"/>
    <s v="Clubgebouw"/>
    <s v="Verenigingsgebouw Roeiver. Weesp"/>
    <s v="05540 - Brandcontr. Opstal uitgebreid"/>
    <m/>
    <s v="Ja"/>
    <d v="2023-03-02T00:00:00"/>
    <n v="1223800"/>
  </r>
  <r>
    <s v="6551"/>
    <s v="Gemeentelijk Vastgoed"/>
    <s v="0113144"/>
    <d v="2022-03-24T00:00:00"/>
    <x v="675"/>
    <s v="1382BL"/>
    <x v="84"/>
    <s v="Weesp"/>
    <s v="Steen,hard"/>
    <s v="Toiletgebouw"/>
    <s v="t.b.v. Watersport"/>
    <s v="05540 - Brandcontr. Opstal uitgebreid"/>
    <m/>
    <s v="Ja"/>
    <d v="2023-03-02T00:00:00"/>
    <n v="174000"/>
  </r>
  <r>
    <s v="6551"/>
    <s v="Gemeentelijk Vastgoed"/>
    <s v="0113148"/>
    <d v="2022-06-01T00:00:00"/>
    <x v="676"/>
    <s v="1041AS"/>
    <x v="23"/>
    <s v="Amsterdam"/>
    <s v="Steen,hard"/>
    <s v="Woonhuis"/>
    <m/>
    <s v="05540 - Brandcontr. Opstal uitgebreid"/>
    <m/>
    <s v="Nee"/>
    <m/>
    <n v="650000"/>
  </r>
  <r>
    <s v="6551"/>
    <s v="Gemeentelijk Vastgoed"/>
    <s v="0113168"/>
    <d v="2022-06-01T00:00:00"/>
    <x v="677"/>
    <s v="1068TD"/>
    <x v="2"/>
    <s v="Amsterdam"/>
    <s v="Steen,rubberoid dekking"/>
    <s v="Stadsdeelkantoor"/>
    <s v="stadsloket en kantoren"/>
    <s v="05557 - Huurdersbelang uitgebreid"/>
    <m/>
    <s v="Nee"/>
    <m/>
    <n v="3600000"/>
  </r>
  <r>
    <s v="6551"/>
    <s v="Gemeentelijk Vastgoed"/>
    <s v="0113168"/>
    <d v="2022-06-01T00:00:00"/>
    <x v="677"/>
    <s v="1068TD"/>
    <x v="2"/>
    <s v="Amsterdam"/>
    <s v="Steen,rubberoid dekking"/>
    <s v="Stadsdeelkantoor"/>
    <s v="stadsloket en kantoren"/>
    <s v="05541 - Brandcontr. Inventaris uitgebreid"/>
    <m/>
    <s v="Nee"/>
    <m/>
    <n v="170000"/>
  </r>
  <r>
    <s v="6551"/>
    <s v="Gemeentelijk Vastgoed"/>
    <s v="0113169"/>
    <d v="2022-06-03T00:00:00"/>
    <x v="678"/>
    <s v="1069VM"/>
    <x v="62"/>
    <s v="Amsterdam"/>
    <s v="Steen,hard"/>
    <s v="Bedrijfspand"/>
    <m/>
    <s v="05540 - Brandcontr. Opstal uitgebreid"/>
    <m/>
    <s v="Nee"/>
    <m/>
    <n v="500000"/>
  </r>
  <r>
    <s v="6551"/>
    <s v="Gemeentelijk Vastgoed"/>
    <s v="0113170"/>
    <d v="2021-12-20T00:00:00"/>
    <x v="679"/>
    <s v="1108AA"/>
    <x v="9"/>
    <s v="Amsterdam"/>
    <s v="Steen,hard"/>
    <s v="Woningen"/>
    <s v="tevens atelier"/>
    <s v="05540 - Brandcontr. Opstal uitgebreid"/>
    <m/>
    <s v="Nee"/>
    <m/>
    <n v="308000"/>
  </r>
  <r>
    <n v="6551"/>
    <s v="Gemeentelijk Vastgoed"/>
    <n v="113229"/>
    <d v="2022-09-01T00:00:00"/>
    <x v="680"/>
    <s v="1043 CH"/>
    <x v="28"/>
    <s v="Amsterdam"/>
    <s v="Steen,hard"/>
    <s v="Leegstaand pand"/>
    <s v="casco (afbouw)"/>
    <s v="Brandcontr. Opstal br/strm/vlg"/>
    <s v="Nee"/>
    <m/>
    <m/>
    <n v="1023840"/>
  </r>
  <r>
    <s v="6551"/>
    <s v="Gemeentelijk Vastgoed"/>
    <s v="0113234"/>
    <d v="2022-07-15T00:00:00"/>
    <x v="681"/>
    <s v="1096AN"/>
    <x v="77"/>
    <s v="Amsterdam"/>
    <s v="Steen,hard"/>
    <s v="Gem.sch.ruimte/multifunct.centr."/>
    <s v="Sporthal en Jongerencentrum"/>
    <s v="05540 - Brandcontr. Opstal uitgebreid"/>
    <s v="Ja"/>
    <s v="Nee"/>
    <m/>
    <n v="9746610"/>
  </r>
  <r>
    <n v="6551"/>
    <s v="Gemeentelijk Vastgoed"/>
    <n v="113239"/>
    <d v="2021-12-16T00:00:00"/>
    <x v="682"/>
    <s v="1062 XD"/>
    <x v="89"/>
    <s v="Amsterdam"/>
    <s v="Staal"/>
    <s v="Stadsdeelwerf"/>
    <s v="romneyloods portocabins / kantoren"/>
    <s v="05540 - Brandcontr. Opstal uitgebreid"/>
    <s v="Nee"/>
    <m/>
    <m/>
    <n v="251808"/>
  </r>
  <r>
    <s v="6551"/>
    <s v="Gemeentelijk Vastgoed"/>
    <s v="0113245"/>
    <d v="2022-01-01T00:00:00"/>
    <x v="683"/>
    <s v="1066CC"/>
    <x v="63"/>
    <s v="Amsterdam"/>
    <s v="Steen,hard"/>
    <s v="Clubgebouw"/>
    <s v="clubgebouw op sportpark"/>
    <s v="05540 - Brandcontr. Opstal uitgebreid"/>
    <m/>
    <s v="Nee"/>
    <d v="2010-09-05T00:00:00"/>
    <n v="603500"/>
  </r>
  <r>
    <s v="6551"/>
    <s v="Gemeentelijk Vastgoed"/>
    <s v="0040099-E"/>
    <d v="2003-03-01T00:00:00"/>
    <x v="684"/>
    <s v="1017HL"/>
    <x v="30"/>
    <s v="Amsterdam"/>
    <s v="Steen,hard"/>
    <s v="Archief"/>
    <s v="Stadsarchief/winkel/museum/horeca"/>
    <s v="05541 - Brandcontr. Inventaris uitgebreid"/>
    <s v="Nee"/>
    <s v="Ja"/>
    <m/>
    <n v="2518564"/>
  </r>
  <r>
    <s v="6551"/>
    <s v="Gemeentelijk Vastgoed"/>
    <s v="0040099-E"/>
    <d v="2003-03-01T00:00:00"/>
    <x v="684"/>
    <s v="1017HL"/>
    <x v="30"/>
    <s v="Amsterdam"/>
    <s v="Steen,hard"/>
    <s v="Archief"/>
    <s v="Stadsarchief/winkel/museum/horeca"/>
    <s v="05540 - Brandcontr. Opstal uitgebreid"/>
    <s v="Nee"/>
    <s v="Ja"/>
    <m/>
    <n v="46631822"/>
  </r>
  <r>
    <s v="6551"/>
    <s v="Gemeentelijk Vastgoed"/>
    <s v="0040099-E"/>
    <d v="2003-03-01T00:00:00"/>
    <x v="684"/>
    <s v="1017HL"/>
    <x v="30"/>
    <s v="Amsterdam"/>
    <s v="Steen,hard"/>
    <s v="Bibliotheek"/>
    <s v="Stadsarchief/winkel/museum/horeca"/>
    <s v="05541 - Brandcontr. Inventaris uitgebreid"/>
    <s v="Nee"/>
    <s v="Ja"/>
    <m/>
    <n v="314980"/>
  </r>
  <r>
    <s v="6551"/>
    <s v="Gemeentelijk Vastgoed"/>
    <s v="0040099-E"/>
    <d v="2003-03-01T00:00:00"/>
    <x v="684"/>
    <s v="1017HL"/>
    <x v="30"/>
    <s v="Amsterdam"/>
    <s v="Steen,hard"/>
    <s v="Kantoor"/>
    <s v="Stadsarchief/winkel/museum/horeca"/>
    <s v="05541 - Brandcontr. Inventaris uitgebreid"/>
    <s v="Nee"/>
    <s v="Ja"/>
    <m/>
    <n v="534634"/>
  </r>
  <r>
    <s v="6551"/>
    <s v="Gemeentelijk Vastgoed"/>
    <s v="0040099-EXCESS"/>
    <d v="2014-01-01T00:00:00"/>
    <x v="684"/>
    <s v="1017HL"/>
    <x v="30"/>
    <s v="Amsterdam"/>
    <s v="Steen,hard"/>
    <s v="Archief"/>
    <s v="Stadsarchief/winkel/museum/horeca"/>
    <s v="05540 - Brandcontr. Opstal uitgebreid"/>
    <s v="Nee"/>
    <s v="Onbekend"/>
    <m/>
    <n v="40330464"/>
  </r>
  <r>
    <s v="6551"/>
    <s v="Gemeentelijk Vastgoed"/>
    <s v="0053139-E"/>
    <d v="2004-12-30T00:00:00"/>
    <x v="685"/>
    <s v="1019BR"/>
    <x v="25"/>
    <s v="Amsterdam"/>
    <s v="Steen,hard"/>
    <s v="multifunct. centrum bimhuis"/>
    <s v="Bimhuis, Muziekcentrum/horeca/kantoor"/>
    <s v="05540 - Brandcontr. Opstal uitgebreid"/>
    <s v="Ja"/>
    <s v="Nee"/>
    <m/>
    <n v="49533714"/>
  </r>
  <r>
    <s v="6551"/>
    <s v="Gemeentelijk Vastgoed"/>
    <s v="0053139-E"/>
    <d v="2004-12-30T00:00:00"/>
    <x v="685"/>
    <s v="1019BR"/>
    <x v="25"/>
    <s v="Amsterdam"/>
    <s v="Steen,hard"/>
    <s v="Zonnepanelen"/>
    <s v="Zonnepanelen geplaatst op het Bimhuis"/>
    <s v="05540 - Brandcontr. Opstal uitgebreid"/>
    <s v="Ja"/>
    <s v="Nee"/>
    <m/>
    <n v="466286"/>
  </r>
  <r>
    <s v="6551"/>
    <s v="Gemeentelijk Vastgoed"/>
    <s v="0053139-EXCESS"/>
    <d v="2014-01-01T00:00:00"/>
    <x v="685"/>
    <s v="1019BR"/>
    <x v="25"/>
    <s v="Amsterdam"/>
    <m/>
    <s v="multifunct. centrum bimhuis"/>
    <s v="Bimhuis/Muziekcentrum/horeca/kantoor"/>
    <s v="05540 - Brandcontr. Opstal uitgebreid"/>
    <s v="Ja"/>
    <s v="Onbekend"/>
    <m/>
    <n v="22857143"/>
  </r>
  <r>
    <s v="6551"/>
    <s v="Gemeentelijk Vastgoed"/>
    <s v="0082116-E"/>
    <d v="2009-01-01T00:00:00"/>
    <x v="81"/>
    <s v="1017PT"/>
    <x v="30"/>
    <s v="Amsterdam"/>
    <s v="Steen,hard"/>
    <s v="Theater"/>
    <s v="Int. Theater Amsterdam en horeca"/>
    <s v="05540 - Brandcontr. Opstal uitgebreid"/>
    <s v="Nee"/>
    <s v="Ja"/>
    <d v="2024-12-14T00:00:00"/>
    <n v="41422326"/>
  </r>
  <r>
    <s v="6551"/>
    <s v="Gemeentelijk Vastgoed"/>
    <s v="0082116-E"/>
    <d v="2009-01-01T00:00:00"/>
    <x v="686"/>
    <s v="1017PP"/>
    <x v="30"/>
    <s v="Amsterdam"/>
    <s v="Steen,hard"/>
    <s v="Theater"/>
    <s v="verzekerd bedrag in sub 1"/>
    <s v="05540 - Brandcontr. Opstal uitgebreid"/>
    <m/>
    <s v="Ja"/>
    <d v="2024-12-14T00:00:00"/>
    <n v="0"/>
  </r>
  <r>
    <s v="6551"/>
    <s v="Gemeentelijk Vastgoed"/>
    <s v="0082116-EXCESS"/>
    <d v="2014-01-01T00:00:00"/>
    <x v="81"/>
    <s v="1017PT"/>
    <x v="30"/>
    <s v="Amsterdam"/>
    <s v="Steen,hard"/>
    <s v="Theater"/>
    <s v="Internationaal Theater Amsterdam"/>
    <s v="05540 - Brandcontr. Opstal uitgebreid"/>
    <s v="Nee"/>
    <s v="Onbekend"/>
    <m/>
    <n v="69884460"/>
  </r>
  <r>
    <s v="6551"/>
    <s v="Gemeentelijk Vastgoed"/>
    <s v="0082116-EXCESS"/>
    <d v="2014-01-01T00:00:00"/>
    <x v="686"/>
    <s v="1017PP"/>
    <x v="30"/>
    <s v="Amsterdam"/>
    <s v="Steen,hard"/>
    <s v="Theater"/>
    <s v="verzekerd bedrag opgenomen in sub 1"/>
    <s v="05540 - Brandcontr. Opstal uitgebreid"/>
    <m/>
    <s v="Onbekend"/>
    <m/>
    <n v="0"/>
  </r>
  <r>
    <s v="6551"/>
    <s v="Gemeentelijk Vastgoed"/>
    <s v="0099074-E"/>
    <d v="2012-01-01T00:00:00"/>
    <x v="687"/>
    <s v="1056CH"/>
    <x v="92"/>
    <s v="Amsterdam"/>
    <s v="Steen,hard"/>
    <s v="Kantoor"/>
    <m/>
    <s v="05541 - Brandcontr. Inventaris uitgebreid"/>
    <s v="Ja"/>
    <s v="Ja"/>
    <d v="2016-02-05T00:00:00"/>
    <n v="142800"/>
  </r>
  <r>
    <s v="6551"/>
    <s v="Gemeentelijk Vastgoed"/>
    <s v="0099074-E"/>
    <d v="2012-01-01T00:00:00"/>
    <x v="687"/>
    <s v="1056CH"/>
    <x v="92"/>
    <s v="Amsterdam"/>
    <s v="Steen,hard"/>
    <s v="Kantoor"/>
    <s v="centrum voor Werk en Inkomen"/>
    <s v="05540 - Brandcontr. Opstal uitgebreid"/>
    <s v="Ja"/>
    <s v="Ja"/>
    <d v="2016-02-05T00:00:00"/>
    <n v="27101342"/>
  </r>
  <r>
    <s v="6551"/>
    <s v="Gemeentelijk Vastgoed"/>
    <s v="0099074-E"/>
    <d v="2012-01-01T00:00:00"/>
    <x v="687"/>
    <s v="1056CH"/>
    <x v="92"/>
    <s v="Amsterdam"/>
    <s v="Steen,hard"/>
    <s v="Kantoor"/>
    <s v="centrum voor Werk en Inkomen"/>
    <s v="05541 - Brandcontr. Inventaris uitgebreid"/>
    <s v="Ja"/>
    <s v="Ja"/>
    <d v="2016-02-05T00:00:00"/>
    <n v="22755858"/>
  </r>
  <r>
    <s v="6551"/>
    <s v="Gemeentelijk Vastgoed"/>
    <s v="0099074-EXCESS"/>
    <d v="2015-01-01T00:00:00"/>
    <x v="687"/>
    <s v="1056CH"/>
    <x v="92"/>
    <s v="Amsterdan"/>
    <m/>
    <s v="Kantoor"/>
    <s v="centrum voor Werk en Inkomen"/>
    <s v="05540 - Brandcontr. Opstal uitgebreid"/>
    <s v="Ja"/>
    <s v="Onbekend"/>
    <m/>
    <n v="22417431"/>
  </r>
  <r>
    <s v="6551"/>
    <s v="Gemeentelijk Vastgoed"/>
    <s v="0104574-E"/>
    <d v="2012-07-26T00:00:00"/>
    <x v="688"/>
    <s v="1071DJ"/>
    <x v="13"/>
    <s v="Amsterdam"/>
    <s v="Steen,hard"/>
    <s v="Museum"/>
    <s v="Stedelijk Museum"/>
    <s v="05540 - Brandcontr. Opstal uitgebreid"/>
    <s v="Nee"/>
    <s v="Ja"/>
    <d v="2018-06-27T00:00:00"/>
    <n v="39739957"/>
  </r>
  <r>
    <s v="6551"/>
    <s v="Gemeentelijk Vastgoed"/>
    <s v="0104574-EXCESS"/>
    <d v="2014-01-01T00:00:00"/>
    <x v="688"/>
    <s v="1071DJ"/>
    <x v="13"/>
    <s v="Amsterdam"/>
    <s v="Steen,hard"/>
    <s v="Museum"/>
    <s v="Stedelijk Museum"/>
    <s v="05540 - Brandcontr. Opstal uitgebreid"/>
    <m/>
    <s v="Onbekend"/>
    <m/>
    <n v="121062058"/>
  </r>
  <r>
    <s v="6551"/>
    <s v="Gemeentelijk Vastgoed"/>
    <s v="0107544-E"/>
    <d v="2015-11-13T00:00:00"/>
    <x v="75"/>
    <s v="1012RM"/>
    <x v="42"/>
    <s v="Amsterdam"/>
    <s v="Steen,hard"/>
    <s v="Museum"/>
    <m/>
    <s v="05540 - Brandcontr. Opstal uitgebreid"/>
    <s v="Nee"/>
    <s v="Ja"/>
    <d v="2018-12-07T00:00:00"/>
    <n v="42484598"/>
  </r>
  <r>
    <s v="6551"/>
    <s v="Gemeentelijk Vastgoed"/>
    <s v="0107544-E"/>
    <d v="2015-11-13T00:00:00"/>
    <x v="689"/>
    <s v="1012PM"/>
    <x v="42"/>
    <s v="Amsterdam"/>
    <s v="Steen,hard"/>
    <s v="Museum"/>
    <s v="een geheel met Object 001"/>
    <s v="05540 - Brandcontr. Opstal uitgebreid"/>
    <s v="Nee"/>
    <s v="Ja"/>
    <d v="2018-12-07T00:00:00"/>
    <n v="0"/>
  </r>
  <r>
    <s v="6551"/>
    <s v="Gemeentelijk Vastgoed"/>
    <s v="0107544-EXCESS"/>
    <d v="2019-02-27T00:00:00"/>
    <x v="75"/>
    <m/>
    <x v="75"/>
    <s v="Amsterdam"/>
    <s v="Steen,hard"/>
    <s v="Museum"/>
    <m/>
    <s v="05602 - Opstal uitgebreid"/>
    <m/>
    <s v="Onbekend"/>
    <m/>
    <n v="11515402"/>
  </r>
  <r>
    <s v="6551"/>
    <s v="Gemeentelijk Vastgoed"/>
    <s v="0107544-EXCESS"/>
    <d v="2019-02-27T00:00:00"/>
    <x v="690"/>
    <m/>
    <x v="75"/>
    <s v="Amsterdam"/>
    <s v="Steen,hard"/>
    <s v="Museum"/>
    <m/>
    <s v="05602 - Opstal uitgebreid"/>
    <m/>
    <s v="Onbekend"/>
    <m/>
    <n v="0"/>
  </r>
  <r>
    <s v="6551"/>
    <s v="Gemeentelijk Vastgoed"/>
    <s v="B000052"/>
    <d v="2015-01-01T00:00:00"/>
    <x v="691"/>
    <s v="1017ZS"/>
    <x v="30"/>
    <s v="Amsterdam"/>
    <s v="Steen,hard"/>
    <s v="Bedrijfspand"/>
    <s v="Opvang/tijdelijke huisvesting calamiteit"/>
    <s v="05541 - Brandcontr. Inventaris uitgebreid"/>
    <s v="Nee"/>
    <s v="Nee"/>
    <m/>
    <n v="129700"/>
  </r>
  <r>
    <s v="6551"/>
    <s v="Gemeentelijk Vastgoed"/>
    <s v="B000052"/>
    <d v="2015-01-01T00:00:00"/>
    <x v="691"/>
    <s v="1017ZS"/>
    <x v="30"/>
    <s v="Amsterdam"/>
    <s v="Steen,hard"/>
    <s v="Bedrijfspand"/>
    <s v="Opvang/tijdelijke huisvesting calamiteit"/>
    <s v="05540 - Brandcontr. Opstal uitgebreid"/>
    <s v="Nee"/>
    <s v="Nee"/>
    <m/>
    <n v="2576300"/>
  </r>
  <r>
    <s v="6551"/>
    <s v="Gemeentelijk Vastgoed"/>
    <s v="B000230"/>
    <d v="2015-01-01T00:00:00"/>
    <x v="294"/>
    <s v="1046BE"/>
    <x v="10"/>
    <s v="Amsterdam"/>
    <s v="Steen,hard"/>
    <s v="Bedrijfspand"/>
    <s v="Fietsdepot"/>
    <s v="05540 - Brandcontr. Opstal uitgebreid"/>
    <s v="Ja"/>
    <s v="Nee"/>
    <m/>
    <n v="28797400"/>
  </r>
  <r>
    <s v="6551"/>
    <s v="Gemeentelijk Vastgoed"/>
    <s v="B000235"/>
    <d v="2015-01-01T00:00:00"/>
    <x v="692"/>
    <s v="1066CN"/>
    <x v="63"/>
    <s v="Amsterdam"/>
    <s v="Steen,hard"/>
    <s v="Woonhuis"/>
    <m/>
    <s v="05540 - Brandcontr. Opstal uitgebreid"/>
    <s v="Nee"/>
    <s v="Nee"/>
    <m/>
    <n v="594600"/>
  </r>
  <r>
    <s v="6551"/>
    <s v="Gemeentelijk Vastgoed"/>
    <s v="B000235"/>
    <d v="2015-01-01T00:00:00"/>
    <x v="692"/>
    <s v="1066CN"/>
    <x v="63"/>
    <s v="Amsterdam"/>
    <s v="Steen,hard"/>
    <s v="Schuur"/>
    <m/>
    <s v="05540 - Brandcontr. Opstal uitgebreid"/>
    <s v="Nee"/>
    <s v="Nee"/>
    <m/>
    <n v="93300"/>
  </r>
  <r>
    <s v="6551"/>
    <s v="Gemeentelijk Vastgoed"/>
    <s v="B000283"/>
    <d v="2015-01-01T00:00:00"/>
    <x v="693"/>
    <s v="1016GW"/>
    <x v="19"/>
    <s v="Amsterdam"/>
    <s v="Steen/hout, harde dekking"/>
    <s v="Kerk"/>
    <s v="Westerkerk"/>
    <s v="05541 - Brandcontr. Inventaris uitgebreid"/>
    <s v="Nee"/>
    <s v="Ja"/>
    <d v="2024-12-06T00:00:00"/>
    <n v="27100"/>
  </r>
  <r>
    <s v="6551"/>
    <s v="Gemeentelijk Vastgoed"/>
    <s v="B000283"/>
    <d v="2015-01-01T00:00:00"/>
    <x v="693"/>
    <s v="1016GW"/>
    <x v="19"/>
    <s v="Amsterdam"/>
    <s v="Steen/hout, harde dekking"/>
    <s v="Kerk"/>
    <s v="Westerkerk"/>
    <s v="05540 - Brandcontr. Opstal uitgebreid"/>
    <s v="Nee"/>
    <s v="Ja"/>
    <d v="2024-12-06T00:00:00"/>
    <n v="36486900"/>
  </r>
  <r>
    <s v="6551"/>
    <s v="Gemeentelijk Vastgoed"/>
    <s v="B000283"/>
    <d v="2015-01-01T00:00:00"/>
    <x v="693"/>
    <s v="1016GW"/>
    <x v="19"/>
    <s v="Amsterdam"/>
    <s v="Steen/hout, harde dekking"/>
    <s v="Kerk"/>
    <s v="Westerkerk"/>
    <s v="05541 - Brandcontr. Inventaris uitgebreid"/>
    <s v="Nee"/>
    <s v="Ja"/>
    <d v="2024-12-06T00:00:00"/>
    <n v="98400"/>
  </r>
  <r>
    <s v="6551"/>
    <s v="Gemeentelijk Vastgoed"/>
    <s v="B000283"/>
    <d v="2015-01-01T00:00:00"/>
    <x v="693"/>
    <s v="1016GW"/>
    <x v="19"/>
    <s v="Amsterdam"/>
    <s v="Steen/hout, harde dekking"/>
    <s v="Kerk"/>
    <s v="Westerkerk"/>
    <s v="05541 - Brandcontr. Inventaris uitgebreid"/>
    <s v="Nee"/>
    <s v="Ja"/>
    <d v="2024-12-06T00:00:00"/>
    <n v="618400"/>
  </r>
  <r>
    <s v="6551"/>
    <s v="Gemeentelijk Vastgoed"/>
    <s v="B000284"/>
    <d v="2015-01-01T00:00:00"/>
    <x v="694"/>
    <s v="1011WB"/>
    <x v="14"/>
    <s v="Amsterdam"/>
    <s v="Steen/hout, harde dekking"/>
    <s v="Kerkgebouw"/>
    <m/>
    <s v="05540 - Brandcontr. Opstal uitgebreid"/>
    <s v="Nee"/>
    <s v="Onbekend"/>
    <m/>
    <n v="8218400"/>
  </r>
  <r>
    <s v="6551"/>
    <s v="Gemeentelijk Vastgoed"/>
    <s v="B000284"/>
    <d v="2015-01-01T00:00:00"/>
    <x v="695"/>
    <s v="1011WB"/>
    <x v="14"/>
    <s v="Amsterdam"/>
    <s v="Steen/hout, harde dekking"/>
    <s v="Pastorie"/>
    <m/>
    <s v="05540 - Brandcontr. Opstal uitgebreid"/>
    <s v="Nee"/>
    <s v="Onbekend"/>
    <m/>
    <n v="1294000"/>
  </r>
  <r>
    <s v="6551"/>
    <s v="Gemeentelijk Vastgoed"/>
    <s v="B000284"/>
    <d v="2015-01-01T00:00:00"/>
    <x v="696"/>
    <s v="1011WB"/>
    <x v="14"/>
    <s v="Amsterdam"/>
    <s v="Steen/hout, harde dekking"/>
    <s v="Kerktoren"/>
    <m/>
    <s v="05540 - Brandcontr. Opstal uitgebreid"/>
    <s v="Nee"/>
    <s v="Onbekend"/>
    <m/>
    <n v="11365800"/>
  </r>
  <r>
    <s v="6551"/>
    <s v="Gemeentelijk Vastgoed"/>
    <s v="B000284"/>
    <d v="2015-01-01T00:00:00"/>
    <x v="696"/>
    <s v="1011WB"/>
    <x v="14"/>
    <s v="Amsterdam"/>
    <s v="Steen/hout, harde dekking"/>
    <s v="Klok/uurwerk"/>
    <m/>
    <s v="05541 - Brandcontr. Inventaris uitgebreid"/>
    <s v="Nee"/>
    <s v="Onbekend"/>
    <m/>
    <n v="1256600"/>
  </r>
  <r>
    <s v="6551"/>
    <s v="Gemeentelijk Vastgoed"/>
    <s v="B000286"/>
    <d v="2015-01-01T00:00:00"/>
    <x v="697"/>
    <s v="1011KX"/>
    <x v="14"/>
    <s v="Amsterdam"/>
    <s v="Steen/hout, harde dekking"/>
    <s v="Kerktoren"/>
    <m/>
    <s v="05541 - Brandcontr. Inventaris uitgebreid"/>
    <s v="Nee"/>
    <s v="Onbekend"/>
    <m/>
    <n v="18500"/>
  </r>
  <r>
    <s v="6551"/>
    <s v="Gemeentelijk Vastgoed"/>
    <s v="B000286"/>
    <d v="2015-01-01T00:00:00"/>
    <x v="697"/>
    <s v="1011KX"/>
    <x v="14"/>
    <s v="Amsterdam"/>
    <s v="Steen/hout, harde dekking"/>
    <s v="Kerktoren"/>
    <m/>
    <s v="05540 - Brandcontr. Opstal uitgebreid"/>
    <s v="Nee"/>
    <s v="Onbekend"/>
    <m/>
    <n v="7494000"/>
  </r>
  <r>
    <s v="6551"/>
    <s v="Gemeentelijk Vastgoed"/>
    <s v="B000286"/>
    <d v="2015-01-01T00:00:00"/>
    <x v="697"/>
    <s v="1011KX"/>
    <x v="14"/>
    <s v="Amsterdam"/>
    <s v="Steen/hout, harde dekking"/>
    <s v="Kerktoren"/>
    <m/>
    <s v="05541 - Brandcontr. Inventaris uitgebreid"/>
    <s v="Nee"/>
    <s v="Onbekend"/>
    <m/>
    <n v="27700"/>
  </r>
  <r>
    <s v="6551"/>
    <s v="Gemeentelijk Vastgoed"/>
    <s v="B000287"/>
    <d v="2015-01-01T00:00:00"/>
    <x v="698"/>
    <s v="1012WR"/>
    <x v="42"/>
    <s v="Amsterdam"/>
    <s v="Steen/hout, harde dekking"/>
    <s v="Kerktoren"/>
    <s v="Munttoren"/>
    <s v="05541 - Brandcontr. Inventaris uitgebreid"/>
    <s v="Nee"/>
    <s v="Onbekend"/>
    <m/>
    <n v="18500"/>
  </r>
  <r>
    <s v="6551"/>
    <s v="Gemeentelijk Vastgoed"/>
    <s v="B000287"/>
    <d v="2015-01-01T00:00:00"/>
    <x v="698"/>
    <s v="1012WR"/>
    <x v="42"/>
    <s v="Amsterdam"/>
    <s v="Steen/hout, harde dekking"/>
    <s v="Kerktoren"/>
    <s v="Munttoren"/>
    <s v="05540 - Brandcontr. Opstal uitgebreid"/>
    <s v="Nee"/>
    <s v="Onbekend"/>
    <m/>
    <n v="10491500"/>
  </r>
  <r>
    <s v="6551"/>
    <s v="Gemeentelijk Vastgoed"/>
    <s v="B000287"/>
    <d v="2015-01-01T00:00:00"/>
    <x v="699"/>
    <s v="1012WR"/>
    <x v="42"/>
    <s v="Amsterdam"/>
    <s v="Steen/hout, harde dekking"/>
    <s v="Kerkgebouw"/>
    <s v="Munttoren"/>
    <s v="05540 - Brandcontr. Opstal uitgebreid"/>
    <s v="Nee"/>
    <s v="Onbekend"/>
    <m/>
    <n v="2797800"/>
  </r>
  <r>
    <s v="6551"/>
    <s v="Gemeentelijk Vastgoed"/>
    <s v="B000287"/>
    <d v="2015-01-01T00:00:00"/>
    <x v="698"/>
    <s v="1012WR"/>
    <x v="42"/>
    <s v="Amsterdam"/>
    <s v="Steen/hout, harde dekking"/>
    <s v="Bel/Kerkklok"/>
    <s v="Munttoren"/>
    <s v="05541 - Brandcontr. Inventaris uitgebreid"/>
    <s v="Nee"/>
    <s v="Onbekend"/>
    <m/>
    <n v="76800"/>
  </r>
  <r>
    <s v="6551"/>
    <s v="Gemeentelijk Vastgoed"/>
    <s v="B000287"/>
    <d v="2015-01-01T00:00:00"/>
    <x v="698"/>
    <s v="1012WR"/>
    <x v="42"/>
    <s v="Amsterdam"/>
    <s v="Steen/hout, harde dekking"/>
    <s v="Bel/Kerkklok"/>
    <s v="Munttoren"/>
    <s v="05541 - Brandcontr. Inventaris uitgebreid"/>
    <s v="Nee"/>
    <s v="Onbekend"/>
    <m/>
    <n v="207300"/>
  </r>
  <r>
    <s v="6551"/>
    <s v="Gemeentelijk Vastgoed"/>
    <s v="B000292"/>
    <d v="2015-01-01T00:00:00"/>
    <x v="700"/>
    <s v="1012GX"/>
    <x v="42"/>
    <s v="Amsterdam"/>
    <s v="Steen/hout, harde dekking"/>
    <s v="Kerktoren"/>
    <m/>
    <s v="05541 - Brandcontr. Inventaris uitgebreid"/>
    <s v="Nee"/>
    <s v="Ja"/>
    <d v="2024-12-06T00:00:00"/>
    <n v="20200"/>
  </r>
  <r>
    <s v="6551"/>
    <s v="Gemeentelijk Vastgoed"/>
    <s v="B000292"/>
    <d v="2015-01-01T00:00:00"/>
    <x v="700"/>
    <s v="1012GX"/>
    <x v="42"/>
    <s v="Amsterdam"/>
    <s v="Steen/hout, harde dekking"/>
    <s v="Kerktoren"/>
    <m/>
    <s v="05540 - Brandcontr. Opstal uitgebreid"/>
    <s v="Nee"/>
    <s v="Ja"/>
    <d v="2024-12-06T00:00:00"/>
    <n v="27219500"/>
  </r>
  <r>
    <s v="6551"/>
    <s v="Gemeentelijk Vastgoed"/>
    <s v="B000292"/>
    <d v="2015-01-01T00:00:00"/>
    <x v="700"/>
    <s v="1012GX"/>
    <x v="42"/>
    <s v="Amsterdam"/>
    <s v="Steen/hout, harde dekking"/>
    <s v="Bel/Kerkklok"/>
    <m/>
    <s v="05541 - Brandcontr. Inventaris uitgebreid"/>
    <s v="Nee"/>
    <s v="Ja"/>
    <d v="2024-12-06T00:00:00"/>
    <n v="98400"/>
  </r>
  <r>
    <s v="6551"/>
    <s v="Gemeentelijk Vastgoed"/>
    <s v="B000292"/>
    <d v="2015-01-01T00:00:00"/>
    <x v="700"/>
    <s v="1012GX"/>
    <x v="42"/>
    <s v="Amsterdam"/>
    <s v="Steen/hout, harde dekking"/>
    <s v="Bel/Kerkklok"/>
    <m/>
    <s v="05541 - Brandcontr. Inventaris uitgebreid"/>
    <s v="Nee"/>
    <s v="Ja"/>
    <d v="2024-12-06T00:00:00"/>
    <n v="601200"/>
  </r>
  <r>
    <s v="6551"/>
    <s v="Gemeentelijk Vastgoed"/>
    <s v="B000319"/>
    <d v="2015-01-01T00:00:00"/>
    <x v="701"/>
    <s v="1014AA"/>
    <x v="53"/>
    <s v="Amsterdam"/>
    <s v="Steen,hard"/>
    <s v="Gem.sch.ruimte/multifunct.centr."/>
    <m/>
    <s v="05540 - Brandcontr. Opstal uitgebreid"/>
    <s v="Nee"/>
    <s v="Nee"/>
    <m/>
    <n v="1565300"/>
  </r>
  <r>
    <s v="6551"/>
    <s v="Gemeentelijk Vastgoed"/>
    <s v="B000320"/>
    <d v="2015-01-01T00:00:00"/>
    <x v="702"/>
    <s v="1013PW"/>
    <x v="21"/>
    <s v="Amsterdam"/>
    <s v="Steen,hard"/>
    <s v="Atelier"/>
    <m/>
    <s v="05540 - Brandcontr. Opstal uitgebreid"/>
    <s v="Nee"/>
    <s v="Nee"/>
    <m/>
    <n v="2214900"/>
  </r>
  <r>
    <s v="6551"/>
    <s v="Gemeentelijk Vastgoed"/>
    <s v="B000323"/>
    <d v="2015-01-01T00:00:00"/>
    <x v="703"/>
    <s v="1052BM"/>
    <x v="100"/>
    <s v="Amsterdam"/>
    <s v="Steen,hard"/>
    <s v="Atelier"/>
    <m/>
    <s v="05540 - Brandcontr. Opstal uitgebreid"/>
    <s v="Nee"/>
    <s v="Ja"/>
    <d v="2015-10-16T00:00:00"/>
    <n v="5420700"/>
  </r>
  <r>
    <s v="6551"/>
    <s v="Gemeentelijk Vastgoed"/>
    <s v="B000324"/>
    <d v="2015-01-01T00:00:00"/>
    <x v="704"/>
    <s v="1051GV"/>
    <x v="8"/>
    <s v="Amsterdam"/>
    <s v="Steen,hard"/>
    <s v="Bedrijfspand"/>
    <s v="Buurtwerkplaats &amp; kantoor"/>
    <s v="05540 - Brandcontr. Opstal uitgebreid"/>
    <s v="Ja"/>
    <s v="Nee"/>
    <m/>
    <n v="4767900"/>
  </r>
  <r>
    <s v="6551"/>
    <s v="Gemeentelijk Vastgoed"/>
    <s v="B000325"/>
    <d v="2015-01-01T00:00:00"/>
    <x v="705"/>
    <s v="1052AE"/>
    <x v="100"/>
    <s v="Amsterdam"/>
    <s v="Steen,hard"/>
    <s v="Gem.sch.ruimte/multifunct.centr."/>
    <s v="BSO"/>
    <s v="05540 - Brandcontr. Opstal uitgebreid"/>
    <s v="Nee"/>
    <s v="Nee"/>
    <m/>
    <n v="3147500"/>
  </r>
  <r>
    <s v="6551"/>
    <s v="Gemeentelijk Vastgoed"/>
    <s v="B000330"/>
    <d v="2015-01-01T00:00:00"/>
    <x v="706"/>
    <s v="1052GM"/>
    <x v="100"/>
    <s v="Amsterdam"/>
    <s v="Steen,hard"/>
    <s v="Kinderdagverblijf"/>
    <m/>
    <s v="05540 - Brandcontr. Opstal uitgebreid"/>
    <s v="Nee"/>
    <s v="Ja"/>
    <d v="2024-12-05T00:00:00"/>
    <n v="3660500"/>
  </r>
  <r>
    <s v="6551"/>
    <s v="Gemeentelijk Vastgoed"/>
    <s v="B000331"/>
    <d v="2015-01-01T00:00:00"/>
    <x v="707"/>
    <s v="1052HM"/>
    <x v="100"/>
    <s v="Amsterdam"/>
    <s v="Steen,hard"/>
    <s v="Atelier"/>
    <m/>
    <s v="05540 - Brandcontr. Opstal uitgebreid"/>
    <s v="Nee"/>
    <s v="Nee"/>
    <m/>
    <n v="1060800"/>
  </r>
  <r>
    <s v="6551"/>
    <s v="Gemeentelijk Vastgoed"/>
    <s v="B000331"/>
    <d v="2015-01-01T00:00:00"/>
    <x v="707"/>
    <s v="1052HM"/>
    <x v="100"/>
    <s v="Amsterdam"/>
    <s v="Steen,hard"/>
    <s v="Atelier"/>
    <m/>
    <s v="05540 - Brandcontr. Opstal uitgebreid"/>
    <s v="Nee"/>
    <s v="Nee"/>
    <m/>
    <n v="1060800"/>
  </r>
  <r>
    <s v="6551"/>
    <s v="Gemeentelijk Vastgoed"/>
    <s v="B000332"/>
    <d v="2015-01-01T00:00:00"/>
    <x v="708"/>
    <s v="1052VW"/>
    <x v="100"/>
    <s v="Amsterdam"/>
    <s v="Steen,hard"/>
    <s v="Gem.sch.ruimte/multifunct.centr."/>
    <s v="Kantoren &amp; ateliers"/>
    <s v="05540 - Brandcontr. Opstal uitgebreid"/>
    <s v="Nee"/>
    <s v="Ja"/>
    <d v="2024-12-05T00:00:00"/>
    <n v="6528000"/>
  </r>
  <r>
    <s v="6551"/>
    <s v="Gemeentelijk Vastgoed"/>
    <s v="B000335"/>
    <d v="2015-01-01T00:00:00"/>
    <x v="709"/>
    <s v="1013MZ"/>
    <x v="21"/>
    <s v="Amsterdam"/>
    <s v="Steen,hard"/>
    <s v="Kinderdagverblijf"/>
    <m/>
    <s v="05540 - Brandcontr. Opstal uitgebreid"/>
    <s v="Nee"/>
    <s v="Nee"/>
    <m/>
    <n v="2140600"/>
  </r>
  <r>
    <s v="6551"/>
    <s v="Gemeentelijk Vastgoed"/>
    <s v="B000336"/>
    <d v="2015-01-01T00:00:00"/>
    <x v="710"/>
    <s v="1052ST"/>
    <x v="100"/>
    <s v="Amsterdam"/>
    <s v="Steen,hard"/>
    <s v="Gem.sch.ruimte/multifunct.centr."/>
    <s v="Buurthuis"/>
    <s v="05540 - Brandcontr. Opstal uitgebreid"/>
    <s v="Nee"/>
    <s v="Nee"/>
    <m/>
    <n v="1876800"/>
  </r>
  <r>
    <s v="6551"/>
    <s v="Gemeentelijk Vastgoed"/>
    <s v="B000346"/>
    <d v="2015-01-01T00:00:00"/>
    <x v="711"/>
    <s v="1051HH"/>
    <x v="8"/>
    <s v="Amsterdam"/>
    <s v="Steen,hard"/>
    <s v="Gem.sch.ruimte/multifunct.centr."/>
    <s v="Ateliers en Sportzalen"/>
    <s v="05540 - Brandcontr. Opstal uitgebreid"/>
    <s v="Ja"/>
    <s v="Nee"/>
    <m/>
    <n v="2522400"/>
  </r>
  <r>
    <s v="6551"/>
    <s v="Gemeentelijk Vastgoed"/>
    <s v="B000346"/>
    <d v="2015-01-01T00:00:00"/>
    <x v="712"/>
    <s v="1051CJ"/>
    <x v="8"/>
    <s v="Amsterdam"/>
    <s v="Steen,hard"/>
    <s v="Gem.sch.ruimte/multifunct.centr."/>
    <s v="Ateliers en Sportzalen"/>
    <s v="05540 - Brandcontr. Opstal uitgebreid"/>
    <s v="Ja"/>
    <s v="Nee"/>
    <m/>
    <n v="6239400"/>
  </r>
  <r>
    <s v="6551"/>
    <s v="Gemeentelijk Vastgoed"/>
    <s v="B000352"/>
    <d v="2015-01-01T00:00:00"/>
    <x v="713"/>
    <s v="1013ZD"/>
    <x v="21"/>
    <s v="Amsterdam"/>
    <s v="Steen,hard"/>
    <s v="Gebouwencomplex"/>
    <s v="Buurtcentrum"/>
    <s v="05540 - Brandcontr. Opstal uitgebreid"/>
    <s v="Nee"/>
    <s v="Ja"/>
    <d v="2027-01-05T00:00:00"/>
    <n v="9779400"/>
  </r>
  <r>
    <s v="6551"/>
    <s v="Gemeentelijk Vastgoed"/>
    <s v="B000355"/>
    <d v="2015-01-01T00:00:00"/>
    <x v="714"/>
    <s v="1051LG"/>
    <x v="8"/>
    <s v="Amsterdam"/>
    <s v="Steen,hard"/>
    <s v="Woningen"/>
    <m/>
    <s v="05540 - Brandcontr. Opstal uitgebreid"/>
    <s v="Nee"/>
    <s v="Nee"/>
    <m/>
    <n v="454700"/>
  </r>
  <r>
    <s v="6551"/>
    <s v="Gemeentelijk Vastgoed"/>
    <s v="B000356"/>
    <d v="2015-01-01T00:00:00"/>
    <x v="715"/>
    <s v="1013RR"/>
    <x v="21"/>
    <s v="Amsterdam"/>
    <s v="Steen,hard"/>
    <s v="Woonhuis/bedrijfspand"/>
    <s v="woonhuis en bedrijfsruimte (opslag)"/>
    <s v="05540 - Brandcontr. Opstal uitgebreid"/>
    <s v="Nee"/>
    <s v="Nee"/>
    <m/>
    <n v="3100800"/>
  </r>
  <r>
    <s v="6551"/>
    <s v="Gemeentelijk Vastgoed"/>
    <s v="B000356"/>
    <d v="2015-01-01T00:00:00"/>
    <x v="716"/>
    <s v="1013RR"/>
    <x v="21"/>
    <s v="Amsterdam"/>
    <s v="Steen,hard"/>
    <s v="Bedrijfspand"/>
    <s v="Opslag"/>
    <s v="05540 - Brandcontr. Opstal uitgebreid"/>
    <s v="Nee"/>
    <s v="Nee"/>
    <m/>
    <n v="219800"/>
  </r>
  <r>
    <s v="6551"/>
    <s v="Gemeentelijk Vastgoed"/>
    <s v="B000361"/>
    <d v="2015-01-01T00:00:00"/>
    <x v="717"/>
    <s v="1052SB"/>
    <x v="100"/>
    <s v="Amsterdam"/>
    <s v="Hout"/>
    <s v="Clubgebouw"/>
    <m/>
    <s v="05540 - Brandcontr. Opstal uitgebreid"/>
    <s v="Nee"/>
    <s v="Nee"/>
    <m/>
    <n v="734400"/>
  </r>
  <r>
    <s v="6551"/>
    <s v="Gemeentelijk Vastgoed"/>
    <s v="B000362"/>
    <d v="2015-01-01T00:00:00"/>
    <x v="718"/>
    <s v="1054TH"/>
    <x v="52"/>
    <s v="Amsterdam"/>
    <s v="Steen,hard"/>
    <s v="Schooltuin"/>
    <m/>
    <s v="05540 - Brandcontr. Opstal uitgebreid"/>
    <s v="Nee"/>
    <s v="Nee"/>
    <m/>
    <n v="1329700"/>
  </r>
  <r>
    <s v="6551"/>
    <s v="Gemeentelijk Vastgoed"/>
    <s v="B000367"/>
    <d v="2015-01-01T00:00:00"/>
    <x v="438"/>
    <s v="1054VH"/>
    <x v="52"/>
    <s v="Amsterdam"/>
    <s v="Steen,hard"/>
    <s v="Gezondheidscentrum"/>
    <m/>
    <s v="05540 - Brandcontr. Opstal uitgebreid"/>
    <s v="Nee"/>
    <s v="Ja"/>
    <d v="2024-12-03T00:00:00"/>
    <n v="2914400"/>
  </r>
  <r>
    <s v="6551"/>
    <s v="Gemeentelijk Vastgoed"/>
    <s v="B000376"/>
    <d v="2015-01-01T00:00:00"/>
    <x v="719"/>
    <s v="1054KS"/>
    <x v="52"/>
    <s v="Amsterdam"/>
    <s v="Steen,hard"/>
    <s v="zie bijz. voorwaarden"/>
    <s v="Kinderopvang"/>
    <s v="05540 - Brandcontr. Opstal uitgebreid"/>
    <s v="Nee"/>
    <s v="Nee"/>
    <m/>
    <n v="2972700"/>
  </r>
  <r>
    <s v="6551"/>
    <s v="Gemeentelijk Vastgoed"/>
    <s v="B000379"/>
    <d v="2015-01-01T00:00:00"/>
    <x v="720"/>
    <s v="1054BR"/>
    <x v="52"/>
    <s v="Amsterdam"/>
    <s v="Steen,hard"/>
    <s v="Schuilkelder"/>
    <m/>
    <s v="05540 - Brandcontr. Opstal uitgebreid"/>
    <s v="Nee"/>
    <s v="Nee"/>
    <m/>
    <n v="1830300"/>
  </r>
  <r>
    <s v="6551"/>
    <s v="Gemeentelijk Vastgoed"/>
    <s v="B000382"/>
    <d v="2015-01-01T00:00:00"/>
    <x v="721"/>
    <s v="1071AA"/>
    <x v="13"/>
    <s v="Amsterdam"/>
    <s v="Steen,hard"/>
    <s v="Gem.sch.ruimte/multifunct.centr."/>
    <s v="bioscoop/kantoor/restaurant/expo"/>
    <s v="05540 - Brandcontr. Opstal uitgebreid"/>
    <s v="Nee"/>
    <s v="Ja"/>
    <d v="2024-12-03T00:00:00"/>
    <n v="20516700"/>
  </r>
  <r>
    <s v="6551"/>
    <s v="Gemeentelijk Vastgoed"/>
    <s v="B000383"/>
    <d v="2015-01-01T00:00:00"/>
    <x v="722"/>
    <s v="1054CX"/>
    <x v="52"/>
    <s v="Amsterdam"/>
    <s v="Steen,hard"/>
    <s v="Kantoor"/>
    <s v="Zittingslokaal incl div techn inst."/>
    <s v="05540 - Brandcontr. Opstal uitgebreid"/>
    <s v="Nee"/>
    <s v="Nee"/>
    <m/>
    <n v="5149400"/>
  </r>
  <r>
    <s v="6551"/>
    <s v="Gemeentelijk Vastgoed"/>
    <s v="B000384"/>
    <d v="2015-01-01T00:00:00"/>
    <x v="723"/>
    <s v="1054PP"/>
    <x v="52"/>
    <s v="Amsterdam"/>
    <s v="Steen,hard"/>
    <s v="Kantoor"/>
    <m/>
    <s v="05540 - Brandcontr. Opstal uitgebreid"/>
    <s v="Ja"/>
    <s v="Ja"/>
    <d v="2024-11-30T00:00:00"/>
    <n v="8451500"/>
  </r>
  <r>
    <s v="6551"/>
    <s v="Gemeentelijk Vastgoed"/>
    <s v="B000388"/>
    <d v="2015-01-01T00:00:00"/>
    <x v="724"/>
    <s v="1054PD"/>
    <x v="52"/>
    <s v="Amsterdam"/>
    <s v="Steen,hard"/>
    <s v="Bedrijfspand"/>
    <s v="werkplaats/opslag"/>
    <s v="05540 - Brandcontr. Opstal uitgebreid"/>
    <s v="Nee"/>
    <s v="Nee"/>
    <m/>
    <n v="466400"/>
  </r>
  <r>
    <s v="6551"/>
    <s v="Gemeentelijk Vastgoed"/>
    <s v="B000414"/>
    <d v="2015-01-01T00:00:00"/>
    <x v="725"/>
    <s v="1092BV"/>
    <x v="101"/>
    <s v="Amsterdam"/>
    <s v="Steen,hard"/>
    <s v="Gezondheidscentrum"/>
    <s v="medisch complex"/>
    <s v="05540 - Brandcontr. Opstal uitgebreid"/>
    <s v="Nee"/>
    <s v="Ja"/>
    <d v="2024-11-30T00:00:00"/>
    <n v="4080000"/>
  </r>
  <r>
    <s v="6551"/>
    <s v="Gemeentelijk Vastgoed"/>
    <s v="B000415"/>
    <d v="2015-01-01T00:00:00"/>
    <x v="726"/>
    <s v="1092BL"/>
    <x v="101"/>
    <s v="Amsterdam"/>
    <s v="Steen,hard"/>
    <s v="Gebouwencomplex"/>
    <s v="KDV, kantoor &amp; sportschool"/>
    <s v="05540 - Brandcontr. Opstal uitgebreid"/>
    <s v="Nee"/>
    <s v="Ja"/>
    <d v="2024-11-30T00:00:00"/>
    <n v="4196700"/>
  </r>
  <r>
    <s v="6551"/>
    <s v="Gemeentelijk Vastgoed"/>
    <s v="B000430"/>
    <d v="2015-01-01T00:00:00"/>
    <x v="727"/>
    <s v="1092CW"/>
    <x v="101"/>
    <s v="Amsterdam"/>
    <s v="Steen,hard"/>
    <s v="Gem.sch.ruimte/multifunct.centr."/>
    <s v="wijk en buurtcentrum"/>
    <s v="05540 - Brandcontr. Opstal uitgebreid"/>
    <s v="Nee"/>
    <s v="Nee"/>
    <m/>
    <n v="1518400"/>
  </r>
  <r>
    <s v="6551"/>
    <s v="Gemeentelijk Vastgoed"/>
    <s v="B000448"/>
    <d v="2015-01-01T00:00:00"/>
    <x v="728"/>
    <s v="1091GC"/>
    <x v="48"/>
    <s v="Amsterdam"/>
    <m/>
    <s v="Woningen"/>
    <m/>
    <s v="05540 - Brandcontr. Opstal uitgebreid"/>
    <s v="Nee"/>
    <s v="Nee"/>
    <m/>
    <n v="9675500"/>
  </r>
  <r>
    <s v="6551"/>
    <s v="Gemeentelijk Vastgoed"/>
    <s v="B000448"/>
    <d v="2015-01-01T00:00:00"/>
    <x v="728"/>
    <s v="1091GC"/>
    <x v="48"/>
    <s v="Amsterdam"/>
    <m/>
    <s v="Woningen"/>
    <m/>
    <s v="05540 - Brandcontr. Opstal uitgebreid"/>
    <s v="Nee"/>
    <s v="Nee"/>
    <m/>
    <n v="49400"/>
  </r>
  <r>
    <s v="6551"/>
    <s v="Gemeentelijk Vastgoed"/>
    <s v="B000448"/>
    <d v="2015-01-01T00:00:00"/>
    <x v="729"/>
    <s v="1091DK"/>
    <x v="48"/>
    <s v="Amsterdam"/>
    <m/>
    <s v="Woningen"/>
    <m/>
    <s v="05540 - Brandcontr. Opstal uitgebreid"/>
    <s v="Nee"/>
    <s v="Nee"/>
    <m/>
    <n v="85600"/>
  </r>
  <r>
    <s v="6551"/>
    <s v="Gemeentelijk Vastgoed"/>
    <s v="B000448"/>
    <d v="2015-01-01T00:00:00"/>
    <x v="730"/>
    <s v="1091DK"/>
    <x v="48"/>
    <s v="Amsterdam"/>
    <m/>
    <s v="Woningen"/>
    <m/>
    <s v="05540 - Brandcontr. Opstal uitgebreid"/>
    <s v="Nee"/>
    <s v="Nee"/>
    <m/>
    <n v="269500"/>
  </r>
  <r>
    <s v="6551"/>
    <s v="Gemeentelijk Vastgoed"/>
    <s v="B000452"/>
    <d v="2015-01-01T00:00:00"/>
    <x v="731"/>
    <s v="1093SK"/>
    <x v="11"/>
    <s v="Amsterdam"/>
    <s v="Steen,hard"/>
    <s v="Atelier"/>
    <m/>
    <s v="05540 - Brandcontr. Opstal uitgebreid"/>
    <s v="Nee"/>
    <s v="Nee"/>
    <m/>
    <n v="3998400"/>
  </r>
  <r>
    <s v="6551"/>
    <s v="Gemeentelijk Vastgoed"/>
    <s v="B000455"/>
    <d v="2015-01-01T00:00:00"/>
    <x v="732"/>
    <s v="1093SH"/>
    <x v="11"/>
    <s v="Amsterdam"/>
    <s v="Steen,hard"/>
    <s v="Voormalig schoolgebouw"/>
    <s v="Ouder kind centrum / logopodist"/>
    <s v="05540 - Brandcontr. Opstal uitgebreid"/>
    <s v="Nee"/>
    <s v="Nee"/>
    <m/>
    <n v="3438900"/>
  </r>
  <r>
    <s v="6551"/>
    <s v="Gemeentelijk Vastgoed"/>
    <s v="B000460"/>
    <d v="2015-01-01T00:00:00"/>
    <x v="733"/>
    <s v="1091GC"/>
    <x v="48"/>
    <s v="Amsterdam"/>
    <s v="Steen,hard"/>
    <s v="Atelier"/>
    <m/>
    <s v="05540 - Brandcontr. Opstal uitgebreid"/>
    <s v="Nee"/>
    <s v="Ja"/>
    <d v="2024-12-03T00:00:00"/>
    <n v="4604700"/>
  </r>
  <r>
    <s v="6551"/>
    <s v="Gemeentelijk Vastgoed"/>
    <s v="B000462"/>
    <d v="2015-01-01T00:00:00"/>
    <x v="734"/>
    <s v="1091EN"/>
    <x v="48"/>
    <s v="Amsterdam"/>
    <s v="Steen,hard"/>
    <s v="Gem.sch.ruimte/multifunct.centr."/>
    <s v="Maatschappelijke zorginstelling"/>
    <s v="05540 - Brandcontr. Opstal uitgebreid"/>
    <s v="Nee"/>
    <s v="Onbekend"/>
    <m/>
    <n v="1410600"/>
  </r>
  <r>
    <s v="6551"/>
    <s v="Gemeentelijk Vastgoed"/>
    <s v="B000462"/>
    <d v="2015-01-01T00:00:00"/>
    <x v="734"/>
    <s v="1091EN"/>
    <x v="48"/>
    <s v="Amsterdam"/>
    <s v="Steen,hard"/>
    <s v="Gem.sch.ruimte/multifunct.centr."/>
    <s v="Bijgebouw"/>
    <s v="05540 - Brandcontr. Opstal uitgebreid"/>
    <s v="Nee"/>
    <s v="Onbekend"/>
    <m/>
    <n v="2300"/>
  </r>
  <r>
    <s v="6551"/>
    <s v="Gemeentelijk Vastgoed"/>
    <s v="B000462"/>
    <d v="2015-01-01T00:00:00"/>
    <x v="734"/>
    <s v="1091EN"/>
    <x v="48"/>
    <s v="Amsterdam"/>
    <s v="Hout"/>
    <s v="Gem.sch.ruimte/multifunct.centr."/>
    <s v="Bergplaats"/>
    <s v="05540 - Brandcontr. Opstal uitgebreid"/>
    <s v="Nee"/>
    <s v="Onbekend"/>
    <m/>
    <n v="2600"/>
  </r>
  <r>
    <s v="6551"/>
    <s v="Gemeentelijk Vastgoed"/>
    <s v="B000463"/>
    <d v="2015-01-01T00:00:00"/>
    <x v="735"/>
    <s v="1091EN"/>
    <x v="48"/>
    <s v="Amsterdam"/>
    <s v="Steen,hard"/>
    <s v="Woonhuis"/>
    <m/>
    <s v="05540 - Brandcontr. Opstal uitgebreid"/>
    <s v="Nee"/>
    <s v="Nee"/>
    <m/>
    <n v="722900"/>
  </r>
  <r>
    <s v="6551"/>
    <s v="Gemeentelijk Vastgoed"/>
    <s v="B000464"/>
    <d v="2015-01-01T00:00:00"/>
    <x v="736"/>
    <s v="1091EN"/>
    <x v="48"/>
    <s v="Amsterdam"/>
    <s v="Steen,hard"/>
    <s v="Woonhuis"/>
    <m/>
    <s v="05540 - Brandcontr. Opstal uitgebreid"/>
    <s v="Nee"/>
    <s v="Nee"/>
    <m/>
    <n v="804500"/>
  </r>
  <r>
    <s v="6551"/>
    <s v="Gemeentelijk Vastgoed"/>
    <s v="B000465"/>
    <d v="2015-01-01T00:00:00"/>
    <x v="737"/>
    <s v="1091EN"/>
    <x v="48"/>
    <s v="Amsterdam"/>
    <s v="Steen,hard"/>
    <s v="Bedrijfspand"/>
    <s v="woning/sportcentrum/kantoor"/>
    <s v="05540 - Brandcontr. Opstal uitgebreid"/>
    <s v="Nee"/>
    <s v="Nee"/>
    <m/>
    <n v="3153500"/>
  </r>
  <r>
    <s v="6551"/>
    <s v="Gemeentelijk Vastgoed"/>
    <s v="B000483"/>
    <d v="2015-01-01T00:00:00"/>
    <x v="738"/>
    <s v="1055PS"/>
    <x v="87"/>
    <s v="Amsterdam"/>
    <s v="Steen,hard"/>
    <s v="Clubgebouw"/>
    <s v="Clubhuis Gibraltar"/>
    <s v="05540 - Brandcontr. Opstal uitgebreid"/>
    <s v="Nee"/>
    <s v="Nee"/>
    <m/>
    <n v="815100"/>
  </r>
  <r>
    <s v="6551"/>
    <s v="Gemeentelijk Vastgoed"/>
    <s v="B000486"/>
    <d v="2015-01-01T00:00:00"/>
    <x v="423"/>
    <s v="1055SB"/>
    <x v="87"/>
    <s v="Amsterdam"/>
    <s v="Hout,hard"/>
    <s v="Speeltuin"/>
    <m/>
    <s v="05540 - Brandcontr. Opstal uitgebreid"/>
    <s v="Nee"/>
    <s v="Nee"/>
    <m/>
    <n v="1282400"/>
  </r>
  <r>
    <s v="6551"/>
    <s v="Gemeentelijk Vastgoed"/>
    <s v="B000486"/>
    <d v="2015-01-01T00:00:00"/>
    <x v="423"/>
    <s v="1055SB"/>
    <x v="87"/>
    <s v="Amsterdam"/>
    <s v="Hout,hard"/>
    <s v="Speeltuin"/>
    <m/>
    <s v="05540 - Brandcontr. Opstal uitgebreid"/>
    <s v="Nee"/>
    <s v="Nee"/>
    <m/>
    <n v="216000"/>
  </r>
  <r>
    <s v="6551"/>
    <s v="Gemeentelijk Vastgoed"/>
    <s v="B000493"/>
    <d v="2015-01-01T00:00:00"/>
    <x v="739"/>
    <s v="1055VE"/>
    <x v="87"/>
    <s v="Amsterdam"/>
    <s v="Steen,hard"/>
    <s v="Wijkgebouw"/>
    <m/>
    <s v="05540 - Brandcontr. Opstal uitgebreid"/>
    <s v="Ja"/>
    <s v="Nee"/>
    <m/>
    <n v="3555500"/>
  </r>
  <r>
    <s v="6551"/>
    <s v="Gemeentelijk Vastgoed"/>
    <s v="B000513"/>
    <d v="2015-01-01T00:00:00"/>
    <x v="447"/>
    <s v="1012GL"/>
    <x v="42"/>
    <s v="Amsterdam"/>
    <m/>
    <s v="Kantoor"/>
    <m/>
    <s v="05541 - Brandcontr. Inventaris uitgebreid"/>
    <s v="Nee"/>
    <s v="Nee"/>
    <m/>
    <n v="87200"/>
  </r>
  <r>
    <s v="6551"/>
    <s v="Gemeentelijk Vastgoed"/>
    <s v="B000579"/>
    <d v="2015-01-01T00:00:00"/>
    <x v="740"/>
    <s v="1031CC"/>
    <x v="94"/>
    <s v="Amsterdam"/>
    <s v="Steen,hard"/>
    <s v="Horeca"/>
    <s v="café,restaurant, zalenverhuur 't Tolhuis"/>
    <s v="05540 - Brandcontr. Opstal uitgebreid"/>
    <s v="Nee"/>
    <s v="Ja"/>
    <d v="2026-07-09T00:00:00"/>
    <n v="2644600"/>
  </r>
  <r>
    <s v="6551"/>
    <s v="Gemeentelijk Vastgoed"/>
    <s v="B000587"/>
    <d v="2015-01-01T00:00:00"/>
    <x v="741"/>
    <s v="1026CP"/>
    <x v="90"/>
    <s v="Amsterdam"/>
    <s v="Hout,asfalt,ijzer+asbestcem.pl"/>
    <s v="Clubgebouw"/>
    <s v="Campinggebouw"/>
    <s v="05540 - Brandcontr. Opstal uitgebreid"/>
    <s v="Nee"/>
    <s v="Onbekend"/>
    <m/>
    <n v="664500"/>
  </r>
  <r>
    <s v="6551"/>
    <s v="Gemeentelijk Vastgoed"/>
    <s v="B000587"/>
    <d v="2015-01-01T00:00:00"/>
    <x v="741"/>
    <s v="1026CP"/>
    <x v="90"/>
    <s v="Amsterdam"/>
    <s v="Hout,asfalt,ijzer+asbestcem.pl"/>
    <s v="Aanbouw"/>
    <s v="Serre"/>
    <s v="05540 - Brandcontr. Opstal uitgebreid"/>
    <s v="Nee"/>
    <s v="Onbekend"/>
    <m/>
    <n v="106000"/>
  </r>
  <r>
    <s v="6551"/>
    <s v="Gemeentelijk Vastgoed"/>
    <s v="B000587"/>
    <d v="2015-01-01T00:00:00"/>
    <x v="742"/>
    <s v="1026CP"/>
    <x v="90"/>
    <s v="Amsterdam"/>
    <s v="Hout,riet"/>
    <s v="Woonhuis"/>
    <m/>
    <s v="05540 - Brandcontr. Opstal uitgebreid"/>
    <s v="Nee"/>
    <s v="Onbekend"/>
    <m/>
    <n v="53900"/>
  </r>
  <r>
    <s v="6551"/>
    <s v="Gemeentelijk Vastgoed"/>
    <s v="B000587"/>
    <d v="2015-01-01T00:00:00"/>
    <x v="742"/>
    <s v="1026CP"/>
    <x v="90"/>
    <s v="Amsterdam"/>
    <s v="Hout,riet"/>
    <s v="Woonhuis"/>
    <m/>
    <s v="05540 - Brandcontr. Opstal uitgebreid"/>
    <s v="Nee"/>
    <s v="Onbekend"/>
    <m/>
    <n v="95000"/>
  </r>
  <r>
    <s v="6551"/>
    <s v="Gemeentelijk Vastgoed"/>
    <s v="B000587"/>
    <d v="2015-01-01T00:00:00"/>
    <x v="742"/>
    <s v="1026CP"/>
    <x v="90"/>
    <s v="Amsterdam"/>
    <s v="Hout,asfalt,ijzer+asbestcem.pl"/>
    <s v="Bedrijfspand"/>
    <s v="Kaartverkoophuisje"/>
    <s v="05540 - Brandcontr. Opstal uitgebreid"/>
    <s v="Nee"/>
    <s v="Onbekend"/>
    <m/>
    <n v="55500"/>
  </r>
  <r>
    <s v="6551"/>
    <s v="Gemeentelijk Vastgoed"/>
    <s v="B000587"/>
    <d v="2015-01-01T00:00:00"/>
    <x v="742"/>
    <s v="1026CP"/>
    <x v="90"/>
    <s v="Amsterdam"/>
    <s v="Steen,hard"/>
    <s v="Bedrijfspand"/>
    <s v="Kleed- en toiletgebouw"/>
    <s v="05540 - Brandcontr. Opstal uitgebreid"/>
    <s v="Nee"/>
    <s v="Onbekend"/>
    <m/>
    <n v="162100"/>
  </r>
  <r>
    <s v="6551"/>
    <s v="Gemeentelijk Vastgoed"/>
    <s v="B000587"/>
    <d v="2015-01-01T00:00:00"/>
    <x v="742"/>
    <s v="1026CP"/>
    <x v="90"/>
    <s v="Amsterdam"/>
    <s v="Hout,asfalt,ijzer+asbestcem.pl"/>
    <s v="Kantine"/>
    <s v="Kantine en douches"/>
    <s v="05540 - Brandcontr. Opstal uitgebreid"/>
    <s v="Nee"/>
    <s v="Onbekend"/>
    <m/>
    <n v="43100"/>
  </r>
  <r>
    <s v="6551"/>
    <s v="Gemeentelijk Vastgoed"/>
    <s v="B000589"/>
    <d v="2015-01-01T00:00:00"/>
    <x v="743"/>
    <s v="1028BG"/>
    <x v="12"/>
    <s v="Amsterdam"/>
    <s v="Hout,asfalt,ijzer+asbestcem.pl"/>
    <s v="Clubgebouw"/>
    <s v="Clubgebouw"/>
    <s v="05540 - Brandcontr. Opstal uitgebreid"/>
    <s v="Nee"/>
    <s v="Onbekend"/>
    <m/>
    <n v="102000"/>
  </r>
  <r>
    <s v="6551"/>
    <s v="Gemeentelijk Vastgoed"/>
    <s v="B000589"/>
    <d v="2015-01-01T00:00:00"/>
    <x v="743"/>
    <s v="1028BG"/>
    <x v="12"/>
    <s v="Amsterdam"/>
    <s v="Hout,asfalt,ijzer+asbestcem.pl"/>
    <s v="Gem.sch.ruimte/multifunct.centr."/>
    <s v="25 badhuisjes en privaten"/>
    <s v="05540 - Brandcontr. Opstal uitgebreid"/>
    <s v="Nee"/>
    <s v="Onbekend"/>
    <m/>
    <n v="38000"/>
  </r>
  <r>
    <s v="6551"/>
    <s v="Gemeentelijk Vastgoed"/>
    <s v="B000589"/>
    <d v="2015-01-01T00:00:00"/>
    <x v="743"/>
    <s v="1028BG"/>
    <x v="12"/>
    <s v="Amsterdam"/>
    <s v="Hout,asfalt,ijzer+asbestcem.pl"/>
    <s v="Zomer- weekendhuis"/>
    <s v="Zomerhuisjes (3)"/>
    <s v="05540 - Brandcontr. Opstal uitgebreid"/>
    <s v="Nee"/>
    <s v="Onbekend"/>
    <m/>
    <n v="88600"/>
  </r>
  <r>
    <s v="6551"/>
    <s v="Gemeentelijk Vastgoed"/>
    <s v="B000589"/>
    <d v="2015-01-01T00:00:00"/>
    <x v="743"/>
    <s v="1028BG"/>
    <x v="12"/>
    <s v="Amsterdam"/>
    <s v="Hout,asfalt,ijzer+asbestcem.pl"/>
    <s v="Clubgebouw"/>
    <s v="dagverblijfschuur"/>
    <s v="05540 - Brandcontr. Opstal uitgebreid"/>
    <s v="Nee"/>
    <s v="Onbekend"/>
    <m/>
    <n v="23900"/>
  </r>
  <r>
    <s v="6551"/>
    <s v="Gemeentelijk Vastgoed"/>
    <s v="B000589"/>
    <d v="2015-01-01T00:00:00"/>
    <x v="743"/>
    <s v="1028BG"/>
    <x v="12"/>
    <s v="Amsterdam"/>
    <s v="Hout,asfalt,ijzer+asbestcem.pl"/>
    <s v="Kiosk"/>
    <m/>
    <s v="05540 - Brandcontr. Opstal uitgebreid"/>
    <s v="Nee"/>
    <s v="Onbekend"/>
    <m/>
    <n v="16000"/>
  </r>
  <r>
    <s v="6551"/>
    <s v="Gemeentelijk Vastgoed"/>
    <s v="B000590"/>
    <d v="2015-01-01T00:00:00"/>
    <x v="744"/>
    <s v="1026CP"/>
    <x v="90"/>
    <s v="Amsterdam"/>
    <s v="Hout,asfalt,ijzer+asbestcem.pl"/>
    <s v="Woonhuis"/>
    <m/>
    <s v="05540 - Brandcontr. Opstal uitgebreid"/>
    <s v="Nee"/>
    <s v="Nee"/>
    <m/>
    <n v="234300"/>
  </r>
  <r>
    <s v="6551"/>
    <s v="Gemeentelijk Vastgoed"/>
    <s v="B000590"/>
    <d v="2015-01-01T00:00:00"/>
    <x v="744"/>
    <s v="1026CP"/>
    <x v="90"/>
    <s v="Amsterdam"/>
    <s v="Hout,asfalt,ijzer+asbestcem.pl"/>
    <s v="Loods"/>
    <s v="Loods en badhokjes"/>
    <s v="05540 - Brandcontr. Opstal uitgebreid"/>
    <s v="Nee"/>
    <s v="Nee"/>
    <m/>
    <n v="46100"/>
  </r>
  <r>
    <s v="6551"/>
    <s v="Gemeentelijk Vastgoed"/>
    <s v="B000590"/>
    <d v="2015-01-01T00:00:00"/>
    <x v="744"/>
    <s v="1026CP"/>
    <x v="90"/>
    <s v="Amsterdam"/>
    <s v="Hout,asfalt,ijzer+asbestcem.pl"/>
    <s v="Combinatiegebouw"/>
    <s v="werkplaats en stalling"/>
    <s v="05540 - Brandcontr. Opstal uitgebreid"/>
    <s v="Nee"/>
    <s v="Nee"/>
    <m/>
    <n v="20200"/>
  </r>
  <r>
    <s v="6551"/>
    <s v="Gemeentelijk Vastgoed"/>
    <s v="B000590"/>
    <d v="2015-01-01T00:00:00"/>
    <x v="744"/>
    <s v="1026CP"/>
    <x v="90"/>
    <s v="Amsterdam"/>
    <s v="Hout"/>
    <s v="Overig"/>
    <s v="Brug"/>
    <s v="05540 - Brandcontr. Opstal uitgebreid"/>
    <s v="Nee"/>
    <s v="Nee"/>
    <m/>
    <n v="15100"/>
  </r>
  <r>
    <s v="6551"/>
    <s v="Gemeentelijk Vastgoed"/>
    <s v="B000591"/>
    <d v="2015-01-01T00:00:00"/>
    <x v="745"/>
    <s v="1027AC"/>
    <x v="96"/>
    <s v="Amsterdam"/>
    <s v="Steen,hard"/>
    <s v="Woonhuis/bedrijfspand"/>
    <s v="sloopkosten/gekraakt"/>
    <s v="05535 - Brandcontr. Opstal br/strm/vlg"/>
    <s v="Nee"/>
    <s v="Nee"/>
    <m/>
    <n v="48600"/>
  </r>
  <r>
    <s v="6551"/>
    <s v="Gemeentelijk Vastgoed"/>
    <s v="B000598-E"/>
    <d v="1979-01-01T00:00:00"/>
    <x v="746"/>
    <s v="1018EM"/>
    <x v="31"/>
    <s v="Amsterdam"/>
    <s v="Steen,hard"/>
    <s v="Theater"/>
    <m/>
    <s v="05540 - Brandcontr. Opstal uitgebreid"/>
    <s v="Nee"/>
    <s v="Nee"/>
    <m/>
    <n v="31802885"/>
  </r>
  <r>
    <s v="6551"/>
    <s v="Gemeentelijk Vastgoed"/>
    <s v="B000598-EXCESS"/>
    <d v="2014-01-01T00:00:00"/>
    <x v="747"/>
    <s v="1018EM"/>
    <x v="31"/>
    <s v="Amsterdam"/>
    <s v="Steen,hard"/>
    <s v="Theater"/>
    <m/>
    <s v="05540 - Brandcontr. Opstal uitgebreid"/>
    <s v="Nee"/>
    <s v="Nee"/>
    <m/>
    <n v="18904575"/>
  </r>
  <r>
    <s v="6551"/>
    <s v="Gemeentelijk Vastgoed"/>
    <s v="B000598-EXCESS"/>
    <d v="2014-01-01T00:00:00"/>
    <x v="86"/>
    <s v="1018XR"/>
    <x v="31"/>
    <s v="Amsterdam"/>
    <s v="Steen,hard"/>
    <s v="Theater"/>
    <m/>
    <s v="05540 - Brandcontr. Opstal uitgebreid"/>
    <s v="Nee"/>
    <s v="Nee"/>
    <m/>
    <n v="0"/>
  </r>
  <r>
    <s v="6551"/>
    <s v="Gemeentelijk Vastgoed"/>
    <s v="B000605"/>
    <d v="2015-01-01T00:00:00"/>
    <x v="748"/>
    <s v="1061DA"/>
    <x v="76"/>
    <s v="Amsterdam"/>
    <s v="Steen,hard"/>
    <s v="Gem.sch.ruimte/multifunct.centr."/>
    <s v="Moskee"/>
    <s v="05540 - Brandcontr. Opstal uitgebreid"/>
    <s v="Nee"/>
    <s v="Ja"/>
    <d v="2024-12-05T00:00:00"/>
    <n v="1608800"/>
  </r>
  <r>
    <s v="6551"/>
    <s v="Gemeentelijk Vastgoed"/>
    <s v="B000606"/>
    <d v="2015-01-01T00:00:00"/>
    <x v="749"/>
    <s v="1014AG"/>
    <x v="53"/>
    <s v="Amsterdam"/>
    <s v="Steen,hard"/>
    <s v="Bedrijfspand"/>
    <s v="Muziekoefenruimte"/>
    <s v="05540 - Brandcontr. Opstal uitgebreid"/>
    <s v="Nee"/>
    <s v="Nee"/>
    <m/>
    <n v="344200"/>
  </r>
  <r>
    <s v="6551"/>
    <s v="Gemeentelijk Vastgoed"/>
    <s v="B000610"/>
    <d v="2015-01-01T00:00:00"/>
    <x v="750"/>
    <s v="1055KA"/>
    <x v="87"/>
    <s v="Amsterdam"/>
    <m/>
    <s v="Kinderdagverblijf"/>
    <m/>
    <s v="05540 - Brandcontr. Opstal uitgebreid"/>
    <s v="Nee"/>
    <s v="Onbekend"/>
    <m/>
    <n v="571200"/>
  </r>
  <r>
    <s v="6551"/>
    <s v="Gemeentelijk Vastgoed"/>
    <s v="B000612"/>
    <d v="2015-01-01T00:00:00"/>
    <x v="751"/>
    <s v="1055VC"/>
    <x v="87"/>
    <s v="Amsterdam"/>
    <s v="Steen met mastiek"/>
    <s v="Clubgebouw"/>
    <m/>
    <s v="05540 - Brandcontr. Opstal uitgebreid"/>
    <s v="Nee"/>
    <s v="Nee"/>
    <m/>
    <n v="1742700"/>
  </r>
  <r>
    <s v="6551"/>
    <s v="Gemeentelijk Vastgoed"/>
    <s v="B000666"/>
    <d v="2015-01-01T00:00:00"/>
    <x v="752"/>
    <s v="1076RN"/>
    <x v="99"/>
    <s v="Amsterdam"/>
    <s v="Steen,hard"/>
    <s v="Voormalig schoolgebouw"/>
    <s v="Nadere info opgevraagd"/>
    <s v="05540 - Brandcontr. Opstal uitgebreid"/>
    <s v="Nee"/>
    <s v="Nee"/>
    <m/>
    <n v="3264000"/>
  </r>
  <r>
    <s v="6551"/>
    <s v="Gemeentelijk Vastgoed"/>
    <s v="B000691"/>
    <d v="2015-01-01T00:00:00"/>
    <x v="753"/>
    <s v="1076KJ"/>
    <x v="99"/>
    <s v="Amsterdam"/>
    <s v="Steen,hard"/>
    <s v="Speeltuin"/>
    <m/>
    <s v="05540 - Brandcontr. Opstal uitgebreid"/>
    <s v="Ja"/>
    <s v="Nee"/>
    <m/>
    <n v="641800"/>
  </r>
  <r>
    <s v="6551"/>
    <s v="Gemeentelijk Vastgoed"/>
    <s v="B000691"/>
    <d v="2015-01-01T00:00:00"/>
    <x v="753"/>
    <s v="1076KJ"/>
    <x v="99"/>
    <s v="Amsterdam"/>
    <s v="Steen,hard"/>
    <s v="Portocabin"/>
    <m/>
    <s v="05540 - Brandcontr. Opstal uitgebreid"/>
    <s v="Ja"/>
    <s v="Nee"/>
    <m/>
    <n v="87500"/>
  </r>
  <r>
    <s v="6551"/>
    <s v="Gemeentelijk Vastgoed"/>
    <s v="B000692"/>
    <d v="2015-01-01T00:00:00"/>
    <x v="754"/>
    <s v="1075TJ"/>
    <x v="74"/>
    <s v="Amsterdam"/>
    <s v="Steen,hard"/>
    <s v="Clubgebouw"/>
    <m/>
    <s v="05540 - Brandcontr. Opstal uitgebreid"/>
    <s v="Nee"/>
    <s v="Nee"/>
    <m/>
    <n v="2156700"/>
  </r>
  <r>
    <s v="6551"/>
    <s v="Gemeentelijk Vastgoed"/>
    <s v="B000890"/>
    <d v="2015-01-01T00:00:00"/>
    <x v="755"/>
    <s v="1078AB"/>
    <x v="97"/>
    <s v="Amsterdam"/>
    <s v="Steen,hard"/>
    <s v="Clubgebouw"/>
    <s v="Boksschool"/>
    <s v="05540 - Brandcontr. Opstal uitgebreid"/>
    <s v="Nee"/>
    <s v="Nee"/>
    <m/>
    <n v="734400"/>
  </r>
  <r>
    <s v="6551"/>
    <s v="Gemeentelijk Vastgoed"/>
    <s v="B000895"/>
    <d v="2015-01-01T00:00:00"/>
    <x v="756"/>
    <s v="1019BS"/>
    <x v="25"/>
    <s v="Amsterdam"/>
    <s v="Steen,hard"/>
    <s v="Kantoor"/>
    <m/>
    <s v="05540 - Brandcontr. Opstal uitgebreid"/>
    <s v="Nee"/>
    <s v="Onbekend"/>
    <m/>
    <n v="1364000"/>
  </r>
  <r>
    <s v="6551"/>
    <s v="Gemeentelijk Vastgoed"/>
    <s v="B000895"/>
    <d v="2015-01-01T00:00:00"/>
    <x v="756"/>
    <s v="1019BS"/>
    <x v="25"/>
    <s v="Amsterdam"/>
    <s v="Steen,hard"/>
    <s v="Kantoor"/>
    <m/>
    <s v="05540 - Brandcontr. Opstal uitgebreid"/>
    <s v="Nee"/>
    <s v="Onbekend"/>
    <m/>
    <n v="163000"/>
  </r>
  <r>
    <s v="6551"/>
    <s v="Gemeentelijk Vastgoed"/>
    <s v="B000895"/>
    <d v="2015-01-01T00:00:00"/>
    <x v="756"/>
    <s v="1019BS"/>
    <x v="25"/>
    <s v="Amsterdam"/>
    <s v="Steen,hard"/>
    <s v="Kantoor"/>
    <m/>
    <s v="05540 - Brandcontr. Opstal uitgebreid"/>
    <s v="Nee"/>
    <s v="Onbekend"/>
    <m/>
    <n v="606300"/>
  </r>
  <r>
    <s v="6551"/>
    <s v="Gemeentelijk Vastgoed"/>
    <s v="B000895"/>
    <d v="2015-01-01T00:00:00"/>
    <x v="756"/>
    <s v="1019BS"/>
    <x v="25"/>
    <s v="Amsterdam"/>
    <s v="Steen,hard"/>
    <s v="Loods"/>
    <m/>
    <s v="05540 - Brandcontr. Opstal uitgebreid"/>
    <s v="Nee"/>
    <s v="Onbekend"/>
    <m/>
    <n v="291500"/>
  </r>
  <r>
    <s v="6551"/>
    <s v="Gemeentelijk Vastgoed"/>
    <s v="B000895"/>
    <d v="2015-01-01T00:00:00"/>
    <x v="756"/>
    <s v="1019BS"/>
    <x v="25"/>
    <s v="Amsterdam"/>
    <s v="Steen,hard"/>
    <s v="Loods"/>
    <m/>
    <s v="05540 - Brandcontr. Opstal uitgebreid"/>
    <s v="Nee"/>
    <s v="Onbekend"/>
    <m/>
    <n v="163000"/>
  </r>
  <r>
    <s v="6551"/>
    <s v="Gemeentelijk Vastgoed"/>
    <s v="B000931"/>
    <d v="2015-01-01T00:00:00"/>
    <x v="757"/>
    <s v="1066EL"/>
    <x v="63"/>
    <s v="Amsterdam"/>
    <s v="Steen,hard"/>
    <s v="Kerkgebouw"/>
    <s v="Sloterkerk"/>
    <s v="05541 - Brandcontr. Inventaris uitgebreid"/>
    <s v="Nee"/>
    <s v="Onbekend"/>
    <m/>
    <n v="15200"/>
  </r>
  <r>
    <s v="6551"/>
    <s v="Gemeentelijk Vastgoed"/>
    <s v="B000931"/>
    <d v="2015-01-01T00:00:00"/>
    <x v="757"/>
    <s v="1066EL"/>
    <x v="63"/>
    <s v="Amsterdam"/>
    <s v="Steen,hard"/>
    <s v="Kerkgebouw"/>
    <s v="Sloterkerk"/>
    <s v="05540 - Brandcontr. Opstal uitgebreid"/>
    <s v="Nee"/>
    <s v="Onbekend"/>
    <m/>
    <n v="2331500"/>
  </r>
  <r>
    <s v="6551"/>
    <s v="Gemeentelijk Vastgoed"/>
    <s v="B000931"/>
    <d v="2015-01-01T00:00:00"/>
    <x v="757"/>
    <s v="1066EL"/>
    <x v="63"/>
    <s v="Amsterdam"/>
    <s v="Steen,hard"/>
    <s v="Kerkgebouw"/>
    <s v="Bellen Sloterkerk"/>
    <s v="05541 - Brandcontr. Inventaris uitgebreid"/>
    <s v="Nee"/>
    <s v="Onbekend"/>
    <m/>
    <n v="15200"/>
  </r>
  <r>
    <s v="6551"/>
    <s v="Gemeentelijk Vastgoed"/>
    <s v="B000936"/>
    <d v="2015-01-01T00:00:00"/>
    <x v="758"/>
    <s v="1067SZ"/>
    <x v="64"/>
    <s v="Amsterdam"/>
    <s v="Steen,hard"/>
    <s v="Woonhuis"/>
    <m/>
    <s v="05540 - Brandcontr. Opstal uitgebreid"/>
    <s v="Nee"/>
    <s v="Ja"/>
    <d v="2015-09-18T00:00:00"/>
    <n v="433200"/>
  </r>
  <r>
    <s v="6551"/>
    <s v="Gemeentelijk Vastgoed"/>
    <s v="B000942"/>
    <d v="2015-01-01T00:00:00"/>
    <x v="759"/>
    <s v="1067SX"/>
    <x v="64"/>
    <s v="Amsterdam"/>
    <s v="Steen,hard"/>
    <s v="Woningen"/>
    <m/>
    <s v="05540 - Brandcontr. Opstal uitgebreid"/>
    <s v="Nee"/>
    <s v="Nee"/>
    <m/>
    <n v="203100"/>
  </r>
  <r>
    <s v="6551"/>
    <s v="Gemeentelijk Vastgoed"/>
    <s v="B000950"/>
    <d v="2015-01-01T00:00:00"/>
    <x v="760"/>
    <s v="1067TL"/>
    <x v="64"/>
    <s v="Amsterdam"/>
    <s v="Steen,hard"/>
    <s v="Woonhuis"/>
    <m/>
    <s v="05540 - Brandcontr. Opstal uitgebreid"/>
    <s v="Nee"/>
    <s v="Onbekend"/>
    <m/>
    <n v="209900"/>
  </r>
  <r>
    <s v="6551"/>
    <s v="Gemeentelijk Vastgoed"/>
    <s v="B000950"/>
    <d v="2015-01-01T00:00:00"/>
    <x v="760"/>
    <s v="1067TL"/>
    <x v="64"/>
    <s v="Amsterdam"/>
    <s v="Hout"/>
    <s v="Schuur"/>
    <m/>
    <s v="05540 - Brandcontr. Opstal uitgebreid"/>
    <s v="Nee"/>
    <s v="Onbekend"/>
    <m/>
    <n v="116700"/>
  </r>
  <r>
    <s v="6551"/>
    <s v="Gemeentelijk Vastgoed"/>
    <s v="B000960"/>
    <d v="2015-01-01T00:00:00"/>
    <x v="761"/>
    <s v="1074VT"/>
    <x v="98"/>
    <s v="Amsterdam"/>
    <s v="Steen,hard"/>
    <s v="Kinderdagverblijf"/>
    <m/>
    <s v="05540 - Brandcontr. Opstal uitgebreid"/>
    <s v="Nee"/>
    <s v="Nee"/>
    <m/>
    <n v="3369000"/>
  </r>
  <r>
    <s v="6551"/>
    <s v="Gemeentelijk Vastgoed"/>
    <s v="B000961"/>
    <d v="2015-01-01T00:00:00"/>
    <x v="762"/>
    <s v="1073SE"/>
    <x v="57"/>
    <s v="Amsterdam"/>
    <s v="Steen,hard"/>
    <s v="Atelier"/>
    <m/>
    <s v="05540 - Brandcontr. Opstal uitgebreid"/>
    <s v="Nee"/>
    <s v="Nee"/>
    <m/>
    <n v="2191700"/>
  </r>
  <r>
    <s v="6551"/>
    <s v="Gemeentelijk Vastgoed"/>
    <s v="B000967"/>
    <d v="2015-01-01T00:00:00"/>
    <x v="763"/>
    <s v="1073GP"/>
    <x v="57"/>
    <s v="Amsterdam"/>
    <s v="Steen,hard"/>
    <s v="Buitenschoolse opvang"/>
    <m/>
    <s v="05540 - Brandcontr. Opstal uitgebreid"/>
    <s v="Nee"/>
    <s v="Nee"/>
    <d v="2001-09-30T00:00:00"/>
    <n v="2867700"/>
  </r>
  <r>
    <s v="6551"/>
    <s v="Gemeentelijk Vastgoed"/>
    <s v="B000974"/>
    <d v="2015-01-01T00:00:00"/>
    <x v="764"/>
    <s v="1072RD"/>
    <x v="56"/>
    <s v="Amsterdam"/>
    <s v="Steen,hard"/>
    <s v="Bedrijfspand"/>
    <s v="Sociaal Medisch Centrum"/>
    <s v="05540 - Brandcontr. Opstal uitgebreid"/>
    <s v="Nee"/>
    <s v="Nee"/>
    <m/>
    <n v="2446100"/>
  </r>
  <r>
    <s v="6551"/>
    <s v="Gemeentelijk Vastgoed"/>
    <s v="B000975"/>
    <d v="2015-01-01T00:00:00"/>
    <x v="765"/>
    <s v="1074VM"/>
    <x v="98"/>
    <s v="Amsterdam"/>
    <s v="Steen,hard"/>
    <s v="Leegstaand pand"/>
    <s v="Leegstandbeheer: Atelier"/>
    <s v="05540 - Brandcontr. Opstal uitgebreid"/>
    <s v="Nee"/>
    <s v="Ja"/>
    <d v="2024-12-03T00:00:00"/>
    <n v="3613800"/>
  </r>
  <r>
    <s v="6551"/>
    <s v="Gemeentelijk Vastgoed"/>
    <s v="B000976"/>
    <d v="2015-01-01T00:00:00"/>
    <x v="766"/>
    <s v="1074VM"/>
    <x v="98"/>
    <s v="Amsterdam"/>
    <s v="Steen,hard"/>
    <s v="Kinderdagverblijf"/>
    <m/>
    <s v="05540 - Brandcontr. Opstal uitgebreid"/>
    <s v="Ja"/>
    <s v="Nee"/>
    <m/>
    <n v="215700"/>
  </r>
  <r>
    <s v="6551"/>
    <s v="Gemeentelijk Vastgoed"/>
    <s v="B000977"/>
    <d v="2015-01-01T00:00:00"/>
    <x v="767"/>
    <s v="1074VM"/>
    <x v="98"/>
    <s v="Amsterdam"/>
    <s v="Steen,hard"/>
    <s v="Gem.sch.ruimte/multifunct.centr."/>
    <s v="Kunst- en Cultuurhuis"/>
    <s v="05540 - Brandcontr. Opstal uitgebreid"/>
    <s v="Nee"/>
    <s v="Nee"/>
    <m/>
    <n v="2009000"/>
  </r>
  <r>
    <s v="6551"/>
    <s v="Gemeentelijk Vastgoed"/>
    <s v="B000992"/>
    <d v="2015-01-01T00:00:00"/>
    <x v="768"/>
    <s v="1083HZ"/>
    <x v="41"/>
    <s v="Amsterdam"/>
    <s v="Staalplaat,mastiek"/>
    <s v="Expositieruimte"/>
    <s v="Expositieruimte Het Glazen Huis"/>
    <s v="05540 - Brandcontr. Opstal uitgebreid"/>
    <s v="Nee"/>
    <s v="Nee"/>
    <m/>
    <n v="602900"/>
  </r>
  <r>
    <s v="6551"/>
    <s v="Gemeentelijk Vastgoed"/>
    <s v="B000994"/>
    <d v="2015-01-01T00:00:00"/>
    <x v="769"/>
    <s v="1083HZ"/>
    <x v="41"/>
    <s v="Amsterdam"/>
    <s v="Steen,hard"/>
    <s v="Bedrijfscomplex"/>
    <s v="station en treinremise in het park"/>
    <s v="05540 - Brandcontr. Opstal uitgebreid"/>
    <s v="Nee"/>
    <s v="Nee"/>
    <m/>
    <n v="931000"/>
  </r>
  <r>
    <s v="6551"/>
    <s v="Gemeentelijk Vastgoed"/>
    <s v="B001014"/>
    <d v="2015-01-01T00:00:00"/>
    <x v="770"/>
    <s v="1079RK"/>
    <x v="61"/>
    <s v="Amsterdam"/>
    <s v="Steen,hard"/>
    <s v="Woonhuis"/>
    <m/>
    <s v="05540 - Brandcontr. Opstal uitgebreid"/>
    <s v="Nee"/>
    <s v="Ja"/>
    <d v="2015-06-26T00:00:00"/>
    <n v="326400"/>
  </r>
  <r>
    <s v="6551"/>
    <s v="Gemeentelijk Vastgoed"/>
    <s v="B001016"/>
    <d v="2015-01-01T00:00:00"/>
    <x v="771"/>
    <s v="1078RT"/>
    <x v="97"/>
    <s v="Amsterdam"/>
    <s v="Steen,hard"/>
    <s v="Botenhuis"/>
    <m/>
    <s v="05540 - Brandcontr. Opstal uitgebreid"/>
    <s v="Nee"/>
    <s v="Nee"/>
    <m/>
    <n v="1031000"/>
  </r>
  <r>
    <s v="6551"/>
    <s v="Gemeentelijk Vastgoed"/>
    <s v="B001017"/>
    <d v="2015-01-01T00:00:00"/>
    <x v="772"/>
    <s v="1079JA"/>
    <x v="61"/>
    <s v="Amsterdam"/>
    <s v="Steen,hard"/>
    <s v="Gem.sch.ruimte/multifunct.centr."/>
    <s v="Jongerencentrum"/>
    <s v="05540 - Brandcontr. Opstal uitgebreid"/>
    <s v="Nee"/>
    <s v="Ja"/>
    <d v="2007-12-07T00:00:00"/>
    <n v="818400"/>
  </r>
  <r>
    <s v="6551"/>
    <s v="Gemeentelijk Vastgoed"/>
    <s v="B001018"/>
    <d v="2015-01-01T00:00:00"/>
    <x v="773"/>
    <s v="1079KK"/>
    <x v="61"/>
    <s v="Amsterdam"/>
    <s v="Steen,hard"/>
    <s v="Kinderdagverblijf"/>
    <m/>
    <s v="05540 - Brandcontr. Opstal uitgebreid"/>
    <s v="Ja"/>
    <s v="Nee"/>
    <m/>
    <n v="3194100"/>
  </r>
  <r>
    <s v="6551"/>
    <s v="Gemeentelijk Vastgoed"/>
    <s v="B001022"/>
    <d v="2015-01-01T00:00:00"/>
    <x v="774"/>
    <s v="1079AZ"/>
    <x v="61"/>
    <s v="Amsterdam"/>
    <s v="Steen,hard"/>
    <s v="Gem.sch.ruimte/multifunct.centr."/>
    <s v="Buurthuis"/>
    <s v="05540 - Brandcontr. Opstal uitgebreid"/>
    <s v="Nee"/>
    <s v="Nee"/>
    <m/>
    <n v="1197700"/>
  </r>
  <r>
    <s v="6551"/>
    <s v="Gemeentelijk Vastgoed"/>
    <s v="B001065"/>
    <d v="2015-01-01T00:00:00"/>
    <x v="775"/>
    <s v="1064KC"/>
    <x v="66"/>
    <s v="Amsterdam"/>
    <s v="Steen,rubberoid dekking"/>
    <s v="Woonhuis"/>
    <m/>
    <s v="05540 - Brandcontr. Opstal uitgebreid"/>
    <s v="Nee"/>
    <s v="Nee"/>
    <m/>
    <n v="159900"/>
  </r>
  <r>
    <s v="6551"/>
    <s v="Gemeentelijk Vastgoed"/>
    <s v="B001091"/>
    <d v="2015-01-01T00:00:00"/>
    <x v="776"/>
    <s v="1064SW"/>
    <x v="66"/>
    <s v="Amsterdam"/>
    <s v="Steen,hard"/>
    <s v="Kantoor"/>
    <m/>
    <s v="05541 - Brandcontr. Inventaris uitgebreid"/>
    <s v="Nee"/>
    <s v="Ja"/>
    <d v="2024-12-18T00:00:00"/>
    <n v="6552900"/>
  </r>
  <r>
    <s v="6551"/>
    <s v="Gemeentelijk Vastgoed"/>
    <s v="B001091"/>
    <d v="2015-01-01T00:00:00"/>
    <x v="777"/>
    <s v="1064SW"/>
    <x v="66"/>
    <s v="Amsterdam"/>
    <s v="Steen,hard"/>
    <s v="Kantoor"/>
    <m/>
    <s v="05540 - Brandcontr. Opstal uitgebreid"/>
    <s v="Nee"/>
    <s v="Ja"/>
    <d v="2024-12-18T00:00:00"/>
    <n v="30891500"/>
  </r>
  <r>
    <s v="6551"/>
    <s v="Gemeentelijk Vastgoed"/>
    <s v="B001091"/>
    <d v="2015-01-01T00:00:00"/>
    <x v="776"/>
    <s v="1064SW"/>
    <x v="66"/>
    <s v="Amsterdam"/>
    <s v="Steen,hard"/>
    <s v="Kantoor"/>
    <m/>
    <s v="05541 - Brandcontr. Inventaris uitgebreid"/>
    <s v="Nee"/>
    <s v="Ja"/>
    <d v="2024-12-18T00:00:00"/>
    <n v="505600"/>
  </r>
  <r>
    <s v="6551"/>
    <s v="Gemeentelijk Vastgoed"/>
    <s v="B001113"/>
    <d v="2015-01-01T00:00:00"/>
    <x v="778"/>
    <s v="1069PC"/>
    <x v="62"/>
    <s v="Amsterdam"/>
    <s v="Steen,hard"/>
    <s v="Gem.sch.ruimte/multifunct.centr."/>
    <s v="Buurthuis"/>
    <s v="05540 - Brandcontr. Opstal uitgebreid"/>
    <s v="Nee"/>
    <s v="Nee"/>
    <m/>
    <n v="1902300"/>
  </r>
  <r>
    <s v="6551"/>
    <s v="Gemeentelijk Vastgoed"/>
    <s v="B001115"/>
    <d v="2015-01-01T00:00:00"/>
    <x v="779"/>
    <s v="1067TJ"/>
    <x v="64"/>
    <s v="Amsterdam"/>
    <s v="Steen,hard"/>
    <s v="Gebouwencomplex"/>
    <s v="Boerderij"/>
    <s v="05540 - Brandcontr. Opstal uitgebreid"/>
    <s v="Nee"/>
    <s v="Onbekend"/>
    <m/>
    <n v="1270700"/>
  </r>
  <r>
    <s v="6551"/>
    <s v="Gemeentelijk Vastgoed"/>
    <s v="B001115"/>
    <d v="2015-01-01T00:00:00"/>
    <x v="779"/>
    <s v="1067TJ"/>
    <x v="64"/>
    <s v="Amsterdam"/>
    <s v="Hout"/>
    <s v="Gebouwencomplex"/>
    <s v="Boerderij"/>
    <s v="05540 - Brandcontr. Opstal uitgebreid"/>
    <s v="Nee"/>
    <s v="Onbekend"/>
    <m/>
    <n v="25800"/>
  </r>
  <r>
    <s v="6551"/>
    <s v="Gemeentelijk Vastgoed"/>
    <s v="B001115"/>
    <d v="2015-01-01T00:00:00"/>
    <x v="779"/>
    <s v="1067TJ"/>
    <x v="64"/>
    <s v="Amsterdam"/>
    <s v="Hout"/>
    <s v="Gebouwencomplex"/>
    <s v="Boerderij"/>
    <s v="05540 - Brandcontr. Opstal uitgebreid"/>
    <s v="Nee"/>
    <s v="Onbekend"/>
    <m/>
    <n v="387500"/>
  </r>
  <r>
    <s v="6551"/>
    <s v="Gemeentelijk Vastgoed"/>
    <s v="B001115"/>
    <d v="2015-01-01T00:00:00"/>
    <x v="779"/>
    <s v="1067TJ"/>
    <x v="64"/>
    <s v="Amsterdam"/>
    <s v="Hout,hard"/>
    <s v="Gebouwencomplex"/>
    <s v="Boerderij"/>
    <s v="05540 - Brandcontr. Opstal uitgebreid"/>
    <s v="Nee"/>
    <s v="Onbekend"/>
    <m/>
    <n v="40800"/>
  </r>
  <r>
    <s v="6551"/>
    <s v="Gemeentelijk Vastgoed"/>
    <s v="B001115"/>
    <d v="2015-01-01T00:00:00"/>
    <x v="779"/>
    <s v="1067TJ"/>
    <x v="64"/>
    <s v="Amsterdam"/>
    <s v="Hout,hard"/>
    <s v="Gebouwencomplex"/>
    <s v="Boerderij"/>
    <s v="05540 - Brandcontr. Opstal uitgebreid"/>
    <s v="Nee"/>
    <s v="Onbekend"/>
    <m/>
    <n v="52500"/>
  </r>
  <r>
    <s v="6551"/>
    <s v="Gemeentelijk Vastgoed"/>
    <s v="B001115"/>
    <d v="2015-01-01T00:00:00"/>
    <x v="779"/>
    <s v="1067TJ"/>
    <x v="64"/>
    <s v="Amsterdam"/>
    <s v="Hout"/>
    <s v="Gebouwencomplex"/>
    <s v="Boerderij"/>
    <s v="05540 - Brandcontr. Opstal uitgebreid"/>
    <s v="Nee"/>
    <s v="Onbekend"/>
    <m/>
    <n v="7900"/>
  </r>
  <r>
    <s v="6551"/>
    <s v="Gemeentelijk Vastgoed"/>
    <s v="B001119"/>
    <d v="2015-01-01T00:00:00"/>
    <x v="780"/>
    <s v="1067SV"/>
    <x v="64"/>
    <s v="Amsterdam"/>
    <s v="Steen,hard"/>
    <s v="Woonhuis/bedrijfspand"/>
    <s v="bewoning door antikraak"/>
    <s v="05540 - Brandcontr. Opstal uitgebreid"/>
    <s v="Nee"/>
    <s v="Nee"/>
    <d v="2015-09-18T00:00:00"/>
    <n v="473500"/>
  </r>
  <r>
    <s v="6551"/>
    <s v="Gemeentelijk Vastgoed"/>
    <s v="B001119"/>
    <d v="2015-01-01T00:00:00"/>
    <x v="780"/>
    <s v="1067SV"/>
    <x v="64"/>
    <s v="Amsterdam"/>
    <s v="Hout,hard"/>
    <s v="Woonhuis/bedrijfspand"/>
    <s v="bewoning door antikraak"/>
    <s v="05540 - Brandcontr. Opstal uitgebreid"/>
    <s v="Nee"/>
    <s v="Nee"/>
    <d v="2015-09-18T00:00:00"/>
    <n v="280500"/>
  </r>
  <r>
    <s v="6551"/>
    <s v="Gemeentelijk Vastgoed"/>
    <s v="B001121"/>
    <d v="2015-01-01T00:00:00"/>
    <x v="781"/>
    <s v="1067SW"/>
    <x v="64"/>
    <s v="Amsterdam"/>
    <s v="Steen,hard"/>
    <s v="Woonhuis/bedrijfspand"/>
    <s v="Boerderij"/>
    <s v="05540 - Brandcontr. Opstal uitgebreid"/>
    <s v="Nee"/>
    <s v="Ja"/>
    <d v="2015-09-18T00:00:00"/>
    <n v="473500"/>
  </r>
  <r>
    <s v="6551"/>
    <s v="Gemeentelijk Vastgoed"/>
    <s v="B001121"/>
    <d v="2015-01-01T00:00:00"/>
    <x v="781"/>
    <s v="1067SW"/>
    <x v="64"/>
    <s v="Amsterdam"/>
    <s v="Hout,hard"/>
    <s v="Woonhuis/bedrijfspand"/>
    <s v="Bijgebouwen boerderij"/>
    <s v="05540 - Brandcontr. Opstal uitgebreid"/>
    <s v="Nee"/>
    <s v="Ja"/>
    <d v="2015-09-18T00:00:00"/>
    <n v="131200"/>
  </r>
  <r>
    <s v="6551"/>
    <s v="Gemeentelijk Vastgoed"/>
    <s v="B001122"/>
    <d v="2015-01-01T00:00:00"/>
    <x v="782"/>
    <s v="1067TA"/>
    <x v="64"/>
    <s v="Amsterdam"/>
    <s v="Hout,hard"/>
    <s v="Woonhuis/bedrijfspand"/>
    <s v="Akkerbouw- en Hoveniersbedrijf"/>
    <s v="05540 - Brandcontr. Opstal uitgebreid"/>
    <s v="Nee"/>
    <s v="Ja"/>
    <d v="2015-09-18T00:00:00"/>
    <n v="996000"/>
  </r>
  <r>
    <s v="6551"/>
    <s v="Gemeentelijk Vastgoed"/>
    <s v="B001122"/>
    <d v="2015-01-01T00:00:00"/>
    <x v="782"/>
    <s v="1067SW"/>
    <x v="64"/>
    <s v="Amsterdam"/>
    <s v="Hout,hard"/>
    <s v="Woonhuis/bedrijfspand"/>
    <s v="Akkerbouw- en Hoveniersbedrijf"/>
    <s v="05540 - Brandcontr. Opstal uitgebreid"/>
    <s v="Nee"/>
    <s v="Ja"/>
    <d v="2015-09-18T00:00:00"/>
    <n v="215700"/>
  </r>
  <r>
    <s v="6551"/>
    <s v="Gemeentelijk Vastgoed"/>
    <s v="B001123"/>
    <d v="2015-01-01T00:00:00"/>
    <x v="783"/>
    <s v="1067SW"/>
    <x v="64"/>
    <s v="Amsterdam"/>
    <s v="Steen,hard"/>
    <s v="Woonhuis"/>
    <s v="bedrijfswoning"/>
    <s v="05540 - Brandcontr. Opstal uitgebreid"/>
    <s v="Nee"/>
    <s v="Ja"/>
    <d v="2018-12-11T00:00:00"/>
    <n v="309000"/>
  </r>
  <r>
    <s v="6551"/>
    <s v="Gemeentelijk Vastgoed"/>
    <s v="B001125"/>
    <d v="2015-01-01T00:00:00"/>
    <x v="784"/>
    <s v="1067SW"/>
    <x v="64"/>
    <s v="Amsterdam"/>
    <s v="Steen,hard"/>
    <s v="Woonhuis"/>
    <m/>
    <s v="05540 - Brandcontr. Opstal uitgebreid"/>
    <s v="Nee"/>
    <s v="Onbekend"/>
    <m/>
    <n v="198300"/>
  </r>
  <r>
    <s v="6551"/>
    <s v="Gemeentelijk Vastgoed"/>
    <s v="B001125"/>
    <d v="2015-01-01T00:00:00"/>
    <x v="784"/>
    <s v="1067SW"/>
    <x v="64"/>
    <s v="Amsterdam"/>
    <s v="Hout"/>
    <s v="Woonhuis"/>
    <m/>
    <s v="05540 - Brandcontr. Opstal uitgebreid"/>
    <s v="Nee"/>
    <s v="Onbekend"/>
    <m/>
    <n v="107400"/>
  </r>
  <r>
    <s v="6551"/>
    <s v="Gemeentelijk Vastgoed"/>
    <s v="B001125"/>
    <d v="2015-01-01T00:00:00"/>
    <x v="784"/>
    <s v="1067SW"/>
    <x v="64"/>
    <s v="Amsterdam"/>
    <s v="Hout,hard"/>
    <s v="Bedrijfspand"/>
    <m/>
    <s v="05540 - Brandcontr. Opstal uitgebreid"/>
    <s v="Nee"/>
    <s v="Onbekend"/>
    <m/>
    <n v="39400"/>
  </r>
  <r>
    <s v="6551"/>
    <s v="Gemeentelijk Vastgoed"/>
    <s v="B001130"/>
    <d v="2015-01-01T00:00:00"/>
    <x v="785"/>
    <s v="1067TH"/>
    <x v="64"/>
    <s v="Amsterdam"/>
    <s v="Hout,hard"/>
    <s v="Atelier"/>
    <s v="atelier/broedplaats"/>
    <s v="05540 - Brandcontr. Opstal uitgebreid"/>
    <s v="Nee"/>
    <s v="Nee"/>
    <m/>
    <n v="1642500"/>
  </r>
  <r>
    <s v="6551"/>
    <s v="Gemeentelijk Vastgoed"/>
    <s v="B001132"/>
    <d v="2015-01-01T00:00:00"/>
    <x v="786"/>
    <s v="1067SV"/>
    <x v="64"/>
    <s v="Amsterdam"/>
    <s v="Steen,hard"/>
    <s v="Voormalig schoolgebouw"/>
    <s v="natuur cultuur onderwijs/ onderzoek"/>
    <s v="05540 - Brandcontr. Opstal uitgebreid"/>
    <s v="Nee"/>
    <s v="Nee"/>
    <m/>
    <n v="320700"/>
  </r>
  <r>
    <s v="6551"/>
    <s v="Gemeentelijk Vastgoed"/>
    <s v="B001133"/>
    <d v="2015-01-01T00:00:00"/>
    <x v="787"/>
    <s v="1066ES"/>
    <x v="63"/>
    <s v="Amsterdam"/>
    <s v="Steen,rubberoid dekking"/>
    <s v="Kantoor"/>
    <m/>
    <s v="05540 - Brandcontr. Opstal uitgebreid"/>
    <s v="Nee"/>
    <s v="Nee"/>
    <m/>
    <n v="344200"/>
  </r>
  <r>
    <s v="6551"/>
    <s v="Gemeentelijk Vastgoed"/>
    <s v="B001135"/>
    <d v="2015-01-01T00:00:00"/>
    <x v="482"/>
    <s v="1068TG"/>
    <x v="2"/>
    <s v="Amsterdam"/>
    <s v="Steen,hard"/>
    <s v="Stadsdeelkantoor"/>
    <m/>
    <s v="05540 - Brandcontr. Opstal uitgebreid"/>
    <s v="Nee"/>
    <s v="Ja"/>
    <d v="2025-01-31T00:00:00"/>
    <n v="14280000"/>
  </r>
  <r>
    <s v="6551"/>
    <s v="Gemeentelijk Vastgoed"/>
    <s v="B001136"/>
    <d v="2015-01-01T00:00:00"/>
    <x v="788"/>
    <s v="1067TM"/>
    <x v="64"/>
    <s v="Amsterdam"/>
    <s v="Steen,hard"/>
    <s v="Woonhuis"/>
    <m/>
    <s v="05540 - Brandcontr. Opstal uitgebreid"/>
    <s v="Nee"/>
    <s v="Nee"/>
    <m/>
    <n v="209900"/>
  </r>
  <r>
    <s v="6551"/>
    <s v="Gemeentelijk Vastgoed"/>
    <s v="B001138"/>
    <d v="2015-01-01T00:00:00"/>
    <x v="789"/>
    <s v="1078CZ"/>
    <x v="97"/>
    <s v="Amsterdam"/>
    <s v="Steen,hard"/>
    <s v="Woningen"/>
    <m/>
    <s v="05540 - Brandcontr. Opstal uitgebreid"/>
    <s v="Nee"/>
    <s v="Nee"/>
    <m/>
    <n v="2140500"/>
  </r>
  <r>
    <s v="6551"/>
    <s v="Gemeentelijk Vastgoed"/>
    <s v="B001139"/>
    <d v="2015-01-01T00:00:00"/>
    <x v="790"/>
    <s v="1067TL"/>
    <x v="64"/>
    <s v="Amsterdam"/>
    <s v="Steen,hard"/>
    <s v="Woonhuis"/>
    <m/>
    <s v="05540 - Brandcontr. Opstal uitgebreid"/>
    <s v="Nee"/>
    <s v="Nee"/>
    <m/>
    <n v="198300"/>
  </r>
  <r>
    <s v="6551"/>
    <s v="Gemeentelijk Vastgoed"/>
    <s v="B001156"/>
    <d v="2015-01-01T00:00:00"/>
    <x v="791"/>
    <s v="1072AW"/>
    <x v="56"/>
    <s v="Amsterdam"/>
    <s v="Steen,hard"/>
    <s v="Kinderdagverblijf"/>
    <m/>
    <s v="05540 - Brandcontr. Opstal uitgebreid"/>
    <s v="Nee"/>
    <s v="Nee"/>
    <m/>
    <n v="3054300"/>
  </r>
  <r>
    <s v="6551"/>
    <s v="Gemeentelijk Vastgoed"/>
    <s v="B001161"/>
    <d v="2015-01-01T00:00:00"/>
    <x v="792"/>
    <s v="1072RD"/>
    <x v="56"/>
    <s v="Amsterdam"/>
    <s v="Steen,hard"/>
    <s v="Gem.sch.ruimte/multifunct.centr."/>
    <s v="Ouder- en Kindcentrum  Tienercentrum"/>
    <s v="05540 - Brandcontr. Opstal uitgebreid"/>
    <s v="Nee"/>
    <s v="Nee"/>
    <m/>
    <n v="1210400"/>
  </r>
  <r>
    <s v="6551"/>
    <s v="Gemeentelijk Vastgoed"/>
    <s v="B001162"/>
    <d v="2015-01-01T00:00:00"/>
    <x v="793"/>
    <s v="1072XV"/>
    <x v="56"/>
    <s v="Amsterdam"/>
    <s v="Hout,hard nieuwbouw beton"/>
    <s v="Clubgebouw"/>
    <m/>
    <s v="05540 - Brandcontr. Opstal uitgebreid"/>
    <s v="Nee"/>
    <s v="Nee"/>
    <m/>
    <n v="2365900"/>
  </r>
  <r>
    <s v="6551"/>
    <s v="Gemeentelijk Vastgoed"/>
    <s v="B001164"/>
    <d v="2015-01-01T00:00:00"/>
    <x v="794"/>
    <s v="1073BH"/>
    <x v="57"/>
    <s v="Amsterdam"/>
    <s v="Steen,hard"/>
    <s v="Clubgebouw"/>
    <s v="Boksschool en ateliers"/>
    <s v="05540 - Brandcontr. Opstal uitgebreid"/>
    <s v="Nee"/>
    <s v="Ja"/>
    <d v="2026-10-12T00:00:00"/>
    <n v="5353800"/>
  </r>
  <r>
    <s v="6551"/>
    <s v="Gemeentelijk Vastgoed"/>
    <s v="B001168"/>
    <d v="2015-01-01T00:00:00"/>
    <x v="795"/>
    <s v="1072JS"/>
    <x v="56"/>
    <s v="Amsterdam"/>
    <s v="Steen,hard"/>
    <s v="Gem.sch.ruimte/multifunct.centr."/>
    <s v="Meditatie Centrum"/>
    <s v="05540 - Brandcontr. Opstal uitgebreid"/>
    <s v="Ja"/>
    <s v="Nee"/>
    <m/>
    <n v="3940200"/>
  </r>
  <r>
    <s v="6551"/>
    <s v="Gemeentelijk Vastgoed"/>
    <s v="B001174"/>
    <d v="2015-01-01T00:00:00"/>
    <x v="796"/>
    <s v="1078AV"/>
    <x v="97"/>
    <s v="Amsterdam"/>
    <s v="Steen,hard"/>
    <s v="Bedrijfspand"/>
    <s v="4 brughuisjes:kantoor,pizzeria,beautysal"/>
    <s v="05540 - Brandcontr. Opstal uitgebreid"/>
    <s v="Nee"/>
    <s v="Onbekend"/>
    <m/>
    <n v="874400"/>
  </r>
  <r>
    <s v="6551"/>
    <s v="Gemeentelijk Vastgoed"/>
    <s v="B001174"/>
    <d v="2015-01-01T00:00:00"/>
    <x v="797"/>
    <s v="1072PL"/>
    <x v="56"/>
    <s v="Amsterdam"/>
    <s v="Steen,hard"/>
    <s v="Bedrijfspand"/>
    <s v="Gezamenlijk verzekerd bedrag object 1"/>
    <s v="05540 - Brandcontr. Opstal uitgebreid"/>
    <s v="Nee"/>
    <s v="Onbekend"/>
    <m/>
    <n v="0"/>
  </r>
  <r>
    <s v="6551"/>
    <s v="Gemeentelijk Vastgoed"/>
    <s v="B001175"/>
    <d v="2015-01-01T00:00:00"/>
    <x v="798"/>
    <s v="1073SW"/>
    <x v="57"/>
    <s v="Amsterdam"/>
    <s v="Steen/hout, harde dekking"/>
    <s v="Clubgebouw"/>
    <m/>
    <s v="05540 - Brandcontr. Opstal uitgebreid"/>
    <s v="Nee"/>
    <s v="Nee"/>
    <m/>
    <n v="891700"/>
  </r>
  <r>
    <s v="6551"/>
    <s v="Gemeentelijk Vastgoed"/>
    <s v="B001175"/>
    <d v="2015-01-01T00:00:00"/>
    <x v="798"/>
    <s v="1073SW"/>
    <x v="57"/>
    <s v="Amsterdam"/>
    <s v="Steen,hard"/>
    <s v="Gebouwencomplex"/>
    <m/>
    <s v="05540 - Brandcontr. Opstal uitgebreid"/>
    <s v="Nee"/>
    <s v="Nee"/>
    <m/>
    <n v="76400"/>
  </r>
  <r>
    <s v="6551"/>
    <s v="Gemeentelijk Vastgoed"/>
    <s v="B001175"/>
    <d v="2015-01-01T00:00:00"/>
    <x v="798"/>
    <s v="1073SW"/>
    <x v="57"/>
    <s v="Amsterdam"/>
    <s v="Hout,hard"/>
    <s v="Overig"/>
    <s v="Portiershuisje"/>
    <s v="05540 - Brandcontr. Opstal uitgebreid"/>
    <s v="Nee"/>
    <s v="Nee"/>
    <m/>
    <n v="218200"/>
  </r>
  <r>
    <s v="6551"/>
    <s v="Gemeentelijk Vastgoed"/>
    <s v="B001176"/>
    <d v="2015-01-01T00:00:00"/>
    <x v="799"/>
    <s v="1074GG"/>
    <x v="98"/>
    <s v="Amsterdam"/>
    <s v="Steen,hard"/>
    <s v="Bedrijfspand"/>
    <s v="badhuis nu verhuurd aan kunstenaars"/>
    <s v="05540 - Brandcontr. Opstal uitgebreid"/>
    <s v="Nee"/>
    <s v="Nee"/>
    <m/>
    <n v="1148800"/>
  </r>
  <r>
    <s v="6551"/>
    <s v="Gemeentelijk Vastgoed"/>
    <s v="B001177"/>
    <d v="2015-01-01T00:00:00"/>
    <x v="800"/>
    <s v="1073CG"/>
    <x v="57"/>
    <s v="Amsterdam"/>
    <s v="Steen,hard"/>
    <s v="Gem.sch.ruimte/multifunct.centr."/>
    <s v="moskee/ combi sub 1, hooekpand"/>
    <s v="05540 - Brandcontr. Opstal uitgebreid"/>
    <s v="Nee"/>
    <s v="Nee"/>
    <m/>
    <n v="3656900"/>
  </r>
  <r>
    <s v="6551"/>
    <s v="Gemeentelijk Vastgoed"/>
    <s v="B001177"/>
    <d v="2015-01-01T00:00:00"/>
    <x v="801"/>
    <s v="1073CM"/>
    <x v="57"/>
    <s v="Amsterfdam"/>
    <s v="Steen,hard"/>
    <s v="Gem.sch.ruimte/multifunct.centr."/>
    <s v="zangschool/ combin sub 1, hoekpand"/>
    <s v="05540 - Brandcontr. Opstal uitgebreid"/>
    <s v="Nee"/>
    <s v="Nee"/>
    <m/>
    <n v="0"/>
  </r>
  <r>
    <s v="6551"/>
    <s v="Gemeentelijk Vastgoed"/>
    <s v="B001178"/>
    <d v="2015-01-01T00:00:00"/>
    <x v="802"/>
    <s v="1074VV"/>
    <x v="98"/>
    <s v="Amsterdam"/>
    <s v="Steen,hard"/>
    <s v="Bedrijfspand"/>
    <s v="Nadere info opgevraagd"/>
    <s v="05540 - Brandcontr. Opstal uitgebreid"/>
    <s v="Nee"/>
    <s v="Nee"/>
    <m/>
    <n v="1410600"/>
  </r>
  <r>
    <s v="6551"/>
    <s v="Gemeentelijk Vastgoed"/>
    <s v="B001180"/>
    <d v="2015-01-01T00:00:00"/>
    <x v="803"/>
    <s v="1073GN"/>
    <x v="57"/>
    <s v="Amsterdam"/>
    <s v="Steen,hard"/>
    <s v="Bedrijfspand"/>
    <s v="orthopedagogisch centrum + voedselbank"/>
    <s v="05540 - Brandcontr. Opstal uitgebreid"/>
    <s v="Nee"/>
    <s v="Nee"/>
    <m/>
    <n v="1398900"/>
  </r>
  <r>
    <s v="6551"/>
    <s v="Gemeentelijk Vastgoed"/>
    <s v="B001195"/>
    <d v="2015-01-01T00:00:00"/>
    <x v="804"/>
    <s v="1082HJ"/>
    <x v="20"/>
    <s v="Amsterdam"/>
    <s v="Steen,hard"/>
    <s v="Kinderdagverblijf"/>
    <m/>
    <s v="05540 - Brandcontr. Opstal uitgebreid"/>
    <s v="Nee"/>
    <s v="Nee"/>
    <d v="2015-06-26T00:00:00"/>
    <n v="1180400"/>
  </r>
  <r>
    <s v="6551"/>
    <s v="Gemeentelijk Vastgoed"/>
    <s v="B001201"/>
    <d v="2015-01-01T00:00:00"/>
    <x v="805"/>
    <s v="1035PE"/>
    <x v="69"/>
    <s v="Amsterdam"/>
    <s v="Steen,hard"/>
    <s v="Opleidingscentrum"/>
    <m/>
    <s v="05540 - Brandcontr. Opstal uitgebreid"/>
    <s v="Nee"/>
    <s v="Nee"/>
    <m/>
    <n v="967700"/>
  </r>
  <r>
    <s v="6551"/>
    <s v="Gemeentelijk Vastgoed"/>
    <s v="B001249"/>
    <d v="2015-01-01T00:00:00"/>
    <x v="806"/>
    <s v="1056AA"/>
    <x v="92"/>
    <s v="Amsterdam"/>
    <s v="Steen,hard"/>
    <s v="Stadsdeelwerf"/>
    <m/>
    <s v="05541 - Brandcontr. Inventaris uitgebreid"/>
    <s v="Ja"/>
    <s v="Ja"/>
    <d v="2024-12-07T00:00:00"/>
    <n v="636700"/>
  </r>
  <r>
    <s v="6551"/>
    <s v="Gemeentelijk Vastgoed"/>
    <s v="B001249"/>
    <d v="2015-01-01T00:00:00"/>
    <x v="806"/>
    <s v="1056AA"/>
    <x v="92"/>
    <s v="Amsterdam"/>
    <s v="Steen,hard"/>
    <s v="Stadsdeelwerf"/>
    <m/>
    <s v="05540 - Brandcontr. Opstal uitgebreid"/>
    <s v="Ja"/>
    <s v="Ja"/>
    <d v="2024-12-07T00:00:00"/>
    <n v="3485600"/>
  </r>
  <r>
    <s v="6551"/>
    <s v="Gemeentelijk Vastgoed"/>
    <s v="B001249"/>
    <d v="2015-01-01T00:00:00"/>
    <x v="806"/>
    <s v="1056AA"/>
    <x v="92"/>
    <s v="Amsterdam"/>
    <s v="Steen,hard"/>
    <s v="Stadsdeelwerf"/>
    <m/>
    <s v="05541 - Brandcontr. Inventaris uitgebreid"/>
    <s v="Ja"/>
    <s v="Ja"/>
    <d v="2024-12-07T00:00:00"/>
    <n v="82900"/>
  </r>
  <r>
    <s v="6551"/>
    <s v="Gemeentelijk Vastgoed"/>
    <s v="B001288"/>
    <d v="2015-01-01T00:00:00"/>
    <x v="807"/>
    <s v="1060LJ"/>
    <x v="107"/>
    <s v="Amsterdam"/>
    <s v="Staal"/>
    <s v="Kantoor"/>
    <m/>
    <s v="05541 - Brandcontr. Inventaris uitgebreid"/>
    <s v="Ja"/>
    <s v="Onbekend"/>
    <m/>
    <n v="25900"/>
  </r>
  <r>
    <s v="6551"/>
    <s v="Gemeentelijk Vastgoed"/>
    <s v="B001288"/>
    <d v="2015-01-01T00:00:00"/>
    <x v="807"/>
    <s v="1060LJ"/>
    <x v="107"/>
    <s v="Amsterdam"/>
    <s v="Staal"/>
    <s v="Kantoor"/>
    <m/>
    <s v="05540 - Brandcontr. Opstal uitgebreid"/>
    <s v="Ja"/>
    <s v="Onbekend"/>
    <m/>
    <n v="1468800"/>
  </r>
  <r>
    <s v="6551"/>
    <s v="Gemeentelijk Vastgoed"/>
    <s v="B001288"/>
    <d v="2015-01-01T00:00:00"/>
    <x v="807"/>
    <s v="1060LJ"/>
    <x v="107"/>
    <s v="Amsterdam"/>
    <s v="Staal"/>
    <s v="Kantoor"/>
    <m/>
    <s v="05541 - Brandcontr. Inventaris uitgebreid"/>
    <s v="Ja"/>
    <s v="Onbekend"/>
    <m/>
    <n v="92800"/>
  </r>
  <r>
    <s v="6551"/>
    <s v="Gemeentelijk Vastgoed"/>
    <s v="B001288"/>
    <d v="2015-01-01T00:00:00"/>
    <x v="807"/>
    <s v="1060LJ"/>
    <x v="107"/>
    <s v="Amsterdam"/>
    <s v="Staal"/>
    <s v="Kantoor"/>
    <m/>
    <s v="05540 - Brandcontr. Opstal uitgebreid"/>
    <s v="Ja"/>
    <s v="Onbekend"/>
    <m/>
    <n v="2448000"/>
  </r>
  <r>
    <s v="6551"/>
    <s v="Gemeentelijk Vastgoed"/>
    <s v="B001288"/>
    <d v="2015-01-01T00:00:00"/>
    <x v="807"/>
    <s v="1060LJ"/>
    <x v="107"/>
    <s v="Amsterdam"/>
    <s v="Staal"/>
    <s v="Kantoor"/>
    <s v="de keuken etc."/>
    <s v="05557 - Huurdersbelang uitgebreid"/>
    <s v="Nee"/>
    <s v="Onbekend"/>
    <m/>
    <n v="85500"/>
  </r>
  <r>
    <s v="6551"/>
    <s v="Gemeentelijk Vastgoed"/>
    <s v="B001320"/>
    <d v="2015-01-01T00:00:00"/>
    <x v="320"/>
    <s v="1106GZ"/>
    <x v="71"/>
    <s v="Amsterdam"/>
    <s v="Staal"/>
    <s v="Stadsdeelwerf"/>
    <m/>
    <s v="05541 - Brandcontr. Inventaris uitgebreid"/>
    <s v="Nee"/>
    <s v="Onbekend"/>
    <m/>
    <n v="9600"/>
  </r>
  <r>
    <s v="6551"/>
    <s v="Gemeentelijk Vastgoed"/>
    <s v="B001320"/>
    <d v="2015-01-01T00:00:00"/>
    <x v="320"/>
    <s v="1106GZ"/>
    <x v="71"/>
    <s v="Amsterdam"/>
    <s v="Staal"/>
    <s v="Stadsdeelwerf"/>
    <m/>
    <s v="05540 - Brandcontr. Opstal uitgebreid"/>
    <s v="Nee"/>
    <s v="Onbekend"/>
    <m/>
    <n v="19900"/>
  </r>
  <r>
    <s v="6551"/>
    <s v="Gemeentelijk Vastgoed"/>
    <s v="B001320"/>
    <d v="2015-01-01T00:00:00"/>
    <x v="320"/>
    <s v="1106GZ"/>
    <x v="71"/>
    <s v="Amsterdam"/>
    <s v="Staal"/>
    <s v="Stadsdeelwerf"/>
    <m/>
    <s v="05540 - Brandcontr. Opstal uitgebreid"/>
    <s v="Nee"/>
    <s v="Onbekend"/>
    <m/>
    <n v="4900"/>
  </r>
  <r>
    <s v="6551"/>
    <s v="Gemeentelijk Vastgoed"/>
    <s v="B001320"/>
    <d v="2015-01-01T00:00:00"/>
    <x v="320"/>
    <s v="1106GZ"/>
    <x v="71"/>
    <s v="Amsterdam"/>
    <s v="Staal"/>
    <s v="Stadsdeelwerf"/>
    <m/>
    <s v="05541 - Brandcontr. Inventaris uitgebreid"/>
    <s v="Nee"/>
    <s v="Onbekend"/>
    <m/>
    <n v="5600"/>
  </r>
  <r>
    <s v="6551"/>
    <s v="Gemeentelijk Vastgoed"/>
    <s v="B001320"/>
    <d v="2015-01-01T00:00:00"/>
    <x v="320"/>
    <s v="1106GZ"/>
    <x v="71"/>
    <s v="Amsterdam"/>
    <s v="Staal"/>
    <s v="Stadsdeelwerf"/>
    <m/>
    <s v="05541 - Brandcontr. Inventaris uitgebreid"/>
    <s v="Nee"/>
    <s v="Onbekend"/>
    <m/>
    <n v="109500"/>
  </r>
  <r>
    <s v="6551"/>
    <s v="Gemeentelijk Vastgoed"/>
    <s v="B001320"/>
    <d v="2015-01-01T00:00:00"/>
    <x v="320"/>
    <s v="1106GZ"/>
    <x v="71"/>
    <s v="Amsterdam"/>
    <s v="Staal"/>
    <s v="Stadsdeelwerf"/>
    <m/>
    <s v="05540 - Brandcontr. Opstal uitgebreid"/>
    <s v="Nee"/>
    <s v="Onbekend"/>
    <m/>
    <n v="2342400"/>
  </r>
  <r>
    <s v="6551"/>
    <s v="Gemeentelijk Vastgoed"/>
    <s v="B001320"/>
    <d v="2015-01-01T00:00:00"/>
    <x v="320"/>
    <s v="1106GZ"/>
    <x v="71"/>
    <s v="Amsterdam"/>
    <s v="Staal"/>
    <s v="Stadsdeelwerf"/>
    <m/>
    <s v="05540 - Brandcontr. Opstal uitgebreid"/>
    <s v="Nee"/>
    <s v="Onbekend"/>
    <m/>
    <n v="40800"/>
  </r>
  <r>
    <s v="6551"/>
    <s v="Gemeentelijk Vastgoed"/>
    <s v="B001320"/>
    <d v="2015-01-01T00:00:00"/>
    <x v="320"/>
    <s v="1106GZ"/>
    <x v="71"/>
    <s v="Amsterdam"/>
    <s v="Staal"/>
    <s v="Stadsdeelwerf"/>
    <m/>
    <s v="05541 - Brandcontr. Inventaris uitgebreid"/>
    <s v="Nee"/>
    <s v="Onbekend"/>
    <m/>
    <n v="76100"/>
  </r>
  <r>
    <s v="6551"/>
    <s v="Gemeentelijk Vastgoed"/>
    <s v="B001320"/>
    <d v="2015-01-01T00:00:00"/>
    <x v="320"/>
    <s v="1106GZ"/>
    <x v="71"/>
    <s v="Amsterdam"/>
    <s v="Staal"/>
    <s v="Stadsdeelwerf"/>
    <m/>
    <s v="05540 - Brandcontr. Opstal uitgebreid"/>
    <s v="Nee"/>
    <s v="Onbekend"/>
    <m/>
    <n v="40800"/>
  </r>
  <r>
    <s v="6551"/>
    <s v="Gemeentelijk Vastgoed"/>
    <s v="B001320"/>
    <d v="2015-01-01T00:00:00"/>
    <x v="320"/>
    <s v="1106GZ"/>
    <x v="71"/>
    <s v="Amsterdam"/>
    <s v="Staal"/>
    <s v="Stadsdeelwerf"/>
    <m/>
    <s v="05541 - Brandcontr. Inventaris uitgebreid"/>
    <s v="Nee"/>
    <s v="Onbekend"/>
    <m/>
    <n v="189400"/>
  </r>
  <r>
    <s v="6551"/>
    <s v="Gemeentelijk Vastgoed"/>
    <s v="B001320"/>
    <d v="2015-01-01T00:00:00"/>
    <x v="320"/>
    <s v="1106GZ"/>
    <x v="71"/>
    <s v="Amsterdam"/>
    <s v="Staal"/>
    <s v="Stadsdeelwerf"/>
    <m/>
    <s v="05541 - Brandcontr. Inventaris uitgebreid"/>
    <s v="Nee"/>
    <s v="Onbekend"/>
    <m/>
    <n v="9600"/>
  </r>
  <r>
    <s v="6551"/>
    <s v="Gemeentelijk Vastgoed"/>
    <s v="B001320"/>
    <d v="2015-01-01T00:00:00"/>
    <x v="320"/>
    <s v="1106GZ"/>
    <x v="71"/>
    <s v="Amsterdam"/>
    <s v="Staal"/>
    <s v="Stadsdeelwerf"/>
    <m/>
    <s v="05540 - Brandcontr. Opstal uitgebreid"/>
    <s v="Nee"/>
    <s v="Onbekend"/>
    <m/>
    <n v="64700"/>
  </r>
  <r>
    <s v="6551"/>
    <s v="Gemeentelijk Vastgoed"/>
    <s v="B001320"/>
    <d v="2015-01-01T00:00:00"/>
    <x v="320"/>
    <s v="1106GZ"/>
    <x v="71"/>
    <s v="Amsterdam"/>
    <s v="Staal"/>
    <s v="Stadsdeelwerf"/>
    <m/>
    <s v="05540 - Brandcontr. Opstal uitgebreid"/>
    <s v="Nee"/>
    <s v="Onbekend"/>
    <m/>
    <n v="9600"/>
  </r>
  <r>
    <s v="6551"/>
    <s v="Gemeentelijk Vastgoed"/>
    <s v="B001349"/>
    <d v="2015-01-01T00:00:00"/>
    <x v="808"/>
    <s v="1103SB"/>
    <x v="93"/>
    <s v="Amsterdam Zuidoost"/>
    <s v="Steen,hard"/>
    <s v="Woonhuis/bedrijfspand"/>
    <s v="woonhuis en ponycentrum"/>
    <s v="05540 - Brandcontr. Opstal uitgebreid"/>
    <s v="Nee"/>
    <s v="Nee"/>
    <m/>
    <n v="769500"/>
  </r>
  <r>
    <s v="6551"/>
    <s v="Gemeentelijk Vastgoed"/>
    <s v="B001358"/>
    <d v="2015-01-01T00:00:00"/>
    <x v="809"/>
    <s v="1097AH"/>
    <x v="18"/>
    <s v="Amsterdam"/>
    <s v="Steen,hard"/>
    <s v="Woonhuis"/>
    <m/>
    <s v="05540 - Brandcontr. Opstal uitgebreid"/>
    <s v="Nee"/>
    <s v="Onbekend"/>
    <m/>
    <n v="699500"/>
  </r>
  <r>
    <s v="6551"/>
    <s v="Gemeentelijk Vastgoed"/>
    <s v="B001358"/>
    <d v="2015-01-01T00:00:00"/>
    <x v="809"/>
    <s v="1097AH"/>
    <x v="18"/>
    <s v="Amsterdam"/>
    <s v="Steen,hard"/>
    <s v="Stal"/>
    <m/>
    <s v="05540 - Brandcontr. Opstal uitgebreid"/>
    <s v="Nee"/>
    <s v="Onbekend"/>
    <m/>
    <n v="244800"/>
  </r>
  <r>
    <s v="6551"/>
    <s v="Gemeentelijk Vastgoed"/>
    <s v="B001358"/>
    <d v="2015-01-01T00:00:00"/>
    <x v="809"/>
    <s v="1097AH"/>
    <x v="18"/>
    <s v="Amsterdam"/>
    <s v="Hout"/>
    <s v="Hooiberg"/>
    <m/>
    <s v="05540 - Brandcontr. Opstal uitgebreid"/>
    <s v="Nee"/>
    <s v="Onbekend"/>
    <m/>
    <n v="93300"/>
  </r>
  <r>
    <s v="6551"/>
    <s v="Gemeentelijk Vastgoed"/>
    <s v="B001358"/>
    <d v="2015-01-01T00:00:00"/>
    <x v="809"/>
    <s v="1097AH"/>
    <x v="18"/>
    <s v="Amsterdam"/>
    <s v="Hout"/>
    <s v="Overig"/>
    <s v="Toegangshek"/>
    <s v="05540 - Brandcontr. Opstal uitgebreid"/>
    <s v="Nee"/>
    <s v="Onbekend"/>
    <m/>
    <n v="52500"/>
  </r>
  <r>
    <s v="6551"/>
    <s v="Gemeentelijk Vastgoed"/>
    <s v="B001359"/>
    <d v="2015-01-01T00:00:00"/>
    <x v="810"/>
    <s v="1097GG"/>
    <x v="18"/>
    <s v="Amsterdam"/>
    <s v="Steen,hard"/>
    <s v="Bedrijfspand"/>
    <s v="leegstandsbeh/deels kantoor Urban Resort"/>
    <s v="05540 - Brandcontr. Opstal uitgebreid"/>
    <s v="Nee"/>
    <s v="Nee"/>
    <m/>
    <n v="6419700"/>
  </r>
  <r>
    <s v="6551"/>
    <s v="Gemeentelijk Vastgoed"/>
    <s v="B001359"/>
    <d v="2015-01-01T00:00:00"/>
    <x v="810"/>
    <s v="1097GG"/>
    <x v="18"/>
    <s v="Amsterdam"/>
    <s v="Hout met rubberoid"/>
    <s v="Bedrijfspand"/>
    <s v="berging/leegstandsbeh/kantoor"/>
    <s v="05540 - Brandcontr. Opstal uitgebreid"/>
    <s v="Nee"/>
    <s v="Nee"/>
    <m/>
    <n v="43800"/>
  </r>
  <r>
    <s v="6551"/>
    <s v="Gemeentelijk Vastgoed"/>
    <s v="B001361"/>
    <d v="2015-01-01T00:00:00"/>
    <x v="811"/>
    <s v="1097EB"/>
    <x v="18"/>
    <s v="Amsterdam"/>
    <s v="Steen met mastiek"/>
    <s v="Woonhuis"/>
    <m/>
    <s v="05540 - Brandcontr. Opstal uitgebreid"/>
    <s v="Nee"/>
    <s v="Nee"/>
    <m/>
    <n v="548000"/>
  </r>
  <r>
    <s v="6551"/>
    <s v="Gemeentelijk Vastgoed"/>
    <s v="B001361"/>
    <d v="2015-01-01T00:00:00"/>
    <x v="811"/>
    <s v="1097EB"/>
    <x v="18"/>
    <s v="Amsterdam"/>
    <s v="Steen met mastiek"/>
    <s v="Horeca"/>
    <m/>
    <s v="05557 - Huurdersbelang uitgebreid"/>
    <s v="Nee"/>
    <s v="Nee"/>
    <m/>
    <n v="149900"/>
  </r>
  <r>
    <s v="6551"/>
    <s v="Gemeentelijk Vastgoed"/>
    <s v="B001362"/>
    <d v="2015-01-01T00:00:00"/>
    <x v="812"/>
    <s v="1097CT"/>
    <x v="18"/>
    <s v="Amsterdam"/>
    <s v="Steen met mastiek"/>
    <s v="Gebouwencomplex"/>
    <s v="Ateliers"/>
    <s v="05540 - Brandcontr. Opstal uitgebreid"/>
    <s v="Nee"/>
    <s v="Ja"/>
    <d v="2024-12-03T00:00:00"/>
    <n v="4499700"/>
  </r>
  <r>
    <s v="6551"/>
    <s v="Gemeentelijk Vastgoed"/>
    <s v="B001363"/>
    <d v="2015-01-01T00:00:00"/>
    <x v="813"/>
    <s v="1097XD"/>
    <x v="18"/>
    <s v="Amsterdam"/>
    <s v="Steen met mastiek"/>
    <s v="Gebouwencomplex"/>
    <s v="kerk, ateliers en kindertehuis"/>
    <s v="05540 - Brandcontr. Opstal uitgebreid"/>
    <s v="Ja"/>
    <s v="Nee"/>
    <m/>
    <n v="6780000"/>
  </r>
  <r>
    <s v="6551"/>
    <s v="Gemeentelijk Vastgoed"/>
    <s v="B001374"/>
    <d v="2015-01-01T00:00:00"/>
    <x v="814"/>
    <s v="1097DH"/>
    <x v="18"/>
    <s v="Amsterdam"/>
    <s v="Steen,rubberoid dekking"/>
    <s v="zie bijz. voorwaarden"/>
    <s v="Sectiepost"/>
    <s v="05540 - Brandcontr. Opstal uitgebreid"/>
    <s v="Nee"/>
    <s v="Nee"/>
    <m/>
    <n v="1058200"/>
  </r>
  <r>
    <s v="6551"/>
    <s v="Gemeentelijk Vastgoed"/>
    <s v="B001374"/>
    <d v="2015-01-01T00:00:00"/>
    <x v="814"/>
    <s v="1097DH"/>
    <x v="18"/>
    <s v="Amsterdam"/>
    <s v="Staalplaat,hard"/>
    <s v="zie bijz. voorwaarden"/>
    <s v="Rijwielstalling"/>
    <s v="05540 - Brandcontr. Opstal uitgebreid"/>
    <s v="Nee"/>
    <s v="Nee"/>
    <m/>
    <n v="6700"/>
  </r>
  <r>
    <s v="6551"/>
    <s v="Gemeentelijk Vastgoed"/>
    <s v="B001379"/>
    <d v="2015-01-01T00:00:00"/>
    <x v="815"/>
    <s v="1097DS"/>
    <x v="18"/>
    <s v="Amsterdam"/>
    <m/>
    <s v="Sportcomplex"/>
    <m/>
    <s v="05541 - Brandcontr. Inventaris uitgebreid"/>
    <s v="Nee"/>
    <s v="Nee"/>
    <m/>
    <n v="35700"/>
  </r>
  <r>
    <s v="6551"/>
    <s v="Gemeentelijk Vastgoed"/>
    <s v="B001379"/>
    <d v="2015-01-01T00:00:00"/>
    <x v="815"/>
    <s v="1097DS"/>
    <x v="18"/>
    <s v="Amsterdam"/>
    <m/>
    <s v="Sportcomplex"/>
    <m/>
    <s v="05540 - Brandcontr. Opstal uitgebreid"/>
    <s v="Nee"/>
    <s v="Nee"/>
    <m/>
    <n v="1952700"/>
  </r>
  <r>
    <s v="6551"/>
    <s v="Gemeentelijk Vastgoed"/>
    <s v="B001379"/>
    <d v="2015-01-01T00:00:00"/>
    <x v="815"/>
    <s v="1097DS"/>
    <x v="18"/>
    <s v="Amsterdam"/>
    <s v="omschrijving staal gebouwd"/>
    <s v="Sportcomplex"/>
    <m/>
    <s v="05540 - Brandcontr. Opstal uitgebreid"/>
    <s v="Nee"/>
    <s v="Nee"/>
    <m/>
    <n v="18500"/>
  </r>
  <r>
    <s v="6551"/>
    <s v="Gemeentelijk Vastgoed"/>
    <s v="B001382"/>
    <d v="2015-01-01T00:00:00"/>
    <x v="816"/>
    <s v="1097KJ"/>
    <x v="18"/>
    <s v="Amsterdam"/>
    <s v="Steen,hard"/>
    <s v="Kinderdagverblijf"/>
    <s v="+ naschoolse opvang"/>
    <s v="05540 - Brandcontr. Opstal uitgebreid"/>
    <s v="Nee"/>
    <s v="Nee"/>
    <m/>
    <n v="2646300"/>
  </r>
  <r>
    <s v="6551"/>
    <s v="Gemeentelijk Vastgoed"/>
    <s v="B001419"/>
    <d v="2015-01-01T00:00:00"/>
    <x v="817"/>
    <s v="1107EZ"/>
    <x v="108"/>
    <s v="Amsterdam"/>
    <s v="Steen,hard"/>
    <s v="Gezondheidscentrum"/>
    <m/>
    <s v="05540 - Brandcontr. Opstal uitgebreid"/>
    <s v="Nee"/>
    <s v="Nee"/>
    <m/>
    <n v="2566600"/>
  </r>
  <r>
    <s v="6551"/>
    <s v="Gemeentelijk Vastgoed"/>
    <s v="B001424"/>
    <d v="2015-01-01T00:00:00"/>
    <x v="167"/>
    <s v="1108AA"/>
    <x v="9"/>
    <s v="Amsterdam Zuidoost"/>
    <s v="Steen,hard"/>
    <s v="Woonhuis"/>
    <m/>
    <s v="05540 - Brandcontr. Opstal uitgebreid"/>
    <s v="Nee"/>
    <s v="Nee"/>
    <m/>
    <n v="199500"/>
  </r>
  <r>
    <s v="6551"/>
    <s v="Gemeentelijk Vastgoed"/>
    <s v="B001424"/>
    <d v="2015-01-01T00:00:00"/>
    <x v="167"/>
    <s v="1108AA"/>
    <x v="9"/>
    <s v="Amsterdam Zuidoost"/>
    <s v="Steen,hard"/>
    <s v="Garage"/>
    <m/>
    <s v="05540 - Brandcontr. Opstal uitgebreid"/>
    <s v="Nee"/>
    <s v="Nee"/>
    <m/>
    <n v="86100"/>
  </r>
  <r>
    <s v="6551"/>
    <s v="Gemeentelijk Vastgoed"/>
    <s v="B001426"/>
    <d v="2015-01-01T00:00:00"/>
    <x v="818"/>
    <s v="1104CD"/>
    <x v="109"/>
    <s v="Amsterdam"/>
    <s v="Steen,hard"/>
    <s v="Gem.sch.ruimte/multifunct.centr."/>
    <s v="Buurthuis de Bonte Kraai"/>
    <s v="05540 - Brandcontr. Opstal uitgebreid"/>
    <s v="Nee"/>
    <s v="Nee"/>
    <m/>
    <n v="2820700"/>
  </r>
  <r>
    <s v="6551"/>
    <s v="Gemeentelijk Vastgoed"/>
    <s v="B001429"/>
    <d v="2015-01-01T00:00:00"/>
    <x v="819"/>
    <s v="1108AB"/>
    <x v="9"/>
    <s v="Amsterdam"/>
    <s v="Steen,riet"/>
    <s v="Horeca"/>
    <m/>
    <s v="05540 - Brandcontr. Opstal uitgebreid"/>
    <s v="Nee"/>
    <s v="Ja"/>
    <d v="2025-01-21T00:00:00"/>
    <n v="2564700"/>
  </r>
  <r>
    <s v="6551"/>
    <s v="Gemeentelijk Vastgoed"/>
    <s v="B001429"/>
    <d v="2015-01-01T00:00:00"/>
    <x v="819"/>
    <s v="1108AB"/>
    <x v="9"/>
    <s v="Amsterdan"/>
    <s v="Steen/hout, riet"/>
    <s v="Horeca"/>
    <m/>
    <s v="05540 - Brandcontr. Opstal uitgebreid"/>
    <s v="Nee"/>
    <s v="Ja"/>
    <d v="2025-01-21T00:00:00"/>
    <n v="489600"/>
  </r>
  <r>
    <s v="6551"/>
    <s v="Gemeentelijk Vastgoed"/>
    <s v="B001429"/>
    <d v="2015-01-01T00:00:00"/>
    <x v="819"/>
    <s v="1108AB"/>
    <x v="9"/>
    <s v="Amsterdam"/>
    <s v="Steen/hout, riet"/>
    <s v="Horeca"/>
    <m/>
    <s v="05540 - Brandcontr. Opstal uitgebreid"/>
    <s v="Nee"/>
    <s v="Ja"/>
    <d v="2025-01-21T00:00:00"/>
    <n v="64200"/>
  </r>
  <r>
    <s v="6551"/>
    <s v="Gemeentelijk Vastgoed"/>
    <s v="B001429"/>
    <d v="2015-01-01T00:00:00"/>
    <x v="819"/>
    <s v="1108AB"/>
    <x v="9"/>
    <s v="Amsterdam"/>
    <s v="Steen/hout, riet"/>
    <s v="Horeca"/>
    <m/>
    <s v="05540 - Brandcontr. Opstal uitgebreid"/>
    <s v="Nee"/>
    <s v="Ja"/>
    <d v="2025-01-21T00:00:00"/>
    <n v="274100"/>
  </r>
  <r>
    <s v="6551"/>
    <s v="Gemeentelijk Vastgoed"/>
    <s v="B001429"/>
    <d v="2015-01-01T00:00:00"/>
    <x v="819"/>
    <s v="1108AB"/>
    <x v="9"/>
    <s v="Amsterdam"/>
    <s v="Steen/hout, riet"/>
    <s v="Horeca"/>
    <m/>
    <s v="05540 - Brandcontr. Opstal uitgebreid"/>
    <s v="Nee"/>
    <s v="Ja"/>
    <d v="2025-01-21T00:00:00"/>
    <n v="221600"/>
  </r>
  <r>
    <s v="6551"/>
    <s v="Gemeentelijk Vastgoed"/>
    <s v="B001432"/>
    <d v="2015-01-01T00:00:00"/>
    <x v="820"/>
    <s v="1108AX"/>
    <x v="9"/>
    <s v="Amsterdam"/>
    <m/>
    <s v="Loods"/>
    <m/>
    <s v="05541 - Brandcontr. Inventaris uitgebreid"/>
    <s v="Nee"/>
    <s v="Nee"/>
    <m/>
    <n v="5600"/>
  </r>
  <r>
    <s v="6551"/>
    <s v="Gemeentelijk Vastgoed"/>
    <s v="B001432"/>
    <d v="2015-01-01T00:00:00"/>
    <x v="820"/>
    <s v="1108AX"/>
    <x v="9"/>
    <s v="Amsterdam"/>
    <m/>
    <s v="Kantoor"/>
    <m/>
    <s v="05540 - Brandcontr. Opstal uitgebreid"/>
    <s v="Nee"/>
    <s v="Nee"/>
    <m/>
    <n v="84100"/>
  </r>
  <r>
    <s v="6551"/>
    <s v="Gemeentelijk Vastgoed"/>
    <s v="B001432"/>
    <d v="2015-01-01T00:00:00"/>
    <x v="820"/>
    <s v="1108AX"/>
    <x v="9"/>
    <s v="Amsterdam"/>
    <m/>
    <s v="Kantoor"/>
    <m/>
    <s v="05541 - Brandcontr. Inventaris uitgebreid"/>
    <s v="Nee"/>
    <s v="Nee"/>
    <m/>
    <n v="9600"/>
  </r>
  <r>
    <s v="6551"/>
    <s v="Gemeentelijk Vastgoed"/>
    <s v="B001432"/>
    <d v="2015-01-01T00:00:00"/>
    <x v="820"/>
    <s v="1108AX"/>
    <x v="9"/>
    <s v="Amsterdam"/>
    <m/>
    <s v="Kantoor"/>
    <m/>
    <s v="05540 - Brandcontr. Opstal uitgebreid"/>
    <s v="Nee"/>
    <s v="Nee"/>
    <m/>
    <n v="26700"/>
  </r>
  <r>
    <s v="6551"/>
    <s v="Gemeentelijk Vastgoed"/>
    <s v="B001432"/>
    <d v="2015-01-01T00:00:00"/>
    <x v="820"/>
    <s v="1108AX"/>
    <x v="9"/>
    <s v="Amsterdam"/>
    <m/>
    <s v="Kantoor"/>
    <m/>
    <s v="05540 - Brandcontr. Opstal uitgebreid"/>
    <s v="Nee"/>
    <s v="Nee"/>
    <m/>
    <n v="7100"/>
  </r>
  <r>
    <s v="6551"/>
    <s v="Gemeentelijk Vastgoed"/>
    <s v="B001432"/>
    <d v="2015-01-01T00:00:00"/>
    <x v="820"/>
    <s v="1108AX"/>
    <x v="9"/>
    <s v="Amsterdam"/>
    <m/>
    <s v="Loods"/>
    <m/>
    <s v="05541 - Brandcontr. Inventaris uitgebreid"/>
    <s v="Nee"/>
    <s v="Nee"/>
    <m/>
    <n v="8700"/>
  </r>
  <r>
    <s v="6551"/>
    <s v="Gemeentelijk Vastgoed"/>
    <s v="B001434"/>
    <d v="2015-01-01T00:00:00"/>
    <x v="821"/>
    <s v="1108AB"/>
    <x v="9"/>
    <s v="Amsterdam Zuidoost"/>
    <s v="Steen,hard"/>
    <s v="Stadsdeelwerf"/>
    <m/>
    <s v="05541 - Brandcontr. Inventaris uitgebreid"/>
    <s v="Nee"/>
    <s v="Nee"/>
    <m/>
    <n v="35100"/>
  </r>
  <r>
    <s v="6551"/>
    <s v="Gemeentelijk Vastgoed"/>
    <s v="B001434"/>
    <d v="2015-01-01T00:00:00"/>
    <x v="821"/>
    <s v="1108AB"/>
    <x v="9"/>
    <s v="Amsterdam Zuidoost"/>
    <s v="Steen,hard"/>
    <s v="Stadsdeelwerf"/>
    <m/>
    <s v="05540 - Brandcontr. Opstal uitgebreid"/>
    <s v="Nee"/>
    <s v="Nee"/>
    <m/>
    <n v="163200"/>
  </r>
  <r>
    <s v="6551"/>
    <s v="Gemeentelijk Vastgoed"/>
    <s v="B001440"/>
    <d v="2015-01-01T00:00:00"/>
    <x v="822"/>
    <s v="1105AS"/>
    <x v="102"/>
    <s v="Amsterdam Zuidoost"/>
    <s v="Steen,hard"/>
    <s v="Bedrijfspand"/>
    <s v="Garagebedrijf + bedrijfsruimte"/>
    <s v="05540 - Brandcontr. Opstal uitgebreid"/>
    <s v="Nee"/>
    <s v="Nee"/>
    <m/>
    <n v="1678700"/>
  </r>
  <r>
    <s v="6551"/>
    <s v="Gemeentelijk Vastgoed"/>
    <s v="B001454"/>
    <d v="2015-01-01T00:00:00"/>
    <x v="823"/>
    <s v="1107NB"/>
    <x v="108"/>
    <s v="Amsterdam"/>
    <s v="Steen,hard"/>
    <s v="Gem.sch.ruimte/multifunct.centr."/>
    <s v="Cultuurcentrum Gein"/>
    <s v="05540 - Brandcontr. Opstal uitgebreid"/>
    <s v="Nee"/>
    <s v="Nee"/>
    <m/>
    <n v="2250300"/>
  </r>
  <r>
    <s v="6551"/>
    <s v="Gemeentelijk Vastgoed"/>
    <s v="B001458"/>
    <d v="2015-01-01T00:00:00"/>
    <x v="824"/>
    <s v="1099CW"/>
    <x v="110"/>
    <s v="Duivendrecht"/>
    <s v="Steen,hard"/>
    <s v="Bedrijfspand"/>
    <s v="T.b.v. groenvoorziening"/>
    <s v="05540 - Brandcontr. Opstal uitgebreid"/>
    <s v="Nee"/>
    <s v="Onbekend"/>
    <m/>
    <n v="173200"/>
  </r>
  <r>
    <s v="6551"/>
    <s v="Gemeentelijk Vastgoed"/>
    <s v="B001458"/>
    <d v="2015-01-01T00:00:00"/>
    <x v="825"/>
    <s v="1099CW"/>
    <x v="110"/>
    <s v="Duivendrecht"/>
    <s v="Steen,hard"/>
    <s v="Overig"/>
    <s v="Nadere info besteming 19-06-2020"/>
    <s v="05540 - Brandcontr. Opstal uitgebreid"/>
    <s v="Nee"/>
    <s v="Onbekend"/>
    <m/>
    <n v="5600"/>
  </r>
  <r>
    <s v="6551"/>
    <s v="Gemeentelijk Vastgoed"/>
    <s v="B001458"/>
    <d v="2015-01-01T00:00:00"/>
    <x v="824"/>
    <s v="1099CW"/>
    <x v="110"/>
    <s v="Duivendrecht"/>
    <s v="Steen,hard"/>
    <s v="Loods"/>
    <s v="container"/>
    <s v="05540 - Brandcontr. Opstal uitgebreid"/>
    <s v="Nee"/>
    <s v="Onbekend"/>
    <m/>
    <n v="5600"/>
  </r>
  <r>
    <s v="6551"/>
    <s v="Gemeentelijk Vastgoed"/>
    <s v="B001478"/>
    <d v="2015-01-01T00:00:00"/>
    <x v="826"/>
    <s v="1097BS"/>
    <x v="18"/>
    <s v="Amsterdam"/>
    <s v="Steen,hard"/>
    <s v="Bedrijfscomplex"/>
    <s v="Restaurant / zalen verhuur"/>
    <s v="05541 - Brandcontr. Inventaris uitgebreid"/>
    <s v="Nee"/>
    <s v="Ja"/>
    <d v="2014-07-16T00:00:00"/>
    <n v="45600"/>
  </r>
  <r>
    <s v="6551"/>
    <s v="Gemeentelijk Vastgoed"/>
    <s v="B001478"/>
    <d v="2015-01-01T00:00:00"/>
    <x v="826"/>
    <s v="1097BS"/>
    <x v="18"/>
    <s v="Amsterdam"/>
    <s v="Steen,hard"/>
    <s v="Bedrijfscomplex"/>
    <s v="Restaurant / zalen verhuur"/>
    <s v="05540 - Brandcontr. Opstal uitgebreid"/>
    <s v="Nee"/>
    <s v="Ja"/>
    <d v="2014-07-16T00:00:00"/>
    <n v="3963500"/>
  </r>
  <r>
    <s v="6551"/>
    <s v="Gemeentelijk Vastgoed"/>
    <s v="B001479"/>
    <d v="2015-01-01T00:00:00"/>
    <x v="827"/>
    <s v="1097VD"/>
    <x v="18"/>
    <s v="Amsterdam"/>
    <s v="Steen,hard"/>
    <s v="Opslag/magazijn"/>
    <s v="bunker tbv opslag bloemen"/>
    <s v="05540 - Brandcontr. Opstal uitgebreid"/>
    <s v="Nee"/>
    <s v="Nee"/>
    <m/>
    <n v="58400"/>
  </r>
  <r>
    <s v="6551"/>
    <s v="Gemeentelijk Vastgoed"/>
    <s v="B001480"/>
    <d v="2015-01-01T00:00:00"/>
    <x v="828"/>
    <s v="1097ZK"/>
    <x v="18"/>
    <s v="Amsterdam"/>
    <s v="Steen met mastiek"/>
    <s v="Atelier"/>
    <m/>
    <s v="05540 - Brandcontr. Opstal uitgebreid"/>
    <s v="Nee"/>
    <s v="Nee"/>
    <m/>
    <n v="1611600"/>
  </r>
  <r>
    <s v="6551"/>
    <s v="Gemeentelijk Vastgoed"/>
    <s v="B001565"/>
    <d v="2015-01-01T00:00:00"/>
    <x v="829"/>
    <s v="1019AJ"/>
    <x v="25"/>
    <s v="Amsterdam"/>
    <s v="Steen,hard"/>
    <s v="Bedrijfscomplex"/>
    <s v="werkplaats dagbesteding/autoverhuur"/>
    <s v="05540 - Brandcontr. Opstal uitgebreid"/>
    <s v="Nee"/>
    <s v="Nee"/>
    <m/>
    <n v="2174400"/>
  </r>
  <r>
    <s v="6551"/>
    <s v="Gemeentelijk Vastgoed"/>
    <s v="B001596"/>
    <d v="2015-01-01T00:00:00"/>
    <x v="830"/>
    <s v="1018RL"/>
    <x v="31"/>
    <s v="Amsterdam"/>
    <s v="Steen,hard"/>
    <s v="Gezondheidscentrum"/>
    <m/>
    <s v="05541 - Brandcontr. Inventaris uitgebreid"/>
    <s v="Nee"/>
    <s v="Onbekend"/>
    <m/>
    <n v="59300"/>
  </r>
  <r>
    <s v="6551"/>
    <s v="Gemeentelijk Vastgoed"/>
    <s v="B001599"/>
    <d v="2015-01-01T00:00:00"/>
    <x v="831"/>
    <s v="1074XR"/>
    <x v="98"/>
    <s v="Amsterdam"/>
    <s v="Steen,hard"/>
    <s v="Gezondheidscentrum"/>
    <m/>
    <s v="05541 - Brandcontr. Inventaris uitgebreid"/>
    <s v="Nee"/>
    <s v="Nee"/>
    <m/>
    <n v="110700"/>
  </r>
  <r>
    <s v="6551"/>
    <s v="Gemeentelijk Vastgoed"/>
    <s v="B001709"/>
    <d v="2015-01-01T00:00:00"/>
    <x v="832"/>
    <s v="1075XV"/>
    <x v="74"/>
    <s v="Amsterdam"/>
    <s v="Steen,hard"/>
    <s v="Woonhuis/bedrijfspand"/>
    <m/>
    <s v="05540 - Brandcontr. Opstal uitgebreid"/>
    <s v="Nee"/>
    <s v="Nee"/>
    <m/>
    <n v="3497300"/>
  </r>
  <r>
    <s v="6551"/>
    <s v="Gemeentelijk Vastgoed"/>
    <s v="B001713"/>
    <d v="2015-01-01T00:00:00"/>
    <x v="833"/>
    <s v="1075NT"/>
    <x v="74"/>
    <s v="Amsterdam"/>
    <s v="Steen met mastiek"/>
    <s v="Voormalig schoolgebouw"/>
    <s v="ateliers / broedplaats"/>
    <s v="05540 - Brandcontr. Opstal uitgebreid"/>
    <s v="Nee"/>
    <s v="Nee"/>
    <m/>
    <n v="2389800"/>
  </r>
  <r>
    <s v="6551"/>
    <s v="Gemeentelijk Vastgoed"/>
    <s v="B001714"/>
    <d v="2015-01-01T00:00:00"/>
    <x v="834"/>
    <s v="1071AA"/>
    <x v="13"/>
    <s v="Amsterdam"/>
    <s v="Steen,hard"/>
    <s v="Horeca"/>
    <s v="Het Groot Melhuis"/>
    <s v="05540 - Brandcontr. Opstal uitgebreid"/>
    <s v="Nee"/>
    <s v="Ja"/>
    <d v="2024-12-03T00:00:00"/>
    <n v="1538900"/>
  </r>
  <r>
    <s v="6551"/>
    <s v="Gemeentelijk Vastgoed"/>
    <s v="B001716"/>
    <d v="2015-01-01T00:00:00"/>
    <x v="835"/>
    <s v="1071AA"/>
    <x v="13"/>
    <s v="Amsterdam"/>
    <s v="Steen,hard"/>
    <s v="Restaurant"/>
    <m/>
    <s v="05540 - Brandcontr. Opstal uitgebreid"/>
    <s v="Nee"/>
    <s v="Nee"/>
    <m/>
    <n v="582900"/>
  </r>
  <r>
    <s v="6551"/>
    <s v="Gemeentelijk Vastgoed"/>
    <s v="B001718"/>
    <d v="2015-01-01T00:00:00"/>
    <x v="836"/>
    <s v="1075VR"/>
    <x v="74"/>
    <s v="Amsterdam"/>
    <s v="Hout,riet"/>
    <s v="Horeca"/>
    <m/>
    <s v="05540 - Brandcontr. Opstal uitgebreid"/>
    <s v="Nee"/>
    <s v="Nee"/>
    <m/>
    <n v="227700"/>
  </r>
  <r>
    <s v="6551"/>
    <s v="Gemeentelijk Vastgoed"/>
    <s v="B001719"/>
    <d v="2015-01-01T00:00:00"/>
    <x v="836"/>
    <s v="1075VR"/>
    <x v="74"/>
    <s v="Amsterdam"/>
    <s v="Hout,riet"/>
    <s v="Horeca"/>
    <m/>
    <s v="05540 - Brandcontr. Opstal uitgebreid"/>
    <s v="Nee"/>
    <s v="Nee"/>
    <m/>
    <n v="375000"/>
  </r>
  <r>
    <s v="6551"/>
    <s v="Gemeentelijk Vastgoed"/>
    <s v="B001720"/>
    <d v="2015-01-01T00:00:00"/>
    <x v="837"/>
    <s v="1071AA"/>
    <x v="13"/>
    <s v="Amsterdam"/>
    <s v="Steen,hard"/>
    <s v="Woonhuis"/>
    <m/>
    <s v="05540 - Brandcontr. Opstal uitgebreid"/>
    <s v="Nee"/>
    <s v="Nee"/>
    <m/>
    <n v="408000"/>
  </r>
  <r>
    <s v="6551"/>
    <s v="Gemeentelijk Vastgoed"/>
    <s v="B001721"/>
    <d v="2015-01-01T00:00:00"/>
    <x v="838"/>
    <s v="1075AK"/>
    <x v="74"/>
    <s v="Amsterdam"/>
    <s v="Steen met mastiek"/>
    <s v="Woonhuis"/>
    <m/>
    <s v="05540 - Brandcontr. Opstal uitgebreid"/>
    <s v="Nee"/>
    <s v="Nee"/>
    <m/>
    <n v="1981800"/>
  </r>
  <r>
    <s v="6551"/>
    <s v="Gemeentelijk Vastgoed"/>
    <s v="B001726"/>
    <d v="2015-01-01T00:00:00"/>
    <x v="839"/>
    <s v="1077JX"/>
    <x v="51"/>
    <s v="Amsterdam"/>
    <s v="Steen,hard"/>
    <s v="Winkels"/>
    <m/>
    <s v="05540 - Brandcontr. Opstal uitgebreid"/>
    <s v="Nee"/>
    <s v="Nee"/>
    <m/>
    <n v="58400"/>
  </r>
  <r>
    <s v="6551"/>
    <s v="Gemeentelijk Vastgoed"/>
    <s v="B001728"/>
    <d v="2015-01-01T00:00:00"/>
    <x v="840"/>
    <s v="1077VS"/>
    <x v="51"/>
    <s v="Amsterdam"/>
    <s v="Steen,hard"/>
    <s v="Winkels"/>
    <m/>
    <s v="05540 - Brandcontr. Opstal uitgebreid"/>
    <s v="Nee"/>
    <s v="Nee"/>
    <m/>
    <n v="198300"/>
  </r>
  <r>
    <s v="6551"/>
    <s v="Gemeentelijk Vastgoed"/>
    <s v="B001728"/>
    <d v="2015-01-01T00:00:00"/>
    <x v="841"/>
    <s v="1077VS"/>
    <x v="51"/>
    <s v="Amsterdam"/>
    <s v="Steen,hard"/>
    <s v="Winkels"/>
    <m/>
    <s v="05540 - Brandcontr. Opstal uitgebreid"/>
    <s v="Nee"/>
    <s v="Nee"/>
    <m/>
    <n v="198300"/>
  </r>
  <r>
    <s v="6551"/>
    <s v="Gemeentelijk Vastgoed"/>
    <s v="B001729"/>
    <d v="2015-01-01T00:00:00"/>
    <x v="842"/>
    <s v="1077CJ"/>
    <x v="51"/>
    <s v="Amsterdam"/>
    <s v="Steen,hard"/>
    <s v="Woonhuis/bedrijfspand"/>
    <s v="2 brughuisje + bergplaats"/>
    <s v="05540 - Brandcontr. Opstal uitgebreid"/>
    <s v="Nee"/>
    <s v="Nee"/>
    <m/>
    <n v="375000"/>
  </r>
  <r>
    <s v="6551"/>
    <s v="Gemeentelijk Vastgoed"/>
    <s v="B001749"/>
    <d v="2015-01-01T00:00:00"/>
    <x v="843"/>
    <s v="1059AT"/>
    <x v="15"/>
    <s v="Amsterdam"/>
    <s v="Steen,hard"/>
    <s v="Bedrijfspand"/>
    <s v="gesloten begraafplaats"/>
    <s v="05540 - Brandcontr. Opstal uitgebreid"/>
    <s v="Nee"/>
    <s v="Nee"/>
    <m/>
    <n v="979200"/>
  </r>
  <r>
    <s v="6551"/>
    <s v="Gemeentelijk Vastgoed"/>
    <s v="B001754"/>
    <d v="2015-01-01T00:00:00"/>
    <x v="844"/>
    <s v="1075XV"/>
    <x v="74"/>
    <s v="Amsterdam"/>
    <s v="Steen,hard"/>
    <s v="Woonhuis"/>
    <m/>
    <s v="05540 - Brandcontr. Opstal uitgebreid"/>
    <s v="Nee"/>
    <s v="Nee"/>
    <m/>
    <n v="651200"/>
  </r>
  <r>
    <s v="6551"/>
    <s v="Gemeentelijk Vastgoed"/>
    <s v="B001755"/>
    <d v="2015-01-01T00:00:00"/>
    <x v="845"/>
    <s v="1011LM"/>
    <x v="14"/>
    <s v="Amsterdam"/>
    <s v="Steen,hard"/>
    <s v="Bedrijfscomplex"/>
    <s v="kantoor en klein gebouw leegstandsbeheer"/>
    <s v="05540 - Brandcontr. Opstal uitgebreid"/>
    <s v="Nee"/>
    <s v="Nee"/>
    <m/>
    <n v="2564700"/>
  </r>
  <r>
    <s v="6551"/>
    <s v="Gemeentelijk Vastgoed"/>
    <s v="B001755"/>
    <d v="2015-01-01T00:00:00"/>
    <x v="846"/>
    <s v="1011LM"/>
    <x v="14"/>
    <s v="Amsterdam"/>
    <s v="Steen,hard"/>
    <s v="Bedrijfscomplex"/>
    <s v="ontwikkeling tot seniorenwoningen"/>
    <s v="05540 - Brandcontr. Opstal uitgebreid"/>
    <s v="Nee"/>
    <s v="Nee"/>
    <m/>
    <n v="600500"/>
  </r>
  <r>
    <s v="6551"/>
    <s v="Gemeentelijk Vastgoed"/>
    <s v="B001756"/>
    <d v="2015-01-01T00:00:00"/>
    <x v="847"/>
    <s v="1011LM"/>
    <x v="14"/>
    <s v="Amsterdam"/>
    <s v="Steen,hard"/>
    <s v="Bedrijfspand"/>
    <s v="ontwikkeling tot seniorenwoningen"/>
    <s v="05540 - Brandcontr. Opstal uitgebreid"/>
    <s v="Nee"/>
    <s v="Nee"/>
    <m/>
    <n v="264100"/>
  </r>
  <r>
    <s v="6551"/>
    <s v="Gemeentelijk Vastgoed"/>
    <s v="B001756"/>
    <d v="2015-01-01T00:00:00"/>
    <x v="847"/>
    <s v="1011LM"/>
    <x v="14"/>
    <s v="Amsterdam"/>
    <s v="Steen,hard"/>
    <s v="Bedrijfspand"/>
    <s v="ontwikkeling tot seniorenwoningen"/>
    <s v="05540 - Brandcontr. Opstal uitgebreid"/>
    <s v="Nee"/>
    <s v="Nee"/>
    <m/>
    <n v="27900"/>
  </r>
  <r>
    <s v="6551"/>
    <s v="Gemeentelijk Vastgoed"/>
    <s v="B001855"/>
    <d v="2015-01-01T00:00:00"/>
    <x v="848"/>
    <s v="1019DJ"/>
    <x v="25"/>
    <s v="Amsterdam"/>
    <s v="Steen,hard"/>
    <s v="Kinderdagverblijf"/>
    <m/>
    <s v="05540 - Brandcontr. Opstal uitgebreid"/>
    <s v="Nee"/>
    <s v="Nee"/>
    <m/>
    <n v="2506400"/>
  </r>
  <r>
    <s v="6551"/>
    <s v="Gemeentelijk Vastgoed"/>
    <s v="B001873"/>
    <d v="2015-01-01T00:00:00"/>
    <x v="273"/>
    <s v="1035EE"/>
    <x v="69"/>
    <s v="Amsterdam"/>
    <s v="Steen,hard"/>
    <s v="Kinderboerderij"/>
    <m/>
    <s v="05540 - Brandcontr. Opstal uitgebreid"/>
    <s v="Nee"/>
    <s v="Nee"/>
    <d v="2013-02-06T00:00:00"/>
    <n v="297500"/>
  </r>
  <r>
    <s v="6551"/>
    <s v="Gemeentelijk Vastgoed"/>
    <s v="B001985"/>
    <d v="2015-01-01T00:00:00"/>
    <x v="849"/>
    <s v="1028BE"/>
    <x v="12"/>
    <s v="Amsterdam"/>
    <s v="Steen,hard"/>
    <s v="Kerktoren"/>
    <m/>
    <s v="05540 - Brandcontr. Opstal uitgebreid"/>
    <s v="Nee"/>
    <s v="Ja"/>
    <d v="2022-09-08T00:00:00"/>
    <n v="485400"/>
  </r>
  <r>
    <s v="6551"/>
    <s v="Gemeentelijk Vastgoed"/>
    <s v="B001987"/>
    <d v="2015-01-01T00:00:00"/>
    <x v="850"/>
    <s v="1033GS"/>
    <x v="0"/>
    <s v="Amsterdam"/>
    <s v="Steen,hard"/>
    <s v="Dienstencentrum"/>
    <m/>
    <s v="05540 - Brandcontr. Opstal uitgebreid"/>
    <s v="Nee"/>
    <s v="Nee"/>
    <m/>
    <n v="9000"/>
  </r>
  <r>
    <s v="6551"/>
    <s v="Gemeentelijk Vastgoed"/>
    <s v="B001987"/>
    <d v="2015-01-01T00:00:00"/>
    <x v="851"/>
    <s v="1033GS"/>
    <x v="0"/>
    <s v="Amsterdam"/>
    <s v="Steen,hard"/>
    <s v="Dienstencentrum"/>
    <m/>
    <s v="05540 - Brandcontr. Opstal uitgebreid"/>
    <s v="Nee"/>
    <s v="Nee"/>
    <m/>
    <n v="2600"/>
  </r>
  <r>
    <s v="6551"/>
    <s v="Gemeentelijk Vastgoed"/>
    <s v="B001991"/>
    <d v="2015-01-01T00:00:00"/>
    <x v="852"/>
    <s v="1023BH"/>
    <x v="95"/>
    <s v="Amsterdam"/>
    <s v="Hout,hard"/>
    <s v="Kerktoren"/>
    <m/>
    <s v="05540 - Brandcontr. Opstal uitgebreid"/>
    <s v="Nee"/>
    <s v="Ja"/>
    <d v="2022-09-07T00:00:00"/>
    <n v="1741700"/>
  </r>
  <r>
    <s v="6551"/>
    <s v="Gemeentelijk Vastgoed"/>
    <s v="B001999"/>
    <d v="2015-01-01T00:00:00"/>
    <x v="853"/>
    <s v="1046BE"/>
    <x v="10"/>
    <s v="Amsterdam"/>
    <m/>
    <s v="zie bijz. voorwaarden"/>
    <s v="verkiezingsmateriaal"/>
    <s v="05541 - Brandcontr. Inventaris uitgebreid"/>
    <s v="Ja"/>
    <s v="Onbekend"/>
    <m/>
    <n v="353100"/>
  </r>
  <r>
    <s v="6551"/>
    <s v="Gemeentelijk Vastgoed"/>
    <s v="B001999"/>
    <d v="2015-01-01T00:00:00"/>
    <x v="853"/>
    <s v="1046BE"/>
    <x v="10"/>
    <s v="Amsterdam"/>
    <m/>
    <s v="zie bijz. voorwaarden"/>
    <s v="verkiezingsmateriaal"/>
    <s v="05541 - Brandcontr. Inventaris uitgebreid"/>
    <s v="Ja"/>
    <s v="Onbekend"/>
    <m/>
    <n v="170400"/>
  </r>
  <r>
    <s v="6551"/>
    <s v="Gemeentelijk Vastgoed"/>
    <s v="B001999"/>
    <d v="2015-01-01T00:00:00"/>
    <x v="853"/>
    <s v="1046BE"/>
    <x v="10"/>
    <s v="Amsterdam"/>
    <m/>
    <s v="zie bijz. voorwaarden"/>
    <s v="verkiezingsmateriaal"/>
    <s v="05541 - Brandcontr. Inventaris uitgebreid"/>
    <s v="Ja"/>
    <s v="Onbekend"/>
    <m/>
    <n v="33500"/>
  </r>
  <r>
    <s v="6551"/>
    <s v="Gemeentelijk Vastgoed"/>
    <s v="B001999"/>
    <d v="2015-01-01T00:00:00"/>
    <x v="853"/>
    <s v="1046BE"/>
    <x v="10"/>
    <s v="Amsterdam"/>
    <m/>
    <s v="zie bijz. voorwaarden"/>
    <s v="verkiezingsmateriaal"/>
    <s v="05541 - Brandcontr. Inventaris uitgebreid"/>
    <s v="Ja"/>
    <s v="Onbekend"/>
    <m/>
    <n v="35000"/>
  </r>
  <r>
    <s v="6551"/>
    <s v="Gemeentelijk Vastgoed"/>
    <s v="B002023"/>
    <d v="2015-01-01T00:00:00"/>
    <x v="854"/>
    <s v="1033GS"/>
    <x v="0"/>
    <s v="Amsterdam"/>
    <s v="Steen,hard"/>
    <s v="Gezondheidscentrum"/>
    <m/>
    <s v="05541 - Brandcontr. Inventaris uitgebreid"/>
    <s v="Nee"/>
    <s v="Nee"/>
    <m/>
    <n v="47900"/>
  </r>
  <r>
    <s v="6551"/>
    <s v="Gemeentelijk Vastgoed"/>
    <s v="B002154"/>
    <d v="2015-01-01T00:00:00"/>
    <x v="855"/>
    <s v="1031AD"/>
    <x v="94"/>
    <s v="Amsterdam"/>
    <s v="Steen,hard"/>
    <s v="Horeca"/>
    <m/>
    <s v="05540 - Brandcontr. Opstal uitgebreid"/>
    <s v="Nee"/>
    <s v="Nee"/>
    <m/>
    <n v="1544700"/>
  </r>
  <r>
    <s v="6551"/>
    <s v="Gemeentelijk Vastgoed"/>
    <s v="B002166"/>
    <d v="2015-01-01T00:00:00"/>
    <x v="856"/>
    <s v="1033BE"/>
    <x v="0"/>
    <s v="Amsterdam"/>
    <s v="Steen,hard"/>
    <s v="Wijkgebouw"/>
    <m/>
    <s v="05540 - Brandcontr. Opstal uitgebreid"/>
    <s v="Nee"/>
    <s v="Nee"/>
    <m/>
    <n v="2448000"/>
  </r>
  <r>
    <s v="6551"/>
    <s v="Gemeentelijk Vastgoed"/>
    <s v="B002169"/>
    <d v="2015-01-01T00:00:00"/>
    <x v="857"/>
    <s v="1025CJ"/>
    <x v="44"/>
    <s v="Amsterdam"/>
    <s v="Steen,hard"/>
    <s v="Kinderdagverblijf"/>
    <m/>
    <s v="05540 - Brandcontr. Opstal uitgebreid"/>
    <s v="Nee"/>
    <s v="Nee"/>
    <d v="2017-06-27T00:00:00"/>
    <n v="1725300"/>
  </r>
  <r>
    <s v="6551"/>
    <s v="Gemeentelijk Vastgoed"/>
    <s v="B002171"/>
    <d v="2015-01-01T00:00:00"/>
    <x v="858"/>
    <s v="1031CC"/>
    <x v="94"/>
    <s v="Amsterdam"/>
    <s v="Steen,hard"/>
    <s v="Horeca"/>
    <s v="Cafe-/restaurant De Pont"/>
    <s v="05540 - Brandcontr. Opstal uitgebreid"/>
    <s v="Nee"/>
    <s v="Ja"/>
    <d v="2026-07-09T00:00:00"/>
    <n v="1047100"/>
  </r>
  <r>
    <s v="6551"/>
    <s v="Gemeentelijk Vastgoed"/>
    <s v="B002172"/>
    <d v="2015-01-01T00:00:00"/>
    <x v="859"/>
    <s v="1025BT"/>
    <x v="44"/>
    <s v="Amsterdam"/>
    <s v="Hout met rubberoid"/>
    <s v="Gem.sch.ruimte/multifunct.centr."/>
    <s v="school/activiteiten centrum"/>
    <s v="05540 - Brandcontr. Opstal uitgebreid"/>
    <s v="Nee"/>
    <s v="Nee"/>
    <d v="2015-04-29T00:00:00"/>
    <n v="1055100"/>
  </r>
  <r>
    <s v="6551"/>
    <s v="Gemeentelijk Vastgoed"/>
    <s v="B002173"/>
    <d v="2015-01-01T00:00:00"/>
    <x v="860"/>
    <s v="1021EZ"/>
    <x v="81"/>
    <s v="Amsterdam"/>
    <s v="Steen,hard"/>
    <s v="Gem.sch.ruimte/multifunct.centr."/>
    <s v="Yoga school / goodwill centra LdH"/>
    <s v="05540 - Brandcontr. Opstal uitgebreid"/>
    <s v="Nee"/>
    <s v="Nee"/>
    <m/>
    <n v="2389800"/>
  </r>
  <r>
    <s v="6551"/>
    <s v="Gemeentelijk Vastgoed"/>
    <s v="B002174"/>
    <d v="2015-01-01T00:00:00"/>
    <x v="861"/>
    <s v="1024JK"/>
    <x v="16"/>
    <s v="Amsterdam"/>
    <s v="Steen,hard"/>
    <s v="Dienstencentrum"/>
    <m/>
    <s v="05540 - Brandcontr. Opstal uitgebreid"/>
    <s v="Nee"/>
    <s v="Nee"/>
    <m/>
    <n v="1450400"/>
  </r>
  <r>
    <s v="6551"/>
    <s v="Gemeentelijk Vastgoed"/>
    <s v="B002175"/>
    <d v="2015-01-01T00:00:00"/>
    <x v="862"/>
    <s v="1023BA"/>
    <x v="95"/>
    <s v="Amsterdam"/>
    <s v="Steen,hard"/>
    <s v="Dienstencentrum"/>
    <m/>
    <s v="05540 - Brandcontr. Opstal uitgebreid"/>
    <s v="Nee"/>
    <s v="Nee"/>
    <m/>
    <n v="925500"/>
  </r>
  <r>
    <s v="6551"/>
    <s v="Gemeentelijk Vastgoed"/>
    <s v="B002176"/>
    <d v="2015-01-01T00:00:00"/>
    <x v="863"/>
    <s v="1021LA"/>
    <x v="81"/>
    <s v="Amsterdam"/>
    <s v="Steen,hard"/>
    <s v="Gem.sch.ruimte/multifunct.centr."/>
    <s v="Maatschappelijke stichting / ANBI"/>
    <s v="05540 - Brandcontr. Opstal uitgebreid"/>
    <s v="Nee"/>
    <s v="Nee"/>
    <m/>
    <n v="1539600"/>
  </r>
  <r>
    <s v="6551"/>
    <s v="Gemeentelijk Vastgoed"/>
    <s v="B002178"/>
    <d v="2015-01-01T00:00:00"/>
    <x v="864"/>
    <s v="1031BV"/>
    <x v="94"/>
    <s v="Amsterdam"/>
    <s v="Steen,hard"/>
    <s v="Gem.sch.ruimte/multifunct.centr."/>
    <s v="Soc. cult.instellingen / kerkzaal"/>
    <s v="05540 - Brandcontr. Opstal uitgebreid"/>
    <s v="Ja"/>
    <s v="Nee"/>
    <d v="2012-12-21T00:00:00"/>
    <n v="2671000"/>
  </r>
  <r>
    <s v="6551"/>
    <s v="Gemeentelijk Vastgoed"/>
    <s v="B002180"/>
    <d v="2015-01-01T00:00:00"/>
    <x v="851"/>
    <s v="1033GS"/>
    <x v="0"/>
    <s v="Amsterdam"/>
    <s v="Steen,hard"/>
    <s v="Dienstencentrum"/>
    <s v="tevens kinderdagverblijf"/>
    <s v="05540 - Brandcontr. Opstal uitgebreid"/>
    <s v="Nee"/>
    <s v="Ja"/>
    <d v="2024-12-11T00:00:00"/>
    <n v="2681300"/>
  </r>
  <r>
    <s v="6551"/>
    <s v="Gemeentelijk Vastgoed"/>
    <s v="B002180"/>
    <d v="2015-01-01T00:00:00"/>
    <x v="851"/>
    <s v="1033GS"/>
    <x v="0"/>
    <s v="Amsterdam"/>
    <s v="Staal"/>
    <s v="Fietsenstalling"/>
    <m/>
    <s v="05540 - Brandcontr. Opstal uitgebreid"/>
    <s v="Nee"/>
    <s v="Ja"/>
    <d v="2024-12-11T00:00:00"/>
    <n v="9500"/>
  </r>
  <r>
    <s v="6551"/>
    <s v="Gemeentelijk Vastgoed"/>
    <s v="B002186"/>
    <d v="2015-01-01T00:00:00"/>
    <x v="865"/>
    <s v="1021PH"/>
    <x v="81"/>
    <s v="Amsterdam"/>
    <s v="Steen,hard"/>
    <s v="Wijkgebouw"/>
    <m/>
    <s v="05540 - Brandcontr. Opstal uitgebreid"/>
    <s v="Nee"/>
    <s v="Nee"/>
    <m/>
    <n v="1632000"/>
  </r>
  <r>
    <s v="6551"/>
    <s v="Gemeentelijk Vastgoed"/>
    <s v="B002197"/>
    <d v="2015-01-01T00:00:00"/>
    <x v="866"/>
    <s v="1011BM"/>
    <x v="14"/>
    <s v="Amsterdam"/>
    <s v="Steen,hard"/>
    <s v="Atelier"/>
    <m/>
    <s v="05540 - Brandcontr. Opstal uitgebreid"/>
    <s v="Nee"/>
    <s v="Nee"/>
    <m/>
    <n v="1398900"/>
  </r>
  <r>
    <s v="6551"/>
    <s v="Gemeentelijk Vastgoed"/>
    <s v="B002220"/>
    <d v="2015-01-01T00:00:00"/>
    <x v="867"/>
    <s v="1032JZ"/>
    <x v="54"/>
    <s v="Amsterdam"/>
    <s v="Steen,hard"/>
    <s v="Woonhuis"/>
    <m/>
    <s v="05540 - Brandcontr. Opstal uitgebreid"/>
    <s v="Nee"/>
    <s v="Nee"/>
    <m/>
    <n v="297300"/>
  </r>
  <r>
    <s v="6551"/>
    <s v="Gemeentelijk Vastgoed"/>
    <s v="B002224"/>
    <d v="2015-01-01T00:00:00"/>
    <x v="868"/>
    <s v="1032KA"/>
    <x v="54"/>
    <s v="Amsterdam"/>
    <s v="Steen,hard"/>
    <s v="Bedrijfspand"/>
    <s v="garage, reparatie voertuigen"/>
    <s v="05540 - Brandcontr. Opstal uitgebreid"/>
    <s v="Nee"/>
    <s v="Nee"/>
    <m/>
    <n v="256500"/>
  </r>
  <r>
    <s v="6551"/>
    <s v="Gemeentelijk Vastgoed"/>
    <s v="B002228"/>
    <d v="2015-01-01T00:00:00"/>
    <x v="869"/>
    <s v="1032AN"/>
    <x v="54"/>
    <s v="Amsterdam"/>
    <s v="Steen,riet"/>
    <s v="Bedrijfspand"/>
    <s v="hoveniersbedrijf"/>
    <s v="05540 - Brandcontr. Opstal uitgebreid"/>
    <s v="Nee"/>
    <s v="Nee"/>
    <m/>
    <n v="430700"/>
  </r>
  <r>
    <s v="6551"/>
    <s v="Gemeentelijk Vastgoed"/>
    <s v="B002232"/>
    <d v="2015-01-01T00:00:00"/>
    <x v="870"/>
    <s v="1025BT"/>
    <x v="44"/>
    <s v="Amsterdam"/>
    <s v="Steen,hard"/>
    <s v="Dienstencentrum"/>
    <m/>
    <s v="05540 - Brandcontr. Opstal uitgebreid"/>
    <s v="Nee"/>
    <s v="Nee"/>
    <m/>
    <n v="705300"/>
  </r>
  <r>
    <s v="6551"/>
    <s v="Gemeentelijk Vastgoed"/>
    <s v="B002250"/>
    <d v="2015-01-01T00:00:00"/>
    <x v="871"/>
    <s v="1016RL"/>
    <x v="19"/>
    <s v="Amsterdam"/>
    <s v="Steen,hard"/>
    <s v="Woonhuis"/>
    <m/>
    <s v="05540 - Brandcontr. Opstal uitgebreid"/>
    <s v="Nee"/>
    <s v="Nee"/>
    <m/>
    <n v="728700"/>
  </r>
  <r>
    <s v="6551"/>
    <s v="Gemeentelijk Vastgoed"/>
    <s v="B002251"/>
    <d v="2015-01-01T00:00:00"/>
    <x v="872"/>
    <s v="1015GN"/>
    <x v="55"/>
    <s v="Amsterdam"/>
    <s v="Steen,hard"/>
    <s v="Woonhuis"/>
    <m/>
    <s v="05540 - Brandcontr. Opstal uitgebreid"/>
    <s v="Nee"/>
    <s v="Nee"/>
    <m/>
    <n v="408000"/>
  </r>
  <r>
    <s v="6551"/>
    <s v="Gemeentelijk Vastgoed"/>
    <s v="B002252"/>
    <d v="2015-01-01T00:00:00"/>
    <x v="873"/>
    <s v="1015MN"/>
    <x v="55"/>
    <s v="Amsterdam"/>
    <s v="Steen,hard"/>
    <s v="Museum"/>
    <s v="Pianola Museum"/>
    <s v="05540 - Brandcontr. Opstal uitgebreid"/>
    <s v="Nee"/>
    <s v="Nee"/>
    <m/>
    <n v="1632000"/>
  </r>
  <r>
    <s v="6551"/>
    <s v="Gemeentelijk Vastgoed"/>
    <s v="B002253"/>
    <d v="2015-01-01T00:00:00"/>
    <x v="874"/>
    <s v="1016RL"/>
    <x v="19"/>
    <s v="Amsterdam"/>
    <s v="Steen met mastiek"/>
    <s v="Atelier"/>
    <m/>
    <s v="05540 - Brandcontr. Opstal uitgebreid"/>
    <s v="Nee"/>
    <s v="Nee"/>
    <m/>
    <n v="2185800"/>
  </r>
  <r>
    <s v="6551"/>
    <s v="Gemeentelijk Vastgoed"/>
    <s v="B002254"/>
    <d v="2015-01-01T00:00:00"/>
    <x v="875"/>
    <s v="1016TE"/>
    <x v="19"/>
    <s v="Amsterdam"/>
    <s v="Steen,hard"/>
    <s v="Atelier"/>
    <m/>
    <s v="05540 - Brandcontr. Opstal uitgebreid"/>
    <s v="Nee"/>
    <s v="Nee"/>
    <m/>
    <n v="2657900"/>
  </r>
  <r>
    <s v="6551"/>
    <s v="Gemeentelijk Vastgoed"/>
    <s v="B002259"/>
    <d v="2015-01-01T00:00:00"/>
    <x v="876"/>
    <s v="1015RR"/>
    <x v="55"/>
    <s v="Amsterdam"/>
    <s v="Steen,hard"/>
    <s v="Atelier"/>
    <m/>
    <s v="05540 - Brandcontr. Opstal uitgebreid"/>
    <s v="Nee"/>
    <s v="Onbekend"/>
    <m/>
    <n v="2401500"/>
  </r>
  <r>
    <s v="6551"/>
    <s v="Gemeentelijk Vastgoed"/>
    <s v="B002260"/>
    <d v="2015-01-01T00:00:00"/>
    <x v="877"/>
    <s v="1016RR"/>
    <x v="19"/>
    <s v="Amsterdam"/>
    <s v="Steen,hard"/>
    <s v="Bedrijfscomplex"/>
    <s v="werkplekken/ateliers/broedplaats"/>
    <s v="05540 - Brandcontr. Opstal uitgebreid"/>
    <s v="Nee"/>
    <s v="Nee"/>
    <m/>
    <n v="7810400"/>
  </r>
  <r>
    <s v="6551"/>
    <s v="Gemeentelijk Vastgoed"/>
    <s v="B002271"/>
    <d v="2015-01-01T00:00:00"/>
    <x v="878"/>
    <s v="1011KT"/>
    <x v="14"/>
    <s v="Amsterdam"/>
    <s v="Steen,hard"/>
    <s v="Atelier"/>
    <m/>
    <s v="05540 - Brandcontr. Opstal uitgebreid"/>
    <s v="Nee"/>
    <s v="Nee"/>
    <m/>
    <n v="4779500"/>
  </r>
  <r>
    <s v="6551"/>
    <s v="Gemeentelijk Vastgoed"/>
    <s v="B002279"/>
    <d v="2015-01-01T00:00:00"/>
    <x v="879"/>
    <s v="1012RM"/>
    <x v="42"/>
    <s v="Amsterdam"/>
    <s v="Steen/hout,asfalt,ijzer,asbestcemen"/>
    <s v="Horeca"/>
    <m/>
    <s v="05540 - Brandcontr. Opstal uitgebreid"/>
    <s v="Nee"/>
    <s v="Nee"/>
    <m/>
    <n v="80600"/>
  </r>
  <r>
    <s v="6551"/>
    <s v="Gemeentelijk Vastgoed"/>
    <s v="B002302"/>
    <d v="2015-01-01T00:00:00"/>
    <x v="880"/>
    <s v="1032KE"/>
    <x v="54"/>
    <s v="Amsterdam"/>
    <s v="Steen,hard"/>
    <s v="Stadsdeelwerf"/>
    <m/>
    <s v="05540 - Brandcontr. Opstal uitgebreid"/>
    <s v="Nee"/>
    <s v="Nee"/>
    <m/>
    <n v="5316000"/>
  </r>
  <r>
    <s v="6551"/>
    <s v="Gemeentelijk Vastgoed"/>
    <s v="B002302"/>
    <d v="2015-01-01T00:00:00"/>
    <x v="880"/>
    <s v="1032JZ"/>
    <x v="54"/>
    <s v="Amsterdam"/>
    <s v="Steen,hard"/>
    <s v="Stadsdeelwerf"/>
    <m/>
    <s v="05541 - Brandcontr. Inventaris uitgebreid"/>
    <s v="Nee"/>
    <s v="Nee"/>
    <m/>
    <n v="970700"/>
  </r>
  <r>
    <s v="6551"/>
    <s v="Gemeentelijk Vastgoed"/>
    <s v="B002309"/>
    <d v="2015-01-01T00:00:00"/>
    <x v="421"/>
    <s v="1035RN"/>
    <x v="69"/>
    <s v="Amsterdam"/>
    <m/>
    <s v="Sportpark"/>
    <m/>
    <s v="05541 - Brandcontr. Inventaris uitgebreid"/>
    <s v="Nee"/>
    <s v="Onbekend"/>
    <m/>
    <n v="35100"/>
  </r>
  <r>
    <s v="6551"/>
    <s v="Gemeentelijk Vastgoed"/>
    <s v="B002309"/>
    <d v="2015-01-01T00:00:00"/>
    <x v="421"/>
    <s v="1035RN"/>
    <x v="69"/>
    <s v="Amsterdam"/>
    <m/>
    <s v="Sportpark"/>
    <m/>
    <s v="05541 - Brandcontr. Inventaris uitgebreid"/>
    <s v="Nee"/>
    <s v="Onbekend"/>
    <m/>
    <n v="5000"/>
  </r>
  <r>
    <s v="6551"/>
    <s v="Gemeentelijk Vastgoed"/>
    <s v="B002338"/>
    <d v="2015-01-01T00:00:00"/>
    <x v="881"/>
    <s v="1024PX"/>
    <x v="16"/>
    <s v="Amsterdam"/>
    <s v="Steen,hard"/>
    <s v="Dienstencentrum"/>
    <m/>
    <s v="05540 - Brandcontr. Opstal uitgebreid"/>
    <s v="Ja"/>
    <s v="Nee"/>
    <m/>
    <n v="1090800"/>
  </r>
  <r>
    <s v="6551"/>
    <s v="Gemeentelijk Vastgoed"/>
    <s v="B002340"/>
    <d v="2015-01-01T00:00:00"/>
    <x v="882"/>
    <s v="1027AK"/>
    <x v="96"/>
    <s v="Amsterdam"/>
    <s v="Hout,hard"/>
    <s v="Kerktoren"/>
    <m/>
    <s v="05540 - Brandcontr. Opstal uitgebreid"/>
    <s v="Nee"/>
    <s v="Ja"/>
    <d v="2022-09-07T00:00:00"/>
    <n v="3607700"/>
  </r>
  <r>
    <s v="6551"/>
    <s v="Gemeentelijk Vastgoed"/>
    <s v="B002409"/>
    <d v="2015-01-01T00:00:00"/>
    <x v="883"/>
    <s v="1012BW"/>
    <x v="42"/>
    <s v="Amsterdam"/>
    <s v="Steen,hard"/>
    <s v="Gezondheidscentrum"/>
    <m/>
    <s v="05540 - Brandcontr. Opstal uitgebreid"/>
    <s v="Nee"/>
    <s v="Nee"/>
    <m/>
    <n v="2028500"/>
  </r>
  <r>
    <s v="6551"/>
    <s v="Gemeentelijk Vastgoed"/>
    <s v="B002410"/>
    <d v="2015-01-01T00:00:00"/>
    <x v="884"/>
    <s v="1018RL"/>
    <x v="31"/>
    <s v="Amsterdam"/>
    <s v="Steen,hard"/>
    <s v="Dienstencentrum"/>
    <m/>
    <s v="05540 - Brandcontr. Opstal uitgebreid"/>
    <s v="Nee"/>
    <s v="Nee"/>
    <m/>
    <n v="6469800"/>
  </r>
  <r>
    <s v="6551"/>
    <s v="Gemeentelijk Vastgoed"/>
    <s v="B002410"/>
    <d v="2015-01-01T00:00:00"/>
    <x v="885"/>
    <s v="1018RL"/>
    <x v="31"/>
    <s v="Amsterdam"/>
    <s v="Steen,hard"/>
    <s v="Dienstencentrum"/>
    <m/>
    <s v="05540 - Brandcontr. Opstal uitgebreid"/>
    <s v="Nee"/>
    <s v="Nee"/>
    <m/>
    <n v="1719200"/>
  </r>
  <r>
    <s v="6551"/>
    <s v="Gemeentelijk Vastgoed"/>
    <s v="B002411"/>
    <d v="2015-01-01T00:00:00"/>
    <x v="886"/>
    <s v="1018RA"/>
    <x v="31"/>
    <s v="Amsterdam"/>
    <s v="Steen,hard"/>
    <s v="Atelier"/>
    <m/>
    <s v="05540 - Brandcontr. Opstal uitgebreid"/>
    <s v="Nee"/>
    <s v="Nee"/>
    <m/>
    <n v="1270700"/>
  </r>
  <r>
    <s v="6551"/>
    <s v="Gemeentelijk Vastgoed"/>
    <s v="B002416"/>
    <d v="2015-01-01T00:00:00"/>
    <x v="887"/>
    <s v="1016GL"/>
    <x v="19"/>
    <s v="Amsterdam"/>
    <s v="Steen,hard"/>
    <s v="Bedrijfscomplex"/>
    <s v="fysiotherapie en yogacentrum"/>
    <s v="05540 - Brandcontr. Opstal uitgebreid"/>
    <s v="Nee"/>
    <s v="Nee"/>
    <m/>
    <n v="3905300"/>
  </r>
  <r>
    <s v="6551"/>
    <s v="Gemeentelijk Vastgoed"/>
    <s v="B002420"/>
    <d v="2015-01-01T00:00:00"/>
    <x v="888"/>
    <s v="1018VM"/>
    <x v="31"/>
    <s v="Amsterdam"/>
    <s v="Steen,hard"/>
    <s v="Gem.sch.ruimte/multifunct.centr."/>
    <s v="ontmoetingshuis ouderen"/>
    <s v="05540 - Brandcontr. Opstal uitgebreid"/>
    <s v="Nee"/>
    <s v="Nee"/>
    <m/>
    <n v="1020000"/>
  </r>
  <r>
    <s v="6551"/>
    <s v="Gemeentelijk Vastgoed"/>
    <s v="B002421"/>
    <d v="2015-01-01T00:00:00"/>
    <x v="889"/>
    <s v="1011LX"/>
    <x v="14"/>
    <s v="Amsterdam"/>
    <s v="Steen,hard"/>
    <s v="Muziektheater"/>
    <s v="concertzaal culturele activiteiten"/>
    <s v="05540 - Brandcontr. Opstal uitgebreid"/>
    <s v="Nee"/>
    <s v="Nee"/>
    <m/>
    <n v="1841900"/>
  </r>
  <r>
    <s v="6551"/>
    <s v="Gemeentelijk Vastgoed"/>
    <s v="B002423"/>
    <d v="2015-01-01T00:00:00"/>
    <x v="890"/>
    <s v="1012GC"/>
    <x v="42"/>
    <s v="Amsterdam"/>
    <s v="Steen,rubberoid dekking"/>
    <s v="Bedrijfspand"/>
    <s v="Kassagebouwtje Rederij Kooij"/>
    <s v="05540 - Brandcontr. Opstal uitgebreid"/>
    <s v="Nee"/>
    <s v="Nee"/>
    <m/>
    <n v="100400"/>
  </r>
  <r>
    <s v="6551"/>
    <s v="Gemeentelijk Vastgoed"/>
    <s v="B002433"/>
    <d v="2015-01-01T00:00:00"/>
    <x v="891"/>
    <s v="1016PA"/>
    <x v="19"/>
    <s v="Amsterdam"/>
    <s v="Steen,hard"/>
    <s v="Kantoor"/>
    <s v="div. bedrijfjes"/>
    <s v="05540 - Brandcontr. Opstal uitgebreid"/>
    <s v="Nee"/>
    <s v="Nee"/>
    <m/>
    <n v="1822000"/>
  </r>
  <r>
    <s v="6551"/>
    <s v="Gemeentelijk Vastgoed"/>
    <s v="B002441"/>
    <d v="2015-01-01T00:00:00"/>
    <x v="892"/>
    <s v="1018ZZ"/>
    <x v="31"/>
    <s v="Amsterdam"/>
    <s v="Steen,hard"/>
    <s v="Leegstaand pand"/>
    <s v="Leegstandbeheer: woning en atelier"/>
    <s v="05540 - Brandcontr. Opstal uitgebreid"/>
    <s v="Nee"/>
    <s v="Nee"/>
    <m/>
    <n v="4861100"/>
  </r>
  <r>
    <s v="6551"/>
    <s v="Gemeentelijk Vastgoed"/>
    <s v="B002442"/>
    <d v="2015-01-01T00:00:00"/>
    <x v="893"/>
    <s v="1018ZZ"/>
    <x v="31"/>
    <s v="Amsterdam"/>
    <s v="Steen,hard"/>
    <s v="Atelier"/>
    <s v="ateliers en woning"/>
    <s v="05540 - Brandcontr. Opstal uitgebreid"/>
    <s v="Nee"/>
    <s v="Nee"/>
    <m/>
    <n v="4861100"/>
  </r>
  <r>
    <s v="6551"/>
    <s v="Gemeentelijk Vastgoed"/>
    <s v="B002444"/>
    <d v="2015-01-01T00:00:00"/>
    <x v="894"/>
    <s v="1013LR"/>
    <x v="21"/>
    <s v="Amsterdam"/>
    <s v="Steen,hard"/>
    <s v="Atelier"/>
    <m/>
    <s v="05540 - Brandcontr. Opstal uitgebreid"/>
    <s v="Nee"/>
    <s v="Nee"/>
    <m/>
    <n v="891900"/>
  </r>
  <r>
    <s v="6551"/>
    <s v="Gemeentelijk Vastgoed"/>
    <s v="B002474"/>
    <d v="2015-01-01T00:00:00"/>
    <x v="895"/>
    <s v="1015XH"/>
    <x v="55"/>
    <s v="Amsterdam"/>
    <s v="Steen,hard"/>
    <s v="Woonhuis"/>
    <s v="en huisvesting van ongedocumenteerden"/>
    <s v="05540 - Brandcontr. Opstal uitgebreid"/>
    <s v="Nee"/>
    <s v="Ja"/>
    <d v="2027-12-07T00:00:00"/>
    <n v="4900000"/>
  </r>
  <r>
    <s v="6551"/>
    <s v="Gemeentelijk Vastgoed"/>
    <s v="B002492"/>
    <d v="2015-01-01T00:00:00"/>
    <x v="896"/>
    <s v="1018KR"/>
    <x v="31"/>
    <s v="Amsterdam"/>
    <s v="Steen met mastiek"/>
    <s v="Atelier"/>
    <m/>
    <s v="05540 - Brandcontr. Opstal uitgebreid"/>
    <s v="Nee"/>
    <s v="Onbekend"/>
    <m/>
    <n v="4546400"/>
  </r>
  <r>
    <s v="6551"/>
    <s v="Gemeentelijk Vastgoed"/>
    <s v="B002497"/>
    <d v="2015-01-01T00:00:00"/>
    <x v="897"/>
    <s v="1013ED"/>
    <x v="21"/>
    <s v="Amsterdam"/>
    <s v="Steen,hard"/>
    <s v="Garage"/>
    <m/>
    <s v="05540 - Brandcontr. Opstal uitgebreid"/>
    <s v="Nee"/>
    <s v="Nee"/>
    <m/>
    <n v="1981800"/>
  </r>
  <r>
    <s v="6551"/>
    <s v="Gemeentelijk Vastgoed"/>
    <s v="B002512"/>
    <d v="2015-01-01T00:00:00"/>
    <x v="898"/>
    <s v="1015AH"/>
    <x v="55"/>
    <s v="Amsterdam"/>
    <s v="Steen,hard"/>
    <s v="Gebouwencomplex"/>
    <s v="atelier, galerie en woningen"/>
    <s v="05540 - Brandcontr. Opstal uitgebreid"/>
    <s v="Nee"/>
    <s v="Nee"/>
    <m/>
    <n v="6877800"/>
  </r>
  <r>
    <s v="6551"/>
    <s v="Gemeentelijk Vastgoed"/>
    <s v="B002525"/>
    <d v="2015-01-01T00:00:00"/>
    <x v="899"/>
    <s v="1012ET"/>
    <x v="42"/>
    <s v="Amsterdam"/>
    <s v="Steen,hard"/>
    <s v="Gem.sch.ruimte/multifunct.centr."/>
    <s v="opvang verslaafden"/>
    <s v="05540 - Brandcontr. Opstal uitgebreid"/>
    <s v="Nee"/>
    <s v="Nee"/>
    <m/>
    <n v="886100"/>
  </r>
  <r>
    <s v="6551"/>
    <s v="Gemeentelijk Vastgoed"/>
    <s v="B002532"/>
    <d v="2015-01-01T00:00:00"/>
    <x v="900"/>
    <s v="1011GT"/>
    <x v="14"/>
    <s v="Amsterdam"/>
    <s v="Steen,hard"/>
    <s v="Woonhuis/bedrijfspand"/>
    <s v="woning en ateliers"/>
    <s v="05540 - Brandcontr. Opstal uitgebreid"/>
    <s v="Nee"/>
    <s v="Nee"/>
    <m/>
    <n v="1573800"/>
  </r>
  <r>
    <s v="6551"/>
    <s v="Gemeentelijk Vastgoed"/>
    <s v="B002533"/>
    <d v="2015-01-01T00:00:00"/>
    <x v="901"/>
    <s v="1013LR"/>
    <x v="21"/>
    <s v="Amsterdam"/>
    <s v="Hout"/>
    <s v="Bedrijfspand"/>
    <s v="woning en ateliers"/>
    <s v="05540 - Brandcontr. Opstal uitgebreid"/>
    <s v="Nee"/>
    <s v="Nee"/>
    <m/>
    <n v="386600"/>
  </r>
  <r>
    <s v="6551"/>
    <s v="Gemeentelijk Vastgoed"/>
    <s v="B002539"/>
    <d v="2015-01-01T00:00:00"/>
    <x v="902"/>
    <s v="1018VM"/>
    <x v="31"/>
    <s v="Amsterdam"/>
    <s v="Steen,hard"/>
    <s v="Muziekschool"/>
    <m/>
    <s v="05540 - Brandcontr. Opstal uitgebreid"/>
    <s v="Nee"/>
    <s v="Nee"/>
    <m/>
    <n v="5945300"/>
  </r>
  <r>
    <s v="6551"/>
    <s v="Gemeentelijk Vastgoed"/>
    <s v="B002540"/>
    <d v="2015-01-01T00:00:00"/>
    <x v="903"/>
    <s v="1018LT"/>
    <x v="31"/>
    <s v="Amsterdam"/>
    <s v="Steen,hard"/>
    <s v="Gem.sch.ruimte/multifunct.centr."/>
    <s v="Buurthuis"/>
    <s v="05540 - Brandcontr. Opstal uitgebreid"/>
    <s v="Ja"/>
    <s v="Nee"/>
    <m/>
    <n v="1486400"/>
  </r>
  <r>
    <s v="6551"/>
    <s v="Gemeentelijk Vastgoed"/>
    <s v="B002541"/>
    <d v="2015-01-01T00:00:00"/>
    <x v="904"/>
    <s v="1013GL"/>
    <x v="21"/>
    <s v="Amsterdam"/>
    <m/>
    <s v="Buitenschoolse opvang"/>
    <m/>
    <s v="05540 - Brandcontr. Opstal uitgebreid"/>
    <s v="Nee"/>
    <s v="Nee"/>
    <m/>
    <n v="567900"/>
  </r>
  <r>
    <s v="6551"/>
    <s v="Gemeentelijk Vastgoed"/>
    <s v="B002565"/>
    <d v="2015-01-01T00:00:00"/>
    <x v="905"/>
    <s v="1012AE"/>
    <x v="42"/>
    <s v="Amsterdam"/>
    <s v="Steen,hard"/>
    <s v="Horeca"/>
    <s v="Schreierstoren"/>
    <s v="05540 - Brandcontr. Opstal uitgebreid"/>
    <s v="Nee"/>
    <s v="Nee"/>
    <m/>
    <n v="5245800"/>
  </r>
  <r>
    <s v="6551"/>
    <s v="Gemeentelijk Vastgoed"/>
    <s v="B002644"/>
    <d v="2015-01-01T00:00:00"/>
    <x v="906"/>
    <s v="1071AA"/>
    <x v="13"/>
    <s v="Amsterdam"/>
    <s v="Steen,hard"/>
    <s v="Woonhuis"/>
    <m/>
    <s v="05540 - Brandcontr. Opstal uitgebreid"/>
    <s v="Nee"/>
    <s v="Nee"/>
    <m/>
    <n v="908500"/>
  </r>
  <r>
    <s v="6551"/>
    <s v="Gemeentelijk Vastgoed"/>
    <s v="B002653"/>
    <d v="2015-01-01T00:00:00"/>
    <x v="907"/>
    <s v="1058NC"/>
    <x v="103"/>
    <s v="Amsterdam"/>
    <s v="Steen,hard"/>
    <s v="Voormalig schoolgebouw"/>
    <s v="woning en ateliers"/>
    <s v="05540 - Brandcontr. Opstal uitgebreid"/>
    <s v="Nee"/>
    <s v="Nee"/>
    <m/>
    <n v="2634600"/>
  </r>
  <r>
    <s v="6551"/>
    <s v="Gemeentelijk Vastgoed"/>
    <s v="B002655"/>
    <d v="2015-01-01T00:00:00"/>
    <x v="908"/>
    <s v="1075AW"/>
    <x v="74"/>
    <s v="Amsterdam"/>
    <m/>
    <s v="Kiosk"/>
    <m/>
    <s v="05540 - Brandcontr. Opstal uitgebreid"/>
    <s v="Nee"/>
    <s v="Nee"/>
    <m/>
    <n v="58400"/>
  </r>
  <r>
    <s v="6551"/>
    <s v="Gemeentelijk Vastgoed"/>
    <s v="B002674"/>
    <d v="2015-01-01T00:00:00"/>
    <x v="909"/>
    <s v="1067SW"/>
    <x v="64"/>
    <s v="Amsterdam"/>
    <s v="Steen,hard"/>
    <s v="Woonhuis"/>
    <m/>
    <s v="05540 - Brandcontr. Opstal uitgebreid"/>
    <s v="Nee"/>
    <s v="Nee"/>
    <m/>
    <n v="192500"/>
  </r>
  <r>
    <s v="6551"/>
    <s v="Gemeentelijk Vastgoed"/>
    <s v="B002729"/>
    <d v="2015-01-01T00:00:00"/>
    <x v="910"/>
    <s v="1015HD"/>
    <x v="55"/>
    <s v="Amsterdam"/>
    <s v="Steen,hard"/>
    <s v="Gem.sch.ruimte/multifunct.centr."/>
    <s v="Studio en ateliers"/>
    <s v="05540 - Brandcontr. Opstal uitgebreid"/>
    <s v="Nee"/>
    <s v="Nee"/>
    <m/>
    <n v="2331500"/>
  </r>
  <r>
    <s v="6551"/>
    <s v="Gemeentelijk Vastgoed"/>
    <s v="B002737"/>
    <d v="2015-01-01T00:00:00"/>
    <x v="911"/>
    <s v="1015HN"/>
    <x v="55"/>
    <s v="Amsterdam"/>
    <s v="Steen,hard"/>
    <s v="Gebouwencomplex"/>
    <s v="woning en ateliers"/>
    <s v="05540 - Brandcontr. Opstal uitgebreid"/>
    <s v="Nee"/>
    <s v="Nee"/>
    <m/>
    <n v="3205800"/>
  </r>
  <r>
    <s v="6551"/>
    <s v="Gemeentelijk Vastgoed"/>
    <s v="B002738"/>
    <d v="2015-01-01T00:00:00"/>
    <x v="912"/>
    <s v="1013GE"/>
    <x v="21"/>
    <s v="Amsterdam"/>
    <s v="Steen,hard"/>
    <s v="Gem.sch.ruimte/multifunct.centr."/>
    <s v="inloophuis"/>
    <s v="05540 - Brandcontr. Opstal uitgebreid"/>
    <s v="Nee"/>
    <s v="Nee"/>
    <m/>
    <n v="2448000"/>
  </r>
  <r>
    <s v="6551"/>
    <s v="Gemeentelijk Vastgoed"/>
    <s v="B002743"/>
    <d v="2015-01-01T00:00:00"/>
    <x v="913"/>
    <s v="1013LV"/>
    <x v="21"/>
    <s v="Amsterdam"/>
    <s v="Steen,hard"/>
    <s v="Atelier"/>
    <m/>
    <s v="05540 - Brandcontr. Opstal uitgebreid"/>
    <s v="Nee"/>
    <s v="Nee"/>
    <m/>
    <n v="4313300"/>
  </r>
  <r>
    <s v="6551"/>
    <s v="Gemeentelijk Vastgoed"/>
    <s v="B002745"/>
    <d v="2015-01-01T00:00:00"/>
    <x v="914"/>
    <s v="1015AC"/>
    <x v="55"/>
    <s v="Amsterdam"/>
    <s v="Steen,hard"/>
    <s v="Atelier"/>
    <m/>
    <s v="05540 - Brandcontr. Opstal uitgebreid"/>
    <s v="Nee"/>
    <s v="Nee"/>
    <m/>
    <n v="2214900"/>
  </r>
  <r>
    <s v="6551"/>
    <s v="Gemeentelijk Vastgoed"/>
    <s v="B002747"/>
    <d v="2015-01-01T00:00:00"/>
    <x v="915"/>
    <s v="1018RA"/>
    <x v="31"/>
    <s v="Amsterdam"/>
    <s v="Steen,hard"/>
    <s v="Atelier"/>
    <m/>
    <s v="05540 - Brandcontr. Opstal uitgebreid"/>
    <s v="Nee"/>
    <s v="Nee"/>
    <m/>
    <n v="4826100"/>
  </r>
  <r>
    <s v="6551"/>
    <s v="Gemeentelijk Vastgoed"/>
    <s v="B002749"/>
    <d v="2015-01-01T00:00:00"/>
    <x v="916"/>
    <s v="1018NA"/>
    <x v="31"/>
    <s v="Amsterdam"/>
    <s v="Steen met mastiek"/>
    <s v="Gebouwencomplex"/>
    <s v="kantoor en ateliers"/>
    <s v="05540 - Brandcontr. Opstal uitgebreid"/>
    <s v="Nee"/>
    <s v="Nee"/>
    <m/>
    <n v="3832600"/>
  </r>
  <r>
    <s v="6551"/>
    <s v="Gemeentelijk Vastgoed"/>
    <s v="B002778"/>
    <d v="2015-01-01T00:00:00"/>
    <x v="917"/>
    <s v="1016PL"/>
    <x v="19"/>
    <s v="Amsterdam"/>
    <s v="Steen,hard"/>
    <s v="Bedrijfspand"/>
    <s v="kantoorruimte"/>
    <s v="05540 - Brandcontr. Opstal uitgebreid"/>
    <s v="Nee"/>
    <s v="Nee"/>
    <m/>
    <n v="2373300"/>
  </r>
  <r>
    <s v="6551"/>
    <s v="Gemeentelijk Vastgoed"/>
    <s v="B002779"/>
    <d v="2015-01-01T00:00:00"/>
    <x v="918"/>
    <s v="1013MJ"/>
    <x v="21"/>
    <s v="Amsterdam"/>
    <s v="Steen,hard"/>
    <s v="Bedrijfspand"/>
    <s v="kinderdagverblijf"/>
    <s v="05540 - Brandcontr. Opstal uitgebreid"/>
    <s v="Nee"/>
    <s v="Nee"/>
    <m/>
    <n v="3660500"/>
  </r>
  <r>
    <s v="6551"/>
    <s v="Gemeentelijk Vastgoed"/>
    <s v="B002813"/>
    <d v="2015-01-01T00:00:00"/>
    <x v="919"/>
    <s v="1072PG"/>
    <x v="56"/>
    <s v="Amsterdam"/>
    <s v="Steen,hard"/>
    <s v="Garage"/>
    <m/>
    <s v="05541 - Brandcontr. Inventaris uitgebreid"/>
    <s v="Nee"/>
    <s v="Nee"/>
    <m/>
    <n v="60500"/>
  </r>
  <r>
    <s v="6551"/>
    <s v="Gemeentelijk Vastgoed"/>
    <s v="B002813"/>
    <d v="2015-01-01T00:00:00"/>
    <x v="919"/>
    <s v="1072PG"/>
    <x v="56"/>
    <s v="Amsterdam"/>
    <s v="Steen,hard"/>
    <s v="Garage"/>
    <m/>
    <s v="05540 - Brandcontr. Opstal uitgebreid"/>
    <s v="Nee"/>
    <s v="Nee"/>
    <m/>
    <n v="764400"/>
  </r>
  <r>
    <s v="6551"/>
    <s v="Gemeentelijk Vastgoed"/>
    <s v="B002822"/>
    <d v="2015-01-01T00:00:00"/>
    <x v="920"/>
    <s v="1082GC"/>
    <x v="20"/>
    <s v="Amsterdam"/>
    <s v="Steen,hard"/>
    <s v="Bedrijfspand"/>
    <s v="verdeelcentrum van dagbladen"/>
    <s v="05540 - Brandcontr. Opstal uitgebreid"/>
    <s v="Nee"/>
    <s v="Nee"/>
    <m/>
    <n v="1900200"/>
  </r>
  <r>
    <s v="6551"/>
    <s v="Gemeentelijk Vastgoed"/>
    <s v="B002822"/>
    <d v="2015-01-01T00:00:00"/>
    <x v="921"/>
    <s v="1082GC"/>
    <x v="20"/>
    <s v="Amsterdam"/>
    <s v="Steen,hard"/>
    <s v="Bedrijfspand"/>
    <s v="opvang van ongedocumenteerden"/>
    <s v="05540 - Brandcontr. Opstal uitgebreid"/>
    <s v="Nee"/>
    <s v="Nee"/>
    <m/>
    <n v="2563400"/>
  </r>
  <r>
    <s v="6551"/>
    <s v="Gemeentelijk Vastgoed"/>
    <s v="B002846"/>
    <d v="2015-01-01T00:00:00"/>
    <x v="922"/>
    <s v="1102AB"/>
    <x v="45"/>
    <s v="Amsterdam"/>
    <s v="Steen,hard"/>
    <s v="Gem.sch.ruimte/multifunct.centr."/>
    <s v="Jongerencentrum Kwakoe"/>
    <s v="05540 - Brandcontr. Opstal uitgebreid"/>
    <s v="Nee"/>
    <s v="Nee"/>
    <m/>
    <n v="1375700"/>
  </r>
  <r>
    <s v="6551"/>
    <s v="Gemeentelijk Vastgoed"/>
    <s v="B002847"/>
    <d v="2015-01-01T00:00:00"/>
    <x v="923"/>
    <s v="1102WJ"/>
    <x v="45"/>
    <s v="Amsterdam Zuidoost"/>
    <s v="Steen,hard"/>
    <s v="Kinderdagverblijf"/>
    <m/>
    <s v="05540 - Brandcontr. Opstal uitgebreid"/>
    <s v="Nee"/>
    <s v="Onbekend"/>
    <m/>
    <n v="1158400"/>
  </r>
  <r>
    <s v="6551"/>
    <s v="Gemeentelijk Vastgoed"/>
    <s v="B002848"/>
    <d v="2015-01-01T00:00:00"/>
    <x v="924"/>
    <s v="1102LC"/>
    <x v="45"/>
    <s v="Amsterdam Zuidoost"/>
    <s v="Steen,hard"/>
    <s v="Gem.sch.ruimte/multifunct.centr."/>
    <s v="Sociaal maatschapp. activiteiten"/>
    <s v="05540 - Brandcontr. Opstal uitgebreid"/>
    <s v="Nee"/>
    <s v="Nee"/>
    <m/>
    <n v="1158400"/>
  </r>
  <r>
    <s v="6551"/>
    <s v="Gemeentelijk Vastgoed"/>
    <s v="B002850"/>
    <d v="2015-01-01T00:00:00"/>
    <x v="925"/>
    <s v="1065GV"/>
    <x v="46"/>
    <s v="Amsterdam"/>
    <s v="Steen,hard"/>
    <s v="zie bijz. voorwaarden"/>
    <m/>
    <s v="05540 - Brandcontr. Opstal uitgebreid"/>
    <s v="Nee"/>
    <s v="Onbekend"/>
    <m/>
    <n v="1538900"/>
  </r>
  <r>
    <s v="6551"/>
    <s v="Gemeentelijk Vastgoed"/>
    <s v="B002852"/>
    <d v="2015-01-01T00:00:00"/>
    <x v="926"/>
    <s v="1066PP"/>
    <x v="63"/>
    <s v="Amsterdam"/>
    <s v="Steen,hard"/>
    <s v="Kinderdagverblijf"/>
    <m/>
    <s v="05540 - Brandcontr. Opstal uitgebreid"/>
    <s v="Nee"/>
    <s v="Nee"/>
    <m/>
    <n v="386600"/>
  </r>
  <r>
    <s v="6551"/>
    <s v="Gemeentelijk Vastgoed"/>
    <s v="B002871"/>
    <d v="2015-01-01T00:00:00"/>
    <x v="927"/>
    <s v="1103AK"/>
    <x v="93"/>
    <s v="Amsterdam Zuidoost"/>
    <s v="Steen,hard"/>
    <s v="Kinderdagverblijf"/>
    <m/>
    <s v="05540 - Brandcontr. Opstal uitgebreid"/>
    <s v="Nee"/>
    <s v="Nee"/>
    <m/>
    <n v="1201100"/>
  </r>
  <r>
    <s v="6551"/>
    <s v="Gemeentelijk Vastgoed"/>
    <s v="B002895"/>
    <d v="2015-01-01T00:00:00"/>
    <x v="928"/>
    <s v="1027EA"/>
    <x v="96"/>
    <s v="Amsterdam"/>
    <s v="Hout met rubberoid"/>
    <s v="Kantine"/>
    <m/>
    <s v="05540 - Brandcontr. Opstal uitgebreid"/>
    <s v="Nee"/>
    <s v="Nee"/>
    <m/>
    <n v="209900"/>
  </r>
  <r>
    <s v="6551"/>
    <s v="Gemeentelijk Vastgoed"/>
    <s v="B002895"/>
    <d v="2015-01-01T00:00:00"/>
    <x v="928"/>
    <s v="1027EA"/>
    <x v="96"/>
    <s v="Amsterdam"/>
    <s v="Steen met mastiek"/>
    <s v="Bedrijfspand"/>
    <m/>
    <s v="05540 - Brandcontr. Opstal uitgebreid"/>
    <s v="Nee"/>
    <s v="Nee"/>
    <m/>
    <n v="204000"/>
  </r>
  <r>
    <s v="6551"/>
    <s v="Gemeentelijk Vastgoed"/>
    <s v="B002895"/>
    <d v="2015-01-01T00:00:00"/>
    <x v="363"/>
    <s v="1037EA"/>
    <x v="111"/>
    <s v="Amsterdam"/>
    <s v="Steen met mastiek"/>
    <s v="Dienstverblijf"/>
    <m/>
    <s v="05540 - Brandcontr. Opstal uitgebreid"/>
    <s v="Nee"/>
    <s v="Nee"/>
    <m/>
    <n v="169100"/>
  </r>
  <r>
    <s v="6551"/>
    <s v="Gemeentelijk Vastgoed"/>
    <s v="B002895"/>
    <d v="2015-01-01T00:00:00"/>
    <x v="928"/>
    <s v="1027EA"/>
    <x v="96"/>
    <s v="Amsterdam"/>
    <s v="Staal,polyester"/>
    <s v="Sportpark"/>
    <m/>
    <s v="05540 - Brandcontr. Opstal uitgebreid"/>
    <s v="Nee"/>
    <s v="Nee"/>
    <m/>
    <n v="35700"/>
  </r>
  <r>
    <s v="6551"/>
    <s v="Gemeentelijk Vastgoed"/>
    <s v="B002895"/>
    <d v="2015-01-01T00:00:00"/>
    <x v="928"/>
    <s v="1027EA"/>
    <x v="96"/>
    <s v="Amsterdam"/>
    <s v="Staal,polyester"/>
    <s v="Sportpark"/>
    <m/>
    <s v="05540 - Brandcontr. Opstal uitgebreid"/>
    <s v="Nee"/>
    <s v="Nee"/>
    <m/>
    <n v="7100"/>
  </r>
  <r>
    <s v="6551"/>
    <s v="Gemeentelijk Vastgoed"/>
    <s v="B002975"/>
    <d v="2015-01-01T00:00:00"/>
    <x v="929"/>
    <s v="1013LH"/>
    <x v="21"/>
    <s v="Amsterdam"/>
    <m/>
    <s v="Kinderboerderij"/>
    <m/>
    <s v="05540 - Brandcontr. Opstal uitgebreid"/>
    <s v="Nee"/>
    <s v="Nee"/>
    <m/>
    <n v="326400"/>
  </r>
  <r>
    <s v="6551"/>
    <s v="Gemeentelijk Vastgoed"/>
    <s v="B002977"/>
    <d v="2015-01-01T00:00:00"/>
    <x v="930"/>
    <s v="1106LG"/>
    <x v="71"/>
    <s v="Amsterdam Zuidoost"/>
    <s v="Steen,hard"/>
    <s v="Kinderdagverblijf"/>
    <m/>
    <s v="05540 - Brandcontr. Opstal uitgebreid"/>
    <s v="Ja"/>
    <s v="Nee"/>
    <m/>
    <n v="1201100"/>
  </r>
  <r>
    <s v="6551"/>
    <s v="Gemeentelijk Vastgoed"/>
    <s v="B002978"/>
    <d v="2015-01-01T00:00:00"/>
    <x v="931"/>
    <s v="1107ND"/>
    <x v="108"/>
    <s v="Amsterdam"/>
    <s v="Steen,hard"/>
    <s v="Kinderdagverblijf"/>
    <m/>
    <s v="05540 - Brandcontr. Opstal uitgebreid"/>
    <s v="Nee"/>
    <s v="Nee"/>
    <m/>
    <n v="1201100"/>
  </r>
  <r>
    <s v="6551"/>
    <s v="Gemeentelijk Vastgoed"/>
    <s v="B002979"/>
    <d v="2015-01-01T00:00:00"/>
    <x v="932"/>
    <s v="1102RN"/>
    <x v="45"/>
    <s v="Amsterdam Zuidoost"/>
    <s v="Steen,hard"/>
    <s v="Gem.sch.ruimte/multifunct.centr."/>
    <s v="Buurthuis"/>
    <s v="05540 - Brandcontr. Opstal uitgebreid"/>
    <s v="Nee"/>
    <s v="Nee"/>
    <m/>
    <n v="1886600"/>
  </r>
  <r>
    <s v="6551"/>
    <s v="Gemeentelijk Vastgoed"/>
    <s v="B002980"/>
    <d v="2015-01-01T00:00:00"/>
    <x v="933"/>
    <s v="1104NP"/>
    <x v="109"/>
    <s v="Amsterdam Zuidoost"/>
    <m/>
    <s v="Wijkgebouw"/>
    <m/>
    <s v="05540 - Brandcontr. Opstal uitgebreid"/>
    <s v="Nee"/>
    <s v="Onbekend"/>
    <m/>
    <n v="537100"/>
  </r>
  <r>
    <s v="6551"/>
    <s v="Gemeentelijk Vastgoed"/>
    <s v="B002990"/>
    <d v="2015-01-01T00:00:00"/>
    <x v="934"/>
    <s v="1024TT"/>
    <x v="16"/>
    <s v="Amsterdam"/>
    <s v="Steen,hard"/>
    <s v="Muziekschool"/>
    <m/>
    <s v="05540 - Brandcontr. Opstal uitgebreid"/>
    <s v="Nee"/>
    <s v="Nee"/>
    <d v="2012-07-18T00:00:00"/>
    <n v="4738000"/>
  </r>
  <r>
    <s v="6551"/>
    <s v="Gemeentelijk Vastgoed"/>
    <s v="B002996"/>
    <d v="2015-01-01T00:00:00"/>
    <x v="935"/>
    <s v="1104LA"/>
    <x v="109"/>
    <s v="Amsterdam Zuidoost"/>
    <s v="Steen,hard"/>
    <s v="Kinderdagverblijf"/>
    <m/>
    <s v="05540 - Brandcontr. Opstal uitgebreid"/>
    <s v="Nee"/>
    <s v="Nee"/>
    <m/>
    <n v="1201100"/>
  </r>
  <r>
    <s v="6551"/>
    <s v="Gemeentelijk Vastgoed"/>
    <s v="B003000-E"/>
    <d v="1995-03-01T00:00:00"/>
    <x v="431"/>
    <s v="1011PN"/>
    <x v="14"/>
    <s v="Amsterdam"/>
    <s v="Steen"/>
    <s v="Bedrijfscomplex"/>
    <s v="Stadhuis,Mu"/>
    <s v="05540 - Brandcontr. Opstal uitgebreid"/>
    <s v="Ja"/>
    <s v="Ja"/>
    <d v="2024-12-20T00:00:00"/>
    <n v="42668351"/>
  </r>
  <r>
    <s v="6551"/>
    <s v="Gemeentelijk Vastgoed"/>
    <s v="B003000-E"/>
    <d v="1995-03-01T00:00:00"/>
    <x v="936"/>
    <s v="1011PN"/>
    <x v="14"/>
    <s v="Amsterdam"/>
    <s v="Steen,hard"/>
    <s v="Bedrijfscomplex"/>
    <s v="Stadhuis,Muziektheater/daklozenopv"/>
    <s v="05541 - Brandcontr. Inventaris uitgebreid"/>
    <s v="Ja"/>
    <s v="Ja"/>
    <d v="2024-12-20T00:00:00"/>
    <n v="7331649"/>
  </r>
  <r>
    <s v="6551"/>
    <s v="Gemeentelijk Vastgoed"/>
    <s v="B003000-EXCESS"/>
    <d v="2014-01-01T00:00:00"/>
    <x v="431"/>
    <s v="1011PN"/>
    <x v="14"/>
    <s v="Amsterdam"/>
    <s v="Steen,hard"/>
    <s v="Bedrijfscomplex"/>
    <s v="Stadhuis,Muziektheater/daklozenopv"/>
    <s v="05540 - Brandcontr. Opstal uitgebreid"/>
    <s v="Ja"/>
    <s v="Onbekend"/>
    <m/>
    <n v="254492451"/>
  </r>
  <r>
    <s v="6551"/>
    <s v="Gemeentelijk Vastgoed"/>
    <s v="B003392"/>
    <d v="2015-01-01T00:00:00"/>
    <x v="937"/>
    <s v="1011EC"/>
    <x v="14"/>
    <s v="Amsterdam"/>
    <s v="Steen,hard"/>
    <s v="Wijkgebouw"/>
    <m/>
    <s v="05540 - Brandcontr. Opstal uitgebreid"/>
    <s v="Nee"/>
    <s v="Nee"/>
    <m/>
    <n v="5350700"/>
  </r>
  <r>
    <s v="6551"/>
    <s v="Gemeentelijk Vastgoed"/>
    <s v="B003403"/>
    <d v="2015-01-01T00:00:00"/>
    <x v="938"/>
    <s v="1055KH"/>
    <x v="87"/>
    <s v="Amsterdam"/>
    <s v="Steen"/>
    <s v="Kinderdagverblijf"/>
    <m/>
    <s v="05540 - Brandcontr. Opstal uitgebreid"/>
    <s v="Ja"/>
    <s v="Nee"/>
    <m/>
    <n v="1951500"/>
  </r>
  <r>
    <s v="6551"/>
    <s v="Gemeentelijk Vastgoed"/>
    <s v="B003405"/>
    <d v="2015-01-01T00:00:00"/>
    <x v="939"/>
    <s v="1055RV"/>
    <x v="87"/>
    <s v="Amsterdam"/>
    <s v="Steen"/>
    <s v="Bedrijfspand"/>
    <s v="kantoor en werkplaatsen"/>
    <s v="05541 - Brandcontr. Inventaris uitgebreid"/>
    <s v="Nee"/>
    <s v="Onbekend"/>
    <m/>
    <n v="124400"/>
  </r>
  <r>
    <s v="6551"/>
    <s v="Gemeentelijk Vastgoed"/>
    <s v="B003405"/>
    <d v="2015-01-01T00:00:00"/>
    <x v="940"/>
    <s v="1055RV"/>
    <x v="87"/>
    <s v="Amsterdam"/>
    <s v="Steen"/>
    <s v="Bedrijfspand"/>
    <s v="werkplaatsen"/>
    <s v="05540 - Brandcontr. Opstal uitgebreid"/>
    <s v="Nee"/>
    <s v="Onbekend"/>
    <m/>
    <n v="2058200"/>
  </r>
  <r>
    <s v="6551"/>
    <s v="Gemeentelijk Vastgoed"/>
    <s v="B003405"/>
    <d v="2015-01-01T00:00:00"/>
    <x v="941"/>
    <s v="1055RV"/>
    <x v="87"/>
    <s v="Amsterdam"/>
    <s v="Steen"/>
    <s v="Bedrijfspand"/>
    <s v="kantoor"/>
    <s v="05540 - Brandcontr. Opstal uitgebreid"/>
    <s v="Nee"/>
    <s v="Onbekend"/>
    <m/>
    <n v="582900"/>
  </r>
  <r>
    <s v="6551"/>
    <s v="Gemeentelijk Vastgoed"/>
    <s v="B003405"/>
    <d v="2015-01-01T00:00:00"/>
    <x v="942"/>
    <s v="1055RV"/>
    <x v="87"/>
    <s v="Amsterdam"/>
    <s v="Steen"/>
    <s v="Bedrijfspand"/>
    <s v="wasplaatsinstallatie"/>
    <s v="05540 - Brandcontr. Opstal uitgebreid"/>
    <s v="Ja"/>
    <s v="Onbekend"/>
    <m/>
    <n v="93300"/>
  </r>
  <r>
    <s v="6551"/>
    <s v="Gemeentelijk Vastgoed"/>
    <s v="B003410"/>
    <d v="2015-01-01T00:00:00"/>
    <x v="943"/>
    <s v="1083HZ"/>
    <x v="41"/>
    <s v="Amsterdam"/>
    <s v="Steen,hard"/>
    <s v="Expositieruimte"/>
    <m/>
    <s v="05540 - Brandcontr. Opstal uitgebreid"/>
    <s v="Nee"/>
    <s v="Nee"/>
    <m/>
    <n v="176900"/>
  </r>
  <r>
    <s v="6551"/>
    <s v="Gemeentelijk Vastgoed"/>
    <s v="B003411"/>
    <d v="2015-01-01T00:00:00"/>
    <x v="944"/>
    <s v="1083HZ"/>
    <x v="41"/>
    <s v="Amsterdam"/>
    <s v="Steen,hard"/>
    <s v="Atelier"/>
    <m/>
    <s v="05540 - Brandcontr. Opstal uitgebreid"/>
    <s v="Nee"/>
    <s v="Nee"/>
    <m/>
    <n v="466400"/>
  </r>
  <r>
    <s v="6551"/>
    <s v="Gemeentelijk Vastgoed"/>
    <s v="B003446"/>
    <d v="2015-01-01T00:00:00"/>
    <x v="945"/>
    <s v="1108FL"/>
    <x v="9"/>
    <s v="Amsterdam Zuidoost"/>
    <s v="Staalplaat,mastiek"/>
    <s v="Naschoolse Opvang"/>
    <m/>
    <s v="05540 - Brandcontr. Opstal uitgebreid"/>
    <s v="Nee"/>
    <s v="Nee"/>
    <m/>
    <n v="386600"/>
  </r>
  <r>
    <s v="6551"/>
    <s v="Gemeentelijk Vastgoed"/>
    <s v="B003447"/>
    <d v="2015-01-01T00:00:00"/>
    <x v="946"/>
    <s v="1107GA"/>
    <x v="108"/>
    <s v="Amsterdam Zuidoost"/>
    <s v="Staalplaat,mastiek"/>
    <s v="Kinderdagverblijf"/>
    <m/>
    <s v="05540 - Brandcontr. Opstal uitgebreid"/>
    <s v="Nee"/>
    <s v="Nee"/>
    <m/>
    <n v="425600"/>
  </r>
  <r>
    <s v="6551"/>
    <s v="Gemeentelijk Vastgoed"/>
    <s v="B003449"/>
    <d v="2015-01-01T00:00:00"/>
    <x v="947"/>
    <s v="1013RR"/>
    <x v="21"/>
    <s v="Amsterdam"/>
    <s v="Steen,hard"/>
    <s v="Gem.sch.ruimte/multifunct.centr."/>
    <s v="Jeugdhuis"/>
    <s v="05540 - Brandcontr. Opstal uitgebreid"/>
    <s v="Ja"/>
    <s v="Nee"/>
    <m/>
    <n v="4593000"/>
  </r>
  <r>
    <s v="6551"/>
    <s v="Gemeentelijk Vastgoed"/>
    <s v="B003451"/>
    <d v="2015-01-01T00:00:00"/>
    <x v="948"/>
    <s v="1066HP"/>
    <x v="63"/>
    <s v="Amsterdam"/>
    <s v="Steen,hard"/>
    <s v="Naschoolse Opvang"/>
    <m/>
    <s v="05540 - Brandcontr. Opstal uitgebreid"/>
    <s v="Nee"/>
    <s v="Ja"/>
    <d v="2021-09-14T00:00:00"/>
    <n v="437300"/>
  </r>
  <r>
    <s v="6551"/>
    <s v="Gemeentelijk Vastgoed"/>
    <s v="B003452"/>
    <d v="2015-01-01T00:00:00"/>
    <x v="949"/>
    <s v="1065JH"/>
    <x v="46"/>
    <s v="Amsterdam"/>
    <s v="Steen,hard"/>
    <s v="Wijkgebouw"/>
    <m/>
    <s v="05540 - Brandcontr. Opstal uitgebreid"/>
    <s v="Nee"/>
    <s v="Onbekend"/>
    <m/>
    <n v="262400"/>
  </r>
  <r>
    <s v="6551"/>
    <s v="Gemeentelijk Vastgoed"/>
    <s v="B003452"/>
    <d v="2015-01-01T00:00:00"/>
    <x v="950"/>
    <s v="1065JH"/>
    <x v="46"/>
    <s v="Amsterdam"/>
    <s v="Steen,hard"/>
    <s v="Woningen"/>
    <m/>
    <s v="05540 - Brandcontr. Opstal uitgebreid"/>
    <s v="Nee"/>
    <s v="Onbekend"/>
    <m/>
    <n v="262400"/>
  </r>
  <r>
    <s v="6551"/>
    <s v="Gemeentelijk Vastgoed"/>
    <s v="B003510"/>
    <d v="2015-01-01T00:00:00"/>
    <x v="951"/>
    <s v="1055CK"/>
    <x v="87"/>
    <s v="Amsterdam"/>
    <s v="Steen,hard"/>
    <s v="Openbare bibliotheek"/>
    <m/>
    <s v="05540 - Brandcontr. Opstal uitgebreid"/>
    <s v="Nee"/>
    <s v="Nee"/>
    <m/>
    <n v="1457300"/>
  </r>
  <r>
    <s v="6551"/>
    <s v="Gemeentelijk Vastgoed"/>
    <s v="B003516"/>
    <d v="2015-01-01T00:00:00"/>
    <x v="952"/>
    <s v="1098LW"/>
    <x v="47"/>
    <s v="Amsterdam"/>
    <s v="Steen,hard"/>
    <s v="Kinderdagverblijf"/>
    <m/>
    <s v="05540 - Brandcontr. Opstal uitgebreid"/>
    <s v="Nee"/>
    <s v="Onbekend"/>
    <m/>
    <n v="3030900"/>
  </r>
  <r>
    <s v="6551"/>
    <s v="Gemeentelijk Vastgoed"/>
    <s v="B003516"/>
    <d v="2015-01-01T00:00:00"/>
    <x v="952"/>
    <s v="1098LW"/>
    <x v="47"/>
    <s v="Amsterdam"/>
    <s v="Steen,hard"/>
    <s v="Fietsenstalling"/>
    <m/>
    <s v="05540 - Brandcontr. Opstal uitgebreid"/>
    <s v="Nee"/>
    <s v="Onbekend"/>
    <m/>
    <n v="73100"/>
  </r>
  <r>
    <s v="6551"/>
    <s v="Gemeentelijk Vastgoed"/>
    <s v="B003525"/>
    <d v="2015-01-01T00:00:00"/>
    <x v="953"/>
    <s v="1093BS"/>
    <x v="11"/>
    <s v="Amsterdam"/>
    <m/>
    <s v="Kantoor"/>
    <m/>
    <s v="05541 - Brandcontr. Inventaris uitgebreid"/>
    <s v="Nee"/>
    <s v="Onbekend"/>
    <m/>
    <n v="47500"/>
  </r>
  <r>
    <s v="6551"/>
    <s v="Gemeentelijk Vastgoed"/>
    <s v="B003534"/>
    <d v="2015-01-01T00:00:00"/>
    <x v="954"/>
    <s v="1095DH"/>
    <x v="65"/>
    <s v="Amsterdam"/>
    <s v="Steen,hard"/>
    <s v="Woonhuis"/>
    <m/>
    <s v="05540 - Brandcontr. Opstal uitgebreid"/>
    <s v="Nee"/>
    <s v="Nee"/>
    <m/>
    <n v="221600"/>
  </r>
  <r>
    <s v="6551"/>
    <s v="Gemeentelijk Vastgoed"/>
    <s v="B003536"/>
    <d v="2015-01-01T00:00:00"/>
    <x v="955"/>
    <s v="1083HZ"/>
    <x v="41"/>
    <s v="Amsterdam"/>
    <s v="Steen,hard"/>
    <s v="Bedrijfspand"/>
    <s v="kas"/>
    <s v="05540 - Brandcontr. Opstal uitgebreid"/>
    <s v="Nee"/>
    <s v="Nee"/>
    <m/>
    <n v="303200"/>
  </r>
  <r>
    <s v="6551"/>
    <s v="Gemeentelijk Vastgoed"/>
    <s v="B003537"/>
    <d v="2015-01-01T00:00:00"/>
    <x v="956"/>
    <s v="1083HZ"/>
    <x v="41"/>
    <s v="Amsterdam"/>
    <s v="Steen,hard"/>
    <s v="Bedrijfspand"/>
    <s v="paviljoen met schuur"/>
    <s v="05541 - Brandcontr. Inventaris uitgebreid"/>
    <s v="Nee"/>
    <s v="Nee"/>
    <m/>
    <n v="9500"/>
  </r>
  <r>
    <s v="6551"/>
    <s v="Gemeentelijk Vastgoed"/>
    <s v="B003537"/>
    <d v="2015-01-01T00:00:00"/>
    <x v="956"/>
    <s v="1083HZ"/>
    <x v="41"/>
    <s v="Amsterdam"/>
    <s v="Steen,hard"/>
    <s v="Bedrijfspand"/>
    <s v="paviljoen met schuur"/>
    <s v="05540 - Brandcontr. Opstal uitgebreid"/>
    <s v="Nee"/>
    <s v="Nee"/>
    <m/>
    <n v="1621600"/>
  </r>
  <r>
    <s v="6551"/>
    <s v="Gemeentelijk Vastgoed"/>
    <s v="B003588"/>
    <d v="2015-01-01T00:00:00"/>
    <x v="957"/>
    <s v="1091XX"/>
    <x v="48"/>
    <s v="Amsterdam"/>
    <s v="Steen,hard"/>
    <s v="Gem.sch.ruimte/multifunct.centr."/>
    <s v="Buurthuis"/>
    <s v="05540 - Brandcontr. Opstal uitgebreid"/>
    <s v="Nee"/>
    <s v="Nee"/>
    <m/>
    <n v="4394900"/>
  </r>
  <r>
    <s v="6551"/>
    <s v="Gemeentelijk Vastgoed"/>
    <s v="B003593"/>
    <d v="2015-01-01T00:00:00"/>
    <x v="958"/>
    <s v="1083HZ"/>
    <x v="41"/>
    <s v="Amsterdam"/>
    <s v="Steen,hard"/>
    <s v="Atelier"/>
    <m/>
    <s v="05540 - Brandcontr. Opstal uitgebreid"/>
    <s v="Nee"/>
    <s v="Nee"/>
    <m/>
    <n v="666500"/>
  </r>
  <r>
    <s v="6551"/>
    <s v="Gemeentelijk Vastgoed"/>
    <s v="B003651"/>
    <d v="2015-01-01T00:00:00"/>
    <x v="959"/>
    <s v="1066VH"/>
    <x v="63"/>
    <s v="Amsterdam"/>
    <s v="Steen,hard"/>
    <s v="Stadsdeelwerf"/>
    <m/>
    <s v="05541 - Brandcontr. Inventaris uitgebreid"/>
    <s v="Nee"/>
    <s v="Ja"/>
    <d v="2019-10-31T00:00:00"/>
    <n v="651800"/>
  </r>
  <r>
    <s v="6551"/>
    <s v="Gemeentelijk Vastgoed"/>
    <s v="B003651"/>
    <d v="2015-01-01T00:00:00"/>
    <x v="959"/>
    <s v="1066VH"/>
    <x v="63"/>
    <s v="Amsterdam"/>
    <s v="Steen,hard"/>
    <s v="Stadsdeelwerf"/>
    <m/>
    <s v="05540 - Brandcontr. Opstal uitgebreid"/>
    <s v="Nee"/>
    <s v="Ja"/>
    <d v="2019-10-31T00:00:00"/>
    <n v="4429800"/>
  </r>
  <r>
    <s v="6551"/>
    <s v="Gemeentelijk Vastgoed"/>
    <s v="B003660"/>
    <d v="2015-01-01T00:00:00"/>
    <x v="960"/>
    <s v="1097HK"/>
    <x v="18"/>
    <s v="Amsterdam"/>
    <s v="Steen,hard"/>
    <s v="Stadsdeelwerf"/>
    <m/>
    <s v="05541 - Brandcontr. Inventaris uitgebreid"/>
    <s v="Nee"/>
    <s v="Ja"/>
    <d v="2008-04-27T00:00:00"/>
    <n v="1929100"/>
  </r>
  <r>
    <s v="6551"/>
    <s v="Gemeentelijk Vastgoed"/>
    <s v="B003660"/>
    <d v="2015-01-01T00:00:00"/>
    <x v="960"/>
    <s v="1097HK"/>
    <x v="18"/>
    <s v="Amsterdam"/>
    <s v="Steen,hard"/>
    <s v="Stadsdeelwerf"/>
    <m/>
    <s v="05540 - Brandcontr. Opstal uitgebreid"/>
    <s v="Nee"/>
    <s v="Ja"/>
    <d v="2008-04-27T00:00:00"/>
    <n v="7577300"/>
  </r>
  <r>
    <s v="6551"/>
    <s v="Gemeentelijk Vastgoed"/>
    <s v="B003663"/>
    <d v="2015-01-01T00:00:00"/>
    <x v="961"/>
    <s v="1051BX"/>
    <x v="8"/>
    <s v="Amsterdam"/>
    <s v="Steen,hard"/>
    <s v="Stadsdeelwerf"/>
    <s v="Stadsdeelwerf West"/>
    <s v="05541 - Brandcontr. Inventaris uitgebreid"/>
    <s v="Ja"/>
    <s v="Ja"/>
    <d v="2019-10-29T00:00:00"/>
    <n v="597500"/>
  </r>
  <r>
    <s v="6551"/>
    <s v="Gemeentelijk Vastgoed"/>
    <s v="B003663"/>
    <d v="2015-01-01T00:00:00"/>
    <x v="961"/>
    <s v="1051BX"/>
    <x v="8"/>
    <s v="Amsterdam"/>
    <s v="Steen,hard"/>
    <s v="Stadsdeelwerf"/>
    <s v="Stadsdeelwerf West"/>
    <s v="05540 - Brandcontr. Opstal uitgebreid"/>
    <s v="Ja"/>
    <s v="Ja"/>
    <d v="2019-10-29T00:00:00"/>
    <n v="4466700"/>
  </r>
  <r>
    <s v="6551"/>
    <s v="Gemeentelijk Vastgoed"/>
    <s v="B003663"/>
    <d v="2015-01-01T00:00:00"/>
    <x v="961"/>
    <s v="1051BX"/>
    <x v="8"/>
    <s v="Amsterdam"/>
    <s v="Steen,hard"/>
    <s v="Stadsdeelwerf"/>
    <m/>
    <s v="05541 - Brandcontr. Inventaris uitgebreid"/>
    <s v="Ja"/>
    <s v="Ja"/>
    <d v="2019-10-29T00:00:00"/>
    <n v="100200"/>
  </r>
  <r>
    <s v="6551"/>
    <s v="Gemeentelijk Vastgoed"/>
    <s v="B003677"/>
    <d v="2015-01-01T00:00:00"/>
    <x v="962"/>
    <s v="1053TH"/>
    <x v="104"/>
    <s v="Amsterdam"/>
    <s v="Hout"/>
    <s v="Kinderboerderij"/>
    <m/>
    <s v="05540 - Brandcontr. Opstal uitgebreid"/>
    <s v="Nee"/>
    <s v="Nee"/>
    <m/>
    <n v="303200"/>
  </r>
  <r>
    <s v="6551"/>
    <s v="Gemeentelijk Vastgoed"/>
    <s v="B003677"/>
    <d v="2015-01-01T00:00:00"/>
    <x v="962"/>
    <s v="1053TH"/>
    <x v="104"/>
    <s v="Amsterdam"/>
    <s v="Hout"/>
    <s v="Hooiberg"/>
    <m/>
    <s v="05540 - Brandcontr. Opstal uitgebreid"/>
    <s v="Nee"/>
    <s v="Nee"/>
    <m/>
    <n v="27000"/>
  </r>
  <r>
    <s v="6551"/>
    <s v="Gemeentelijk Vastgoed"/>
    <s v="B003679"/>
    <d v="2015-01-01T00:00:00"/>
    <x v="963"/>
    <s v="1043BE"/>
    <x v="28"/>
    <s v="Amsterdam"/>
    <s v="Steen"/>
    <s v="Stadsdeelwerf"/>
    <m/>
    <s v="05541 - Brandcontr. Inventaris uitgebreid"/>
    <s v="Nee"/>
    <s v="Ja"/>
    <d v="2024-12-04T00:00:00"/>
    <n v="536700"/>
  </r>
  <r>
    <s v="6551"/>
    <s v="Gemeentelijk Vastgoed"/>
    <s v="B003679"/>
    <d v="2015-01-01T00:00:00"/>
    <x v="963"/>
    <s v="1043BE"/>
    <x v="28"/>
    <s v="Amsterdam"/>
    <s v="Steen"/>
    <s v="Stadsdeelwerf"/>
    <m/>
    <s v="05540 - Brandcontr. Opstal uitgebreid"/>
    <s v="Nee"/>
    <s v="Ja"/>
    <d v="2024-12-04T00:00:00"/>
    <n v="1900200"/>
  </r>
  <r>
    <s v="6551"/>
    <s v="Gemeentelijk Vastgoed"/>
    <s v="B003679"/>
    <d v="2015-01-01T00:00:00"/>
    <x v="963"/>
    <s v="1043BE"/>
    <x v="28"/>
    <s v="Amsterdam"/>
    <s v="Staal"/>
    <s v="Loods"/>
    <m/>
    <s v="05540 - Brandcontr. Opstal uitgebreid"/>
    <s v="Nee"/>
    <s v="Ja"/>
    <d v="2024-12-04T00:00:00"/>
    <n v="571200"/>
  </r>
  <r>
    <s v="6551"/>
    <s v="Gemeentelijk Vastgoed"/>
    <s v="B003681"/>
    <d v="2015-01-01T00:00:00"/>
    <x v="964"/>
    <s v="1067TH"/>
    <x v="64"/>
    <s v="Amsterdam"/>
    <s v="Steen,hard"/>
    <s v="Woningen"/>
    <m/>
    <s v="05540 - Brandcontr. Opstal uitgebreid"/>
    <s v="Nee"/>
    <s v="Nee"/>
    <m/>
    <n v="261400"/>
  </r>
  <r>
    <s v="6551"/>
    <s v="Gemeentelijk Vastgoed"/>
    <s v="B003682"/>
    <d v="2015-01-01T00:00:00"/>
    <x v="965"/>
    <s v="1067TJ"/>
    <x v="64"/>
    <s v="Amsterdam"/>
    <m/>
    <s v="Woningen"/>
    <m/>
    <s v="05540 - Brandcontr. Opstal uitgebreid"/>
    <s v="Nee"/>
    <s v="Nee"/>
    <m/>
    <n v="174900"/>
  </r>
  <r>
    <s v="6551"/>
    <s v="Gemeentelijk Vastgoed"/>
    <s v="B003683"/>
    <d v="2015-01-01T00:00:00"/>
    <x v="966"/>
    <s v="1067TH"/>
    <x v="64"/>
    <s v="Amsterdam"/>
    <m/>
    <s v="Woningen"/>
    <m/>
    <s v="05540 - Brandcontr. Opstal uitgebreid"/>
    <s v="Nee"/>
    <s v="Onbekend"/>
    <m/>
    <n v="209900"/>
  </r>
  <r>
    <s v="6551"/>
    <s v="Gemeentelijk Vastgoed"/>
    <s v="B003684"/>
    <d v="2015-01-01T00:00:00"/>
    <x v="967"/>
    <s v="1067TH"/>
    <x v="64"/>
    <s v="Amsterdam"/>
    <s v="Steen,hard"/>
    <s v="Woonhuis"/>
    <m/>
    <s v="05540 - Brandcontr. Opstal uitgebreid"/>
    <s v="Nee"/>
    <s v="Nee"/>
    <m/>
    <n v="169100"/>
  </r>
  <r>
    <s v="6551"/>
    <s v="Gemeentelijk Vastgoed"/>
    <s v="B003697"/>
    <d v="2015-01-01T00:00:00"/>
    <x v="424"/>
    <s v="1035RN"/>
    <x v="69"/>
    <s v="Amsterdam"/>
    <s v="Steen,hard"/>
    <s v="Kantoor"/>
    <m/>
    <s v="05540 - Brandcontr. Opstal uitgebreid"/>
    <s v="Ja"/>
    <s v="Ja"/>
    <d v="2013-03-05T00:00:00"/>
    <n v="1550400"/>
  </r>
  <r>
    <s v="6551"/>
    <s v="Gemeentelijk Vastgoed"/>
    <s v="B003697"/>
    <d v="2015-01-01T00:00:00"/>
    <x v="424"/>
    <s v="1035RN"/>
    <x v="69"/>
    <s v="Amsterdam"/>
    <s v="Steen/hout, harde dekking"/>
    <s v="Garage"/>
    <m/>
    <s v="05540 - Brandcontr. Opstal uitgebreid"/>
    <s v="Ja"/>
    <s v="Ja"/>
    <d v="2013-03-05T00:00:00"/>
    <n v="138700"/>
  </r>
  <r>
    <s v="6551"/>
    <s v="Gemeentelijk Vastgoed"/>
    <s v="B003697"/>
    <d v="2015-01-01T00:00:00"/>
    <x v="421"/>
    <s v="1035RN"/>
    <x v="69"/>
    <s v="Amsterdam"/>
    <s v="Steen/hout, harde dekking"/>
    <s v="Overig"/>
    <s v="infrastructuur"/>
    <s v="05540 - Brandcontr. Opstal uitgebreid"/>
    <s v="Ja"/>
    <s v="Ja"/>
    <d v="2013-03-05T00:00:00"/>
    <n v="90400"/>
  </r>
  <r>
    <s v="6551"/>
    <s v="Gemeentelijk Vastgoed"/>
    <s v="B003698"/>
    <d v="2015-01-01T00:00:00"/>
    <x v="968"/>
    <s v="1027EA"/>
    <x v="96"/>
    <s v="Amsterdam"/>
    <s v="Steen,hard"/>
    <s v="Bedrijfspand"/>
    <s v="Kantoor, kantine, werkplaats, infra"/>
    <s v="05540 - Brandcontr. Opstal uitgebreid"/>
    <s v="Ja"/>
    <s v="Ja"/>
    <m/>
    <n v="1387200"/>
  </r>
  <r>
    <s v="6551"/>
    <s v="Gemeentelijk Vastgoed"/>
    <s v="B003700"/>
    <d v="2015-01-01T00:00:00"/>
    <x v="969"/>
    <s v="1067SP"/>
    <x v="64"/>
    <s v="Amsterdam"/>
    <s v="Steen,hard"/>
    <s v="Woningen"/>
    <m/>
    <s v="05540 - Brandcontr. Opstal uitgebreid"/>
    <s v="Nee"/>
    <s v="Nee"/>
    <m/>
    <n v="268400"/>
  </r>
  <r>
    <s v="6551"/>
    <s v="Gemeentelijk Vastgoed"/>
    <s v="B003737"/>
    <d v="2015-01-01T00:00:00"/>
    <x v="970"/>
    <s v="1083HZ"/>
    <x v="41"/>
    <s v="Amsterdam"/>
    <s v="Steen,hard"/>
    <s v="zie bijz. voorwaarden"/>
    <s v="trouwzaal Amstelpark"/>
    <s v="05540 - Brandcontr. Opstal uitgebreid"/>
    <s v="Nee"/>
    <s v="Nee"/>
    <m/>
    <n v="1048200"/>
  </r>
  <r>
    <s v="6551"/>
    <s v="Gemeentelijk Vastgoed"/>
    <s v="B003747"/>
    <d v="2015-01-01T00:00:00"/>
    <x v="971"/>
    <s v="1017CB"/>
    <x v="30"/>
    <s v="Amsterdam"/>
    <s v="Steen,hard"/>
    <s v="Ambtswoning Burgemeester"/>
    <m/>
    <s v="05541 - Brandcontr. Inventaris uitgebreid"/>
    <s v="Nee"/>
    <s v="Ja"/>
    <m/>
    <n v="431300"/>
  </r>
  <r>
    <s v="6551"/>
    <s v="Gemeentelijk Vastgoed"/>
    <s v="B003747"/>
    <d v="2015-01-01T00:00:00"/>
    <x v="971"/>
    <s v="1017CB"/>
    <x v="30"/>
    <s v="Amsterdam"/>
    <s v="Steen,hard"/>
    <s v="Ambtswoning Burgemeester"/>
    <m/>
    <s v="05540 - Brandcontr. Opstal uitgebreid"/>
    <s v="Nee"/>
    <s v="Ja"/>
    <m/>
    <n v="10969500"/>
  </r>
  <r>
    <s v="6551"/>
    <s v="Gemeentelijk Vastgoed"/>
    <s v="B003747"/>
    <d v="2015-01-01T00:00:00"/>
    <x v="971"/>
    <s v="1017CB"/>
    <x v="30"/>
    <s v="Amsterdam"/>
    <s v="Steen,hard"/>
    <s v="Ambtswoning Burgemeester"/>
    <m/>
    <s v="05541 - Brandcontr. Inventaris uitgebreid"/>
    <s v="Nee"/>
    <s v="Ja"/>
    <m/>
    <n v="57400"/>
  </r>
  <r>
    <s v="6551"/>
    <s v="Gemeentelijk Vastgoed"/>
    <s v="B003753"/>
    <d v="2015-01-01T00:00:00"/>
    <x v="972"/>
    <s v="1014AZ"/>
    <x v="53"/>
    <s v="Amsterdam"/>
    <s v="Steen,hard"/>
    <s v="Kinderboerderij"/>
    <m/>
    <s v="05540 - Brandcontr. Opstal uitgebreid"/>
    <s v="Nee"/>
    <s v="Nee"/>
    <m/>
    <n v="498800"/>
  </r>
  <r>
    <s v="6551"/>
    <s v="Gemeentelijk Vastgoed"/>
    <s v="B003771"/>
    <d v="2015-01-01T00:00:00"/>
    <x v="973"/>
    <s v="1104HJ"/>
    <x v="109"/>
    <s v="Amsterdam"/>
    <s v="Steen,hard"/>
    <s v="Kinderdagverblijf"/>
    <m/>
    <s v="05540 - Brandcontr. Opstal uitgebreid"/>
    <s v="Nee"/>
    <s v="Onbekend"/>
    <m/>
    <n v="770200"/>
  </r>
  <r>
    <s v="6551"/>
    <s v="Gemeentelijk Vastgoed"/>
    <s v="B003773"/>
    <d v="2015-01-01T00:00:00"/>
    <x v="974"/>
    <s v="1019DE"/>
    <x v="25"/>
    <s v="Amsterdam"/>
    <s v="Steen,hard"/>
    <s v="Overig"/>
    <s v="Voormalig trafogebouw"/>
    <s v="05540 - Brandcontr. Opstal uitgebreid"/>
    <s v="Nee"/>
    <s v="Nee"/>
    <m/>
    <n v="61000"/>
  </r>
  <r>
    <s v="6551"/>
    <s v="Gemeentelijk Vastgoed"/>
    <s v="B003783"/>
    <d v="2015-01-01T00:00:00"/>
    <x v="975"/>
    <s v="1076CM"/>
    <x v="99"/>
    <s v="Amsterdam"/>
    <s v="Steen,hard"/>
    <s v="Woonhuis"/>
    <m/>
    <s v="05540 - Brandcontr. Opstal uitgebreid"/>
    <s v="Nee"/>
    <s v="Ja"/>
    <d v="2015-11-24T00:00:00"/>
    <n v="437300"/>
  </r>
  <r>
    <s v="6551"/>
    <s v="Gemeentelijk Vastgoed"/>
    <s v="B003783"/>
    <d v="2015-01-01T00:00:00"/>
    <x v="976"/>
    <s v="1076CM"/>
    <x v="99"/>
    <s v="Amsterdam"/>
    <s v="Steen,hard"/>
    <s v="Woonhuis"/>
    <m/>
    <s v="05540 - Brandcontr. Opstal uitgebreid"/>
    <s v="Nee"/>
    <s v="Ja"/>
    <d v="2015-11-24T00:00:00"/>
    <n v="378900"/>
  </r>
  <r>
    <s v="6551"/>
    <s v="Gemeentelijk Vastgoed"/>
    <s v="B003788"/>
    <d v="2015-01-01T00:00:00"/>
    <x v="977"/>
    <s v="1055RZ"/>
    <x v="87"/>
    <s v="Amsterdam"/>
    <s v="Steen,hard"/>
    <s v="Bedrijfspand"/>
    <m/>
    <s v="05540 - Brandcontr. Opstal uitgebreid"/>
    <s v="Nee"/>
    <s v="Nee"/>
    <m/>
    <n v="5420700"/>
  </r>
  <r>
    <s v="6551"/>
    <s v="Gemeentelijk Vastgoed"/>
    <s v="B003796"/>
    <d v="2015-01-01T00:00:00"/>
    <x v="978"/>
    <s v="1079EM"/>
    <x v="61"/>
    <s v="Amsterdam"/>
    <m/>
    <s v="Kantoor"/>
    <s v="tevens veilinghuis (nr 63)"/>
    <s v="05540 - Brandcontr. Opstal uitgebreid"/>
    <s v="Ja"/>
    <s v="Nee"/>
    <m/>
    <n v="3542600"/>
  </r>
  <r>
    <s v="6551"/>
    <s v="Gemeentelijk Vastgoed"/>
    <s v="B003875"/>
    <d v="2015-01-01T00:00:00"/>
    <x v="979"/>
    <s v="1063KX"/>
    <x v="82"/>
    <s v="Amsterdam"/>
    <s v="Steen,hard"/>
    <s v="Gem.sch.ruimte/multifunct.centr."/>
    <s v="schoolgeb. en gem. ruimte v.organisaties"/>
    <s v="05540 - Brandcontr. Opstal uitgebreid"/>
    <s v="Nee"/>
    <s v="Nee"/>
    <m/>
    <n v="2249900"/>
  </r>
  <r>
    <s v="6551"/>
    <s v="Gemeentelijk Vastgoed"/>
    <s v="B003879"/>
    <d v="2015-01-01T00:00:00"/>
    <x v="980"/>
    <s v="1078CK"/>
    <x v="97"/>
    <s v="Amsterdam"/>
    <s v="Steen,hard"/>
    <s v="Kinderdagverblijf"/>
    <m/>
    <s v="05540 - Brandcontr. Opstal uitgebreid"/>
    <s v="Nee"/>
    <s v="Ja"/>
    <d v="2007-12-07T00:00:00"/>
    <n v="2378100"/>
  </r>
  <r>
    <s v="6551"/>
    <s v="Gemeentelijk Vastgoed"/>
    <s v="B003908"/>
    <d v="2015-01-01T00:00:00"/>
    <x v="981"/>
    <s v="1016TX"/>
    <x v="19"/>
    <s v="Amsterdam"/>
    <s v="Steen,hard"/>
    <s v="Wijkgebouw"/>
    <m/>
    <s v="05540 - Brandcontr. Opstal uitgebreid"/>
    <s v="Nee"/>
    <s v="Nee"/>
    <m/>
    <n v="2547200"/>
  </r>
  <r>
    <s v="6551"/>
    <s v="Gemeentelijk Vastgoed"/>
    <s v="B003911"/>
    <d v="2015-01-01T00:00:00"/>
    <x v="982"/>
    <s v="1068EB"/>
    <x v="2"/>
    <s v="Amsterdam"/>
    <s v="Steen,hard"/>
    <s v="Kantoor"/>
    <m/>
    <s v="05540 - Brandcontr. Opstal uitgebreid"/>
    <s v="Nee"/>
    <s v="Nee"/>
    <m/>
    <n v="1830300"/>
  </r>
  <r>
    <s v="6551"/>
    <s v="Gemeentelijk Vastgoed"/>
    <s v="B003927"/>
    <d v="2015-01-01T00:00:00"/>
    <x v="318"/>
    <s v="1025XL"/>
    <x v="44"/>
    <s v="Amsterdam"/>
    <s v="Steen,hard"/>
    <s v="Stadsdeelkantoor"/>
    <m/>
    <s v="05540 - Brandcontr. Opstal uitgebreid"/>
    <s v="Ja"/>
    <s v="Ja"/>
    <d v="2024-12-04T00:00:00"/>
    <n v="19409300"/>
  </r>
  <r>
    <s v="6551"/>
    <s v="Gemeentelijk Vastgoed"/>
    <s v="B003958"/>
    <d v="2015-01-01T00:00:00"/>
    <x v="983"/>
    <s v="1055XP"/>
    <x v="87"/>
    <s v="Amsterdam"/>
    <s v="Steen,hard"/>
    <s v="Bedrijfspand"/>
    <s v="clubhuis/dagbesteding"/>
    <s v="05541 - Brandcontr. Inventaris uitgebreid"/>
    <s v="Nee"/>
    <s v="Nee"/>
    <m/>
    <n v="15400"/>
  </r>
  <r>
    <s v="6551"/>
    <s v="Gemeentelijk Vastgoed"/>
    <s v="B003958"/>
    <d v="2015-01-01T00:00:00"/>
    <x v="983"/>
    <s v="1055XP"/>
    <x v="87"/>
    <s v="Amsterdam"/>
    <s v="Steen,hard"/>
    <s v="Bedrijfspand"/>
    <s v="clubhuis/dagbesteding"/>
    <s v="05540 - Brandcontr. Opstal uitgebreid"/>
    <s v="Nee"/>
    <s v="Nee"/>
    <m/>
    <n v="1457300"/>
  </r>
  <r>
    <s v="6551"/>
    <s v="Gemeentelijk Vastgoed"/>
    <s v="B003996"/>
    <d v="2015-01-01T00:00:00"/>
    <x v="984"/>
    <s v="1073SH"/>
    <x v="57"/>
    <s v="Amsterdam"/>
    <s v="Steen,riet"/>
    <s v="Kantoor"/>
    <s v="tevens in gebruik tbv ongedocumenteerden"/>
    <s v="05540 - Brandcontr. Opstal uitgebreid"/>
    <s v="Nee"/>
    <s v="Nee"/>
    <m/>
    <n v="2243700"/>
  </r>
  <r>
    <s v="6551"/>
    <s v="Gemeentelijk Vastgoed"/>
    <s v="B003996"/>
    <d v="2015-01-01T00:00:00"/>
    <x v="984"/>
    <s v="1073SH"/>
    <x v="57"/>
    <s v="Amsterdam"/>
    <s v="Steen,riet"/>
    <s v="Kantoor"/>
    <s v="teven in gebruik tbv ongedocumenteerden"/>
    <s v="05541 - Brandcontr. Inventaris uitgebreid"/>
    <s v="Nee"/>
    <s v="Nee"/>
    <m/>
    <n v="499400"/>
  </r>
  <r>
    <s v="6576"/>
    <s v="Grond en Ontwikkeling"/>
    <s v="0039418"/>
    <d v="2015-01-01T00:00:00"/>
    <x v="985"/>
    <s v="1027AH"/>
    <x v="96"/>
    <s v="Amsterdam"/>
    <s v="Hout,hard"/>
    <s v="Kantoor"/>
    <s v="+ opslag in voormalig woonhuis"/>
    <s v="05541 - Brandcontr. Inventaris uitgebreid"/>
    <s v="Nee"/>
    <s v="Ja"/>
    <d v="2026-08-13T00:00:00"/>
    <n v="32100"/>
  </r>
  <r>
    <s v="6576"/>
    <s v="Grond en Ontwikkeling"/>
    <s v="0039418"/>
    <d v="2015-01-01T00:00:00"/>
    <x v="985"/>
    <s v="1027AH"/>
    <x v="96"/>
    <s v="Amsterdam"/>
    <s v="Hout"/>
    <s v="Kantoor"/>
    <s v="+ opslag in voormalig woonhuis"/>
    <s v="05540 - Brandcontr. Opstal uitgebreid"/>
    <s v="Nee"/>
    <s v="Ja"/>
    <d v="2026-08-13T00:00:00"/>
    <n v="270000"/>
  </r>
  <r>
    <s v="6576"/>
    <s v="Grond en Ontwikkeling"/>
    <s v="0039418"/>
    <d v="2015-01-01T00:00:00"/>
    <x v="985"/>
    <s v="1027AH"/>
    <x v="96"/>
    <s v="Amsterdam"/>
    <s v="Hout,hard"/>
    <s v="Kantoor"/>
    <s v="+ opslag in voormalig woonhuis"/>
    <s v="05541 - Brandcontr. Inventaris uitgebreid"/>
    <s v="Nee"/>
    <s v="Ja"/>
    <d v="2026-08-13T00:00:00"/>
    <n v="19300"/>
  </r>
  <r>
    <s v="6576"/>
    <s v="Grond en Ontwikkeling"/>
    <s v="0106934"/>
    <d v="2015-01-01T00:00:00"/>
    <x v="986"/>
    <s v="1087BZ"/>
    <x v="67"/>
    <s v="Amsterdam"/>
    <s v="Steen,hard"/>
    <s v="Zuiveringsgebouw"/>
    <s v="plus verdeelstations"/>
    <s v="05540 - Brandcontr. Opstal uitgebreid"/>
    <s v="Nee"/>
    <s v="Ja"/>
    <d v="2026-08-13T00:00:00"/>
    <n v="2255900"/>
  </r>
  <r>
    <s v="6576"/>
    <s v="Grond en Ontwikkeling"/>
    <s v="0106934"/>
    <d v="2015-01-01T00:00:00"/>
    <x v="986"/>
    <s v="1087BZ"/>
    <x v="67"/>
    <s v="Amsterdam"/>
    <s v="Steen,hard"/>
    <s v="Zuiveringsgebouw"/>
    <m/>
    <s v="05541 - Brandcontr. Inventaris uitgebreid"/>
    <s v="Nee"/>
    <s v="Ja"/>
    <d v="2026-08-13T00:00:00"/>
    <n v="2478100"/>
  </r>
  <r>
    <s v="6576"/>
    <s v="Grond en Ontwikkeling"/>
    <s v="0106934"/>
    <d v="2015-01-01T00:00:00"/>
    <x v="986"/>
    <s v="1087BZ"/>
    <x v="67"/>
    <s v="Amsterdam"/>
    <s v="Steen,hard"/>
    <s v="Zuiveringsgebouw"/>
    <m/>
    <s v="05541 - Brandcontr. Inventaris uitgebreid"/>
    <s v="Nee"/>
    <s v="Ja"/>
    <d v="2026-08-13T00:00:00"/>
    <n v="190000"/>
  </r>
  <r>
    <s v="6576"/>
    <s v="Grond en Ontwikkeling"/>
    <s v="0106934"/>
    <d v="2015-01-01T00:00:00"/>
    <x v="986"/>
    <s v="1087BZ"/>
    <x v="67"/>
    <s v="Amsterdam"/>
    <s v="Steen,hard"/>
    <s v="Zonnepanelen"/>
    <m/>
    <s v="05540 - Brandcontr. Opstal uitgebreid"/>
    <s v="Nee"/>
    <s v="Ja"/>
    <d v="2026-08-13T00:00:00"/>
    <n v="53300"/>
  </r>
  <r>
    <s v="6576"/>
    <s v="Grond en Ontwikkeling"/>
    <s v="0108279"/>
    <d v="2017-03-30T00:00:00"/>
    <x v="987"/>
    <s v="1087LA"/>
    <x v="67"/>
    <s v="Amsterdam"/>
    <s v="Staal"/>
    <s v="Bouwkeet"/>
    <m/>
    <s v="05540 - Brandcontr. Opstal uitgebreid"/>
    <s v="Nee"/>
    <s v="Onbekend"/>
    <m/>
    <n v="83900"/>
  </r>
  <r>
    <s v="6576"/>
    <s v="Grond en Ontwikkeling"/>
    <s v="0108279"/>
    <d v="2017-03-30T00:00:00"/>
    <x v="987"/>
    <s v="1087HP"/>
    <x v="67"/>
    <s v="Amsterdam"/>
    <s v="Staal"/>
    <s v="Bouwkeet"/>
    <m/>
    <s v="05541 - Brandcontr. Inventaris uitgebreid"/>
    <s v="Nee"/>
    <s v="Onbekend"/>
    <m/>
    <n v="17600"/>
  </r>
  <r>
    <s v="6576"/>
    <s v="Grond en Ontwikkeling"/>
    <s v="0108450"/>
    <d v="2017-06-22T00:00:00"/>
    <x v="988"/>
    <s v="1031KN"/>
    <x v="94"/>
    <s v="Amsterdam"/>
    <s v="Staal,hout en polyester"/>
    <s v="Bouwkeet"/>
    <m/>
    <s v="05540 - Brandcontr. Opstal uitgebreid"/>
    <s v="Nee"/>
    <s v="Nee"/>
    <m/>
    <n v="31300"/>
  </r>
  <r>
    <s v="6576"/>
    <s v="Grond en Ontwikkeling"/>
    <s v="0108465"/>
    <d v="2016-01-01T00:00:00"/>
    <x v="989"/>
    <s v="1095KG"/>
    <x v="65"/>
    <s v="Amsterdam"/>
    <s v="Steen,hard"/>
    <s v="Bedrijfscomplex"/>
    <s v="3 silo's van RWZI-Oost"/>
    <s v="05540 - Brandcontr. Opstal uitgebreid"/>
    <s v="Nee"/>
    <s v="Nee"/>
    <m/>
    <n v="4220500"/>
  </r>
  <r>
    <s v="6576"/>
    <s v="Grond en Ontwikkeling"/>
    <s v="0111684"/>
    <d v="2020-08-27T00:00:00"/>
    <x v="990"/>
    <s v="1025ES"/>
    <x v="44"/>
    <s v="Amsterdam"/>
    <m/>
    <s v="Infocentrum"/>
    <s v="Tijdelijke infocentrum"/>
    <s v="05541 - Brandcontr. Inventaris uitgebreid"/>
    <s v="Nee"/>
    <s v="Nee"/>
    <m/>
    <n v="4500"/>
  </r>
  <r>
    <s v="6576"/>
    <s v="Grond en Ontwikkeling"/>
    <s v="0112766"/>
    <d v="2021-12-01T00:00:00"/>
    <x v="991"/>
    <s v="1096BG"/>
    <x v="77"/>
    <s v="Amsterdam"/>
    <s v="Hout/metaal, harde dekking"/>
    <s v="Kantoor"/>
    <s v="bouwkeet Overamstel"/>
    <s v="05541 - Brandcontr. Inventaris uitgebreid"/>
    <m/>
    <s v="Nee"/>
    <m/>
    <n v="108660"/>
  </r>
  <r>
    <s v="6576"/>
    <s v="Grond en Ontwikkeling"/>
    <s v="0112766"/>
    <d v="2021-12-01T00:00:00"/>
    <x v="991"/>
    <s v="1096BG"/>
    <x v="77"/>
    <s v="Amsterdam"/>
    <s v="Hout/metaal, harde dekking"/>
    <s v="Kantoor"/>
    <s v="bouwkeet Overamstel"/>
    <s v="05540 - Brandcontr. Opstal uitgebreid"/>
    <m/>
    <s v="Nee"/>
    <m/>
    <n v="155000"/>
  </r>
  <r>
    <s v="6576"/>
    <s v="Grond en Ontwikkeling"/>
    <s v="B002832"/>
    <d v="2015-01-01T00:00:00"/>
    <x v="992"/>
    <s v="1047AG"/>
    <x v="26"/>
    <s v="Amsterdam"/>
    <m/>
    <s v="Bedrijfscomplex"/>
    <s v="gronddepot"/>
    <s v="05541 - Brandcontr. Inventaris uitgebreid"/>
    <s v="Nee"/>
    <s v="Nee"/>
    <m/>
    <n v="13800"/>
  </r>
  <r>
    <s v="6576"/>
    <s v="Grond en Ontwikkeling"/>
    <s v="B002832"/>
    <d v="2015-01-01T00:00:00"/>
    <x v="992"/>
    <s v="1047AG"/>
    <x v="26"/>
    <s v="Amsterdam"/>
    <m/>
    <s v="Bedrijfscomplex"/>
    <s v="gronddepot"/>
    <s v="05540 - Brandcontr. Opstal uitgebreid"/>
    <s v="Nee"/>
    <s v="Nee"/>
    <m/>
    <n v="34500"/>
  </r>
  <r>
    <s v="6576"/>
    <s v="Grond en Ontwikkeling"/>
    <s v="B002832"/>
    <d v="2015-01-01T00:00:00"/>
    <x v="992"/>
    <s v="1047AG"/>
    <x v="26"/>
    <s v="Amsterdam"/>
    <m/>
    <s v="Portocabin"/>
    <s v="portocabin als kantoor"/>
    <s v="05540 - Brandcontr. Opstal uitgebreid"/>
    <s v="Nee"/>
    <s v="Nee"/>
    <m/>
    <n v="186900"/>
  </r>
  <r>
    <s v="6576"/>
    <s v="Grond en Ontwikkeling"/>
    <s v="B002832"/>
    <d v="2015-01-01T00:00:00"/>
    <x v="992"/>
    <s v="1047AG"/>
    <x v="26"/>
    <s v="Amsterdam"/>
    <m/>
    <s v="Bedrijfscomplex"/>
    <s v="wasgebouw"/>
    <s v="05540 - Brandcontr. Opstal uitgebreid"/>
    <s v="Nee"/>
    <s v="Nee"/>
    <m/>
    <n v="67600"/>
  </r>
  <r>
    <s v="6601"/>
    <s v="Ingenieursbureau"/>
    <s v="0111644"/>
    <d v="2020-03-09T00:00:00"/>
    <x v="993"/>
    <s v="1047AC"/>
    <x v="26"/>
    <s v="Amsterdam"/>
    <s v="Hout"/>
    <s v="Bouwkeet"/>
    <s v="Portocabin t.b.v. Project De Heining"/>
    <s v="05540 - Brandcontr. Opstal uitgebreid"/>
    <s v="Nee"/>
    <s v="Nee"/>
    <m/>
    <n v="16200"/>
  </r>
  <r>
    <s v="6601"/>
    <s v="Ingenieursbureau"/>
    <s v="0112809"/>
    <d v="2022-01-21T00:00:00"/>
    <x v="994"/>
    <s v="1095KN"/>
    <x v="65"/>
    <s v="Amsterdam"/>
    <s v="Hout"/>
    <s v="Kantoor"/>
    <s v="Keet incl. installaties"/>
    <s v="05540 - Brandcontr. Opstal uitgebreid"/>
    <m/>
    <s v="Nee"/>
    <m/>
    <n v="207000"/>
  </r>
  <r>
    <s v="6678"/>
    <s v="Bijzondere Projecten"/>
    <s v="0112793"/>
    <d v="2022-01-01T00:00:00"/>
    <x v="995"/>
    <s v="1096EV"/>
    <x v="77"/>
    <s v="Amsterdam"/>
    <s v="Steen,hard"/>
    <s v="Kantoor"/>
    <m/>
    <s v="05541 - Brandcontr. Inventaris uitgebreid"/>
    <m/>
    <s v="Nee"/>
    <m/>
    <n v="478100"/>
  </r>
  <r>
    <s v="6678"/>
    <s v="Bijzondere Projecten"/>
    <s v="0112794"/>
    <d v="2022-01-01T00:00:00"/>
    <x v="996"/>
    <s v="1096BZ"/>
    <x v="77"/>
    <s v="Amsterdam"/>
    <s v="Steen,hard"/>
    <s v="Bedrijfspand"/>
    <s v="Testcentrum Verkeerscentrale"/>
    <s v="05540 - Brandcontr. Opstal uitgebreid"/>
    <m/>
    <s v="Nee"/>
    <m/>
    <n v="1577250"/>
  </r>
  <r>
    <s v="6678"/>
    <s v="Bijzondere Projecten"/>
    <s v="0112794"/>
    <d v="2022-01-01T00:00:00"/>
    <x v="996"/>
    <s v="1096BZ"/>
    <x v="77"/>
    <s v="Amsterdam"/>
    <s v="Steen,hard"/>
    <s v="Bedrijfspand"/>
    <s v="Huisvesting testcentrum PoC VCA"/>
    <s v="05541 - Brandcontr. Inventaris uitgebreid"/>
    <m/>
    <s v="Nee"/>
    <m/>
    <n v="5000000"/>
  </r>
  <r>
    <s v="6678"/>
    <s v="Bijzondere Projecten"/>
    <s v="0112795"/>
    <d v="2022-01-01T00:00:00"/>
    <x v="997"/>
    <s v="1096EJ"/>
    <x v="77"/>
    <s v="Amsterdam"/>
    <s v="Steen,hard"/>
    <s v="Kantoor"/>
    <s v="totaal van alle verdiepingen"/>
    <s v="05541 - Brandcontr. Inventaris uitgebreid"/>
    <m/>
    <s v="Nee"/>
    <m/>
    <n v="1051550"/>
  </r>
  <r>
    <s v="6703"/>
    <s v="Parkeren"/>
    <s v="0017332"/>
    <d v="2015-01-01T00:00:00"/>
    <x v="998"/>
    <s v="1114BD"/>
    <x v="72"/>
    <s v="Amsterdam"/>
    <m/>
    <s v="Portocabin"/>
    <s v="PBus bij P2 Evenemententerrein"/>
    <s v="05540 - Brandcontr. Opstal uitgebreid"/>
    <s v="Nee"/>
    <s v="Nee"/>
    <m/>
    <n v="7100"/>
  </r>
  <r>
    <s v="6703"/>
    <s v="Parkeren"/>
    <s v="0029673"/>
    <d v="2015-01-01T00:00:00"/>
    <x v="999"/>
    <s v="1101EE"/>
    <x v="79"/>
    <s v="Amsterdam Zuid Oost"/>
    <s v="Steen,hard"/>
    <s v="Parkeergarage"/>
    <m/>
    <s v="05540 - Brandcontr. Opstal uitgebreid"/>
    <s v="Nee"/>
    <s v="Nee"/>
    <m/>
    <n v="11522200"/>
  </r>
  <r>
    <s v="6703"/>
    <s v="Parkeren"/>
    <s v="0030052"/>
    <d v="2015-01-01T00:00:00"/>
    <x v="1000"/>
    <s v="1043DW"/>
    <x v="28"/>
    <s v="Amsterdam"/>
    <s v="Staal"/>
    <s v="Parkeergarage"/>
    <m/>
    <s v="05541 - Brandcontr. Inventaris uitgebreid"/>
    <s v="Nee"/>
    <s v="Nee"/>
    <m/>
    <n v="113900"/>
  </r>
  <r>
    <s v="6703"/>
    <s v="Parkeren"/>
    <s v="0030052"/>
    <d v="2015-01-01T00:00:00"/>
    <x v="1000"/>
    <s v="1043DW"/>
    <x v="28"/>
    <s v="Amsterdam"/>
    <s v="Staal"/>
    <s v="Parkeergarage"/>
    <m/>
    <s v="05540 - Brandcontr. Opstal uitgebreid"/>
    <s v="Nee"/>
    <s v="Nee"/>
    <m/>
    <n v="282500"/>
  </r>
  <r>
    <s v="6703"/>
    <s v="Parkeren"/>
    <s v="0058421"/>
    <d v="2015-01-01T00:00:00"/>
    <x v="1001"/>
    <s v="1095KJ"/>
    <x v="65"/>
    <s v="Amsterdam"/>
    <s v="Staal"/>
    <s v="Bedrijfspand"/>
    <s v="P+R Zeeburg"/>
    <s v="05541 - Brandcontr. Inventaris uitgebreid"/>
    <s v="Nee"/>
    <s v="Nee"/>
    <m/>
    <n v="115400"/>
  </r>
  <r>
    <s v="6703"/>
    <s v="Parkeren"/>
    <s v="0058421"/>
    <d v="2015-01-01T00:00:00"/>
    <x v="1001"/>
    <s v="1095KJ"/>
    <x v="65"/>
    <s v="Amsterdam"/>
    <s v="Staal"/>
    <s v="Bedrijfspand"/>
    <s v="Parkeerterrein met bijbehorende panden"/>
    <s v="05540 - Brandcontr. Opstal uitgebreid"/>
    <s v="Nee"/>
    <s v="Nee"/>
    <m/>
    <n v="357300"/>
  </r>
  <r>
    <s v="6703"/>
    <s v="Parkeren"/>
    <s v="0069192"/>
    <d v="2015-01-01T00:00:00"/>
    <x v="1002"/>
    <s v="1057CB"/>
    <x v="83"/>
    <s v="Amsterdam"/>
    <s v="Steen,hard"/>
    <s v="Parkeergarage"/>
    <m/>
    <s v="05540 - Brandcontr. Opstal uitgebreid"/>
    <s v="Nee"/>
    <s v="Nee"/>
    <m/>
    <n v="8765300"/>
  </r>
  <r>
    <s v="6703"/>
    <s v="Parkeren"/>
    <s v="0081645"/>
    <d v="2015-01-01T00:00:00"/>
    <x v="1003"/>
    <s v="1101CT"/>
    <x v="79"/>
    <s v="Amsterdam Zuidoost"/>
    <s v="Steen,hard"/>
    <s v="Parkeergarage"/>
    <m/>
    <s v="05540 - Brandcontr. Opstal uitgebreid"/>
    <s v="Nee"/>
    <s v="Nee"/>
    <m/>
    <n v="20036200"/>
  </r>
  <r>
    <s v="6703"/>
    <s v="Parkeren"/>
    <s v="0083549"/>
    <d v="2015-01-01T00:00:00"/>
    <x v="1004"/>
    <s v="1025XB"/>
    <x v="44"/>
    <s v="Amsterdam"/>
    <s v="Steen,hard"/>
    <s v="Parkeergarage"/>
    <m/>
    <s v="05540 - Brandcontr. Opstal uitgebreid"/>
    <s v="Nee"/>
    <s v="Nee"/>
    <m/>
    <n v="5852400"/>
  </r>
  <r>
    <s v="6703"/>
    <s v="Parkeren"/>
    <s v="0089006"/>
    <d v="2015-01-01T00:00:00"/>
    <x v="1005"/>
    <s v="1054VL"/>
    <x v="52"/>
    <s v="Amsterdam"/>
    <s v="Steen,hard"/>
    <s v="Parkeergarage"/>
    <m/>
    <s v="05540 - Brandcontr. Opstal uitgebreid"/>
    <s v="Nee"/>
    <s v="Nee"/>
    <m/>
    <n v="3628700"/>
  </r>
  <r>
    <s v="6703"/>
    <s v="Parkeren"/>
    <s v="0092851"/>
    <d v="2015-01-01T00:00:00"/>
    <x v="1006"/>
    <s v="1051VS"/>
    <x v="8"/>
    <s v="Amsterdam"/>
    <s v="Steen,hard"/>
    <s v="Parkeergarage"/>
    <m/>
    <s v="05540 - Brandcontr. Opstal uitgebreid"/>
    <s v="Nee"/>
    <s v="Nee"/>
    <m/>
    <n v="9178100"/>
  </r>
  <r>
    <s v="6703"/>
    <s v="Parkeren"/>
    <s v="0095931"/>
    <d v="2015-01-01T00:00:00"/>
    <x v="1007"/>
    <s v="1103TL"/>
    <x v="93"/>
    <s v="Amsterdam"/>
    <s v="Steen,hard"/>
    <s v="Parkeergarage"/>
    <s v="Garageboxen"/>
    <s v="05540 - Brandcontr. Opstal uitgebreid"/>
    <s v="Nee"/>
    <s v="Nee"/>
    <m/>
    <n v="992800"/>
  </r>
  <r>
    <s v="6703"/>
    <s v="Parkeren"/>
    <s v="0109919"/>
    <d v="2018-05-08T00:00:00"/>
    <x v="1008"/>
    <s v="1014ZP"/>
    <x v="53"/>
    <s v="Amsterdam"/>
    <s v="Steen,hard"/>
    <s v="Parkeergarage"/>
    <m/>
    <s v="05540 - Brandcontr. Opstal uitgebreid"/>
    <s v="Nee"/>
    <s v="Nee"/>
    <m/>
    <n v="11616300"/>
  </r>
  <r>
    <s v="6703"/>
    <s v="Parkeren"/>
    <s v="0109952"/>
    <d v="2018-04-25T00:00:00"/>
    <x v="1009"/>
    <s v="1072AM"/>
    <x v="56"/>
    <s v="Amsterdam"/>
    <s v="Steen,hard"/>
    <s v="Parkeergarage"/>
    <m/>
    <s v="05540 - Brandcontr. Opstal uitgebreid"/>
    <s v="Nee"/>
    <s v="Nee"/>
    <m/>
    <n v="30000100"/>
  </r>
  <r>
    <s v="6703"/>
    <s v="Parkeren"/>
    <s v="0110238"/>
    <d v="2019-01-01T00:00:00"/>
    <x v="1010"/>
    <s v="1034CR"/>
    <x v="49"/>
    <s v="Amsterdam"/>
    <s v="Steen,hard"/>
    <s v="Parkeergarage"/>
    <m/>
    <s v="05557 - Huurdersbelang uitgebreid"/>
    <s v="Nee"/>
    <s v="Nee"/>
    <m/>
    <n v="514000"/>
  </r>
  <r>
    <s v="6703"/>
    <s v="Parkeren"/>
    <s v="0111176"/>
    <d v="2019-09-17T00:00:00"/>
    <x v="1011"/>
    <s v="1012KN"/>
    <x v="42"/>
    <s v="Amsterdam"/>
    <s v="Steen,hard"/>
    <s v="Parkeergarage"/>
    <s v="en fietsenstalling"/>
    <s v="05540 - Brandcontr. Opstal uitgebreid"/>
    <s v="Nee"/>
    <s v="Nee"/>
    <m/>
    <n v="24663500"/>
  </r>
  <r>
    <s v="6703"/>
    <s v="Parkeren"/>
    <s v="0112083"/>
    <d v="2021-01-01T00:00:00"/>
    <x v="998"/>
    <s v="1114BD"/>
    <x v="72"/>
    <s v="Amsterdam"/>
    <m/>
    <s v="Portocabin"/>
    <s v="Bij parkeerterrein P2 (4 stuks)"/>
    <s v="05540 - Brandcontr. Opstal uitgebreid"/>
    <s v="Nee"/>
    <s v="Nee"/>
    <m/>
    <n v="55800"/>
  </r>
  <r>
    <s v="6703"/>
    <s v="Parkeren"/>
    <s v="0112085"/>
    <d v="2021-01-01T00:00:00"/>
    <x v="476"/>
    <s v="1095KG"/>
    <x v="65"/>
    <s v="Amsterdam"/>
    <m/>
    <s v="Portocabin"/>
    <s v="Bij P+R Zeeburg II"/>
    <s v="05540 - Brandcontr. Opstal uitgebreid"/>
    <s v="Nee"/>
    <s v="Nee"/>
    <m/>
    <n v="46600"/>
  </r>
  <r>
    <s v="6703"/>
    <s v="Parkeren"/>
    <s v="0112090"/>
    <d v="2021-01-01T00:00:00"/>
    <x v="1012"/>
    <s v="1102NE"/>
    <x v="45"/>
    <s v="Amsterdam"/>
    <s v="Steen,hard"/>
    <s v="Parkeergarage"/>
    <s v="Haardstee"/>
    <s v="05540 - Brandcontr. Opstal uitgebreid"/>
    <s v="Nee"/>
    <s v="Nee"/>
    <m/>
    <n v="3059400"/>
  </r>
  <r>
    <s v="6703"/>
    <s v="Parkeren"/>
    <s v="B002938"/>
    <d v="2015-01-01T00:00:00"/>
    <x v="1013"/>
    <s v="1103LA"/>
    <x v="93"/>
    <s v="Amsterdam"/>
    <s v="Steen met betonplaten en draadglas"/>
    <s v="Parkeergarage"/>
    <m/>
    <s v="05540 - Brandcontr. Opstal uitgebreid"/>
    <s v="Nee"/>
    <s v="Nee"/>
    <m/>
    <n v="4184200"/>
  </r>
  <r>
    <s v="6703"/>
    <s v="Parkeren"/>
    <s v="B002939"/>
    <d v="2015-01-01T00:00:00"/>
    <x v="1014"/>
    <s v="1103KZ"/>
    <x v="93"/>
    <s v="Amsterdam"/>
    <s v="Steen met betonplaten en draadglas"/>
    <s v="Parkeergarage"/>
    <m/>
    <s v="05540 - Brandcontr. Opstal uitgebreid"/>
    <s v="Nee"/>
    <s v="Onbekend"/>
    <m/>
    <n v="4184200"/>
  </r>
  <r>
    <s v="6703"/>
    <s v="Parkeren"/>
    <s v="B002940"/>
    <d v="2015-01-01T00:00:00"/>
    <x v="1015"/>
    <s v="1102LA"/>
    <x v="45"/>
    <s v="Amsterdam Zuidoost"/>
    <s v="Steen met betonplaten en draadglas"/>
    <s v="Parkeergarage"/>
    <m/>
    <s v="05540 - Brandcontr. Opstal uitgebreid"/>
    <s v="Nee"/>
    <s v="Nee"/>
    <m/>
    <n v="5547700"/>
  </r>
  <r>
    <s v="6703"/>
    <s v="Parkeren"/>
    <s v="B002942"/>
    <d v="2015-01-01T00:00:00"/>
    <x v="1016"/>
    <s v="1102PR"/>
    <x v="45"/>
    <s v="Amsterdam"/>
    <s v="Steen,hard"/>
    <s v="Parkeergarage"/>
    <m/>
    <s v="05540 - Brandcontr. Opstal uitgebreid"/>
    <s v="Nee"/>
    <s v="Nee"/>
    <m/>
    <n v="5240500"/>
  </r>
  <r>
    <s v="6703"/>
    <s v="Parkeren"/>
    <s v="B003766"/>
    <d v="2015-01-01T00:00:00"/>
    <x v="1017"/>
    <s v="1011MD"/>
    <x v="14"/>
    <s v="Amsterdam"/>
    <m/>
    <s v="Parkeergarage"/>
    <m/>
    <s v="05541 - Brandcontr. Inventaris uitgebreid"/>
    <s v="Nee"/>
    <s v="Nee"/>
    <m/>
    <n v="141400"/>
  </r>
  <r>
    <s v="6703"/>
    <s v="Parkeren"/>
    <s v="B003766"/>
    <d v="2015-01-01T00:00:00"/>
    <x v="1018"/>
    <s v="1101AX"/>
    <x v="79"/>
    <s v="Amsterdam"/>
    <m/>
    <s v="Parkeergarage"/>
    <m/>
    <s v="05541 - Brandcontr. Inventaris uitgebreid"/>
    <s v="Nee"/>
    <s v="Nee"/>
    <m/>
    <n v="141400"/>
  </r>
  <r>
    <s v="6703"/>
    <s v="Parkeren"/>
    <s v="B003766"/>
    <d v="2015-01-01T00:00:00"/>
    <x v="1019"/>
    <s v="1019CM"/>
    <x v="25"/>
    <s v="Amsterdam"/>
    <m/>
    <s v="Parkeergarage"/>
    <m/>
    <s v="05541 - Brandcontr. Inventaris uitgebreid"/>
    <s v="Nee"/>
    <s v="Nee"/>
    <m/>
    <n v="141400"/>
  </r>
  <r>
    <s v="6703"/>
    <s v="Parkeren"/>
    <s v="B003766"/>
    <d v="2015-01-01T00:00:00"/>
    <x v="1020"/>
    <s v="1101DL"/>
    <x v="79"/>
    <s v="Amsterdam"/>
    <m/>
    <s v="Parkeergarage"/>
    <m/>
    <s v="05541 - Brandcontr. Inventaris uitgebreid"/>
    <s v="Nee"/>
    <s v="Nee"/>
    <m/>
    <n v="141400"/>
  </r>
  <r>
    <s v="6703"/>
    <s v="Parkeren"/>
    <s v="B003766"/>
    <d v="2015-01-01T00:00:00"/>
    <x v="1021"/>
    <s v="1101BH"/>
    <x v="79"/>
    <s v="Amsterdam"/>
    <m/>
    <s v="Parkeergarage"/>
    <m/>
    <s v="05541 - Brandcontr. Inventaris uitgebreid"/>
    <s v="Nee"/>
    <s v="Nee"/>
    <m/>
    <n v="141400"/>
  </r>
  <r>
    <s v="6703"/>
    <s v="Parkeren"/>
    <s v="B003766"/>
    <d v="2015-01-01T00:00:00"/>
    <x v="1022"/>
    <s v="1101EE"/>
    <x v="79"/>
    <s v="Amsterdam"/>
    <m/>
    <s v="Parkeergarage"/>
    <m/>
    <s v="05541 - Brandcontr. Inventaris uitgebreid"/>
    <s v="Nee"/>
    <s v="Nee"/>
    <m/>
    <n v="141400"/>
  </r>
  <r>
    <s v="6703"/>
    <s v="Parkeren"/>
    <s v="B003766"/>
    <d v="2015-01-01T00:00:00"/>
    <x v="431"/>
    <s v="1011PN"/>
    <x v="14"/>
    <s v="Amsterdam"/>
    <m/>
    <s v="Parkeergarage"/>
    <m/>
    <s v="05541 - Brandcontr. Inventaris uitgebreid"/>
    <s v="Nee"/>
    <s v="Nee"/>
    <m/>
    <n v="141400"/>
  </r>
  <r>
    <s v="6703"/>
    <s v="Parkeren"/>
    <s v="B003766"/>
    <d v="2015-01-01T00:00:00"/>
    <x v="1023"/>
    <s v="1101CT"/>
    <x v="79"/>
    <s v="Amsterdam"/>
    <m/>
    <s v="Parkeergarage"/>
    <m/>
    <s v="05541 - Brandcontr. Inventaris uitgebreid"/>
    <s v="Nee"/>
    <s v="Nee"/>
    <m/>
    <n v="141400"/>
  </r>
  <r>
    <s v="6703"/>
    <s v="Parkeren"/>
    <s v="B003766"/>
    <d v="2015-01-01T00:00:00"/>
    <x v="1024"/>
    <s v="1102CV"/>
    <x v="45"/>
    <s v="Amsterdam"/>
    <m/>
    <s v="Parkeergarage"/>
    <m/>
    <s v="05541 - Brandcontr. Inventaris uitgebreid"/>
    <s v="Nee"/>
    <s v="Nee"/>
    <m/>
    <n v="141400"/>
  </r>
  <r>
    <s v="6703"/>
    <s v="Parkeren"/>
    <s v="B003766"/>
    <d v="2015-01-01T00:00:00"/>
    <x v="1004"/>
    <s v="1025XB"/>
    <x v="44"/>
    <s v="Amsterdam"/>
    <m/>
    <s v="Parkeergarage"/>
    <m/>
    <s v="05541 - Brandcontr. Inventaris uitgebreid"/>
    <s v="Nee"/>
    <s v="Nee"/>
    <m/>
    <n v="141400"/>
  </r>
  <r>
    <s v="6703"/>
    <s v="Parkeren"/>
    <s v="B003766"/>
    <d v="2015-01-01T00:00:00"/>
    <x v="1025"/>
    <s v="1095KG"/>
    <x v="65"/>
    <s v="Amsterdam"/>
    <m/>
    <s v="Parkeergarage"/>
    <m/>
    <s v="05541 - Brandcontr. Inventaris uitgebreid"/>
    <s v="Nee"/>
    <s v="Nee"/>
    <m/>
    <n v="141400"/>
  </r>
  <r>
    <s v="6703"/>
    <s v="Parkeren"/>
    <s v="B003766"/>
    <d v="2015-01-01T00:00:00"/>
    <x v="1026"/>
    <s v="1013HP"/>
    <x v="21"/>
    <s v="Amsterdam"/>
    <m/>
    <s v="Parkeergarage"/>
    <m/>
    <s v="05541 - Brandcontr. Inventaris uitgebreid"/>
    <s v="Nee"/>
    <s v="Nee"/>
    <m/>
    <n v="141400"/>
  </r>
  <r>
    <s v="6703"/>
    <s v="Parkeren"/>
    <s v="B003766"/>
    <d v="2015-01-01T00:00:00"/>
    <x v="1027"/>
    <s v="1101AX"/>
    <x v="79"/>
    <s v="Amsterdam"/>
    <m/>
    <s v="Parkeergarage"/>
    <m/>
    <s v="05541 - Brandcontr. Inventaris uitgebreid"/>
    <s v="Nee"/>
    <s v="Nee"/>
    <m/>
    <n v="141400"/>
  </r>
  <r>
    <s v="6726"/>
    <s v="Projectmanagementbureau"/>
    <s v="0112217"/>
    <d v="2020-12-01T00:00:00"/>
    <x v="1028"/>
    <s v="1018AK"/>
    <x v="31"/>
    <s v="Amsterdam"/>
    <s v="Staal"/>
    <s v="Speeltuin"/>
    <s v="Beheerdersgebouw in Oosterspeeltuin"/>
    <s v="05540 - Brandcontr. Opstal uitgebreid"/>
    <s v="Ja"/>
    <s v="Nee"/>
    <m/>
    <n v="129600"/>
  </r>
  <r>
    <s v="6776"/>
    <s v="Verkeer en Openbare Ruimte"/>
    <s v="0108259"/>
    <d v="2017-01-01T00:00:00"/>
    <x v="1029"/>
    <s v="1031XP"/>
    <x v="94"/>
    <s v="Amsterdam"/>
    <s v="Staal,polyester"/>
    <s v="zie bijz. voorwaarden"/>
    <s v="steigers, landhoofd, lierwerken etc."/>
    <s v="05540 - Brandcontr. Opstal uitgebreid"/>
    <s v="Nee"/>
    <s v="Nee"/>
    <m/>
    <n v="2283400"/>
  </r>
  <r>
    <s v="6776"/>
    <s v="Verkeer en Openbare Ruimte"/>
    <s v="0110342"/>
    <d v="2019-04-30T00:00:00"/>
    <x v="1030"/>
    <s v="1012AA"/>
    <x v="42"/>
    <s v="Amsterdam"/>
    <s v="Steen,hard"/>
    <s v="Toiletgebouw"/>
    <m/>
    <s v="05540 - Brandcontr. Opstal uitgebreid"/>
    <s v="Nee"/>
    <s v="Nee"/>
    <m/>
    <n v="466400"/>
  </r>
  <r>
    <s v="6776"/>
    <s v="Verkeer en Openbare Ruimte"/>
    <s v="0112832"/>
    <d v="2022-01-01T00:00:00"/>
    <x v="1031"/>
    <m/>
    <x v="75"/>
    <s v="Amsterdam"/>
    <s v="Steen,hard"/>
    <s v="Metro- en sneltramstations"/>
    <s v="Afbouwkosten en technische installaties"/>
    <s v="05540 - Brandcontr. Opstal uitgebreid"/>
    <s v="Ja"/>
    <s v="Nee"/>
    <m/>
    <n v="326736179"/>
  </r>
  <r>
    <s v="6776"/>
    <s v="Verkeer en Openbare Ruimte"/>
    <s v="0112833"/>
    <d v="2022-01-01T00:00:00"/>
    <x v="1032"/>
    <s v="1022BN"/>
    <x v="78"/>
    <s v="Amsterdam"/>
    <s v="Steen,hard"/>
    <s v="Metrostation"/>
    <m/>
    <s v="05540 - Brandcontr. Opstal uitgebreid"/>
    <s v="Nee"/>
    <s v="Nee"/>
    <m/>
    <n v="27977250"/>
  </r>
  <r>
    <s v="6776"/>
    <s v="Verkeer en Openbare Ruimte"/>
    <s v="0112833"/>
    <d v="2022-01-01T00:00:00"/>
    <x v="1033"/>
    <s v="1021HJ"/>
    <x v="81"/>
    <s v="Amsterdam"/>
    <s v="Steen,hard"/>
    <s v="Metrostation"/>
    <m/>
    <s v="05540 - Brandcontr. Opstal uitgebreid"/>
    <s v="Nee"/>
    <s v="Nee"/>
    <m/>
    <n v="13988600"/>
  </r>
  <r>
    <s v="6776"/>
    <s v="Verkeer en Openbare Ruimte"/>
    <s v="0112833"/>
    <d v="2022-01-01T00:00:00"/>
    <x v="1034"/>
    <s v="1012KN"/>
    <x v="42"/>
    <s v="Amsterdam"/>
    <s v="Steen,hard"/>
    <s v="Metrostation"/>
    <m/>
    <s v="05540 - Brandcontr. Opstal uitgebreid"/>
    <s v="Nee"/>
    <s v="Nee"/>
    <m/>
    <n v="38468600"/>
  </r>
  <r>
    <s v="6776"/>
    <s v="Verkeer en Openbare Ruimte"/>
    <s v="0112833"/>
    <d v="2022-01-01T00:00:00"/>
    <x v="1035"/>
    <s v="1017RW"/>
    <x v="30"/>
    <s v="Amsterdam"/>
    <s v="Steen,hard"/>
    <s v="Metrostation"/>
    <m/>
    <s v="05540 - Brandcontr. Opstal uitgebreid"/>
    <s v="Nee"/>
    <s v="Nee"/>
    <m/>
    <n v="32640000"/>
  </r>
  <r>
    <s v="6776"/>
    <s v="Verkeer en Openbare Ruimte"/>
    <s v="0112833"/>
    <d v="2022-01-01T00:00:00"/>
    <x v="1036"/>
    <s v="1072LS"/>
    <x v="56"/>
    <s v="Amsterdam"/>
    <s v="Steen,hard"/>
    <s v="Metrostation"/>
    <m/>
    <s v="05540 - Brandcontr. Opstal uitgebreid"/>
    <s v="Nee"/>
    <s v="Nee"/>
    <m/>
    <n v="41965750"/>
  </r>
  <r>
    <s v="6776"/>
    <s v="Verkeer en Openbare Ruimte"/>
    <s v="0112833"/>
    <d v="2022-01-01T00:00:00"/>
    <x v="1037"/>
    <s v="1078GZ"/>
    <x v="97"/>
    <s v="Amsterdam"/>
    <s v="Steen,hard"/>
    <s v="Metrostation"/>
    <m/>
    <s v="05540 - Brandcontr. Opstal uitgebreid"/>
    <s v="Nee"/>
    <s v="Nee"/>
    <m/>
    <n v="25645750"/>
  </r>
  <r>
    <s v="6776"/>
    <s v="Verkeer en Openbare Ruimte"/>
    <s v="0112833"/>
    <d v="2022-01-01T00:00:00"/>
    <x v="1038"/>
    <s v="1077TR"/>
    <x v="51"/>
    <s v="Amsterdam"/>
    <s v="Steen,hard"/>
    <s v="Metrostation"/>
    <m/>
    <s v="05540 - Brandcontr. Opstal uitgebreid"/>
    <s v="Nee"/>
    <s v="Nee"/>
    <m/>
    <n v="30000100"/>
  </r>
  <r>
    <s v="6776"/>
    <s v="Verkeer en Openbare Ruimte"/>
    <s v="0112833"/>
    <d v="2022-01-01T00:00:00"/>
    <x v="1039"/>
    <s v="1022BP"/>
    <x v="78"/>
    <s v="Amsterdam"/>
    <s v="Steen,hard"/>
    <s v="Metrostation"/>
    <m/>
    <s v="05540 - Brandcontr. Opstal uitgebreid"/>
    <s v="Nee"/>
    <s v="Nee"/>
    <m/>
    <n v="2331500"/>
  </r>
  <r>
    <s v="6776"/>
    <s v="Verkeer en Openbare Ruimte"/>
    <s v="0112833"/>
    <d v="2022-01-01T00:00:00"/>
    <x v="1040"/>
    <s v="1082AA"/>
    <x v="20"/>
    <s v="Amsterdam"/>
    <s v="Steen,hard"/>
    <s v="Metrostation"/>
    <m/>
    <s v="05540 - Brandcontr. Opstal uitgebreid"/>
    <s v="Nee"/>
    <s v="Nee"/>
    <m/>
    <n v="3497250"/>
  </r>
  <r>
    <s v="6776"/>
    <s v="Verkeer en Openbare Ruimte"/>
    <s v="0112834-E"/>
    <d v="2022-01-01T00:00:00"/>
    <x v="1041"/>
    <s v="1012AB"/>
    <x v="42"/>
    <s v="Amsterdam"/>
    <s v="Steen,hard"/>
    <s v="Metrostation"/>
    <m/>
    <s v="05540 - Brandcontr. Opstal uitgebreid"/>
    <s v="Nee"/>
    <s v="Nee"/>
    <m/>
    <n v="50000000"/>
  </r>
  <r>
    <s v="6776"/>
    <s v="Verkeer en Openbare Ruimte"/>
    <s v="0112834-EXCESS"/>
    <d v="2022-01-01T00:00:00"/>
    <x v="1041"/>
    <s v="1012AB"/>
    <x v="42"/>
    <s v="Amsterdam"/>
    <s v="Steen,hard"/>
    <s v="Metrostation"/>
    <s v="Centraal Station Amsterdam"/>
    <s v="05540 - Brandcontr. Opstal uitgebreid"/>
    <s v="Nee"/>
    <s v="Onbekend"/>
    <m/>
    <n v="10617150"/>
  </r>
  <r>
    <s v="6776"/>
    <s v="Verkeer en Openbare Ruimte"/>
    <s v="B003517"/>
    <d v="2015-01-01T00:00:00"/>
    <x v="1042"/>
    <s v="1019BS"/>
    <x v="25"/>
    <s v="Amsterdam"/>
    <s v="Steen,hard"/>
    <s v="Bedrijfspand"/>
    <s v="werkplaats, toilet en douchegroep en kan"/>
    <s v="05540 - Brandcontr. Opstal uitgebreid"/>
    <s v="Nee"/>
    <s v="Onbekend"/>
    <m/>
    <n v="208500"/>
  </r>
  <r>
    <s v="6776"/>
    <s v="Verkeer en Openbare Ruimte"/>
    <s v="B003598"/>
    <d v="2015-01-01T00:00:00"/>
    <x v="1043"/>
    <s v="1064AH"/>
    <x v="66"/>
    <s v="Amsterdam"/>
    <m/>
    <s v="Overig"/>
    <s v="sluis"/>
    <s v="05540 - Brandcontr. Opstal uitgebreid"/>
    <s v="Nee"/>
    <s v="Nee"/>
    <m/>
    <n v="85500"/>
  </r>
  <r>
    <s v="6776"/>
    <s v="Verkeer en Openbare Ruimte"/>
    <s v="B003598"/>
    <d v="2015-01-01T00:00:00"/>
    <x v="1044"/>
    <s v="1064AH"/>
    <x v="66"/>
    <s v="Amsterdam"/>
    <m/>
    <s v="Overig"/>
    <s v="sluis"/>
    <s v="05541 - Brandcontr. Inventaris uitgebreid"/>
    <s v="Nee"/>
    <s v="Nee"/>
    <m/>
    <n v="23000"/>
  </r>
  <r>
    <s v="6776"/>
    <s v="Verkeer en Openbare Ruimte"/>
    <s v="B003599"/>
    <d v="2015-01-01T00:00:00"/>
    <x v="1045"/>
    <s v="1079LK"/>
    <x v="61"/>
    <s v="Amsterdam"/>
    <m/>
    <s v="Overig"/>
    <s v="zorgvlietsluis"/>
    <s v="05541 - Brandcontr. Inventaris uitgebreid"/>
    <s v="Nee"/>
    <s v="Nee"/>
    <m/>
    <n v="18000"/>
  </r>
  <r>
    <s v="6776"/>
    <s v="Verkeer en Openbare Ruimte"/>
    <s v="B003599"/>
    <d v="2015-01-01T00:00:00"/>
    <x v="1046"/>
    <s v="1079LK"/>
    <x v="61"/>
    <s v="Amsterdam"/>
    <m/>
    <s v="Overig"/>
    <s v="zorgvlietsluis"/>
    <s v="05540 - Brandcontr. Opstal uitgebreid"/>
    <s v="Nee"/>
    <s v="Nee"/>
    <m/>
    <n v="85500"/>
  </r>
  <r>
    <s v="6778"/>
    <s v="Parkeren"/>
    <s v="0022285"/>
    <d v="2015-01-01T00:00:00"/>
    <x v="1047"/>
    <s v="1012AB"/>
    <x v="42"/>
    <s v="Amsterdam"/>
    <s v="Beton"/>
    <s v="Fietsenstalling"/>
    <s v="Open havenfront Westzijde CS"/>
    <s v="05540 - Brandcontr. Opstal uitgebreid"/>
    <s v="Nee"/>
    <s v="Nee"/>
    <m/>
    <n v="3038400"/>
  </r>
  <r>
    <s v="6778"/>
    <s v="Parkeren"/>
    <s v="0064473"/>
    <d v="2015-01-01T00:00:00"/>
    <x v="1048"/>
    <s v="1031CC"/>
    <x v="94"/>
    <s v="Amsterdam"/>
    <s v="Steen, staal"/>
    <s v="Fietsenstalling"/>
    <s v="Tolhuisplein"/>
    <s v="05540 - Brandcontr. Opstal uitgebreid"/>
    <s v="Nee"/>
    <s v="Nee"/>
    <m/>
    <n v="247500"/>
  </r>
  <r>
    <s v="6778"/>
    <s v="Parkeren"/>
    <s v="0107867"/>
    <d v="2016-07-04T00:00:00"/>
    <x v="1049"/>
    <s v="1082MS"/>
    <x v="20"/>
    <s v="Amsterdam"/>
    <s v="Steen,hard"/>
    <s v="Fietsenstalling"/>
    <s v="Mahlerplein"/>
    <s v="05540 - Brandcontr. Opstal uitgebreid"/>
    <s v="Nee"/>
    <s v="Nee"/>
    <m/>
    <n v="9951700"/>
  </r>
  <r>
    <s v="6778"/>
    <s v="Parkeren"/>
    <s v="0109857"/>
    <d v="2018-04-26T00:00:00"/>
    <x v="1050"/>
    <s v="1077XZ"/>
    <x v="51"/>
    <s v="Amsterdam"/>
    <s v="Steen,hard"/>
    <s v="Fietsenstalling"/>
    <s v="Strawinskylaan"/>
    <s v="05540 - Brandcontr. Opstal uitgebreid"/>
    <s v="Nee"/>
    <s v="Nee"/>
    <m/>
    <n v="12000300"/>
  </r>
  <r>
    <s v="6778"/>
    <s v="Parkeren"/>
    <s v="0109954"/>
    <d v="2018-06-25T00:00:00"/>
    <x v="1051"/>
    <s v="1012JW"/>
    <x v="42"/>
    <s v="Amsterdam"/>
    <s v="Steen,hard"/>
    <s v="Fietsenstalling"/>
    <s v="Beursplein"/>
    <s v="05540 - Brandcontr. Opstal uitgebreid"/>
    <s v="Nee"/>
    <s v="Nee"/>
    <m/>
    <n v="13200200"/>
  </r>
  <r>
    <s v="6778"/>
    <s v="Parkeren"/>
    <s v="0110136"/>
    <d v="2019-02-28T00:00:00"/>
    <x v="1052"/>
    <s v="1025XM"/>
    <x v="44"/>
    <s v="Amsterdam"/>
    <s v="Steen,hard"/>
    <s v="Fietsenstalling"/>
    <m/>
    <s v="05557 - Huurdersbelang uitgebreid"/>
    <s v="Nee"/>
    <s v="Onbekend"/>
    <m/>
    <n v="1165800"/>
  </r>
  <r>
    <s v="6778"/>
    <s v="Parkeren"/>
    <s v="0110923"/>
    <d v="2019-05-01T00:00:00"/>
    <x v="1053"/>
    <s v="1017BV"/>
    <x v="30"/>
    <s v="Amsterdam"/>
    <s v="Steen,hard"/>
    <s v="Fietsenstalling"/>
    <s v="Reguliersdwarsstraat"/>
    <s v="05541 - Brandcontr. Inventaris uitgebreid"/>
    <s v="Nee"/>
    <s v="Nee"/>
    <m/>
    <n v="268200"/>
  </r>
  <r>
    <s v="6778"/>
    <s v="Parkeren"/>
    <s v="0112391"/>
    <d v="2021-04-15T00:00:00"/>
    <x v="1054"/>
    <s v="1017RV"/>
    <x v="30"/>
    <s v="Amsterdam"/>
    <s v="Beton"/>
    <s v="Fietsenstalling"/>
    <s v="Ondergrondse stalling. Nabij Leidseplein"/>
    <s v="05540 - Brandcontr. Opstal uitgebreid"/>
    <s v="Nee"/>
    <s v="Nee"/>
    <m/>
    <n v="15878400"/>
  </r>
  <r>
    <s v="6778"/>
    <s v="Parkeren"/>
    <s v="0112391"/>
    <d v="2021-04-15T00:00:00"/>
    <x v="1054"/>
    <s v="1017RV"/>
    <x v="30"/>
    <s v="Amsterdam"/>
    <s v="Beton"/>
    <s v="Fietsenstalling"/>
    <s v="Ondergrondse stalling nabij Leidseplein"/>
    <s v="05541 - Brandcontr. Inventaris uitgebreid"/>
    <s v="Nee"/>
    <s v="Nee"/>
    <m/>
    <n v="10600"/>
  </r>
  <r>
    <s v="6826"/>
    <s v="Zuidas"/>
    <s v="0037107"/>
    <d v="2015-01-01T00:00:00"/>
    <x v="1055"/>
    <s v="1077XW"/>
    <x v="51"/>
    <m/>
    <m/>
    <s v="Bedrijfspand"/>
    <s v="Informatiecentrum"/>
    <s v="05541 - Brandcontr. Inventaris uitgebreid"/>
    <s v="Nee"/>
    <s v="Nee"/>
    <m/>
    <n v="309000"/>
  </r>
  <r>
    <s v="6826"/>
    <s v="Zuidas"/>
    <s v="0037107"/>
    <d v="2015-01-01T00:00:00"/>
    <x v="1056"/>
    <s v="1077XX"/>
    <x v="51"/>
    <s v="Amsterdam"/>
    <m/>
    <s v="Kantoor"/>
    <s v="Informatiecentrum"/>
    <s v="05541 - Brandcontr. Inventaris uitgebreid"/>
    <s v="Nee"/>
    <s v="Nee"/>
    <m/>
    <n v="622100"/>
  </r>
  <r>
    <s v="6826"/>
    <s v="Zuidas"/>
    <s v="0079423"/>
    <d v="2015-01-01T00:00:00"/>
    <x v="1057"/>
    <s v="1082AA"/>
    <x v="20"/>
    <s v="Amsterdam"/>
    <s v="Hout,kunststof"/>
    <s v="Portocabin"/>
    <m/>
    <s v="05541 - Brandcontr. Inventaris uitgebreid"/>
    <s v="Nee"/>
    <s v="Nee"/>
    <m/>
    <n v="68300"/>
  </r>
  <r>
    <s v="6826"/>
    <s v="Zuidas"/>
    <s v="0079423"/>
    <d v="2015-01-01T00:00:00"/>
    <x v="1057"/>
    <s v="1082AA"/>
    <x v="20"/>
    <s v="Amsterdam"/>
    <s v="Hout,kunststof"/>
    <s v="Portocabin"/>
    <m/>
    <s v="05540 - Brandcontr. Opstal uitgebreid"/>
    <s v="Nee"/>
    <s v="Nee"/>
    <m/>
    <n v="136100"/>
  </r>
  <r>
    <s v="6826"/>
    <s v="Zuidas"/>
    <s v="0080343"/>
    <d v="2015-01-01T00:00:00"/>
    <x v="1058"/>
    <s v="1077XV"/>
    <x v="51"/>
    <s v="Amsterdam"/>
    <m/>
    <s v="zie bijz. voorwaarden"/>
    <s v="Virtueel museum"/>
    <s v="05541 - Brandcontr. Inventaris uitgebreid"/>
    <s v="Nee"/>
    <s v="Nee"/>
    <m/>
    <n v="676800"/>
  </r>
  <r>
    <s v="6851"/>
    <s v="GGD"/>
    <s v="0049793"/>
    <d v="2015-01-01T00:00:00"/>
    <x v="632"/>
    <s v="1102BV"/>
    <x v="45"/>
    <s v="Amsterdam"/>
    <s v="Steen,hard"/>
    <s v="Bedrijfscomplex"/>
    <s v="Poliklinische hulpverl./alg.kantoor"/>
    <s v="05541 - Brandcontr. Inventaris uitgebreid"/>
    <s v="Nee"/>
    <s v="Nee"/>
    <m/>
    <n v="186800"/>
  </r>
  <r>
    <s v="6851"/>
    <s v="GGD"/>
    <s v="0081939"/>
    <d v="2015-01-01T00:00:00"/>
    <x v="1059"/>
    <s v="1431LA"/>
    <x v="3"/>
    <s v="Aalsmeer"/>
    <s v="Steen,hard"/>
    <s v="Gezondheidscentrum"/>
    <m/>
    <s v="05557 - Huurdersbelang uitgebreid"/>
    <s v="Nee"/>
    <s v="Nee"/>
    <m/>
    <n v="29500"/>
  </r>
  <r>
    <s v="6851"/>
    <s v="GGD"/>
    <s v="0094732"/>
    <d v="2015-01-01T00:00:00"/>
    <x v="1060"/>
    <s v="1087LA"/>
    <x v="67"/>
    <s v="Amsterdam"/>
    <m/>
    <s v="Gezondheidscentrum"/>
    <m/>
    <s v="05541 - Brandcontr. Inventaris uitgebreid"/>
    <s v="Nee"/>
    <s v="Nee"/>
    <m/>
    <n v="50000"/>
  </r>
  <r>
    <s v="6851"/>
    <s v="GGD"/>
    <s v="0094744"/>
    <d v="2015-01-01T00:00:00"/>
    <x v="1061"/>
    <s v="1111ZC"/>
    <x v="5"/>
    <s v="Diemen"/>
    <s v="Steen,hard"/>
    <s v="Gezondheidscentrum"/>
    <m/>
    <s v="05541 - Brandcontr. Inventaris uitgebreid"/>
    <s v="Nee"/>
    <s v="Nee"/>
    <m/>
    <n v="50000"/>
  </r>
  <r>
    <s v="6851"/>
    <s v="GGD"/>
    <s v="0094744"/>
    <d v="2015-01-01T00:00:00"/>
    <x v="1061"/>
    <s v="1111ZC"/>
    <x v="5"/>
    <s v="Diemen"/>
    <s v="Steen,hard"/>
    <s v="Gezondheidscentrum"/>
    <m/>
    <s v="05560 - Huurdersbelang inventaris/uitgebr"/>
    <s v="Nee"/>
    <s v="Nee"/>
    <m/>
    <n v="67300"/>
  </r>
  <r>
    <s v="6851"/>
    <s v="GGD"/>
    <s v="0101918"/>
    <d v="2015-01-01T00:00:00"/>
    <x v="439"/>
    <s v="1018WT"/>
    <x v="31"/>
    <s v="Amsterdam"/>
    <s v="Steen,hard"/>
    <s v="Gezondheidscentrum"/>
    <m/>
    <s v="05541 - Brandcontr. Inventaris uitgebreid"/>
    <s v="Nee"/>
    <s v="Nee"/>
    <m/>
    <n v="33600"/>
  </r>
  <r>
    <s v="6851"/>
    <s v="GGD"/>
    <s v="0107732"/>
    <d v="2016-01-01T00:00:00"/>
    <x v="1062"/>
    <s v="1187ER"/>
    <x v="70"/>
    <s v="Amstelveen"/>
    <s v="Steen,hard"/>
    <s v="Gezondheidscentrum"/>
    <m/>
    <s v="05541 - Brandcontr. Inventaris uitgebreid"/>
    <s v="Nee"/>
    <s v="Nee"/>
    <m/>
    <n v="75000"/>
  </r>
  <r>
    <s v="6851"/>
    <s v="GGD"/>
    <s v="0107733"/>
    <d v="2016-01-01T00:00:00"/>
    <x v="437"/>
    <s v="1067DD"/>
    <x v="64"/>
    <s v="Amsterdam"/>
    <s v="Steen,hard"/>
    <s v="Gezondheidscentrum"/>
    <m/>
    <s v="05541 - Brandcontr. Inventaris uitgebreid"/>
    <s v="Nee"/>
    <s v="Nee"/>
    <m/>
    <n v="25200"/>
  </r>
  <r>
    <s v="6851"/>
    <s v="GGD"/>
    <s v="0107734"/>
    <d v="2016-01-01T00:00:00"/>
    <x v="854"/>
    <s v="1033GS"/>
    <x v="0"/>
    <s v="Amsterdam"/>
    <s v="Steen,hard"/>
    <s v="Gezondheidscentrum"/>
    <m/>
    <s v="05541 - Brandcontr. Inventaris uitgebreid"/>
    <s v="Nee"/>
    <s v="Nee"/>
    <m/>
    <n v="25200"/>
  </r>
  <r>
    <s v="6851"/>
    <s v="GGD"/>
    <s v="0107735"/>
    <d v="2016-01-01T00:00:00"/>
    <x v="1063"/>
    <s v="1062AA"/>
    <x v="89"/>
    <s v="Amsterdam"/>
    <s v="Steen,hard"/>
    <s v="Gezondheidscentrum"/>
    <m/>
    <s v="05541 - Brandcontr. Inventaris uitgebreid"/>
    <s v="Nee"/>
    <s v="Nee"/>
    <m/>
    <n v="75000"/>
  </r>
  <r>
    <s v="6851"/>
    <s v="GGD"/>
    <s v="0107736"/>
    <d v="2016-01-01T00:00:00"/>
    <x v="1064"/>
    <s v="1024VR"/>
    <x v="16"/>
    <s v="Amsterdam"/>
    <s v="Steen,hard"/>
    <s v="Gezondheidscentrum"/>
    <m/>
    <s v="05541 - Brandcontr. Inventaris uitgebreid"/>
    <s v="Nee"/>
    <s v="Nee"/>
    <m/>
    <n v="50000"/>
  </r>
  <r>
    <s v="6851"/>
    <s v="GGD"/>
    <s v="0107737"/>
    <d v="2016-01-01T00:00:00"/>
    <x v="1065"/>
    <s v="1103TW"/>
    <x v="93"/>
    <s v="Amsterdam"/>
    <s v="Steen,hard"/>
    <s v="Gezondheidscentrum"/>
    <m/>
    <s v="05541 - Brandcontr. Inventaris uitgebreid"/>
    <s v="Nee"/>
    <s v="Nee"/>
    <m/>
    <n v="50000"/>
  </r>
  <r>
    <s v="6851"/>
    <s v="GGD"/>
    <s v="0107738"/>
    <d v="2016-01-01T00:00:00"/>
    <x v="1066"/>
    <s v="1058VC"/>
    <x v="103"/>
    <s v="Amsterdam"/>
    <s v="Steen,hard"/>
    <s v="Gezondheidscentrum"/>
    <m/>
    <s v="05541 - Brandcontr. Inventaris uitgebreid"/>
    <s v="Nee"/>
    <s v="Nee"/>
    <m/>
    <n v="75000"/>
  </r>
  <r>
    <s v="6851"/>
    <s v="GGD"/>
    <s v="0107739"/>
    <d v="2016-01-01T00:00:00"/>
    <x v="438"/>
    <s v="1054VH"/>
    <x v="52"/>
    <s v="Amsterdam"/>
    <s v="Steen,hard"/>
    <s v="Gezondheidscentrum"/>
    <m/>
    <s v="05541 - Brandcontr. Inventaris uitgebreid"/>
    <s v="Nee"/>
    <s v="Nee"/>
    <m/>
    <n v="50000"/>
  </r>
  <r>
    <s v="6851"/>
    <s v="GGD"/>
    <s v="0107740"/>
    <d v="2016-01-01T00:00:00"/>
    <x v="1067"/>
    <s v="1082LP"/>
    <x v="20"/>
    <s v="Amsterdam"/>
    <s v="Steen,hard"/>
    <s v="Gezondheidscentrum"/>
    <m/>
    <s v="05541 - Brandcontr. Inventaris uitgebreid"/>
    <s v="Nee"/>
    <s v="Nee"/>
    <m/>
    <n v="50000"/>
  </r>
  <r>
    <s v="6851"/>
    <s v="GGD"/>
    <s v="0107741"/>
    <d v="2016-01-01T00:00:00"/>
    <x v="1068"/>
    <s v="1069RK"/>
    <x v="62"/>
    <s v="Amsterdam"/>
    <s v="Steen,hard"/>
    <s v="Gezondheidscentrum"/>
    <s v="Ouder Kind Centrum"/>
    <s v="05541 - Brandcontr. Inventaris uitgebreid"/>
    <s v="Nee"/>
    <s v="Nee"/>
    <m/>
    <n v="75000"/>
  </r>
  <r>
    <s v="6851"/>
    <s v="GGD"/>
    <s v="0107742"/>
    <d v="2016-01-01T00:00:00"/>
    <x v="1069"/>
    <s v="1074XR"/>
    <x v="98"/>
    <s v="Amsterdam"/>
    <s v="Steen,hard"/>
    <s v="Gezondheidscentrum"/>
    <m/>
    <s v="05541 - Brandcontr. Inventaris uitgebreid"/>
    <s v="Nee"/>
    <s v="Nee"/>
    <m/>
    <n v="75000"/>
  </r>
  <r>
    <s v="6851"/>
    <s v="GGD"/>
    <s v="0107743"/>
    <d v="2016-01-01T00:00:00"/>
    <x v="830"/>
    <s v="1018RL"/>
    <x v="31"/>
    <s v="Amsterdam"/>
    <s v="Steen,hard"/>
    <s v="Gezondheidscentrum"/>
    <m/>
    <s v="05541 - Brandcontr. Inventaris uitgebreid"/>
    <s v="Nee"/>
    <s v="Nee"/>
    <m/>
    <n v="50000"/>
  </r>
  <r>
    <s v="6851"/>
    <s v="GGD"/>
    <s v="0107744"/>
    <d v="2016-01-01T00:00:00"/>
    <x v="1070"/>
    <s v="1095LB"/>
    <x v="65"/>
    <s v="Amsterdam"/>
    <s v="Steen,hard"/>
    <s v="Gezondheidscentrum"/>
    <m/>
    <s v="05541 - Brandcontr. Inventaris uitgebreid"/>
    <s v="Nee"/>
    <s v="Nee"/>
    <m/>
    <n v="75000"/>
  </r>
  <r>
    <s v="6851"/>
    <s v="GGD"/>
    <s v="0107745"/>
    <d v="2016-01-01T00:00:00"/>
    <x v="1071"/>
    <s v="1015KL"/>
    <x v="55"/>
    <s v="Amsterdam"/>
    <s v="Steen,hard"/>
    <s v="Gezondheidscentrum"/>
    <m/>
    <s v="05541 - Brandcontr. Inventaris uitgebreid"/>
    <s v="Nee"/>
    <s v="Nee"/>
    <m/>
    <n v="50000"/>
  </r>
  <r>
    <s v="6851"/>
    <s v="GGD"/>
    <s v="0107746"/>
    <d v="2016-01-01T00:00:00"/>
    <x v="1072"/>
    <s v="1057VG"/>
    <x v="83"/>
    <s v="Amsterdam"/>
    <s v="Steen,hard"/>
    <s v="Gezondheidscentrum"/>
    <m/>
    <s v="05541 - Brandcontr. Inventaris uitgebreid"/>
    <s v="Nee"/>
    <s v="Nee"/>
    <m/>
    <n v="75000"/>
  </r>
  <r>
    <s v="6851"/>
    <s v="GGD"/>
    <s v="0107747"/>
    <d v="2016-01-01T00:00:00"/>
    <x v="1073"/>
    <s v="1093SH"/>
    <x v="11"/>
    <s v="Amsterdam"/>
    <s v="Steen,hard"/>
    <s v="Gezondheidscentrum"/>
    <m/>
    <s v="05541 - Brandcontr. Inventaris uitgebreid"/>
    <s v="Nee"/>
    <s v="Nee"/>
    <m/>
    <n v="50000"/>
  </r>
  <r>
    <s v="6851"/>
    <s v="GGD"/>
    <s v="0107748"/>
    <d v="2016-01-01T00:00:00"/>
    <x v="817"/>
    <s v="1107EZ"/>
    <x v="108"/>
    <s v="Amsterdam"/>
    <s v="Steen,hard"/>
    <s v="Gezondheidscentrum"/>
    <m/>
    <s v="05541 - Brandcontr. Inventaris uitgebreid"/>
    <s v="Nee"/>
    <s v="Nee"/>
    <m/>
    <n v="75000"/>
  </r>
  <r>
    <s v="6851"/>
    <s v="GGD"/>
    <s v="0107749"/>
    <d v="2016-01-01T00:00:00"/>
    <x v="1074"/>
    <s v="1063JN"/>
    <x v="82"/>
    <s v="Amsterdam"/>
    <s v="Steen,hard"/>
    <s v="Gezondheidscentrum"/>
    <m/>
    <s v="05541 - Brandcontr. Inventaris uitgebreid"/>
    <s v="Nee"/>
    <s v="Nee"/>
    <m/>
    <n v="50000"/>
  </r>
  <r>
    <s v="6851"/>
    <s v="GGD"/>
    <s v="0107750"/>
    <d v="2016-01-01T00:00:00"/>
    <x v="951"/>
    <s v="1055CK"/>
    <x v="87"/>
    <s v="Amsterdam"/>
    <s v="Steen,hard"/>
    <s v="Gezondheidscentrum"/>
    <m/>
    <s v="05541 - Brandcontr. Inventaris uitgebreid"/>
    <s v="Nee"/>
    <s v="Nee"/>
    <m/>
    <n v="50000"/>
  </r>
  <r>
    <s v="6851"/>
    <s v="GGD"/>
    <s v="0107751"/>
    <d v="2016-01-01T00:00:00"/>
    <x v="451"/>
    <s v="1032AN"/>
    <x v="54"/>
    <s v="Amsterdam"/>
    <s v="Steen,hard"/>
    <s v="Gezondheidscentrum"/>
    <m/>
    <s v="05541 - Brandcontr. Inventaris uitgebreid"/>
    <s v="Nee"/>
    <s v="Nee"/>
    <m/>
    <n v="50000"/>
  </r>
  <r>
    <s v="6851"/>
    <s v="GGD"/>
    <s v="0107802"/>
    <d v="2016-01-01T00:00:00"/>
    <x v="1075"/>
    <s v="1431LA"/>
    <x v="3"/>
    <s v="Aalsmeer"/>
    <s v="Steen,hard"/>
    <s v="Kantoor"/>
    <m/>
    <s v="05541 - Brandcontr. Inventaris uitgebreid"/>
    <s v="Nee"/>
    <s v="Nee"/>
    <m/>
    <n v="50000"/>
  </r>
  <r>
    <s v="6851"/>
    <s v="GGD"/>
    <s v="0107803"/>
    <d v="2016-01-01T00:00:00"/>
    <x v="1076"/>
    <s v="1191CD"/>
    <x v="80"/>
    <s v="Ouderkerk ad Amstel"/>
    <s v="Steen,hard"/>
    <s v="Kantoor"/>
    <m/>
    <s v="05541 - Brandcontr. Inventaris uitgebreid"/>
    <s v="Nee"/>
    <s v="Nee"/>
    <m/>
    <n v="25200"/>
  </r>
  <r>
    <s v="6851"/>
    <s v="GGD"/>
    <s v="0107804"/>
    <d v="2016-01-01T00:00:00"/>
    <x v="1077"/>
    <s v="1421LC"/>
    <x v="7"/>
    <s v="Uithoorn"/>
    <s v="Steen,hard"/>
    <s v="Kantoor"/>
    <m/>
    <s v="05557 - Huurdersbelang uitgebreid"/>
    <s v="Nee"/>
    <s v="Nee"/>
    <m/>
    <n v="152400"/>
  </r>
  <r>
    <s v="6851"/>
    <s v="GGD"/>
    <s v="0107804"/>
    <d v="2016-01-01T00:00:00"/>
    <x v="1077"/>
    <s v="1421LC"/>
    <x v="7"/>
    <s v="Uithoorn"/>
    <s v="Steen,hard"/>
    <s v="Kantoor"/>
    <m/>
    <s v="05541 - Brandcontr. Inventaris uitgebreid"/>
    <s v="Nee"/>
    <s v="Nee"/>
    <m/>
    <n v="50000"/>
  </r>
  <r>
    <s v="6851"/>
    <s v="GGD"/>
    <s v="0107807"/>
    <d v="2016-01-01T00:00:00"/>
    <x v="1078"/>
    <s v="1018XW"/>
    <x v="31"/>
    <s v="Amsterdam"/>
    <s v="Steen,hard"/>
    <s v="Kantoor"/>
    <m/>
    <s v="05557 - Huurdersbelang uitgebreid"/>
    <s v="Nee"/>
    <s v="Nee"/>
    <m/>
    <n v="63900"/>
  </r>
  <r>
    <s v="6851"/>
    <s v="GGD"/>
    <s v="0107807"/>
    <d v="2016-01-01T00:00:00"/>
    <x v="1078"/>
    <s v="1018XW"/>
    <x v="31"/>
    <s v="Amsterdam"/>
    <s v="Steen,hard"/>
    <s v="Kantoor"/>
    <m/>
    <s v="05541 - Brandcontr. Inventaris uitgebreid"/>
    <s v="Nee"/>
    <s v="Nee"/>
    <m/>
    <n v="19200"/>
  </r>
  <r>
    <s v="6851"/>
    <s v="GGD"/>
    <s v="0109816"/>
    <d v="2018-02-01T00:00:00"/>
    <x v="1079"/>
    <s v="1014ZG"/>
    <x v="53"/>
    <s v="Amsterdam"/>
    <s v="Steen,hard"/>
    <s v="Gezondheidscentrum"/>
    <m/>
    <s v="05541 - Brandcontr. Inventaris uitgebreid"/>
    <s v="Nee"/>
    <s v="Nee"/>
    <m/>
    <n v="24100"/>
  </r>
  <r>
    <s v="6851"/>
    <s v="GGD"/>
    <s v="0112248"/>
    <d v="2021-01-20T00:00:00"/>
    <x v="1080"/>
    <s v="1181LD"/>
    <x v="112"/>
    <s v="Amstelveen"/>
    <s v="Steen,hard"/>
    <s v="Gezondheidscentrum"/>
    <s v="Jeugdgezondheidszorg Zonnestein"/>
    <s v="05541 - Brandcontr. Inventaris uitgebreid"/>
    <s v="Nee"/>
    <s v="Nee"/>
    <m/>
    <n v="48600"/>
  </r>
  <r>
    <s v="6851"/>
    <s v="GGD"/>
    <s v="0112248"/>
    <d v="2021-01-20T00:00:00"/>
    <x v="1081"/>
    <s v="1181LD"/>
    <x v="112"/>
    <s v="Amstelveen"/>
    <s v="Steen,hard"/>
    <s v="Gezondheidscentrum"/>
    <s v="Jeugdgezondheidszorg Zonnestein"/>
    <s v="05557 - Huurdersbelang uitgebreid"/>
    <s v="Nee"/>
    <s v="Nee"/>
    <m/>
    <n v="65600"/>
  </r>
  <r>
    <s v="6851"/>
    <s v="GGD"/>
    <s v="B000063"/>
    <d v="2015-01-01T00:00:00"/>
    <x v="1082"/>
    <s v="1018WT"/>
    <x v="31"/>
    <s v="Amsterdam"/>
    <s v="Steen,hard"/>
    <s v="Bedrijfscomplex"/>
    <s v="div. med.voorzien./lab/kantoor"/>
    <s v="05541 - Brandcontr. Inventaris uitgebreid"/>
    <s v="Nee"/>
    <s v="Nee"/>
    <m/>
    <n v="2515300"/>
  </r>
  <r>
    <s v="6851"/>
    <s v="GGD"/>
    <s v="B002019"/>
    <d v="2015-01-01T00:00:00"/>
    <x v="631"/>
    <s v="1018XG"/>
    <x v="31"/>
    <s v="Amsterdam"/>
    <s v="Steen,hard"/>
    <s v="Bedrijfscomplex"/>
    <s v="Geïntegreerde Voorzieningen GGD"/>
    <s v="05541 - Brandcontr. Inventaris uitgebreid"/>
    <s v="Nee"/>
    <s v="Nee"/>
    <d v="2016-06-09T00:00:00"/>
    <n v="253900"/>
  </r>
  <r>
    <s v="6851"/>
    <s v="GGD"/>
    <s v="B003387"/>
    <d v="2015-01-01T00:00:00"/>
    <x v="1083"/>
    <s v="1018XB"/>
    <x v="31"/>
    <s v="Amsterdam"/>
    <s v="Steen,hard"/>
    <s v="Heroine Verstrekpunt"/>
    <s v="ambulancedienst"/>
    <s v="05541 - Brandcontr. Inventaris uitgebreid"/>
    <s v="Nee"/>
    <s v="Nee"/>
    <m/>
    <n v="240700"/>
  </r>
  <r>
    <s v="6851"/>
    <s v="GGD"/>
    <s v="B003387"/>
    <d v="2015-01-01T00:00:00"/>
    <x v="1084"/>
    <s v="1018XB"/>
    <x v="31"/>
    <s v="Amsterdam"/>
    <s v="Steen,hard"/>
    <s v="Onbekend"/>
    <s v="ambulancedienst"/>
    <s v="05560 - Huurdersbelang inventaris/uitgebr"/>
    <s v="Nee"/>
    <s v="Nee"/>
    <m/>
    <n v="134200"/>
  </r>
  <r>
    <s v="6851"/>
    <s v="GGD"/>
    <s v="B003912"/>
    <d v="2015-01-01T00:00:00"/>
    <x v="1085"/>
    <s v="1018XB"/>
    <x v="31"/>
    <s v="Amsterdam"/>
    <m/>
    <s v="Heroine Verstrekpunt"/>
    <m/>
    <s v="05541 - Brandcontr. Inventaris uitgebreid"/>
    <s v="Nee"/>
    <s v="Nee"/>
    <m/>
    <n v="56100"/>
  </r>
  <r>
    <s v="6851"/>
    <s v="GGD"/>
    <s v="B003912"/>
    <d v="2015-01-01T00:00:00"/>
    <x v="1086"/>
    <s v="1018XB"/>
    <x v="31"/>
    <s v="Amsterdam"/>
    <m/>
    <s v="Heroine Verstrekpunt"/>
    <m/>
    <s v="05560 - Huurdersbelang inventaris/uitgebr"/>
    <s v="Nee"/>
    <s v="Nee"/>
    <m/>
    <n v="67300"/>
  </r>
  <r>
    <s v="6902"/>
    <s v="Onderwijs, Jeugd en Zorg"/>
    <s v="0010562"/>
    <d v="2015-01-01T00:00:00"/>
    <x v="1087"/>
    <s v="1063BR"/>
    <x v="82"/>
    <s v="Amsterdam"/>
    <s v="Hout"/>
    <s v="Schooltuin"/>
    <m/>
    <s v="05540 - Brandcontr. Opstal uitgebreid"/>
    <s v="Nee"/>
    <s v="Nee"/>
    <m/>
    <n v="97800"/>
  </r>
  <r>
    <s v="6902"/>
    <s v="Onderwijs, Jeugd en Zorg"/>
    <s v="0010562"/>
    <d v="2015-01-01T00:00:00"/>
    <x v="1088"/>
    <m/>
    <x v="75"/>
    <m/>
    <s v="Hout"/>
    <s v="Schooltuin"/>
    <m/>
    <s v="05541 - Brandcontr. Inventaris uitgebreid"/>
    <s v="Nee"/>
    <s v="Nee"/>
    <m/>
    <n v="16900"/>
  </r>
  <r>
    <s v="6902"/>
    <s v="Onderwijs, Jeugd en Zorg"/>
    <s v="0010562"/>
    <d v="2015-01-01T00:00:00"/>
    <x v="1089"/>
    <s v="1067CH"/>
    <x v="64"/>
    <s v="Amsterdam"/>
    <s v="Steen,hard"/>
    <s v="Schooltuin"/>
    <m/>
    <s v="05540 - Brandcontr. Opstal uitgebreid"/>
    <s v="Nee"/>
    <s v="Nee"/>
    <m/>
    <n v="78500"/>
  </r>
  <r>
    <s v="6902"/>
    <s v="Onderwijs, Jeugd en Zorg"/>
    <s v="0010562"/>
    <d v="2015-01-01T00:00:00"/>
    <x v="1090"/>
    <s v="1067CH"/>
    <x v="64"/>
    <s v="Amsterdam"/>
    <s v="Hout"/>
    <s v="Schooltuin"/>
    <m/>
    <s v="05540 - Brandcontr. Opstal uitgebreid"/>
    <s v="Nee"/>
    <s v="Nee"/>
    <m/>
    <n v="97800"/>
  </r>
  <r>
    <s v="6902"/>
    <s v="Onderwijs, Jeugd en Zorg"/>
    <s v="0010567"/>
    <d v="2015-01-01T00:00:00"/>
    <x v="365"/>
    <s v="1024BD"/>
    <x v="16"/>
    <s v="Amsterdam"/>
    <s v="Hout"/>
    <s v="Schooltuin"/>
    <m/>
    <s v="05540 - Brandcontr. Opstal uitgebreid"/>
    <s v="Nee"/>
    <s v="Nee"/>
    <d v="2013-02-06T00:00:00"/>
    <n v="910800"/>
  </r>
  <r>
    <s v="6902"/>
    <s v="Onderwijs, Jeugd en Zorg"/>
    <s v="0011353"/>
    <d v="2015-01-01T00:00:00"/>
    <x v="1091"/>
    <s v="1067CH"/>
    <x v="64"/>
    <s v="Amsterdam"/>
    <s v="Steen,hard"/>
    <s v="Woningen"/>
    <s v="opvanglocatie"/>
    <s v="05540 - Brandcontr. Opstal uitgebreid"/>
    <s v="Nee"/>
    <s v="Nee"/>
    <d v="2015-10-04T00:00:00"/>
    <n v="193300"/>
  </r>
  <r>
    <s v="6902"/>
    <s v="Onderwijs, Jeugd en Zorg"/>
    <s v="0011353"/>
    <d v="2015-01-01T00:00:00"/>
    <x v="1092"/>
    <s v="1067CH"/>
    <x v="64"/>
    <s v="Amsterdam"/>
    <s v="Steen,hard"/>
    <s v="Bedrijfspand"/>
    <m/>
    <s v="05540 - Brandcontr. Opstal uitgebreid"/>
    <s v="Nee"/>
    <s v="Nee"/>
    <d v="2015-10-04T00:00:00"/>
    <n v="233800"/>
  </r>
  <r>
    <s v="6902"/>
    <s v="Onderwijs, Jeugd en Zorg"/>
    <s v="0011353"/>
    <d v="2015-01-01T00:00:00"/>
    <x v="1092"/>
    <s v="1067CH"/>
    <x v="64"/>
    <s v="Amsterdam"/>
    <s v="Steen,hard"/>
    <s v="Dierenverblijf"/>
    <m/>
    <s v="05540 - Brandcontr. Opstal uitgebreid"/>
    <s v="Nee"/>
    <s v="Nee"/>
    <d v="2015-10-04T00:00:00"/>
    <n v="34300"/>
  </r>
  <r>
    <s v="6902"/>
    <s v="Onderwijs, Jeugd en Zorg"/>
    <s v="0013058"/>
    <d v="2015-01-01T00:00:00"/>
    <x v="1093"/>
    <s v="1097AR"/>
    <x v="18"/>
    <s v="Amsterdam"/>
    <s v="Steen,hard"/>
    <s v="Schooltuin"/>
    <m/>
    <s v="05541 - Brandcontr. Inventaris uitgebreid"/>
    <s v="Nee"/>
    <s v="Nee"/>
    <m/>
    <n v="9100"/>
  </r>
  <r>
    <s v="6902"/>
    <s v="Onderwijs, Jeugd en Zorg"/>
    <s v="0013058"/>
    <d v="2015-01-01T00:00:00"/>
    <x v="1093"/>
    <s v="1097AR"/>
    <x v="18"/>
    <s v="Amsterdam"/>
    <s v="Steen"/>
    <s v="Dienstwoning"/>
    <m/>
    <s v="05540 - Brandcontr. Opstal uitgebreid"/>
    <s v="Nee"/>
    <s v="Nee"/>
    <m/>
    <n v="78500"/>
  </r>
  <r>
    <s v="6902"/>
    <s v="Onderwijs, Jeugd en Zorg"/>
    <s v="0013058"/>
    <d v="2015-01-01T00:00:00"/>
    <x v="1093"/>
    <s v="1097AR"/>
    <x v="18"/>
    <s v="Amsterdam"/>
    <s v="Hout"/>
    <s v="Schooltuin"/>
    <m/>
    <s v="05540 - Brandcontr. Opstal uitgebreid"/>
    <s v="Nee"/>
    <s v="Nee"/>
    <m/>
    <n v="97800"/>
  </r>
  <r>
    <s v="6902"/>
    <s v="Onderwijs, Jeugd en Zorg"/>
    <s v="0013060"/>
    <d v="2015-01-01T00:00:00"/>
    <x v="1094"/>
    <s v="1103SB"/>
    <x v="93"/>
    <s v="Amsterdam Zuidoost"/>
    <s v="Steen,hard"/>
    <s v="Schooltuin"/>
    <m/>
    <s v="05541 - Brandcontr. Inventaris uitgebreid"/>
    <s v="Nee"/>
    <s v="Nee"/>
    <m/>
    <n v="9100"/>
  </r>
  <r>
    <s v="6902"/>
    <s v="Onderwijs, Jeugd en Zorg"/>
    <s v="0072705"/>
    <d v="2015-01-01T00:00:00"/>
    <x v="1095"/>
    <s v="1032JC"/>
    <x v="54"/>
    <s v="Amsterdam"/>
    <s v="Steen,hard"/>
    <s v="Schooltuin"/>
    <m/>
    <s v="05540 - Brandcontr. Opstal uitgebreid"/>
    <s v="Nee"/>
    <s v="Nee"/>
    <d v="2013-02-06T00:00:00"/>
    <n v="261600"/>
  </r>
  <r>
    <s v="6902"/>
    <s v="Onderwijs, Jeugd en Zorg"/>
    <s v="0087986"/>
    <d v="2015-01-01T00:00:00"/>
    <x v="1095"/>
    <s v="1032JC"/>
    <x v="54"/>
    <s v="Amsterdam"/>
    <s v="Hout"/>
    <s v="Schooltuin"/>
    <m/>
    <s v="05541 - Brandcontr. Inventaris uitgebreid"/>
    <s v="Nee"/>
    <s v="Nee"/>
    <d v="2013-02-06T00:00:00"/>
    <n v="69300"/>
  </r>
  <r>
    <s v="6902"/>
    <s v="Onderwijs, Jeugd en Zorg"/>
    <s v="0088006"/>
    <d v="2015-01-01T00:00:00"/>
    <x v="365"/>
    <s v="1024BD"/>
    <x v="16"/>
    <s v="Amsterdam"/>
    <s v="Hout"/>
    <s v="Schooltuin"/>
    <m/>
    <s v="05541 - Brandcontr. Inventaris uitgebreid"/>
    <s v="Nee"/>
    <s v="Nee"/>
    <d v="2013-02-06T00:00:00"/>
    <n v="147800"/>
  </r>
  <r>
    <s v="6902"/>
    <s v="Onderwijs, Jeugd en Zorg"/>
    <s v="0097668"/>
    <d v="2015-01-01T00:00:00"/>
    <x v="1096"/>
    <s v="1014AZ"/>
    <x v="53"/>
    <s v="Amsterdam"/>
    <s v="Staal,glas"/>
    <s v="Schooltuin"/>
    <s v="Plantenkas"/>
    <s v="05540 - Brandcontr. Opstal uitgebreid"/>
    <s v="Nee"/>
    <s v="Nee"/>
    <m/>
    <n v="132900"/>
  </r>
  <r>
    <s v="6902"/>
    <s v="Onderwijs, Jeugd en Zorg"/>
    <s v="0102670"/>
    <d v="2015-01-01T00:00:00"/>
    <x v="1097"/>
    <s v="1097E"/>
    <x v="18"/>
    <s v="Amsterdam"/>
    <s v="Steen,hard"/>
    <s v="Dienstwoning"/>
    <s v="dienstwoning en schoollokaal werktuinen"/>
    <s v="05540 - Brandcontr. Opstal uitgebreid"/>
    <s v="Nee"/>
    <s v="Nee"/>
    <m/>
    <n v="280800"/>
  </r>
  <r>
    <s v="6902"/>
    <s v="Onderwijs, Jeugd en Zorg"/>
    <s v="0102670"/>
    <d v="2015-01-01T00:00:00"/>
    <x v="1097"/>
    <s v="1097EC"/>
    <x v="18"/>
    <s v="Amsterdam"/>
    <s v="Steen,hard"/>
    <s v="Dienstwoning"/>
    <s v="dienstwoning en schoollokaal werktuinen"/>
    <s v="05541 - Brandcontr. Inventaris uitgebreid"/>
    <s v="Nee"/>
    <s v="Nee"/>
    <m/>
    <n v="18500"/>
  </r>
  <r>
    <n v="6902"/>
    <s v="Onderwijs, Jeugd en Zorg"/>
    <n v="106347"/>
    <d v="2015-01-01T00:00:00"/>
    <x v="1098"/>
    <s v="1083 AA"/>
    <x v="41"/>
    <s v="Amsterdam"/>
    <m/>
    <s v="Schooltuin"/>
    <m/>
    <s v="05540 - Brandcontr. Opstal uitgebreid"/>
    <s v="Nee"/>
    <m/>
    <m/>
    <n v="655400"/>
  </r>
  <r>
    <s v="6902"/>
    <s v="Onderwijs, Jeugd en Zorg"/>
    <s v="0106535"/>
    <d v="2015-01-01T00:00:00"/>
    <x v="1099"/>
    <s v="1067MV"/>
    <x v="64"/>
    <s v="Amsterdam"/>
    <s v="Steen,riet"/>
    <s v="Schooltuin"/>
    <m/>
    <s v="05540 - Brandcontr. Opstal uitgebreid"/>
    <s v="Nee"/>
    <s v="Nee"/>
    <m/>
    <n v="358000"/>
  </r>
  <r>
    <s v="6902"/>
    <s v="Onderwijs, Jeugd en Zorg"/>
    <s v="0106535"/>
    <d v="2015-01-01T00:00:00"/>
    <x v="1099"/>
    <s v="1067MV"/>
    <x v="64"/>
    <s v="Amsterdam"/>
    <s v="Steen,riet"/>
    <s v="Schooltuin"/>
    <m/>
    <s v="05541 - Brandcontr. Inventaris uitgebreid"/>
    <s v="Nee"/>
    <s v="Nee"/>
    <m/>
    <n v="37000"/>
  </r>
  <r>
    <s v="6902"/>
    <s v="Onderwijs, Jeugd en Zorg"/>
    <s v="0109666"/>
    <d v="2018-01-01T00:00:00"/>
    <x v="1100"/>
    <s v="1106GZ"/>
    <x v="71"/>
    <s v="Amsterdam"/>
    <s v="Hout met rubberoid"/>
    <s v="Schooltuin"/>
    <m/>
    <s v="05540 - Brandcontr. Opstal uitgebreid"/>
    <s v="Nee"/>
    <s v="Nee"/>
    <m/>
    <n v="186500"/>
  </r>
  <r>
    <s v="6902"/>
    <s v="Onderwijs, Jeugd en Zorg"/>
    <s v="0109666"/>
    <d v="2018-01-01T00:00:00"/>
    <x v="1100"/>
    <s v="1106GZ"/>
    <x v="71"/>
    <s v="Amsterdam"/>
    <s v="Hout met rubberoid"/>
    <s v="Schooltuin"/>
    <m/>
    <s v="05541 - Brandcontr. Inventaris uitgebreid"/>
    <s v="Nee"/>
    <s v="Nee"/>
    <m/>
    <n v="17500"/>
  </r>
  <r>
    <s v="6902"/>
    <s v="Onderwijs, Jeugd en Zorg"/>
    <s v="0109670"/>
    <d v="2018-01-01T00:00:00"/>
    <x v="1101"/>
    <s v="1057PH"/>
    <x v="83"/>
    <s v="Amsterdam"/>
    <s v="Steen,hard"/>
    <s v="Schooltuin"/>
    <m/>
    <s v="05540 - Brandcontr. Opstal uitgebreid"/>
    <s v="Nee"/>
    <s v="Nee"/>
    <m/>
    <n v="349400"/>
  </r>
  <r>
    <s v="6902"/>
    <s v="Onderwijs, Jeugd en Zorg"/>
    <s v="0109670"/>
    <d v="2018-01-01T00:00:00"/>
    <x v="1102"/>
    <s v="1057PH"/>
    <x v="83"/>
    <s v="Amsterdam"/>
    <s v="Steen,hard"/>
    <s v="Schooltuin"/>
    <m/>
    <s v="05540 - Brandcontr. Opstal uitgebreid"/>
    <s v="Nee"/>
    <s v="Nee"/>
    <m/>
    <n v="327000"/>
  </r>
  <r>
    <s v="6902"/>
    <s v="Onderwijs, Jeugd en Zorg"/>
    <s v="0109670"/>
    <d v="2018-01-01T00:00:00"/>
    <x v="1101"/>
    <s v="1057PH"/>
    <x v="83"/>
    <s v="Amsterdam"/>
    <s v="Steen,hard"/>
    <s v="Schooltuin"/>
    <m/>
    <s v="05541 - Brandcontr. Inventaris uitgebreid"/>
    <s v="Nee"/>
    <s v="Nee"/>
    <m/>
    <n v="16200"/>
  </r>
  <r>
    <s v="6902"/>
    <s v="Onderwijs, Jeugd en Zorg"/>
    <s v="0109904"/>
    <d v="2018-01-01T00:00:00"/>
    <x v="1103"/>
    <s v="1062DN"/>
    <x v="89"/>
    <s v="Amsterdam"/>
    <s v="Hout"/>
    <s v="Schooltuin"/>
    <m/>
    <s v="05540 - Brandcontr. Opstal uitgebreid"/>
    <s v="Nee"/>
    <s v="Nee"/>
    <m/>
    <n v="95500"/>
  </r>
  <r>
    <s v="6902"/>
    <s v="Onderwijs, Jeugd en Zorg"/>
    <s v="0109904"/>
    <d v="2018-01-01T00:00:00"/>
    <x v="1103"/>
    <s v="1062DN"/>
    <x v="89"/>
    <s v="Amsterdam"/>
    <s v="Hout"/>
    <s v="Schooltuin"/>
    <m/>
    <s v="05541 - Brandcontr. Inventaris uitgebreid"/>
    <s v="Nee"/>
    <s v="Nee"/>
    <m/>
    <n v="16200"/>
  </r>
  <r>
    <s v="6902"/>
    <s v="Onderwijs, Jeugd en Zorg"/>
    <s v="0110196"/>
    <d v="2019-01-01T00:00:00"/>
    <x v="1104"/>
    <s v="1103SB"/>
    <x v="93"/>
    <s v="Amsterdam Zuidoost"/>
    <s v="Steen,hard"/>
    <s v="Woonhuis"/>
    <s v="schoolwerktuin"/>
    <s v="05540 - Brandcontr. Opstal uitgebreid"/>
    <s v="Nee"/>
    <s v="Onbekend"/>
    <m/>
    <n v="122700"/>
  </r>
  <r>
    <s v="6902"/>
    <s v="Onderwijs, Jeugd en Zorg"/>
    <s v="B003647"/>
    <d v="2015-01-01T00:00:00"/>
    <x v="1105"/>
    <s v="1103SB"/>
    <x v="93"/>
    <s v="Amsterdam Zuidoost"/>
    <s v="Steen,hard"/>
    <s v="Schooltuin"/>
    <m/>
    <s v="05540 - Brandcontr. Opstal uitgebreid"/>
    <s v="Nee"/>
    <s v="Onbekend"/>
    <m/>
    <n v="239600"/>
  </r>
  <r>
    <s v="6902"/>
    <s v="Onderwijs, Jeugd en Zorg"/>
    <s v="B003647"/>
    <d v="2015-01-01T00:00:00"/>
    <x v="1105"/>
    <s v="1103SB"/>
    <x v="93"/>
    <s v="Amsterdam Zuidoost"/>
    <s v="Steen,hard"/>
    <s v="Schooltuin"/>
    <m/>
    <s v="05540 - Brandcontr. Opstal uitgebreid"/>
    <s v="Nee"/>
    <s v="Onbekend"/>
    <m/>
    <n v="19700"/>
  </r>
  <r>
    <s v="6902"/>
    <s v="Onderwijs, Jeugd en Zorg"/>
    <s v="B003647"/>
    <d v="2015-01-01T00:00:00"/>
    <x v="1105"/>
    <s v="1103SB"/>
    <x v="93"/>
    <s v="Amsterdam Zuidoost"/>
    <s v="omschrijving staal gebouwd"/>
    <s v="Schooltuin"/>
    <m/>
    <s v="05540 - Brandcontr. Opstal uitgebreid"/>
    <s v="Nee"/>
    <s v="Onbekend"/>
    <m/>
    <n v="20200"/>
  </r>
  <r>
    <s v="6902"/>
    <s v="Onderwijs, Jeugd en Zorg"/>
    <s v="B003647"/>
    <d v="2015-01-01T00:00:00"/>
    <x v="1105"/>
    <s v="1103SB"/>
    <x v="93"/>
    <s v="Amsterdam"/>
    <s v="Steen/hout, harde dekking"/>
    <s v="Schooltuin"/>
    <m/>
    <s v="05540 - Brandcontr. Opstal uitgebreid"/>
    <s v="Nee"/>
    <s v="Onbekend"/>
    <m/>
    <n v="107600"/>
  </r>
  <r>
    <s v="6902"/>
    <s v="Onderwijs, Jeugd en Zorg"/>
    <s v="B003647"/>
    <d v="2015-01-01T00:00:00"/>
    <x v="1105"/>
    <s v="1103SB"/>
    <x v="93"/>
    <s v="Amsterdam Zuidoost"/>
    <s v="Steen,hard"/>
    <s v="Schooltuin"/>
    <m/>
    <s v="05540 - Brandcontr. Opstal uitgebreid"/>
    <s v="Nee"/>
    <s v="Onbekend"/>
    <m/>
    <n v="43800"/>
  </r>
  <r>
    <s v="6902"/>
    <s v="Onderwijs, Jeugd en Zorg"/>
    <s v="B003647"/>
    <d v="2015-01-01T00:00:00"/>
    <x v="1094"/>
    <s v="1103SB"/>
    <x v="93"/>
    <s v="Amsterdam Zuidoost"/>
    <s v="Hout,hard"/>
    <s v="Schooltuin"/>
    <m/>
    <s v="05540 - Brandcontr. Opstal uitgebreid"/>
    <s v="Nee"/>
    <s v="Onbekend"/>
    <m/>
    <n v="23100"/>
  </r>
  <r>
    <s v="6902"/>
    <s v="Onderwijs, Jeugd en Zorg"/>
    <s v="B003754"/>
    <d v="2015-01-01T00:00:00"/>
    <x v="1106"/>
    <s v="1014AZ"/>
    <x v="53"/>
    <s v="Amsterdam"/>
    <s v="Steen,hard"/>
    <s v="Dienstwoning"/>
    <m/>
    <s v="05540 - Brandcontr. Opstal uitgebreid"/>
    <s v="Nee"/>
    <s v="Nee"/>
    <m/>
    <n v="363700"/>
  </r>
  <r>
    <s v="6902"/>
    <s v="Onderwijs, Jeugd en Zorg"/>
    <s v="B003754"/>
    <d v="2015-01-01T00:00:00"/>
    <x v="1107"/>
    <s v="1014AZ"/>
    <x v="53"/>
    <s v="Amsterdam"/>
    <s v="Steen,hard"/>
    <s v="Dienstwoning"/>
    <m/>
    <s v="05541 - Brandcontr. Inventaris uitgebreid"/>
    <s v="Nee"/>
    <s v="Nee"/>
    <m/>
    <n v="9300"/>
  </r>
  <r>
    <s v="6903"/>
    <s v="Onderwijs, Jeugd en Zorg"/>
    <s v="VGA-2451001"/>
    <d v="2015-01-01T00:00:00"/>
    <x v="254"/>
    <s v="1081CK"/>
    <x v="50"/>
    <s v="Amsterdam"/>
    <s v="Steen,hard"/>
    <s v="Schoolgebouw"/>
    <m/>
    <s v="05544 - Minimumpremie opstal Scholen VGA"/>
    <s v="Ja"/>
    <s v="Ja"/>
    <d v="2023-11-22T00:00:00"/>
    <n v="23081200"/>
  </r>
  <r>
    <s v="6903"/>
    <s v="Onderwijs, Jeugd en Zorg"/>
    <s v="VGA-2451001"/>
    <d v="2015-01-01T00:00:00"/>
    <x v="254"/>
    <s v="1071CK"/>
    <x v="13"/>
    <s v="Amsterdam"/>
    <s v="Steen,hard"/>
    <s v="Schoolgebouw"/>
    <m/>
    <s v="05543 - Minimumpremie invent. scholen VGA"/>
    <s v="Nee"/>
    <s v="Ja"/>
    <d v="2023-11-22T00:00:00"/>
    <n v="1811700"/>
  </r>
  <r>
    <s v="6903"/>
    <s v="Onderwijs, Jeugd en Zorg"/>
    <s v="VGA-2451002"/>
    <d v="2015-01-01T00:00:00"/>
    <x v="1108"/>
    <s v="1082BV"/>
    <x v="20"/>
    <s v="Amsterdam"/>
    <s v="Steen,hard"/>
    <s v="Schoolgebouw"/>
    <m/>
    <s v="05544 - Minimumpremie opstal Scholen VGA"/>
    <s v="Nee"/>
    <s v="Nee"/>
    <m/>
    <n v="8234100"/>
  </r>
  <r>
    <s v="6903"/>
    <s v="Onderwijs, Jeugd en Zorg"/>
    <s v="VGA-2451002"/>
    <d v="2015-01-01T00:00:00"/>
    <x v="1108"/>
    <s v="1082BV"/>
    <x v="20"/>
    <s v="Amsterdam"/>
    <s v="Steen,hard"/>
    <s v="Schoolgebouw"/>
    <m/>
    <s v="05543 - Minimumpremie invent. scholen VGA"/>
    <s v="Nee"/>
    <s v="Nee"/>
    <m/>
    <n v="601700"/>
  </r>
  <r>
    <s v="6903"/>
    <s v="Onderwijs, Jeugd en Zorg"/>
    <s v="VGA-2451003"/>
    <d v="2015-01-01T00:00:00"/>
    <x v="1109"/>
    <s v="1083BE"/>
    <x v="41"/>
    <s v="Amsterdam"/>
    <s v="Steen,hard"/>
    <s v="Schoolgebouw"/>
    <m/>
    <s v="05544 - Minimumpremie opstal Scholen VGA"/>
    <s v="Nee"/>
    <s v="Nee"/>
    <m/>
    <n v="7655700"/>
  </r>
  <r>
    <s v="6903"/>
    <s v="Onderwijs, Jeugd en Zorg"/>
    <s v="VGA-2451003"/>
    <d v="2015-01-01T00:00:00"/>
    <x v="1110"/>
    <s v="1083BE"/>
    <x v="41"/>
    <s v="Amsterdam"/>
    <s v="Steen,hard"/>
    <s v="Schoolgebouw"/>
    <m/>
    <s v="05543 - Minimumpremie invent. scholen VGA"/>
    <s v="Nee"/>
    <s v="Nee"/>
    <m/>
    <n v="554700"/>
  </r>
  <r>
    <s v="6903"/>
    <s v="Onderwijs, Jeugd en Zorg"/>
    <s v="VGA-2451004"/>
    <d v="2015-01-01T00:00:00"/>
    <x v="97"/>
    <s v="1025KM"/>
    <x v="44"/>
    <s v="Amsterdam"/>
    <s v="Steen,hard"/>
    <s v="Schoolgebouw"/>
    <m/>
    <s v="05543 - Minimumpremie invent. scholen VGA"/>
    <s v="Nee"/>
    <s v="Nee"/>
    <m/>
    <n v="1528700"/>
  </r>
  <r>
    <s v="6903"/>
    <s v="Onderwijs, Jeugd en Zorg"/>
    <s v="VGA-2451004"/>
    <d v="2015-01-01T00:00:00"/>
    <x v="97"/>
    <s v="1025KM"/>
    <x v="44"/>
    <s v="Amsterdam"/>
    <s v="Steen,hard"/>
    <s v="Schoolgebouw"/>
    <m/>
    <s v="05544 - Minimumpremie opstal Scholen VGA"/>
    <s v="Nee"/>
    <s v="Nee"/>
    <m/>
    <n v="19608900"/>
  </r>
  <r>
    <s v="6903"/>
    <s v="Onderwijs, Jeugd en Zorg"/>
    <s v="VGA-2451005"/>
    <d v="2015-01-01T00:00:00"/>
    <x v="98"/>
    <s v="1034XZ"/>
    <x v="49"/>
    <s v="Amsterdam"/>
    <s v="Steen,hard"/>
    <s v="Schoolgebouw"/>
    <m/>
    <s v="05543 - Minimumpremie invent. scholen VGA"/>
    <s v="Nee"/>
    <s v="Nee"/>
    <m/>
    <n v="668400"/>
  </r>
  <r>
    <s v="6903"/>
    <s v="Onderwijs, Jeugd en Zorg"/>
    <s v="VGA-2451005"/>
    <d v="2015-01-01T00:00:00"/>
    <x v="98"/>
    <s v="1034XZ"/>
    <x v="49"/>
    <s v="Amsterdam"/>
    <s v="Steen,hard"/>
    <s v="Schoolgebouw"/>
    <m/>
    <s v="05544 - Minimumpremie opstal Scholen VGA"/>
    <s v="Nee"/>
    <s v="Nee"/>
    <m/>
    <n v="9051200"/>
  </r>
  <r>
    <s v="6903"/>
    <s v="Onderwijs, Jeugd en Zorg"/>
    <s v="VGA-2451006"/>
    <d v="2015-01-01T00:00:00"/>
    <x v="1111"/>
    <s v="1022AM"/>
    <x v="78"/>
    <s v="Amsterdam"/>
    <s v="Steen"/>
    <s v="Schoolgebouw"/>
    <m/>
    <s v="05544 - Minimumpremie opstal Scholen VGA"/>
    <s v="Nee"/>
    <s v="Nee"/>
    <m/>
    <n v="16200200"/>
  </r>
  <r>
    <s v="6903"/>
    <s v="Onderwijs, Jeugd en Zorg"/>
    <s v="VGA-2451006"/>
    <d v="2015-01-01T00:00:00"/>
    <x v="1111"/>
    <s v="1022AM"/>
    <x v="78"/>
    <s v="Amsterdam"/>
    <s v="Steen"/>
    <s v="Schoolgebouw"/>
    <m/>
    <s v="05544 - Minimumpremie opstal Scholen VGA"/>
    <s v="Nee"/>
    <s v="Nee"/>
    <m/>
    <n v="7680200"/>
  </r>
  <r>
    <s v="6903"/>
    <s v="Onderwijs, Jeugd en Zorg"/>
    <s v="VGA-2451006"/>
    <d v="2015-01-01T00:00:00"/>
    <x v="1112"/>
    <s v="1022AM"/>
    <x v="78"/>
    <s v="Amsterdam"/>
    <s v="Steen"/>
    <s v="Schoolgebouw"/>
    <m/>
    <s v="05544 - Minimumpremie opstal Scholen VGA"/>
    <s v="Nee"/>
    <s v="Nee"/>
    <m/>
    <n v="539800"/>
  </r>
  <r>
    <s v="6903"/>
    <s v="Onderwijs, Jeugd en Zorg"/>
    <s v="VGA-2451006"/>
    <d v="2015-01-01T00:00:00"/>
    <x v="1111"/>
    <s v="1022AM"/>
    <x v="78"/>
    <s v="Amsterdam"/>
    <s v="Steen"/>
    <s v="Schoolgebouw"/>
    <m/>
    <s v="05543 - Minimumpremie invent. scholen VGA"/>
    <s v="Nee"/>
    <s v="Nee"/>
    <m/>
    <n v="1583300"/>
  </r>
  <r>
    <s v="6903"/>
    <s v="Onderwijs, Jeugd en Zorg"/>
    <s v="VGA-2451007"/>
    <d v="2015-01-01T00:00:00"/>
    <x v="1113"/>
    <s v="1031CG"/>
    <x v="94"/>
    <s v="Amsterdam"/>
    <s v="Steen,hard"/>
    <s v="Schoolgebouw"/>
    <m/>
    <s v="05544 - Minimumpremie opstal Scholen VGA"/>
    <s v="Nee"/>
    <s v="Onbekend"/>
    <m/>
    <n v="13244800"/>
  </r>
  <r>
    <s v="6903"/>
    <s v="Onderwijs, Jeugd en Zorg"/>
    <s v="VGA-2451007"/>
    <d v="2015-01-01T00:00:00"/>
    <x v="1113"/>
    <s v="1031CG"/>
    <x v="94"/>
    <s v="Amsterdam"/>
    <s v="Steen,hard"/>
    <s v="Schoolgebouw"/>
    <m/>
    <s v="05544 - Minimumpremie opstal Scholen VGA"/>
    <s v="Nee"/>
    <s v="Onbekend"/>
    <m/>
    <n v="1160400"/>
  </r>
  <r>
    <s v="6903"/>
    <s v="Onderwijs, Jeugd en Zorg"/>
    <s v="VGA-2451007"/>
    <d v="2015-01-01T00:00:00"/>
    <x v="1113"/>
    <s v="1031CG"/>
    <x v="94"/>
    <s v="Amsterdam"/>
    <s v="Steen,hard"/>
    <s v="Schoolgebouw"/>
    <m/>
    <s v="05543 - Minimumpremie invent. scholen VGA"/>
    <s v="Nee"/>
    <s v="Onbekend"/>
    <m/>
    <n v="1074500"/>
  </r>
  <r>
    <s v="6903"/>
    <s v="Onderwijs, Jeugd en Zorg"/>
    <s v="VGA-2451008"/>
    <d v="2015-01-01T00:00:00"/>
    <x v="1114"/>
    <s v="1025KN"/>
    <x v="44"/>
    <s v="Amsterdam"/>
    <s v="Steen,hard"/>
    <s v="Schoolgebouw"/>
    <m/>
    <s v="05544 - Minimumpremie opstal Scholen VGA"/>
    <s v="Ja"/>
    <s v="Nee"/>
    <m/>
    <n v="17307200"/>
  </r>
  <r>
    <s v="6903"/>
    <s v="Onderwijs, Jeugd en Zorg"/>
    <s v="VGA-2451009"/>
    <d v="2015-01-01T00:00:00"/>
    <x v="1115"/>
    <s v="1068NT"/>
    <x v="2"/>
    <s v="Amsterdam"/>
    <s v="Steen,hard"/>
    <s v="Schoolgebouw"/>
    <m/>
    <s v="05544 - Minimumpremie opstal Scholen VGA"/>
    <s v="Ja"/>
    <s v="Ja"/>
    <d v="2024-12-06T00:00:00"/>
    <n v="30660500"/>
  </r>
  <r>
    <s v="6903"/>
    <s v="Onderwijs, Jeugd en Zorg"/>
    <s v="VGA-2451009"/>
    <d v="2015-01-01T00:00:00"/>
    <x v="1115"/>
    <s v="1068NT"/>
    <x v="2"/>
    <s v="Amsterdam"/>
    <s v="Steen,hard"/>
    <s v="Schoolgebouw"/>
    <m/>
    <s v="05543 - Minimumpremie invent. scholen VGA"/>
    <s v="Nee"/>
    <s v="Ja"/>
    <d v="2024-12-06T00:00:00"/>
    <n v="2429200"/>
  </r>
  <r>
    <s v="6903"/>
    <s v="Onderwijs, Jeugd en Zorg"/>
    <s v="VGA-2451010"/>
    <d v="2015-01-01T00:00:00"/>
    <x v="1116"/>
    <s v="1052XN"/>
    <x v="100"/>
    <s v="Amsterdam"/>
    <s v="Steen,hard"/>
    <s v="Schoolgebouw"/>
    <m/>
    <s v="05544 - Minimumpremie opstal Scholen VGA"/>
    <s v="Ja"/>
    <s v="Onbekend"/>
    <m/>
    <n v="15401300"/>
  </r>
  <r>
    <s v="6903"/>
    <s v="Onderwijs, Jeugd en Zorg"/>
    <s v="VGA-2451010"/>
    <d v="2015-01-01T00:00:00"/>
    <x v="1116"/>
    <s v="1052XN"/>
    <x v="100"/>
    <s v="Amsterdam"/>
    <s v="Steen,hard"/>
    <s v="Schoolgebouw"/>
    <m/>
    <s v="05543 - Minimumpremie invent. scholen VGA"/>
    <s v="Nee"/>
    <s v="Onbekend"/>
    <m/>
    <n v="1185900"/>
  </r>
  <r>
    <s v="6903"/>
    <s v="Onderwijs, Jeugd en Zorg"/>
    <s v="VGA-2451011"/>
    <d v="2015-01-01T00:00:00"/>
    <x v="1117"/>
    <s v="1064EB"/>
    <x v="66"/>
    <s v="Amsterdam"/>
    <s v="Steen,hard"/>
    <s v="Schoolgebouw"/>
    <m/>
    <s v="05544 - Minimumpremie opstal Scholen VGA"/>
    <s v="Ja"/>
    <s v="Ja"/>
    <d v="2024-12-06T00:00:00"/>
    <n v="29690900"/>
  </r>
  <r>
    <s v="6903"/>
    <s v="Onderwijs, Jeugd en Zorg"/>
    <s v="VGA-2451011"/>
    <d v="2015-01-01T00:00:00"/>
    <x v="1117"/>
    <s v="1064EB"/>
    <x v="66"/>
    <s v="Amsterdam"/>
    <s v="Steen,hard"/>
    <s v="Schoolgebouw"/>
    <m/>
    <s v="05544 - Minimumpremie opstal Scholen VGA"/>
    <s v="Nee"/>
    <s v="Ja"/>
    <d v="2024-12-06T00:00:00"/>
    <n v="539800"/>
  </r>
  <r>
    <s v="6903"/>
    <s v="Onderwijs, Jeugd en Zorg"/>
    <s v="VGA-2451011"/>
    <d v="2015-01-01T00:00:00"/>
    <x v="1117"/>
    <s v="1064EB"/>
    <x v="66"/>
    <s v="Amsterdam"/>
    <s v="Steen,hard"/>
    <s v="Schoolgebouw"/>
    <m/>
    <s v="05543 - Minimumpremie invent. scholen VGA"/>
    <s v="Nee"/>
    <s v="Ja"/>
    <d v="2024-12-06T00:00:00"/>
    <n v="3183400"/>
  </r>
  <r>
    <s v="6903"/>
    <s v="Onderwijs, Jeugd en Zorg"/>
    <s v="VGA-2451012"/>
    <d v="2015-01-01T00:00:00"/>
    <x v="1118"/>
    <s v="1073KJ"/>
    <x v="57"/>
    <s v="Amsterdam"/>
    <s v="Steen,hard"/>
    <s v="Schoolgebouw"/>
    <m/>
    <s v="05544 - Minimumpremie opstal Scholen VGA"/>
    <s v="Nee"/>
    <s v="Nee"/>
    <m/>
    <n v="22440300"/>
  </r>
  <r>
    <s v="6903"/>
    <s v="Onderwijs, Jeugd en Zorg"/>
    <s v="VGA-2451012"/>
    <d v="2015-01-01T00:00:00"/>
    <x v="1118"/>
    <s v="1073KJ"/>
    <x v="57"/>
    <s v="Amsterdam"/>
    <s v="Steen,hard"/>
    <s v="Schoolgebouw"/>
    <m/>
    <s v="05543 - Minimumpremie invent. scholen VGA"/>
    <s v="Nee"/>
    <s v="Nee"/>
    <m/>
    <n v="1509600"/>
  </r>
  <r>
    <s v="6903"/>
    <s v="Onderwijs, Jeugd en Zorg"/>
    <s v="VGA-2451013"/>
    <d v="2015-01-01T00:00:00"/>
    <x v="1119"/>
    <s v="1051KM"/>
    <x v="8"/>
    <s v="Amsterdam"/>
    <s v="Steen,hard"/>
    <s v="Schoolgebouw"/>
    <m/>
    <s v="05539 - Brandcontr. opstal scholen VGA"/>
    <s v="Ja"/>
    <s v="Ja"/>
    <d v="2024-12-05T00:00:00"/>
    <n v="19386500"/>
  </r>
  <r>
    <s v="6903"/>
    <s v="Onderwijs, Jeugd en Zorg"/>
    <s v="VGA-2451013"/>
    <d v="2015-01-01T00:00:00"/>
    <x v="1119"/>
    <s v="1051KM"/>
    <x v="8"/>
    <s v="Amsterdam"/>
    <s v="Steen,hard"/>
    <s v="Schoolgebouw"/>
    <m/>
    <s v="05539 - Brandcontr. opstal scholen VGA"/>
    <s v="Ja"/>
    <s v="Ja"/>
    <d v="2024-12-05T00:00:00"/>
    <n v="1510500"/>
  </r>
  <r>
    <s v="6903"/>
    <s v="Onderwijs, Jeugd en Zorg"/>
    <s v="VGA-2451013"/>
    <d v="2015-01-01T00:00:00"/>
    <x v="1119"/>
    <s v="1051KM"/>
    <x v="8"/>
    <s v="Amsterdam"/>
    <s v="Steen,hard"/>
    <s v="Schoolgebouw"/>
    <m/>
    <s v="05542 - Brandcontr. inventaris Scholen VGA"/>
    <s v="Nee"/>
    <s v="Ja"/>
    <d v="2024-12-05T00:00:00"/>
    <n v="1398600"/>
  </r>
  <r>
    <s v="6903"/>
    <s v="Onderwijs, Jeugd en Zorg"/>
    <s v="VGA-2451014"/>
    <d v="2015-01-01T00:00:00"/>
    <x v="252"/>
    <s v="1065JX"/>
    <x v="46"/>
    <s v="Amsterdam"/>
    <s v="Steen,hard"/>
    <s v="Schoolgebouw"/>
    <m/>
    <s v="05544 - Minimumpremie opstal Scholen VGA"/>
    <s v="Ja"/>
    <s v="Ja"/>
    <d v="2024-12-06T00:00:00"/>
    <n v="18862000"/>
  </r>
  <r>
    <s v="6903"/>
    <s v="Onderwijs, Jeugd en Zorg"/>
    <s v="VGA-2451014"/>
    <d v="2015-01-01T00:00:00"/>
    <x v="252"/>
    <s v="1065JX"/>
    <x v="46"/>
    <s v="Amsterdam"/>
    <s v="Steen,hard"/>
    <s v="Schoolgebouw"/>
    <m/>
    <s v="05543 - Minimumpremie invent. scholen VGA"/>
    <s v="Nee"/>
    <s v="Ja"/>
    <d v="2024-12-06T00:00:00"/>
    <n v="1467700"/>
  </r>
  <r>
    <s v="6903"/>
    <s v="Onderwijs, Jeugd en Zorg"/>
    <s v="VGA-2451015"/>
    <d v="2015-01-01T00:00:00"/>
    <x v="1120"/>
    <s v="1077WS"/>
    <x v="51"/>
    <s v="Amsterdam"/>
    <s v="Steen,hard"/>
    <s v="Schoolgebouw"/>
    <m/>
    <s v="05543 - Minimumpremie invent. scholen VGA"/>
    <s v="Nee"/>
    <s v="Ja"/>
    <d v="2024-12-14T00:00:00"/>
    <n v="1276200"/>
  </r>
  <r>
    <s v="6903"/>
    <s v="Onderwijs, Jeugd en Zorg"/>
    <s v="VGA-2451015"/>
    <d v="2015-01-01T00:00:00"/>
    <x v="1120"/>
    <s v="1077WS"/>
    <x v="51"/>
    <s v="Amsterdam"/>
    <s v="Steen,hard"/>
    <s v="Schoolgebouw"/>
    <m/>
    <s v="05544 - Minimumpremie opstal Scholen VGA"/>
    <s v="Nee"/>
    <s v="Ja"/>
    <d v="2024-12-14T00:00:00"/>
    <n v="19992000"/>
  </r>
  <r>
    <s v="6903"/>
    <s v="Onderwijs, Jeugd en Zorg"/>
    <s v="VGA-2451016"/>
    <d v="2015-01-01T00:00:00"/>
    <x v="1121"/>
    <s v="1075BJ"/>
    <x v="74"/>
    <s v="Amsterdam"/>
    <s v="Steen,hard"/>
    <s v="Schoolgebouw"/>
    <m/>
    <s v="05544 - Minimumpremie opstal Scholen VGA"/>
    <s v="Nee"/>
    <s v="Nee"/>
    <d v="2022-03-24T00:00:00"/>
    <n v="23758900"/>
  </r>
  <r>
    <s v="6903"/>
    <s v="Onderwijs, Jeugd en Zorg"/>
    <s v="VGA-2451016"/>
    <d v="2015-01-01T00:00:00"/>
    <x v="1121"/>
    <s v="1075BJ"/>
    <x v="74"/>
    <s v="Amsterdam"/>
    <s v="Steen,hard"/>
    <s v="Schoolgebouw"/>
    <m/>
    <s v="05543 - Minimumpremie invent. scholen VGA"/>
    <s v="Nee"/>
    <s v="Nee"/>
    <d v="2022-03-24T00:00:00"/>
    <n v="1297800"/>
  </r>
  <r>
    <s v="6903"/>
    <s v="Onderwijs, Jeugd en Zorg"/>
    <s v="VGA-2451017"/>
    <d v="2015-01-01T00:00:00"/>
    <x v="1122"/>
    <s v="1077HE"/>
    <x v="51"/>
    <s v="Amsterdam"/>
    <s v="Steen,hard"/>
    <s v="Schoolgebouw"/>
    <m/>
    <s v="05544 - Minimumpremie opstal Scholen VGA"/>
    <s v="Nee"/>
    <s v="Ja"/>
    <d v="2024-12-14T00:00:00"/>
    <n v="16611500"/>
  </r>
  <r>
    <s v="6903"/>
    <s v="Onderwijs, Jeugd en Zorg"/>
    <s v="VGA-2451017"/>
    <d v="2015-01-01T00:00:00"/>
    <x v="253"/>
    <s v="1077HE"/>
    <x v="51"/>
    <s v="Amsterdam"/>
    <s v="Steen,hard"/>
    <s v="Schoolgebouw"/>
    <m/>
    <s v="05543 - Minimumpremie invent. scholen VGA"/>
    <s v="Nee"/>
    <s v="Ja"/>
    <d v="2024-12-14T00:00:00"/>
    <n v="1228600"/>
  </r>
  <r>
    <s v="6903"/>
    <s v="Onderwijs, Jeugd en Zorg"/>
    <s v="VGA-2451018"/>
    <d v="2015-01-01T00:00:00"/>
    <x v="1123"/>
    <s v="1071BJ"/>
    <x v="13"/>
    <s v="Amsterdam"/>
    <s v="Steen,hard"/>
    <s v="Schoolgebouw"/>
    <m/>
    <s v="05539 - Brandcontr. opstal scholen VGA"/>
    <s v="Nee"/>
    <s v="Nee"/>
    <m/>
    <n v="14040200"/>
  </r>
  <r>
    <s v="6903"/>
    <s v="Onderwijs, Jeugd en Zorg"/>
    <s v="VGA-2451018"/>
    <d v="2015-01-01T00:00:00"/>
    <x v="1123"/>
    <s v="1071BJ"/>
    <x v="13"/>
    <s v="Amsterdam"/>
    <s v="Steen,hard"/>
    <s v="Schoolgebouw"/>
    <m/>
    <s v="05542 - Brandcontr. inventaris Scholen VGA"/>
    <s v="Nee"/>
    <s v="Nee"/>
    <m/>
    <n v="969500"/>
  </r>
  <r>
    <s v="6903"/>
    <s v="Onderwijs, Jeugd en Zorg"/>
    <s v="VGA-2451019"/>
    <d v="2015-01-01T00:00:00"/>
    <x v="1124"/>
    <s v="1071SW"/>
    <x v="13"/>
    <s v="Amsterdam"/>
    <s v="Steen,hard"/>
    <s v="Schoolgebouw"/>
    <m/>
    <s v="05544 - Minimumpremie opstal Scholen VGA"/>
    <s v="Nee"/>
    <s v="Ja"/>
    <d v="2023-06-01T00:00:00"/>
    <n v="26619000"/>
  </r>
  <r>
    <s v="6903"/>
    <s v="Onderwijs, Jeugd en Zorg"/>
    <s v="VGA-2451019"/>
    <d v="2015-01-01T00:00:00"/>
    <x v="1124"/>
    <s v="1071SW"/>
    <x v="13"/>
    <s v="Amsterdam"/>
    <s v="Steen,hard"/>
    <s v="Schoolgebouw"/>
    <m/>
    <s v="05543 - Minimumpremie invent. scholen VGA"/>
    <s v="Nee"/>
    <s v="Ja"/>
    <d v="2023-06-01T00:00:00"/>
    <n v="1754800"/>
  </r>
  <r>
    <s v="6903"/>
    <s v="Onderwijs, Jeugd en Zorg"/>
    <s v="VGA-2451021"/>
    <d v="2015-01-01T00:00:00"/>
    <x v="1125"/>
    <s v="1103BE"/>
    <x v="93"/>
    <s v="Amsterdam"/>
    <s v="Steen,hard"/>
    <s v="Schoolgebouw"/>
    <m/>
    <s v="05544 - Minimumpremie opstal Scholen VGA"/>
    <s v="Ja"/>
    <s v="Ja"/>
    <d v="2024-12-17T00:00:00"/>
    <n v="40136300"/>
  </r>
  <r>
    <s v="6903"/>
    <s v="Onderwijs, Jeugd en Zorg"/>
    <s v="VGA-2451021"/>
    <d v="2015-01-01T00:00:00"/>
    <x v="1125"/>
    <s v="1103BE"/>
    <x v="93"/>
    <s v="Amsterdam"/>
    <s v="Steen,hard"/>
    <s v="Schoolgebouw"/>
    <m/>
    <s v="05544 - Minimumpremie opstal Scholen VGA"/>
    <s v="Ja"/>
    <s v="Ja"/>
    <d v="2024-12-17T00:00:00"/>
    <n v="3201400"/>
  </r>
  <r>
    <s v="6903"/>
    <s v="Onderwijs, Jeugd en Zorg"/>
    <s v="VGA-2451021"/>
    <d v="2015-01-01T00:00:00"/>
    <x v="1125"/>
    <s v="1103BE"/>
    <x v="93"/>
    <s v="Amsterdam"/>
    <s v="Steen,hard"/>
    <s v="Schoolgebouw"/>
    <m/>
    <s v="05543 - Minimumpremie invent. scholen VGA"/>
    <s v="Nee"/>
    <s v="Ja"/>
    <d v="2024-12-17T00:00:00"/>
    <n v="2964300"/>
  </r>
  <r>
    <s v="6903"/>
    <s v="Onderwijs, Jeugd en Zorg"/>
    <s v="VGA-2451022"/>
    <d v="2015-01-01T00:00:00"/>
    <x v="1126"/>
    <s v="1106AW"/>
    <x v="71"/>
    <s v="Amsterdam"/>
    <s v="Steen,hard"/>
    <s v="Schoolgebouw"/>
    <m/>
    <s v="05544 - Minimumpremie opstal Scholen VGA"/>
    <s v="Nee"/>
    <s v="Nee"/>
    <m/>
    <n v="27501900"/>
  </r>
  <r>
    <s v="6903"/>
    <s v="Onderwijs, Jeugd en Zorg"/>
    <s v="VGA-2451022"/>
    <d v="2015-01-01T00:00:00"/>
    <x v="1126"/>
    <s v="1106AW"/>
    <x v="71"/>
    <s v="Amsterdam"/>
    <s v="Steen,hard"/>
    <s v="Schoolgebouw"/>
    <m/>
    <s v="05543 - Minimumpremie invent. scholen VGA"/>
    <s v="Nee"/>
    <s v="Nee"/>
    <m/>
    <n v="2171700"/>
  </r>
  <r>
    <s v="6903"/>
    <s v="Onderwijs, Jeugd en Zorg"/>
    <s v="VGA-2451023"/>
    <d v="2015-01-01T00:00:00"/>
    <x v="1127"/>
    <s v="1072HK"/>
    <x v="56"/>
    <s v="Amsterdam"/>
    <s v="Steen,hard"/>
    <s v="Schoolgebouw"/>
    <m/>
    <s v="05543 - Minimumpremie invent. scholen VGA"/>
    <s v="Nee"/>
    <s v="Nee"/>
    <m/>
    <n v="797600"/>
  </r>
  <r>
    <s v="6903"/>
    <s v="Onderwijs, Jeugd en Zorg"/>
    <s v="VGA-2451023"/>
    <d v="2015-01-01T00:00:00"/>
    <x v="1127"/>
    <s v="1072HK"/>
    <x v="56"/>
    <s v="Amsterdam"/>
    <s v="Steen,hard"/>
    <s v="Schoolgebouw"/>
    <m/>
    <s v="05544 - Minimumpremie opstal Scholen VGA"/>
    <s v="Nee"/>
    <s v="Nee"/>
    <m/>
    <n v="6900200"/>
  </r>
  <r>
    <s v="6903"/>
    <s v="Onderwijs, Jeugd en Zorg"/>
    <s v="VGA-2451024"/>
    <d v="2015-01-01T00:00:00"/>
    <x v="91"/>
    <s v="1102AL"/>
    <x v="45"/>
    <s v="Amsterdam"/>
    <s v="Steen,hard"/>
    <s v="Schoolgebouw"/>
    <m/>
    <s v="05544 - Minimumpremie opstal Scholen VGA"/>
    <s v="Nee"/>
    <s v="Ja"/>
    <d v="2024-12-17T00:00:00"/>
    <n v="25155800"/>
  </r>
  <r>
    <s v="6903"/>
    <s v="Onderwijs, Jeugd en Zorg"/>
    <s v="VGA-2451024"/>
    <d v="2015-01-01T00:00:00"/>
    <x v="91"/>
    <s v="1102AL"/>
    <x v="45"/>
    <s v="Amsterdam"/>
    <s v="Steen,hard"/>
    <s v="Schoolgebouw"/>
    <m/>
    <s v="05544 - Minimumpremie opstal Scholen VGA"/>
    <s v="Nee"/>
    <s v="Ja"/>
    <d v="2024-12-17T00:00:00"/>
    <n v="1980600"/>
  </r>
  <r>
    <s v="6903"/>
    <s v="Onderwijs, Jeugd en Zorg"/>
    <s v="VGA-2451024"/>
    <d v="2015-01-01T00:00:00"/>
    <x v="91"/>
    <s v="1102AL"/>
    <x v="45"/>
    <s v="Amsterdam"/>
    <s v="Steen,hard"/>
    <s v="Schoolgebouw"/>
    <m/>
    <s v="05543 - Minimumpremie invent. scholen VGA"/>
    <s v="Nee"/>
    <s v="Ja"/>
    <d v="2024-12-17T00:00:00"/>
    <n v="1833900"/>
  </r>
  <r>
    <s v="6903"/>
    <s v="Onderwijs, Jeugd en Zorg"/>
    <s v="VGA-2451025"/>
    <d v="2015-01-01T00:00:00"/>
    <x v="1128"/>
    <s v="1097DN"/>
    <x v="18"/>
    <s v="Amsterdam"/>
    <s v="Steen,hard"/>
    <s v="Schoolgebouw"/>
    <m/>
    <s v="05544 - Minimumpremie opstal Scholen VGA"/>
    <s v="Ja"/>
    <s v="Nee"/>
    <m/>
    <n v="11489500"/>
  </r>
  <r>
    <s v="6903"/>
    <s v="Onderwijs, Jeugd en Zorg"/>
    <s v="VGA-2451025"/>
    <d v="2015-01-01T00:00:00"/>
    <x v="1128"/>
    <s v="1097DN"/>
    <x v="18"/>
    <s v="Amsterdam"/>
    <s v="Steen,hard"/>
    <s v="Schoolgebouw"/>
    <m/>
    <s v="05543 - Minimumpremie invent. scholen VGA"/>
    <s v="Nee"/>
    <s v="Nee"/>
    <m/>
    <n v="1132200"/>
  </r>
  <r>
    <s v="6903"/>
    <s v="Onderwijs, Jeugd en Zorg"/>
    <s v="VGA-2451026"/>
    <d v="2015-01-01T00:00:00"/>
    <x v="1129"/>
    <s v="1017RV"/>
    <x v="30"/>
    <s v="Amsterdam"/>
    <s v="Steen,hard"/>
    <s v="Schoolgebouw"/>
    <m/>
    <s v="05544 - Minimumpremie opstal Scholen VGA"/>
    <s v="Nee"/>
    <s v="Nee"/>
    <d v="2022-01-28T00:00:00"/>
    <n v="31657900"/>
  </r>
  <r>
    <s v="6903"/>
    <s v="Onderwijs, Jeugd en Zorg"/>
    <s v="VGA-2451026"/>
    <d v="2015-01-01T00:00:00"/>
    <x v="1129"/>
    <s v="1017RV"/>
    <x v="30"/>
    <s v="Amsterdam"/>
    <s v="Steen,hard"/>
    <s v="Schoolgebouw"/>
    <m/>
    <s v="05543 - Minimumpremie invent. scholen VGA"/>
    <s v="Nee"/>
    <s v="Nee"/>
    <d v="2022-01-28T00:00:00"/>
    <n v="1356300"/>
  </r>
  <r>
    <s v="6903"/>
    <s v="Onderwijs, Jeugd en Zorg"/>
    <s v="VGA-2451028E"/>
    <d v="2015-01-01T00:00:00"/>
    <x v="1130"/>
    <s v="1071ED"/>
    <x v="13"/>
    <s v="Amsterdam"/>
    <s v="Steen,hard"/>
    <s v="Schoolgebouw"/>
    <m/>
    <s v="05539 - Brandcontr. opstal scholen VGA"/>
    <s v="Ja"/>
    <s v="Ja"/>
    <d v="2024-12-06T00:00:00"/>
    <n v="29665869"/>
  </r>
  <r>
    <s v="6903"/>
    <s v="Onderwijs, Jeugd en Zorg"/>
    <s v="VGA-2451028E"/>
    <d v="2015-01-01T00:00:00"/>
    <x v="1130"/>
    <s v="1071ED"/>
    <x v="13"/>
    <s v="Amsterdam"/>
    <s v="Steen,hard"/>
    <s v="Schoolgebouw"/>
    <m/>
    <s v="05542 - Brandcontr. inventaris Scholen VGA"/>
    <s v="Nee"/>
    <s v="Ja"/>
    <d v="2024-12-06T00:00:00"/>
    <n v="2558043"/>
  </r>
  <r>
    <s v="6903"/>
    <s v="Onderwijs, Jeugd en Zorg"/>
    <s v="VGA-2451029"/>
    <d v="2015-01-01T00:00:00"/>
    <x v="1131"/>
    <s v="1092AD"/>
    <x v="101"/>
    <s v="Amsterdam"/>
    <s v="Steen,hard"/>
    <s v="Schoolgebouw"/>
    <m/>
    <s v="05544 - Minimumpremie opstal Scholen VGA"/>
    <s v="Nee"/>
    <s v="Nee"/>
    <m/>
    <n v="24772600"/>
  </r>
  <r>
    <s v="6903"/>
    <s v="Onderwijs, Jeugd en Zorg"/>
    <s v="VGA-2451029"/>
    <d v="2015-01-01T00:00:00"/>
    <x v="1131"/>
    <s v="1092AD"/>
    <x v="101"/>
    <s v="Amsterdam"/>
    <s v="Steen,hard"/>
    <s v="Schoolgebouw"/>
    <m/>
    <s v="05543 - Minimumpremie invent. scholen VGA"/>
    <s v="Nee"/>
    <s v="Nee"/>
    <m/>
    <n v="1487500"/>
  </r>
  <r>
    <s v="6903"/>
    <s v="Onderwijs, Jeugd en Zorg"/>
    <s v="VGA-2451030"/>
    <d v="2015-01-01T00:00:00"/>
    <x v="1132"/>
    <s v="1093KL"/>
    <x v="11"/>
    <s v="Amsterdam"/>
    <s v="Steen,hard"/>
    <s v="Schoolgebouw"/>
    <m/>
    <s v="05544 - Minimumpremie opstal Scholen VGA"/>
    <s v="Ja"/>
    <s v="Nee"/>
    <m/>
    <n v="37022200"/>
  </r>
  <r>
    <s v="6903"/>
    <s v="Onderwijs, Jeugd en Zorg"/>
    <s v="VGA-2451030"/>
    <d v="2015-01-01T00:00:00"/>
    <x v="1133"/>
    <s v="1093KL"/>
    <x v="11"/>
    <s v="Amsterdam"/>
    <s v="Steen,hard"/>
    <s v="Schoolgebouw"/>
    <m/>
    <s v="05544 - Minimumpremie opstal Scholen VGA"/>
    <s v="Ja"/>
    <s v="Nee"/>
    <m/>
    <n v="2947700"/>
  </r>
  <r>
    <s v="6903"/>
    <s v="Onderwijs, Jeugd en Zorg"/>
    <s v="VGA-2451030"/>
    <d v="2015-01-01T00:00:00"/>
    <x v="1132"/>
    <s v="1093KL"/>
    <x v="11"/>
    <s v="Amsterdam"/>
    <s v="Steen,hard"/>
    <s v="Schoolgebouw"/>
    <m/>
    <s v="05543 - Minimumpremie invent. scholen VGA"/>
    <s v="Nee"/>
    <s v="Nee"/>
    <m/>
    <n v="2729300"/>
  </r>
  <r>
    <s v="6903"/>
    <s v="Onderwijs, Jeugd en Zorg"/>
    <s v="VGA-2451031"/>
    <d v="2015-01-01T00:00:00"/>
    <x v="1134"/>
    <s v="1023BB"/>
    <x v="95"/>
    <s v="Amsterdam"/>
    <s v="Steen,hard"/>
    <s v="Schoolgebouw"/>
    <m/>
    <s v="05539 - Brandcontr. opstal scholen VGA"/>
    <s v="Nee"/>
    <s v="Onbekend"/>
    <m/>
    <n v="4361300"/>
  </r>
  <r>
    <s v="6903"/>
    <s v="Onderwijs, Jeugd en Zorg"/>
    <s v="VGA-2451031"/>
    <d v="2015-01-01T00:00:00"/>
    <x v="1134"/>
    <s v="1023BB"/>
    <x v="95"/>
    <s v="Amsterdam"/>
    <s v="Steen,hard"/>
    <s v="Schoolgebouw"/>
    <m/>
    <s v="05542 - Brandcontr. inventaris Scholen VGA"/>
    <s v="Nee"/>
    <s v="Onbekend"/>
    <m/>
    <n v="286300"/>
  </r>
  <r>
    <s v="6903"/>
    <s v="Onderwijs, Jeugd en Zorg"/>
    <s v="VGA-2451032"/>
    <d v="2015-01-01T00:00:00"/>
    <x v="1135"/>
    <s v="1095CS"/>
    <x v="65"/>
    <s v="Amsterdam"/>
    <s v="Steen,hard"/>
    <s v="Schoolgebouw"/>
    <m/>
    <s v="05539 - Brandcontr. opstal scholen VGA"/>
    <s v="Nee"/>
    <s v="Onbekend"/>
    <m/>
    <n v="6009700"/>
  </r>
  <r>
    <s v="6903"/>
    <s v="Onderwijs, Jeugd en Zorg"/>
    <s v="VGA-2451032"/>
    <d v="2015-01-01T00:00:00"/>
    <x v="1135"/>
    <s v="1095CS"/>
    <x v="65"/>
    <s v="Amsterdam"/>
    <s v="Steen,hard"/>
    <s v="Schoolgebouw"/>
    <m/>
    <s v="05542 - Brandcontr. inventaris Scholen VGA"/>
    <s v="Nee"/>
    <s v="Onbekend"/>
    <m/>
    <n v="430300"/>
  </r>
  <r>
    <s v="6903"/>
    <s v="Onderwijs, Jeugd en Zorg"/>
    <s v="VGA-2451033"/>
    <d v="2015-01-01T00:00:00"/>
    <x v="1136"/>
    <s v="1095JL"/>
    <x v="65"/>
    <s v="Amsterdam"/>
    <s v="Steen,hard"/>
    <s v="Schoolgebouw"/>
    <m/>
    <s v="05539 - Brandcontr. opstal scholen VGA"/>
    <s v="Nee"/>
    <s v="Onbekend"/>
    <m/>
    <n v="5499300"/>
  </r>
  <r>
    <s v="6903"/>
    <s v="Onderwijs, Jeugd en Zorg"/>
    <s v="VGA-2451033"/>
    <d v="2015-01-01T00:00:00"/>
    <x v="1136"/>
    <s v="1095JL"/>
    <x v="65"/>
    <s v="Amsterdam"/>
    <s v="Steen,hard"/>
    <s v="Schoolgebouw"/>
    <m/>
    <s v="05542 - Brandcontr. inventaris Scholen VGA"/>
    <s v="Nee"/>
    <s v="Onbekend"/>
    <m/>
    <n v="412800"/>
  </r>
  <r>
    <s v="6903"/>
    <s v="Onderwijs, Jeugd en Zorg"/>
    <s v="VGA-2451034"/>
    <d v="2015-01-01T00:00:00"/>
    <x v="1137"/>
    <s v="1057BB"/>
    <x v="83"/>
    <s v="Amsterdam"/>
    <s v="Steen,hard"/>
    <s v="Schoolgebouw"/>
    <m/>
    <s v="05544 - Minimumpremie opstal Scholen VGA"/>
    <s v="Nee"/>
    <s v="Nee"/>
    <m/>
    <n v="5237100"/>
  </r>
  <r>
    <s v="6903"/>
    <s v="Onderwijs, Jeugd en Zorg"/>
    <s v="VGA-2451036"/>
    <d v="2015-01-01T00:00:00"/>
    <x v="1138"/>
    <s v="1025NN"/>
    <x v="44"/>
    <s v="Amsterdam"/>
    <s v="Steen,hard"/>
    <s v="Schoolgebouw"/>
    <m/>
    <s v="05544 - Minimumpremie opstal Scholen VGA"/>
    <s v="Nee"/>
    <s v="Ja"/>
    <m/>
    <n v="8408700"/>
  </r>
  <r>
    <s v="6903"/>
    <s v="Onderwijs, Jeugd en Zorg"/>
    <s v="VGA-2451036"/>
    <d v="2015-01-01T00:00:00"/>
    <x v="1138"/>
    <s v="1025NN"/>
    <x v="44"/>
    <s v="Amsterdam"/>
    <s v="Steen,hard"/>
    <s v="Schoolgebouw"/>
    <m/>
    <s v="05543 - Minimumpremie invent. scholen VGA"/>
    <s v="Nee"/>
    <s v="Ja"/>
    <m/>
    <n v="440800"/>
  </r>
  <r>
    <s v="6903"/>
    <s v="Onderwijs, Jeugd en Zorg"/>
    <s v="VGA-2451037"/>
    <d v="2015-01-01T00:00:00"/>
    <x v="1139"/>
    <s v="1063ME"/>
    <x v="82"/>
    <s v="Amsterdam"/>
    <s v="Steen,hard"/>
    <s v="Schoolgebouw"/>
    <m/>
    <s v="05544 - Minimumpremie opstal Scholen VGA"/>
    <s v="Nee"/>
    <s v="Nee"/>
    <m/>
    <n v="7946200"/>
  </r>
  <r>
    <s v="6903"/>
    <s v="Onderwijs, Jeugd en Zorg"/>
    <s v="VGA-2451037"/>
    <d v="2015-01-01T00:00:00"/>
    <x v="1139"/>
    <s v="1063ME"/>
    <x v="82"/>
    <s v="Amsterdam"/>
    <s v="Steen,hard"/>
    <s v="Schoolgebouw"/>
    <m/>
    <s v="05543 - Minimumpremie invent. scholen VGA"/>
    <s v="Nee"/>
    <s v="Nee"/>
    <m/>
    <n v="578200"/>
  </r>
  <r>
    <s v="6903"/>
    <s v="Onderwijs, Jeugd en Zorg"/>
    <s v="VGA-2451039"/>
    <d v="2015-01-01T00:00:00"/>
    <x v="1140"/>
    <s v="1063JN"/>
    <x v="82"/>
    <s v="Amsterdam"/>
    <s v="Steen,hard"/>
    <s v="Schoolgebouw"/>
    <m/>
    <s v="05539 - Brandcontr. opstal scholen VGA"/>
    <s v="Nee"/>
    <s v="Nee"/>
    <m/>
    <n v="4358500"/>
  </r>
  <r>
    <s v="6903"/>
    <s v="Onderwijs, Jeugd en Zorg"/>
    <s v="VGA-2451039"/>
    <d v="2015-01-01T00:00:00"/>
    <x v="1140"/>
    <s v="1063JN"/>
    <x v="82"/>
    <s v="Amsterdam"/>
    <s v="Steen,hard"/>
    <s v="Schoolgebouw"/>
    <m/>
    <s v="05542 - Brandcontr. inventaris Scholen VGA"/>
    <s v="Nee"/>
    <s v="Nee"/>
    <m/>
    <n v="361700"/>
  </r>
  <r>
    <s v="6903"/>
    <s v="Onderwijs, Jeugd en Zorg"/>
    <s v="VGA-2451040"/>
    <d v="2015-01-01T00:00:00"/>
    <x v="1141"/>
    <s v="1068KV"/>
    <x v="2"/>
    <s v="Amsterdam"/>
    <s v="Steen,hard"/>
    <s v="Schoolgebouw"/>
    <m/>
    <s v="05544 - Minimumpremie opstal Scholen VGA"/>
    <s v="Nee"/>
    <s v="Onbekend"/>
    <m/>
    <n v="6428900"/>
  </r>
  <r>
    <s v="6903"/>
    <s v="Onderwijs, Jeugd en Zorg"/>
    <s v="VGA-2451040"/>
    <d v="2015-01-01T00:00:00"/>
    <x v="1141"/>
    <s v="1068KV"/>
    <x v="2"/>
    <s v="Amsterdam"/>
    <s v="Steen,hard"/>
    <s v="Schoolgebouw"/>
    <m/>
    <s v="05543 - Minimumpremie invent. scholen VGA"/>
    <s v="Nee"/>
    <s v="Onbekend"/>
    <m/>
    <n v="454700"/>
  </r>
  <r>
    <s v="6903"/>
    <s v="Onderwijs, Jeugd en Zorg"/>
    <s v="VGA-2451041"/>
    <d v="2015-01-01T00:00:00"/>
    <x v="1142"/>
    <s v="1082HZ"/>
    <x v="20"/>
    <s v="Amsterdam"/>
    <s v="Steen,hard"/>
    <s v="Schoolgebouw"/>
    <m/>
    <s v="05539 - Brandcontr. opstal scholen VGA"/>
    <s v="Nee"/>
    <s v="Onbekend"/>
    <m/>
    <n v="6021400"/>
  </r>
  <r>
    <s v="6903"/>
    <s v="Onderwijs, Jeugd en Zorg"/>
    <s v="VGA-2451041"/>
    <d v="2015-01-01T00:00:00"/>
    <x v="1142"/>
    <s v="1082HZ"/>
    <x v="20"/>
    <s v="Amsterdam"/>
    <s v="Steen,hard"/>
    <s v="Schoolgebouw"/>
    <m/>
    <s v="05542 - Brandcontr. inventaris Scholen VGA"/>
    <s v="Nee"/>
    <s v="Onbekend"/>
    <m/>
    <n v="421500"/>
  </r>
  <r>
    <s v="6903"/>
    <s v="Onderwijs, Jeugd en Zorg"/>
    <s v="VGA-2451042"/>
    <d v="2015-01-01T00:00:00"/>
    <x v="1143"/>
    <s v="1069TB"/>
    <x v="62"/>
    <s v="Amsterdam"/>
    <s v="Steen,hard"/>
    <s v="Schoolgebouw"/>
    <m/>
    <s v="05539 - Brandcontr. opstal scholen VGA"/>
    <s v="Nee"/>
    <s v="Nee"/>
    <m/>
    <n v="5916000"/>
  </r>
  <r>
    <s v="6903"/>
    <s v="Onderwijs, Jeugd en Zorg"/>
    <s v="VGA-2451042"/>
    <d v="2015-01-01T00:00:00"/>
    <x v="1143"/>
    <s v="1069TV"/>
    <x v="62"/>
    <s v="Amsterdam"/>
    <s v="Steen,hard"/>
    <s v="Schoolgebouw"/>
    <m/>
    <s v="05542 - Brandcontr. inventaris Scholen VGA"/>
    <s v="Nee"/>
    <s v="Nee"/>
    <m/>
    <n v="412800"/>
  </r>
  <r>
    <s v="6903"/>
    <s v="Onderwijs, Jeugd en Zorg"/>
    <s v="VGA-2451043"/>
    <d v="2015-01-01T00:00:00"/>
    <x v="1144"/>
    <s v="1062JC"/>
    <x v="89"/>
    <s v="Amsterdam"/>
    <s v="Steen,hard"/>
    <s v="Schoolgebouw"/>
    <m/>
    <s v="05544 - Minimumpremie opstal Scholen VGA"/>
    <s v="Nee"/>
    <s v="Ja"/>
    <d v="2009-06-06T00:00:00"/>
    <n v="3600200"/>
  </r>
  <r>
    <s v="6903"/>
    <s v="Onderwijs, Jeugd en Zorg"/>
    <s v="VGA-2451043"/>
    <d v="2015-01-01T00:00:00"/>
    <x v="1144"/>
    <s v="1062JC"/>
    <x v="89"/>
    <s v="Amsterdam"/>
    <s v="Steen,hard"/>
    <s v="Schoolgebouw"/>
    <m/>
    <s v="05543 - Minimumpremie invent. scholen VGA"/>
    <s v="Nee"/>
    <s v="Ja"/>
    <d v="2009-06-06T00:00:00"/>
    <n v="944000"/>
  </r>
  <r>
    <s v="6903"/>
    <s v="Onderwijs, Jeugd en Zorg"/>
    <s v="VGA-2451044"/>
    <d v="2015-01-01T00:00:00"/>
    <x v="1145"/>
    <s v="1064BX"/>
    <x v="66"/>
    <s v="Amsterdam"/>
    <s v="Steen,hard"/>
    <s v="Schoolgebouw"/>
    <m/>
    <s v="05544 - Minimumpremie opstal Scholen VGA"/>
    <s v="Nee"/>
    <s v="Onbekend"/>
    <m/>
    <n v="6901900"/>
  </r>
  <r>
    <s v="6903"/>
    <s v="Onderwijs, Jeugd en Zorg"/>
    <s v="VGA-2451044"/>
    <d v="2015-01-01T00:00:00"/>
    <x v="1145"/>
    <s v="1064BX"/>
    <x v="66"/>
    <s v="Amsterdam"/>
    <s v="Steen,hard"/>
    <s v="Schoolgebouw"/>
    <m/>
    <s v="05543 - Minimumpremie invent. scholen VGA"/>
    <s v="Nee"/>
    <s v="Onbekend"/>
    <m/>
    <n v="493200"/>
  </r>
  <r>
    <s v="6903"/>
    <s v="Onderwijs, Jeugd en Zorg"/>
    <s v="VGA-2451045"/>
    <d v="2015-01-01T00:00:00"/>
    <x v="1146"/>
    <s v="1062CJ"/>
    <x v="89"/>
    <s v="Amsterdam"/>
    <s v="Steen,hard"/>
    <s v="Schoolgebouw"/>
    <m/>
    <s v="05543 - Minimumpremie invent. scholen VGA"/>
    <s v="Nee"/>
    <s v="Nee"/>
    <m/>
    <n v="273000"/>
  </r>
  <r>
    <s v="6903"/>
    <s v="Onderwijs, Jeugd en Zorg"/>
    <s v="VGA-2451045"/>
    <d v="2015-01-01T00:00:00"/>
    <x v="1146"/>
    <s v="1062CJ"/>
    <x v="89"/>
    <s v="Amsterdam"/>
    <s v="Steen,hard"/>
    <s v="Schoolgebouw"/>
    <m/>
    <s v="05544 - Minimumpremie opstal Scholen VGA"/>
    <s v="Nee"/>
    <s v="Nee"/>
    <m/>
    <n v="4199800"/>
  </r>
  <r>
    <s v="6903"/>
    <s v="Onderwijs, Jeugd en Zorg"/>
    <s v="VGA-2451046"/>
    <d v="2015-01-01T00:00:00"/>
    <x v="1147"/>
    <s v="1062BK"/>
    <x v="89"/>
    <s v="Amsterdam"/>
    <s v="Steen,hard"/>
    <s v="Schoolgebouw"/>
    <m/>
    <s v="05544 - Minimumpremie opstal Scholen VGA"/>
    <s v="Nee"/>
    <s v="Nee"/>
    <m/>
    <n v="6407800"/>
  </r>
  <r>
    <s v="6903"/>
    <s v="Onderwijs, Jeugd en Zorg"/>
    <s v="VGA-2451046"/>
    <d v="2015-01-01T00:00:00"/>
    <x v="1147"/>
    <s v="1062BK"/>
    <x v="89"/>
    <s v="Amsterdam"/>
    <s v="Steen,hard"/>
    <s v="Schoolgebouw"/>
    <m/>
    <s v="05543 - Minimumpremie invent. scholen VGA"/>
    <s v="Nee"/>
    <s v="Nee"/>
    <m/>
    <n v="452800"/>
  </r>
  <r>
    <s v="6903"/>
    <s v="Onderwijs, Jeugd en Zorg"/>
    <s v="VGA-2451047"/>
    <d v="2015-01-01T00:00:00"/>
    <x v="1148"/>
    <s v="1062CJ"/>
    <x v="89"/>
    <s v="Amsterdam"/>
    <s v="Steen,hard"/>
    <s v="Schoolgebouw"/>
    <m/>
    <s v="05539 - Brandcontr. opstal scholen VGA"/>
    <s v="Nee"/>
    <s v="Onbekend"/>
    <m/>
    <n v="5436100"/>
  </r>
  <r>
    <s v="6903"/>
    <s v="Onderwijs, Jeugd en Zorg"/>
    <s v="VGA-2451047"/>
    <d v="2015-01-01T00:00:00"/>
    <x v="1148"/>
    <s v="1062CJ"/>
    <x v="89"/>
    <s v="Amsterdam"/>
    <s v="Steen,hard"/>
    <s v="Schoolgebouw"/>
    <m/>
    <s v="05542 - Brandcontr. inventaris Scholen VGA"/>
    <s v="Nee"/>
    <s v="Onbekend"/>
    <m/>
    <n v="373900"/>
  </r>
  <r>
    <s v="6903"/>
    <s v="Onderwijs, Jeugd en Zorg"/>
    <s v="VGA-2451048"/>
    <d v="2015-01-01T00:00:00"/>
    <x v="299"/>
    <s v="1102AM"/>
    <x v="45"/>
    <s v="Amsterdam"/>
    <s v="Steen,hard"/>
    <s v="Schoolgebouw"/>
    <m/>
    <s v="05544 - Minimumpremie opstal Scholen VGA"/>
    <s v="Ja"/>
    <s v="Ja"/>
    <d v="2024-12-17T00:00:00"/>
    <n v="29142900"/>
  </r>
  <r>
    <s v="6903"/>
    <s v="Onderwijs, Jeugd en Zorg"/>
    <s v="VGA-2451048"/>
    <d v="2015-01-01T00:00:00"/>
    <x v="299"/>
    <s v="1102AM"/>
    <x v="45"/>
    <s v="Amsterdam"/>
    <s v="Steen,hard"/>
    <s v="Schoolgebouw"/>
    <m/>
    <s v="05543 - Minimumpremie invent. scholen VGA"/>
    <s v="Nee"/>
    <s v="Ja"/>
    <d v="2024-12-17T00:00:00"/>
    <n v="3030900"/>
  </r>
  <r>
    <s v="6903"/>
    <s v="Onderwijs, Jeugd en Zorg"/>
    <s v="VGA-2451051"/>
    <d v="2015-01-01T00:00:00"/>
    <x v="1149"/>
    <s v="1059VX"/>
    <x v="15"/>
    <s v="Amsterdam"/>
    <s v="Steen,hard"/>
    <s v="Schoolgebouw"/>
    <m/>
    <s v="05544 - Minimumpremie opstal Scholen VGA"/>
    <s v="Nee"/>
    <s v="Nee"/>
    <m/>
    <n v="10945500"/>
  </r>
  <r>
    <s v="6903"/>
    <s v="Onderwijs, Jeugd en Zorg"/>
    <s v="VGA-2451051"/>
    <d v="2015-01-01T00:00:00"/>
    <x v="1150"/>
    <s v="1059VX"/>
    <x v="15"/>
    <s v="Amsterdam"/>
    <s v="Steen,hard"/>
    <s v="Schoolgebouw"/>
    <m/>
    <s v="05544 - Minimumpremie opstal Scholen VGA"/>
    <s v="Nee"/>
    <s v="Nee"/>
    <m/>
    <n v="1092300"/>
  </r>
  <r>
    <s v="6903"/>
    <s v="Onderwijs, Jeugd en Zorg"/>
    <s v="VGA-2451051"/>
    <d v="2015-01-01T00:00:00"/>
    <x v="1149"/>
    <s v="1059VX"/>
    <x v="15"/>
    <s v="Amsterdam"/>
    <s v="Steen,hard"/>
    <s v="Schoolgebouw"/>
    <m/>
    <s v="05543 - Minimumpremie invent. scholen VGA"/>
    <s v="Nee"/>
    <s v="Nee"/>
    <m/>
    <n v="1011300"/>
  </r>
  <r>
    <s v="6903"/>
    <s v="Onderwijs, Jeugd en Zorg"/>
    <s v="VGA-2451052"/>
    <d v="2015-01-01T00:00:00"/>
    <x v="99"/>
    <s v="1018BZ"/>
    <x v="31"/>
    <s v="Amsterdam"/>
    <s v="Steen,hard"/>
    <s v="Schoolgebouw"/>
    <m/>
    <s v="05539 - Brandcontr. opstal scholen VGA"/>
    <s v="Ja"/>
    <s v="Nee"/>
    <m/>
    <n v="6831600"/>
  </r>
  <r>
    <s v="6903"/>
    <s v="Onderwijs, Jeugd en Zorg"/>
    <s v="VGA-2451052"/>
    <d v="2015-01-01T00:00:00"/>
    <x v="99"/>
    <s v="1082BZ"/>
    <x v="20"/>
    <s v="Amsterdam"/>
    <s v="Steen,hard"/>
    <s v="Schoolgebouw"/>
    <m/>
    <s v="05542 - Brandcontr. inventaris Scholen VGA"/>
    <s v="Nee"/>
    <s v="Nee"/>
    <m/>
    <n v="487400"/>
  </r>
  <r>
    <s v="6903"/>
    <s v="Onderwijs, Jeugd en Zorg"/>
    <s v="VGA-2451053"/>
    <d v="2015-01-01T00:00:00"/>
    <x v="1151"/>
    <s v="1082JS"/>
    <x v="20"/>
    <s v="Amsterdam"/>
    <s v="Steen,hard"/>
    <s v="Schoolgebouw"/>
    <m/>
    <s v="05544 - Minimumpremie opstal Scholen VGA"/>
    <s v="Nee"/>
    <s v="Nee"/>
    <m/>
    <n v="8208300"/>
  </r>
  <r>
    <s v="6903"/>
    <s v="Onderwijs, Jeugd en Zorg"/>
    <s v="VGA-2451053"/>
    <d v="2015-01-01T00:00:00"/>
    <x v="1151"/>
    <s v="1082JS"/>
    <x v="20"/>
    <s v="Amsterdam"/>
    <s v="Steen,hard"/>
    <s v="Schoolgebouw"/>
    <m/>
    <s v="05543 - Minimumpremie invent. scholen VGA"/>
    <s v="Nee"/>
    <s v="Nee"/>
    <m/>
    <n v="599700"/>
  </r>
  <r>
    <s v="6903"/>
    <s v="Onderwijs, Jeugd en Zorg"/>
    <s v="VGA-2451056"/>
    <d v="2015-01-01T00:00:00"/>
    <x v="1152"/>
    <s v="1062BK"/>
    <x v="89"/>
    <s v="Amsterdam"/>
    <s v="Steen,hard"/>
    <s v="Schoolgebouw"/>
    <m/>
    <s v="05544 - Minimumpremie opstal Scholen VGA"/>
    <s v="Nee"/>
    <s v="Ja"/>
    <d v="2008-12-20T00:00:00"/>
    <n v="6435900"/>
  </r>
  <r>
    <s v="6903"/>
    <s v="Onderwijs, Jeugd en Zorg"/>
    <s v="VGA-2451056"/>
    <d v="2015-01-01T00:00:00"/>
    <x v="1152"/>
    <s v="1062BK"/>
    <x v="89"/>
    <s v="Amsterdam"/>
    <s v="Steen,hard"/>
    <s v="Schoolgebouw"/>
    <m/>
    <s v="05543 - Minimumpremie invent. scholen VGA"/>
    <s v="Nee"/>
    <s v="Ja"/>
    <d v="2008-12-20T00:00:00"/>
    <n v="455200"/>
  </r>
  <r>
    <s v="6903"/>
    <s v="Onderwijs, Jeugd en Zorg"/>
    <s v="VGA-2451057"/>
    <d v="2015-01-01T00:00:00"/>
    <x v="1153"/>
    <s v="1076CV"/>
    <x v="99"/>
    <s v="Amsterdam"/>
    <s v="Steen,hard"/>
    <s v="Schoolgebouw"/>
    <m/>
    <s v="05544 - Minimumpremie opstal Scholen VGA"/>
    <s v="Nee"/>
    <s v="Nee"/>
    <d v="2009-02-07T00:00:00"/>
    <n v="8557200"/>
  </r>
  <r>
    <s v="6903"/>
    <s v="Onderwijs, Jeugd en Zorg"/>
    <s v="VGA-2451057"/>
    <d v="2015-01-01T00:00:00"/>
    <x v="1153"/>
    <s v="1076CV"/>
    <x v="99"/>
    <s v="Amsterdam"/>
    <s v="Steen,hard"/>
    <s v="Schoolgebouw"/>
    <m/>
    <s v="05543 - Minimumpremie invent. scholen VGA"/>
    <s v="Nee"/>
    <s v="Nee"/>
    <d v="2009-02-07T00:00:00"/>
    <n v="628000"/>
  </r>
  <r>
    <s v="6903"/>
    <s v="Onderwijs, Jeugd en Zorg"/>
    <s v="VGA-2451058"/>
    <d v="2015-01-01T00:00:00"/>
    <x v="1154"/>
    <s v="1097AR"/>
    <x v="18"/>
    <s v="Amsterdam"/>
    <s v="Nader in te vullen"/>
    <s v="Schoolgebouw"/>
    <m/>
    <s v="05539 - Brandcontr. opstal scholen VGA"/>
    <s v="Nee"/>
    <s v="Nee"/>
    <m/>
    <n v="21446900"/>
  </r>
  <r>
    <s v="6903"/>
    <s v="Onderwijs, Jeugd en Zorg"/>
    <s v="VGA-2451058"/>
    <d v="2015-01-01T00:00:00"/>
    <x v="1154"/>
    <s v="1097AR"/>
    <x v="18"/>
    <s v="Amsterdam"/>
    <s v="Nader in te vullen"/>
    <s v="Schoolgebouw"/>
    <m/>
    <s v="05542 - Brandcontr. inventaris Scholen VGA"/>
    <s v="Nee"/>
    <s v="Nee"/>
    <m/>
    <n v="1678400"/>
  </r>
  <r>
    <s v="6903"/>
    <s v="Onderwijs, Jeugd en Zorg"/>
    <s v="VGA-2451060"/>
    <d v="2015-01-01T00:00:00"/>
    <x v="1155"/>
    <s v="1024EP"/>
    <x v="16"/>
    <s v="Amsterdam"/>
    <s v="Steen"/>
    <s v="Schoolgebouw"/>
    <m/>
    <s v="05544 - Minimumpremie opstal Scholen VGA"/>
    <s v="Nee"/>
    <s v="Ja"/>
    <d v="2014-02-03T00:00:00"/>
    <n v="4560200"/>
  </r>
  <r>
    <s v="6903"/>
    <s v="Onderwijs, Jeugd en Zorg"/>
    <s v="VGA-2451060"/>
    <d v="2015-01-01T00:00:00"/>
    <x v="1155"/>
    <s v="1024EP"/>
    <x v="16"/>
    <s v="Amsterdam"/>
    <s v="Steen"/>
    <s v="Schoolgebouw"/>
    <m/>
    <s v="05543 - Minimumpremie invent. scholen VGA"/>
    <s v="Nee"/>
    <s v="Ja"/>
    <d v="2014-02-03T00:00:00"/>
    <n v="284500"/>
  </r>
  <r>
    <s v="6903"/>
    <s v="Onderwijs, Jeugd en Zorg"/>
    <s v="VGA-2451061"/>
    <d v="2015-01-01T00:00:00"/>
    <x v="1156"/>
    <s v="1077LH"/>
    <x v="51"/>
    <s v="Amsterdam"/>
    <s v="Steen"/>
    <s v="Schoolgebouw"/>
    <m/>
    <s v="05539 - Brandcontr. opstal scholen VGA"/>
    <s v="Nee"/>
    <s v="Onbekend"/>
    <m/>
    <n v="17436000"/>
  </r>
  <r>
    <s v="6903"/>
    <s v="Onderwijs, Jeugd en Zorg"/>
    <s v="VGA-2451061"/>
    <d v="2015-01-01T00:00:00"/>
    <x v="1156"/>
    <s v="1077LH"/>
    <x v="51"/>
    <s v="Amsterdam"/>
    <s v="Steen"/>
    <s v="Schoolgebouw"/>
    <m/>
    <s v="05542 - Brandcontr. inventaris Scholen VGA"/>
    <s v="Nee"/>
    <s v="Onbekend"/>
    <m/>
    <n v="1351500"/>
  </r>
  <r>
    <s v="6903"/>
    <s v="Onderwijs, Jeugd en Zorg"/>
    <s v="VGA-2451064"/>
    <d v="2015-01-01T00:00:00"/>
    <x v="103"/>
    <s v="1024VK"/>
    <x v="16"/>
    <s v="Amsterdam"/>
    <m/>
    <s v="Schoolgebouw"/>
    <m/>
    <s v="05543 - Minimumpremie invent. scholen VGA"/>
    <s v="Nee"/>
    <s v="Onbekend"/>
    <m/>
    <n v="617700"/>
  </r>
  <r>
    <s v="6903"/>
    <s v="Onderwijs, Jeugd en Zorg"/>
    <s v="VGA-2451064"/>
    <d v="2015-01-01T00:00:00"/>
    <x v="103"/>
    <s v="1024VK"/>
    <x v="16"/>
    <s v="Amsterdam"/>
    <m/>
    <s v="Schoolgebouw"/>
    <m/>
    <s v="05544 - Minimumpremie opstal Scholen VGA"/>
    <s v="Nee"/>
    <s v="Onbekend"/>
    <m/>
    <n v="8430800"/>
  </r>
  <r>
    <s v="6903"/>
    <s v="Onderwijs, Jeugd en Zorg"/>
    <s v="VGA-2451066"/>
    <d v="2015-01-01T00:00:00"/>
    <x v="1157"/>
    <s v="1061TT"/>
    <x v="76"/>
    <s v="Amsterdam"/>
    <m/>
    <s v="Schoolgebouw"/>
    <m/>
    <s v="05544 - Minimumpremie opstal Scholen VGA"/>
    <s v="Nee"/>
    <s v="Nee"/>
    <m/>
    <n v="14712600"/>
  </r>
  <r>
    <s v="6903"/>
    <s v="Onderwijs, Jeugd en Zorg"/>
    <s v="VGA-2451066"/>
    <d v="2015-01-01T00:00:00"/>
    <x v="1157"/>
    <s v="1061TT"/>
    <x v="76"/>
    <s v="Amsterdam"/>
    <m/>
    <s v="Schoolgebouw"/>
    <m/>
    <s v="05543 - Minimumpremie invent. scholen VGA"/>
    <s v="Nee"/>
    <s v="Nee"/>
    <m/>
    <n v="1340700"/>
  </r>
  <r>
    <s v="6903"/>
    <s v="Onderwijs, Jeugd en Zorg"/>
    <s v="VGA-2451069"/>
    <d v="2015-01-01T00:00:00"/>
    <x v="1158"/>
    <s v="1054NN"/>
    <x v="52"/>
    <s v="Amsterdam"/>
    <m/>
    <s v="Schoolgebouw"/>
    <m/>
    <s v="05539 - Brandcontr. opstal scholen VGA"/>
    <s v="Ja"/>
    <s v="Ja"/>
    <m/>
    <n v="12338700"/>
  </r>
  <r>
    <s v="6903"/>
    <s v="Onderwijs, Jeugd en Zorg"/>
    <s v="VGA-2451069"/>
    <d v="2015-01-01T00:00:00"/>
    <x v="1158"/>
    <s v="1054NN"/>
    <x v="52"/>
    <s v="Amsterdam"/>
    <m/>
    <s v="Schoolgebouw"/>
    <m/>
    <s v="05539 - Brandcontr. opstal scholen VGA"/>
    <s v="Ja"/>
    <s v="Ja"/>
    <m/>
    <n v="936100"/>
  </r>
  <r>
    <s v="6903"/>
    <s v="Onderwijs, Jeugd en Zorg"/>
    <s v="VGA-2451069"/>
    <d v="2015-01-01T00:00:00"/>
    <x v="1159"/>
    <s v="1054NN"/>
    <x v="52"/>
    <s v="Amsterdam"/>
    <m/>
    <s v="Schoolgebouw"/>
    <m/>
    <s v="05542 - Brandcontr. inventaris Scholen VGA"/>
    <s v="Nee"/>
    <s v="Ja"/>
    <m/>
    <n v="866800"/>
  </r>
  <r>
    <s v="6903"/>
    <s v="Onderwijs, Jeugd en Zorg"/>
    <s v="VGA-2451070"/>
    <d v="2015-01-01T00:00:00"/>
    <x v="1160"/>
    <s v="1098KM"/>
    <x v="47"/>
    <s v="Amsterdam"/>
    <m/>
    <s v="Schoolgebouw"/>
    <m/>
    <s v="05544 - Minimumpremie opstal Scholen VGA"/>
    <s v="Nee"/>
    <s v="Nee"/>
    <m/>
    <n v="5223000"/>
  </r>
  <r>
    <s v="6903"/>
    <s v="Onderwijs, Jeugd en Zorg"/>
    <s v="VGA-2451070"/>
    <d v="2015-01-01T00:00:00"/>
    <x v="1160"/>
    <s v="1098KM"/>
    <x v="47"/>
    <s v="Amsterdam"/>
    <m/>
    <s v="Schoolgebouw"/>
    <m/>
    <s v="05543 - Minimumpremie invent. scholen VGA"/>
    <s v="Nee"/>
    <s v="Nee"/>
    <m/>
    <n v="356400"/>
  </r>
  <r>
    <s v="6903"/>
    <s v="Onderwijs, Jeugd en Zorg"/>
    <s v="VGA-2451071"/>
    <d v="2015-01-01T00:00:00"/>
    <x v="94"/>
    <s v="1098NJ"/>
    <x v="47"/>
    <s v="Amsterdam"/>
    <m/>
    <s v="Schoolgebouw"/>
    <m/>
    <s v="05539 - Brandcontr. opstal scholen VGA"/>
    <s v="Nee"/>
    <s v="Onbekend"/>
    <m/>
    <n v="10713700"/>
  </r>
  <r>
    <s v="6903"/>
    <s v="Onderwijs, Jeugd en Zorg"/>
    <s v="VGA-2451071"/>
    <d v="2015-01-01T00:00:00"/>
    <x v="94"/>
    <s v="1098NJ"/>
    <x v="47"/>
    <s v="Amsterdam"/>
    <m/>
    <s v="Schoolgebouw"/>
    <m/>
    <s v="05542 - Brandcontr. inventaris Scholen VGA"/>
    <s v="Nee"/>
    <s v="Onbekend"/>
    <m/>
    <n v="803700"/>
  </r>
  <r>
    <s v="6903"/>
    <s v="Onderwijs, Jeugd en Zorg"/>
    <s v="VGA-2451072"/>
    <d v="2015-01-01T00:00:00"/>
    <x v="1161"/>
    <s v="1076BH"/>
    <x v="99"/>
    <s v="Amsterdam"/>
    <m/>
    <s v="Schoolgebouw"/>
    <m/>
    <s v="05542 - Brandcontr. inventaris Scholen VGA"/>
    <s v="Nee"/>
    <s v="Nee"/>
    <d v="2020-03-05T00:00:00"/>
    <n v="2285200"/>
  </r>
  <r>
    <s v="6903"/>
    <s v="Onderwijs, Jeugd en Zorg"/>
    <s v="VGA-2451072"/>
    <d v="2015-01-01T00:00:00"/>
    <x v="1161"/>
    <s v="1076BH"/>
    <x v="99"/>
    <s v="Amsterdam"/>
    <m/>
    <s v="Schoolgebouw"/>
    <m/>
    <s v="05539 - Brandcontr. opstal scholen VGA"/>
    <s v="Nee"/>
    <s v="Nee"/>
    <d v="2020-03-05T00:00:00"/>
    <n v="29396300"/>
  </r>
  <r>
    <s v="6903"/>
    <s v="Onderwijs, Jeugd en Zorg"/>
    <s v="VGA-2451073"/>
    <d v="2015-01-01T00:00:00"/>
    <x v="100"/>
    <s v="1077DT"/>
    <x v="51"/>
    <s v="Amsterdam"/>
    <m/>
    <s v="Schoolgebouw"/>
    <m/>
    <s v="05543 - Minimumpremie invent. scholen VGA"/>
    <s v="Nee"/>
    <s v="Nee"/>
    <m/>
    <n v="1119300"/>
  </r>
  <r>
    <s v="6903"/>
    <s v="Onderwijs, Jeugd en Zorg"/>
    <s v="VGA-2451073"/>
    <d v="2015-01-01T00:00:00"/>
    <x v="100"/>
    <s v="1077DT"/>
    <x v="51"/>
    <s v="Amsterdam"/>
    <m/>
    <s v="Schoolgebouw"/>
    <m/>
    <s v="05544 - Minimumpremie opstal Scholen VGA"/>
    <s v="Nee"/>
    <s v="Nee"/>
    <m/>
    <n v="14586500"/>
  </r>
  <r>
    <s v="6903"/>
    <s v="Onderwijs, Jeugd en Zorg"/>
    <s v="VGA-2451074"/>
    <d v="2015-01-01T00:00:00"/>
    <x v="1162"/>
    <s v="1076ED"/>
    <x v="99"/>
    <s v="Amsterdam"/>
    <m/>
    <s v="Schoolgebouw"/>
    <m/>
    <s v="05544 - Minimumpremie opstal Scholen VGA"/>
    <s v="Ja"/>
    <s v="Ja"/>
    <d v="2024-12-14T00:00:00"/>
    <n v="14688000"/>
  </r>
  <r>
    <s v="6903"/>
    <s v="Onderwijs, Jeugd en Zorg"/>
    <s v="VGA-2451074"/>
    <d v="2015-01-01T00:00:00"/>
    <x v="1162"/>
    <s v="1076ED"/>
    <x v="99"/>
    <s v="Amsterdam"/>
    <m/>
    <s v="Schoolgebouw"/>
    <m/>
    <s v="05543 - Minimumpremie invent. scholen VGA"/>
    <s v="Nee"/>
    <s v="Ja"/>
    <d v="2024-12-14T00:00:00"/>
    <n v="1432800"/>
  </r>
  <r>
    <s v="6903"/>
    <s v="Onderwijs, Jeugd en Zorg"/>
    <s v="VGA-2451076"/>
    <d v="2015-01-01T00:00:00"/>
    <x v="93"/>
    <s v="1098HT"/>
    <x v="47"/>
    <s v="Amsterdam"/>
    <m/>
    <s v="Schoolgebouw"/>
    <m/>
    <s v="05539 - Brandcontr. opstal scholen VGA"/>
    <s v="Nee"/>
    <s v="Nee"/>
    <m/>
    <n v="9077000"/>
  </r>
  <r>
    <s v="6903"/>
    <s v="Onderwijs, Jeugd en Zorg"/>
    <s v="VGA-2451076"/>
    <d v="2015-01-01T00:00:00"/>
    <x v="93"/>
    <s v="1098HT"/>
    <x v="47"/>
    <s v="Amsterdam"/>
    <m/>
    <s v="Schoolgebouw"/>
    <m/>
    <s v="05539 - Brandcontr. opstal scholen VGA"/>
    <s v="Nee"/>
    <s v="Nee"/>
    <m/>
    <n v="539800"/>
  </r>
  <r>
    <s v="6903"/>
    <s v="Onderwijs, Jeugd en Zorg"/>
    <s v="VGA-2451076"/>
    <d v="2015-01-01T00:00:00"/>
    <x v="93"/>
    <s v="1098HT"/>
    <x v="47"/>
    <s v="Amsterdam"/>
    <m/>
    <s v="Schoolgebouw"/>
    <m/>
    <s v="05542 - Brandcontr. inventaris Scholen VGA"/>
    <s v="Nee"/>
    <s v="Nee"/>
    <m/>
    <n v="670500"/>
  </r>
  <r>
    <s v="6903"/>
    <s v="Onderwijs, Jeugd en Zorg"/>
    <s v="VGA-2451077"/>
    <d v="2015-01-01T00:00:00"/>
    <x v="1163"/>
    <s v="1055CL"/>
    <x v="87"/>
    <s v="Amsterdam"/>
    <m/>
    <s v="Schoolgebouw"/>
    <m/>
    <s v="05544 - Minimumpremie opstal Scholen VGA"/>
    <s v="Nee"/>
    <s v="Nee"/>
    <m/>
    <n v="11865700"/>
  </r>
  <r>
    <s v="6903"/>
    <s v="Onderwijs, Jeugd en Zorg"/>
    <s v="VGA-2451077"/>
    <d v="2015-01-01T00:00:00"/>
    <x v="1163"/>
    <s v="1055CL"/>
    <x v="87"/>
    <s v="Amsterdam"/>
    <m/>
    <s v="Schoolgebouw"/>
    <m/>
    <s v="05544 - Minimumpremie opstal Scholen VGA"/>
    <s v="Nee"/>
    <s v="Nee"/>
    <m/>
    <n v="897500"/>
  </r>
  <r>
    <s v="6903"/>
    <s v="Onderwijs, Jeugd en Zorg"/>
    <s v="VGA-2451077"/>
    <d v="2015-01-01T00:00:00"/>
    <x v="1163"/>
    <s v="1055CL"/>
    <x v="87"/>
    <s v="Amsterdam"/>
    <m/>
    <s v="Schoolgebouw"/>
    <m/>
    <s v="05543 - Minimumpremie invent. scholen VGA"/>
    <s v="Nee"/>
    <s v="Nee"/>
    <m/>
    <n v="831100"/>
  </r>
  <r>
    <s v="6903"/>
    <s v="Onderwijs, Jeugd en Zorg"/>
    <s v="VGA-2451079"/>
    <d v="2015-01-01T00:00:00"/>
    <x v="1164"/>
    <s v="1063EX"/>
    <x v="82"/>
    <s v="Amsterdam"/>
    <m/>
    <s v="Schoolgebouw"/>
    <m/>
    <s v="05539 - Brandcontr. opstal scholen VGA"/>
    <s v="Nee"/>
    <s v="Nee"/>
    <m/>
    <n v="6742600"/>
  </r>
  <r>
    <s v="6903"/>
    <s v="Onderwijs, Jeugd en Zorg"/>
    <s v="VGA-2451079"/>
    <d v="2015-01-01T00:00:00"/>
    <x v="1164"/>
    <s v="1063EX"/>
    <x v="82"/>
    <s v="Amsterdam"/>
    <m/>
    <s v="Schoolgebouw"/>
    <m/>
    <s v="05542 - Brandcontr. inventaris Scholen VGA"/>
    <s v="Nee"/>
    <s v="Nee"/>
    <m/>
    <n v="541500"/>
  </r>
  <r>
    <s v="6903"/>
    <s v="Onderwijs, Jeugd en Zorg"/>
    <s v="VGA-2451079"/>
    <d v="2015-01-01T00:00:00"/>
    <x v="1164"/>
    <s v="1063EX"/>
    <x v="82"/>
    <s v="Amsterdam"/>
    <m/>
    <s v="Schoolgebouw"/>
    <m/>
    <s v="05539 - Brandcontr. opstal scholen VGA"/>
    <s v="Nee"/>
    <s v="Nee"/>
    <m/>
    <n v="60100"/>
  </r>
  <r>
    <s v="6903"/>
    <s v="Onderwijs, Jeugd en Zorg"/>
    <s v="VGA-2451081"/>
    <d v="2015-01-01T00:00:00"/>
    <x v="106"/>
    <s v="1032ZG"/>
    <x v="54"/>
    <s v="Amsterdam"/>
    <m/>
    <s v="Schoolgebouw"/>
    <m/>
    <s v="05543 - Minimumpremie invent. scholen VGA"/>
    <s v="Nee"/>
    <s v="Nee"/>
    <m/>
    <n v="1131800"/>
  </r>
  <r>
    <s v="6903"/>
    <s v="Onderwijs, Jeugd en Zorg"/>
    <s v="VGA-2451081"/>
    <d v="2015-01-01T00:00:00"/>
    <x v="106"/>
    <s v="1032ZG"/>
    <x v="54"/>
    <s v="Amsterdam"/>
    <m/>
    <s v="Schoolgebouw"/>
    <m/>
    <s v="05544 - Minimumpremie opstal Scholen VGA"/>
    <s v="Nee"/>
    <s v="Nee"/>
    <m/>
    <n v="9240100"/>
  </r>
  <r>
    <s v="6903"/>
    <s v="Onderwijs, Jeugd en Zorg"/>
    <s v="VGA-2451082"/>
    <d v="2015-01-01T00:00:00"/>
    <x v="114"/>
    <s v="1073TC"/>
    <x v="57"/>
    <s v="Amsterdam"/>
    <m/>
    <s v="Schoolgebouw"/>
    <m/>
    <s v="05542 - Brandcontr. inventaris Scholen VGA"/>
    <s v="Nee"/>
    <s v="Nee"/>
    <m/>
    <n v="420700"/>
  </r>
  <r>
    <s v="6903"/>
    <s v="Onderwijs, Jeugd en Zorg"/>
    <s v="VGA-2451082"/>
    <d v="2015-01-01T00:00:00"/>
    <x v="114"/>
    <s v="1073TC"/>
    <x v="57"/>
    <s v="Amsterdam"/>
    <m/>
    <s v="Schoolgebouw"/>
    <m/>
    <s v="05539 - Brandcontr. opstal scholen VGA"/>
    <s v="Nee"/>
    <s v="Nee"/>
    <m/>
    <n v="6012100"/>
  </r>
  <r>
    <s v="6903"/>
    <s v="Onderwijs, Jeugd en Zorg"/>
    <s v="VGA-2451083"/>
    <d v="2015-01-01T00:00:00"/>
    <x v="1165"/>
    <s v="1065KE"/>
    <x v="46"/>
    <s v="Amsterdam"/>
    <m/>
    <s v="Schoolgebouw"/>
    <m/>
    <s v="05539 - Brandcontr. opstal scholen VGA"/>
    <s v="Nee"/>
    <s v="Nee"/>
    <m/>
    <n v="210100"/>
  </r>
  <r>
    <s v="6903"/>
    <s v="Onderwijs, Jeugd en Zorg"/>
    <s v="VGA-2451084"/>
    <d v="2015-01-01T00:00:00"/>
    <x v="1166"/>
    <s v="1063BJ"/>
    <x v="82"/>
    <s v="Amsterdam"/>
    <m/>
    <s v="Schoolgebouw"/>
    <m/>
    <s v="05544 - Minimumpremie opstal Scholen VGA"/>
    <s v="Nee"/>
    <s v="Nee"/>
    <m/>
    <n v="6000200"/>
  </r>
  <r>
    <s v="6903"/>
    <s v="Onderwijs, Jeugd en Zorg"/>
    <s v="VGA-2451085"/>
    <d v="2015-01-01T00:00:00"/>
    <x v="1167"/>
    <s v="1032LH"/>
    <x v="54"/>
    <s v="Amsterdam"/>
    <m/>
    <s v="Schoolgebouw"/>
    <m/>
    <s v="05544 - Minimumpremie opstal Scholen VGA"/>
    <s v="Ja"/>
    <s v="Nee"/>
    <m/>
    <n v="4604900"/>
  </r>
  <r>
    <s v="6903"/>
    <s v="Onderwijs, Jeugd en Zorg"/>
    <s v="VGA-2451085"/>
    <d v="2015-01-01T00:00:00"/>
    <x v="1167"/>
    <s v="1032KE"/>
    <x v="54"/>
    <s v="Amsterdam"/>
    <m/>
    <s v="Schoolgebouw"/>
    <m/>
    <s v="05543 - Minimumpremie invent. scholen VGA"/>
    <s v="Nee"/>
    <s v="Nee"/>
    <m/>
    <n v="305800"/>
  </r>
  <r>
    <s v="6903"/>
    <s v="Onderwijs, Jeugd en Zorg"/>
    <s v="VGA-2451086"/>
    <d v="2015-01-01T00:00:00"/>
    <x v="1168"/>
    <s v="1077MJ"/>
    <x v="51"/>
    <s v="Amsterdam"/>
    <m/>
    <s v="Schoolgebouw"/>
    <m/>
    <s v="05539 - Brandcontr. opstal scholen VGA"/>
    <s v="Nee"/>
    <s v="Nee"/>
    <m/>
    <n v="276200"/>
  </r>
  <r>
    <s v="6903"/>
    <s v="Onderwijs, Jeugd en Zorg"/>
    <s v="VGA-2451087"/>
    <d v="2015-01-01T00:00:00"/>
    <x v="1169"/>
    <s v="2076AB"/>
    <x v="113"/>
    <s v="Amsterdam"/>
    <m/>
    <s v="Schoolgebouw"/>
    <m/>
    <s v="05543 - Minimumpremie invent. scholen VGA"/>
    <s v="Nee"/>
    <s v="Nee"/>
    <m/>
    <n v="155500"/>
  </r>
  <r>
    <s v="6903"/>
    <s v="Onderwijs, Jeugd en Zorg"/>
    <s v="VGA-2451087"/>
    <d v="2015-01-01T00:00:00"/>
    <x v="1169"/>
    <s v="2076AB"/>
    <x v="113"/>
    <s v="Amsterdam"/>
    <m/>
    <s v="Schoolgebouw"/>
    <m/>
    <s v="05544 - Minimumpremie opstal Scholen VGA"/>
    <s v="Ja"/>
    <s v="Nee"/>
    <m/>
    <n v="2757500"/>
  </r>
  <r>
    <s v="6903"/>
    <s v="Onderwijs, Jeugd en Zorg"/>
    <s v="VGA-2451091"/>
    <d v="2015-01-01T00:00:00"/>
    <x v="1170"/>
    <s v="1064BR"/>
    <x v="66"/>
    <s v="Amsterdam"/>
    <m/>
    <s v="Schoolgebouw"/>
    <m/>
    <s v="05544 - Minimumpremie opstal Scholen VGA"/>
    <s v="Nee"/>
    <s v="Onbekend"/>
    <m/>
    <n v="8269200"/>
  </r>
  <r>
    <s v="6903"/>
    <s v="Onderwijs, Jeugd en Zorg"/>
    <s v="VGA-2451091"/>
    <d v="2015-01-01T00:00:00"/>
    <x v="1170"/>
    <s v="1064BR"/>
    <x v="66"/>
    <s v="Amsterdam"/>
    <m/>
    <s v="Schoolgebouw"/>
    <m/>
    <s v="05543 - Minimumpremie invent. scholen VGA"/>
    <s v="Nee"/>
    <s v="Onbekend"/>
    <m/>
    <n v="604700"/>
  </r>
  <r>
    <s v="6903"/>
    <s v="Onderwijs, Jeugd en Zorg"/>
    <s v="VGA-2451092"/>
    <d v="2015-01-01T00:00:00"/>
    <x v="423"/>
    <s v="1055SB"/>
    <x v="87"/>
    <s v="Amsterdam"/>
    <m/>
    <s v="Gymzaal"/>
    <m/>
    <s v="05539 - Brandcontr. opstal scholen VGA"/>
    <s v="Nee"/>
    <s v="Onbekend"/>
    <m/>
    <n v="972200"/>
  </r>
  <r>
    <s v="6903"/>
    <s v="Onderwijs, Jeugd en Zorg"/>
    <s v="VGA-2451092"/>
    <d v="2015-01-01T00:00:00"/>
    <x v="423"/>
    <s v="1055SB"/>
    <x v="87"/>
    <s v="Amsterdam"/>
    <m/>
    <s v="Gymzaal"/>
    <m/>
    <s v="05542 - Brandcontr. inventaris Scholen VGA"/>
    <s v="Nee"/>
    <s v="Onbekend"/>
    <m/>
    <n v="63600"/>
  </r>
  <r>
    <s v="6903"/>
    <s v="Onderwijs, Jeugd en Zorg"/>
    <s v="VGA-2451093"/>
    <d v="2015-01-01T00:00:00"/>
    <x v="1171"/>
    <s v="1071EJ"/>
    <x v="13"/>
    <s v="Amsterdam"/>
    <m/>
    <s v="Schoolgebouw"/>
    <m/>
    <s v="05539 - Brandcontr. opstal scholen VGA"/>
    <s v="Nee"/>
    <s v="Nee"/>
    <m/>
    <n v="3427100"/>
  </r>
  <r>
    <s v="6903"/>
    <s v="Onderwijs, Jeugd en Zorg"/>
    <s v="VGA-2451093"/>
    <d v="2015-01-01T00:00:00"/>
    <x v="1171"/>
    <s v="1071EJ"/>
    <x v="13"/>
    <s v="Amsterdam"/>
    <m/>
    <s v="Schoolgebouw"/>
    <m/>
    <s v="05542 - Brandcontr. inventaris Scholen VGA"/>
    <s v="Nee"/>
    <s v="Nee"/>
    <m/>
    <n v="315500"/>
  </r>
  <r>
    <s v="6903"/>
    <s v="Onderwijs, Jeugd en Zorg"/>
    <s v="VGA-2451096E"/>
    <d v="2015-01-01T00:00:00"/>
    <x v="1172"/>
    <s v="1071XL"/>
    <x v="13"/>
    <s v="Amsterdam"/>
    <m/>
    <s v="Schoolgebouw"/>
    <m/>
    <s v="05539 - Brandcontr. opstal scholen VGA"/>
    <s v="Nee"/>
    <s v="Ja"/>
    <d v="2024-11-06T00:00:00"/>
    <n v="17776088"/>
  </r>
  <r>
    <s v="6903"/>
    <s v="Onderwijs, Jeugd en Zorg"/>
    <s v="VGA-2451096-EXCESS"/>
    <d v="2020-01-01T00:00:00"/>
    <x v="1172"/>
    <s v="1071XL"/>
    <x v="13"/>
    <s v="Amsterdam"/>
    <m/>
    <s v="Schoolgebouw"/>
    <m/>
    <s v="05602 - Opstal uitgebreid"/>
    <m/>
    <s v="Ja"/>
    <d v="2024-11-06T00:00:00"/>
    <n v="7940660"/>
  </r>
  <r>
    <s v="6903"/>
    <s v="Onderwijs, Jeugd en Zorg"/>
    <s v="VGA-2451096-EXCESS"/>
    <d v="2020-01-01T00:00:00"/>
    <x v="1130"/>
    <s v="1071ED"/>
    <x v="13"/>
    <s v="Amsterdam"/>
    <m/>
    <s v="Schoolgebouw"/>
    <m/>
    <s v="05602 - Opstal uitgebreid"/>
    <m/>
    <s v="Ja"/>
    <d v="2024-11-06T00:00:00"/>
    <n v="0"/>
  </r>
  <r>
    <s v="6903"/>
    <s v="Onderwijs, Jeugd en Zorg"/>
    <s v="VGA-2451097"/>
    <d v="2015-01-01T00:00:00"/>
    <x v="1173"/>
    <s v="1016SL"/>
    <x v="19"/>
    <s v="Amsterdam"/>
    <m/>
    <s v="Schoolgebouw"/>
    <m/>
    <s v="05539 - Brandcontr. opstal scholen VGA"/>
    <s v="Nee"/>
    <s v="Ja"/>
    <d v="2014-02-03T00:00:00"/>
    <n v="7215600"/>
  </r>
  <r>
    <s v="6903"/>
    <s v="Onderwijs, Jeugd en Zorg"/>
    <s v="VGA-2451097"/>
    <d v="2015-01-01T00:00:00"/>
    <x v="1174"/>
    <s v="1016SL"/>
    <x v="19"/>
    <s v="Amsterdam"/>
    <m/>
    <s v="Schoolgebouw"/>
    <m/>
    <s v="05542 - Brandcontr. inventaris Scholen VGA"/>
    <s v="Nee"/>
    <s v="Ja"/>
    <d v="2014-02-03T00:00:00"/>
    <n v="518800"/>
  </r>
  <r>
    <s v="6903"/>
    <s v="Onderwijs, Jeugd en Zorg"/>
    <s v="VGA-2451098"/>
    <d v="2015-01-01T00:00:00"/>
    <x v="1175"/>
    <s v="1098KM"/>
    <x v="47"/>
    <s v="Amsterdam"/>
    <m/>
    <s v="Schoolgebouw"/>
    <m/>
    <s v="05539 - Brandcontr. opstal scholen VGA"/>
    <s v="Ja"/>
    <s v="Nee"/>
    <m/>
    <n v="7431000"/>
  </r>
  <r>
    <s v="6903"/>
    <s v="Onderwijs, Jeugd en Zorg"/>
    <s v="VGA-2451098"/>
    <d v="2015-01-01T00:00:00"/>
    <x v="1175"/>
    <s v="1098KM"/>
    <x v="47"/>
    <s v="Amsterdam"/>
    <m/>
    <s v="Schoolgebouw"/>
    <m/>
    <s v="05542 - Brandcontr. inventaris Scholen VGA"/>
    <s v="Nee"/>
    <s v="Nee"/>
    <m/>
    <n v="536300"/>
  </r>
  <r>
    <s v="6903"/>
    <s v="Onderwijs, Jeugd en Zorg"/>
    <s v="VGA-2451099"/>
    <d v="2015-01-01T00:00:00"/>
    <x v="1176"/>
    <s v="1104NB"/>
    <x v="109"/>
    <s v="Amsterdam"/>
    <m/>
    <s v="Schoolgebouw"/>
    <m/>
    <s v="05539 - Brandcontr. opstal scholen VGA"/>
    <s v="Ja"/>
    <s v="Nee"/>
    <m/>
    <n v="7950800"/>
  </r>
  <r>
    <s v="6903"/>
    <s v="Onderwijs, Jeugd en Zorg"/>
    <s v="VGA-2451099"/>
    <d v="2015-01-01T00:00:00"/>
    <x v="1176"/>
    <s v="1104NB"/>
    <x v="109"/>
    <s v="Amsterdam"/>
    <m/>
    <s v="Schoolgebouw"/>
    <m/>
    <s v="05542 - Brandcontr. inventaris Scholen VGA"/>
    <s v="Nee"/>
    <s v="Nee"/>
    <m/>
    <n v="518900"/>
  </r>
  <r>
    <s v="6903"/>
    <s v="Onderwijs, Jeugd en Zorg"/>
    <s v="VGA-2451101"/>
    <d v="2015-01-01T00:00:00"/>
    <x v="1177"/>
    <s v="1035EX"/>
    <x v="69"/>
    <s v="Amsterdam"/>
    <m/>
    <s v="Schoolgebouw"/>
    <m/>
    <s v="05544 - Minimumpremie opstal Scholen VGA"/>
    <s v="Nee"/>
    <s v="Nee"/>
    <m/>
    <n v="8938900"/>
  </r>
  <r>
    <s v="6903"/>
    <s v="Onderwijs, Jeugd en Zorg"/>
    <s v="VGA-2451103"/>
    <d v="2015-01-01T00:00:00"/>
    <x v="1178"/>
    <s v="1074EP"/>
    <x v="98"/>
    <s v="Amsterdam"/>
    <m/>
    <s v="Schoolgebouw"/>
    <m/>
    <s v="05539 - Brandcontr. opstal scholen VGA"/>
    <s v="Nee"/>
    <s v="Nee"/>
    <m/>
    <n v="16771000"/>
  </r>
  <r>
    <s v="6903"/>
    <s v="Onderwijs, Jeugd en Zorg"/>
    <s v="VGA-2451103"/>
    <d v="2015-01-01T00:00:00"/>
    <x v="1178"/>
    <s v="1074EP"/>
    <x v="98"/>
    <s v="Amsterdam"/>
    <m/>
    <s v="Schoolgebouw"/>
    <m/>
    <s v="05542 - Brandcontr. inventaris Scholen VGA"/>
    <s v="Nee"/>
    <s v="Nee"/>
    <m/>
    <n v="797500"/>
  </r>
  <r>
    <s v="6903"/>
    <s v="Onderwijs, Jeugd en Zorg"/>
    <s v="VGA-2451104"/>
    <d v="2015-01-01T00:00:00"/>
    <x v="1179"/>
    <s v="1062BJ"/>
    <x v="89"/>
    <s v="Amsterdam"/>
    <m/>
    <s v="Voormalig schoolgebouw"/>
    <m/>
    <s v="05544 - Minimumpremie opstal Scholen VGA"/>
    <s v="Nee"/>
    <s v="Nee"/>
    <m/>
    <n v="8474900"/>
  </r>
  <r>
    <s v="6903"/>
    <s v="Onderwijs, Jeugd en Zorg"/>
    <s v="VGA-2451105"/>
    <d v="2015-01-01T00:00:00"/>
    <x v="1180"/>
    <s v="1105BC"/>
    <x v="102"/>
    <s v="Amsterdam"/>
    <m/>
    <s v="Schoolgebouw"/>
    <m/>
    <s v="05542 - Brandcontr. inventaris Scholen VGA"/>
    <s v="Nee"/>
    <s v="Nee"/>
    <m/>
    <n v="848000"/>
  </r>
  <r>
    <s v="6903"/>
    <s v="Onderwijs, Jeugd en Zorg"/>
    <s v="VGA-2451105"/>
    <d v="2015-01-01T00:00:00"/>
    <x v="1180"/>
    <s v="1105BC"/>
    <x v="102"/>
    <s v="Amsterdam"/>
    <m/>
    <s v="Schoolgebouw"/>
    <m/>
    <s v="05539 - Brandcontr. opstal scholen VGA"/>
    <s v="Nee"/>
    <s v="Nee"/>
    <m/>
    <n v="10875200"/>
  </r>
  <r>
    <s v="6903"/>
    <s v="Onderwijs, Jeugd en Zorg"/>
    <s v="VGA-2451106"/>
    <d v="2015-01-01T00:00:00"/>
    <x v="1181"/>
    <s v="1072ST"/>
    <x v="56"/>
    <s v="Amsterdam"/>
    <m/>
    <s v="Schoolgebouw"/>
    <m/>
    <s v="05539 - Brandcontr. opstal scholen VGA"/>
    <s v="Nee"/>
    <s v="Nee"/>
    <m/>
    <n v="9632000"/>
  </r>
  <r>
    <s v="6903"/>
    <s v="Onderwijs, Jeugd en Zorg"/>
    <s v="VGA-2451106"/>
    <d v="2015-01-01T00:00:00"/>
    <x v="1181"/>
    <s v="1072ST"/>
    <x v="56"/>
    <s v="Amsterdam"/>
    <m/>
    <s v="Schoolgebouw"/>
    <m/>
    <s v="05542 - Brandcontr. inventaris Scholen VGA"/>
    <s v="Nee"/>
    <s v="Nee"/>
    <m/>
    <n v="715700"/>
  </r>
  <r>
    <s v="6903"/>
    <s v="Onderwijs, Jeugd en Zorg"/>
    <s v="VGA-2451107"/>
    <d v="2015-01-01T00:00:00"/>
    <x v="650"/>
    <s v="1066HK"/>
    <x v="63"/>
    <s v="Amsterdam"/>
    <m/>
    <s v="Schoolgebouw"/>
    <m/>
    <s v="05539 - Brandcontr. opstal scholen VGA"/>
    <s v="Nee"/>
    <s v="Nee"/>
    <m/>
    <n v="5150400"/>
  </r>
  <r>
    <s v="6903"/>
    <s v="Onderwijs, Jeugd en Zorg"/>
    <s v="VGA-2451109"/>
    <d v="2015-01-01T00:00:00"/>
    <x v="1182"/>
    <s v="1034JG"/>
    <x v="49"/>
    <s v="Amsterdam"/>
    <m/>
    <s v="Schoolgebouw"/>
    <m/>
    <s v="05542 - Brandcontr. inventaris Scholen VGA"/>
    <s v="Nee"/>
    <s v="Nee"/>
    <m/>
    <n v="501000"/>
  </r>
  <r>
    <s v="6903"/>
    <s v="Onderwijs, Jeugd en Zorg"/>
    <s v="VGA-2451111"/>
    <d v="2015-01-01T00:00:00"/>
    <x v="1183"/>
    <s v="1077WM"/>
    <x v="51"/>
    <s v="Amsterdam"/>
    <m/>
    <s v="Schoolgebouw"/>
    <m/>
    <s v="05539 - Brandcontr. opstal scholen VGA"/>
    <s v="Ja"/>
    <s v="Ja"/>
    <d v="2024-12-14T00:00:00"/>
    <n v="34213800"/>
  </r>
  <r>
    <s v="6903"/>
    <s v="Onderwijs, Jeugd en Zorg"/>
    <s v="VGA-2451111"/>
    <d v="2015-01-01T00:00:00"/>
    <x v="1183"/>
    <s v="1077WM"/>
    <x v="51"/>
    <s v="Amsterdam"/>
    <m/>
    <s v="Schoolgebouw"/>
    <m/>
    <s v="05542 - Brandcontr. inventaris Scholen VGA"/>
    <s v="Nee"/>
    <s v="Ja"/>
    <d v="2024-12-14T00:00:00"/>
    <n v="2074000"/>
  </r>
  <r>
    <s v="6903"/>
    <s v="Onderwijs, Jeugd en Zorg"/>
    <s v="VGA-2451112"/>
    <d v="2015-01-01T00:00:00"/>
    <x v="1184"/>
    <s v="1102WD"/>
    <x v="45"/>
    <s v="Amsterdam"/>
    <m/>
    <s v="Schoolgebouw"/>
    <m/>
    <s v="05539 - Brandcontr. opstal scholen VGA"/>
    <s v="Nee"/>
    <s v="Nee"/>
    <m/>
    <n v="7679200"/>
  </r>
  <r>
    <s v="6903"/>
    <s v="Onderwijs, Jeugd en Zorg"/>
    <s v="VGA-2451112"/>
    <d v="2015-01-01T00:00:00"/>
    <x v="1184"/>
    <s v="1102WD"/>
    <x v="45"/>
    <s v="Amsterdam"/>
    <m/>
    <s v="Schoolgebouw"/>
    <m/>
    <s v="05539 - Brandcontr. opstal scholen VGA"/>
    <s v="Nee"/>
    <s v="Nee"/>
    <m/>
    <n v="1188200"/>
  </r>
  <r>
    <s v="6903"/>
    <s v="Onderwijs, Jeugd en Zorg"/>
    <s v="VGA-2451112"/>
    <d v="2015-01-01T00:00:00"/>
    <x v="1184"/>
    <s v="1102WD"/>
    <x v="45"/>
    <s v="Amsterdam"/>
    <m/>
    <s v="Schoolgebouw"/>
    <m/>
    <s v="05542 - Brandcontr. inventaris Scholen VGA"/>
    <s v="Nee"/>
    <s v="Nee"/>
    <m/>
    <n v="556600"/>
  </r>
  <r>
    <s v="6903"/>
    <s v="Onderwijs, Jeugd en Zorg"/>
    <s v="VGA-2451114"/>
    <d v="2015-01-01T00:00:00"/>
    <x v="96"/>
    <s v="1091VG"/>
    <x v="48"/>
    <s v="Amsterdam"/>
    <m/>
    <s v="Schoolgebouw"/>
    <m/>
    <s v="05539 - Brandcontr. opstal scholen VGA"/>
    <s v="Nee"/>
    <s v="Ja"/>
    <d v="2024-12-17T00:00:00"/>
    <n v="20225300"/>
  </r>
  <r>
    <s v="6903"/>
    <s v="Onderwijs, Jeugd en Zorg"/>
    <s v="VGA-2451114"/>
    <d v="2015-01-01T00:00:00"/>
    <x v="96"/>
    <s v="1091VG"/>
    <x v="48"/>
    <s v="Amsterdam"/>
    <m/>
    <s v="Schoolgebouw"/>
    <m/>
    <s v="05542 - Brandcontr. inventaris Scholen VGA"/>
    <s v="Nee"/>
    <s v="Ja"/>
    <d v="2024-12-17T00:00:00"/>
    <n v="1450300"/>
  </r>
  <r>
    <s v="6903"/>
    <s v="Onderwijs, Jeugd en Zorg"/>
    <s v="VGA-2451118"/>
    <d v="2015-01-01T00:00:00"/>
    <x v="1185"/>
    <s v="1068KK"/>
    <x v="2"/>
    <s v="Amsterdam"/>
    <m/>
    <s v="Schoolgebouw"/>
    <m/>
    <s v="05539 - Brandcontr. opstal scholen VGA"/>
    <s v="Nee"/>
    <s v="Nee"/>
    <m/>
    <n v="5611700"/>
  </r>
  <r>
    <s v="6903"/>
    <s v="Onderwijs, Jeugd en Zorg"/>
    <s v="VGA-2451118"/>
    <d v="2015-01-01T00:00:00"/>
    <x v="1185"/>
    <s v="1068KK"/>
    <x v="2"/>
    <s v="Amsterdam"/>
    <m/>
    <s v="Schoolgebouw"/>
    <m/>
    <s v="05542 - Brandcontr. inventaris Scholen VGA"/>
    <s v="Nee"/>
    <s v="Nee"/>
    <m/>
    <n v="388100"/>
  </r>
  <r>
    <s v="6903"/>
    <s v="Onderwijs, Jeugd en Zorg"/>
    <s v="VGA-2451119"/>
    <d v="2015-01-01T00:00:00"/>
    <x v="1186"/>
    <s v="1079PR"/>
    <x v="61"/>
    <s v="Amsterdam"/>
    <m/>
    <s v="Schoolgebouw"/>
    <m/>
    <s v="05544 - Minimumpremie opstal Scholen VGA"/>
    <s v="Nee"/>
    <s v="Ja"/>
    <d v="2024-12-14T00:00:00"/>
    <n v="15864800"/>
  </r>
  <r>
    <s v="6903"/>
    <s v="Onderwijs, Jeugd en Zorg"/>
    <s v="VGA-2451119"/>
    <d v="2015-01-01T00:00:00"/>
    <x v="1186"/>
    <s v="1079PR"/>
    <x v="61"/>
    <s v="Amsterdam"/>
    <m/>
    <s v="Schoolgebouw"/>
    <m/>
    <s v="05543 - Minimumpremie invent. scholen VGA"/>
    <s v="Nee"/>
    <s v="Ja"/>
    <d v="2024-12-14T00:00:00"/>
    <n v="1223500"/>
  </r>
  <r>
    <s v="6903"/>
    <s v="Onderwijs, Jeugd en Zorg"/>
    <s v="VGA-2451123"/>
    <d v="2015-09-14T00:00:00"/>
    <x v="102"/>
    <s v="1093BS"/>
    <x v="11"/>
    <s v="Amsterdam"/>
    <m/>
    <s v="Schoolgebouw"/>
    <m/>
    <s v="05539 - Brandcontr. opstal scholen VGA"/>
    <s v="Nee"/>
    <s v="Nee"/>
    <m/>
    <n v="10163500"/>
  </r>
  <r>
    <s v="6903"/>
    <s v="Onderwijs, Jeugd en Zorg"/>
    <s v="VGA-2451123"/>
    <d v="2015-09-14T00:00:00"/>
    <x v="102"/>
    <s v="1093BS"/>
    <x v="11"/>
    <s v="Amsterdam"/>
    <m/>
    <s v="Schoolgebouw"/>
    <m/>
    <s v="05542 - Brandcontr. inventaris Scholen VGA"/>
    <s v="Nee"/>
    <s v="Nee"/>
    <m/>
    <n v="759000"/>
  </r>
  <r>
    <s v="6903"/>
    <s v="Onderwijs, Jeugd en Zorg"/>
    <s v="VGA-2451124"/>
    <d v="2015-03-10T00:00:00"/>
    <x v="105"/>
    <s v="1014BT"/>
    <x v="53"/>
    <s v="Amsterdam"/>
    <m/>
    <s v="Schoolgebouw"/>
    <m/>
    <s v="05542 - Brandcontr. inventaris Scholen VGA"/>
    <s v="Nee"/>
    <s v="Nee"/>
    <m/>
    <n v="1453400"/>
  </r>
  <r>
    <s v="6903"/>
    <s v="Onderwijs, Jeugd en Zorg"/>
    <s v="VGA-2451125"/>
    <d v="2015-08-28T00:00:00"/>
    <x v="1187"/>
    <s v="1013EX"/>
    <x v="21"/>
    <s v="Amsterdam"/>
    <m/>
    <s v="Schoolgebouw"/>
    <m/>
    <s v="05539 - Brandcontr. opstal scholen VGA"/>
    <s v="Nee"/>
    <s v="Nee"/>
    <m/>
    <n v="2624000"/>
  </r>
  <r>
    <s v="6903"/>
    <s v="Onderwijs, Jeugd en Zorg"/>
    <s v="VGA-2451125"/>
    <d v="2015-08-28T00:00:00"/>
    <x v="1187"/>
    <s v="1013EX"/>
    <x v="21"/>
    <s v="Amsterdam"/>
    <m/>
    <s v="Schoolgebouw"/>
    <m/>
    <s v="05542 - Brandcontr. inventaris Scholen VGA"/>
    <s v="Nee"/>
    <s v="Nee"/>
    <m/>
    <n v="146400"/>
  </r>
  <r>
    <s v="6903"/>
    <s v="Onderwijs, Jeugd en Zorg"/>
    <s v="VGA-2451127"/>
    <d v="2016-01-01T00:00:00"/>
    <x v="1188"/>
    <s v="1065KH"/>
    <x v="46"/>
    <s v="Amsterdam"/>
    <m/>
    <s v="Schoolgebouw"/>
    <m/>
    <s v="05542 - Brandcontr. inventaris Scholen VGA"/>
    <s v="Nee"/>
    <s v="Ja"/>
    <d v="2024-12-06T00:00:00"/>
    <n v="1701500"/>
  </r>
  <r>
    <s v="6903"/>
    <s v="Onderwijs, Jeugd en Zorg"/>
    <s v="VGA-2451127"/>
    <d v="2016-01-01T00:00:00"/>
    <x v="1188"/>
    <s v="1065KH"/>
    <x v="46"/>
    <s v="Amsterdam"/>
    <m/>
    <s v="Schoolgebouw"/>
    <m/>
    <s v="05539 - Brandcontr. opstal scholen VGA"/>
    <s v="Nee"/>
    <s v="Ja"/>
    <d v="2024-12-06T00:00:00"/>
    <n v="21730200"/>
  </r>
  <r>
    <s v="6903"/>
    <s v="Onderwijs, Jeugd en Zorg"/>
    <s v="VGA-2451128"/>
    <d v="2016-08-01T00:00:00"/>
    <x v="1189"/>
    <s v="1062HM"/>
    <x v="89"/>
    <s v="Amsterdam"/>
    <m/>
    <s v="Schoolgebouw"/>
    <m/>
    <s v="05544 - Minimumpremie opstal Scholen VGA"/>
    <s v="Ja"/>
    <s v="Nee"/>
    <m/>
    <n v="29434400"/>
  </r>
  <r>
    <s v="6903"/>
    <s v="Onderwijs, Jeugd en Zorg"/>
    <s v="VGA-2451128"/>
    <d v="2016-08-01T00:00:00"/>
    <x v="1189"/>
    <s v="1062HM"/>
    <x v="89"/>
    <s v="Amsterdam"/>
    <m/>
    <s v="Schoolgebouw"/>
    <m/>
    <s v="05543 - Minimumpremie invent. scholen VGA"/>
    <s v="Nee"/>
    <s v="Nee"/>
    <m/>
    <n v="1921100"/>
  </r>
  <r>
    <s v="6903"/>
    <s v="Onderwijs, Jeugd en Zorg"/>
    <s v="VGA-2451128"/>
    <d v="2016-08-01T00:00:00"/>
    <x v="1189"/>
    <s v="1062HM"/>
    <x v="89"/>
    <s v="Amsterdam"/>
    <m/>
    <s v="Schoolgebouw"/>
    <m/>
    <s v="05543 - Minimumpremie invent. scholen VGA"/>
    <s v="Nee"/>
    <s v="Nee"/>
    <m/>
    <n v="1203500"/>
  </r>
  <r>
    <s v="6903"/>
    <s v="Onderwijs, Jeugd en Zorg"/>
    <s v="VGA-2451130"/>
    <d v="2016-06-23T00:00:00"/>
    <x v="1190"/>
    <s v="1013ZZ"/>
    <x v="21"/>
    <s v="Amsterdam"/>
    <m/>
    <s v="Schoolgebouw"/>
    <m/>
    <s v="05539 - Brandcontr. opstal scholen VGA"/>
    <s v="Ja"/>
    <s v="Ja"/>
    <d v="2024-12-04T00:00:00"/>
    <n v="18826400"/>
  </r>
  <r>
    <s v="6903"/>
    <s v="Onderwijs, Jeugd en Zorg"/>
    <s v="VGA-2451130"/>
    <d v="2016-06-23T00:00:00"/>
    <x v="1190"/>
    <s v="1013ZZ"/>
    <x v="21"/>
    <s v="Amsterdam"/>
    <m/>
    <s v="Schoolgebouw"/>
    <m/>
    <s v="05542 - Brandcontr. inventaris Scholen VGA"/>
    <s v="Nee"/>
    <s v="Ja"/>
    <d v="2024-12-04T00:00:00"/>
    <n v="1652100"/>
  </r>
  <r>
    <s v="6903"/>
    <s v="Onderwijs, Jeugd en Zorg"/>
    <s v="VGA-2451133"/>
    <d v="2017-01-01T00:00:00"/>
    <x v="1191"/>
    <s v="1095MM"/>
    <x v="65"/>
    <s v="Amsterdam"/>
    <m/>
    <s v="Schoolgebouw"/>
    <m/>
    <s v="05544 - Minimumpremie opstal Scholen VGA"/>
    <s v="Ja"/>
    <s v="Nee"/>
    <m/>
    <n v="17791900"/>
  </r>
  <r>
    <s v="6903"/>
    <s v="Onderwijs, Jeugd en Zorg"/>
    <s v="VGA-2451133"/>
    <d v="2017-01-01T00:00:00"/>
    <x v="1191"/>
    <s v="1095MM"/>
    <x v="65"/>
    <s v="Amsterdam"/>
    <m/>
    <s v="Schoolgebouw"/>
    <m/>
    <s v="05543 - Minimumpremie invent. scholen VGA"/>
    <s v="Nee"/>
    <s v="Nee"/>
    <m/>
    <n v="1380600"/>
  </r>
  <r>
    <s v="6903"/>
    <s v="Onderwijs, Jeugd en Zorg"/>
    <s v="VGA-2451134"/>
    <d v="2017-06-01T00:00:00"/>
    <x v="1192"/>
    <s v="1043BZ"/>
    <x v="28"/>
    <s v="Amsterdam"/>
    <m/>
    <s v="Schoolgebouw"/>
    <m/>
    <s v="05539 - Brandcontr. opstal scholen VGA"/>
    <s v="Nee"/>
    <s v="Nee"/>
    <m/>
    <n v="6190100"/>
  </r>
  <r>
    <s v="6903"/>
    <s v="Onderwijs, Jeugd en Zorg"/>
    <s v="VGA-2451135"/>
    <d v="2017-01-01T00:00:00"/>
    <x v="1193"/>
    <s v="1063EW"/>
    <x v="82"/>
    <s v="Amsterdam"/>
    <m/>
    <s v="Schoolgebouw"/>
    <m/>
    <s v="05539 - Brandcontr. opstal scholen VGA"/>
    <s v="Ja"/>
    <s v="Nee"/>
    <m/>
    <n v="5300300"/>
  </r>
  <r>
    <s v="6903"/>
    <s v="Onderwijs, Jeugd en Zorg"/>
    <s v="VGA-2451135"/>
    <d v="2017-01-01T00:00:00"/>
    <x v="1193"/>
    <s v="1063EW"/>
    <x v="82"/>
    <s v="Amsterdam"/>
    <m/>
    <s v="Schoolgebouw"/>
    <m/>
    <s v="05542 - Brandcontr. inventaris Scholen VGA"/>
    <s v="Nee"/>
    <s v="Nee"/>
    <m/>
    <n v="325200"/>
  </r>
  <r>
    <s v="6903"/>
    <s v="Onderwijs, Jeugd en Zorg"/>
    <s v="VGA-2451136"/>
    <d v="2017-08-01T00:00:00"/>
    <x v="1194"/>
    <s v="1079RL"/>
    <x v="61"/>
    <s v="Amsterdam"/>
    <m/>
    <s v="Schoolgebouw"/>
    <m/>
    <s v="05539 - Brandcontr. opstal scholen VGA"/>
    <s v="Nee"/>
    <s v="Nee"/>
    <m/>
    <n v="8906100"/>
  </r>
  <r>
    <s v="6903"/>
    <s v="Onderwijs, Jeugd en Zorg"/>
    <s v="VGA-2451136"/>
    <d v="2017-08-01T00:00:00"/>
    <x v="1195"/>
    <s v="1079RL"/>
    <x v="61"/>
    <s v="Amsterdam"/>
    <m/>
    <s v="Schoolgebouw"/>
    <m/>
    <s v="05542 - Brandcontr. inventaris Scholen VGA"/>
    <s v="Nee"/>
    <s v="Nee"/>
    <m/>
    <n v="904100"/>
  </r>
  <r>
    <s v="6903"/>
    <s v="Onderwijs, Jeugd en Zorg"/>
    <s v="VGA-2451137"/>
    <d v="2017-07-24T00:00:00"/>
    <x v="1196"/>
    <s v="1079CB"/>
    <x v="61"/>
    <s v="Amsterdam"/>
    <m/>
    <s v="Schoolgebouw"/>
    <m/>
    <s v="05539 - Brandcontr. opstal scholen VGA"/>
    <s v="Nee"/>
    <s v="Nee"/>
    <m/>
    <n v="2275200"/>
  </r>
  <r>
    <s v="6903"/>
    <s v="Onderwijs, Jeugd en Zorg"/>
    <s v="VGA-2451137"/>
    <d v="2017-07-24T00:00:00"/>
    <x v="1197"/>
    <s v="1079CB"/>
    <x v="61"/>
    <s v="Amsterdam"/>
    <m/>
    <s v="Schoolgebouw"/>
    <m/>
    <s v="05542 - Brandcontr. inventaris Scholen VGA"/>
    <s v="Nee"/>
    <s v="Nee"/>
    <m/>
    <n v="105200"/>
  </r>
  <r>
    <s v="6903"/>
    <s v="Onderwijs, Jeugd en Zorg"/>
    <s v="VGA-2451138"/>
    <d v="2018-01-01T00:00:00"/>
    <x v="1198"/>
    <s v="1014DA"/>
    <x v="53"/>
    <s v="Amsterdam"/>
    <m/>
    <s v="Schoolgebouw"/>
    <m/>
    <s v="05539 - Brandcontr. opstal scholen VGA"/>
    <s v="Nee"/>
    <s v="Nee"/>
    <m/>
    <n v="5234800"/>
  </r>
  <r>
    <s v="6903"/>
    <s v="Onderwijs, Jeugd en Zorg"/>
    <s v="VGA-2451138"/>
    <d v="2018-01-01T00:00:00"/>
    <x v="1198"/>
    <s v="1014DA"/>
    <x v="53"/>
    <s v="Amsterdam"/>
    <m/>
    <s v="Schoolgebouw"/>
    <m/>
    <s v="05542 - Brandcontr. inventaris Scholen VGA"/>
    <s v="Nee"/>
    <s v="Nee"/>
    <m/>
    <n v="320500"/>
  </r>
  <r>
    <s v="6903"/>
    <s v="Onderwijs, Jeugd en Zorg"/>
    <s v="VGA-2451138"/>
    <d v="2018-01-01T00:00:00"/>
    <x v="1199"/>
    <s v="1014DA"/>
    <x v="53"/>
    <s v="Amsterdam"/>
    <m/>
    <s v="Schoolgebouw"/>
    <m/>
    <s v="05539 - Brandcontr. opstal scholen VGA"/>
    <s v="Nee"/>
    <s v="Nee"/>
    <m/>
    <n v="5234800"/>
  </r>
  <r>
    <s v="6903"/>
    <s v="Onderwijs, Jeugd en Zorg"/>
    <s v="VGA-2451138"/>
    <d v="2018-01-01T00:00:00"/>
    <x v="1199"/>
    <s v="1014DA"/>
    <x v="53"/>
    <s v="Amsterdam"/>
    <m/>
    <s v="Schoolgebouw"/>
    <m/>
    <s v="05542 - Brandcontr. inventaris Scholen VGA"/>
    <s v="Nee"/>
    <s v="Nee"/>
    <m/>
    <n v="320500"/>
  </r>
  <r>
    <s v="6903"/>
    <s v="Onderwijs, Jeugd en Zorg"/>
    <s v="VGA-2451139"/>
    <d v="2018-03-05T00:00:00"/>
    <x v="95"/>
    <s v="1065VT"/>
    <x v="46"/>
    <s v="Amsterdam"/>
    <m/>
    <s v="Schoolgebouw"/>
    <m/>
    <s v="05539 - Brandcontr. opstal scholen VGA"/>
    <s v="Ja"/>
    <s v="Nee"/>
    <m/>
    <n v="33402300"/>
  </r>
  <r>
    <s v="6903"/>
    <s v="Onderwijs, Jeugd en Zorg"/>
    <s v="VGA-2451139"/>
    <d v="2018-03-05T00:00:00"/>
    <x v="95"/>
    <s v="1065VT"/>
    <x v="46"/>
    <s v="Amsterdam"/>
    <m/>
    <s v="Schoolgebouw"/>
    <m/>
    <s v="05542 - Brandcontr. inventaris Scholen VGA"/>
    <s v="Nee"/>
    <s v="Nee"/>
    <m/>
    <n v="2378900"/>
  </r>
  <r>
    <s v="6903"/>
    <s v="Onderwijs, Jeugd en Zorg"/>
    <s v="VGA-2451140"/>
    <d v="2018-01-01T00:00:00"/>
    <x v="1200"/>
    <s v="1015KD"/>
    <x v="55"/>
    <s v="Amsterdam"/>
    <m/>
    <s v="Schoolgebouw"/>
    <m/>
    <s v="05544 - Minimumpremie opstal Scholen VGA"/>
    <s v="Nee"/>
    <s v="Nee"/>
    <m/>
    <n v="3106300"/>
  </r>
  <r>
    <s v="6903"/>
    <s v="Onderwijs, Jeugd en Zorg"/>
    <s v="VGA-2451140"/>
    <d v="2018-01-01T00:00:00"/>
    <x v="1200"/>
    <s v="1015KD"/>
    <x v="55"/>
    <s v="Amsterdam"/>
    <m/>
    <s v="Schoolgebouw"/>
    <m/>
    <s v="05543 - Minimumpremie invent. scholen VGA"/>
    <s v="Nee"/>
    <s v="Nee"/>
    <m/>
    <n v="810300"/>
  </r>
  <r>
    <s v="6903"/>
    <s v="Onderwijs, Jeugd en Zorg"/>
    <s v="VGA-2451141"/>
    <d v="2018-01-01T00:00:00"/>
    <x v="1201"/>
    <s v="1016XH"/>
    <x v="19"/>
    <s v="Amsterdam"/>
    <m/>
    <s v="Schoolgebouw"/>
    <m/>
    <s v="05542 - Brandcontr. inventaris Scholen VGA"/>
    <s v="Nee"/>
    <s v="Nee"/>
    <m/>
    <n v="810300"/>
  </r>
  <r>
    <s v="6903"/>
    <s v="Onderwijs, Jeugd en Zorg"/>
    <s v="VGA-2451143"/>
    <d v="2018-01-01T00:00:00"/>
    <x v="1202"/>
    <s v="1087HP"/>
    <x v="67"/>
    <s v="Amsterdam"/>
    <m/>
    <s v="Schoolgebouw"/>
    <m/>
    <s v="05542 - Brandcontr. inventaris Scholen VGA"/>
    <s v="Nee"/>
    <s v="Nee"/>
    <m/>
    <n v="2222000"/>
  </r>
  <r>
    <s v="6903"/>
    <s v="Onderwijs, Jeugd en Zorg"/>
    <s v="VGA-2451144"/>
    <d v="2018-01-01T00:00:00"/>
    <x v="1203"/>
    <s v="1022LD"/>
    <x v="78"/>
    <s v="Amsterdam"/>
    <m/>
    <s v="Schoolgebouw"/>
    <m/>
    <s v="05542 - Brandcontr. inventaris Scholen VGA"/>
    <s v="Nee"/>
    <s v="Nee"/>
    <m/>
    <n v="995700"/>
  </r>
  <r>
    <s v="6903"/>
    <s v="Onderwijs, Jeugd en Zorg"/>
    <s v="VGA-2451145"/>
    <d v="2018-05-22T00:00:00"/>
    <x v="1204"/>
    <s v="1031KV"/>
    <x v="94"/>
    <s v="Amsterdam"/>
    <m/>
    <s v="Schoolgebouw"/>
    <m/>
    <s v="05539 - Brandcontr. opstal scholen VGA"/>
    <s v="Nee"/>
    <s v="Nee"/>
    <m/>
    <n v="16745300"/>
  </r>
  <r>
    <s v="6903"/>
    <s v="Onderwijs, Jeugd en Zorg"/>
    <s v="VGA-2451145"/>
    <d v="2018-05-22T00:00:00"/>
    <x v="1204"/>
    <s v="1031KV"/>
    <x v="94"/>
    <s v="Amsterdam"/>
    <m/>
    <s v="Schoolgebouw"/>
    <m/>
    <s v="05542 - Brandcontr. inventaris Scholen VGA"/>
    <s v="Nee"/>
    <s v="Nee"/>
    <m/>
    <n v="1526600"/>
  </r>
  <r>
    <s v="6903"/>
    <s v="Onderwijs, Jeugd en Zorg"/>
    <s v="VGA-2451146"/>
    <d v="2018-03-01T00:00:00"/>
    <x v="1205"/>
    <s v="1095MK"/>
    <x v="65"/>
    <s v="Amsterdam"/>
    <m/>
    <s v="Schoolgebouw"/>
    <m/>
    <s v="05539 - Brandcontr. opstal scholen VGA"/>
    <s v="Ja"/>
    <s v="Nee"/>
    <m/>
    <n v="12849100"/>
  </r>
  <r>
    <s v="6903"/>
    <s v="Onderwijs, Jeugd en Zorg"/>
    <s v="VGA-2451146"/>
    <d v="2018-03-01T00:00:00"/>
    <x v="1205"/>
    <s v="1095MK"/>
    <x v="65"/>
    <s v="Amsterdam"/>
    <m/>
    <s v="Schoolgebouw"/>
    <m/>
    <s v="05539 - Brandcontr. opstal scholen VGA"/>
    <s v="Nee"/>
    <s v="Nee"/>
    <m/>
    <n v="981200"/>
  </r>
  <r>
    <s v="6903"/>
    <s v="Onderwijs, Jeugd en Zorg"/>
    <s v="VGA-2451146"/>
    <d v="2018-03-01T00:00:00"/>
    <x v="1205"/>
    <s v="1095MK"/>
    <x v="65"/>
    <s v="Amsterdam"/>
    <m/>
    <s v="Schoolgebouw"/>
    <m/>
    <s v="05542 - Brandcontr. inventaris Scholen VGA"/>
    <s v="Nee"/>
    <s v="Nee"/>
    <m/>
    <n v="908600"/>
  </r>
  <r>
    <s v="6903"/>
    <s v="Onderwijs, Jeugd en Zorg"/>
    <s v="VGA-2451147"/>
    <d v="2018-09-26T00:00:00"/>
    <x v="111"/>
    <s v="1015HP"/>
    <x v="55"/>
    <s v="Amsterdam"/>
    <m/>
    <s v="Schoolgebouw"/>
    <m/>
    <s v="05544 - Minimumpremie opstal Scholen VGA"/>
    <s v="Nee"/>
    <s v="Nee"/>
    <m/>
    <n v="3879000"/>
  </r>
  <r>
    <s v="6903"/>
    <s v="Onderwijs, Jeugd en Zorg"/>
    <s v="VGA-2451147"/>
    <d v="2018-09-26T00:00:00"/>
    <x v="111"/>
    <s v="1015HP"/>
    <x v="55"/>
    <s v="Amsterdam"/>
    <m/>
    <s v="Schoolgebouw"/>
    <m/>
    <s v="05543 - Minimumpremie invent. scholen VGA"/>
    <s v="Nee"/>
    <s v="Nee"/>
    <m/>
    <n v="225500"/>
  </r>
  <r>
    <s v="6903"/>
    <s v="Onderwijs, Jeugd en Zorg"/>
    <s v="VGA-2451147"/>
    <d v="2018-09-26T00:00:00"/>
    <x v="1206"/>
    <s v="1015HP"/>
    <x v="55"/>
    <s v="Amsterdam"/>
    <m/>
    <s v="Schoolgebouw"/>
    <m/>
    <s v="05544 - Minimumpremie opstal Scholen VGA"/>
    <s v="Nee"/>
    <s v="Nee"/>
    <m/>
    <n v="660100"/>
  </r>
  <r>
    <s v="6903"/>
    <s v="Onderwijs, Jeugd en Zorg"/>
    <s v="VGA-2451147"/>
    <d v="2018-09-26T00:00:00"/>
    <x v="111"/>
    <s v="1015HP"/>
    <x v="55"/>
    <s v="Amsterdam"/>
    <m/>
    <s v="Schoolgebouw"/>
    <m/>
    <s v="05543 - Minimumpremie invent. scholen VGA"/>
    <s v="Nee"/>
    <s v="Nee"/>
    <m/>
    <n v="221400"/>
  </r>
  <r>
    <s v="6903"/>
    <s v="Onderwijs, Jeugd en Zorg"/>
    <s v="VGA-2451148"/>
    <d v="2019-07-22T00:00:00"/>
    <x v="1207"/>
    <s v="1102MX"/>
    <x v="45"/>
    <s v="Amsterdam"/>
    <m/>
    <s v="Schoolgebouw"/>
    <m/>
    <s v="05539 - Brandcontr. opstal scholen VGA"/>
    <s v="Nee"/>
    <s v="Nee"/>
    <m/>
    <n v="12254400"/>
  </r>
  <r>
    <s v="6903"/>
    <s v="Onderwijs, Jeugd en Zorg"/>
    <s v="VGA-2451148"/>
    <d v="2019-07-22T00:00:00"/>
    <x v="1207"/>
    <s v="1102MX"/>
    <x v="45"/>
    <s v="Amsterdam"/>
    <m/>
    <s v="Schoolgebouw"/>
    <m/>
    <s v="05542 - Brandcontr. inventaris Scholen VGA"/>
    <s v="Nee"/>
    <s v="Nee"/>
    <m/>
    <n v="965800"/>
  </r>
  <r>
    <s v="6903"/>
    <s v="Onderwijs, Jeugd en Zorg"/>
    <s v="VGA-2451149"/>
    <d v="2019-10-14T00:00:00"/>
    <x v="1208"/>
    <s v="1018TV"/>
    <x v="31"/>
    <s v="Amsterdam"/>
    <m/>
    <s v="Voormalig schoolgebouw"/>
    <m/>
    <s v="05539 - Brandcontr. opstal scholen VGA"/>
    <s v="Nee"/>
    <s v="Ja"/>
    <d v="2024-12-10T00:00:00"/>
    <n v="18243500"/>
  </r>
  <r>
    <n v="6903"/>
    <s v="Onderwijs, Jeugd en Zorg"/>
    <s v="VGA-2451150"/>
    <d v="2020-07-21T00:00:00"/>
    <x v="1209"/>
    <s v="1076 CC"/>
    <x v="99"/>
    <s v="Amsterdam"/>
    <s v="Steen, hard"/>
    <s v="Schoolgebouw"/>
    <m/>
    <s v="05539 - Brandcontr. opstal scholen VGA"/>
    <s v="Nee"/>
    <s v="Nee"/>
    <m/>
    <n v="1876000"/>
  </r>
  <r>
    <n v="6903"/>
    <s v="Onderwijs, Jeugd en Zorg"/>
    <s v="VGA-2451150"/>
    <d v="2020-07-21T00:00:00"/>
    <x v="1209"/>
    <s v="1076 CC"/>
    <x v="99"/>
    <s v="Amsterdam"/>
    <s v="Steen, hard"/>
    <s v="Schoolgebouw"/>
    <m/>
    <s v="05542 - Brandcontr. inventaris Scholen VGA"/>
    <s v="Nee"/>
    <s v="Nee"/>
    <m/>
    <n v="107300"/>
  </r>
  <r>
    <s v="6903"/>
    <s v="Onderwijs, Jeugd en Zorg"/>
    <s v="VGA-2451151"/>
    <d v="2020-07-13T00:00:00"/>
    <x v="1201"/>
    <s v="1016XH"/>
    <x v="19"/>
    <s v="Amsterdam"/>
    <m/>
    <s v="Schoolgebouw"/>
    <m/>
    <s v="05539 - Brandcontr. opstal scholen VGA"/>
    <s v="Nee"/>
    <s v="Nee"/>
    <m/>
    <n v="7612700"/>
  </r>
  <r>
    <s v="6903"/>
    <s v="Onderwijs, Jeugd en Zorg"/>
    <s v="VGA-2451152"/>
    <d v="2021-03-30T00:00:00"/>
    <x v="1210"/>
    <s v="1019JN"/>
    <x v="25"/>
    <s v="Amsterdam"/>
    <m/>
    <s v="Schoolgebouw"/>
    <m/>
    <s v="05539 - Brandcontr. opstal scholen VGA"/>
    <s v="Nee"/>
    <s v="Nee"/>
    <m/>
    <n v="6912800"/>
  </r>
  <r>
    <s v="6903"/>
    <s v="Onderwijs, Jeugd en Zorg"/>
    <s v="VGA-2451152"/>
    <d v="2021-03-30T00:00:00"/>
    <x v="1210"/>
    <s v="1019JN"/>
    <x v="25"/>
    <s v="Amsterdam"/>
    <m/>
    <s v="Schoolgebouw"/>
    <m/>
    <s v="05542 - Brandcontr. inventaris Scholen VGA"/>
    <s v="Nee"/>
    <s v="Nee"/>
    <m/>
    <n v="315500"/>
  </r>
  <r>
    <s v="6903"/>
    <s v="Onderwijs, Jeugd en Zorg"/>
    <s v="VGA-2451153"/>
    <d v="2021-08-01T00:00:00"/>
    <x v="1211"/>
    <s v="1092SE"/>
    <x v="101"/>
    <s v="Amsterdam"/>
    <m/>
    <s v="Schoolgebouw"/>
    <m/>
    <s v="05544 - Minimumpremie opstal Scholen VGA"/>
    <s v="Nee"/>
    <s v="Nee"/>
    <m/>
    <n v="4251300"/>
  </r>
  <r>
    <s v="6903"/>
    <s v="Onderwijs, Jeugd en Zorg"/>
    <s v="VGA-2451153"/>
    <d v="2021-08-01T00:00:00"/>
    <x v="1212"/>
    <s v="1092SE"/>
    <x v="101"/>
    <s v="Amsterdam"/>
    <m/>
    <s v="Schoolgebouw"/>
    <m/>
    <s v="05543 - Minimumpremie invent. scholen VGA"/>
    <s v="Nee"/>
    <s v="Nee"/>
    <m/>
    <n v="321400"/>
  </r>
  <r>
    <s v="6903"/>
    <s v="Onderwijs, Jeugd en Zorg"/>
    <s v="VGA-2451154"/>
    <d v="2021-08-01T00:00:00"/>
    <x v="1213"/>
    <s v="1073GK"/>
    <x v="57"/>
    <s v="Amsterdam"/>
    <m/>
    <s v="Schoolgebouw"/>
    <m/>
    <s v="05539 - Brandcontr. opstal scholen VGA"/>
    <s v="Nee"/>
    <s v="Nee"/>
    <m/>
    <n v="8727900"/>
  </r>
  <r>
    <s v="6903"/>
    <s v="Onderwijs, Jeugd en Zorg"/>
    <s v="VGA-2451154"/>
    <d v="2021-08-01T00:00:00"/>
    <x v="1213"/>
    <s v="1073GK"/>
    <x v="57"/>
    <s v="Amsterdam"/>
    <m/>
    <s v="Schoolgebouw"/>
    <m/>
    <s v="05542 - Brandcontr. inventaris Scholen VGA"/>
    <s v="Nee"/>
    <s v="Nee"/>
    <m/>
    <n v="525800"/>
  </r>
  <r>
    <s v="6903"/>
    <s v="Onderwijs, Jeugd en Zorg"/>
    <s v="VGA-2451155"/>
    <d v="2021-05-06T00:00:00"/>
    <x v="1133"/>
    <s v="1093KL"/>
    <x v="11"/>
    <s v="Amsterdam"/>
    <m/>
    <s v="Schoolgebouw"/>
    <m/>
    <s v="05544 - Minimumpremie opstal Scholen VGA"/>
    <s v="Ja"/>
    <s v="Ja"/>
    <d v="2027-05-06T00:00:00"/>
    <n v="4889700"/>
  </r>
  <r>
    <s v="6903"/>
    <s v="Onderwijs, Jeugd en Zorg"/>
    <s v="VGA-2451155"/>
    <d v="2021-05-06T00:00:00"/>
    <x v="1133"/>
    <s v="1093KL"/>
    <x v="11"/>
    <s v="Amsterdam"/>
    <m/>
    <s v="Schoolgebouw"/>
    <m/>
    <s v="05543 - Minimumpremie invent. scholen VGA"/>
    <s v="Nee"/>
    <s v="Ja"/>
    <d v="2027-05-06T00:00:00"/>
    <n v="315500"/>
  </r>
  <r>
    <s v="6903"/>
    <s v="Onderwijs, Jeugd en Zorg"/>
    <s v="VGA-2451156"/>
    <d v="2022-01-01T00:00:00"/>
    <x v="1214"/>
    <s v="1081HJ"/>
    <x v="50"/>
    <s v="Amsterdam"/>
    <s v="Steen,hard"/>
    <s v="Schoolgebouw"/>
    <m/>
    <s v="05544 - Minimumpremie opstal Scholen VGA"/>
    <s v="Ja"/>
    <s v="Nee"/>
    <m/>
    <n v="42272200"/>
  </r>
  <r>
    <s v="6903"/>
    <s v="Onderwijs, Jeugd en Zorg"/>
    <s v="VGA-2451156"/>
    <d v="2022-01-01T00:00:00"/>
    <x v="1214"/>
    <s v="1081HJ"/>
    <x v="50"/>
    <s v="Amsterdam"/>
    <s v="Steen,hard"/>
    <s v="Schoolgebouw"/>
    <m/>
    <s v="05543 - Minimumpremie invent. scholen VGA"/>
    <s v="Ja"/>
    <s v="Nee"/>
    <m/>
    <n v="3049500"/>
  </r>
  <r>
    <n v="6903"/>
    <s v="Onderwijs, Jeugd en Zorg"/>
    <s v="VGA-2451157"/>
    <d v="2022-03-24T00:00:00"/>
    <x v="1215"/>
    <s v="1381 NE"/>
    <x v="85"/>
    <s v="Weesp"/>
    <s v="Steen,hard"/>
    <s v="Schoolgebouw"/>
    <m/>
    <s v="05539 - Brandcontr. opstal scholen VGA"/>
    <s v="Nee"/>
    <s v="Ja"/>
    <d v="2023-03-02T00:00:00"/>
    <n v="10949500"/>
  </r>
  <r>
    <n v="6903"/>
    <s v="Onderwijs, Jeugd en Zorg"/>
    <s v="VGA-2451157"/>
    <d v="2022-03-24T00:00:00"/>
    <x v="1215"/>
    <s v="1381 NE"/>
    <x v="85"/>
    <s v="Weesp"/>
    <s v="Steen,hard"/>
    <s v="Schoolgebouw"/>
    <m/>
    <s v="05542 - Brandcontr. inventaris Scholen VGA"/>
    <s v="Nee"/>
    <s v="Nee"/>
    <m/>
    <n v="1956500"/>
  </r>
  <r>
    <s v="6904"/>
    <s v="Onderwijs, Jeugd en Zorg"/>
    <s v="VGA-2452001"/>
    <d v="2015-01-01T00:00:00"/>
    <x v="1216"/>
    <s v="1015NG"/>
    <x v="55"/>
    <s v="Amsterdam"/>
    <m/>
    <s v="Schoolgebouw"/>
    <m/>
    <s v="05544 - Minimumpremie opstal Scholen VGA"/>
    <s v="Nee"/>
    <s v="Nee"/>
    <m/>
    <n v="5962900"/>
  </r>
  <r>
    <s v="6904"/>
    <s v="Onderwijs, Jeugd en Zorg"/>
    <s v="VGA-2452001"/>
    <d v="2015-01-01T00:00:00"/>
    <x v="1217"/>
    <s v="1015NG"/>
    <x v="55"/>
    <s v="Amsterdam"/>
    <m/>
    <s v="Schoolgebouw"/>
    <m/>
    <s v="05543 - Minimumpremie invent. scholen VGA"/>
    <s v="Nee"/>
    <s v="Nee"/>
    <m/>
    <n v="380500"/>
  </r>
  <r>
    <s v="6904"/>
    <s v="Onderwijs, Jeugd en Zorg"/>
    <s v="VGA-2452002"/>
    <d v="2015-01-01T00:00:00"/>
    <x v="1218"/>
    <s v="1018LR"/>
    <x v="31"/>
    <s v="Amsterdam"/>
    <m/>
    <s v="Schoolgebouw"/>
    <m/>
    <s v="05539 - Brandcontr. opstal scholen VGA"/>
    <s v="Nee"/>
    <s v="Nee"/>
    <m/>
    <n v="4096800"/>
  </r>
  <r>
    <s v="6904"/>
    <s v="Onderwijs, Jeugd en Zorg"/>
    <s v="VGA-2452002"/>
    <d v="2015-01-01T00:00:00"/>
    <x v="1218"/>
    <s v="1018LR"/>
    <x v="31"/>
    <s v="Amsterdam"/>
    <m/>
    <s v="Schoolgebouw"/>
    <m/>
    <s v="05542 - Brandcontr. inventaris Scholen VGA"/>
    <s v="Nee"/>
    <s v="Nee"/>
    <m/>
    <n v="265900"/>
  </r>
  <r>
    <s v="6904"/>
    <s v="Onderwijs, Jeugd en Zorg"/>
    <s v="VGA-2452003"/>
    <d v="2015-01-01T00:00:00"/>
    <x v="1219"/>
    <s v="1011DB"/>
    <x v="14"/>
    <s v="Amsterdam"/>
    <m/>
    <s v="Schoolgebouw"/>
    <m/>
    <s v="05539 - Brandcontr. opstal scholen VGA"/>
    <s v="Nee"/>
    <s v="Nee"/>
    <m/>
    <n v="4305200"/>
  </r>
  <r>
    <s v="6904"/>
    <s v="Onderwijs, Jeugd en Zorg"/>
    <s v="VGA-2452003"/>
    <d v="2015-01-01T00:00:00"/>
    <x v="1219"/>
    <s v="1011DB"/>
    <x v="14"/>
    <s v="Amsterdam"/>
    <m/>
    <s v="Schoolgebouw"/>
    <m/>
    <s v="05542 - Brandcontr. inventaris Scholen VGA"/>
    <s v="Nee"/>
    <s v="Nee"/>
    <m/>
    <n v="257200"/>
  </r>
  <r>
    <s v="6904"/>
    <s v="Onderwijs, Jeugd en Zorg"/>
    <s v="VGA-2452004"/>
    <d v="2015-01-01T00:00:00"/>
    <x v="1220"/>
    <s v="1015MH"/>
    <x v="55"/>
    <s v="Amsterdam"/>
    <m/>
    <s v="Schoolgebouw"/>
    <m/>
    <s v="05539 - Brandcontr. opstal scholen VGA"/>
    <s v="Nee"/>
    <s v="Onbekend"/>
    <m/>
    <n v="3975000"/>
  </r>
  <r>
    <s v="6904"/>
    <s v="Onderwijs, Jeugd en Zorg"/>
    <s v="VGA-2452004"/>
    <d v="2015-01-01T00:00:00"/>
    <x v="1220"/>
    <s v="1015MH"/>
    <x v="55"/>
    <s v="Amsterdam"/>
    <m/>
    <s v="Schoolgebouw"/>
    <m/>
    <s v="05542 - Brandcontr. inventaris Scholen VGA"/>
    <s v="Nee"/>
    <s v="Onbekend"/>
    <m/>
    <n v="232500"/>
  </r>
  <r>
    <s v="6904"/>
    <s v="Onderwijs, Jeugd en Zorg"/>
    <s v="VGA-2452005"/>
    <d v="2015-01-01T00:00:00"/>
    <x v="1221"/>
    <s v="1018LZ"/>
    <x v="31"/>
    <s v="Amsterdam"/>
    <m/>
    <s v="Schoolgebouw"/>
    <m/>
    <s v="05543 - Minimumpremie invent. scholen VGA"/>
    <s v="Nee"/>
    <s v="Nee"/>
    <m/>
    <n v="303000"/>
  </r>
  <r>
    <s v="6904"/>
    <s v="Onderwijs, Jeugd en Zorg"/>
    <s v="VGA-2452005"/>
    <d v="2015-01-01T00:00:00"/>
    <x v="1221"/>
    <s v="1018LZ"/>
    <x v="31"/>
    <s v="Amsterdam"/>
    <m/>
    <s v="Schoolgebouw"/>
    <m/>
    <s v="05544 - Minimumpremie opstal Scholen VGA"/>
    <s v="Nee"/>
    <s v="Nee"/>
    <m/>
    <n v="4995900"/>
  </r>
  <r>
    <s v="6904"/>
    <s v="Onderwijs, Jeugd en Zorg"/>
    <s v="VGA-2452006"/>
    <d v="2015-01-01T00:00:00"/>
    <x v="1222"/>
    <s v="1017VB"/>
    <x v="30"/>
    <s v="Amsterdam"/>
    <m/>
    <s v="Schoolgebouw"/>
    <m/>
    <s v="05544 - Minimumpremie opstal Scholen VGA"/>
    <s v="Nee"/>
    <s v="Nee"/>
    <m/>
    <n v="2808900"/>
  </r>
  <r>
    <s v="6904"/>
    <s v="Onderwijs, Jeugd en Zorg"/>
    <s v="VGA-2452007"/>
    <d v="2015-01-01T00:00:00"/>
    <x v="1223"/>
    <s v="1015BL"/>
    <x v="55"/>
    <s v="Amsterdam"/>
    <m/>
    <s v="Schoolgebouw"/>
    <m/>
    <s v="05542 - Brandcontr. inventaris Scholen VGA"/>
    <s v="Nee"/>
    <s v="Nee"/>
    <m/>
    <n v="210900"/>
  </r>
  <r>
    <s v="6904"/>
    <s v="Onderwijs, Jeugd en Zorg"/>
    <s v="VGA-2452007"/>
    <d v="2015-01-01T00:00:00"/>
    <x v="1223"/>
    <s v="1015BL"/>
    <x v="55"/>
    <s v="Amsterdam"/>
    <m/>
    <s v="Schoolgebouw"/>
    <m/>
    <s v="05539 - Brandcontr. opstal scholen VGA"/>
    <s v="Nee"/>
    <s v="Nee"/>
    <m/>
    <n v="4320100"/>
  </r>
  <r>
    <s v="6904"/>
    <s v="Onderwijs, Jeugd en Zorg"/>
    <s v="VGA-2452008"/>
    <d v="2015-01-01T00:00:00"/>
    <x v="1224"/>
    <s v="1017XL"/>
    <x v="30"/>
    <s v="Amsterdam"/>
    <m/>
    <s v="Schoolgebouw"/>
    <m/>
    <s v="05539 - Brandcontr. opstal scholen VGA"/>
    <s v="Ja"/>
    <s v="Nee"/>
    <m/>
    <n v="6726300"/>
  </r>
  <r>
    <s v="6904"/>
    <s v="Onderwijs, Jeugd en Zorg"/>
    <s v="VGA-2452008"/>
    <d v="2015-01-01T00:00:00"/>
    <x v="1224"/>
    <s v="1017XL"/>
    <x v="30"/>
    <s v="Amsterdam"/>
    <m/>
    <s v="Schoolgebouw"/>
    <m/>
    <s v="05542 - Brandcontr. inventaris Scholen VGA"/>
    <s v="Nee"/>
    <s v="Nee"/>
    <m/>
    <n v="437300"/>
  </r>
  <r>
    <s v="6904"/>
    <s v="Onderwijs, Jeugd en Zorg"/>
    <s v="VGA-2452010"/>
    <d v="2015-01-01T00:00:00"/>
    <x v="1225"/>
    <s v="1015CD"/>
    <x v="55"/>
    <s v="Amsterdam"/>
    <m/>
    <s v="Schoolgebouw"/>
    <m/>
    <s v="05544 - Minimumpremie opstal Scholen VGA"/>
    <s v="Nee"/>
    <s v="Onbekend"/>
    <m/>
    <n v="2673200"/>
  </r>
  <r>
    <s v="6904"/>
    <s v="Onderwijs, Jeugd en Zorg"/>
    <s v="VGA-2452010"/>
    <d v="2015-01-01T00:00:00"/>
    <x v="1225"/>
    <s v="1015CD"/>
    <x v="55"/>
    <s v="Amsterdam"/>
    <m/>
    <s v="Schoolgebouw"/>
    <m/>
    <s v="05543 - Minimumpremie invent. scholen VGA"/>
    <s v="Nee"/>
    <s v="Onbekend"/>
    <m/>
    <n v="135800"/>
  </r>
  <r>
    <s v="6904"/>
    <s v="Onderwijs, Jeugd en Zorg"/>
    <s v="VGA-2452012"/>
    <d v="2015-01-01T00:00:00"/>
    <x v="1226"/>
    <s v="1018ZA"/>
    <x v="31"/>
    <s v="Amsterdam"/>
    <m/>
    <s v="Schoolgebouw"/>
    <m/>
    <s v="05539 - Brandcontr. opstal scholen VGA"/>
    <s v="Nee"/>
    <s v="Nee"/>
    <m/>
    <n v="5152700"/>
  </r>
  <r>
    <s v="6904"/>
    <s v="Onderwijs, Jeugd en Zorg"/>
    <s v="VGA-2452012"/>
    <d v="2015-01-01T00:00:00"/>
    <x v="1226"/>
    <s v="1018ZA"/>
    <x v="31"/>
    <s v="Amsterdam"/>
    <m/>
    <s v="Schoolgebouw"/>
    <m/>
    <s v="05542 - Brandcontr. inventaris Scholen VGA"/>
    <s v="Nee"/>
    <s v="Nee"/>
    <m/>
    <n v="320200"/>
  </r>
  <r>
    <s v="6904"/>
    <s v="Onderwijs, Jeugd en Zorg"/>
    <s v="VGA-2452013"/>
    <d v="2015-01-01T00:00:00"/>
    <x v="1227"/>
    <s v="1016RX"/>
    <x v="19"/>
    <s v="Amsterdam"/>
    <m/>
    <s v="Schoolgebouw"/>
    <m/>
    <s v="05544 - Minimumpremie opstal Scholen VGA"/>
    <s v="Nee"/>
    <s v="Onbekend"/>
    <m/>
    <n v="3956300"/>
  </r>
  <r>
    <s v="6904"/>
    <s v="Onderwijs, Jeugd en Zorg"/>
    <s v="VGA-2452013"/>
    <d v="2015-01-01T00:00:00"/>
    <x v="1227"/>
    <s v="1016RX"/>
    <x v="19"/>
    <s v="Amsterdam"/>
    <m/>
    <s v="Schoolgebouw"/>
    <m/>
    <s v="05543 - Minimumpremie invent. scholen VGA"/>
    <s v="Nee"/>
    <s v="Onbekend"/>
    <m/>
    <n v="231300"/>
  </r>
  <r>
    <s v="6904"/>
    <s v="Onderwijs, Jeugd en Zorg"/>
    <s v="VGA-2452014"/>
    <d v="2015-01-01T00:00:00"/>
    <x v="1228"/>
    <s v="1018RK"/>
    <x v="31"/>
    <s v="Amsterdam"/>
    <m/>
    <s v="Schoolgebouw"/>
    <m/>
    <s v="05544 - Minimumpremie opstal Scholen VGA"/>
    <s v="Nee"/>
    <s v="Nee"/>
    <m/>
    <n v="7220300"/>
  </r>
  <r>
    <s v="6904"/>
    <s v="Onderwijs, Jeugd en Zorg"/>
    <s v="VGA-2452014"/>
    <d v="2015-01-01T00:00:00"/>
    <x v="1228"/>
    <s v="1018RK"/>
    <x v="31"/>
    <s v="Amsterdam"/>
    <m/>
    <s v="Schoolgebouw"/>
    <m/>
    <s v="05543 - Minimumpremie invent. scholen VGA"/>
    <s v="Nee"/>
    <s v="Nee"/>
    <m/>
    <n v="474000"/>
  </r>
  <r>
    <s v="6904"/>
    <s v="Onderwijs, Jeugd en Zorg"/>
    <s v="VGA-2452015"/>
    <d v="2015-01-01T00:00:00"/>
    <x v="1229"/>
    <s v="1016SG"/>
    <x v="19"/>
    <s v="Amsterdam"/>
    <m/>
    <s v="Schoolgebouw"/>
    <m/>
    <s v="05539 - Brandcontr. opstal scholen VGA"/>
    <s v="Nee"/>
    <s v="Nee"/>
    <m/>
    <n v="3089900"/>
  </r>
  <r>
    <s v="6904"/>
    <s v="Onderwijs, Jeugd en Zorg"/>
    <s v="VGA-2452015"/>
    <d v="2015-01-01T00:00:00"/>
    <x v="1229"/>
    <s v="1016SG"/>
    <x v="19"/>
    <s v="Amsterdam"/>
    <m/>
    <s v="Schoolgebouw"/>
    <m/>
    <s v="05542 - Brandcontr. inventaris Scholen VGA"/>
    <s v="Nee"/>
    <s v="Nee"/>
    <m/>
    <n v="166700"/>
  </r>
  <r>
    <s v="6904"/>
    <s v="Onderwijs, Jeugd en Zorg"/>
    <s v="VGA-2452016"/>
    <d v="2015-01-01T00:00:00"/>
    <x v="1230"/>
    <s v="1015VB"/>
    <x v="55"/>
    <s v="Amsterdam"/>
    <m/>
    <s v="Schoolgebouw"/>
    <m/>
    <s v="05544 - Minimumpremie opstal Scholen VGA"/>
    <s v="Nee"/>
    <s v="Nee"/>
    <m/>
    <n v="4164700"/>
  </r>
  <r>
    <s v="6904"/>
    <s v="Onderwijs, Jeugd en Zorg"/>
    <s v="VGA-2452016"/>
    <d v="2015-01-01T00:00:00"/>
    <x v="1230"/>
    <s v="1015VB"/>
    <x v="55"/>
    <s v="Amsterdam"/>
    <m/>
    <s v="Schoolgebouw"/>
    <m/>
    <s v="05543 - Minimumpremie invent. scholen VGA"/>
    <s v="Nee"/>
    <s v="Nee"/>
    <m/>
    <n v="246700"/>
  </r>
  <r>
    <s v="6904"/>
    <s v="Onderwijs, Jeugd en Zorg"/>
    <s v="VGA-2452017"/>
    <d v="2015-01-01T00:00:00"/>
    <x v="1231"/>
    <s v="1015BL"/>
    <x v="55"/>
    <s v="Amsterdam"/>
    <m/>
    <s v="Schoolgebouw"/>
    <m/>
    <s v="05544 - Minimumpremie opstal Scholen VGA"/>
    <m/>
    <s v="Nee"/>
    <m/>
    <n v="3420200"/>
  </r>
  <r>
    <s v="6904"/>
    <s v="Onderwijs, Jeugd en Zorg"/>
    <s v="VGA-2452017"/>
    <d v="2015-01-01T00:00:00"/>
    <x v="1231"/>
    <s v="1015BL"/>
    <x v="55"/>
    <s v="Amsterdam"/>
    <m/>
    <s v="Schoolgebouw"/>
    <m/>
    <s v="05543 - Minimumpremie invent. scholen VGA"/>
    <m/>
    <s v="Nee"/>
    <m/>
    <n v="156300"/>
  </r>
  <r>
    <s v="6904"/>
    <s v="Onderwijs, Jeugd en Zorg"/>
    <s v="VGA-2452018"/>
    <d v="2015-01-01T00:00:00"/>
    <x v="1232"/>
    <s v="1013KS"/>
    <x v="21"/>
    <s v="Amsterdam"/>
    <m/>
    <s v="Schoolgebouw"/>
    <m/>
    <s v="05539 - Brandcontr. opstal scholen VGA"/>
    <s v="Nee"/>
    <s v="Onbekend"/>
    <m/>
    <n v="5400200"/>
  </r>
  <r>
    <s v="6904"/>
    <s v="Onderwijs, Jeugd en Zorg"/>
    <s v="VGA-2452018"/>
    <d v="2015-01-01T00:00:00"/>
    <x v="1232"/>
    <s v="1013KS"/>
    <x v="21"/>
    <s v="Amsterdam"/>
    <m/>
    <s v="Schoolgebouw"/>
    <m/>
    <s v="05542 - Brandcontr. inventaris Scholen VGA"/>
    <s v="Nee"/>
    <s v="Onbekend"/>
    <m/>
    <n v="237800"/>
  </r>
  <r>
    <s v="6904"/>
    <s v="Onderwijs, Jeugd en Zorg"/>
    <s v="VGA-2452019"/>
    <d v="2015-01-01T00:00:00"/>
    <x v="1233"/>
    <s v="1011LX"/>
    <x v="14"/>
    <s v="Amsterdam"/>
    <m/>
    <s v="Schoolgebouw"/>
    <m/>
    <s v="05539 - Brandcontr. opstal scholen VGA"/>
    <s v="Nee"/>
    <s v="Nee"/>
    <m/>
    <n v="888200"/>
  </r>
  <r>
    <s v="6904"/>
    <s v="Onderwijs, Jeugd en Zorg"/>
    <s v="VGA-2452019"/>
    <d v="2015-01-01T00:00:00"/>
    <x v="1233"/>
    <s v="1011LX"/>
    <x v="14"/>
    <s v="Amsterdam"/>
    <m/>
    <s v="Schoolgebouw"/>
    <m/>
    <s v="05542 - Brandcontr. inventaris Scholen VGA"/>
    <s v="Nee"/>
    <s v="Nee"/>
    <m/>
    <n v="81500"/>
  </r>
  <r>
    <s v="6904"/>
    <s v="Onderwijs, Jeugd en Zorg"/>
    <s v="VGA-2452020"/>
    <d v="2015-01-01T00:00:00"/>
    <x v="1234"/>
    <s v="1011LX"/>
    <x v="14"/>
    <s v="Amsterdam"/>
    <m/>
    <s v="Schoolgebouw"/>
    <m/>
    <s v="05539 - Brandcontr. opstal scholen VGA"/>
    <s v="Nee"/>
    <s v="Nee"/>
    <m/>
    <n v="4620200"/>
  </r>
  <r>
    <s v="6904"/>
    <s v="Onderwijs, Jeugd en Zorg"/>
    <s v="VGA-2452020"/>
    <d v="2015-01-01T00:00:00"/>
    <x v="1234"/>
    <s v="1011LX"/>
    <x v="14"/>
    <s v="Amsterdam"/>
    <m/>
    <s v="Schoolgebouw"/>
    <m/>
    <s v="05542 - Brandcontr. inventaris Scholen VGA"/>
    <s v="Nee"/>
    <s v="Nee"/>
    <m/>
    <n v="272600"/>
  </r>
  <r>
    <s v="6904"/>
    <s v="Onderwijs, Jeugd en Zorg"/>
    <s v="VGA-2452021"/>
    <d v="2015-01-01T00:00:00"/>
    <x v="1235"/>
    <s v="1011PN"/>
    <x v="14"/>
    <s v="Amsterdam"/>
    <m/>
    <s v="Schoolgebouw"/>
    <m/>
    <s v="05539 - Brandcontr. opstal scholen VGA"/>
    <s v="Nee"/>
    <s v="Nee"/>
    <m/>
    <n v="1800200"/>
  </r>
  <r>
    <s v="6904"/>
    <s v="Onderwijs, Jeugd en Zorg"/>
    <s v="VGA-2452021"/>
    <d v="2015-01-01T00:00:00"/>
    <x v="1235"/>
    <s v="1011PN"/>
    <x v="14"/>
    <s v="Amsterdam"/>
    <m/>
    <s v="Schoolgebouw"/>
    <m/>
    <s v="05542 - Brandcontr. inventaris Scholen VGA"/>
    <s v="Nee"/>
    <s v="Nee"/>
    <m/>
    <n v="81500"/>
  </r>
  <r>
    <s v="6904"/>
    <s v="Onderwijs, Jeugd en Zorg"/>
    <s v="VGA-2452022"/>
    <d v="2015-01-01T00:00:00"/>
    <x v="1236"/>
    <s v="1016RZ"/>
    <x v="19"/>
    <s v="Amsterdam"/>
    <m/>
    <s v="Schoolgebouw"/>
    <m/>
    <s v="05539 - Brandcontr. opstal scholen VGA"/>
    <s v="Nee"/>
    <s v="Nee"/>
    <m/>
    <n v="4078100"/>
  </r>
  <r>
    <s v="6904"/>
    <s v="Onderwijs, Jeugd en Zorg"/>
    <s v="VGA-2452026"/>
    <d v="2015-01-01T00:00:00"/>
    <x v="1237"/>
    <s v="1017TV"/>
    <x v="30"/>
    <s v="Amsterdam"/>
    <m/>
    <s v="Schoolgebouw"/>
    <m/>
    <s v="05539 - Brandcontr. opstal scholen VGA"/>
    <s v="Nee"/>
    <s v="Nee"/>
    <m/>
    <n v="11482400"/>
  </r>
  <r>
    <s v="6904"/>
    <s v="Onderwijs, Jeugd en Zorg"/>
    <s v="VGA-2452026"/>
    <d v="2015-01-01T00:00:00"/>
    <x v="1237"/>
    <s v="1017TV"/>
    <x v="30"/>
    <s v="Amsterdam"/>
    <m/>
    <s v="Schoolgebouw"/>
    <m/>
    <s v="05542 - Brandcontr. inventaris Scholen VGA"/>
    <s v="Nee"/>
    <s v="Nee"/>
    <m/>
    <n v="269400"/>
  </r>
  <r>
    <s v="6904"/>
    <s v="Onderwijs, Jeugd en Zorg"/>
    <s v="VGA-2452027"/>
    <d v="2015-01-01T00:00:00"/>
    <x v="1071"/>
    <s v="1015KL"/>
    <x v="55"/>
    <s v="Amsterdam"/>
    <m/>
    <s v="Schoolgebouw"/>
    <m/>
    <s v="05542 - Brandcontr. inventaris Scholen VGA"/>
    <s v="Nee"/>
    <s v="Nee"/>
    <m/>
    <n v="69000"/>
  </r>
  <r>
    <s v="6905"/>
    <s v="Onderwijs, Jeugd en Zorg"/>
    <s v="VGA-2453002"/>
    <d v="2015-01-01T00:00:00"/>
    <x v="1238"/>
    <s v="1065KW"/>
    <x v="46"/>
    <s v="Amsterdam"/>
    <s v="Steen,hard"/>
    <s v="Schoolgebouw"/>
    <m/>
    <s v="05544 - Minimumpremie opstal Scholen VGA"/>
    <s v="Ja"/>
    <s v="Nee"/>
    <m/>
    <n v="8400100"/>
  </r>
  <r>
    <s v="6905"/>
    <s v="Onderwijs, Jeugd en Zorg"/>
    <s v="VGA-2453002"/>
    <d v="2015-01-01T00:00:00"/>
    <x v="1238"/>
    <s v="1065KW"/>
    <x v="46"/>
    <s v="Amsterdam"/>
    <s v="Steen,hard"/>
    <s v="Schoolgebouw"/>
    <m/>
    <s v="05543 - Minimumpremie invent. scholen VGA"/>
    <s v="Nee"/>
    <s v="Nee"/>
    <m/>
    <n v="487300"/>
  </r>
  <r>
    <s v="6905"/>
    <s v="Onderwijs, Jeugd en Zorg"/>
    <s v="VGA-2453003"/>
    <d v="2015-01-01T00:00:00"/>
    <x v="1239"/>
    <s v="1065VT"/>
    <x v="46"/>
    <s v="Amsterdam"/>
    <s v="Steen,hard"/>
    <s v="Schoolgebouw"/>
    <m/>
    <s v="05544 - Minimumpremie opstal Scholen VGA"/>
    <s v="Ja"/>
    <s v="Nee"/>
    <m/>
    <n v="4602100"/>
  </r>
  <r>
    <s v="6905"/>
    <s v="Onderwijs, Jeugd en Zorg"/>
    <s v="VGA-2453003"/>
    <d v="2015-01-01T00:00:00"/>
    <x v="1239"/>
    <s v="1065VT"/>
    <x v="46"/>
    <s v="Amsterdam"/>
    <s v="Steen,hard"/>
    <s v="Schoolgebouw"/>
    <m/>
    <s v="05543 - Minimumpremie invent. scholen VGA"/>
    <s v="Nee"/>
    <s v="Nee"/>
    <m/>
    <n v="440000"/>
  </r>
  <r>
    <s v="6905"/>
    <s v="Onderwijs, Jeugd en Zorg"/>
    <s v="VGA-2453004"/>
    <d v="2015-01-01T00:00:00"/>
    <x v="1240"/>
    <s v="1044KK"/>
    <x v="22"/>
    <s v="Amsterdam"/>
    <s v="Steen,hard"/>
    <s v="Schoolgebouw"/>
    <m/>
    <s v="05539 - Brandcontr. opstal scholen VGA"/>
    <s v="Nee"/>
    <s v="Nee"/>
    <m/>
    <n v="7026000"/>
  </r>
  <r>
    <s v="6905"/>
    <s v="Onderwijs, Jeugd en Zorg"/>
    <s v="VGA-2453004"/>
    <d v="2015-01-01T00:00:00"/>
    <x v="1240"/>
    <s v="1044KK"/>
    <x v="22"/>
    <s v="Amsterdam"/>
    <s v="Steen,hard"/>
    <s v="Schoolgebouw"/>
    <m/>
    <s v="05542 - Brandcontr. inventaris Scholen VGA"/>
    <s v="Nee"/>
    <s v="Nee"/>
    <m/>
    <n v="523800"/>
  </r>
  <r>
    <s v="6905"/>
    <s v="Onderwijs, Jeugd en Zorg"/>
    <s v="VGA-2453005"/>
    <d v="2015-01-01T00:00:00"/>
    <x v="1241"/>
    <s v="1061AN"/>
    <x v="76"/>
    <s v="Amsterdam"/>
    <s v="Steen,hard"/>
    <s v="Schoolgebouw"/>
    <m/>
    <s v="05542 - Brandcontr. inventaris Scholen VGA"/>
    <s v="Nee"/>
    <s v="Onbekend"/>
    <m/>
    <n v="598000"/>
  </r>
  <r>
    <s v="6905"/>
    <s v="Onderwijs, Jeugd en Zorg"/>
    <s v="VGA-2453005"/>
    <d v="2015-01-01T00:00:00"/>
    <x v="1241"/>
    <s v="1061AN"/>
    <x v="76"/>
    <s v="Amsterdam"/>
    <s v="Steen,hard"/>
    <s v="Schoolgebouw"/>
    <m/>
    <s v="05539 - Brandcontr. opstal scholen VGA"/>
    <s v="Nee"/>
    <s v="Onbekend"/>
    <m/>
    <n v="5232200"/>
  </r>
  <r>
    <s v="6905"/>
    <s v="Onderwijs, Jeugd en Zorg"/>
    <s v="VGA-2453006"/>
    <d v="2015-01-01T00:00:00"/>
    <x v="1242"/>
    <s v="1065VT"/>
    <x v="46"/>
    <s v="Amsterdam"/>
    <s v="Steen,hard"/>
    <s v="Schoolgebouw"/>
    <m/>
    <s v="05539 - Brandcontr. opstal scholen VGA"/>
    <s v="Nee"/>
    <s v="Nee"/>
    <m/>
    <n v="4691500"/>
  </r>
  <r>
    <s v="6905"/>
    <s v="Onderwijs, Jeugd en Zorg"/>
    <s v="VGA-2453006"/>
    <d v="2015-01-01T00:00:00"/>
    <x v="1242"/>
    <s v="1065VT"/>
    <x v="46"/>
    <s v="Amsterdam"/>
    <s v="Steen,hard"/>
    <s v="Schoolgebouw"/>
    <m/>
    <s v="05542 - Brandcontr. inventaris Scholen VGA"/>
    <s v="Nee"/>
    <s v="Nee"/>
    <m/>
    <n v="393400"/>
  </r>
  <r>
    <s v="6905"/>
    <s v="Onderwijs, Jeugd en Zorg"/>
    <s v="VGA-2453007"/>
    <d v="2015-01-01T00:00:00"/>
    <x v="1243"/>
    <s v="1058EB"/>
    <x v="103"/>
    <s v="Amsterdam"/>
    <m/>
    <s v="Schoolgebouw"/>
    <m/>
    <s v="05539 - Brandcontr. opstal scholen VGA"/>
    <s v="Nee"/>
    <s v="Nee"/>
    <m/>
    <n v="8568900"/>
  </r>
  <r>
    <s v="6905"/>
    <s v="Onderwijs, Jeugd en Zorg"/>
    <s v="VGA-2453007"/>
    <d v="2015-01-01T00:00:00"/>
    <x v="1243"/>
    <s v="1058EB"/>
    <x v="103"/>
    <s v="Amsterdam"/>
    <m/>
    <s v="Schoolgebouw"/>
    <m/>
    <s v="05542 - Brandcontr. inventaris Scholen VGA"/>
    <s v="Nee"/>
    <s v="Nee"/>
    <m/>
    <n v="638500"/>
  </r>
  <r>
    <s v="6905"/>
    <s v="Onderwijs, Jeugd en Zorg"/>
    <s v="VGA-2453009"/>
    <d v="2015-01-01T00:00:00"/>
    <x v="1244"/>
    <s v="1066PP"/>
    <x v="63"/>
    <s v="Amsterdam"/>
    <m/>
    <s v="Schoolgebouw"/>
    <m/>
    <s v="05539 - Brandcontr. opstal scholen VGA"/>
    <s v="Nee"/>
    <s v="Nee"/>
    <m/>
    <n v="5618700"/>
  </r>
  <r>
    <s v="6905"/>
    <s v="Onderwijs, Jeugd en Zorg"/>
    <s v="VGA-2453009"/>
    <d v="2015-01-01T00:00:00"/>
    <x v="1244"/>
    <s v="1066PP"/>
    <x v="63"/>
    <s v="Amsterdam"/>
    <m/>
    <s v="Schoolgebouw"/>
    <m/>
    <s v="05542 - Brandcontr. inventaris Scholen VGA"/>
    <s v="Nee"/>
    <s v="Nee"/>
    <m/>
    <n v="419200"/>
  </r>
  <r>
    <s v="6905"/>
    <s v="Onderwijs, Jeugd en Zorg"/>
    <s v="VGA-2453010"/>
    <d v="2015-01-01T00:00:00"/>
    <x v="1245"/>
    <s v="1066HN"/>
    <x v="63"/>
    <s v="Amsterdam"/>
    <m/>
    <s v="Schoolgebouw"/>
    <m/>
    <s v="05539 - Brandcontr. opstal scholen VGA"/>
    <s v="Nee"/>
    <s v="Nee"/>
    <m/>
    <n v="6344600"/>
  </r>
  <r>
    <s v="6905"/>
    <s v="Onderwijs, Jeugd en Zorg"/>
    <s v="VGA-2453010"/>
    <d v="2015-01-01T00:00:00"/>
    <x v="1245"/>
    <s v="1066HN"/>
    <x v="63"/>
    <s v="Amsterdam"/>
    <m/>
    <s v="Schoolgebouw"/>
    <m/>
    <s v="05542 - Brandcontr. inventaris Scholen VGA"/>
    <s v="Nee"/>
    <s v="Nee"/>
    <m/>
    <n v="408900"/>
  </r>
  <r>
    <s v="6905"/>
    <s v="Onderwijs, Jeugd en Zorg"/>
    <s v="VGA-2453012"/>
    <d v="2015-01-01T00:00:00"/>
    <x v="1246"/>
    <s v="1066HK"/>
    <x v="63"/>
    <s v="Amsterdam"/>
    <m/>
    <s v="Schoolgebouw"/>
    <m/>
    <s v="05544 - Minimumpremie opstal Scholen VGA"/>
    <s v="Nee"/>
    <s v="Nee"/>
    <m/>
    <n v="7845400"/>
  </r>
  <r>
    <s v="6905"/>
    <s v="Onderwijs, Jeugd en Zorg"/>
    <s v="VGA-2453012"/>
    <d v="2015-01-01T00:00:00"/>
    <x v="1246"/>
    <s v="1066HK"/>
    <x v="63"/>
    <s v="Amsterdam"/>
    <m/>
    <s v="Schoolgebouw"/>
    <m/>
    <s v="05543 - Minimumpremie invent. scholen VGA"/>
    <s v="Nee"/>
    <s v="Nee"/>
    <m/>
    <n v="520400"/>
  </r>
  <r>
    <s v="6905"/>
    <s v="Onderwijs, Jeugd en Zorg"/>
    <s v="VGA-2453013"/>
    <d v="2015-01-01T00:00:00"/>
    <x v="1247"/>
    <s v="1063CW"/>
    <x v="82"/>
    <s v="Amsterdam"/>
    <s v="Steen"/>
    <s v="Schoolgebouw"/>
    <m/>
    <s v="05544 - Minimumpremie opstal Scholen VGA"/>
    <s v="Ja"/>
    <s v="Nee"/>
    <m/>
    <n v="8391000"/>
  </r>
  <r>
    <s v="6905"/>
    <s v="Onderwijs, Jeugd en Zorg"/>
    <s v="VGA-2453013"/>
    <d v="2015-01-01T00:00:00"/>
    <x v="1247"/>
    <s v="1063CW"/>
    <x v="82"/>
    <s v="Amsterdam"/>
    <s v="Steen"/>
    <s v="Schoolgebouw"/>
    <m/>
    <s v="05543 - Minimumpremie invent. scholen VGA"/>
    <s v="Nee"/>
    <s v="Nee"/>
    <m/>
    <n v="551100"/>
  </r>
  <r>
    <s v="6905"/>
    <s v="Onderwijs, Jeugd en Zorg"/>
    <s v="VGA-2453015"/>
    <d v="2015-01-01T00:00:00"/>
    <x v="1248"/>
    <s v="1063KX"/>
    <x v="82"/>
    <s v="Amsterdam"/>
    <s v="Steen"/>
    <s v="Schoolgebouw"/>
    <m/>
    <s v="05539 - Brandcontr. opstal scholen VGA"/>
    <s v="Ja"/>
    <s v="Nee"/>
    <m/>
    <n v="6072900"/>
  </r>
  <r>
    <s v="6905"/>
    <s v="Onderwijs, Jeugd en Zorg"/>
    <s v="VGA-2453016"/>
    <d v="2015-01-01T00:00:00"/>
    <x v="1249"/>
    <s v="1065JX"/>
    <x v="46"/>
    <s v="Amsterdam"/>
    <m/>
    <s v="Schoolgebouw"/>
    <m/>
    <s v="05544 - Minimumpremie opstal Scholen VGA"/>
    <s v="Ja"/>
    <s v="Nee"/>
    <d v="2010-10-27T00:00:00"/>
    <n v="10261800"/>
  </r>
  <r>
    <s v="6905"/>
    <s v="Onderwijs, Jeugd en Zorg"/>
    <s v="VGA-2453016"/>
    <d v="2015-01-01T00:00:00"/>
    <x v="1249"/>
    <s v="1065JX"/>
    <x v="46"/>
    <s v="Amsterdam"/>
    <m/>
    <s v="Schoolgebouw"/>
    <m/>
    <s v="05543 - Minimumpremie invent. scholen VGA"/>
    <s v="Nee"/>
    <s v="Nee"/>
    <d v="2010-10-27T00:00:00"/>
    <n v="687800"/>
  </r>
  <r>
    <s v="6905"/>
    <s v="Onderwijs, Jeugd en Zorg"/>
    <s v="VGA-2453017"/>
    <d v="2015-01-01T00:00:00"/>
    <x v="1250"/>
    <s v="1064NE"/>
    <x v="66"/>
    <s v="Amsterdam"/>
    <s v="Steen"/>
    <s v="Schoolgebouw"/>
    <m/>
    <s v="05539 - Brandcontr. opstal scholen VGA"/>
    <s v="Nee"/>
    <s v="Nee"/>
    <m/>
    <n v="6288200"/>
  </r>
  <r>
    <s v="6905"/>
    <s v="Onderwijs, Jeugd en Zorg"/>
    <s v="VGA-2453017"/>
    <d v="2015-01-01T00:00:00"/>
    <x v="1250"/>
    <s v="1064NE"/>
    <x v="66"/>
    <s v="Amsterdam"/>
    <s v="Steen"/>
    <s v="Schoolgebouw"/>
    <m/>
    <s v="05542 - Brandcontr. inventaris Scholen VGA"/>
    <s v="Nee"/>
    <s v="Nee"/>
    <m/>
    <n v="386300"/>
  </r>
  <r>
    <s v="6905"/>
    <s v="Onderwijs, Jeugd en Zorg"/>
    <s v="VGA-2453018"/>
    <d v="2015-01-01T00:00:00"/>
    <x v="1251"/>
    <s v="1066BR"/>
    <x v="63"/>
    <s v="Amsterdam"/>
    <m/>
    <s v="Schoolgebouw"/>
    <m/>
    <s v="05542 - Brandcontr. inventaris Scholen VGA"/>
    <s v="Nee"/>
    <s v="Nee"/>
    <m/>
    <n v="470700"/>
  </r>
  <r>
    <s v="6905"/>
    <s v="Onderwijs, Jeugd en Zorg"/>
    <s v="VGA-2453019"/>
    <d v="2015-01-01T00:00:00"/>
    <x v="1252"/>
    <s v="1066CV"/>
    <x v="63"/>
    <s v="Amsterdam"/>
    <s v="Steen,hard"/>
    <s v="Schoolgebouw"/>
    <m/>
    <s v="05539 - Brandcontr. opstal scholen VGA"/>
    <s v="Nee"/>
    <s v="Onbekend"/>
    <m/>
    <n v="3448200"/>
  </r>
  <r>
    <s v="6905"/>
    <s v="Onderwijs, Jeugd en Zorg"/>
    <s v="VGA-2453019"/>
    <d v="2015-01-01T00:00:00"/>
    <x v="1252"/>
    <s v="1066CV"/>
    <x v="63"/>
    <s v="Amsterdam"/>
    <s v="Steen,hard"/>
    <s v="Schoolgebouw"/>
    <m/>
    <s v="05542 - Brandcontr. inventaris Scholen VGA"/>
    <s v="Nee"/>
    <s v="Onbekend"/>
    <m/>
    <n v="277900"/>
  </r>
  <r>
    <s v="6905"/>
    <s v="Onderwijs, Jeugd en Zorg"/>
    <s v="VGA-2453020"/>
    <d v="2015-01-01T00:00:00"/>
    <x v="1253"/>
    <s v="1063JW"/>
    <x v="82"/>
    <s v="Amsterdam"/>
    <s v="Steen"/>
    <s v="Schoolgebouw"/>
    <m/>
    <s v="05544 - Minimumpremie opstal Scholen VGA"/>
    <s v="Nee"/>
    <s v="Nee"/>
    <m/>
    <n v="5047400"/>
  </r>
  <r>
    <s v="6905"/>
    <s v="Onderwijs, Jeugd en Zorg"/>
    <s v="VGA-2453020"/>
    <d v="2015-01-01T00:00:00"/>
    <x v="1253"/>
    <s v="1063JW"/>
    <x v="82"/>
    <s v="Amsterdam"/>
    <s v="Steen"/>
    <s v="Schoolgebouw"/>
    <m/>
    <s v="05543 - Minimumpremie invent. scholen VGA"/>
    <s v="Nee"/>
    <s v="Nee"/>
    <m/>
    <n v="340300"/>
  </r>
  <r>
    <s v="6905"/>
    <s v="Onderwijs, Jeugd en Zorg"/>
    <s v="VGA-2453021"/>
    <d v="2015-01-01T00:00:00"/>
    <x v="1254"/>
    <s v="1061SC"/>
    <x v="76"/>
    <s v="Amsterdam"/>
    <m/>
    <s v="Schoolgebouw"/>
    <m/>
    <s v="05542 - Brandcontr. inventaris Scholen VGA"/>
    <s v="Nee"/>
    <s v="Nee"/>
    <m/>
    <n v="626500"/>
  </r>
  <r>
    <s v="6905"/>
    <s v="Onderwijs, Jeugd en Zorg"/>
    <s v="VGA-2453021"/>
    <d v="2015-01-01T00:00:00"/>
    <x v="1254"/>
    <s v="1061SC"/>
    <x v="76"/>
    <s v="Amsterdam"/>
    <m/>
    <s v="Schoolgebouw"/>
    <m/>
    <s v="05539 - Brandcontr. opstal scholen VGA"/>
    <s v="Nee"/>
    <s v="Nee"/>
    <m/>
    <n v="5688200"/>
  </r>
  <r>
    <s v="6905"/>
    <s v="Onderwijs, Jeugd en Zorg"/>
    <s v="VGA-2453022"/>
    <d v="2015-01-01T00:00:00"/>
    <x v="1255"/>
    <s v="1063EN"/>
    <x v="82"/>
    <s v="Amsterdam"/>
    <s v="Steen"/>
    <s v="Schoolgebouw"/>
    <m/>
    <s v="05539 - Brandcontr. opstal scholen VGA"/>
    <s v="Nee"/>
    <s v="Nee"/>
    <m/>
    <n v="5417400"/>
  </r>
  <r>
    <s v="6905"/>
    <s v="Onderwijs, Jeugd en Zorg"/>
    <s v="VGA-2453022"/>
    <d v="2015-01-01T00:00:00"/>
    <x v="1255"/>
    <s v="1063EN"/>
    <x v="82"/>
    <s v="Amsterdam"/>
    <s v="Steen"/>
    <s v="Schoolgebouw"/>
    <m/>
    <s v="05542 - Brandcontr. inventaris Scholen VGA"/>
    <s v="Nee"/>
    <s v="Nee"/>
    <m/>
    <n v="404300"/>
  </r>
  <r>
    <s v="6905"/>
    <s v="Onderwijs, Jeugd en Zorg"/>
    <s v="VGA-2453023"/>
    <d v="2015-01-01T00:00:00"/>
    <x v="1256"/>
    <s v="1064CE"/>
    <x v="66"/>
    <s v="Amsterdam"/>
    <s v="Steen"/>
    <s v="Schoolgebouw"/>
    <m/>
    <s v="05539 - Brandcontr. opstal scholen VGA"/>
    <s v="Nee"/>
    <s v="Nee"/>
    <m/>
    <n v="4574400"/>
  </r>
  <r>
    <s v="6905"/>
    <s v="Onderwijs, Jeugd en Zorg"/>
    <s v="VGA-2453024"/>
    <d v="2015-01-01T00:00:00"/>
    <x v="1257"/>
    <s v="1063KX"/>
    <x v="82"/>
    <s v="Amsterdam"/>
    <m/>
    <s v="Schoolgebouw"/>
    <m/>
    <s v="05539 - Brandcontr. opstal scholen VGA"/>
    <s v="Nee"/>
    <s v="Nee"/>
    <m/>
    <n v="4512200"/>
  </r>
  <r>
    <s v="6905"/>
    <s v="Onderwijs, Jeugd en Zorg"/>
    <s v="VGA-2453024"/>
    <d v="2015-01-01T00:00:00"/>
    <x v="1257"/>
    <s v="1063KX"/>
    <x v="82"/>
    <s v="Amsterdam"/>
    <m/>
    <s v="Schoolgebouw"/>
    <m/>
    <s v="05542 - Brandcontr. inventaris Scholen VGA"/>
    <s v="Nee"/>
    <s v="Nee"/>
    <m/>
    <n v="531800"/>
  </r>
  <r>
    <s v="6905"/>
    <s v="Onderwijs, Jeugd en Zorg"/>
    <s v="VGA-2453025"/>
    <d v="2015-01-01T00:00:00"/>
    <x v="1258"/>
    <s v="1067DE"/>
    <x v="64"/>
    <s v="Amsterdam"/>
    <m/>
    <s v="Schoolgebouw"/>
    <m/>
    <s v="05539 - Brandcontr. opstal scholen VGA"/>
    <s v="Nee"/>
    <s v="Nee"/>
    <m/>
    <n v="12000200"/>
  </r>
  <r>
    <s v="6905"/>
    <s v="Onderwijs, Jeugd en Zorg"/>
    <s v="VGA-2453025"/>
    <d v="2015-01-01T00:00:00"/>
    <x v="1258"/>
    <s v="1067DE"/>
    <x v="64"/>
    <s v="Amsterdam"/>
    <m/>
    <s v="Schoolgebouw"/>
    <m/>
    <s v="05542 - Brandcontr. inventaris Scholen VGA"/>
    <s v="Nee"/>
    <s v="Nee"/>
    <m/>
    <n v="985500"/>
  </r>
  <r>
    <s v="6905"/>
    <s v="Onderwijs, Jeugd en Zorg"/>
    <s v="VGA-2453026"/>
    <d v="2015-01-01T00:00:00"/>
    <x v="1259"/>
    <s v="1068MR"/>
    <x v="2"/>
    <s v="Amsterdam"/>
    <s v="Steen,hard"/>
    <s v="Schoolgebouw"/>
    <m/>
    <s v="05539 - Brandcontr. opstal scholen VGA"/>
    <s v="Nee"/>
    <s v="Nee"/>
    <m/>
    <n v="5225400"/>
  </r>
  <r>
    <s v="6905"/>
    <s v="Onderwijs, Jeugd en Zorg"/>
    <s v="VGA-2453026"/>
    <d v="2015-01-01T00:00:00"/>
    <x v="1259"/>
    <s v="1068MR"/>
    <x v="2"/>
    <s v="Amsterdam"/>
    <s v="Steen,hard"/>
    <s v="Schoolgebouw"/>
    <m/>
    <s v="05542 - Brandcontr. inventaris Scholen VGA"/>
    <s v="Nee"/>
    <s v="Nee"/>
    <m/>
    <n v="325600"/>
  </r>
  <r>
    <s v="6905"/>
    <s v="Onderwijs, Jeugd en Zorg"/>
    <s v="VGA-2453027"/>
    <d v="2015-01-01T00:00:00"/>
    <x v="1260"/>
    <s v="1069VP"/>
    <x v="62"/>
    <s v="Amsterdam"/>
    <s v="Hout,hard"/>
    <s v="Schoolgebouw"/>
    <m/>
    <s v="05539 - Brandcontr. opstal scholen VGA"/>
    <s v="Nee"/>
    <s v="Nee"/>
    <m/>
    <n v="9084100"/>
  </r>
  <r>
    <s v="6905"/>
    <s v="Onderwijs, Jeugd en Zorg"/>
    <s v="VGA-2453027"/>
    <d v="2015-01-01T00:00:00"/>
    <x v="1260"/>
    <s v="1069VP"/>
    <x v="62"/>
    <s v="Amsterdam"/>
    <s v="Hout,hard"/>
    <s v="Schoolgebouw"/>
    <m/>
    <s v="05542 - Brandcontr. inventaris Scholen VGA"/>
    <s v="Nee"/>
    <s v="Nee"/>
    <m/>
    <n v="641400"/>
  </r>
  <r>
    <s v="6905"/>
    <s v="Onderwijs, Jeugd en Zorg"/>
    <s v="VGA-2453029"/>
    <d v="2015-01-01T00:00:00"/>
    <x v="1261"/>
    <s v="1069JR"/>
    <x v="62"/>
    <s v="Amsterdam"/>
    <s v="Steen,hard"/>
    <s v="Schoolgebouw"/>
    <m/>
    <s v="05539 - Brandcontr. opstal scholen VGA"/>
    <s v="Nee"/>
    <s v="Nee"/>
    <m/>
    <n v="5382300"/>
  </r>
  <r>
    <s v="6905"/>
    <s v="Onderwijs, Jeugd en Zorg"/>
    <s v="VGA-2453031"/>
    <d v="2015-01-01T00:00:00"/>
    <x v="1262"/>
    <s v="1060NT"/>
    <x v="107"/>
    <s v="Amsterdam"/>
    <s v="Steen,hard"/>
    <s v="Schoolgebouw"/>
    <m/>
    <s v="05539 - Brandcontr. opstal scholen VGA"/>
    <s v="Nee"/>
    <s v="Nee"/>
    <m/>
    <n v="4574400"/>
  </r>
  <r>
    <s v="6905"/>
    <s v="Onderwijs, Jeugd en Zorg"/>
    <s v="VGA-2453031"/>
    <d v="2015-01-01T00:00:00"/>
    <x v="1262"/>
    <s v="1060NT"/>
    <x v="107"/>
    <s v="Amsterdam"/>
    <s v="Steen,hard"/>
    <s v="Schoolgebouw"/>
    <m/>
    <s v="05542 - Brandcontr. inventaris Scholen VGA"/>
    <s v="Nee"/>
    <s v="Nee"/>
    <m/>
    <n v="277200"/>
  </r>
  <r>
    <s v="6905"/>
    <s v="Onderwijs, Jeugd en Zorg"/>
    <s v="VGA-2453032"/>
    <d v="2015-01-01T00:00:00"/>
    <x v="1263"/>
    <s v="1060TZ"/>
    <x v="107"/>
    <s v="Amsterdam"/>
    <s v="Steen,hard"/>
    <s v="Schoolgebouw"/>
    <m/>
    <s v="05542 - Brandcontr. inventaris Scholen VGA"/>
    <s v="Nee"/>
    <s v="Nee"/>
    <m/>
    <n v="592300"/>
  </r>
  <r>
    <s v="6905"/>
    <s v="Onderwijs, Jeugd en Zorg"/>
    <s v="VGA-2453033"/>
    <d v="2015-01-01T00:00:00"/>
    <x v="1264"/>
    <s v="1060LW"/>
    <x v="107"/>
    <s v="Amsterdam"/>
    <s v="Hout"/>
    <s v="Schoolgebouw"/>
    <m/>
    <s v="05539 - Brandcontr. opstal scholen VGA"/>
    <s v="Ja"/>
    <s v="Nee"/>
    <m/>
    <n v="8088200"/>
  </r>
  <r>
    <s v="6905"/>
    <s v="Onderwijs, Jeugd en Zorg"/>
    <s v="VGA-2453033"/>
    <d v="2015-01-01T00:00:00"/>
    <x v="1264"/>
    <s v="1060LW"/>
    <x v="107"/>
    <s v="Amsterdam"/>
    <s v="Hout"/>
    <s v="Schoolgebouw"/>
    <m/>
    <s v="05542 - Brandcontr. inventaris Scholen VGA"/>
    <s v="Nee"/>
    <s v="Nee"/>
    <m/>
    <n v="693900"/>
  </r>
  <r>
    <s v="6905"/>
    <s v="Onderwijs, Jeugd en Zorg"/>
    <s v="VGA-2453034"/>
    <d v="2015-01-01T00:00:00"/>
    <x v="1265"/>
    <s v="1069BW"/>
    <x v="62"/>
    <s v="Amsterdam"/>
    <s v="Steen,hard"/>
    <s v="Schoolgebouw"/>
    <m/>
    <s v="05539 - Brandcontr. opstal scholen VGA"/>
    <s v="Nee"/>
    <s v="Nee"/>
    <m/>
    <n v="8074900"/>
  </r>
  <r>
    <s v="6905"/>
    <s v="Onderwijs, Jeugd en Zorg"/>
    <s v="VGA-2453034"/>
    <d v="2015-01-01T00:00:00"/>
    <x v="1265"/>
    <s v="1069BW"/>
    <x v="62"/>
    <s v="Amsterdam"/>
    <s v="Steen,hard"/>
    <s v="Schoolgebouw"/>
    <m/>
    <s v="05542 - Brandcontr. inventaris Scholen VGA"/>
    <s v="Nee"/>
    <s v="Nee"/>
    <m/>
    <n v="831000"/>
  </r>
  <r>
    <s v="6905"/>
    <s v="Onderwijs, Jeugd en Zorg"/>
    <s v="VGA-2453035"/>
    <d v="2015-01-01T00:00:00"/>
    <x v="571"/>
    <s v="1069RK"/>
    <x v="62"/>
    <s v="Amsterdam"/>
    <s v="Steen,hard"/>
    <s v="Schoolgebouw"/>
    <m/>
    <s v="05542 - Brandcontr. inventaris Scholen VGA"/>
    <s v="Nee"/>
    <s v="Nee"/>
    <m/>
    <n v="1372900"/>
  </r>
  <r>
    <s v="6905"/>
    <s v="Onderwijs, Jeugd en Zorg"/>
    <s v="VGA-2453036"/>
    <d v="2015-01-01T00:00:00"/>
    <x v="1261"/>
    <s v="1069JR"/>
    <x v="62"/>
    <s v="Amsterdam"/>
    <m/>
    <s v="Schoolgebouw"/>
    <m/>
    <s v="05539 - Brandcontr. opstal scholen VGA"/>
    <s v="Nee"/>
    <s v="Onbekend"/>
    <m/>
    <n v="5382300"/>
  </r>
  <r>
    <s v="6905"/>
    <s v="Onderwijs, Jeugd en Zorg"/>
    <s v="VGA-2453036"/>
    <d v="2015-01-01T00:00:00"/>
    <x v="1261"/>
    <s v="1069JR"/>
    <x v="62"/>
    <s v="Amsterdam"/>
    <m/>
    <s v="Schoolgebouw"/>
    <m/>
    <s v="05542 - Brandcontr. inventaris Scholen VGA"/>
    <s v="Nee"/>
    <s v="Onbekend"/>
    <m/>
    <n v="331200"/>
  </r>
  <r>
    <s v="6905"/>
    <s v="Onderwijs, Jeugd en Zorg"/>
    <s v="VGA-2453037"/>
    <d v="2015-01-01T00:00:00"/>
    <x v="1266"/>
    <s v="1068LL"/>
    <x v="2"/>
    <s v="Amsterdam"/>
    <m/>
    <s v="Schoolgebouw"/>
    <m/>
    <s v="05544 - Minimumpremie opstal Scholen VGA"/>
    <s v="Nee"/>
    <s v="Nee"/>
    <m/>
    <n v="4574400"/>
  </r>
  <r>
    <s v="6905"/>
    <s v="Onderwijs, Jeugd en Zorg"/>
    <s v="VGA-2453037"/>
    <d v="2015-01-01T00:00:00"/>
    <x v="1266"/>
    <s v="1068LL"/>
    <x v="2"/>
    <s v="Amsterdam"/>
    <m/>
    <s v="Schoolgebouw"/>
    <m/>
    <s v="05543 - Minimumpremie invent. scholen VGA"/>
    <s v="Nee"/>
    <s v="Nee"/>
    <m/>
    <n v="574300"/>
  </r>
  <r>
    <s v="6905"/>
    <s v="Onderwijs, Jeugd en Zorg"/>
    <s v="VGA-2453038"/>
    <d v="2015-01-01T00:00:00"/>
    <x v="1267"/>
    <s v="1068TG"/>
    <x v="2"/>
    <s v="Amsterdam"/>
    <m/>
    <s v="Schoolgebouw"/>
    <m/>
    <s v="05539 - Brandcontr. opstal scholen VGA"/>
    <s v="Nee"/>
    <s v="Nee"/>
    <m/>
    <n v="2724700"/>
  </r>
  <r>
    <s v="6905"/>
    <s v="Onderwijs, Jeugd en Zorg"/>
    <s v="VGA-2453038"/>
    <d v="2015-01-01T00:00:00"/>
    <x v="1267"/>
    <s v="1068TG"/>
    <x v="2"/>
    <s v="Amsterdam"/>
    <m/>
    <s v="Schoolgebouw"/>
    <m/>
    <s v="05542 - Brandcontr. inventaris Scholen VGA"/>
    <s v="Nee"/>
    <s v="Nee"/>
    <m/>
    <n v="574400"/>
  </r>
  <r>
    <s v="6905"/>
    <s v="Onderwijs, Jeugd en Zorg"/>
    <s v="VGA-2453039"/>
    <d v="2015-01-01T00:00:00"/>
    <x v="1268"/>
    <s v="1068BD"/>
    <x v="2"/>
    <s v="Amsterdam"/>
    <m/>
    <s v="Gymzaal"/>
    <m/>
    <s v="05539 - Brandcontr. opstal scholen VGA"/>
    <s v="Nee"/>
    <s v="Onbekend"/>
    <m/>
    <n v="840100"/>
  </r>
  <r>
    <s v="6905"/>
    <s v="Onderwijs, Jeugd en Zorg"/>
    <s v="VGA-2453039"/>
    <d v="2015-01-01T00:00:00"/>
    <x v="1268"/>
    <s v="1068BD"/>
    <x v="2"/>
    <s v="Amsterdam"/>
    <m/>
    <s v="Gymzaal"/>
    <m/>
    <s v="05542 - Brandcontr. inventaris Scholen VGA"/>
    <s v="Nee"/>
    <s v="Onbekend"/>
    <m/>
    <n v="64400"/>
  </r>
  <r>
    <s v="6905"/>
    <s v="Onderwijs, Jeugd en Zorg"/>
    <s v="VGA-2453042"/>
    <d v="2015-01-01T00:00:00"/>
    <x v="1269"/>
    <s v="1067JM"/>
    <x v="64"/>
    <s v="Amsterdam"/>
    <m/>
    <s v="Schoolgebouw"/>
    <m/>
    <s v="05539 - Brandcontr. opstal scholen VGA"/>
    <s v="Ja"/>
    <s v="Nee"/>
    <m/>
    <n v="9093400"/>
  </r>
  <r>
    <s v="6905"/>
    <s v="Onderwijs, Jeugd en Zorg"/>
    <s v="VGA-2453042"/>
    <d v="2015-01-01T00:00:00"/>
    <x v="1269"/>
    <s v="1067JM"/>
    <x v="64"/>
    <s v="Amsterdam"/>
    <m/>
    <s v="Schoolgebouw"/>
    <m/>
    <s v="05542 - Brandcontr. inventaris Scholen VGA"/>
    <s v="Nee"/>
    <s v="Nee"/>
    <m/>
    <n v="613400"/>
  </r>
  <r>
    <s v="6905"/>
    <s v="Onderwijs, Jeugd en Zorg"/>
    <s v="VGA-2453043"/>
    <d v="2015-01-01T00:00:00"/>
    <x v="1270"/>
    <s v="1069ZR"/>
    <x v="62"/>
    <s v="Amsterdam"/>
    <m/>
    <s v="Schoolgebouw"/>
    <m/>
    <s v="05539 - Brandcontr. opstal scholen VGA"/>
    <s v="Nee"/>
    <s v="Nee"/>
    <m/>
    <n v="7896200"/>
  </r>
  <r>
    <s v="6905"/>
    <s v="Onderwijs, Jeugd en Zorg"/>
    <s v="VGA-2453043"/>
    <d v="2015-01-01T00:00:00"/>
    <x v="1270"/>
    <s v="1069ZR"/>
    <x v="62"/>
    <s v="Amsterdam"/>
    <m/>
    <s v="Schoolgebouw"/>
    <m/>
    <s v="05542 - Brandcontr. inventaris Scholen VGA"/>
    <s v="Nee"/>
    <s v="Nee"/>
    <m/>
    <n v="432100"/>
  </r>
  <r>
    <s v="6905"/>
    <s v="Onderwijs, Jeugd en Zorg"/>
    <s v="VGA-2453044"/>
    <d v="2015-01-01T00:00:00"/>
    <x v="1271"/>
    <s v="1066ER"/>
    <x v="63"/>
    <s v="Amsterdam"/>
    <m/>
    <s v="Schoolgebouw"/>
    <m/>
    <s v="05539 - Brandcontr. opstal scholen VGA"/>
    <s v="Nee"/>
    <s v="Nee"/>
    <m/>
    <n v="6348200"/>
  </r>
  <r>
    <s v="6905"/>
    <s v="Onderwijs, Jeugd en Zorg"/>
    <s v="VGA-2453044"/>
    <d v="2015-01-01T00:00:00"/>
    <x v="1271"/>
    <s v="1066ER"/>
    <x v="63"/>
    <s v="Amsterdam"/>
    <m/>
    <s v="Schoolgebouw"/>
    <m/>
    <s v="05542 - Brandcontr. inventaris Scholen VGA"/>
    <s v="Nee"/>
    <s v="Nee"/>
    <m/>
    <n v="461600"/>
  </r>
  <r>
    <s v="6905"/>
    <s v="Onderwijs, Jeugd en Zorg"/>
    <s v="VGA-2453045"/>
    <d v="2015-01-01T00:00:00"/>
    <x v="1272"/>
    <s v="1062XK"/>
    <x v="89"/>
    <s v="Amsterdam"/>
    <m/>
    <s v="Schoolgebouw"/>
    <m/>
    <s v="05547 - Brandcontr Scholen Huurdersbelang"/>
    <s v="Nee"/>
    <s v="Nee"/>
    <m/>
    <n v="7692200"/>
  </r>
  <r>
    <s v="6905"/>
    <s v="Onderwijs, Jeugd en Zorg"/>
    <s v="VGA-2453045"/>
    <d v="2015-01-01T00:00:00"/>
    <x v="1272"/>
    <s v="1062XK"/>
    <x v="89"/>
    <s v="Amsterdam"/>
    <m/>
    <s v="Schoolgebouw"/>
    <m/>
    <s v="05542 - Brandcontr. inventaris Scholen VGA"/>
    <s v="Nee"/>
    <s v="Nee"/>
    <m/>
    <n v="778400"/>
  </r>
  <r>
    <s v="6905"/>
    <s v="Onderwijs, Jeugd en Zorg"/>
    <s v="VGA-2453047"/>
    <d v="2015-01-01T00:00:00"/>
    <x v="1273"/>
    <s v="1068SJ"/>
    <x v="2"/>
    <s v="Amsterdam"/>
    <m/>
    <s v="Schoolgebouw"/>
    <m/>
    <s v="05544 - Minimumpremie opstal Scholen VGA"/>
    <s v="Ja"/>
    <s v="Nee"/>
    <m/>
    <n v="9751000"/>
  </r>
  <r>
    <s v="6905"/>
    <s v="Onderwijs, Jeugd en Zorg"/>
    <s v="VGA-2453047"/>
    <d v="2015-01-01T00:00:00"/>
    <x v="1273"/>
    <s v="1068SJ"/>
    <x v="2"/>
    <s v="Amsterdam"/>
    <m/>
    <s v="Schoolgebouw"/>
    <m/>
    <s v="05543 - Minimumpremie invent. scholen VGA"/>
    <s v="Nee"/>
    <s v="Nee"/>
    <m/>
    <n v="670700"/>
  </r>
  <r>
    <s v="6905"/>
    <s v="Onderwijs, Jeugd en Zorg"/>
    <s v="VGA-2453049"/>
    <d v="2015-01-01T00:00:00"/>
    <x v="1274"/>
    <s v="1062AA"/>
    <x v="89"/>
    <s v="Amsterdam"/>
    <m/>
    <s v="Schoolgebouw"/>
    <m/>
    <s v="05542 - Brandcontr. inventaris Scholen VGA"/>
    <s v="Nee"/>
    <s v="Nee"/>
    <m/>
    <n v="435600"/>
  </r>
  <r>
    <s v="6905"/>
    <s v="Onderwijs, Jeugd en Zorg"/>
    <s v="VGA-2453050"/>
    <d v="2015-01-01T00:00:00"/>
    <x v="1275"/>
    <s v="1069WK"/>
    <x v="62"/>
    <s v="Amsterdam"/>
    <m/>
    <s v="Schoolgebouw"/>
    <m/>
    <s v="05544 - Minimumpremie opstal Scholen VGA"/>
    <s v="Ja"/>
    <s v="Nee"/>
    <m/>
    <n v="4574400"/>
  </r>
  <r>
    <s v="6905"/>
    <s v="Onderwijs, Jeugd en Zorg"/>
    <s v="VGA-2453050"/>
    <d v="2015-01-01T00:00:00"/>
    <x v="1275"/>
    <s v="1069WK"/>
    <x v="62"/>
    <s v="Amsterdam"/>
    <m/>
    <s v="Schoolgebouw"/>
    <m/>
    <s v="05543 - Minimumpremie invent. scholen VGA"/>
    <s v="Nee"/>
    <s v="Nee"/>
    <m/>
    <n v="280200"/>
  </r>
  <r>
    <s v="6905"/>
    <s v="Onderwijs, Jeugd en Zorg"/>
    <s v="VGA-2453055"/>
    <d v="2015-11-24T00:00:00"/>
    <x v="1276"/>
    <s v="1066AZ"/>
    <x v="63"/>
    <s v="Amsterdam"/>
    <m/>
    <s v="Gymzaal"/>
    <m/>
    <s v="05542 - Brandcontr. inventaris Scholen VGA"/>
    <s v="Nee"/>
    <s v="Nee"/>
    <m/>
    <n v="64400"/>
  </r>
  <r>
    <s v="6905"/>
    <s v="Onderwijs, Jeugd en Zorg"/>
    <s v="VGA-2453057"/>
    <d v="2017-06-30T00:00:00"/>
    <x v="1277"/>
    <s v="1067CG"/>
    <x v="64"/>
    <s v="Amsterdam"/>
    <m/>
    <s v="Schoolgebouw"/>
    <m/>
    <s v="05544 - Minimumpremie opstal Scholen VGA"/>
    <s v="Nee"/>
    <s v="Nee"/>
    <m/>
    <n v="11774400"/>
  </r>
  <r>
    <s v="6905"/>
    <s v="Onderwijs, Jeugd en Zorg"/>
    <s v="VGA-2453057"/>
    <d v="2017-06-30T00:00:00"/>
    <x v="1277"/>
    <s v="1067CG"/>
    <x v="64"/>
    <s v="Amsterdam"/>
    <m/>
    <s v="Schoolgebouw"/>
    <m/>
    <s v="05543 - Minimumpremie invent. scholen VGA"/>
    <s v="Nee"/>
    <s v="Nee"/>
    <m/>
    <n v="816000"/>
  </r>
  <r>
    <s v="6905"/>
    <s v="Onderwijs, Jeugd en Zorg"/>
    <s v="VGA-2453059"/>
    <d v="2017-07-14T00:00:00"/>
    <x v="468"/>
    <s v="1065HN"/>
    <x v="46"/>
    <s v="Amsterdam"/>
    <m/>
    <s v="Noodschoolgebouw"/>
    <m/>
    <s v="05539 - Brandcontr. opstal scholen VGA"/>
    <s v="Nee"/>
    <s v="Nee"/>
    <m/>
    <n v="215300"/>
  </r>
  <r>
    <s v="6905"/>
    <s v="Onderwijs, Jeugd en Zorg"/>
    <s v="VGA-2453061"/>
    <d v="2018-07-20T00:00:00"/>
    <x v="1278"/>
    <s v="1063KX"/>
    <x v="82"/>
    <s v="Amsterdam"/>
    <m/>
    <s v="Schoolgebouw"/>
    <m/>
    <s v="05544 - Minimumpremie opstal Scholen VGA"/>
    <s v="Nee"/>
    <s v="Nee"/>
    <m/>
    <n v="9927000"/>
  </r>
  <r>
    <s v="6905"/>
    <s v="Onderwijs, Jeugd en Zorg"/>
    <s v="VGA-2453061"/>
    <d v="2018-07-20T00:00:00"/>
    <x v="1278"/>
    <s v="1063KX"/>
    <x v="82"/>
    <s v="Amsterdam"/>
    <m/>
    <s v="Schoolgebouw"/>
    <m/>
    <s v="05543 - Minimumpremie invent. scholen VGA"/>
    <s v="Nee"/>
    <s v="Nee"/>
    <m/>
    <n v="663400"/>
  </r>
  <r>
    <s v="6905"/>
    <s v="Onderwijs, Jeugd en Zorg"/>
    <s v="VGA-2453062"/>
    <d v="2018-11-28T00:00:00"/>
    <x v="1279"/>
    <s v="1067EZ"/>
    <x v="64"/>
    <s v="Amsterdam"/>
    <m/>
    <s v="Schoolgebouw"/>
    <m/>
    <s v="05544 - Minimumpremie opstal Scholen VGA"/>
    <s v="Ja"/>
    <s v="Nee"/>
    <m/>
    <n v="7638900"/>
  </r>
  <r>
    <s v="6905"/>
    <s v="Onderwijs, Jeugd en Zorg"/>
    <s v="VGA-2453062"/>
    <d v="2018-11-28T00:00:00"/>
    <x v="1279"/>
    <s v="1067EZ"/>
    <x v="64"/>
    <s v="Amsterdam"/>
    <m/>
    <s v="Schoolgebouw"/>
    <m/>
    <s v="05543 - Minimumpremie invent. scholen VGA"/>
    <s v="Nee"/>
    <s v="Nee"/>
    <m/>
    <n v="611200"/>
  </r>
  <r>
    <s v="6905"/>
    <s v="Onderwijs, Jeugd en Zorg"/>
    <s v="VGA-2453063"/>
    <d v="2019-07-23T00:00:00"/>
    <x v="1280"/>
    <s v="1063KX"/>
    <x v="82"/>
    <s v="Amsterdam"/>
    <m/>
    <s v="Schoolgebouw"/>
    <m/>
    <s v="05544 - Minimumpremie opstal Scholen VGA"/>
    <s v="Ja"/>
    <s v="Nee"/>
    <m/>
    <n v="4574400"/>
  </r>
  <r>
    <s v="6905"/>
    <s v="Onderwijs, Jeugd en Zorg"/>
    <s v="VGA-2453063"/>
    <d v="2019-07-23T00:00:00"/>
    <x v="1280"/>
    <s v="1063KX"/>
    <x v="82"/>
    <s v="Amsterdam"/>
    <m/>
    <s v="Schoolgebouw"/>
    <m/>
    <s v="05543 - Minimumpremie invent. scholen VGA"/>
    <s v="Nee"/>
    <s v="Nee"/>
    <m/>
    <n v="307200"/>
  </r>
  <r>
    <s v="6905"/>
    <s v="Onderwijs, Jeugd en Zorg"/>
    <s v="VGA-2453064"/>
    <d v="2019-10-14T00:00:00"/>
    <x v="1281"/>
    <s v="1063KX"/>
    <x v="82"/>
    <s v="Amsterdam"/>
    <m/>
    <s v="Sporthal"/>
    <m/>
    <s v="05543 - Minimumpremie invent. scholen VGA"/>
    <s v="Nee"/>
    <s v="Nee"/>
    <m/>
    <n v="470600"/>
  </r>
  <r>
    <s v="6905"/>
    <s v="Onderwijs, Jeugd en Zorg"/>
    <s v="VGA-2453065"/>
    <d v="2020-10-10T00:00:00"/>
    <x v="1282"/>
    <s v="1064CE"/>
    <x v="66"/>
    <s v="Amsterdam"/>
    <m/>
    <s v="Schoolgebouw"/>
    <m/>
    <s v="05544 - Minimumpremie opstal Scholen VGA"/>
    <s v="Nee"/>
    <s v="Nee"/>
    <m/>
    <n v="4965200"/>
  </r>
  <r>
    <s v="6905"/>
    <s v="Onderwijs, Jeugd en Zorg"/>
    <s v="VGA-2453065"/>
    <d v="2020-10-10T00:00:00"/>
    <x v="1282"/>
    <s v="1064CE"/>
    <x v="66"/>
    <s v="Amsterdam"/>
    <m/>
    <s v="Schoolgebouw"/>
    <m/>
    <s v="05543 - Minimumpremie invent. scholen VGA"/>
    <s v="Nee"/>
    <s v="Nee"/>
    <m/>
    <n v="247300"/>
  </r>
  <r>
    <s v="6905"/>
    <s v="Onderwijs, Jeugd en Zorg"/>
    <s v="VGA-2453066"/>
    <d v="2021-07-01T00:00:00"/>
    <x v="1283"/>
    <s v="1064KC"/>
    <x v="66"/>
    <s v="Amsterdam"/>
    <m/>
    <s v="Schoolgebouw"/>
    <m/>
    <s v="05539 - Brandcontr. opstal scholen VGA"/>
    <s v="Nee"/>
    <s v="Nee"/>
    <m/>
    <n v="4419100"/>
  </r>
  <r>
    <s v="6906"/>
    <s v="Onderwijs, Jeugd en Zorg"/>
    <s v="VGA-2454003"/>
    <d v="2015-01-01T00:00:00"/>
    <x v="1284"/>
    <s v="1021RA"/>
    <x v="81"/>
    <s v="Amsterdam"/>
    <s v="Steen,hard"/>
    <s v="Schoolgebouw"/>
    <m/>
    <s v="05539 - Brandcontr. opstal scholen VGA"/>
    <s v="Nee"/>
    <s v="Nee"/>
    <d v="2015-11-02T00:00:00"/>
    <n v="5382300"/>
  </r>
  <r>
    <s v="6906"/>
    <s v="Onderwijs, Jeugd en Zorg"/>
    <s v="VGA-2454003"/>
    <d v="2015-01-01T00:00:00"/>
    <x v="1284"/>
    <s v="1021RA"/>
    <x v="81"/>
    <s v="Amsterdam"/>
    <s v="Steen,hard"/>
    <s v="Schoolgebouw"/>
    <m/>
    <s v="05542 - Brandcontr. inventaris Scholen VGA"/>
    <s v="Nee"/>
    <s v="Nee"/>
    <d v="2015-11-02T00:00:00"/>
    <n v="500300"/>
  </r>
  <r>
    <s v="6906"/>
    <s v="Onderwijs, Jeugd en Zorg"/>
    <s v="VGA-2454004"/>
    <d v="2015-01-01T00:00:00"/>
    <x v="1285"/>
    <s v="1025PZ"/>
    <x v="44"/>
    <s v="Amsterdam"/>
    <s v="Steen,hard"/>
    <s v="Schoolgebouw"/>
    <m/>
    <s v="05544 - Minimumpremie opstal Scholen VGA"/>
    <s v="Nee"/>
    <s v="Nee"/>
    <m/>
    <n v="7185200"/>
  </r>
  <r>
    <s v="6906"/>
    <s v="Onderwijs, Jeugd en Zorg"/>
    <s v="VGA-2454004"/>
    <d v="2015-01-01T00:00:00"/>
    <x v="1285"/>
    <s v="1025PZ"/>
    <x v="44"/>
    <s v="Amsterdam"/>
    <s v="Steen,hard"/>
    <s v="Schoolgebouw"/>
    <m/>
    <s v="05543 - Minimumpremie invent. scholen VGA"/>
    <s v="Nee"/>
    <s v="Nee"/>
    <m/>
    <n v="578900"/>
  </r>
  <r>
    <s v="6906"/>
    <s v="Onderwijs, Jeugd en Zorg"/>
    <s v="VGA-2454005"/>
    <d v="2015-01-01T00:00:00"/>
    <x v="1286"/>
    <s v="1025BA"/>
    <x v="44"/>
    <s v="Amsterdam"/>
    <s v="Steen,hard"/>
    <s v="Schoolgebouw"/>
    <m/>
    <s v="05539 - Brandcontr. opstal scholen VGA"/>
    <s v="Nee"/>
    <s v="Nee"/>
    <d v="2015-11-02T00:00:00"/>
    <n v="4305200"/>
  </r>
  <r>
    <s v="6906"/>
    <s v="Onderwijs, Jeugd en Zorg"/>
    <s v="VGA-2454005"/>
    <d v="2015-01-01T00:00:00"/>
    <x v="1286"/>
    <s v="1025BA"/>
    <x v="44"/>
    <s v="Amsterdam"/>
    <s v="Steen,hard"/>
    <s v="Schoolgebouw"/>
    <m/>
    <s v="05542 - Brandcontr. inventaris Scholen VGA"/>
    <s v="Nee"/>
    <s v="Nee"/>
    <d v="2015-11-02T00:00:00"/>
    <n v="408500"/>
  </r>
  <r>
    <s v="6906"/>
    <s v="Onderwijs, Jeugd en Zorg"/>
    <s v="VGA-2454006"/>
    <d v="2015-01-01T00:00:00"/>
    <x v="1287"/>
    <s v="1025DD"/>
    <x v="44"/>
    <s v="Amsterdam"/>
    <s v="Steen,hard"/>
    <s v="Schoolgebouw"/>
    <m/>
    <s v="05544 - Minimumpremie opstal Scholen VGA"/>
    <s v="Nee"/>
    <s v="Nee"/>
    <d v="2015-11-02T00:00:00"/>
    <n v="3852700"/>
  </r>
  <r>
    <s v="6906"/>
    <s v="Onderwijs, Jeugd en Zorg"/>
    <s v="VGA-2454006"/>
    <d v="2015-01-01T00:00:00"/>
    <x v="1287"/>
    <s v="1025DD"/>
    <x v="44"/>
    <s v="Amsterdam"/>
    <s v="Steen,hard"/>
    <s v="Schoolgebouw"/>
    <m/>
    <s v="05543 - Minimumpremie invent. scholen VGA"/>
    <s v="Nee"/>
    <s v="Nee"/>
    <d v="2015-11-02T00:00:00"/>
    <n v="742900"/>
  </r>
  <r>
    <s v="6906"/>
    <s v="Onderwijs, Jeugd en Zorg"/>
    <s v="VGA-2454008"/>
    <d v="2015-01-01T00:00:00"/>
    <x v="1288"/>
    <s v="1033BW"/>
    <x v="0"/>
    <s v="Amsterdam"/>
    <s v="Steen,hard"/>
    <s v="Schoolgebouw"/>
    <m/>
    <s v="05544 - Minimumpremie opstal Scholen VGA"/>
    <s v="Nee"/>
    <s v="Nee"/>
    <d v="2015-10-27T00:00:00"/>
    <n v="5922400"/>
  </r>
  <r>
    <s v="6906"/>
    <s v="Onderwijs, Jeugd en Zorg"/>
    <s v="VGA-2454008"/>
    <d v="2015-01-01T00:00:00"/>
    <x v="1288"/>
    <s v="1033BW"/>
    <x v="0"/>
    <s v="Amsterdam"/>
    <s v="Steen,hard"/>
    <s v="Schoolgebouw"/>
    <m/>
    <s v="05543 - Minimumpremie invent. scholen VGA"/>
    <s v="Nee"/>
    <s v="Nee"/>
    <d v="2015-10-27T00:00:00"/>
    <n v="544400"/>
  </r>
  <r>
    <s v="6906"/>
    <s v="Onderwijs, Jeugd en Zorg"/>
    <s v="VGA-2454009"/>
    <d v="2015-01-01T00:00:00"/>
    <x v="1289"/>
    <s v="1021CS"/>
    <x v="81"/>
    <s v="Amsterdam"/>
    <s v="Steen,hard"/>
    <s v="Schoolgebouw"/>
    <m/>
    <s v="05544 - Minimumpremie opstal Scholen VGA"/>
    <s v="Nee"/>
    <s v="Nee"/>
    <d v="2015-11-02T00:00:00"/>
    <n v="4305200"/>
  </r>
  <r>
    <s v="6906"/>
    <s v="Onderwijs, Jeugd en Zorg"/>
    <s v="VGA-2454009"/>
    <d v="2015-01-01T00:00:00"/>
    <x v="1289"/>
    <s v="1021CS"/>
    <x v="81"/>
    <s v="Amsterdam"/>
    <s v="Steen,hard"/>
    <s v="Schoolgebouw"/>
    <m/>
    <s v="05543 - Minimumpremie invent. scholen VGA"/>
    <s v="Nee"/>
    <s v="Nee"/>
    <d v="2015-11-02T00:00:00"/>
    <n v="356200"/>
  </r>
  <r>
    <s v="6906"/>
    <s v="Onderwijs, Jeugd en Zorg"/>
    <s v="VGA-2454010"/>
    <d v="2015-01-01T00:00:00"/>
    <x v="1290"/>
    <s v="1034PX"/>
    <x v="49"/>
    <s v="Amsterdam"/>
    <s v="Steen,hard"/>
    <s v="Schoolgebouw"/>
    <m/>
    <s v="05544 - Minimumpremie opstal Scholen VGA"/>
    <s v="Nee"/>
    <s v="Nee"/>
    <d v="2015-10-28T00:00:00"/>
    <n v="7092400"/>
  </r>
  <r>
    <s v="6906"/>
    <s v="Onderwijs, Jeugd en Zorg"/>
    <s v="VGA-2454010"/>
    <d v="2015-01-01T00:00:00"/>
    <x v="1290"/>
    <s v="1034PX"/>
    <x v="49"/>
    <s v="Amsterdam"/>
    <s v="Steen,hard"/>
    <s v="Schoolgebouw"/>
    <m/>
    <s v="05543 - Minimumpremie invent. scholen VGA"/>
    <s v="Nee"/>
    <s v="Nee"/>
    <d v="2015-10-28T00:00:00"/>
    <n v="449300"/>
  </r>
  <r>
    <s v="6906"/>
    <s v="Onderwijs, Jeugd en Zorg"/>
    <s v="VGA-2454011"/>
    <d v="2015-01-01T00:00:00"/>
    <x v="1291"/>
    <s v="1033VL"/>
    <x v="0"/>
    <s v="Amsterdam"/>
    <s v="Steen,hard"/>
    <s v="Schoolgebouw"/>
    <m/>
    <s v="05539 - Brandcontr. opstal scholen VGA"/>
    <s v="Nee"/>
    <s v="Nee"/>
    <d v="2015-10-27T00:00:00"/>
    <n v="6096400"/>
  </r>
  <r>
    <s v="6906"/>
    <s v="Onderwijs, Jeugd en Zorg"/>
    <s v="VGA-2454011"/>
    <d v="2015-01-01T00:00:00"/>
    <x v="1291"/>
    <s v="1033VL"/>
    <x v="0"/>
    <s v="Amsterdam"/>
    <s v="Steen,hard"/>
    <s v="Schoolgebouw"/>
    <m/>
    <s v="05542 - Brandcontr. inventaris Scholen VGA"/>
    <s v="Nee"/>
    <s v="Nee"/>
    <d v="2015-10-27T00:00:00"/>
    <n v="453300"/>
  </r>
  <r>
    <s v="6906"/>
    <s v="Onderwijs, Jeugd en Zorg"/>
    <s v="VGA-2454012"/>
    <d v="2015-01-01T00:00:00"/>
    <x v="1292"/>
    <s v="1035VR"/>
    <x v="69"/>
    <s v="Amsterdam"/>
    <s v="Steen,hard"/>
    <s v="Schoolgebouw"/>
    <m/>
    <s v="05544 - Minimumpremie opstal Scholen VGA"/>
    <s v="Nee"/>
    <s v="Nee"/>
    <d v="2015-10-27T00:00:00"/>
    <n v="5734700"/>
  </r>
  <r>
    <s v="6906"/>
    <s v="Onderwijs, Jeugd en Zorg"/>
    <s v="VGA-2454012"/>
    <d v="2015-01-01T00:00:00"/>
    <x v="1292"/>
    <s v="1035VR"/>
    <x v="69"/>
    <s v="Amsterdam"/>
    <s v="Steen,hard"/>
    <s v="Schoolgebouw"/>
    <m/>
    <s v="05543 - Minimumpremie invent. scholen VGA"/>
    <s v="Nee"/>
    <s v="Nee"/>
    <d v="2015-10-27T00:00:00"/>
    <n v="810700"/>
  </r>
  <r>
    <s v="6906"/>
    <s v="Onderwijs, Jeugd en Zorg"/>
    <s v="VGA-2454013"/>
    <d v="2015-01-01T00:00:00"/>
    <x v="1293"/>
    <s v="1025AW"/>
    <x v="44"/>
    <s v="Amsterdam"/>
    <s v="Steen,hard"/>
    <s v="Schoolgebouw"/>
    <m/>
    <s v="05539 - Brandcontr. opstal scholen VGA"/>
    <s v="Nee"/>
    <s v="Nee"/>
    <d v="2015-10-26T00:00:00"/>
    <n v="6297800"/>
  </r>
  <r>
    <s v="6906"/>
    <s v="Onderwijs, Jeugd en Zorg"/>
    <s v="VGA-2454013"/>
    <d v="2015-01-01T00:00:00"/>
    <x v="1293"/>
    <s v="1025AW"/>
    <x v="44"/>
    <s v="Amsterdam"/>
    <s v="Steen,hard"/>
    <s v="Schoolgebouw"/>
    <m/>
    <s v="05542 - Brandcontr. inventaris Scholen VGA"/>
    <s v="Nee"/>
    <s v="Nee"/>
    <d v="2015-10-26T00:00:00"/>
    <n v="679200"/>
  </r>
  <r>
    <s v="6906"/>
    <s v="Onderwijs, Jeugd en Zorg"/>
    <s v="VGA-2454014"/>
    <d v="2015-01-01T00:00:00"/>
    <x v="1294"/>
    <s v="1024NN"/>
    <x v="16"/>
    <s v="Amsterdam"/>
    <s v="Steen,hard"/>
    <s v="Schoolgebouw"/>
    <m/>
    <s v="05544 - Minimumpremie opstal Scholen VGA"/>
    <s v="Nee"/>
    <s v="Nee"/>
    <d v="2015-11-18T00:00:00"/>
    <n v="4035900"/>
  </r>
  <r>
    <s v="6906"/>
    <s v="Onderwijs, Jeugd en Zorg"/>
    <s v="VGA-2454014"/>
    <d v="2015-01-01T00:00:00"/>
    <x v="1294"/>
    <s v="1024NN"/>
    <x v="16"/>
    <s v="Amsterdam"/>
    <s v="Steen,hard"/>
    <s v="Schoolgebouw"/>
    <m/>
    <s v="05543 - Minimumpremie invent. scholen VGA"/>
    <s v="Nee"/>
    <s v="Nee"/>
    <d v="2015-11-18T00:00:00"/>
    <n v="232900"/>
  </r>
  <r>
    <s v="6906"/>
    <s v="Onderwijs, Jeugd en Zorg"/>
    <s v="VGA-2454015"/>
    <d v="2015-01-01T00:00:00"/>
    <x v="1295"/>
    <s v="1031CB"/>
    <x v="94"/>
    <s v="Amsterdam"/>
    <s v="Steen,hard"/>
    <s v="Schoolgebouw"/>
    <m/>
    <s v="05544 - Minimumpremie opstal Scholen VGA"/>
    <s v="Nee"/>
    <s v="Nee"/>
    <d v="2015-10-28T00:00:00"/>
    <n v="5113000"/>
  </r>
  <r>
    <s v="6906"/>
    <s v="Onderwijs, Jeugd en Zorg"/>
    <s v="VGA-2454015"/>
    <d v="2015-01-01T00:00:00"/>
    <x v="1295"/>
    <s v="1031CB"/>
    <x v="94"/>
    <s v="Amsterdam"/>
    <s v="Steen,hard"/>
    <s v="Schoolgebouw"/>
    <m/>
    <s v="05543 - Minimumpremie invent. scholen VGA"/>
    <s v="Nee"/>
    <s v="Nee"/>
    <d v="2015-10-28T00:00:00"/>
    <n v="311500"/>
  </r>
  <r>
    <s v="6906"/>
    <s v="Onderwijs, Jeugd en Zorg"/>
    <s v="VGA-2454016"/>
    <d v="2015-01-01T00:00:00"/>
    <x v="1296"/>
    <s v="1031CB"/>
    <x v="94"/>
    <s v="Amsterdam"/>
    <s v="Steen,hard"/>
    <s v="Schoolgebouw"/>
    <m/>
    <s v="05544 - Minimumpremie opstal Scholen VGA"/>
    <s v="Nee"/>
    <s v="Nee"/>
    <d v="2015-11-02T00:00:00"/>
    <n v="4305200"/>
  </r>
  <r>
    <s v="6906"/>
    <s v="Onderwijs, Jeugd en Zorg"/>
    <s v="VGA-2454016"/>
    <d v="2015-01-01T00:00:00"/>
    <x v="1296"/>
    <s v="1031CB"/>
    <x v="94"/>
    <s v="Amsterdam"/>
    <s v="Steen,hard"/>
    <s v="Schoolgebouw"/>
    <m/>
    <s v="05543 - Minimumpremie invent. scholen VGA"/>
    <s v="Nee"/>
    <s v="Nee"/>
    <d v="2015-11-02T00:00:00"/>
    <n v="366900"/>
  </r>
  <r>
    <s v="6906"/>
    <s v="Onderwijs, Jeugd en Zorg"/>
    <s v="VGA-2454018"/>
    <d v="2015-01-01T00:00:00"/>
    <x v="202"/>
    <s v="1035EE"/>
    <x v="69"/>
    <s v="Amsterdam"/>
    <s v="Steen,hard"/>
    <s v="Schoolgebouw"/>
    <m/>
    <s v="05544 - Minimumpremie opstal Scholen VGA"/>
    <s v="Nee"/>
    <s v="Nee"/>
    <d v="2015-10-27T00:00:00"/>
    <n v="4574400"/>
  </r>
  <r>
    <s v="6906"/>
    <s v="Onderwijs, Jeugd en Zorg"/>
    <s v="VGA-2454018"/>
    <d v="2015-01-01T00:00:00"/>
    <x v="202"/>
    <s v="1035EE"/>
    <x v="69"/>
    <s v="Amsterdam"/>
    <s v="Steen,hard"/>
    <s v="Schoolgebouw"/>
    <m/>
    <s v="05543 - Minimumpremie invent. scholen VGA"/>
    <s v="Nee"/>
    <s v="Nee"/>
    <d v="2015-10-27T00:00:00"/>
    <n v="660500"/>
  </r>
  <r>
    <s v="6906"/>
    <s v="Onderwijs, Jeugd en Zorg"/>
    <s v="VGA-2454019"/>
    <d v="2015-01-01T00:00:00"/>
    <x v="1297"/>
    <s v="1024CL"/>
    <x v="16"/>
    <s v="Amsterdam"/>
    <s v="Steen,hard"/>
    <s v="Schoolgebouw"/>
    <m/>
    <s v="05539 - Brandcontr. opstal scholen VGA"/>
    <s v="Nee"/>
    <s v="Nee"/>
    <d v="2015-11-02T00:00:00"/>
    <n v="5239400"/>
  </r>
  <r>
    <s v="6906"/>
    <s v="Onderwijs, Jeugd en Zorg"/>
    <s v="VGA-2454019"/>
    <d v="2015-01-01T00:00:00"/>
    <x v="1297"/>
    <s v="1024CL"/>
    <x v="16"/>
    <s v="Amsterdam"/>
    <s v="Steen,hard"/>
    <s v="Schoolgebouw"/>
    <m/>
    <s v="05542 - Brandcontr. inventaris Scholen VGA"/>
    <s v="Nee"/>
    <s v="Nee"/>
    <d v="2015-11-02T00:00:00"/>
    <n v="320800"/>
  </r>
  <r>
    <s v="6906"/>
    <s v="Onderwijs, Jeugd en Zorg"/>
    <s v="VGA-2454021"/>
    <d v="2015-01-01T00:00:00"/>
    <x v="1298"/>
    <s v="1034RR"/>
    <x v="49"/>
    <s v="Amsterdam"/>
    <s v="Steen,hard"/>
    <s v="Schoolgebouw"/>
    <m/>
    <s v="05544 - Minimumpremie opstal Scholen VGA"/>
    <s v="Nee"/>
    <s v="Nee"/>
    <d v="2015-10-28T00:00:00"/>
    <n v="5382300"/>
  </r>
  <r>
    <s v="6906"/>
    <s v="Onderwijs, Jeugd en Zorg"/>
    <s v="VGA-2454021"/>
    <d v="2015-01-01T00:00:00"/>
    <x v="1298"/>
    <s v="1034RR"/>
    <x v="49"/>
    <s v="Amsterdam"/>
    <s v="Steen,hard"/>
    <s v="Schoolgebouw"/>
    <m/>
    <s v="05543 - Minimumpremie invent. scholen VGA"/>
    <s v="Nee"/>
    <s v="Nee"/>
    <d v="2015-10-28T00:00:00"/>
    <n v="535200"/>
  </r>
  <r>
    <s v="6906"/>
    <s v="Onderwijs, Jeugd en Zorg"/>
    <s v="VGA-2454022"/>
    <d v="2015-01-01T00:00:00"/>
    <x v="1299"/>
    <s v="1021BZ"/>
    <x v="81"/>
    <s v="Amsterdam"/>
    <s v="Steen,hard"/>
    <s v="Schoolgebouw"/>
    <m/>
    <s v="05544 - Minimumpremie opstal Scholen VGA"/>
    <s v="Nee"/>
    <s v="Nee"/>
    <d v="2015-11-02T00:00:00"/>
    <n v="4035900"/>
  </r>
  <r>
    <s v="6906"/>
    <s v="Onderwijs, Jeugd en Zorg"/>
    <s v="VGA-2454022"/>
    <d v="2015-01-01T00:00:00"/>
    <x v="1299"/>
    <s v="1021BZ"/>
    <x v="81"/>
    <s v="Amsterdam"/>
    <s v="Steen,hard"/>
    <s v="Schoolgebouw"/>
    <m/>
    <s v="05543 - Minimumpremie invent. scholen VGA"/>
    <s v="Nee"/>
    <s v="Nee"/>
    <d v="2015-11-02T00:00:00"/>
    <n v="289100"/>
  </r>
  <r>
    <s v="6906"/>
    <s v="Onderwijs, Jeugd en Zorg"/>
    <s v="VGA-2454023"/>
    <d v="2015-01-01T00:00:00"/>
    <x v="1300"/>
    <s v="1034SG"/>
    <x v="49"/>
    <s v="Amsterdam"/>
    <s v="Steen,hard"/>
    <s v="Schoolgebouw"/>
    <m/>
    <s v="05544 - Minimumpremie opstal Scholen VGA"/>
    <s v="Nee"/>
    <s v="Nee"/>
    <d v="2015-10-07T00:00:00"/>
    <n v="6459300"/>
  </r>
  <r>
    <s v="6906"/>
    <s v="Onderwijs, Jeugd en Zorg"/>
    <s v="VGA-2454023"/>
    <d v="2015-01-01T00:00:00"/>
    <x v="1300"/>
    <s v="1034SG"/>
    <x v="49"/>
    <s v="Amsterdam"/>
    <s v="Steen,hard"/>
    <s v="Schoolgebouw"/>
    <m/>
    <s v="05543 - Minimumpremie invent. scholen VGA"/>
    <s v="Nee"/>
    <s v="Nee"/>
    <d v="2015-10-07T00:00:00"/>
    <n v="567400"/>
  </r>
  <r>
    <s v="6906"/>
    <s v="Onderwijs, Jeugd en Zorg"/>
    <s v="VGA-2454024"/>
    <d v="2015-01-01T00:00:00"/>
    <x v="1301"/>
    <s v="1033LW"/>
    <x v="0"/>
    <s v="Amsterdam"/>
    <s v="Steen,hard"/>
    <s v="Schoolgebouw"/>
    <m/>
    <s v="05544 - Minimumpremie opstal Scholen VGA"/>
    <s v="Nee"/>
    <s v="Nee"/>
    <d v="2015-10-26T00:00:00"/>
    <n v="5632800"/>
  </r>
  <r>
    <s v="6906"/>
    <s v="Onderwijs, Jeugd en Zorg"/>
    <s v="VGA-2454024"/>
    <d v="2015-01-01T00:00:00"/>
    <x v="1301"/>
    <s v="1033LW"/>
    <x v="0"/>
    <s v="Amsterdam"/>
    <s v="Steen,hard"/>
    <s v="Schoolgebouw"/>
    <m/>
    <s v="05543 - Minimumpremie invent. scholen VGA"/>
    <s v="Nee"/>
    <s v="Nee"/>
    <d v="2015-10-26T00:00:00"/>
    <n v="416100"/>
  </r>
  <r>
    <s v="6906"/>
    <s v="Onderwijs, Jeugd en Zorg"/>
    <s v="VGA-2454025"/>
    <d v="2015-01-01T00:00:00"/>
    <x v="1302"/>
    <s v="1025PZ"/>
    <x v="44"/>
    <s v="Amsterdam"/>
    <s v="Steen,hard"/>
    <s v="Schoolgebouw"/>
    <m/>
    <s v="05544 - Minimumpremie opstal Scholen VGA"/>
    <s v="Nee"/>
    <s v="Nee"/>
    <d v="2015-11-03T00:00:00"/>
    <n v="2233400"/>
  </r>
  <r>
    <s v="6906"/>
    <s v="Onderwijs, Jeugd en Zorg"/>
    <s v="VGA-2454027"/>
    <d v="2015-01-01T00:00:00"/>
    <x v="1303"/>
    <s v="1032JR"/>
    <x v="54"/>
    <s v="Amsterdam"/>
    <s v="Steen,hard"/>
    <s v="Schoolgebouw"/>
    <m/>
    <s v="05544 - Minimumpremie opstal Scholen VGA"/>
    <s v="Nee"/>
    <s v="Nee"/>
    <d v="2015-10-28T00:00:00"/>
    <n v="5593000"/>
  </r>
  <r>
    <s v="6906"/>
    <s v="Onderwijs, Jeugd en Zorg"/>
    <s v="VGA-2454027"/>
    <d v="2015-01-01T00:00:00"/>
    <x v="1303"/>
    <s v="1032JR"/>
    <x v="54"/>
    <s v="Amsterdam"/>
    <s v="Steen,hard"/>
    <s v="Schoolgebouw"/>
    <m/>
    <s v="05543 - Minimumpremie invent. scholen VGA"/>
    <s v="Nee"/>
    <s v="Nee"/>
    <d v="2015-10-28T00:00:00"/>
    <n v="546500"/>
  </r>
  <r>
    <s v="6906"/>
    <s v="Onderwijs, Jeugd en Zorg"/>
    <s v="VGA-2454028"/>
    <d v="2015-01-01T00:00:00"/>
    <x v="1304"/>
    <s v="1035EE"/>
    <x v="69"/>
    <s v="Amsterdam"/>
    <s v="Steen,hard"/>
    <s v="Schoolgebouw"/>
    <m/>
    <s v="05544 - Minimumpremie opstal Scholen VGA"/>
    <s v="Nee"/>
    <s v="Nee"/>
    <d v="2015-10-27T00:00:00"/>
    <n v="4305200"/>
  </r>
  <r>
    <s v="6906"/>
    <s v="Onderwijs, Jeugd en Zorg"/>
    <s v="VGA-2454028"/>
    <d v="2015-01-01T00:00:00"/>
    <x v="1304"/>
    <s v="1035EE"/>
    <x v="69"/>
    <s v="Amsterdam"/>
    <s v="Steen,hard"/>
    <s v="Schoolgebouw"/>
    <m/>
    <s v="05543 - Minimumpremie invent. scholen VGA"/>
    <s v="Nee"/>
    <s v="Nee"/>
    <d v="2015-10-27T00:00:00"/>
    <n v="336800"/>
  </r>
  <r>
    <s v="6906"/>
    <s v="Onderwijs, Jeugd en Zorg"/>
    <s v="VGA-2454033"/>
    <d v="2015-01-01T00:00:00"/>
    <x v="1305"/>
    <s v="1028EK"/>
    <x v="12"/>
    <s v="Amsterdam"/>
    <m/>
    <s v="Schoolgebouw"/>
    <m/>
    <s v="05544 - Minimumpremie opstal Scholen VGA"/>
    <s v="Nee"/>
    <s v="Nee"/>
    <d v="2015-11-03T00:00:00"/>
    <n v="4035900"/>
  </r>
  <r>
    <s v="6906"/>
    <s v="Onderwijs, Jeugd en Zorg"/>
    <s v="VGA-2454033"/>
    <d v="2015-01-01T00:00:00"/>
    <x v="1305"/>
    <s v="1028EK"/>
    <x v="12"/>
    <s v="Amsterdam"/>
    <m/>
    <s v="Schoolgebouw"/>
    <m/>
    <s v="05543 - Minimumpremie invent. scholen VGA"/>
    <s v="Nee"/>
    <s v="Nee"/>
    <d v="2015-11-03T00:00:00"/>
    <n v="259600"/>
  </r>
  <r>
    <s v="6906"/>
    <s v="Onderwijs, Jeugd en Zorg"/>
    <s v="VGA-2454034"/>
    <d v="2015-01-01T00:00:00"/>
    <x v="1306"/>
    <s v="1024JR"/>
    <x v="16"/>
    <s v="Amsterdam"/>
    <m/>
    <s v="Schoolgebouw"/>
    <m/>
    <s v="05539 - Brandcontr. opstal scholen VGA"/>
    <s v="Nee"/>
    <s v="Nee"/>
    <d v="2015-11-03T00:00:00"/>
    <n v="7002200"/>
  </r>
  <r>
    <s v="6906"/>
    <s v="Onderwijs, Jeugd en Zorg"/>
    <s v="VGA-2454034"/>
    <d v="2015-01-01T00:00:00"/>
    <x v="1306"/>
    <s v="1024JR"/>
    <x v="16"/>
    <s v="Amsterdam"/>
    <m/>
    <s v="Schoolgebouw"/>
    <m/>
    <s v="05542 - Brandcontr. inventaris Scholen VGA"/>
    <s v="Nee"/>
    <s v="Nee"/>
    <d v="2015-11-03T00:00:00"/>
    <n v="711700"/>
  </r>
  <r>
    <s v="6906"/>
    <s v="Onderwijs, Jeugd en Zorg"/>
    <s v="VGA-2454035"/>
    <d v="2015-01-01T00:00:00"/>
    <x v="1307"/>
    <s v="1031HT"/>
    <x v="94"/>
    <s v="Amsterdam"/>
    <m/>
    <s v="Noodschoolgebouw"/>
    <m/>
    <s v="05539 - Brandcontr. opstal scholen VGA"/>
    <s v="Nee"/>
    <s v="Nee"/>
    <m/>
    <n v="6271700"/>
  </r>
  <r>
    <s v="6906"/>
    <s v="Onderwijs, Jeugd en Zorg"/>
    <s v="VGA-2454035"/>
    <d v="2015-01-01T00:00:00"/>
    <x v="1307"/>
    <s v="1031HT"/>
    <x v="94"/>
    <s v="Amsterdam"/>
    <m/>
    <s v="Noodschoolgebouw"/>
    <m/>
    <s v="05542 - Brandcontr. inventaris Scholen VGA"/>
    <s v="Nee"/>
    <s v="Nee"/>
    <m/>
    <n v="653600"/>
  </r>
  <r>
    <s v="6906"/>
    <s v="Onderwijs, Jeugd en Zorg"/>
    <s v="VGA-2454036"/>
    <d v="2015-01-01T00:00:00"/>
    <x v="1308"/>
    <s v="1022KB"/>
    <x v="78"/>
    <s v="Amsterdam"/>
    <m/>
    <s v="Schoolgebouw"/>
    <m/>
    <s v="05539 - Brandcontr. opstal scholen VGA"/>
    <s v="Nee"/>
    <s v="Nee"/>
    <m/>
    <n v="8855200"/>
  </r>
  <r>
    <s v="6906"/>
    <s v="Onderwijs, Jeugd en Zorg"/>
    <s v="VGA-2454036"/>
    <d v="2015-01-01T00:00:00"/>
    <x v="1308"/>
    <s v="1022KB"/>
    <x v="78"/>
    <s v="Amsterdam"/>
    <m/>
    <s v="Schoolgebouw"/>
    <m/>
    <s v="05542 - Brandcontr. inventaris Scholen VGA"/>
    <s v="Nee"/>
    <s v="Nee"/>
    <m/>
    <n v="580200"/>
  </r>
  <r>
    <s v="6906"/>
    <s v="Onderwijs, Jeugd en Zorg"/>
    <s v="VGA-2454037"/>
    <d v="2015-01-01T00:00:00"/>
    <x v="1288"/>
    <s v="1033BW"/>
    <x v="0"/>
    <s v="Amsterdam"/>
    <m/>
    <s v="Schoolgebouw"/>
    <m/>
    <s v="05539 - Brandcontr. opstal scholen VGA"/>
    <s v="Nee"/>
    <s v="Nee"/>
    <m/>
    <n v="480200"/>
  </r>
  <r>
    <s v="6906"/>
    <s v="Onderwijs, Jeugd en Zorg"/>
    <s v="VGA-2454038"/>
    <d v="2015-01-01T00:00:00"/>
    <x v="1309"/>
    <s v="1023BT"/>
    <x v="95"/>
    <s v="Amsterdam"/>
    <m/>
    <s v="Schoolgebouw"/>
    <m/>
    <s v="05544 - Minimumpremie opstal Scholen VGA"/>
    <s v="Nee"/>
    <s v="Nee"/>
    <d v="2015-11-02T00:00:00"/>
    <n v="4820300"/>
  </r>
  <r>
    <s v="6906"/>
    <s v="Onderwijs, Jeugd en Zorg"/>
    <s v="VGA-2454040"/>
    <d v="2015-01-01T00:00:00"/>
    <x v="478"/>
    <s v="1036LD"/>
    <x v="105"/>
    <s v="Amsterdam"/>
    <m/>
    <s v="Schoolgebouw"/>
    <m/>
    <s v="05539 - Brandcontr. opstal scholen VGA"/>
    <s v="Nee"/>
    <s v="Nee"/>
    <m/>
    <n v="6939300"/>
  </r>
  <r>
    <s v="6906"/>
    <s v="Onderwijs, Jeugd en Zorg"/>
    <s v="VGA-2454040"/>
    <d v="2015-01-01T00:00:00"/>
    <x v="478"/>
    <s v="1036LD"/>
    <x v="105"/>
    <s v="Amsterdam"/>
    <m/>
    <s v="Schoolgebouw"/>
    <m/>
    <s v="05542 - Brandcontr. inventaris Scholen VGA"/>
    <s v="Nee"/>
    <s v="Nee"/>
    <m/>
    <n v="676400"/>
  </r>
  <r>
    <s v="6906"/>
    <s v="Onderwijs, Jeugd en Zorg"/>
    <s v="VGA-2454041"/>
    <d v="2015-01-01T00:00:00"/>
    <x v="1310"/>
    <s v="1024EA"/>
    <x v="16"/>
    <s v="Amsterdam"/>
    <m/>
    <s v="Schoolgebouw"/>
    <m/>
    <s v="05542 - Brandcontr. inventaris Scholen VGA"/>
    <s v="Nee"/>
    <s v="Nee"/>
    <m/>
    <n v="766200"/>
  </r>
  <r>
    <s v="6906"/>
    <s v="Onderwijs, Jeugd en Zorg"/>
    <s v="VGA-2454042"/>
    <d v="2015-01-01T00:00:00"/>
    <x v="1311"/>
    <s v="1025HR"/>
    <x v="44"/>
    <s v="Amsterdam"/>
    <m/>
    <s v="Schoolgebouw"/>
    <m/>
    <s v="05539 - Brandcontr. opstal scholen VGA"/>
    <s v="Nee"/>
    <s v="Nee"/>
    <m/>
    <n v="4288800"/>
  </r>
  <r>
    <s v="6906"/>
    <s v="Onderwijs, Jeugd en Zorg"/>
    <s v="VGA-2454042"/>
    <d v="2015-01-01T00:00:00"/>
    <x v="1311"/>
    <s v="1025HR"/>
    <x v="44"/>
    <s v="Amsterdam"/>
    <m/>
    <s v="Schoolgebouw"/>
    <m/>
    <s v="05542 - Brandcontr. inventaris Scholen VGA"/>
    <s v="Nee"/>
    <s v="Nee"/>
    <m/>
    <n v="287200"/>
  </r>
  <r>
    <s v="6906"/>
    <s v="Onderwijs, Jeugd en Zorg"/>
    <s v="VGA-2454043"/>
    <d v="2015-01-01T00:00:00"/>
    <x v="1312"/>
    <s v="1034JM"/>
    <x v="49"/>
    <s v="Amsterdam"/>
    <m/>
    <s v="Gymzaal"/>
    <m/>
    <s v="05544 - Minimumpremie opstal Scholen VGA"/>
    <s v="Nee"/>
    <s v="Nee"/>
    <m/>
    <n v="1095900"/>
  </r>
  <r>
    <s v="6906"/>
    <s v="Onderwijs, Jeugd en Zorg"/>
    <s v="VGA-2454043"/>
    <d v="2015-01-01T00:00:00"/>
    <x v="1312"/>
    <s v="1034JM"/>
    <x v="49"/>
    <s v="Amsterdam"/>
    <m/>
    <s v="Gymzaal"/>
    <m/>
    <s v="05543 - Minimumpremie invent. scholen VGA"/>
    <s v="Nee"/>
    <s v="Nee"/>
    <m/>
    <n v="63600"/>
  </r>
  <r>
    <s v="6906"/>
    <s v="Onderwijs, Jeugd en Zorg"/>
    <s v="VGA-2454045"/>
    <d v="2015-11-16T00:00:00"/>
    <x v="1313"/>
    <s v="1034DN"/>
    <x v="49"/>
    <s v="Amsterdam"/>
    <m/>
    <s v="Schoolgebouw"/>
    <m/>
    <s v="05539 - Brandcontr. opstal scholen VGA"/>
    <s v="Nee"/>
    <s v="Nee"/>
    <m/>
    <n v="4293400"/>
  </r>
  <r>
    <s v="6906"/>
    <s v="Onderwijs, Jeugd en Zorg"/>
    <s v="VGA-2454045"/>
    <d v="2015-11-16T00:00:00"/>
    <x v="1313"/>
    <s v="1034DN"/>
    <x v="49"/>
    <s v="Amsterdam"/>
    <m/>
    <s v="Schoolgebouw"/>
    <m/>
    <s v="05542 - Brandcontr. inventaris Scholen VGA"/>
    <s v="Nee"/>
    <s v="Nee"/>
    <m/>
    <n v="286200"/>
  </r>
  <r>
    <s v="6906"/>
    <s v="Onderwijs, Jeugd en Zorg"/>
    <s v="VGA-2454046"/>
    <d v="2017-01-13T00:00:00"/>
    <x v="1314"/>
    <s v="1024TT"/>
    <x v="16"/>
    <s v="Amsterdam"/>
    <m/>
    <s v="Schoolgebouw"/>
    <m/>
    <s v="05544 - Minimumpremie opstal Scholen VGA"/>
    <s v="Nee"/>
    <s v="Nee"/>
    <m/>
    <n v="6131500"/>
  </r>
  <r>
    <s v="6906"/>
    <s v="Onderwijs, Jeugd en Zorg"/>
    <s v="VGA-2454046"/>
    <d v="2017-01-13T00:00:00"/>
    <x v="1314"/>
    <s v="1024TT"/>
    <x v="16"/>
    <s v="Amsterdam"/>
    <m/>
    <s v="Schoolgebouw"/>
    <m/>
    <s v="05543 - Minimumpremie invent. scholen VGA"/>
    <s v="Nee"/>
    <s v="Nee"/>
    <m/>
    <n v="633800"/>
  </r>
  <r>
    <s v="6906"/>
    <s v="Onderwijs, Jeugd en Zorg"/>
    <s v="VGA-2454047"/>
    <d v="2019-01-18T00:00:00"/>
    <x v="1315"/>
    <s v="1036XC"/>
    <x v="105"/>
    <s v="Amsterdam"/>
    <m/>
    <s v="Schoolgebouw"/>
    <m/>
    <s v="05544 - Minimumpremie opstal Scholen VGA"/>
    <s v="Nee"/>
    <s v="Nee"/>
    <m/>
    <n v="3769000"/>
  </r>
  <r>
    <s v="6906"/>
    <s v="Onderwijs, Jeugd en Zorg"/>
    <s v="VGA-2454047"/>
    <d v="2019-01-18T00:00:00"/>
    <x v="1316"/>
    <s v="1036XL"/>
    <x v="105"/>
    <s v="Amsterdam"/>
    <m/>
    <s v="Schoolgebouw"/>
    <m/>
    <s v="05543 - Minimumpremie invent. scholen VGA"/>
    <s v="Nee"/>
    <s v="Nee"/>
    <m/>
    <n v="217900"/>
  </r>
  <r>
    <s v="6906"/>
    <s v="Onderwijs, Jeugd en Zorg"/>
    <s v="VGA-2454048"/>
    <d v="2019-06-19T00:00:00"/>
    <x v="1317"/>
    <s v="1025BT"/>
    <x v="44"/>
    <s v="Amsterdam"/>
    <m/>
    <s v="Schoolgebouw"/>
    <m/>
    <s v="05544 - Minimumpremie opstal Scholen VGA"/>
    <s v="Nee"/>
    <s v="Nee"/>
    <m/>
    <n v="6461500"/>
  </r>
  <r>
    <s v="6906"/>
    <s v="Onderwijs, Jeugd en Zorg"/>
    <s v="VGA-2454048"/>
    <d v="2019-06-19T00:00:00"/>
    <x v="1317"/>
    <s v="1025BT"/>
    <x v="44"/>
    <s v="Amsterdam"/>
    <m/>
    <s v="Schoolgebouw"/>
    <m/>
    <s v="05543 - Minimumpremie invent. scholen VGA"/>
    <s v="Nee"/>
    <s v="Nee"/>
    <m/>
    <n v="394400"/>
  </r>
  <r>
    <s v="6906"/>
    <s v="Onderwijs, Jeugd en Zorg"/>
    <s v="VGA-2454049"/>
    <d v="2019-10-14T00:00:00"/>
    <x v="1318"/>
    <s v="1031HT"/>
    <x v="94"/>
    <s v="Amsterdam"/>
    <m/>
    <s v="Schoolgebouw"/>
    <m/>
    <s v="05542 - Brandcontr. inventaris Scholen VGA"/>
    <s v="Nee"/>
    <s v="Nee"/>
    <m/>
    <n v="200600"/>
  </r>
  <r>
    <s v="6906"/>
    <s v="Onderwijs, Jeugd en Zorg"/>
    <s v="VGA-2454050"/>
    <d v="2019-01-01T00:00:00"/>
    <x v="1319"/>
    <s v="1025KN"/>
    <x v="44"/>
    <s v="Amsterdam"/>
    <m/>
    <s v="Schoolgebouw"/>
    <m/>
    <s v="05543 - Minimumpremie invent. scholen VGA"/>
    <s v="Nee"/>
    <s v="Nee"/>
    <m/>
    <n v="293000"/>
  </r>
  <r>
    <s v="6906"/>
    <s v="Onderwijs, Jeugd en Zorg"/>
    <s v="VGA-2454050"/>
    <d v="2019-01-01T00:00:00"/>
    <x v="1319"/>
    <s v="1025KN"/>
    <x v="44"/>
    <s v="Amsterdam"/>
    <m/>
    <s v="Schoolgebouw"/>
    <m/>
    <s v="05544 - Minimumpremie opstal Scholen VGA"/>
    <s v="Nee"/>
    <s v="Nee"/>
    <m/>
    <n v="5309400"/>
  </r>
  <r>
    <s v="6906"/>
    <s v="Onderwijs, Jeugd en Zorg"/>
    <s v="VGA-2454051"/>
    <d v="2020-12-11T00:00:00"/>
    <x v="1320"/>
    <s v="1031HW"/>
    <x v="94"/>
    <s v="Amsterdam"/>
    <m/>
    <s v="Schoolgebouw"/>
    <m/>
    <s v="05544 - Minimumpremie opstal Scholen VGA"/>
    <s v="Ja"/>
    <s v="Nee"/>
    <m/>
    <n v="12952500"/>
  </r>
  <r>
    <s v="6906"/>
    <s v="Onderwijs, Jeugd en Zorg"/>
    <s v="VGA-2454051"/>
    <d v="2020-12-11T00:00:00"/>
    <x v="1320"/>
    <s v="1031HW"/>
    <x v="94"/>
    <s v="Amsterdam"/>
    <m/>
    <s v="Schoolgebouw"/>
    <m/>
    <s v="05543 - Minimumpremie invent. scholen VGA"/>
    <s v="Nee"/>
    <s v="Nee"/>
    <m/>
    <n v="293000"/>
  </r>
  <r>
    <s v="6906"/>
    <s v="Onderwijs, Jeugd en Zorg"/>
    <s v="VGA-2454052"/>
    <d v="2022-08-29T00:00:00"/>
    <x v="1321"/>
    <s v="1032KJ"/>
    <x v="54"/>
    <s v="Amsterdam"/>
    <m/>
    <s v="Schoolgebouw"/>
    <m/>
    <s v="05544 - Minimumpremie opstal Scholen VGA"/>
    <s v="Ja"/>
    <s v="Nee"/>
    <m/>
    <n v="9643946"/>
  </r>
  <r>
    <s v="6906"/>
    <s v="Onderwijs, Jeugd en Zorg"/>
    <s v="VGA-2454052"/>
    <d v="2022-08-29T00:00:00"/>
    <x v="1321"/>
    <s v="1032KJ"/>
    <x v="54"/>
    <s v="Amsterdam"/>
    <m/>
    <s v="Schoolgebouw"/>
    <m/>
    <s v="05543 - Minimumpremie invent. scholen VGA"/>
    <m/>
    <s v="Nee"/>
    <m/>
    <n v="600000"/>
  </r>
  <r>
    <s v="6906"/>
    <s v="Onderwijs, Jeugd en Zorg"/>
    <s v="VGA-2454053"/>
    <d v="2022-08-29T00:00:00"/>
    <x v="1322"/>
    <s v="1025WK"/>
    <x v="44"/>
    <s v="Amsterdam"/>
    <m/>
    <s v="Schoolgebouw"/>
    <m/>
    <s v="05544 - Minimumpremie opstal Scholen VGA"/>
    <s v="Ja"/>
    <s v="Nee"/>
    <m/>
    <n v="12210067"/>
  </r>
  <r>
    <s v="6906"/>
    <s v="Onderwijs, Jeugd en Zorg"/>
    <s v="VGA-2454053"/>
    <d v="2022-08-29T00:00:00"/>
    <x v="1322"/>
    <s v="1025WK"/>
    <x v="44"/>
    <s v="Amsterdam"/>
    <m/>
    <s v="Schoolgebouw"/>
    <m/>
    <s v="05543 - Minimumpremie invent. scholen VGA"/>
    <m/>
    <s v="Nee"/>
    <m/>
    <n v="600000"/>
  </r>
  <r>
    <s v="6907"/>
    <s v="Onderwijs, Jeugd en Zorg"/>
    <s v="VGA-2455001"/>
    <d v="2015-01-01T00:00:00"/>
    <x v="1323"/>
    <s v="1095VZ"/>
    <x v="65"/>
    <s v="Amsterdam"/>
    <s v="Steen"/>
    <s v="Schoolgebouw"/>
    <m/>
    <s v="05539 - Brandcontr. opstal scholen VGA"/>
    <s v="Nee"/>
    <s v="Nee"/>
    <m/>
    <n v="6152500"/>
  </r>
  <r>
    <s v="6907"/>
    <s v="Onderwijs, Jeugd en Zorg"/>
    <s v="VGA-2455001"/>
    <d v="2015-01-01T00:00:00"/>
    <x v="1323"/>
    <s v="1095VZ"/>
    <x v="65"/>
    <s v="Amsterdam"/>
    <s v="Steen"/>
    <s v="Schoolgebouw"/>
    <m/>
    <s v="05542 - Brandcontr. inventaris Scholen VGA"/>
    <s v="Nee"/>
    <s v="Nee"/>
    <m/>
    <n v="394600"/>
  </r>
  <r>
    <s v="6907"/>
    <s v="Onderwijs, Jeugd en Zorg"/>
    <s v="VGA-2455002"/>
    <d v="2015-01-01T00:00:00"/>
    <x v="1324"/>
    <s v="1094RB"/>
    <x v="114"/>
    <s v="Amsterdam"/>
    <s v="Steen"/>
    <s v="Schoolgebouw"/>
    <m/>
    <s v="05539 - Brandcontr. opstal scholen VGA"/>
    <s v="Nee"/>
    <s v="Nee"/>
    <m/>
    <n v="6684100"/>
  </r>
  <r>
    <s v="6907"/>
    <s v="Onderwijs, Jeugd en Zorg"/>
    <s v="VGA-2455002"/>
    <d v="2015-01-01T00:00:00"/>
    <x v="1324"/>
    <s v="1094RB"/>
    <x v="114"/>
    <s v="Amsterdam"/>
    <s v="Steen"/>
    <s v="Schoolgebouw"/>
    <m/>
    <s v="05542 - Brandcontr. inventaris Scholen VGA"/>
    <s v="Nee"/>
    <s v="Nee"/>
    <m/>
    <n v="434100"/>
  </r>
  <r>
    <s v="6907"/>
    <s v="Onderwijs, Jeugd en Zorg"/>
    <s v="VGA-2455003"/>
    <d v="2015-01-01T00:00:00"/>
    <x v="1325"/>
    <s v="1094ED"/>
    <x v="114"/>
    <s v="Amsterdam"/>
    <s v="Steen"/>
    <s v="Schoolgebouw"/>
    <m/>
    <s v="05542 - Brandcontr. inventaris Scholen VGA"/>
    <s v="Nee"/>
    <s v="Nee"/>
    <m/>
    <n v="277900"/>
  </r>
  <r>
    <s v="6907"/>
    <s v="Onderwijs, Jeugd en Zorg"/>
    <s v="VGA-2455003"/>
    <d v="2015-01-01T00:00:00"/>
    <x v="1325"/>
    <s v="1094ED"/>
    <x v="114"/>
    <s v="Amsterdam"/>
    <s v="Steen"/>
    <s v="Schoolgebouw"/>
    <m/>
    <s v="05539 - Brandcontr. opstal scholen VGA"/>
    <s v="Nee"/>
    <s v="Nee"/>
    <m/>
    <n v="4155300"/>
  </r>
  <r>
    <s v="6907"/>
    <s v="Onderwijs, Jeugd en Zorg"/>
    <s v="VGA-2455006"/>
    <d v="2015-01-01T00:00:00"/>
    <x v="1326"/>
    <s v="1019KZ"/>
    <x v="25"/>
    <s v="Amsterdam"/>
    <s v="Hout,hard"/>
    <s v="Schoolgebouw"/>
    <m/>
    <s v="05539 - Brandcontr. opstal scholen VGA"/>
    <s v="Nee"/>
    <s v="Nee"/>
    <m/>
    <n v="6859700"/>
  </r>
  <r>
    <s v="6907"/>
    <s v="Onderwijs, Jeugd en Zorg"/>
    <s v="VGA-2455006"/>
    <d v="2015-01-01T00:00:00"/>
    <x v="1326"/>
    <s v="1019KZ"/>
    <x v="25"/>
    <s v="Amsterdam"/>
    <s v="Hout,hard"/>
    <s v="Schoolgebouw"/>
    <m/>
    <s v="05542 - Brandcontr. inventaris Scholen VGA"/>
    <s v="Nee"/>
    <s v="Nee"/>
    <m/>
    <n v="439200"/>
  </r>
  <r>
    <s v="6907"/>
    <s v="Onderwijs, Jeugd en Zorg"/>
    <s v="VGA-2455007"/>
    <d v="2015-01-01T00:00:00"/>
    <x v="1327"/>
    <s v="1095VX"/>
    <x v="65"/>
    <s v="Amsterdam"/>
    <s v="Steen"/>
    <s v="Schoolgebouw"/>
    <m/>
    <s v="05542 - Brandcontr. inventaris Scholen VGA"/>
    <s v="Nee"/>
    <s v="Nee"/>
    <m/>
    <n v="371200"/>
  </r>
  <r>
    <s v="6907"/>
    <s v="Onderwijs, Jeugd en Zorg"/>
    <s v="VGA-2455007"/>
    <d v="2015-01-01T00:00:00"/>
    <x v="1327"/>
    <s v="1095VX"/>
    <x v="65"/>
    <s v="Amsterdam"/>
    <s v="Steen"/>
    <s v="Schoolgebouw"/>
    <m/>
    <s v="05539 - Brandcontr. opstal scholen VGA"/>
    <s v="Nee"/>
    <s v="Nee"/>
    <m/>
    <n v="5841200"/>
  </r>
  <r>
    <s v="6907"/>
    <s v="Onderwijs, Jeugd en Zorg"/>
    <s v="VGA-2455008"/>
    <d v="2015-01-01T00:00:00"/>
    <x v="1328"/>
    <s v="1019TJ"/>
    <x v="25"/>
    <s v="Amsterdam"/>
    <s v="Steen"/>
    <s v="Schoolgebouw"/>
    <m/>
    <s v="05539 - Brandcontr. opstal scholen VGA"/>
    <s v="Nee"/>
    <s v="Nee"/>
    <m/>
    <n v="6255600"/>
  </r>
  <r>
    <s v="6907"/>
    <s v="Onderwijs, Jeugd en Zorg"/>
    <s v="VGA-2455008"/>
    <d v="2015-01-01T00:00:00"/>
    <x v="1328"/>
    <s v="1019TJ"/>
    <x v="25"/>
    <s v="Amsterdam"/>
    <s v="Steen"/>
    <s v="Schoolgebouw"/>
    <m/>
    <s v="05542 - Brandcontr. inventaris Scholen VGA"/>
    <s v="Nee"/>
    <s v="Nee"/>
    <m/>
    <n v="402200"/>
  </r>
  <r>
    <s v="6907"/>
    <s v="Onderwijs, Jeugd en Zorg"/>
    <s v="VGA-2455009"/>
    <d v="2015-01-01T00:00:00"/>
    <x v="1329"/>
    <s v="1068WB"/>
    <x v="2"/>
    <s v="Amsterdam"/>
    <s v="Steen"/>
    <s v="Schoolgebouw"/>
    <m/>
    <s v="05542 - Brandcontr. inventaris Scholen VGA"/>
    <s v="Nee"/>
    <s v="Nee"/>
    <m/>
    <n v="127500"/>
  </r>
  <r>
    <s v="6907"/>
    <s v="Onderwijs, Jeugd en Zorg"/>
    <s v="VGA-2455009"/>
    <d v="2015-01-01T00:00:00"/>
    <x v="1329"/>
    <s v="1086WB"/>
    <x v="115"/>
    <s v="Amsterdam"/>
    <s v="Steen"/>
    <s v="Schoolgebouw"/>
    <m/>
    <s v="05539 - Brandcontr. opstal scholen VGA"/>
    <s v="Nee"/>
    <s v="Nee"/>
    <m/>
    <n v="1008200"/>
  </r>
  <r>
    <s v="6907"/>
    <s v="Onderwijs, Jeugd en Zorg"/>
    <s v="VGA-2455010"/>
    <d v="2015-01-01T00:00:00"/>
    <x v="1330"/>
    <s v="1019BM"/>
    <x v="25"/>
    <s v="Amsterdam"/>
    <s v="Steen"/>
    <s v="Schoolgebouw"/>
    <m/>
    <s v="05542 - Brandcontr. inventaris Scholen VGA"/>
    <s v="Nee"/>
    <s v="Nee"/>
    <m/>
    <n v="833300"/>
  </r>
  <r>
    <s v="6907"/>
    <s v="Onderwijs, Jeugd en Zorg"/>
    <s v="VGA-2455010"/>
    <d v="2015-01-01T00:00:00"/>
    <x v="1330"/>
    <s v="1019BM"/>
    <x v="25"/>
    <s v="Amsterdam"/>
    <s v="Steen"/>
    <s v="Schoolgebouw"/>
    <m/>
    <s v="05539 - Brandcontr. opstal scholen VGA"/>
    <s v="Nee"/>
    <s v="Nee"/>
    <m/>
    <n v="14556900"/>
  </r>
  <r>
    <s v="6907"/>
    <s v="Onderwijs, Jeugd en Zorg"/>
    <s v="VGA-2455012"/>
    <d v="2015-01-01T00:00:00"/>
    <x v="1331"/>
    <s v="1087EM"/>
    <x v="67"/>
    <s v="Amsterdam"/>
    <s v="Steen"/>
    <s v="Schoolgebouw"/>
    <m/>
    <s v="05539 - Brandcontr. opstal scholen VGA"/>
    <s v="Nee"/>
    <s v="Nee"/>
    <m/>
    <n v="6190100"/>
  </r>
  <r>
    <s v="6907"/>
    <s v="Onderwijs, Jeugd en Zorg"/>
    <s v="VGA-2455012"/>
    <d v="2015-01-01T00:00:00"/>
    <x v="1331"/>
    <s v="1087EM"/>
    <x v="67"/>
    <s v="Amsterdam"/>
    <s v="Steen"/>
    <s v="Schoolgebouw"/>
    <m/>
    <s v="05542 - Brandcontr. inventaris Scholen VGA"/>
    <s v="Nee"/>
    <s v="Nee"/>
    <m/>
    <n v="397200"/>
  </r>
  <r>
    <s v="6907"/>
    <s v="Onderwijs, Jeugd en Zorg"/>
    <s v="VGA-2455013"/>
    <d v="2015-01-01T00:00:00"/>
    <x v="1332"/>
    <s v="1087JA"/>
    <x v="67"/>
    <s v="Amsterdam"/>
    <s v="Steen,hard"/>
    <s v="Schoolgebouw"/>
    <m/>
    <s v="05539 - Brandcontr. opstal scholen VGA"/>
    <s v="Nee"/>
    <s v="Nee"/>
    <m/>
    <n v="6737900"/>
  </r>
  <r>
    <s v="6907"/>
    <s v="Onderwijs, Jeugd en Zorg"/>
    <s v="VGA-2455013"/>
    <d v="2015-01-01T00:00:00"/>
    <x v="1333"/>
    <s v="1087JA"/>
    <x v="67"/>
    <s v="Amsterdam"/>
    <s v="Steen,hard"/>
    <s v="Schoolgebouw"/>
    <m/>
    <s v="05542 - Brandcontr. inventaris Scholen VGA"/>
    <s v="Nee"/>
    <s v="Nee"/>
    <m/>
    <n v="438000"/>
  </r>
  <r>
    <s v="6907"/>
    <s v="Onderwijs, Jeugd en Zorg"/>
    <s v="VGA-2455014"/>
    <d v="2015-01-01T00:00:00"/>
    <x v="1334"/>
    <s v="1019RT"/>
    <x v="25"/>
    <s v="Amsterdam"/>
    <s v="Steen"/>
    <s v="Schoolgebouw"/>
    <m/>
    <s v="05542 - Brandcontr. inventaris Scholen VGA"/>
    <s v="Nee"/>
    <s v="Nee"/>
    <m/>
    <n v="572500"/>
  </r>
  <r>
    <s v="6907"/>
    <s v="Onderwijs, Jeugd en Zorg"/>
    <s v="VGA-2455015"/>
    <d v="2015-01-01T00:00:00"/>
    <x v="1335"/>
    <s v="1094LR"/>
    <x v="114"/>
    <s v="Amsterdam"/>
    <m/>
    <s v="Schoolgebouw"/>
    <m/>
    <s v="05539 - Brandcontr. opstal scholen VGA"/>
    <s v="Nee"/>
    <s v="Nee"/>
    <m/>
    <n v="4391800"/>
  </r>
  <r>
    <s v="6907"/>
    <s v="Onderwijs, Jeugd en Zorg"/>
    <s v="VGA-2455016"/>
    <d v="2015-01-01T00:00:00"/>
    <x v="1336"/>
    <s v="1095HW"/>
    <x v="65"/>
    <s v="Amsterdam"/>
    <m/>
    <s v="Schoolgebouw"/>
    <m/>
    <s v="05542 - Brandcontr. inventaris Scholen VGA"/>
    <s v="Nee"/>
    <s v="Nee"/>
    <m/>
    <n v="350800"/>
  </r>
  <r>
    <s v="6907"/>
    <s v="Onderwijs, Jeugd en Zorg"/>
    <s v="VGA-2455019"/>
    <d v="2015-01-01T00:00:00"/>
    <x v="1337"/>
    <s v="1019DC"/>
    <x v="25"/>
    <s v="Amsterdam"/>
    <m/>
    <s v="Gymzaal"/>
    <m/>
    <s v="05539 - Brandcontr. opstal scholen VGA"/>
    <s v="Nee"/>
    <s v="Nee"/>
    <m/>
    <n v="876100"/>
  </r>
  <r>
    <s v="6907"/>
    <s v="Onderwijs, Jeugd en Zorg"/>
    <s v="VGA-2455019"/>
    <d v="2015-01-01T00:00:00"/>
    <x v="1338"/>
    <s v="1019DC"/>
    <x v="25"/>
    <s v="Amsterdam"/>
    <m/>
    <s v="Gymzaal"/>
    <m/>
    <s v="05542 - Brandcontr. inventaris Scholen VGA"/>
    <s v="Nee"/>
    <s v="Nee"/>
    <m/>
    <n v="57900"/>
  </r>
  <r>
    <s v="6907"/>
    <s v="Onderwijs, Jeugd en Zorg"/>
    <s v="VGA-2455020"/>
    <d v="2015-01-01T00:00:00"/>
    <x v="1339"/>
    <s v="1087AX"/>
    <x v="67"/>
    <s v="Amsterdam"/>
    <m/>
    <s v="Schoolgebouw"/>
    <m/>
    <s v="05542 - Brandcontr. inventaris Scholen VGA"/>
    <s v="Nee"/>
    <s v="Nee"/>
    <m/>
    <n v="437200"/>
  </r>
  <r>
    <s v="6907"/>
    <s v="Onderwijs, Jeugd en Zorg"/>
    <s v="VGA-2455021"/>
    <d v="2015-01-01T00:00:00"/>
    <x v="1340"/>
    <s v="1086WB"/>
    <x v="115"/>
    <s v="Amsterdam"/>
    <m/>
    <s v="Schoolgebouw"/>
    <m/>
    <s v="05539 - Brandcontr. opstal scholen VGA"/>
    <s v="Nee"/>
    <s v="Nee"/>
    <m/>
    <n v="8611100"/>
  </r>
  <r>
    <s v="6907"/>
    <s v="Onderwijs, Jeugd en Zorg"/>
    <s v="VGA-2455021"/>
    <d v="2015-01-01T00:00:00"/>
    <x v="1340"/>
    <s v="1086WB"/>
    <x v="115"/>
    <s v="Amsterdam"/>
    <m/>
    <s v="Schoolgebouw"/>
    <m/>
    <s v="05542 - Brandcontr. inventaris Scholen VGA"/>
    <s v="Nee"/>
    <s v="Nee"/>
    <m/>
    <n v="577500"/>
  </r>
  <r>
    <s v="6907"/>
    <s v="Onderwijs, Jeugd en Zorg"/>
    <s v="VGA-2455022"/>
    <d v="2015-01-01T00:00:00"/>
    <x v="1341"/>
    <s v="1086VB"/>
    <x v="115"/>
    <s v="Amsterdam"/>
    <m/>
    <s v="Schoolgebouw"/>
    <m/>
    <s v="05539 - Brandcontr. opstal scholen VGA"/>
    <s v="Nee"/>
    <s v="Nee"/>
    <m/>
    <n v="8702400"/>
  </r>
  <r>
    <s v="6907"/>
    <s v="Onderwijs, Jeugd en Zorg"/>
    <s v="VGA-2455022"/>
    <d v="2015-01-01T00:00:00"/>
    <x v="1341"/>
    <s v="1086VB"/>
    <x v="115"/>
    <s v="Amsterdam"/>
    <m/>
    <s v="Schoolgebouw"/>
    <m/>
    <s v="05542 - Brandcontr. inventaris Scholen VGA"/>
    <s v="Nee"/>
    <s v="Nee"/>
    <m/>
    <n v="584100"/>
  </r>
  <r>
    <s v="6907"/>
    <s v="Onderwijs, Jeugd en Zorg"/>
    <s v="VGA-2455023"/>
    <d v="2015-01-01T00:00:00"/>
    <x v="1342"/>
    <s v="1098JA"/>
    <x v="47"/>
    <s v="Amsterdam"/>
    <s v="Steen"/>
    <s v="Schoolgebouw"/>
    <m/>
    <s v="05544 - Minimumpremie opstal Scholen VGA"/>
    <s v="Nee"/>
    <s v="Nee"/>
    <m/>
    <n v="9558900"/>
  </r>
  <r>
    <s v="6907"/>
    <s v="Onderwijs, Jeugd en Zorg"/>
    <s v="VGA-2455023"/>
    <d v="2015-01-01T00:00:00"/>
    <x v="1342"/>
    <s v="1098JA"/>
    <x v="47"/>
    <s v="Amsterdam"/>
    <s v="Steen"/>
    <s v="Schoolgebouw"/>
    <m/>
    <s v="05543 - Minimumpremie invent. scholen VGA"/>
    <s v="Nee"/>
    <s v="Nee"/>
    <m/>
    <n v="554600"/>
  </r>
  <r>
    <s v="6907"/>
    <s v="Onderwijs, Jeugd en Zorg"/>
    <s v="VGA-2455024"/>
    <d v="2015-01-01T00:00:00"/>
    <x v="1343"/>
    <s v="1098CA"/>
    <x v="47"/>
    <s v="Amsterdam"/>
    <s v="Steen,hard"/>
    <s v="Schoolgebouw"/>
    <m/>
    <s v="05539 - Brandcontr. opstal scholen VGA"/>
    <s v="Nee"/>
    <s v="Nee"/>
    <m/>
    <n v="5162100"/>
  </r>
  <r>
    <s v="6907"/>
    <s v="Onderwijs, Jeugd en Zorg"/>
    <s v="VGA-2455024"/>
    <d v="2015-01-01T00:00:00"/>
    <x v="1343"/>
    <s v="1098CA"/>
    <x v="47"/>
    <s v="Amsterdam"/>
    <s v="Steen,hard"/>
    <s v="Schoolgebouw"/>
    <m/>
    <s v="05542 - Brandcontr. inventaris Scholen VGA"/>
    <s v="Nee"/>
    <s v="Nee"/>
    <m/>
    <n v="389300"/>
  </r>
  <r>
    <s v="6907"/>
    <s v="Onderwijs, Jeugd en Zorg"/>
    <s v="VGA-2455025"/>
    <d v="2015-01-01T00:00:00"/>
    <x v="1344"/>
    <s v="1097RP"/>
    <x v="18"/>
    <s v="Amsterdam"/>
    <s v="Steen,hard"/>
    <s v="Schoolgebouw"/>
    <m/>
    <s v="05539 - Brandcontr. opstal scholen VGA"/>
    <s v="Nee"/>
    <s v="Nee"/>
    <m/>
    <n v="4035900"/>
  </r>
  <r>
    <s v="6907"/>
    <s v="Onderwijs, Jeugd en Zorg"/>
    <s v="VGA-2455025"/>
    <d v="2015-01-01T00:00:00"/>
    <x v="1344"/>
    <s v="1097RP"/>
    <x v="18"/>
    <s v="Amsterdam"/>
    <s v="Steen,hard"/>
    <s v="Schoolgebouw"/>
    <m/>
    <s v="05542 - Brandcontr. inventaris Scholen VGA"/>
    <s v="Nee"/>
    <s v="Nee"/>
    <m/>
    <n v="252200"/>
  </r>
  <r>
    <s v="6907"/>
    <s v="Onderwijs, Jeugd en Zorg"/>
    <s v="VGA-2455026"/>
    <d v="2015-01-01T00:00:00"/>
    <x v="1345"/>
    <s v="1098GT"/>
    <x v="47"/>
    <s v="Amsterdam"/>
    <s v="Steen,hard"/>
    <s v="Schoolgebouw"/>
    <m/>
    <s v="05544 - Minimumpremie opstal Scholen VGA"/>
    <s v="Nee"/>
    <s v="Nee"/>
    <m/>
    <n v="5688900"/>
  </r>
  <r>
    <s v="6907"/>
    <s v="Onderwijs, Jeugd en Zorg"/>
    <s v="VGA-2455026"/>
    <d v="2015-01-01T00:00:00"/>
    <x v="1345"/>
    <s v="1098GT"/>
    <x v="47"/>
    <s v="Amsterdam"/>
    <s v="Steen,hard"/>
    <s v="Schoolgebouw"/>
    <m/>
    <s v="05543 - Minimumpremie invent. scholen VGA"/>
    <s v="Nee"/>
    <s v="Nee"/>
    <m/>
    <n v="428300"/>
  </r>
  <r>
    <s v="6907"/>
    <s v="Onderwijs, Jeugd en Zorg"/>
    <s v="VGA-2455027"/>
    <d v="2015-01-01T00:00:00"/>
    <x v="1346"/>
    <s v="1097DM"/>
    <x v="18"/>
    <s v="Amsterdam"/>
    <s v="Steen,hard"/>
    <s v="Schoolgebouw"/>
    <m/>
    <s v="05544 - Minimumpremie opstal Scholen VGA"/>
    <s v="Nee"/>
    <s v="Nee"/>
    <m/>
    <n v="4625900"/>
  </r>
  <r>
    <s v="6907"/>
    <s v="Onderwijs, Jeugd en Zorg"/>
    <s v="VGA-2455027"/>
    <d v="2015-01-01T00:00:00"/>
    <x v="1346"/>
    <s v="1097DM"/>
    <x v="18"/>
    <s v="Amsterdam"/>
    <s v="Steen,hard"/>
    <s v="Schoolgebouw"/>
    <m/>
    <s v="05543 - Minimumpremie invent. scholen VGA"/>
    <s v="Nee"/>
    <s v="Nee"/>
    <m/>
    <n v="361500"/>
  </r>
  <r>
    <s v="6907"/>
    <s v="Onderwijs, Jeugd en Zorg"/>
    <s v="VGA-2455028"/>
    <d v="2015-01-01T00:00:00"/>
    <x v="1347"/>
    <s v="1098JH"/>
    <x v="47"/>
    <s v="Amsterdam"/>
    <s v="Steen,hard"/>
    <s v="Schoolgebouw"/>
    <m/>
    <s v="05544 - Minimumpremie opstal Scholen VGA"/>
    <s v="Nee"/>
    <s v="Nee"/>
    <m/>
    <n v="4843700"/>
  </r>
  <r>
    <s v="6907"/>
    <s v="Onderwijs, Jeugd en Zorg"/>
    <s v="VGA-2455028"/>
    <d v="2015-01-01T00:00:00"/>
    <x v="1347"/>
    <s v="1098JH"/>
    <x v="47"/>
    <s v="Amsterdam"/>
    <s v="Steen,hard"/>
    <s v="Schoolgebouw"/>
    <m/>
    <s v="05543 - Minimumpremie invent. scholen VGA"/>
    <s v="Nee"/>
    <s v="Nee"/>
    <m/>
    <n v="365600"/>
  </r>
  <r>
    <s v="6907"/>
    <s v="Onderwijs, Jeugd en Zorg"/>
    <s v="VGA-2455030"/>
    <d v="2015-01-01T00:00:00"/>
    <x v="1348"/>
    <s v="1098KM"/>
    <x v="47"/>
    <s v="Amsterdam"/>
    <s v="Steen,hard"/>
    <s v="Schoolgebouw"/>
    <m/>
    <s v="05539 - Brandcontr. opstal scholen VGA"/>
    <s v="Nee"/>
    <s v="Nee"/>
    <m/>
    <n v="4488000"/>
  </r>
  <r>
    <s v="6907"/>
    <s v="Onderwijs, Jeugd en Zorg"/>
    <s v="VGA-2455030"/>
    <d v="2015-01-01T00:00:00"/>
    <x v="1348"/>
    <s v="1098KM"/>
    <x v="47"/>
    <s v="Amsterdam"/>
    <s v="Steen,hard"/>
    <s v="Schoolgebouw"/>
    <m/>
    <s v="05542 - Brandcontr. inventaris Scholen VGA"/>
    <s v="Nee"/>
    <s v="Nee"/>
    <m/>
    <n v="239400"/>
  </r>
  <r>
    <s v="6907"/>
    <s v="Onderwijs, Jeugd en Zorg"/>
    <s v="VGA-2455032"/>
    <d v="2015-01-01T00:00:00"/>
    <x v="1349"/>
    <s v="1093XG"/>
    <x v="11"/>
    <s v="Amsterdam"/>
    <s v="Steen,hard"/>
    <s v="Schoolgebouw"/>
    <m/>
    <s v="05544 - Minimumpremie opstal Scholen VGA"/>
    <s v="Nee"/>
    <s v="Nee"/>
    <m/>
    <n v="8043500"/>
  </r>
  <r>
    <s v="6907"/>
    <s v="Onderwijs, Jeugd en Zorg"/>
    <s v="VGA-2455032"/>
    <d v="2015-01-01T00:00:00"/>
    <x v="1349"/>
    <s v="1093XG"/>
    <x v="11"/>
    <s v="Amsterdam"/>
    <s v="Steen,hard"/>
    <s v="Schoolgebouw"/>
    <m/>
    <s v="05543 - Minimumpremie invent. scholen VGA"/>
    <s v="Nee"/>
    <s v="Nee"/>
    <m/>
    <n v="784300"/>
  </r>
  <r>
    <s v="6907"/>
    <s v="Onderwijs, Jeugd en Zorg"/>
    <s v="VGA-2455033"/>
    <d v="2015-01-01T00:00:00"/>
    <x v="1350"/>
    <s v="1091NG"/>
    <x v="48"/>
    <s v="Amsterdam"/>
    <s v="Steen,hard"/>
    <s v="Schoolgebouw"/>
    <m/>
    <s v="05544 - Minimumpremie opstal Scholen VGA"/>
    <s v="Nee"/>
    <s v="Nee"/>
    <m/>
    <n v="7518900"/>
  </r>
  <r>
    <s v="6907"/>
    <s v="Onderwijs, Jeugd en Zorg"/>
    <s v="VGA-2455033"/>
    <d v="2015-01-01T00:00:00"/>
    <x v="1350"/>
    <s v="1091NG"/>
    <x v="48"/>
    <s v="Amsterdam"/>
    <s v="Steen,hard"/>
    <s v="Schoolgebouw"/>
    <m/>
    <s v="05543 - Minimumpremie invent. scholen VGA"/>
    <s v="Nee"/>
    <s v="Nee"/>
    <m/>
    <n v="315000"/>
  </r>
  <r>
    <s v="6907"/>
    <s v="Onderwijs, Jeugd en Zorg"/>
    <s v="VGA-2455034"/>
    <d v="2015-01-01T00:00:00"/>
    <x v="1351"/>
    <s v="1092GX"/>
    <x v="101"/>
    <s v="Amsterdam"/>
    <s v="Steen,hard"/>
    <s v="Schoolgebouw"/>
    <m/>
    <s v="05539 - Brandcontr. opstal scholen VGA"/>
    <s v="Nee"/>
    <s v="Nee"/>
    <m/>
    <n v="4628300"/>
  </r>
  <r>
    <s v="6907"/>
    <s v="Onderwijs, Jeugd en Zorg"/>
    <s v="VGA-2455034"/>
    <d v="2015-01-01T00:00:00"/>
    <x v="1351"/>
    <s v="1092GX"/>
    <x v="101"/>
    <s v="Amsterdam"/>
    <s v="Steen,hard"/>
    <s v="Schoolgebouw"/>
    <m/>
    <s v="05542 - Brandcontr. inventaris Scholen VGA"/>
    <s v="Nee"/>
    <s v="Nee"/>
    <m/>
    <n v="276100"/>
  </r>
  <r>
    <s v="6907"/>
    <s v="Onderwijs, Jeugd en Zorg"/>
    <s v="VGA-2455035"/>
    <d v="2015-01-01T00:00:00"/>
    <x v="1352"/>
    <s v="1091EG"/>
    <x v="48"/>
    <s v="Amsterdam"/>
    <s v="Steen,hard"/>
    <s v="Schoolgebouw"/>
    <m/>
    <s v="05544 - Minimumpremie opstal Scholen VGA"/>
    <s v="Nee"/>
    <s v="Nee"/>
    <m/>
    <n v="6548200"/>
  </r>
  <r>
    <s v="6907"/>
    <s v="Onderwijs, Jeugd en Zorg"/>
    <s v="VGA-2455035"/>
    <d v="2015-01-01T00:00:00"/>
    <x v="1352"/>
    <s v="1091EG"/>
    <x v="48"/>
    <s v="Amsterdam"/>
    <s v="Steen,hard"/>
    <s v="Schoolgebouw"/>
    <m/>
    <s v="05543 - Minimumpremie invent. scholen VGA"/>
    <s v="Nee"/>
    <s v="Nee"/>
    <m/>
    <n v="624600"/>
  </r>
  <r>
    <s v="6907"/>
    <s v="Onderwijs, Jeugd en Zorg"/>
    <s v="VGA-2455036"/>
    <d v="2015-01-01T00:00:00"/>
    <x v="1353"/>
    <s v="1092CC"/>
    <x v="101"/>
    <s v="Amsterdam"/>
    <s v="Steen,hard"/>
    <s v="Schoolgebouw"/>
    <m/>
    <s v="05539 - Brandcontr. opstal scholen VGA"/>
    <s v="Nee"/>
    <s v="Nee"/>
    <m/>
    <n v="7344000"/>
  </r>
  <r>
    <s v="6907"/>
    <s v="Onderwijs, Jeugd en Zorg"/>
    <s v="VGA-2455036"/>
    <d v="2015-01-01T00:00:00"/>
    <x v="1353"/>
    <s v="1092CC"/>
    <x v="101"/>
    <s v="Amsterdam"/>
    <s v="Steen,hard"/>
    <s v="Schoolgebouw"/>
    <m/>
    <s v="05542 - Brandcontr. inventaris Scholen VGA"/>
    <s v="Nee"/>
    <s v="Nee"/>
    <m/>
    <n v="423900"/>
  </r>
  <r>
    <s v="6907"/>
    <s v="Onderwijs, Jeugd en Zorg"/>
    <s v="VGA-2455037"/>
    <d v="2015-01-01T00:00:00"/>
    <x v="1354"/>
    <s v="1091HV"/>
    <x v="48"/>
    <s v="Amsterdam"/>
    <s v="Steen,hard"/>
    <s v="Schoolgebouw"/>
    <m/>
    <s v="05539 - Brandcontr. opstal scholen VGA"/>
    <s v="Nee"/>
    <s v="Nee"/>
    <m/>
    <n v="5159800"/>
  </r>
  <r>
    <s v="6907"/>
    <s v="Onderwijs, Jeugd en Zorg"/>
    <s v="VGA-2455038"/>
    <d v="2015-01-01T00:00:00"/>
    <x v="1355"/>
    <s v="1091XD"/>
    <x v="48"/>
    <s v="Amsterdam"/>
    <s v="Steen"/>
    <s v="Schoolgebouw"/>
    <m/>
    <s v="05539 - Brandcontr. opstal scholen VGA"/>
    <s v="Nee"/>
    <s v="Nee"/>
    <m/>
    <n v="4363700"/>
  </r>
  <r>
    <s v="6907"/>
    <s v="Onderwijs, Jeugd en Zorg"/>
    <s v="VGA-2455039"/>
    <d v="2015-01-01T00:00:00"/>
    <x v="1356"/>
    <s v="1091AN"/>
    <x v="48"/>
    <s v="Amsterdam"/>
    <s v="Steen,hard"/>
    <s v="Schoolgebouw"/>
    <m/>
    <s v="05544 - Minimumpremie opstal Scholen VGA"/>
    <s v="Nee"/>
    <s v="Nee"/>
    <m/>
    <n v="4263000"/>
  </r>
  <r>
    <s v="6907"/>
    <s v="Onderwijs, Jeugd en Zorg"/>
    <s v="VGA-2455039"/>
    <d v="2015-01-01T00:00:00"/>
    <x v="1356"/>
    <s v="1091AN"/>
    <x v="48"/>
    <s v="Amsterdam"/>
    <s v="Steen,hard"/>
    <s v="Schoolgebouw"/>
    <m/>
    <s v="05543 - Minimumpremie invent. scholen VGA"/>
    <s v="Nee"/>
    <s v="Nee"/>
    <m/>
    <n v="298800"/>
  </r>
  <r>
    <s v="6907"/>
    <s v="Onderwijs, Jeugd en Zorg"/>
    <s v="VGA-2455043"/>
    <d v="2015-01-01T00:00:00"/>
    <x v="1357"/>
    <s v="1093NJ"/>
    <x v="11"/>
    <s v="Amsterdam"/>
    <m/>
    <s v="Schoolgebouw"/>
    <m/>
    <s v="05542 - Brandcontr. inventaris Scholen VGA"/>
    <s v="Nee"/>
    <s v="Nee"/>
    <m/>
    <n v="423400"/>
  </r>
  <r>
    <s v="6907"/>
    <s v="Onderwijs, Jeugd en Zorg"/>
    <s v="VGA-2455044"/>
    <d v="2015-01-01T00:00:00"/>
    <x v="1358"/>
    <s v="1087LG"/>
    <x v="67"/>
    <s v="Amsterdam"/>
    <m/>
    <s v="Schoolgebouw"/>
    <m/>
    <s v="05539 - Brandcontr. opstal scholen VGA"/>
    <s v="Nee"/>
    <s v="Nee"/>
    <m/>
    <n v="10627100"/>
  </r>
  <r>
    <s v="6907"/>
    <s v="Onderwijs, Jeugd en Zorg"/>
    <s v="VGA-2455044"/>
    <d v="2015-01-01T00:00:00"/>
    <x v="1358"/>
    <s v="1087LG"/>
    <x v="67"/>
    <s v="Amsterdam"/>
    <m/>
    <s v="Schoolgebouw"/>
    <m/>
    <s v="05542 - Brandcontr. inventaris Scholen VGA"/>
    <s v="Nee"/>
    <s v="Nee"/>
    <m/>
    <n v="771700"/>
  </r>
  <r>
    <s v="6907"/>
    <s v="Onderwijs, Jeugd en Zorg"/>
    <s v="VGA-2455046"/>
    <d v="2015-01-01T00:00:00"/>
    <x v="1359"/>
    <s v="1087MJ"/>
    <x v="67"/>
    <s v="Amsterdam"/>
    <m/>
    <s v="Schoolgebouw"/>
    <m/>
    <s v="05539 - Brandcontr. opstal scholen VGA"/>
    <s v="Nee"/>
    <s v="Nee"/>
    <m/>
    <n v="6885500"/>
  </r>
  <r>
    <s v="6907"/>
    <s v="Onderwijs, Jeugd en Zorg"/>
    <s v="VGA-2455046"/>
    <d v="2015-01-01T00:00:00"/>
    <x v="1360"/>
    <s v="1087MJ"/>
    <x v="67"/>
    <s v="Amsterdam"/>
    <m/>
    <s v="Schoolgebouw"/>
    <m/>
    <s v="05542 - Brandcontr. inventaris Scholen VGA"/>
    <s v="Nee"/>
    <s v="Nee"/>
    <m/>
    <n v="448800"/>
  </r>
  <r>
    <s v="6907"/>
    <s v="Onderwijs, Jeugd en Zorg"/>
    <s v="VGA-2455047"/>
    <d v="2015-01-01T00:00:00"/>
    <x v="1361"/>
    <s v="1097EP"/>
    <x v="18"/>
    <s v="Amsterdam"/>
    <m/>
    <s v="Schoolgebouw"/>
    <m/>
    <s v="05539 - Brandcontr. opstal scholen VGA"/>
    <s v="Nee"/>
    <s v="Nee"/>
    <m/>
    <n v="8812400"/>
  </r>
  <r>
    <s v="6907"/>
    <s v="Onderwijs, Jeugd en Zorg"/>
    <s v="VGA-2455047"/>
    <d v="2015-01-01T00:00:00"/>
    <x v="1361"/>
    <s v="1097EP"/>
    <x v="18"/>
    <s v="Amsterdam"/>
    <m/>
    <s v="Schoolgebouw"/>
    <m/>
    <s v="05542 - Brandcontr. inventaris Scholen VGA"/>
    <s v="Nee"/>
    <s v="Nee"/>
    <m/>
    <n v="592500"/>
  </r>
  <r>
    <s v="6907"/>
    <s v="Onderwijs, Jeugd en Zorg"/>
    <s v="VGA-2455048"/>
    <d v="2015-01-01T00:00:00"/>
    <x v="1362"/>
    <s v="1087HN"/>
    <x v="67"/>
    <s v="Amsterdam"/>
    <m/>
    <s v="Schoolgebouw"/>
    <m/>
    <s v="05539 - Brandcontr. opstal scholen VGA"/>
    <s v="Nee"/>
    <s v="Nee"/>
    <m/>
    <n v="4542200"/>
  </r>
  <r>
    <s v="6907"/>
    <s v="Onderwijs, Jeugd en Zorg"/>
    <s v="VGA-2455048"/>
    <d v="2015-01-01T00:00:00"/>
    <x v="1362"/>
    <s v="1087HN"/>
    <x v="67"/>
    <s v="Amsterdam"/>
    <m/>
    <s v="Schoolgebouw"/>
    <m/>
    <s v="05542 - Brandcontr. inventaris Scholen VGA"/>
    <s v="Nee"/>
    <s v="Nee"/>
    <m/>
    <n v="297800"/>
  </r>
  <r>
    <s v="6907"/>
    <s v="Onderwijs, Jeugd en Zorg"/>
    <s v="VGA-2455052"/>
    <d v="2015-01-01T00:00:00"/>
    <x v="1363"/>
    <s v="1098KM"/>
    <x v="47"/>
    <s v="Amsterdam"/>
    <m/>
    <s v="Schoolgebouw"/>
    <m/>
    <s v="05539 - Brandcontr. opstal scholen VGA"/>
    <s v="Nee"/>
    <s v="Nee"/>
    <m/>
    <n v="3148500"/>
  </r>
  <r>
    <s v="6907"/>
    <s v="Onderwijs, Jeugd en Zorg"/>
    <s v="VGA-2455052"/>
    <d v="2015-01-01T00:00:00"/>
    <x v="1363"/>
    <s v="1098KM"/>
    <x v="47"/>
    <s v="Amsterdam"/>
    <m/>
    <s v="Schoolgebouw"/>
    <m/>
    <s v="05542 - Brandcontr. inventaris Scholen VGA"/>
    <s v="Nee"/>
    <s v="Nee"/>
    <m/>
    <n v="171100"/>
  </r>
  <r>
    <s v="6907"/>
    <s v="Onderwijs, Jeugd en Zorg"/>
    <s v="VGA-2455053"/>
    <d v="2015-01-01T00:00:00"/>
    <x v="1364"/>
    <s v="1095MD"/>
    <x v="65"/>
    <s v="Amsterdam"/>
    <m/>
    <s v="Schoolgebouw"/>
    <m/>
    <s v="05544 - Minimumpremie opstal Scholen VGA"/>
    <s v="Nee"/>
    <s v="Nee"/>
    <m/>
    <n v="7935900"/>
  </r>
  <r>
    <s v="6907"/>
    <s v="Onderwijs, Jeugd en Zorg"/>
    <s v="VGA-2455053"/>
    <d v="2015-01-01T00:00:00"/>
    <x v="1364"/>
    <s v="1095MD"/>
    <x v="65"/>
    <s v="Amsterdam"/>
    <m/>
    <s v="Schoolgebouw"/>
    <m/>
    <s v="05543 - Minimumpremie invent. scholen VGA"/>
    <s v="Nee"/>
    <s v="Nee"/>
    <m/>
    <n v="739000"/>
  </r>
  <r>
    <s v="6907"/>
    <s v="Onderwijs, Jeugd en Zorg"/>
    <s v="VGA-2455054"/>
    <d v="2015-01-01T00:00:00"/>
    <x v="1365"/>
    <s v="1087HN"/>
    <x v="67"/>
    <s v="Amsterdam"/>
    <m/>
    <s v="Schoolgebouw"/>
    <m/>
    <s v="05539 - Brandcontr. opstal scholen VGA"/>
    <s v="Nee"/>
    <s v="Nee"/>
    <m/>
    <n v="5940100"/>
  </r>
  <r>
    <s v="6907"/>
    <s v="Onderwijs, Jeugd en Zorg"/>
    <s v="VGA-2455054"/>
    <d v="2015-01-01T00:00:00"/>
    <x v="1366"/>
    <s v="1087HN"/>
    <x v="67"/>
    <s v="Amsterdam"/>
    <m/>
    <s v="Schoolgebouw"/>
    <m/>
    <s v="05542 - Brandcontr. inventaris Scholen VGA"/>
    <s v="Nee"/>
    <s v="Nee"/>
    <m/>
    <n v="297200"/>
  </r>
  <r>
    <s v="6907"/>
    <s v="Onderwijs, Jeugd en Zorg"/>
    <s v="VGA-2455054"/>
    <d v="2015-01-01T00:00:00"/>
    <x v="1367"/>
    <s v="1087HR"/>
    <x v="67"/>
    <s v="Amsterdam"/>
    <m/>
    <s v="Schoolgebouw"/>
    <m/>
    <s v="05542 - Brandcontr. inventaris Scholen VGA"/>
    <s v="Nee"/>
    <s v="Nee"/>
    <m/>
    <n v="262400"/>
  </r>
  <r>
    <s v="6907"/>
    <s v="Onderwijs, Jeugd en Zorg"/>
    <s v="VGA-2455055"/>
    <d v="2015-01-01T00:00:00"/>
    <x v="1368"/>
    <s v="1091AL"/>
    <x v="48"/>
    <s v="Amsterdam"/>
    <m/>
    <s v="Schoolgebouw"/>
    <m/>
    <s v="05539 - Brandcontr. opstal scholen VGA"/>
    <s v="Ja"/>
    <s v="Nee"/>
    <m/>
    <n v="8160000"/>
  </r>
  <r>
    <s v="6907"/>
    <s v="Onderwijs, Jeugd en Zorg"/>
    <s v="VGA-2455055"/>
    <d v="2015-01-01T00:00:00"/>
    <x v="1369"/>
    <s v="1091AN"/>
    <x v="48"/>
    <s v="Amsterdam"/>
    <m/>
    <s v="Schoolgebouw"/>
    <m/>
    <s v="05542 - Brandcontr. inventaris Scholen VGA"/>
    <s v="Nee"/>
    <s v="Nee"/>
    <m/>
    <n v="292400"/>
  </r>
  <r>
    <s v="6907"/>
    <s v="Onderwijs, Jeugd en Zorg"/>
    <s v="VGA-2455056"/>
    <d v="2015-01-01T00:00:00"/>
    <x v="1370"/>
    <s v="1096GJ"/>
    <x v="77"/>
    <s v="Amsterdam"/>
    <m/>
    <s v="Schoolgebouw"/>
    <m/>
    <s v="05539 - Brandcontr. opstal scholen VGA"/>
    <s v="Nee"/>
    <s v="Nee"/>
    <m/>
    <n v="8292600"/>
  </r>
  <r>
    <s v="6907"/>
    <s v="Onderwijs, Jeugd en Zorg"/>
    <s v="VGA-2455056"/>
    <d v="2015-01-01T00:00:00"/>
    <x v="1370"/>
    <s v="1096GJ"/>
    <x v="77"/>
    <s v="Amsterdam"/>
    <m/>
    <s v="Schoolgebouw"/>
    <m/>
    <s v="05542 - Brandcontr. inventaris Scholen VGA"/>
    <s v="Nee"/>
    <s v="Nee"/>
    <m/>
    <n v="615600"/>
  </r>
  <r>
    <s v="6907"/>
    <s v="Onderwijs, Jeugd en Zorg"/>
    <s v="VGA-2455057"/>
    <d v="2015-01-01T00:00:00"/>
    <x v="1371"/>
    <s v="1094PW"/>
    <x v="114"/>
    <s v="Amsterdam"/>
    <m/>
    <s v="Schoolgebouw"/>
    <m/>
    <s v="05539 - Brandcontr. opstal scholen VGA"/>
    <s v="Nee"/>
    <s v="Nee"/>
    <m/>
    <n v="4113200"/>
  </r>
  <r>
    <s v="6907"/>
    <s v="Onderwijs, Jeugd en Zorg"/>
    <s v="VGA-2455057"/>
    <d v="2015-01-01T00:00:00"/>
    <x v="1371"/>
    <s v="1094PW"/>
    <x v="114"/>
    <s v="Amsterdam"/>
    <m/>
    <s v="Schoolgebouw"/>
    <m/>
    <s v="05542 - Brandcontr. inventaris Scholen VGA"/>
    <s v="Nee"/>
    <s v="Nee"/>
    <m/>
    <n v="238400"/>
  </r>
  <r>
    <s v="6907"/>
    <s v="Onderwijs, Jeugd en Zorg"/>
    <s v="VGA-2455058"/>
    <d v="2015-01-01T00:00:00"/>
    <x v="1372"/>
    <s v="1087HN"/>
    <x v="67"/>
    <s v="Amsterdam"/>
    <m/>
    <s v="Schoolgebouw"/>
    <m/>
    <s v="05539 - Brandcontr. opstal scholen VGA"/>
    <s v="Nee"/>
    <s v="Nee"/>
    <m/>
    <n v="4980200"/>
  </r>
  <r>
    <s v="6907"/>
    <s v="Onderwijs, Jeugd en Zorg"/>
    <s v="VGA-2455058"/>
    <d v="2015-01-01T00:00:00"/>
    <x v="1372"/>
    <s v="1087HN"/>
    <x v="67"/>
    <s v="Amsterdam"/>
    <m/>
    <s v="Schoolgebouw"/>
    <m/>
    <s v="05542 - Brandcontr. inventaris Scholen VGA"/>
    <s v="Nee"/>
    <s v="Nee"/>
    <m/>
    <n v="128800"/>
  </r>
  <r>
    <s v="6907"/>
    <s v="Onderwijs, Jeugd en Zorg"/>
    <s v="VGA-2455059"/>
    <d v="2016-04-12T00:00:00"/>
    <x v="1373"/>
    <s v="1097CA"/>
    <x v="18"/>
    <s v="Amsterdam"/>
    <m/>
    <s v="Schoolgebouw"/>
    <m/>
    <s v="05544 - Minimumpremie opstal Scholen VGA"/>
    <s v="Nee"/>
    <s v="Nee"/>
    <m/>
    <n v="6051900"/>
  </r>
  <r>
    <s v="6907"/>
    <s v="Onderwijs, Jeugd en Zorg"/>
    <s v="VGA-2455059"/>
    <d v="2016-04-12T00:00:00"/>
    <x v="1373"/>
    <s v="1097CA"/>
    <x v="18"/>
    <s v="Amsterdam"/>
    <m/>
    <s v="Schoolgebouw"/>
    <m/>
    <s v="05543 - Minimumpremie invent. scholen VGA"/>
    <s v="Nee"/>
    <s v="Nee"/>
    <m/>
    <n v="380200"/>
  </r>
  <r>
    <s v="6907"/>
    <s v="Onderwijs, Jeugd en Zorg"/>
    <s v="VGA-2455060"/>
    <d v="2018-01-01T00:00:00"/>
    <x v="1374"/>
    <s v="1094JE"/>
    <x v="114"/>
    <s v="Amsterdam"/>
    <m/>
    <s v="Schoolgebouw"/>
    <m/>
    <s v="05544 - Minimumpremie opstal Scholen VGA"/>
    <s v="Nee"/>
    <s v="Nee"/>
    <m/>
    <n v="4314500"/>
  </r>
  <r>
    <s v="6907"/>
    <s v="Onderwijs, Jeugd en Zorg"/>
    <s v="VGA-2455060"/>
    <d v="2018-01-01T00:00:00"/>
    <x v="1374"/>
    <s v="1094JE"/>
    <x v="114"/>
    <s v="Amsterdam"/>
    <m/>
    <s v="Schoolgebouw"/>
    <m/>
    <s v="05543 - Minimumpremie invent. scholen VGA"/>
    <s v="Nee"/>
    <s v="Nee"/>
    <m/>
    <n v="289000"/>
  </r>
  <r>
    <s v="6907"/>
    <s v="Onderwijs, Jeugd en Zorg"/>
    <s v="VGA-2455061"/>
    <d v="2021-06-17T00:00:00"/>
    <x v="1375"/>
    <s v="1019AJ"/>
    <x v="25"/>
    <s v="Amsterdam"/>
    <m/>
    <s v="Schoolgebouw"/>
    <m/>
    <s v="05544 - Minimumpremie opstal Scholen VGA"/>
    <s v="Ja"/>
    <s v="Nee"/>
    <m/>
    <n v="13670200"/>
  </r>
  <r>
    <s v="6907"/>
    <s v="Onderwijs, Jeugd en Zorg"/>
    <s v="VGA-2455061"/>
    <d v="2021-06-17T00:00:00"/>
    <x v="1375"/>
    <s v="1019AJ"/>
    <x v="25"/>
    <s v="Amsterdam"/>
    <m/>
    <s v="Schoolgebouw"/>
    <m/>
    <s v="05543 - Minimumpremie invent. scholen VGA"/>
    <s v="Nee"/>
    <s v="Nee"/>
    <m/>
    <n v="310300"/>
  </r>
  <r>
    <n v="6907"/>
    <s v="Onderwijs, Jeugd en Zorg"/>
    <s v="VGA-2455062"/>
    <d v="2022-03-24T00:00:00"/>
    <x v="1376"/>
    <s v="1382 CD"/>
    <x v="84"/>
    <s v="Weesp"/>
    <s v="Steen,hard"/>
    <s v="Schoolgebouw"/>
    <m/>
    <s v="05539 - Brandcontr. opstal scholen VGA"/>
    <s v="Nee"/>
    <s v="Ja"/>
    <d v="2023-03-02T00:00:00"/>
    <n v="19000500"/>
  </r>
  <r>
    <n v="6907"/>
    <s v="Onderwijs, Jeugd en Zorg"/>
    <s v="VGA-2455062"/>
    <d v="2022-03-24T00:00:00"/>
    <x v="1376"/>
    <s v="1382 CD"/>
    <x v="84"/>
    <s v="Weesp"/>
    <s v="Steen,hard"/>
    <s v="Schoolgebouw"/>
    <m/>
    <s v="05542 - Brandcontr. inventaris Scholen VGA"/>
    <s v="Nee"/>
    <s v="Nee"/>
    <m/>
    <n v="2781000"/>
  </r>
  <r>
    <n v="6907"/>
    <s v="Onderwijs, Jeugd en Zorg"/>
    <s v="VGA-2455063"/>
    <d v="2022-03-24T00:00:00"/>
    <x v="1377"/>
    <s v="1382 AJ"/>
    <x v="84"/>
    <s v="Weesp"/>
    <s v="Steen,hard"/>
    <s v="Schoolgebouw"/>
    <m/>
    <s v="05539 - Brandcontr. opstal scholen VGA"/>
    <s v="Nee"/>
    <s v="Ja"/>
    <d v="2023-03-02T00:00:00"/>
    <n v="3091600"/>
  </r>
  <r>
    <n v="6907"/>
    <s v="Onderwijs, Jeugd en Zorg"/>
    <s v="VGA-2455063"/>
    <d v="2022-03-24T00:00:00"/>
    <x v="1377"/>
    <s v="1382 AJ"/>
    <x v="84"/>
    <s v="Weesp"/>
    <s v="Steen,hard"/>
    <s v="Schoolgebouw"/>
    <m/>
    <s v="05542 - Brandcontr. inventaris Scholen VGA"/>
    <s v="Nee"/>
    <s v="Nee"/>
    <m/>
    <n v="317400"/>
  </r>
  <r>
    <n v="6907"/>
    <s v="Onderwijs, Jeugd en Zorg"/>
    <s v="VGA-2455064"/>
    <d v="2022-03-24T00:00:00"/>
    <x v="1378"/>
    <s v="1382 RP"/>
    <x v="84"/>
    <s v="Weesp"/>
    <m/>
    <s v="Schoolgebouw"/>
    <m/>
    <s v="05539 - Brandcontr. opstal scholen VGA"/>
    <s v="Nee"/>
    <s v="Ja"/>
    <d v="2023-03-02T00:00:00"/>
    <n v="6891700"/>
  </r>
  <r>
    <n v="6907"/>
    <s v="Onderwijs, Jeugd en Zorg"/>
    <s v="VGA-2455064"/>
    <d v="2022-03-24T00:00:00"/>
    <x v="1379"/>
    <s v="1382 RP"/>
    <x v="84"/>
    <s v="Weesp"/>
    <m/>
    <s v="Schoolgebouw"/>
    <m/>
    <s v="05542 - Brandcontr. inventaris Scholen VGA"/>
    <s v="Nee"/>
    <s v="Nee"/>
    <m/>
    <n v="304500"/>
  </r>
  <r>
    <n v="6907"/>
    <s v="Onderwijs, Jeugd en Zorg"/>
    <s v="VGA-2455065"/>
    <d v="2022-03-24T00:00:00"/>
    <x v="1380"/>
    <s v="1381 NA"/>
    <x v="85"/>
    <s v="Weesp"/>
    <m/>
    <s v="Schoolgebouw"/>
    <m/>
    <s v="05539 - Brandcontr. opstal scholen VGA"/>
    <s v="Nee"/>
    <s v="Ja"/>
    <d v="2023-03-02T00:00:00"/>
    <n v="1062800"/>
  </r>
  <r>
    <n v="6907"/>
    <s v="Onderwijs, Jeugd en Zorg"/>
    <s v="VGA-2455065"/>
    <d v="2022-03-24T00:00:00"/>
    <x v="1380"/>
    <s v="1381 NA"/>
    <x v="85"/>
    <s v="Weesp"/>
    <m/>
    <s v="Schoolgebouw"/>
    <m/>
    <s v="05542 - Brandcontr. inventaris Scholen VGA"/>
    <s v="Nee"/>
    <s v="Nee"/>
    <m/>
    <n v="74400"/>
  </r>
  <r>
    <n v="6907"/>
    <s v="Onderwijs, Jeugd en Zorg"/>
    <s v="VGA-2455066"/>
    <d v="2022-03-24T00:00:00"/>
    <x v="1381"/>
    <s v="1383 EA"/>
    <x v="116"/>
    <s v="Weesp"/>
    <m/>
    <s v="Schoolgebouw"/>
    <m/>
    <s v="05539 - Brandcontr. opstal scholen VGA"/>
    <s v="Nee"/>
    <s v="Ja"/>
    <d v="2023-03-02T00:00:00"/>
    <n v="2254300"/>
  </r>
  <r>
    <n v="6907"/>
    <s v="Onderwijs, Jeugd en Zorg"/>
    <s v="VGA-2455066"/>
    <d v="2022-03-24T00:00:00"/>
    <x v="1381"/>
    <s v="1383 EA"/>
    <x v="116"/>
    <s v="Weesp"/>
    <m/>
    <s v="Schoolgebouw"/>
    <m/>
    <s v="05542 - Brandcontr. inventaris Scholen VGA"/>
    <s v="Nee"/>
    <s v="Nee"/>
    <m/>
    <n v="231200"/>
  </r>
  <r>
    <n v="6907"/>
    <s v="Onderwijs, Jeugd en Zorg"/>
    <s v="VGA-2455067"/>
    <d v="2022-03-24T00:00:00"/>
    <x v="1382"/>
    <s v="1383 EA"/>
    <x v="116"/>
    <s v="Weesp"/>
    <m/>
    <s v="Schoolgebouw"/>
    <m/>
    <s v="05539 - Brandcontr. opstal scholen VGA"/>
    <s v="Nee"/>
    <s v="Ja"/>
    <d v="2023-03-02T00:00:00"/>
    <n v="2383200"/>
  </r>
  <r>
    <n v="6907"/>
    <s v="Onderwijs, Jeugd en Zorg"/>
    <s v="VGA-2455067"/>
    <d v="2022-03-24T00:00:00"/>
    <x v="1382"/>
    <s v="1383 EA"/>
    <x v="116"/>
    <s v="Weesp"/>
    <m/>
    <s v="Schoolgebouw"/>
    <m/>
    <s v="05542 - Brandcontr. inventaris Scholen VGA"/>
    <s v="Nee"/>
    <s v="Nee"/>
    <m/>
    <n v="375200"/>
  </r>
  <r>
    <n v="6907"/>
    <s v="Onderwijs, Jeugd en Zorg"/>
    <s v="VGA-2455068"/>
    <d v="2022-03-24T00:00:00"/>
    <x v="1383"/>
    <s v="1381 AT"/>
    <x v="85"/>
    <s v="Weesp"/>
    <m/>
    <s v="Schoolgebouw"/>
    <m/>
    <s v="05539 - Brandcontr. opstal scholen VGA"/>
    <s v="Nee"/>
    <s v="Ja"/>
    <d v="2023-03-02T00:00:00"/>
    <n v="3929000"/>
  </r>
  <r>
    <n v="6907"/>
    <s v="Onderwijs, Jeugd en Zorg"/>
    <s v="VGA-2455068"/>
    <d v="2022-03-24T00:00:00"/>
    <x v="1384"/>
    <s v="1381 AT"/>
    <x v="85"/>
    <s v="Weesp"/>
    <m/>
    <s v="Schoolgebouw"/>
    <m/>
    <s v="05542 - Brandcontr. inventaris Scholen VGA"/>
    <s v="Nee"/>
    <s v="Nee"/>
    <m/>
    <n v="609700"/>
  </r>
  <r>
    <n v="6907"/>
    <s v="Onderwijs, Jeugd en Zorg"/>
    <s v="VGA-2455069"/>
    <d v="2022-03-24T00:00:00"/>
    <x v="1385"/>
    <s v="1381 AT"/>
    <x v="85"/>
    <s v="Weesp"/>
    <m/>
    <s v="Schoolgebouw"/>
    <m/>
    <s v="05539 - Brandcontr. opstal scholen VGA"/>
    <s v="Nee"/>
    <s v="Ja"/>
    <d v="2023-03-02T00:00:00"/>
    <n v="5925600"/>
  </r>
  <r>
    <n v="6907"/>
    <s v="Onderwijs, Jeugd en Zorg"/>
    <s v="VGA-2455069"/>
    <d v="2022-03-24T00:00:00"/>
    <x v="1385"/>
    <s v="1381 AT"/>
    <x v="85"/>
    <s v="Weesp"/>
    <m/>
    <s v="Schoolgebouw"/>
    <m/>
    <s v="05542 - Brandcontr. inventaris Scholen VGA"/>
    <s v="Nee"/>
    <s v="Nee"/>
    <m/>
    <n v="375200"/>
  </r>
  <r>
    <n v="6907"/>
    <s v="Onderwijs, Jeugd en Zorg"/>
    <s v="VGA-2455070"/>
    <d v="2022-03-24T00:00:00"/>
    <x v="1386"/>
    <s v="1384 AH"/>
    <x v="86"/>
    <s v="Weesp"/>
    <m/>
    <s v="Schoolgebouw"/>
    <m/>
    <s v="05539 - Brandcontr. opstal scholen VGA"/>
    <s v="Nee"/>
    <s v="Nee"/>
    <m/>
    <n v="17750100"/>
  </r>
  <r>
    <n v="6907"/>
    <s v="Onderwijs, Jeugd en Zorg"/>
    <s v="VGA-2455071"/>
    <d v="2022-03-24T00:00:00"/>
    <x v="1387"/>
    <s v="1384 AH"/>
    <x v="86"/>
    <s v="Weesp"/>
    <m/>
    <s v="Schoolgebouw"/>
    <m/>
    <s v="05542 - Brandcontr. inventaris Scholen VGA"/>
    <s v="Nee"/>
    <s v="Nee"/>
    <m/>
    <n v="309600"/>
  </r>
  <r>
    <n v="6907"/>
    <s v="Onderwijs, Jeugd en Zorg"/>
    <s v="VGA-2455072"/>
    <d v="2022-03-24T00:00:00"/>
    <x v="1388"/>
    <s v="1384 AH"/>
    <x v="86"/>
    <s v="Weesp"/>
    <m/>
    <s v="Schoolgebouw"/>
    <m/>
    <s v="05542 - Brandcontr. inventaris Scholen VGA"/>
    <s v="Nee"/>
    <s v="Nee"/>
    <m/>
    <n v="309600"/>
  </r>
  <r>
    <s v="6908"/>
    <s v="Onderwijs, Jeugd en Zorg"/>
    <s v="VGA-2456001"/>
    <d v="2015-01-01T00:00:00"/>
    <x v="1389"/>
    <s v="1052KC"/>
    <x v="100"/>
    <s v="Amsterdam"/>
    <m/>
    <s v="Schoolgebouw"/>
    <m/>
    <s v="05539 - Brandcontr. opstal scholen VGA"/>
    <s v="Nee"/>
    <s v="Nee"/>
    <m/>
    <n v="5909300"/>
  </r>
  <r>
    <s v="6908"/>
    <s v="Onderwijs, Jeugd en Zorg"/>
    <s v="VGA-2456001"/>
    <d v="2015-01-01T00:00:00"/>
    <x v="1389"/>
    <s v="1052KC"/>
    <x v="100"/>
    <s v="Amsterdam"/>
    <m/>
    <s v="Schoolgebouw"/>
    <m/>
    <s v="05542 - Brandcontr. inventaris Scholen VGA"/>
    <s v="Nee"/>
    <s v="Nee"/>
    <m/>
    <n v="255600"/>
  </r>
  <r>
    <s v="6908"/>
    <s v="Onderwijs, Jeugd en Zorg"/>
    <s v="VGA-2456002"/>
    <d v="2015-01-01T00:00:00"/>
    <x v="1390"/>
    <s v="1013VM"/>
    <x v="21"/>
    <s v="Amsterdam"/>
    <s v="Steen"/>
    <s v="Schoolgebouw"/>
    <m/>
    <s v="05539 - Brandcontr. opstal scholen VGA"/>
    <s v="Nee"/>
    <s v="Nee"/>
    <m/>
    <n v="7028300"/>
  </r>
  <r>
    <s v="6908"/>
    <s v="Onderwijs, Jeugd en Zorg"/>
    <s v="VGA-2456002"/>
    <d v="2015-01-01T00:00:00"/>
    <x v="1390"/>
    <s v="1013VM"/>
    <x v="21"/>
    <s v="Amsterdam"/>
    <s v="Steen"/>
    <s v="Schoolgebouw"/>
    <m/>
    <s v="05542 - Brandcontr. inventaris Scholen VGA"/>
    <s v="Nee"/>
    <s v="Nee"/>
    <m/>
    <n v="524600"/>
  </r>
  <r>
    <s v="6908"/>
    <s v="Onderwijs, Jeugd en Zorg"/>
    <s v="VGA-2456004"/>
    <d v="2015-01-01T00:00:00"/>
    <x v="1391"/>
    <s v="1051AX"/>
    <x v="8"/>
    <s v="Amsterdam"/>
    <s v="Steen"/>
    <s v="Schoolgebouw"/>
    <m/>
    <s v="05539 - Brandcontr. opstal scholen VGA"/>
    <s v="Nee"/>
    <s v="Nee"/>
    <m/>
    <n v="6077700"/>
  </r>
  <r>
    <s v="6908"/>
    <s v="Onderwijs, Jeugd en Zorg"/>
    <s v="VGA-2456004"/>
    <d v="2015-01-01T00:00:00"/>
    <x v="1391"/>
    <s v="1051AX"/>
    <x v="8"/>
    <s v="Amsterdam"/>
    <s v="Steen"/>
    <s v="Schoolgebouw"/>
    <m/>
    <s v="05542 - Brandcontr. inventaris Scholen VGA"/>
    <s v="Nee"/>
    <s v="Nee"/>
    <m/>
    <n v="453800"/>
  </r>
  <r>
    <s v="6908"/>
    <s v="Onderwijs, Jeugd en Zorg"/>
    <s v="VGA-2456005"/>
    <d v="2015-01-01T00:00:00"/>
    <x v="1392"/>
    <s v="1013PV"/>
    <x v="21"/>
    <s v="Amsterdam"/>
    <s v="Steen"/>
    <s v="Schoolgebouw"/>
    <m/>
    <s v="05539 - Brandcontr. opstal scholen VGA"/>
    <s v="Nee"/>
    <s v="Nee"/>
    <m/>
    <n v="8004600"/>
  </r>
  <r>
    <s v="6908"/>
    <s v="Onderwijs, Jeugd en Zorg"/>
    <s v="VGA-2456005"/>
    <d v="2015-01-01T00:00:00"/>
    <x v="1392"/>
    <s v="1013PV"/>
    <x v="21"/>
    <s v="Amsterdam"/>
    <s v="Steen"/>
    <s v="Schoolgebouw"/>
    <m/>
    <s v="05542 - Brandcontr. inventaris Scholen VGA"/>
    <s v="Nee"/>
    <s v="Nee"/>
    <m/>
    <n v="532300"/>
  </r>
  <r>
    <s v="6908"/>
    <s v="Onderwijs, Jeugd en Zorg"/>
    <s v="VGA-2456006"/>
    <d v="2015-01-01T00:00:00"/>
    <x v="1393"/>
    <s v="1051XM"/>
    <x v="8"/>
    <s v="Amsterdam"/>
    <s v="Steen"/>
    <s v="Schoolgebouw"/>
    <m/>
    <s v="05539 - Brandcontr. opstal scholen VGA"/>
    <s v="Nee"/>
    <s v="Nee"/>
    <m/>
    <n v="5047400"/>
  </r>
  <r>
    <s v="6908"/>
    <s v="Onderwijs, Jeugd en Zorg"/>
    <s v="VGA-2456006"/>
    <d v="2015-01-01T00:00:00"/>
    <x v="1393"/>
    <s v="1051XM"/>
    <x v="8"/>
    <s v="Amsterdam"/>
    <s v="Steen"/>
    <s v="Schoolgebouw"/>
    <m/>
    <s v="05542 - Brandcontr. inventaris Scholen VGA"/>
    <s v="Nee"/>
    <s v="Nee"/>
    <m/>
    <n v="312400"/>
  </r>
  <r>
    <s v="6908"/>
    <s v="Onderwijs, Jeugd en Zorg"/>
    <s v="VGA-2456007"/>
    <d v="2015-01-01T00:00:00"/>
    <x v="1394"/>
    <s v="1051GN"/>
    <x v="8"/>
    <s v="Amsterdam"/>
    <s v="Steen"/>
    <s v="Schoolgebouw"/>
    <m/>
    <s v="05539 - Brandcontr. opstal scholen VGA"/>
    <s v="Nee"/>
    <s v="Nee"/>
    <m/>
    <n v="4003100"/>
  </r>
  <r>
    <s v="6908"/>
    <s v="Onderwijs, Jeugd en Zorg"/>
    <s v="VGA-2456007"/>
    <d v="2015-01-01T00:00:00"/>
    <x v="1394"/>
    <s v="1051GN"/>
    <x v="8"/>
    <s v="Amsterdam"/>
    <s v="Steen"/>
    <s v="Schoolgebouw"/>
    <m/>
    <s v="05542 - Brandcontr. inventaris Scholen VGA"/>
    <s v="Nee"/>
    <s v="Nee"/>
    <m/>
    <n v="234600"/>
  </r>
  <r>
    <s v="6908"/>
    <s v="Onderwijs, Jeugd en Zorg"/>
    <s v="VGA-2456010"/>
    <d v="2015-01-01T00:00:00"/>
    <x v="1395"/>
    <s v="1052EC"/>
    <x v="100"/>
    <s v="Amsterdam"/>
    <s v="Steen"/>
    <s v="Schoolgebouw"/>
    <m/>
    <s v="05539 - Brandcontr. opstal scholen VGA"/>
    <s v="Nee"/>
    <s v="Nee"/>
    <m/>
    <n v="4169300"/>
  </r>
  <r>
    <s v="6908"/>
    <s v="Onderwijs, Jeugd en Zorg"/>
    <s v="VGA-2456010"/>
    <d v="2015-01-01T00:00:00"/>
    <x v="1395"/>
    <s v="1052EC"/>
    <x v="100"/>
    <s v="Amsterdam"/>
    <s v="Steen"/>
    <s v="Schoolgebouw"/>
    <m/>
    <s v="05542 - Brandcontr. inventaris Scholen VGA"/>
    <s v="Nee"/>
    <s v="Nee"/>
    <m/>
    <n v="247000"/>
  </r>
  <r>
    <s v="6908"/>
    <s v="Onderwijs, Jeugd en Zorg"/>
    <s v="VGA-2456011"/>
    <d v="2015-01-01T00:00:00"/>
    <x v="1396"/>
    <s v="1051HE"/>
    <x v="8"/>
    <s v="Amsterdam"/>
    <s v="Steen"/>
    <s v="Schoolgebouw"/>
    <m/>
    <s v="05542 - Brandcontr. inventaris Scholen VGA"/>
    <s v="Nee"/>
    <s v="Nee"/>
    <m/>
    <n v="268800"/>
  </r>
  <r>
    <s v="6908"/>
    <s v="Onderwijs, Jeugd en Zorg"/>
    <s v="VGA-2456012"/>
    <d v="2015-01-01T00:00:00"/>
    <x v="1397"/>
    <s v="1058DD"/>
    <x v="103"/>
    <s v="Amsterdam"/>
    <s v="Steen"/>
    <s v="Schoolgebouw"/>
    <m/>
    <s v="05539 - Brandcontr. opstal scholen VGA"/>
    <s v="Nee"/>
    <s v="Nee"/>
    <m/>
    <n v="5618700"/>
  </r>
  <r>
    <s v="6908"/>
    <s v="Onderwijs, Jeugd en Zorg"/>
    <s v="VGA-2456012"/>
    <d v="2015-01-01T00:00:00"/>
    <x v="1397"/>
    <s v="1058DD"/>
    <x v="103"/>
    <s v="Amsterdam"/>
    <s v="Steen"/>
    <s v="Schoolgebouw"/>
    <m/>
    <s v="05542 - Brandcontr. inventaris Scholen VGA"/>
    <s v="Nee"/>
    <s v="Nee"/>
    <m/>
    <n v="354800"/>
  </r>
  <r>
    <s v="6908"/>
    <s v="Onderwijs, Jeugd en Zorg"/>
    <s v="VGA-2456013"/>
    <d v="2015-01-01T00:00:00"/>
    <x v="1398"/>
    <s v="1057JA"/>
    <x v="83"/>
    <s v="Amsterdam"/>
    <s v="Steen"/>
    <s v="Schoolgebouw"/>
    <m/>
    <s v="05539 - Brandcontr. opstal scholen VGA"/>
    <s v="Nee"/>
    <s v="Nee"/>
    <m/>
    <n v="6735600"/>
  </r>
  <r>
    <s v="6908"/>
    <s v="Onderwijs, Jeugd en Zorg"/>
    <s v="VGA-2456013"/>
    <d v="2015-01-01T00:00:00"/>
    <x v="1398"/>
    <s v="1057JA"/>
    <x v="83"/>
    <s v="Amsterdam"/>
    <s v="Steen"/>
    <s v="Schoolgebouw"/>
    <m/>
    <s v="05542 - Brandcontr. inventaris Scholen VGA"/>
    <s v="Nee"/>
    <s v="Nee"/>
    <m/>
    <n v="437900"/>
  </r>
  <r>
    <s v="6908"/>
    <s v="Onderwijs, Jeugd en Zorg"/>
    <s v="VGA-2456014"/>
    <d v="2015-01-01T00:00:00"/>
    <x v="1399"/>
    <s v="1057VB"/>
    <x v="83"/>
    <s v="Amsterdam"/>
    <s v="Steen,hard"/>
    <s v="Schoolgebouw"/>
    <m/>
    <s v="05539 - Brandcontr. opstal scholen VGA"/>
    <s v="Nee"/>
    <s v="Nee"/>
    <m/>
    <n v="6159600"/>
  </r>
  <r>
    <s v="6908"/>
    <s v="Onderwijs, Jeugd en Zorg"/>
    <s v="VGA-2456014"/>
    <d v="2015-01-01T00:00:00"/>
    <x v="1399"/>
    <s v="1057VB"/>
    <x v="83"/>
    <s v="Amsterdam"/>
    <s v="Steen,hard"/>
    <s v="Schoolgebouw"/>
    <m/>
    <s v="05542 - Brandcontr. inventaris Scholen VGA"/>
    <s v="Nee"/>
    <s v="Nee"/>
    <m/>
    <n v="395000"/>
  </r>
  <r>
    <s v="6908"/>
    <s v="Onderwijs, Jeugd en Zorg"/>
    <s v="VGA-2456015"/>
    <d v="2015-01-01T00:00:00"/>
    <x v="1400"/>
    <s v="1056TR"/>
    <x v="92"/>
    <s v="Amsterdam"/>
    <s v="Steen,hard"/>
    <s v="Schoolgebouw"/>
    <m/>
    <s v="05539 - Brandcontr. opstal scholen VGA"/>
    <s v="Nee"/>
    <s v="Nee"/>
    <m/>
    <n v="4892900"/>
  </r>
  <r>
    <s v="6908"/>
    <s v="Onderwijs, Jeugd en Zorg"/>
    <s v="VGA-2456015"/>
    <d v="2015-01-01T00:00:00"/>
    <x v="1400"/>
    <s v="1056TR"/>
    <x v="92"/>
    <s v="Amsterdam"/>
    <s v="Steen,hard"/>
    <s v="Schoolgebouw"/>
    <m/>
    <s v="05542 - Brandcontr. inventaris Scholen VGA"/>
    <s v="Nee"/>
    <s v="Nee"/>
    <m/>
    <n v="300800"/>
  </r>
  <r>
    <s v="6908"/>
    <s v="Onderwijs, Jeugd en Zorg"/>
    <s v="VGA-2456017"/>
    <d v="2015-01-01T00:00:00"/>
    <x v="1401"/>
    <s v="1056DT"/>
    <x v="92"/>
    <s v="Amsterdam"/>
    <s v="Steen,hard"/>
    <s v="Schoolgebouw"/>
    <m/>
    <s v="05539 - Brandcontr. opstal scholen VGA"/>
    <s v="Nee"/>
    <s v="Nee"/>
    <m/>
    <n v="6335200"/>
  </r>
  <r>
    <s v="6908"/>
    <s v="Onderwijs, Jeugd en Zorg"/>
    <s v="VGA-2456017"/>
    <d v="2015-01-01T00:00:00"/>
    <x v="1401"/>
    <s v="1056DT"/>
    <x v="92"/>
    <s v="Amsterdam"/>
    <s v="Steen,hard"/>
    <s v="Schoolgebouw"/>
    <m/>
    <s v="05542 - Brandcontr. inventaris Scholen VGA"/>
    <s v="Nee"/>
    <s v="Nee"/>
    <m/>
    <n v="407900"/>
  </r>
  <r>
    <s v="6908"/>
    <s v="Onderwijs, Jeugd en Zorg"/>
    <s v="VGA-2456018"/>
    <d v="2015-01-01T00:00:00"/>
    <x v="1402"/>
    <s v="1056WB"/>
    <x v="92"/>
    <s v="Amsterdam"/>
    <s v="Steen"/>
    <s v="Schoolgebouw"/>
    <m/>
    <s v="05539 - Brandcontr. opstal scholen VGA"/>
    <s v="Nee"/>
    <s v="Nee"/>
    <m/>
    <n v="5417400"/>
  </r>
  <r>
    <s v="6908"/>
    <s v="Onderwijs, Jeugd en Zorg"/>
    <s v="VGA-2456018"/>
    <d v="2015-01-01T00:00:00"/>
    <x v="1402"/>
    <s v="1056WB"/>
    <x v="92"/>
    <s v="Amsterdam"/>
    <s v="Steen"/>
    <s v="Schoolgebouw"/>
    <m/>
    <s v="05542 - Brandcontr. inventaris Scholen VGA"/>
    <s v="Nee"/>
    <s v="Nee"/>
    <m/>
    <n v="339900"/>
  </r>
  <r>
    <s v="6908"/>
    <s v="Onderwijs, Jeugd en Zorg"/>
    <s v="VGA-2456019"/>
    <d v="2015-01-01T00:00:00"/>
    <x v="1403"/>
    <s v="1057ZW"/>
    <x v="83"/>
    <s v="Amsterdam"/>
    <s v="Steen,hard"/>
    <s v="Schoolgebouw"/>
    <m/>
    <s v="05539 - Brandcontr. opstal scholen VGA"/>
    <s v="Nee"/>
    <s v="Nee"/>
    <m/>
    <n v="5113000"/>
  </r>
  <r>
    <s v="6908"/>
    <s v="Onderwijs, Jeugd en Zorg"/>
    <s v="VGA-2456019"/>
    <d v="2015-01-01T00:00:00"/>
    <x v="1403"/>
    <s v="1057ZW"/>
    <x v="83"/>
    <s v="Amsterdam"/>
    <s v="Steen,hard"/>
    <s v="Schoolgebouw"/>
    <m/>
    <s v="05542 - Brandcontr. inventaris Scholen VGA"/>
    <s v="Nee"/>
    <s v="Nee"/>
    <m/>
    <n v="317300"/>
  </r>
  <r>
    <s v="6908"/>
    <s v="Onderwijs, Jeugd en Zorg"/>
    <s v="VGA-2456020"/>
    <d v="2015-01-01T00:00:00"/>
    <x v="1404"/>
    <s v="1057VS"/>
    <x v="83"/>
    <s v="Amsterdam"/>
    <s v="Steen,hard"/>
    <s v="Schoolgebouw"/>
    <m/>
    <s v="05542 - Brandcontr. inventaris Scholen VGA"/>
    <s v="Nee"/>
    <s v="Nee"/>
    <m/>
    <n v="717500"/>
  </r>
  <r>
    <s v="6908"/>
    <s v="Onderwijs, Jeugd en Zorg"/>
    <s v="VGA-2456021"/>
    <d v="2015-01-01T00:00:00"/>
    <x v="1405"/>
    <s v="1057JN"/>
    <x v="83"/>
    <s v="Amsterdam"/>
    <m/>
    <s v="Schoolgebouw"/>
    <m/>
    <s v="05539 - Brandcontr. opstal scholen VGA"/>
    <s v="Nee"/>
    <s v="Nee"/>
    <m/>
    <n v="5290900"/>
  </r>
  <r>
    <s v="6908"/>
    <s v="Onderwijs, Jeugd en Zorg"/>
    <s v="VGA-2456021"/>
    <d v="2015-01-01T00:00:00"/>
    <x v="1405"/>
    <s v="1057JN"/>
    <x v="83"/>
    <s v="Amsterdam"/>
    <m/>
    <s v="Schoolgebouw"/>
    <m/>
    <s v="05542 - Brandcontr. inventaris Scholen VGA"/>
    <s v="Nee"/>
    <s v="Nee"/>
    <m/>
    <n v="330300"/>
  </r>
  <r>
    <s v="6908"/>
    <s v="Onderwijs, Jeugd en Zorg"/>
    <s v="VGA-2456022"/>
    <d v="2015-01-01T00:00:00"/>
    <x v="1406"/>
    <s v="1056HP"/>
    <x v="92"/>
    <s v="Amsterdam"/>
    <m/>
    <s v="Schoolgebouw"/>
    <m/>
    <s v="05539 - Brandcontr. opstal scholen VGA"/>
    <s v="Nee"/>
    <s v="Nee"/>
    <m/>
    <n v="4796900"/>
  </r>
  <r>
    <s v="6908"/>
    <s v="Onderwijs, Jeugd en Zorg"/>
    <s v="VGA-2456022"/>
    <d v="2015-01-01T00:00:00"/>
    <x v="1406"/>
    <s v="1056HP"/>
    <x v="92"/>
    <s v="Amsterdam"/>
    <m/>
    <s v="Schoolgebouw"/>
    <m/>
    <s v="05542 - Brandcontr. inventaris Scholen VGA"/>
    <s v="Nee"/>
    <s v="Nee"/>
    <m/>
    <n v="293600"/>
  </r>
  <r>
    <s v="6908"/>
    <s v="Onderwijs, Jeugd en Zorg"/>
    <s v="VGA-2456023"/>
    <d v="2015-01-01T00:00:00"/>
    <x v="1407"/>
    <s v="1053PE"/>
    <x v="104"/>
    <s v="Amsterdam"/>
    <s v="Steen"/>
    <s v="Schoolgebouw"/>
    <m/>
    <s v="05539 - Brandcontr. opstal scholen VGA"/>
    <s v="Nee"/>
    <s v="Ja"/>
    <m/>
    <n v="7548000"/>
  </r>
  <r>
    <s v="6908"/>
    <s v="Onderwijs, Jeugd en Zorg"/>
    <s v="VGA-2456023"/>
    <d v="2015-01-01T00:00:00"/>
    <x v="1407"/>
    <s v="1053PE"/>
    <x v="104"/>
    <s v="Amsterdam"/>
    <s v="Steen"/>
    <s v="Schoolgebouw"/>
    <m/>
    <s v="05542 - Brandcontr. inventaris Scholen VGA"/>
    <s v="Nee"/>
    <s v="Ja"/>
    <m/>
    <n v="668000"/>
  </r>
  <r>
    <s v="6908"/>
    <s v="Onderwijs, Jeugd en Zorg"/>
    <s v="VGA-2456024"/>
    <d v="2015-01-01T00:00:00"/>
    <x v="1408"/>
    <s v="1054ZB"/>
    <x v="52"/>
    <s v="Amsterdam"/>
    <s v="Steen,hard"/>
    <s v="Schoolgebouw"/>
    <m/>
    <s v="05539 - Brandcontr. opstal scholen VGA"/>
    <s v="Nee"/>
    <s v="Nee"/>
    <m/>
    <n v="7627700"/>
  </r>
  <r>
    <s v="6908"/>
    <s v="Onderwijs, Jeugd en Zorg"/>
    <s v="VGA-2456024"/>
    <d v="2015-01-01T00:00:00"/>
    <x v="1408"/>
    <s v="1054ZB"/>
    <x v="52"/>
    <s v="Amsterdam"/>
    <s v="Steen,hard"/>
    <s v="Schoolgebouw"/>
    <m/>
    <s v="05542 - Brandcontr. inventaris Scholen VGA"/>
    <s v="Nee"/>
    <s v="Nee"/>
    <m/>
    <n v="504300"/>
  </r>
  <r>
    <s v="6908"/>
    <s v="Onderwijs, Jeugd en Zorg"/>
    <s v="VGA-2456025"/>
    <d v="2015-01-01T00:00:00"/>
    <x v="1409"/>
    <s v="1055CK"/>
    <x v="87"/>
    <s v="Amsterdam"/>
    <s v="Steen"/>
    <s v="Schoolgebouw"/>
    <m/>
    <s v="05539 - Brandcontr. opstal scholen VGA"/>
    <s v="Nee"/>
    <s v="Nee"/>
    <m/>
    <n v="7536400"/>
  </r>
  <r>
    <s v="6908"/>
    <s v="Onderwijs, Jeugd en Zorg"/>
    <s v="VGA-2456025"/>
    <d v="2015-01-01T00:00:00"/>
    <x v="1409"/>
    <s v="1055CK"/>
    <x v="87"/>
    <s v="Amsterdam"/>
    <s v="Steen"/>
    <s v="Schoolgebouw"/>
    <m/>
    <s v="05542 - Brandcontr. inventaris Scholen VGA"/>
    <s v="Nee"/>
    <s v="Nee"/>
    <m/>
    <n v="488600"/>
  </r>
  <r>
    <s v="6908"/>
    <s v="Onderwijs, Jeugd en Zorg"/>
    <s v="VGA-2456026"/>
    <d v="2015-01-01T00:00:00"/>
    <x v="1410"/>
    <s v="1053CS"/>
    <x v="104"/>
    <s v="Amsterdam"/>
    <s v="Steen,hard"/>
    <s v="Schoolgebouw"/>
    <m/>
    <s v="05539 - Brandcontr. opstal scholen VGA"/>
    <s v="Nee"/>
    <s v="Onbekend"/>
    <m/>
    <n v="4433900"/>
  </r>
  <r>
    <s v="6908"/>
    <s v="Onderwijs, Jeugd en Zorg"/>
    <s v="VGA-2456026"/>
    <d v="2015-01-01T00:00:00"/>
    <x v="1410"/>
    <s v="1053CS"/>
    <x v="104"/>
    <s v="Amsterdam"/>
    <s v="Steen,hard"/>
    <s v="Schoolgebouw"/>
    <m/>
    <s v="05542 - Brandcontr. inventaris Scholen VGA"/>
    <s v="Nee"/>
    <s v="Onbekend"/>
    <m/>
    <n v="411600"/>
  </r>
  <r>
    <s v="6908"/>
    <s v="Onderwijs, Jeugd en Zorg"/>
    <s v="VGA-2456027"/>
    <d v="2015-01-01T00:00:00"/>
    <x v="1411"/>
    <s v="1055PE"/>
    <x v="87"/>
    <s v="Amsterdam"/>
    <s v="Steen"/>
    <s v="Schoolgebouw"/>
    <m/>
    <s v="05539 - Brandcontr. opstal scholen VGA"/>
    <s v="Nee"/>
    <s v="Nee"/>
    <m/>
    <n v="3180100"/>
  </r>
  <r>
    <s v="6908"/>
    <s v="Onderwijs, Jeugd en Zorg"/>
    <s v="VGA-2456028"/>
    <d v="2015-01-01T00:00:00"/>
    <x v="1412"/>
    <s v="1053GK"/>
    <x v="104"/>
    <s v="Amsterdam"/>
    <s v="Steen,hard"/>
    <s v="Schoolgebouw"/>
    <m/>
    <s v="05539 - Brandcontr. opstal scholen VGA"/>
    <s v="Nee"/>
    <s v="Nee"/>
    <m/>
    <n v="2898000"/>
  </r>
  <r>
    <s v="6908"/>
    <s v="Onderwijs, Jeugd en Zorg"/>
    <s v="VGA-2456028"/>
    <d v="2015-01-01T00:00:00"/>
    <x v="1412"/>
    <s v="1053GK"/>
    <x v="104"/>
    <s v="Amsterdam"/>
    <s v="Steen,hard"/>
    <s v="Schoolgebouw"/>
    <m/>
    <s v="05542 - Brandcontr. inventaris Scholen VGA"/>
    <s v="Nee"/>
    <s v="Nee"/>
    <m/>
    <n v="152300"/>
  </r>
  <r>
    <s v="6908"/>
    <s v="Onderwijs, Jeugd en Zorg"/>
    <s v="VGA-2456029"/>
    <d v="2015-01-01T00:00:00"/>
    <x v="1413"/>
    <s v="1055KV"/>
    <x v="87"/>
    <s v="Amsterdam"/>
    <s v="Steen"/>
    <s v="Schoolgebouw"/>
    <m/>
    <s v="05539 - Brandcontr. opstal scholen VGA"/>
    <s v="Nee"/>
    <s v="Nee"/>
    <m/>
    <n v="7241300"/>
  </r>
  <r>
    <s v="6908"/>
    <s v="Onderwijs, Jeugd en Zorg"/>
    <s v="VGA-2456029"/>
    <d v="2015-01-01T00:00:00"/>
    <x v="1413"/>
    <s v="1055KV"/>
    <x v="87"/>
    <s v="Amsterdam"/>
    <s v="Steen"/>
    <s v="Schoolgebouw"/>
    <m/>
    <s v="05542 - Brandcontr. inventaris Scholen VGA"/>
    <s v="Nee"/>
    <s v="Nee"/>
    <m/>
    <n v="475600"/>
  </r>
  <r>
    <s v="6908"/>
    <s v="Onderwijs, Jeugd en Zorg"/>
    <s v="VGA-2456031"/>
    <d v="2015-01-01T00:00:00"/>
    <x v="1414"/>
    <s v="1056AZ"/>
    <x v="92"/>
    <s v="Amsterdam"/>
    <s v="Steen"/>
    <s v="Schoolgebouw"/>
    <m/>
    <s v="05539 - Brandcontr. opstal scholen VGA"/>
    <m/>
    <s v="Ja"/>
    <d v="2027-08-26T00:00:00"/>
    <n v="9874700"/>
  </r>
  <r>
    <s v="6908"/>
    <s v="Onderwijs, Jeugd en Zorg"/>
    <s v="VGA-2456031"/>
    <d v="2015-01-01T00:00:00"/>
    <x v="1415"/>
    <s v="1056AZ"/>
    <x v="92"/>
    <s v="Amsterdam"/>
    <s v="Steen"/>
    <s v="Schoolgebouw"/>
    <m/>
    <s v="05542 - Brandcontr. inventaris Scholen VGA"/>
    <s v="Nee"/>
    <s v="Ja"/>
    <d v="2027-08-26T00:00:00"/>
    <n v="387600"/>
  </r>
  <r>
    <s v="6908"/>
    <s v="Onderwijs, Jeugd en Zorg"/>
    <s v="VGA-2456032"/>
    <d v="2015-01-01T00:00:00"/>
    <x v="1416"/>
    <s v="1053RM"/>
    <x v="104"/>
    <s v="Amsterdam"/>
    <s v="Steen,hard"/>
    <s v="Schoolgebouw"/>
    <m/>
    <s v="05539 - Brandcontr. opstal scholen VGA"/>
    <s v="Nee"/>
    <s v="Nee"/>
    <m/>
    <n v="5101200"/>
  </r>
  <r>
    <s v="6908"/>
    <s v="Onderwijs, Jeugd en Zorg"/>
    <s v="VGA-2456032"/>
    <d v="2015-01-01T00:00:00"/>
    <x v="1416"/>
    <s v="1053RM"/>
    <x v="104"/>
    <s v="Amsterdam"/>
    <s v="Steen,hard"/>
    <s v="Schoolgebouw"/>
    <m/>
    <s v="05542 - Brandcontr. inventaris Scholen VGA"/>
    <s v="Nee"/>
    <s v="Nee"/>
    <m/>
    <n v="316200"/>
  </r>
  <r>
    <s v="6908"/>
    <s v="Onderwijs, Jeugd en Zorg"/>
    <s v="VGA-2456033"/>
    <d v="2015-01-01T00:00:00"/>
    <x v="1417"/>
    <s v="1061ER"/>
    <x v="76"/>
    <s v="Amsterdam"/>
    <s v="Steen"/>
    <s v="Schoolgebouw"/>
    <m/>
    <s v="05544 - Minimumpremie opstal Scholen VGA"/>
    <s v="Nee"/>
    <s v="Nee"/>
    <m/>
    <n v="6433500"/>
  </r>
  <r>
    <s v="6908"/>
    <s v="Onderwijs, Jeugd en Zorg"/>
    <s v="VGA-2456033"/>
    <d v="2015-01-01T00:00:00"/>
    <x v="1418"/>
    <s v="1061ER"/>
    <x v="76"/>
    <s v="Amsterdam"/>
    <s v="Steen"/>
    <s v="Schoolgebouw"/>
    <m/>
    <s v="05543 - Minimumpremie invent. scholen VGA"/>
    <s v="Nee"/>
    <s v="Nee"/>
    <m/>
    <n v="408000"/>
  </r>
  <r>
    <s v="6908"/>
    <s v="Onderwijs, Jeugd en Zorg"/>
    <s v="VGA-2456034"/>
    <d v="2015-01-01T00:00:00"/>
    <x v="1419"/>
    <s v="1055KK"/>
    <x v="87"/>
    <s v="Amsterdam"/>
    <s v="Steen"/>
    <s v="Schoolgebouw"/>
    <m/>
    <s v="05539 - Brandcontr. opstal scholen VGA"/>
    <s v="Nee"/>
    <s v="Nee"/>
    <m/>
    <n v="4305200"/>
  </r>
  <r>
    <s v="6908"/>
    <s v="Onderwijs, Jeugd en Zorg"/>
    <s v="VGA-2456034"/>
    <d v="2015-01-01T00:00:00"/>
    <x v="1419"/>
    <s v="1055KK"/>
    <x v="87"/>
    <s v="Amsterdam"/>
    <s v="Steen"/>
    <s v="Schoolgebouw"/>
    <m/>
    <s v="05542 - Brandcontr. inventaris Scholen VGA"/>
    <s v="Nee"/>
    <s v="Nee"/>
    <m/>
    <n v="252500"/>
  </r>
  <r>
    <s v="6908"/>
    <s v="Onderwijs, Jeugd en Zorg"/>
    <s v="VGA-2456035"/>
    <d v="2015-01-01T00:00:00"/>
    <x v="1420"/>
    <s v="1052SC"/>
    <x v="100"/>
    <s v="Amsterdam"/>
    <s v="Steen,hard"/>
    <s v="Schoolgebouw"/>
    <m/>
    <s v="05539 - Brandcontr. opstal scholen VGA"/>
    <s v="Nee"/>
    <s v="Nee"/>
    <m/>
    <n v="6240100"/>
  </r>
  <r>
    <s v="6908"/>
    <s v="Onderwijs, Jeugd en Zorg"/>
    <s v="VGA-2456035"/>
    <d v="2015-01-01T00:00:00"/>
    <x v="1420"/>
    <s v="1052SC"/>
    <x v="100"/>
    <s v="Amsterdam"/>
    <s v="Steen,hard"/>
    <s v="Schoolgebouw"/>
    <m/>
    <s v="05542 - Brandcontr. inventaris Scholen VGA"/>
    <s v="Nee"/>
    <s v="Nee"/>
    <m/>
    <n v="397800"/>
  </r>
  <r>
    <s v="6908"/>
    <s v="Onderwijs, Jeugd en Zorg"/>
    <s v="VGA-2456036"/>
    <d v="2015-01-01T00:00:00"/>
    <x v="1421"/>
    <s v="1055WC"/>
    <x v="87"/>
    <s v="Amsterdam"/>
    <s v="Steen"/>
    <s v="Schoolgebouw"/>
    <m/>
    <s v="05539 - Brandcontr. opstal scholen VGA"/>
    <s v="Nee"/>
    <s v="Nee"/>
    <m/>
    <n v="8283300"/>
  </r>
  <r>
    <s v="6908"/>
    <s v="Onderwijs, Jeugd en Zorg"/>
    <s v="VGA-2456036"/>
    <d v="2015-01-01T00:00:00"/>
    <x v="1421"/>
    <s v="1055WC"/>
    <x v="87"/>
    <s v="Amsterdam"/>
    <s v="Steen"/>
    <s v="Schoolgebouw"/>
    <m/>
    <s v="05542 - Brandcontr. inventaris Scholen VGA"/>
    <s v="Nee"/>
    <s v="Nee"/>
    <m/>
    <n v="543200"/>
  </r>
  <r>
    <s v="6908"/>
    <s v="Onderwijs, Jeugd en Zorg"/>
    <s v="VGA-2456038"/>
    <d v="2015-01-01T00:00:00"/>
    <x v="1422"/>
    <s v="1063AD"/>
    <x v="82"/>
    <s v="Amsterdam"/>
    <s v="Steen"/>
    <s v="Schoolgebouw"/>
    <m/>
    <s v="05539 - Brandcontr. opstal scholen VGA"/>
    <s v="Nee"/>
    <s v="Nee"/>
    <m/>
    <n v="3193000"/>
  </r>
  <r>
    <s v="6908"/>
    <s v="Onderwijs, Jeugd en Zorg"/>
    <s v="VGA-2456038"/>
    <d v="2015-01-01T00:00:00"/>
    <x v="1423"/>
    <s v="1063AD"/>
    <x v="82"/>
    <s v="Amsterdam"/>
    <s v="Steen"/>
    <s v="Schoolgebouw"/>
    <m/>
    <s v="05542 - Brandcontr. inventaris Scholen VGA"/>
    <s v="Nee"/>
    <s v="Nee"/>
    <m/>
    <n v="174500"/>
  </r>
  <r>
    <s v="6908"/>
    <s v="Onderwijs, Jeugd en Zorg"/>
    <s v="VGA-2456040"/>
    <d v="2015-01-01T00:00:00"/>
    <x v="1424"/>
    <s v="1053LWE"/>
    <x v="104"/>
    <s v="Amsterdam"/>
    <m/>
    <s v="Schoolgebouw"/>
    <m/>
    <s v="05539 - Brandcontr. opstal scholen VGA"/>
    <s v="Nee"/>
    <s v="Nee"/>
    <m/>
    <n v="4794600"/>
  </r>
  <r>
    <s v="6908"/>
    <s v="Onderwijs, Jeugd en Zorg"/>
    <s v="VGA-2456040"/>
    <d v="2015-01-01T00:00:00"/>
    <x v="1425"/>
    <s v="1053LW"/>
    <x v="104"/>
    <s v="Amsterdam"/>
    <m/>
    <s v="Schoolgebouw"/>
    <m/>
    <s v="05542 - Brandcontr. inventaris Scholen VGA"/>
    <s v="Nee"/>
    <s v="Nee"/>
    <m/>
    <n v="288300"/>
  </r>
  <r>
    <s v="6908"/>
    <s v="Onderwijs, Jeugd en Zorg"/>
    <s v="VGA-2456042"/>
    <d v="2015-01-01T00:00:00"/>
    <x v="1426"/>
    <s v="1055AG"/>
    <x v="87"/>
    <s v="Amsterdam"/>
    <m/>
    <s v="Schoolgebouw"/>
    <m/>
    <s v="05539 - Brandcontr. opstal scholen VGA"/>
    <s v="Nee"/>
    <s v="Nee"/>
    <m/>
    <n v="3040800"/>
  </r>
  <r>
    <s v="6908"/>
    <s v="Onderwijs, Jeugd en Zorg"/>
    <s v="VGA-2456042"/>
    <d v="2015-01-01T00:00:00"/>
    <x v="1426"/>
    <s v="1055AG"/>
    <x v="87"/>
    <s v="Amsterdam"/>
    <m/>
    <s v="Schoolgebouw"/>
    <m/>
    <s v="05542 - Brandcontr. inventaris Scholen VGA"/>
    <s v="Nee"/>
    <s v="Nee"/>
    <m/>
    <n v="160100"/>
  </r>
  <r>
    <s v="6908"/>
    <s v="Onderwijs, Jeugd en Zorg"/>
    <s v="VGA-2456043"/>
    <d v="2015-01-01T00:00:00"/>
    <x v="1427"/>
    <s v="1055NK"/>
    <x v="87"/>
    <s v="Amsterdam"/>
    <m/>
    <s v="Schoolgebouw"/>
    <m/>
    <s v="05539 - Brandcontr. opstal scholen VGA"/>
    <s v="Nee"/>
    <s v="Nee"/>
    <m/>
    <n v="6574700"/>
  </r>
  <r>
    <s v="6908"/>
    <s v="Onderwijs, Jeugd en Zorg"/>
    <s v="VGA-2456043"/>
    <d v="2015-01-01T00:00:00"/>
    <x v="1427"/>
    <s v="1055NK"/>
    <x v="87"/>
    <s v="Amsterdam"/>
    <m/>
    <s v="Schoolgebouw"/>
    <m/>
    <s v="05542 - Brandcontr. inventaris Scholen VGA"/>
    <s v="Nee"/>
    <s v="Nee"/>
    <m/>
    <n v="784200"/>
  </r>
  <r>
    <s v="6908"/>
    <s v="Onderwijs, Jeugd en Zorg"/>
    <s v="VGA-2456047"/>
    <d v="2016-01-01T00:00:00"/>
    <x v="532"/>
    <s v="1014ZG"/>
    <x v="53"/>
    <s v="Amsterdam"/>
    <m/>
    <s v="Schoolgebouw"/>
    <m/>
    <s v="05543 - Minimumpremie invent. scholen VGA"/>
    <s v="Nee"/>
    <s v="Nee"/>
    <m/>
    <n v="425000"/>
  </r>
  <r>
    <s v="6908"/>
    <s v="Onderwijs, Jeugd en Zorg"/>
    <s v="VGA-2456048"/>
    <d v="2017-01-01T00:00:00"/>
    <x v="1428"/>
    <s v="1052GA"/>
    <x v="100"/>
    <s v="Amsterdam"/>
    <m/>
    <s v="Schoolgebouw"/>
    <m/>
    <s v="05542 - Brandcontr. inventaris Scholen VGA"/>
    <s v="Nee"/>
    <s v="Nee"/>
    <m/>
    <n v="161500"/>
  </r>
  <r>
    <s v="6908"/>
    <s v="Onderwijs, Jeugd en Zorg"/>
    <s v="VGA-2456048"/>
    <d v="2017-01-01T00:00:00"/>
    <x v="1428"/>
    <s v="1052GA"/>
    <x v="100"/>
    <s v="Amsterdam"/>
    <m/>
    <s v="Schoolgebouw"/>
    <m/>
    <s v="05539 - Brandcontr. opstal scholen VGA"/>
    <s v="Nee"/>
    <s v="Nee"/>
    <m/>
    <n v="2490500"/>
  </r>
  <r>
    <s v="6908"/>
    <s v="Onderwijs, Jeugd en Zorg"/>
    <s v="VGA-2456050"/>
    <d v="2017-05-01T00:00:00"/>
    <x v="1429"/>
    <s v="1061BN"/>
    <x v="76"/>
    <s v="Amsterdam"/>
    <m/>
    <s v="Schoolgebouw"/>
    <m/>
    <s v="05544 - Minimumpremie opstal Scholen VGA"/>
    <s v="Nee"/>
    <s v="Nee"/>
    <m/>
    <n v="6915200"/>
  </r>
  <r>
    <s v="6908"/>
    <s v="Onderwijs, Jeugd en Zorg"/>
    <s v="VGA-2456050"/>
    <d v="2017-05-01T00:00:00"/>
    <x v="1429"/>
    <s v="1061BN"/>
    <x v="76"/>
    <s v="Amsterdam"/>
    <m/>
    <s v="Schoolgebouw"/>
    <m/>
    <s v="05543 - Minimumpremie invent. scholen VGA"/>
    <s v="Nee"/>
    <s v="Nee"/>
    <m/>
    <n v="368200"/>
  </r>
  <r>
    <s v="6908"/>
    <s v="Onderwijs, Jeugd en Zorg"/>
    <s v="VGA-2456051"/>
    <d v="2021-01-01T00:00:00"/>
    <x v="1430"/>
    <s v="1055BC"/>
    <x v="87"/>
    <s v="Amsterdam"/>
    <m/>
    <s v="Schoolgebouw"/>
    <m/>
    <s v="05539 - Brandcontr. opstal scholen VGA"/>
    <s v="Ja"/>
    <s v="Nee"/>
    <m/>
    <n v="1634800"/>
  </r>
  <r>
    <s v="6908"/>
    <s v="Onderwijs, Jeugd en Zorg"/>
    <s v="VGA-2456051"/>
    <d v="2021-01-01T00:00:00"/>
    <x v="1430"/>
    <s v="1055BC"/>
    <x v="87"/>
    <s v="Amsterdam"/>
    <m/>
    <s v="Schoolgebouw"/>
    <m/>
    <s v="05542 - Brandcontr. inventaris Scholen VGA"/>
    <s v="Nee"/>
    <s v="Nee"/>
    <m/>
    <n v="91300"/>
  </r>
  <r>
    <s v="6908"/>
    <s v="Onderwijs, Jeugd en Zorg"/>
    <s v="VGA-2456052"/>
    <d v="2021-08-01T00:00:00"/>
    <x v="1431"/>
    <s v="1052BD"/>
    <x v="100"/>
    <s v="Amsterdam"/>
    <m/>
    <s v="Schoolgebouw"/>
    <m/>
    <s v="05544 - Minimumpremie opstal Scholen VGA"/>
    <m/>
    <s v="Nee"/>
    <m/>
    <n v="7406703"/>
  </r>
  <r>
    <s v="6908"/>
    <s v="Onderwijs, Jeugd en Zorg"/>
    <s v="VGA-2456052"/>
    <d v="2021-08-01T00:00:00"/>
    <x v="1431"/>
    <s v="1052BD"/>
    <x v="100"/>
    <s v="Amsterdam"/>
    <m/>
    <s v="Schoolgebouw"/>
    <m/>
    <s v="05543 - Minimumpremie invent. scholen VGA"/>
    <m/>
    <s v="Nee"/>
    <m/>
    <n v="27402"/>
  </r>
  <r>
    <s v="6909"/>
    <s v="Onderwijs, Jeugd en Zorg"/>
    <s v="VGA-2457002"/>
    <d v="2015-01-01T00:00:00"/>
    <x v="1432"/>
    <s v="1077AZ"/>
    <x v="51"/>
    <s v="Amsterdam"/>
    <s v="Steen"/>
    <s v="Schoolgebouw"/>
    <m/>
    <s v="05539 - Brandcontr. opstal scholen VGA"/>
    <s v="Nee"/>
    <s v="Nee"/>
    <m/>
    <n v="6670000"/>
  </r>
  <r>
    <s v="6909"/>
    <s v="Onderwijs, Jeugd en Zorg"/>
    <s v="VGA-2457002"/>
    <d v="2015-01-01T00:00:00"/>
    <x v="1432"/>
    <s v="1077AZ"/>
    <x v="51"/>
    <s v="Amsterdam"/>
    <s v="Steen"/>
    <s v="Schoolgebouw"/>
    <m/>
    <s v="05542 - Brandcontr. inventaris Scholen VGA"/>
    <s v="Nee"/>
    <s v="Nee"/>
    <m/>
    <n v="1203400"/>
  </r>
  <r>
    <s v="6909"/>
    <s v="Onderwijs, Jeugd en Zorg"/>
    <s v="VGA-2457003"/>
    <d v="2015-01-01T00:00:00"/>
    <x v="1433"/>
    <s v="1077HA"/>
    <x v="51"/>
    <s v="Amsterdam"/>
    <s v="Steen,hard"/>
    <s v="Schoolgebouw"/>
    <m/>
    <s v="05539 - Brandcontr. opstal scholen VGA"/>
    <s v="Nee"/>
    <s v="Nee"/>
    <m/>
    <n v="6140900"/>
  </r>
  <r>
    <s v="6909"/>
    <s v="Onderwijs, Jeugd en Zorg"/>
    <s v="VGA-2457003"/>
    <d v="2015-01-01T00:00:00"/>
    <x v="1433"/>
    <s v="1077HA"/>
    <x v="51"/>
    <s v="Amsterdam"/>
    <s v="Steen,hard"/>
    <s v="Schoolgebouw"/>
    <m/>
    <s v="05542 - Brandcontr. inventaris Scholen VGA"/>
    <s v="Nee"/>
    <s v="Nee"/>
    <m/>
    <n v="393700"/>
  </r>
  <r>
    <s v="6909"/>
    <s v="Onderwijs, Jeugd en Zorg"/>
    <s v="VGA-2457004"/>
    <d v="2015-01-01T00:00:00"/>
    <x v="1434"/>
    <s v="1076BN"/>
    <x v="99"/>
    <s v="Amsterdam"/>
    <s v="Steen,hard"/>
    <s v="Schoolgebouw"/>
    <m/>
    <s v="05539 - Brandcontr. opstal scholen VGA"/>
    <s v="Nee"/>
    <s v="Nee"/>
    <m/>
    <n v="6143300"/>
  </r>
  <r>
    <s v="6909"/>
    <s v="Onderwijs, Jeugd en Zorg"/>
    <s v="VGA-2457004"/>
    <d v="2015-01-01T00:00:00"/>
    <x v="1434"/>
    <s v="1076BN"/>
    <x v="99"/>
    <s v="Amsterdam"/>
    <s v="Steen,hard"/>
    <s v="Schoolgebouw"/>
    <m/>
    <s v="05542 - Brandcontr. inventaris Scholen VGA"/>
    <s v="Nee"/>
    <s v="Nee"/>
    <m/>
    <n v="648000"/>
  </r>
  <r>
    <s v="6909"/>
    <s v="Onderwijs, Jeugd en Zorg"/>
    <s v="VGA-2457005"/>
    <d v="2015-01-01T00:00:00"/>
    <x v="1435"/>
    <s v="1077AZ"/>
    <x v="51"/>
    <s v="Amsterdam"/>
    <s v="Steen"/>
    <s v="Schoolgebouw"/>
    <m/>
    <s v="05539 - Brandcontr. opstal scholen VGA"/>
    <s v="Nee"/>
    <s v="Nee"/>
    <m/>
    <n v="4103800"/>
  </r>
  <r>
    <s v="6909"/>
    <s v="Onderwijs, Jeugd en Zorg"/>
    <s v="VGA-2457005"/>
    <d v="2015-01-01T00:00:00"/>
    <x v="1435"/>
    <s v="1077AZ"/>
    <x v="51"/>
    <s v="Amsterdam"/>
    <s v="Steen"/>
    <s v="Schoolgebouw"/>
    <m/>
    <s v="05542 - Brandcontr. inventaris Scholen VGA"/>
    <s v="Nee"/>
    <s v="Nee"/>
    <m/>
    <n v="242200"/>
  </r>
  <r>
    <s v="6909"/>
    <s v="Onderwijs, Jeugd en Zorg"/>
    <s v="VGA-2457006"/>
    <d v="2015-01-01T00:00:00"/>
    <x v="1436"/>
    <s v="1075NS"/>
    <x v="74"/>
    <s v="Amsterdam"/>
    <s v="Steen,hard"/>
    <s v="Schoolgebouw"/>
    <m/>
    <s v="05539 - Brandcontr. opstal scholen VGA"/>
    <s v="Nee"/>
    <s v="Nee"/>
    <m/>
    <n v="5490000"/>
  </r>
  <r>
    <s v="6909"/>
    <s v="Onderwijs, Jeugd en Zorg"/>
    <s v="VGA-2457006"/>
    <d v="2015-01-01T00:00:00"/>
    <x v="1436"/>
    <s v="1075NS"/>
    <x v="74"/>
    <s v="Amsterdam"/>
    <s v="Steen,hard"/>
    <s v="Schoolgebouw"/>
    <m/>
    <s v="05542 - Brandcontr. inventaris Scholen VGA"/>
    <s v="Nee"/>
    <s v="Nee"/>
    <m/>
    <n v="345300"/>
  </r>
  <r>
    <s v="6909"/>
    <s v="Onderwijs, Jeugd en Zorg"/>
    <s v="VGA-2457007"/>
    <d v="2015-01-01T00:00:00"/>
    <x v="1437"/>
    <s v="1076RS"/>
    <x v="99"/>
    <s v="Amsterdam"/>
    <s v="Steen,hard"/>
    <s v="Schoolgebouw"/>
    <m/>
    <s v="05539 - Brandcontr. opstal scholen VGA"/>
    <s v="Nee"/>
    <s v="Nee"/>
    <m/>
    <n v="6442900"/>
  </r>
  <r>
    <s v="6909"/>
    <s v="Onderwijs, Jeugd en Zorg"/>
    <s v="VGA-2457007"/>
    <d v="2015-01-01T00:00:00"/>
    <x v="1437"/>
    <s v="1076RS"/>
    <x v="99"/>
    <s v="Amsterdam"/>
    <s v="Steen,hard"/>
    <s v="Schoolgebouw"/>
    <m/>
    <s v="05542 - Brandcontr. inventaris Scholen VGA"/>
    <s v="Nee"/>
    <s v="Nee"/>
    <m/>
    <n v="476300"/>
  </r>
  <r>
    <s v="6909"/>
    <s v="Onderwijs, Jeugd en Zorg"/>
    <s v="VGA-2457008"/>
    <d v="2015-01-01T00:00:00"/>
    <x v="1438"/>
    <s v="1077KJ"/>
    <x v="51"/>
    <s v="Amsterdam"/>
    <s v="Steen,hard"/>
    <s v="Schoolgebouw"/>
    <m/>
    <s v="05539 - Brandcontr. opstal scholen VGA"/>
    <s v="Nee"/>
    <s v="Ja"/>
    <d v="2024-09-25T00:00:00"/>
    <n v="6120000"/>
  </r>
  <r>
    <s v="6909"/>
    <s v="Onderwijs, Jeugd en Zorg"/>
    <s v="VGA-2457008"/>
    <d v="2015-01-01T00:00:00"/>
    <x v="1438"/>
    <s v="1077KJ"/>
    <x v="51"/>
    <s v="Amsterdam"/>
    <s v="Steen,hard"/>
    <s v="Schoolgebouw"/>
    <m/>
    <s v="05542 - Brandcontr. inventaris Scholen VGA"/>
    <s v="Nee"/>
    <s v="Ja"/>
    <d v="2024-09-25T00:00:00"/>
    <n v="239200"/>
  </r>
  <r>
    <s v="6909"/>
    <s v="Onderwijs, Jeugd en Zorg"/>
    <s v="VGA-2457009"/>
    <d v="2015-01-01T00:00:00"/>
    <x v="1439"/>
    <s v="1071LR"/>
    <x v="13"/>
    <s v="Amsterdam"/>
    <s v="Steen,hard"/>
    <s v="Schoolgebouw"/>
    <m/>
    <s v="05539 - Brandcontr. opstal scholen VGA"/>
    <s v="Nee"/>
    <s v="Nee"/>
    <m/>
    <n v="4325800"/>
  </r>
  <r>
    <s v="6909"/>
    <s v="Onderwijs, Jeugd en Zorg"/>
    <s v="VGA-2457009"/>
    <d v="2015-01-01T00:00:00"/>
    <x v="1439"/>
    <s v="1071LR"/>
    <x v="13"/>
    <s v="Amsterdam"/>
    <s v="Steen,hard"/>
    <s v="Schoolgebouw"/>
    <m/>
    <s v="05542 - Brandcontr. inventaris Scholen VGA"/>
    <s v="Nee"/>
    <s v="Nee"/>
    <m/>
    <n v="331600"/>
  </r>
  <r>
    <s v="6909"/>
    <s v="Onderwijs, Jeugd en Zorg"/>
    <s v="VGA-2457011"/>
    <d v="2015-01-01T00:00:00"/>
    <x v="1440"/>
    <s v="1071SM"/>
    <x v="13"/>
    <s v="Amsterdam"/>
    <s v="Steen,hard"/>
    <s v="Schoolgebouw"/>
    <m/>
    <s v="05544 - Minimumpremie opstal Scholen VGA"/>
    <s v="Nee"/>
    <s v="Nee"/>
    <m/>
    <n v="4743000"/>
  </r>
  <r>
    <s v="6909"/>
    <s v="Onderwijs, Jeugd en Zorg"/>
    <s v="VGA-2457011"/>
    <d v="2015-01-01T00:00:00"/>
    <x v="1440"/>
    <s v="1071SM"/>
    <x v="13"/>
    <s v="Amsterdam"/>
    <s v="Steen,hard"/>
    <s v="Schoolgebouw"/>
    <m/>
    <s v="05543 - Minimumpremie invent. scholen VGA"/>
    <s v="Nee"/>
    <s v="Nee"/>
    <m/>
    <n v="284500"/>
  </r>
  <r>
    <s v="6909"/>
    <s v="Onderwijs, Jeugd en Zorg"/>
    <s v="VGA-2457013"/>
    <d v="2015-01-01T00:00:00"/>
    <x v="1441"/>
    <s v="1071CW"/>
    <x v="13"/>
    <s v="Amsterdam"/>
    <s v="Steen,hard"/>
    <s v="Schoolgebouw"/>
    <m/>
    <s v="05544 - Minimumpremie opstal Scholen VGA"/>
    <s v="Ja"/>
    <s v="Nee"/>
    <m/>
    <n v="8412400"/>
  </r>
  <r>
    <s v="6909"/>
    <s v="Onderwijs, Jeugd en Zorg"/>
    <s v="VGA-2457013"/>
    <d v="2015-01-01T00:00:00"/>
    <x v="1441"/>
    <s v="1071CW"/>
    <x v="13"/>
    <s v="Amsterdam"/>
    <s v="Steen,hard"/>
    <s v="Schoolgebouw"/>
    <m/>
    <s v="05543 - Minimumpremie invent. scholen VGA"/>
    <s v="Nee"/>
    <s v="Nee"/>
    <m/>
    <n v="525800"/>
  </r>
  <r>
    <s v="6909"/>
    <s v="Onderwijs, Jeugd en Zorg"/>
    <s v="VGA-2457014"/>
    <d v="2015-01-01T00:00:00"/>
    <x v="1442"/>
    <s v="1082GN"/>
    <x v="20"/>
    <s v="Amsterdam"/>
    <s v="Steen"/>
    <s v="Schoolgebouw"/>
    <m/>
    <s v="05539 - Brandcontr. opstal scholen VGA"/>
    <s v="Nee"/>
    <s v="Nee"/>
    <m/>
    <n v="5485200"/>
  </r>
  <r>
    <s v="6909"/>
    <s v="Onderwijs, Jeugd en Zorg"/>
    <s v="VGA-2457014"/>
    <d v="2015-01-01T00:00:00"/>
    <x v="1442"/>
    <s v="1082GN"/>
    <x v="20"/>
    <s v="Amsterdam"/>
    <s v="Steen"/>
    <s v="Schoolgebouw"/>
    <m/>
    <s v="05542 - Brandcontr. inventaris Scholen VGA"/>
    <s v="Nee"/>
    <s v="Nee"/>
    <m/>
    <n v="345000"/>
  </r>
  <r>
    <s v="6909"/>
    <s v="Onderwijs, Jeugd en Zorg"/>
    <s v="VGA-2457015"/>
    <d v="2015-01-01T00:00:00"/>
    <x v="1443"/>
    <s v="1077AZ"/>
    <x v="51"/>
    <s v="Amsterdam"/>
    <s v="Steen,hard"/>
    <s v="Schoolgebouw"/>
    <m/>
    <s v="05539 - Brandcontr. opstal scholen VGA"/>
    <s v="Nee"/>
    <s v="Nee"/>
    <m/>
    <n v="4225600"/>
  </r>
  <r>
    <s v="6909"/>
    <s v="Onderwijs, Jeugd en Zorg"/>
    <s v="VGA-2457015"/>
    <d v="2015-01-01T00:00:00"/>
    <x v="1443"/>
    <s v="1077AZ"/>
    <x v="51"/>
    <s v="Amsterdam"/>
    <s v="Steen,hard"/>
    <s v="Schoolgebouw"/>
    <m/>
    <s v="05542 - Brandcontr. inventaris Scholen VGA"/>
    <s v="Nee"/>
    <s v="Nee"/>
    <m/>
    <n v="251200"/>
  </r>
  <r>
    <s v="6909"/>
    <s v="Onderwijs, Jeugd en Zorg"/>
    <s v="VGA-2457016"/>
    <d v="2015-01-01T00:00:00"/>
    <x v="1444"/>
    <s v="1077MA"/>
    <x v="51"/>
    <s v="Amsterdam"/>
    <s v="Steen,hard"/>
    <s v="Schoolgebouw"/>
    <m/>
    <s v="05539 - Brandcontr. opstal scholen VGA"/>
    <s v="Nee"/>
    <s v="Nee"/>
    <m/>
    <n v="2139300"/>
  </r>
  <r>
    <s v="6909"/>
    <s v="Onderwijs, Jeugd en Zorg"/>
    <s v="VGA-2457016"/>
    <d v="2015-01-01T00:00:00"/>
    <x v="1444"/>
    <s v="1077MA"/>
    <x v="51"/>
    <s v="Amsterdam"/>
    <s v="Steen,hard"/>
    <s v="Schoolgebouw"/>
    <m/>
    <s v="05542 - Brandcontr. inventaris Scholen VGA"/>
    <s v="Nee"/>
    <s v="Nee"/>
    <m/>
    <n v="96100"/>
  </r>
  <r>
    <s v="6909"/>
    <s v="Onderwijs, Jeugd en Zorg"/>
    <s v="VGA-2457017"/>
    <d v="2015-01-01T00:00:00"/>
    <x v="1445"/>
    <s v="1073GK"/>
    <x v="57"/>
    <s v="Amsterdam"/>
    <s v="Steen,hard"/>
    <s v="Schoolgebouw"/>
    <m/>
    <s v="05539 - Brandcontr. opstal scholen VGA"/>
    <s v="Nee"/>
    <s v="Nee"/>
    <m/>
    <n v="9675500"/>
  </r>
  <r>
    <s v="6909"/>
    <s v="Onderwijs, Jeugd en Zorg"/>
    <s v="VGA-2457017"/>
    <d v="2015-01-01T00:00:00"/>
    <x v="1445"/>
    <s v="1073GK"/>
    <x v="57"/>
    <s v="Amsterdam"/>
    <s v="Steen,hard"/>
    <s v="Schoolgebouw"/>
    <m/>
    <s v="05542 - Brandcontr. inventaris Scholen VGA"/>
    <s v="Nee"/>
    <s v="Nee"/>
    <m/>
    <n v="315400"/>
  </r>
  <r>
    <s v="6909"/>
    <s v="Onderwijs, Jeugd en Zorg"/>
    <s v="VGA-2457019"/>
    <d v="2015-01-01T00:00:00"/>
    <x v="1446"/>
    <s v="1072TS"/>
    <x v="56"/>
    <s v="Amsterdam"/>
    <s v="Steen,hard"/>
    <s v="Schoolgebouw"/>
    <m/>
    <s v="05539 - Brandcontr. opstal scholen VGA"/>
    <s v="Nee"/>
    <s v="Onbekend"/>
    <m/>
    <n v="6187700"/>
  </r>
  <r>
    <s v="6909"/>
    <s v="Onderwijs, Jeugd en Zorg"/>
    <s v="VGA-2457019"/>
    <d v="2015-01-01T00:00:00"/>
    <x v="1447"/>
    <s v="1072TS"/>
    <x v="56"/>
    <s v="Amsterdam"/>
    <s v="Steen,hard"/>
    <s v="Schoolgebouw"/>
    <m/>
    <s v="05542 - Brandcontr. inventaris Scholen VGA"/>
    <s v="Nee"/>
    <s v="Onbekend"/>
    <m/>
    <n v="397100"/>
  </r>
  <r>
    <s v="6909"/>
    <s v="Onderwijs, Jeugd en Zorg"/>
    <s v="VGA-2457020"/>
    <d v="2015-01-01T00:00:00"/>
    <x v="1448"/>
    <s v="1073TE"/>
    <x v="57"/>
    <s v="Amsterdam"/>
    <s v="Steen,hard"/>
    <s v="Schoolgebouw"/>
    <m/>
    <s v="05539 - Brandcontr. opstal scholen VGA"/>
    <s v="Nee"/>
    <s v="Nee"/>
    <m/>
    <n v="6183000"/>
  </r>
  <r>
    <s v="6909"/>
    <s v="Onderwijs, Jeugd en Zorg"/>
    <s v="VGA-2457020"/>
    <d v="2015-01-01T00:00:00"/>
    <x v="1448"/>
    <s v="1073TE"/>
    <x v="57"/>
    <s v="Amsterdam"/>
    <s v="Steen,hard"/>
    <s v="Schoolgebouw"/>
    <m/>
    <s v="05542 - Brandcontr. inventaris Scholen VGA"/>
    <s v="Nee"/>
    <s v="Nee"/>
    <m/>
    <n v="396800"/>
  </r>
  <r>
    <s v="6909"/>
    <s v="Onderwijs, Jeugd en Zorg"/>
    <s v="VGA-2457021"/>
    <d v="2015-01-01T00:00:00"/>
    <x v="1449"/>
    <s v="1073TN"/>
    <x v="57"/>
    <s v="Amsterdam"/>
    <s v="Steen,hard"/>
    <s v="Schoolgebouw"/>
    <m/>
    <s v="05539 - Brandcontr. opstal scholen VGA"/>
    <s v="Nee"/>
    <s v="Nee"/>
    <m/>
    <n v="5237100"/>
  </r>
  <r>
    <s v="6909"/>
    <s v="Onderwijs, Jeugd en Zorg"/>
    <s v="VGA-2457021"/>
    <d v="2015-01-01T00:00:00"/>
    <x v="1449"/>
    <s v="1073TN"/>
    <x v="57"/>
    <s v="Amsterdam"/>
    <s v="Steen,hard"/>
    <s v="Schoolgebouw"/>
    <m/>
    <s v="05542 - Brandcontr. inventaris Scholen VGA"/>
    <s v="Nee"/>
    <s v="Nee"/>
    <m/>
    <n v="326300"/>
  </r>
  <r>
    <s v="6909"/>
    <s v="Onderwijs, Jeugd en Zorg"/>
    <s v="VGA-2457023"/>
    <d v="2015-01-01T00:00:00"/>
    <x v="1450"/>
    <s v="1071CW"/>
    <x v="13"/>
    <s v="Amsterdam"/>
    <s v="Steen,hard"/>
    <s v="Schoolgebouw"/>
    <m/>
    <s v="05539 - Brandcontr. opstal scholen VGA"/>
    <s v="Nee"/>
    <s v="Onbekend"/>
    <m/>
    <n v="5166800"/>
  </r>
  <r>
    <s v="6909"/>
    <s v="Onderwijs, Jeugd en Zorg"/>
    <s v="VGA-2457023"/>
    <d v="2015-01-01T00:00:00"/>
    <x v="1450"/>
    <s v="1071CW"/>
    <x v="13"/>
    <s v="Amsterdam"/>
    <s v="Steen,hard"/>
    <s v="Schoolgebouw"/>
    <m/>
    <s v="05542 - Brandcontr. inventaris Scholen VGA"/>
    <s v="Nee"/>
    <s v="Onbekend"/>
    <m/>
    <n v="321200"/>
  </r>
  <r>
    <s v="6909"/>
    <s v="Onderwijs, Jeugd en Zorg"/>
    <s v="VGA-2457027"/>
    <d v="2015-01-01T00:00:00"/>
    <x v="1451"/>
    <s v="1071RH"/>
    <x v="13"/>
    <s v="Amsterdam"/>
    <m/>
    <s v="Schoolgebouw"/>
    <m/>
    <s v="05539 - Brandcontr. opstal scholen VGA"/>
    <s v="Nee"/>
    <s v="Onbekend"/>
    <m/>
    <n v="6805900"/>
  </r>
  <r>
    <s v="6909"/>
    <s v="Onderwijs, Jeugd en Zorg"/>
    <s v="VGA-2457027"/>
    <d v="2015-01-01T00:00:00"/>
    <x v="1451"/>
    <s v="1071RH"/>
    <x v="13"/>
    <s v="Amsterdam"/>
    <m/>
    <s v="Schoolgebouw"/>
    <m/>
    <s v="05542 - Brandcontr. inventaris Scholen VGA"/>
    <s v="Nee"/>
    <s v="Onbekend"/>
    <m/>
    <n v="443100"/>
  </r>
  <r>
    <s v="6909"/>
    <s v="Onderwijs, Jeugd en Zorg"/>
    <s v="VGA-2457028"/>
    <d v="2015-01-01T00:00:00"/>
    <x v="1452"/>
    <s v="1076RT"/>
    <x v="99"/>
    <s v="Amsterdam"/>
    <m/>
    <s v="Schoolgebouw"/>
    <m/>
    <s v="05539 - Brandcontr. opstal scholen VGA"/>
    <s v="Nee"/>
    <s v="Nee"/>
    <m/>
    <n v="4344900"/>
  </r>
  <r>
    <s v="6909"/>
    <s v="Onderwijs, Jeugd en Zorg"/>
    <s v="VGA-2457028"/>
    <d v="2015-01-01T00:00:00"/>
    <x v="1452"/>
    <s v="1076RT"/>
    <x v="99"/>
    <s v="Amsterdam"/>
    <m/>
    <s v="Schoolgebouw"/>
    <m/>
    <s v="05542 - Brandcontr. inventaris Scholen VGA"/>
    <s v="Nee"/>
    <s v="Nee"/>
    <m/>
    <n v="694500"/>
  </r>
  <r>
    <s v="6909"/>
    <s v="Onderwijs, Jeugd en Zorg"/>
    <s v="VGA-2457030"/>
    <d v="2015-01-01T00:00:00"/>
    <x v="1453"/>
    <s v="1081JA"/>
    <x v="50"/>
    <s v="Amsterdam"/>
    <s v="Steen"/>
    <s v="Schoolgebouw"/>
    <m/>
    <s v="05539 - Brandcontr. opstal scholen VGA"/>
    <s v="Nee"/>
    <s v="Onbekend"/>
    <m/>
    <n v="8324300"/>
  </r>
  <r>
    <s v="6909"/>
    <s v="Onderwijs, Jeugd en Zorg"/>
    <s v="VGA-2457030"/>
    <d v="2015-01-01T00:00:00"/>
    <x v="1453"/>
    <s v="1081JA"/>
    <x v="50"/>
    <s v="Amsterdam"/>
    <s v="Steen"/>
    <s v="Schoolgebouw"/>
    <m/>
    <s v="05542 - Brandcontr. inventaris Scholen VGA"/>
    <s v="Nee"/>
    <s v="Onbekend"/>
    <m/>
    <n v="641700"/>
  </r>
  <r>
    <s v="6909"/>
    <s v="Onderwijs, Jeugd en Zorg"/>
    <s v="VGA-2457031"/>
    <d v="2015-01-01T00:00:00"/>
    <x v="1454"/>
    <s v="1082EK"/>
    <x v="20"/>
    <s v="Amsterdam"/>
    <s v="Steen"/>
    <s v="Schoolgebouw"/>
    <m/>
    <s v="05539 - Brandcontr. opstal scholen VGA"/>
    <s v="Nee"/>
    <s v="Nee"/>
    <m/>
    <n v="3769000"/>
  </r>
  <r>
    <s v="6909"/>
    <s v="Onderwijs, Jeugd en Zorg"/>
    <s v="VGA-2457031"/>
    <d v="2015-01-01T00:00:00"/>
    <x v="1454"/>
    <s v="1082EK"/>
    <x v="20"/>
    <s v="Amsterdam"/>
    <s v="Steen"/>
    <s v="Schoolgebouw"/>
    <m/>
    <s v="05542 - Brandcontr. inventaris Scholen VGA"/>
    <s v="Nee"/>
    <s v="Nee"/>
    <m/>
    <n v="266800"/>
  </r>
  <r>
    <s v="6909"/>
    <s v="Onderwijs, Jeugd en Zorg"/>
    <s v="VGA-2457032"/>
    <d v="2015-01-01T00:00:00"/>
    <x v="1455"/>
    <s v="1082EK"/>
    <x v="20"/>
    <s v="Amsterdam"/>
    <s v="Steen"/>
    <s v="Schoolgebouw"/>
    <m/>
    <s v="05539 - Brandcontr. opstal scholen VGA"/>
    <s v="Nee"/>
    <s v="Nee"/>
    <m/>
    <n v="768200"/>
  </r>
  <r>
    <s v="6909"/>
    <s v="Onderwijs, Jeugd en Zorg"/>
    <s v="VGA-2457032"/>
    <d v="2015-01-01T00:00:00"/>
    <x v="1455"/>
    <s v="1082EK"/>
    <x v="20"/>
    <s v="Amsterdam"/>
    <s v="Steen"/>
    <s v="Schoolgebouw"/>
    <m/>
    <s v="05542 - Brandcontr. inventaris Scholen VGA"/>
    <s v="Nee"/>
    <s v="Nee"/>
    <m/>
    <n v="54300"/>
  </r>
  <r>
    <s v="6909"/>
    <s v="Onderwijs, Jeugd en Zorg"/>
    <s v="VGA-2457033"/>
    <d v="2015-01-01T00:00:00"/>
    <x v="1108"/>
    <s v="1082BV"/>
    <x v="20"/>
    <s v="Amsterdam"/>
    <s v="Steen"/>
    <s v="Schoolgebouw"/>
    <m/>
    <s v="05539 - Brandcontr. opstal scholen VGA"/>
    <s v="Nee"/>
    <s v="Nee"/>
    <m/>
    <n v="7419300"/>
  </r>
  <r>
    <s v="6909"/>
    <s v="Onderwijs, Jeugd en Zorg"/>
    <s v="VGA-2457033"/>
    <d v="2015-01-01T00:00:00"/>
    <x v="1108"/>
    <s v="1082BV"/>
    <x v="20"/>
    <s v="Amsterdam"/>
    <s v="Steen"/>
    <s v="Schoolgebouw"/>
    <m/>
    <s v="05542 - Brandcontr. inventaris Scholen VGA"/>
    <s v="Nee"/>
    <s v="Nee"/>
    <m/>
    <n v="488700"/>
  </r>
  <r>
    <s v="6909"/>
    <s v="Onderwijs, Jeugd en Zorg"/>
    <s v="VGA-2457035"/>
    <d v="2015-01-01T00:00:00"/>
    <x v="1456"/>
    <s v="1078VN"/>
    <x v="97"/>
    <s v="Amsterdam"/>
    <s v="Steen"/>
    <s v="Schoolgebouw"/>
    <m/>
    <s v="05539 - Brandcontr. opstal scholen VGA"/>
    <s v="Nee"/>
    <s v="Nee"/>
    <m/>
    <n v="7141700"/>
  </r>
  <r>
    <s v="6909"/>
    <s v="Onderwijs, Jeugd en Zorg"/>
    <s v="VGA-2457035"/>
    <d v="2015-01-01T00:00:00"/>
    <x v="1456"/>
    <s v="1078VN"/>
    <x v="97"/>
    <s v="Amsterdam"/>
    <s v="Steen"/>
    <s v="Schoolgebouw"/>
    <m/>
    <s v="05542 - Brandcontr. inventaris Scholen VGA"/>
    <s v="Nee"/>
    <s v="Nee"/>
    <m/>
    <n v="488500"/>
  </r>
  <r>
    <s v="6909"/>
    <s v="Onderwijs, Jeugd en Zorg"/>
    <s v="VGA-2457036"/>
    <d v="2015-01-01T00:00:00"/>
    <x v="1457"/>
    <s v="1078VJ"/>
    <x v="97"/>
    <s v="Amsterdam"/>
    <s v="Steen"/>
    <s v="Schoolgebouw"/>
    <m/>
    <s v="05539 - Brandcontr. opstal scholen VGA"/>
    <s v="Nee"/>
    <s v="Nee"/>
    <m/>
    <n v="7110900"/>
  </r>
  <r>
    <s v="6909"/>
    <s v="Onderwijs, Jeugd en Zorg"/>
    <s v="VGA-2457036"/>
    <d v="2015-01-01T00:00:00"/>
    <x v="1457"/>
    <s v="1078VJ"/>
    <x v="97"/>
    <s v="Amsterdam"/>
    <s v="Steen"/>
    <s v="Schoolgebouw"/>
    <m/>
    <s v="05542 - Brandcontr. inventaris Scholen VGA"/>
    <s v="Nee"/>
    <s v="Nee"/>
    <m/>
    <n v="421500"/>
  </r>
  <r>
    <s v="6909"/>
    <s v="Onderwijs, Jeugd en Zorg"/>
    <s v="VGA-2457037"/>
    <d v="2015-01-01T00:00:00"/>
    <x v="1458"/>
    <s v="1079GT"/>
    <x v="61"/>
    <s v="Amsterdam"/>
    <s v="Steen"/>
    <s v="Schoolgebouw"/>
    <m/>
    <s v="05539 - Brandcontr. opstal scholen VGA"/>
    <s v="Nee"/>
    <s v="Nee"/>
    <m/>
    <n v="3698800"/>
  </r>
  <r>
    <s v="6909"/>
    <s v="Onderwijs, Jeugd en Zorg"/>
    <s v="VGA-2457039"/>
    <d v="2015-01-01T00:00:00"/>
    <x v="1459"/>
    <s v="1076ED"/>
    <x v="99"/>
    <s v="Amsterdam"/>
    <s v="Steen"/>
    <s v="Schoolgebouw"/>
    <m/>
    <s v="05539 - Brandcontr. opstal scholen VGA"/>
    <s v="Nee"/>
    <s v="Ja"/>
    <d v="2024-12-14T00:00:00"/>
    <n v="6414800"/>
  </r>
  <r>
    <s v="6909"/>
    <s v="Onderwijs, Jeugd en Zorg"/>
    <s v="VGA-2457039"/>
    <d v="2015-01-01T00:00:00"/>
    <x v="1459"/>
    <s v="1076ED"/>
    <x v="99"/>
    <s v="Amsterdam"/>
    <s v="Steen"/>
    <s v="Schoolgebouw"/>
    <m/>
    <s v="05542 - Brandcontr. inventaris Scholen VGA"/>
    <s v="Nee"/>
    <s v="Ja"/>
    <d v="2024-12-14T00:00:00"/>
    <n v="414000"/>
  </r>
  <r>
    <s v="6909"/>
    <s v="Onderwijs, Jeugd en Zorg"/>
    <s v="VGA-2457040"/>
    <d v="2015-01-01T00:00:00"/>
    <x v="1460"/>
    <s v="1076ED"/>
    <x v="99"/>
    <s v="Amsterdam"/>
    <s v="Steen"/>
    <s v="Schoolgebouw"/>
    <m/>
    <s v="05539 - Brandcontr. opstal scholen VGA"/>
    <s v="Nee"/>
    <s v="Nee"/>
    <m/>
    <n v="3478700"/>
  </r>
  <r>
    <s v="6909"/>
    <s v="Onderwijs, Jeugd en Zorg"/>
    <s v="VGA-2457040"/>
    <d v="2015-01-01T00:00:00"/>
    <x v="1460"/>
    <s v="1076ED"/>
    <x v="99"/>
    <s v="Amsterdam"/>
    <s v="Steen"/>
    <s v="Schoolgebouw"/>
    <m/>
    <s v="05542 - Brandcontr. inventaris Scholen VGA"/>
    <s v="Nee"/>
    <s v="Nee"/>
    <m/>
    <n v="195600"/>
  </r>
  <r>
    <s v="6909"/>
    <s v="Onderwijs, Jeugd en Zorg"/>
    <s v="VGA-2457041"/>
    <d v="2015-01-01T00:00:00"/>
    <x v="1461"/>
    <s v="1082LP"/>
    <x v="20"/>
    <s v="Amsterdam"/>
    <s v="Steen"/>
    <s v="Schoolgebouw"/>
    <m/>
    <s v="05542 - Brandcontr. inventaris Scholen VGA"/>
    <s v="Nee"/>
    <s v="Onbekend"/>
    <m/>
    <n v="205300"/>
  </r>
  <r>
    <s v="6909"/>
    <s v="Onderwijs, Jeugd en Zorg"/>
    <s v="VGA-2457042"/>
    <d v="2015-01-01T00:00:00"/>
    <x v="1462"/>
    <s v="1079AZ"/>
    <x v="61"/>
    <s v="Amsterdam"/>
    <m/>
    <s v="Schoolgebouw"/>
    <m/>
    <s v="05539 - Brandcontr. opstal scholen VGA"/>
    <s v="Nee"/>
    <s v="Nee"/>
    <m/>
    <n v="4935100"/>
  </r>
  <r>
    <s v="6909"/>
    <s v="Onderwijs, Jeugd en Zorg"/>
    <s v="VGA-2457042"/>
    <d v="2015-01-01T00:00:00"/>
    <x v="1462"/>
    <s v="1079AZ"/>
    <x v="61"/>
    <s v="Amsterdam"/>
    <m/>
    <s v="Schoolgebouw"/>
    <m/>
    <s v="05542 - Brandcontr. inventaris Scholen VGA"/>
    <s v="Nee"/>
    <s v="Nee"/>
    <m/>
    <n v="370700"/>
  </r>
  <r>
    <s v="6909"/>
    <s v="Onderwijs, Jeugd en Zorg"/>
    <s v="VGA-2457043"/>
    <d v="2015-01-01T00:00:00"/>
    <x v="1463"/>
    <s v="1079EM"/>
    <x v="61"/>
    <s v="Amsterdam"/>
    <m/>
    <s v="Schoolgebouw"/>
    <m/>
    <s v="05539 - Brandcontr. opstal scholen VGA"/>
    <s v="Nee"/>
    <s v="Nee"/>
    <m/>
    <n v="3943900"/>
  </r>
  <r>
    <s v="6909"/>
    <s v="Onderwijs, Jeugd en Zorg"/>
    <s v="VGA-2457043"/>
    <d v="2015-01-01T00:00:00"/>
    <x v="1463"/>
    <s v="1079EM"/>
    <x v="61"/>
    <s v="Amsterdam"/>
    <m/>
    <s v="Schoolgebouw"/>
    <m/>
    <s v="05542 - Brandcontr. inventaris Scholen VGA"/>
    <s v="Nee"/>
    <s v="Nee"/>
    <m/>
    <n v="289200"/>
  </r>
  <r>
    <s v="6909"/>
    <s v="Onderwijs, Jeugd en Zorg"/>
    <s v="VGA-2457046"/>
    <d v="2015-01-01T00:00:00"/>
    <x v="73"/>
    <s v="1083BD"/>
    <x v="41"/>
    <s v="Amsterdam"/>
    <m/>
    <s v="Schoolgebouw"/>
    <m/>
    <s v="05544 - Minimumpremie opstal Scholen VGA"/>
    <s v="Nee"/>
    <s v="Nee"/>
    <m/>
    <n v="4994300"/>
  </r>
  <r>
    <s v="6909"/>
    <s v="Onderwijs, Jeugd en Zorg"/>
    <s v="VGA-2457046"/>
    <d v="2015-01-01T00:00:00"/>
    <x v="73"/>
    <s v="1083BD"/>
    <x v="41"/>
    <s v="Amsterdam"/>
    <m/>
    <s v="Schoolgebouw"/>
    <m/>
    <s v="05543 - Minimumpremie invent. scholen VGA"/>
    <s v="Nee"/>
    <s v="Nee"/>
    <m/>
    <n v="878700"/>
  </r>
  <r>
    <s v="6909"/>
    <s v="Onderwijs, Jeugd en Zorg"/>
    <s v="VGA-2457048"/>
    <d v="2015-01-01T00:00:00"/>
    <x v="1464"/>
    <s v="1079JN"/>
    <x v="61"/>
    <s v="Amsterdam"/>
    <m/>
    <s v="Schoolgebouw"/>
    <m/>
    <s v="05539 - Brandcontr. opstal scholen VGA"/>
    <s v="Nee"/>
    <s v="Nee"/>
    <m/>
    <n v="8160000"/>
  </r>
  <r>
    <s v="6909"/>
    <s v="Onderwijs, Jeugd en Zorg"/>
    <s v="VGA-2457048"/>
    <d v="2015-01-01T00:00:00"/>
    <x v="1464"/>
    <s v="1079JN"/>
    <x v="61"/>
    <s v="Amsterdam"/>
    <m/>
    <s v="Schoolgebouw"/>
    <m/>
    <s v="05542 - Brandcontr. inventaris Scholen VGA"/>
    <s v="Nee"/>
    <s v="Nee"/>
    <m/>
    <n v="434300"/>
  </r>
  <r>
    <s v="6909"/>
    <s v="Onderwijs, Jeugd en Zorg"/>
    <s v="VGA-2457053"/>
    <d v="2015-01-01T00:00:00"/>
    <x v="1465"/>
    <s v="1077AZ"/>
    <x v="51"/>
    <s v="Amsterdam"/>
    <m/>
    <s v="Gymzaal"/>
    <m/>
    <s v="05539 - Brandcontr. opstal scholen VGA"/>
    <s v="Nee"/>
    <s v="Nee"/>
    <m/>
    <n v="1740100"/>
  </r>
  <r>
    <s v="6909"/>
    <s v="Onderwijs, Jeugd en Zorg"/>
    <s v="VGA-2457053"/>
    <d v="2015-01-01T00:00:00"/>
    <x v="1465"/>
    <s v="1077AZ"/>
    <x v="51"/>
    <s v="Amsterdam"/>
    <m/>
    <s v="Gymzaal"/>
    <m/>
    <s v="05542 - Brandcontr. inventaris Scholen VGA"/>
    <s v="Nee"/>
    <s v="Nee"/>
    <m/>
    <n v="65400"/>
  </r>
  <r>
    <s v="6909"/>
    <s v="Onderwijs, Jeugd en Zorg"/>
    <s v="VGA-2457054"/>
    <d v="2015-01-01T00:00:00"/>
    <x v="1466"/>
    <s v="1075NL"/>
    <x v="74"/>
    <s v="Amsterdam"/>
    <m/>
    <s v="Schoolgebouw"/>
    <m/>
    <s v="05539 - Brandcontr. opstal scholen VGA"/>
    <s v="Nee"/>
    <s v="Nee"/>
    <m/>
    <n v="3534800"/>
  </r>
  <r>
    <s v="6909"/>
    <s v="Onderwijs, Jeugd en Zorg"/>
    <s v="VGA-2457054"/>
    <d v="2015-01-01T00:00:00"/>
    <x v="1466"/>
    <s v="1075NL"/>
    <x v="74"/>
    <s v="Amsterdam"/>
    <m/>
    <s v="Schoolgebouw"/>
    <m/>
    <s v="05542 - Brandcontr. inventaris Scholen VGA"/>
    <s v="Nee"/>
    <s v="Nee"/>
    <m/>
    <n v="199700"/>
  </r>
  <r>
    <s v="6909"/>
    <s v="Onderwijs, Jeugd en Zorg"/>
    <s v="VGA-2457056"/>
    <d v="2015-01-01T00:00:00"/>
    <x v="1467"/>
    <s v="1058VC"/>
    <x v="103"/>
    <s v="Amsterdam"/>
    <m/>
    <s v="Schoolgebouw"/>
    <m/>
    <s v="05542 - Brandcontr. inventaris Scholen VGA"/>
    <s v="Nee"/>
    <s v="Nee"/>
    <m/>
    <n v="423400"/>
  </r>
  <r>
    <s v="6909"/>
    <s v="Onderwijs, Jeugd en Zorg"/>
    <s v="VGA-2457056"/>
    <d v="2015-01-01T00:00:00"/>
    <x v="1468"/>
    <s v="1058VC"/>
    <x v="103"/>
    <s v="Amsterdam"/>
    <m/>
    <s v="Schoolgebouw"/>
    <m/>
    <s v="05542 - Brandcontr. inventaris Scholen VGA"/>
    <s v="Nee"/>
    <s v="Nee"/>
    <m/>
    <n v="211700"/>
  </r>
  <r>
    <s v="6909"/>
    <s v="Onderwijs, Jeugd en Zorg"/>
    <s v="VGA-2457057"/>
    <d v="2016-06-15T00:00:00"/>
    <x v="1469"/>
    <s v="1058TE"/>
    <x v="103"/>
    <s v="Amsterdam"/>
    <m/>
    <s v="Schoolgebouw"/>
    <m/>
    <s v="05539 - Brandcontr. opstal scholen VGA"/>
    <s v="Nee"/>
    <s v="Nee"/>
    <m/>
    <n v="2197900"/>
  </r>
  <r>
    <s v="6909"/>
    <s v="Onderwijs, Jeugd en Zorg"/>
    <s v="VGA-2457059"/>
    <d v="2017-01-01T00:00:00"/>
    <x v="543"/>
    <s v="1074XR"/>
    <x v="98"/>
    <s v="Amsterdam"/>
    <m/>
    <s v="Schoolgebouw"/>
    <m/>
    <s v="05542 - Brandcontr. inventaris Scholen VGA"/>
    <s v="Nee"/>
    <s v="Nee"/>
    <m/>
    <n v="641200"/>
  </r>
  <r>
    <s v="6909"/>
    <s v="Onderwijs, Jeugd en Zorg"/>
    <s v="VGA-2457060"/>
    <d v="2018-06-26T00:00:00"/>
    <x v="1470"/>
    <s v="1079LK"/>
    <x v="61"/>
    <s v="Amsterdam"/>
    <m/>
    <s v="Schoolgebouw"/>
    <m/>
    <s v="05542 - Brandcontr. inventaris Scholen VGA"/>
    <s v="Nee"/>
    <s v="Nee"/>
    <m/>
    <n v="82700"/>
  </r>
  <r>
    <s v="6909"/>
    <s v="Onderwijs, Jeugd en Zorg"/>
    <s v="VGA-2457061"/>
    <d v="2018-10-12T00:00:00"/>
    <x v="1471"/>
    <s v="1079RN"/>
    <x v="61"/>
    <s v="Amsterdam"/>
    <m/>
    <s v="Schoolgebouw"/>
    <m/>
    <s v="05544 - Minimumpremie opstal Scholen VGA"/>
    <s v="Nee"/>
    <s v="Nee"/>
    <m/>
    <n v="10841300"/>
  </r>
  <r>
    <s v="6909"/>
    <s v="Onderwijs, Jeugd en Zorg"/>
    <s v="VGA-2457061"/>
    <d v="2018-10-12T00:00:00"/>
    <x v="1471"/>
    <s v="1079RN"/>
    <x v="61"/>
    <s v="Amsterdam"/>
    <m/>
    <s v="Schoolgebouw"/>
    <m/>
    <s v="05543 - Minimumpremie invent. scholen VGA"/>
    <s v="Nee"/>
    <s v="Nee"/>
    <m/>
    <n v="683700"/>
  </r>
  <r>
    <s v="6909"/>
    <s v="Onderwijs, Jeugd en Zorg"/>
    <s v="VGA-2457062"/>
    <d v="2020-01-01T00:00:00"/>
    <x v="1472"/>
    <s v="1076RT"/>
    <x v="99"/>
    <s v="Amsterdam"/>
    <m/>
    <s v="Schoolgebouw"/>
    <m/>
    <s v="05539 - Brandcontr. opstal scholen VGA"/>
    <s v="Nee"/>
    <s v="Nee"/>
    <m/>
    <n v="2530400"/>
  </r>
  <r>
    <s v="6909"/>
    <s v="Onderwijs, Jeugd en Zorg"/>
    <s v="VGA-2457063"/>
    <d v="2019-01-01T00:00:00"/>
    <x v="533"/>
    <s v="1077MA"/>
    <x v="51"/>
    <s v="Amsterdam"/>
    <m/>
    <s v="Schoolgebouw"/>
    <m/>
    <s v="05542 - Brandcontr. inventaris Scholen VGA"/>
    <s v="Nee"/>
    <s v="Nee"/>
    <m/>
    <n v="21500"/>
  </r>
  <r>
    <s v="6909"/>
    <s v="Onderwijs, Jeugd en Zorg"/>
    <s v="VGA-2457064"/>
    <d v="2019-10-14T00:00:00"/>
    <x v="1473"/>
    <s v="1073TV"/>
    <x v="57"/>
    <s v="Amsterdam"/>
    <m/>
    <s v="Schoolgebouw"/>
    <m/>
    <s v="05539 - Brandcontr. opstal scholen VGA"/>
    <s v="Nee"/>
    <s v="Nee"/>
    <m/>
    <n v="4843700"/>
  </r>
  <r>
    <s v="6909"/>
    <s v="Onderwijs, Jeugd en Zorg"/>
    <s v="VGA-2457064"/>
    <d v="2019-10-14T00:00:00"/>
    <x v="1473"/>
    <s v="1073TV"/>
    <x v="57"/>
    <s v="Amsterdam"/>
    <m/>
    <s v="Schoolgebouw"/>
    <m/>
    <s v="05542 - Brandcontr. inventaris Scholen VGA"/>
    <s v="Nee"/>
    <s v="Nee"/>
    <m/>
    <n v="294400"/>
  </r>
  <r>
    <s v="6909"/>
    <s v="Onderwijs, Jeugd en Zorg"/>
    <s v="VGA-2457065"/>
    <d v="2020-01-01T00:00:00"/>
    <x v="1474"/>
    <s v="1076ED"/>
    <x v="99"/>
    <s v="Amsterdam"/>
    <m/>
    <s v="Gymzaal"/>
    <m/>
    <s v="05539 - Brandcontr. opstal scholen VGA"/>
    <s v="Nee"/>
    <s v="Nee"/>
    <m/>
    <n v="6726300"/>
  </r>
  <r>
    <s v="6909"/>
    <s v="Onderwijs, Jeugd en Zorg"/>
    <s v="VGA-2457065"/>
    <d v="2020-01-01T00:00:00"/>
    <x v="1474"/>
    <s v="1076ED"/>
    <x v="99"/>
    <s v="Amsterdam"/>
    <m/>
    <s v="Gymzaal"/>
    <m/>
    <s v="05542 - Brandcontr. inventaris Scholen VGA"/>
    <s v="Nee"/>
    <s v="Nee"/>
    <m/>
    <n v="291900"/>
  </r>
  <r>
    <s v="6910"/>
    <s v="Onderwijs, Jeugd en Zorg"/>
    <s v="VGA-2458001"/>
    <d v="2015-01-01T00:00:00"/>
    <x v="1475"/>
    <s v="1106HW"/>
    <x v="71"/>
    <s v="Amsterdam"/>
    <s v="Steen"/>
    <s v="Schoolgebouw"/>
    <m/>
    <s v="05539 - Brandcontr. opstal scholen VGA"/>
    <s v="Nee"/>
    <s v="Onbekend"/>
    <m/>
    <n v="6129200"/>
  </r>
  <r>
    <s v="6910"/>
    <s v="Onderwijs, Jeugd en Zorg"/>
    <s v="VGA-2458001"/>
    <d v="2015-01-01T00:00:00"/>
    <x v="1475"/>
    <s v="1106HW"/>
    <x v="71"/>
    <s v="Amsterdam"/>
    <s v="Steen"/>
    <s v="Schoolgebouw"/>
    <m/>
    <s v="05542 - Brandcontr. inventaris Scholen VGA"/>
    <s v="Nee"/>
    <s v="Onbekend"/>
    <m/>
    <n v="458100"/>
  </r>
  <r>
    <s v="6910"/>
    <s v="Onderwijs, Jeugd en Zorg"/>
    <s v="VGA-2458002"/>
    <d v="2015-01-01T00:00:00"/>
    <x v="1476"/>
    <s v="1107EZ"/>
    <x v="108"/>
    <s v="Amsterdam"/>
    <s v="Steen"/>
    <s v="Schoolgebouw"/>
    <m/>
    <s v="05539 - Brandcontr. opstal scholen VGA"/>
    <s v="Nee"/>
    <s v="Nee"/>
    <m/>
    <n v="7386500"/>
  </r>
  <r>
    <s v="6910"/>
    <s v="Onderwijs, Jeugd en Zorg"/>
    <s v="VGA-2458002"/>
    <d v="2015-01-01T00:00:00"/>
    <x v="1476"/>
    <s v="1107EZ"/>
    <x v="108"/>
    <s v="Amsterdam"/>
    <s v="Steen"/>
    <s v="Schoolgebouw"/>
    <m/>
    <s v="05542 - Brandcontr. inventaris Scholen VGA"/>
    <s v="Nee"/>
    <s v="Nee"/>
    <m/>
    <n v="503800"/>
  </r>
  <r>
    <s v="6910"/>
    <s v="Onderwijs, Jeugd en Zorg"/>
    <s v="VGA-2458003"/>
    <d v="2015-01-01T00:00:00"/>
    <x v="1477"/>
    <s v="1106DV"/>
    <x v="71"/>
    <s v="Amsterdam"/>
    <s v="Steen"/>
    <s v="Schoolgebouw"/>
    <m/>
    <s v="05539 - Brandcontr. opstal scholen VGA"/>
    <s v="Nee"/>
    <s v="Nee"/>
    <m/>
    <n v="3806400"/>
  </r>
  <r>
    <s v="6910"/>
    <s v="Onderwijs, Jeugd en Zorg"/>
    <s v="VGA-2458003"/>
    <d v="2015-01-01T00:00:00"/>
    <x v="1477"/>
    <s v="1106DV"/>
    <x v="71"/>
    <s v="Amsterdam"/>
    <s v="Steen"/>
    <s v="Schoolgebouw"/>
    <m/>
    <s v="05542 - Brandcontr. inventaris Scholen VGA"/>
    <s v="Nee"/>
    <s v="Nee"/>
    <m/>
    <n v="357800"/>
  </r>
  <r>
    <s v="6910"/>
    <s v="Onderwijs, Jeugd en Zorg"/>
    <s v="VGA-2458005"/>
    <d v="2015-01-01T00:00:00"/>
    <x v="1478"/>
    <s v="1107NG"/>
    <x v="108"/>
    <s v="Amsterdam"/>
    <s v="Steen"/>
    <s v="Schoolgebouw"/>
    <m/>
    <s v="05539 - Brandcontr. opstal scholen VGA"/>
    <s v="Nee"/>
    <s v="Nee"/>
    <m/>
    <n v="6737900"/>
  </r>
  <r>
    <s v="6910"/>
    <s v="Onderwijs, Jeugd en Zorg"/>
    <s v="VGA-2458005"/>
    <d v="2015-01-01T00:00:00"/>
    <x v="1478"/>
    <s v="1107NG"/>
    <x v="108"/>
    <s v="Amsterdam"/>
    <s v="Steen"/>
    <s v="Schoolgebouw"/>
    <m/>
    <s v="05542 - Brandcontr. inventaris Scholen VGA"/>
    <s v="Nee"/>
    <s v="Nee"/>
    <m/>
    <n v="438000"/>
  </r>
  <r>
    <s v="6910"/>
    <s v="Onderwijs, Jeugd en Zorg"/>
    <s v="VGA-2458006"/>
    <d v="2015-01-01T00:00:00"/>
    <x v="1479"/>
    <s v="1102WD"/>
    <x v="45"/>
    <s v="Amsterdam"/>
    <s v="Steen"/>
    <s v="Schoolgebouw"/>
    <m/>
    <s v="05539 - Brandcontr. opstal scholen VGA"/>
    <s v="Nee"/>
    <s v="Nee"/>
    <m/>
    <n v="7316300"/>
  </r>
  <r>
    <s v="6910"/>
    <s v="Onderwijs, Jeugd en Zorg"/>
    <s v="VGA-2458006"/>
    <d v="2015-01-01T00:00:00"/>
    <x v="1479"/>
    <s v="1102WD"/>
    <x v="45"/>
    <s v="Amsterdam"/>
    <s v="Steen"/>
    <s v="Schoolgebouw"/>
    <m/>
    <s v="05542 - Brandcontr. inventaris Scholen VGA"/>
    <s v="Nee"/>
    <s v="Nee"/>
    <m/>
    <n v="545600"/>
  </r>
  <r>
    <s v="6910"/>
    <s v="Onderwijs, Jeugd en Zorg"/>
    <s v="VGA-2458006"/>
    <d v="2015-01-01T00:00:00"/>
    <x v="1480"/>
    <s v="1102WD"/>
    <x v="45"/>
    <s v="Amsterdam"/>
    <s v="Steen"/>
    <s v="Schoolgebouw"/>
    <m/>
    <s v="05542 - Brandcontr. inventaris Scholen VGA"/>
    <s v="Nee"/>
    <s v="Nee"/>
    <m/>
    <n v="472500"/>
  </r>
  <r>
    <s v="6910"/>
    <s v="Onderwijs, Jeugd en Zorg"/>
    <s v="VGA-2458007"/>
    <d v="2015-01-01T00:00:00"/>
    <x v="1481"/>
    <s v="1108EL"/>
    <x v="9"/>
    <s v="Amsterdam"/>
    <s v="Steen"/>
    <s v="Schoolgebouw"/>
    <m/>
    <s v="05539 - Brandcontr. opstal scholen VGA"/>
    <s v="Nee"/>
    <s v="Nee"/>
    <m/>
    <n v="4024200"/>
  </r>
  <r>
    <s v="6910"/>
    <s v="Onderwijs, Jeugd en Zorg"/>
    <s v="VGA-2458007"/>
    <d v="2015-01-01T00:00:00"/>
    <x v="1481"/>
    <s v="1108EL"/>
    <x v="9"/>
    <s v="Amsterdam"/>
    <s v="Steen"/>
    <s v="Schoolgebouw"/>
    <m/>
    <s v="05542 - Brandcontr. inventaris Scholen VGA"/>
    <s v="Nee"/>
    <s v="Nee"/>
    <m/>
    <n v="449800"/>
  </r>
  <r>
    <s v="6910"/>
    <s v="Onderwijs, Jeugd en Zorg"/>
    <s v="VGA-2458008"/>
    <d v="2015-01-01T00:00:00"/>
    <x v="1482"/>
    <s v="1102JA"/>
    <x v="45"/>
    <s v="Amsterdam"/>
    <s v="Steen"/>
    <s v="Schoolgebouw"/>
    <m/>
    <s v="05539 - Brandcontr. opstal scholen VGA"/>
    <s v="Nee"/>
    <s v="Nee"/>
    <m/>
    <n v="4574400"/>
  </r>
  <r>
    <s v="6910"/>
    <s v="Onderwijs, Jeugd en Zorg"/>
    <s v="VGA-2458008"/>
    <d v="2015-01-01T00:00:00"/>
    <x v="1482"/>
    <s v="1102JA"/>
    <x v="45"/>
    <s v="Amsterdam"/>
    <s v="Steen"/>
    <s v="Schoolgebouw"/>
    <m/>
    <s v="05542 - Brandcontr. inventaris Scholen VGA"/>
    <s v="Nee"/>
    <s v="Nee"/>
    <m/>
    <n v="709400"/>
  </r>
  <r>
    <s v="6910"/>
    <s v="Onderwijs, Jeugd en Zorg"/>
    <s v="VGA-2458009"/>
    <d v="2015-01-01T00:00:00"/>
    <x v="1483"/>
    <s v="1107NG"/>
    <x v="108"/>
    <s v="Amsterdam"/>
    <s v="Steen"/>
    <s v="Schoolgebouw"/>
    <m/>
    <s v="05539 - Brandcontr. opstal scholen VGA"/>
    <s v="Nee"/>
    <s v="Nee"/>
    <m/>
    <n v="5368200"/>
  </r>
  <r>
    <s v="6910"/>
    <s v="Onderwijs, Jeugd en Zorg"/>
    <s v="VGA-2458009"/>
    <d v="2015-01-01T00:00:00"/>
    <x v="1483"/>
    <s v="1107NG"/>
    <x v="108"/>
    <s v="Amsterdam"/>
    <s v="Steen"/>
    <s v="Schoolgebouw"/>
    <m/>
    <s v="05542 - Brandcontr. inventaris Scholen VGA"/>
    <s v="Nee"/>
    <s v="Nee"/>
    <m/>
    <n v="383100"/>
  </r>
  <r>
    <s v="6910"/>
    <s v="Onderwijs, Jeugd en Zorg"/>
    <s v="VGA-2458010"/>
    <d v="2015-01-01T00:00:00"/>
    <x v="1484"/>
    <s v="1102MX"/>
    <x v="45"/>
    <s v="Amsterdam"/>
    <s v="Steen"/>
    <s v="Schoolgebouw"/>
    <m/>
    <s v="05542 - Brandcontr. inventaris Scholen VGA"/>
    <s v="Nee"/>
    <s v="Nee"/>
    <m/>
    <n v="621200"/>
  </r>
  <r>
    <s v="6910"/>
    <s v="Onderwijs, Jeugd en Zorg"/>
    <s v="VGA-2458011"/>
    <d v="2015-01-01T00:00:00"/>
    <x v="1485"/>
    <s v="1103AC"/>
    <x v="93"/>
    <s v="Amsterdam"/>
    <s v="Steen"/>
    <s v="Schoolgebouw"/>
    <m/>
    <s v="05542 - Brandcontr. inventaris Scholen VGA"/>
    <s v="Nee"/>
    <s v="Nee"/>
    <m/>
    <n v="585900"/>
  </r>
  <r>
    <s v="6910"/>
    <s v="Onderwijs, Jeugd en Zorg"/>
    <s v="VGA-2458012"/>
    <d v="2015-01-01T00:00:00"/>
    <x v="1486"/>
    <s v="1077NE"/>
    <x v="51"/>
    <s v="Amsterdam"/>
    <s v="Steen"/>
    <s v="Schoolgebouw"/>
    <m/>
    <s v="05539 - Brandcontr. opstal scholen VGA"/>
    <s v="Nee"/>
    <s v="Nee"/>
    <m/>
    <n v="4052300"/>
  </r>
  <r>
    <s v="6910"/>
    <s v="Onderwijs, Jeugd en Zorg"/>
    <s v="VGA-2458012"/>
    <d v="2015-01-01T00:00:00"/>
    <x v="1486"/>
    <s v="1107NE"/>
    <x v="108"/>
    <s v="Amsterdam"/>
    <s v="Steen"/>
    <s v="Schoolgebouw"/>
    <m/>
    <s v="05542 - Brandcontr. inventaris Scholen VGA"/>
    <s v="Nee"/>
    <s v="Nee"/>
    <m/>
    <n v="298700"/>
  </r>
  <r>
    <s v="6910"/>
    <s v="Onderwijs, Jeugd en Zorg"/>
    <s v="VGA-2458013"/>
    <d v="2015-01-01T00:00:00"/>
    <x v="1487"/>
    <s v="1109AR"/>
    <x v="17"/>
    <s v="Amsterdam"/>
    <s v="Steen"/>
    <s v="Schoolgebouw"/>
    <m/>
    <s v="05539 - Brandcontr. opstal scholen VGA"/>
    <s v="Nee"/>
    <s v="Onbekend"/>
    <m/>
    <n v="3303100"/>
  </r>
  <r>
    <s v="6910"/>
    <s v="Onderwijs, Jeugd en Zorg"/>
    <s v="VGA-2458013"/>
    <d v="2015-01-01T00:00:00"/>
    <x v="1487"/>
    <s v="1109AR"/>
    <x v="17"/>
    <s v="Amsterdam"/>
    <s v="Steen"/>
    <s v="Schoolgebouw"/>
    <m/>
    <s v="05542 - Brandcontr. inventaris Scholen VGA"/>
    <s v="Nee"/>
    <s v="Onbekend"/>
    <m/>
    <n v="182500"/>
  </r>
  <r>
    <s v="6910"/>
    <s v="Onderwijs, Jeugd en Zorg"/>
    <s v="VGA-2458014"/>
    <d v="2015-01-01T00:00:00"/>
    <x v="1488"/>
    <s v="1103RP"/>
    <x v="93"/>
    <s v="Amsterdam"/>
    <s v="Steen"/>
    <s v="Schoolgebouw"/>
    <m/>
    <s v="05539 - Brandcontr. opstal scholen VGA"/>
    <s v="Nee"/>
    <s v="Onbekend"/>
    <m/>
    <n v="6939300"/>
  </r>
  <r>
    <s v="6910"/>
    <s v="Onderwijs, Jeugd en Zorg"/>
    <s v="VGA-2458014"/>
    <d v="2015-01-01T00:00:00"/>
    <x v="1488"/>
    <s v="1103RP"/>
    <x v="93"/>
    <s v="Amsterdam"/>
    <s v="Steen"/>
    <s v="Schoolgebouw"/>
    <m/>
    <s v="05542 - Brandcontr. inventaris Scholen VGA"/>
    <s v="Nee"/>
    <s v="Onbekend"/>
    <m/>
    <n v="445000"/>
  </r>
  <r>
    <s v="6910"/>
    <s v="Onderwijs, Jeugd en Zorg"/>
    <s v="VGA-2458015"/>
    <d v="2015-01-01T00:00:00"/>
    <x v="1489"/>
    <s v="1103AC"/>
    <x v="93"/>
    <s v="Amsterdam"/>
    <s v="Steen"/>
    <s v="Schoolgebouw"/>
    <m/>
    <s v="05542 - Brandcontr. inventaris Scholen VGA"/>
    <s v="Nee"/>
    <s v="Onbekend"/>
    <m/>
    <n v="471800"/>
  </r>
  <r>
    <s v="6910"/>
    <s v="Onderwijs, Jeugd en Zorg"/>
    <s v="VGA-2458016"/>
    <d v="2015-01-01T00:00:00"/>
    <x v="1490"/>
    <s v="1107EZ"/>
    <x v="108"/>
    <s v="Amsterdam"/>
    <s v="Steen"/>
    <s v="Schoolgebouw"/>
    <m/>
    <s v="05539 - Brandcontr. opstal scholen VGA"/>
    <s v="Nee"/>
    <s v="Onbekend"/>
    <m/>
    <n v="5852900"/>
  </r>
  <r>
    <s v="6910"/>
    <s v="Onderwijs, Jeugd en Zorg"/>
    <s v="VGA-2458016"/>
    <d v="2015-01-01T00:00:00"/>
    <x v="1490"/>
    <s v="1107EZ"/>
    <x v="108"/>
    <s v="Amsterdam"/>
    <s v="Steen"/>
    <s v="Schoolgebouw"/>
    <m/>
    <s v="05542 - Brandcontr. inventaris Scholen VGA"/>
    <s v="Nee"/>
    <s v="Onbekend"/>
    <m/>
    <n v="748100"/>
  </r>
  <r>
    <s v="6910"/>
    <s v="Onderwijs, Jeugd en Zorg"/>
    <s v="VGA-2458017"/>
    <d v="2015-01-01T00:00:00"/>
    <x v="1491"/>
    <s v="1106ZG"/>
    <x v="71"/>
    <s v="Amsterdam"/>
    <s v="Steen"/>
    <s v="Schoolgebouw"/>
    <m/>
    <s v="05539 - Brandcontr. opstal scholen VGA"/>
    <s v="Nee"/>
    <s v="Nee"/>
    <m/>
    <n v="4940400"/>
  </r>
  <r>
    <s v="6910"/>
    <s v="Onderwijs, Jeugd en Zorg"/>
    <s v="VGA-2458017"/>
    <d v="2015-01-01T00:00:00"/>
    <x v="1491"/>
    <s v="1106ZG"/>
    <x v="71"/>
    <s v="Amsterdam"/>
    <s v="Steen"/>
    <s v="Schoolgebouw"/>
    <m/>
    <s v="05542 - Brandcontr. inventaris Scholen VGA"/>
    <s v="Nee"/>
    <s v="Nee"/>
    <m/>
    <n v="407100"/>
  </r>
  <r>
    <s v="6910"/>
    <s v="Onderwijs, Jeugd en Zorg"/>
    <s v="VGA-2458018"/>
    <d v="2015-01-01T00:00:00"/>
    <x v="1492"/>
    <s v="1104HJ"/>
    <x v="109"/>
    <s v="Amsterdam"/>
    <s v="Steen"/>
    <s v="Schoolgebouw"/>
    <m/>
    <s v="05539 - Brandcontr. opstal scholen VGA"/>
    <s v="Nee"/>
    <s v="Onbekend"/>
    <m/>
    <n v="7531600"/>
  </r>
  <r>
    <s v="6910"/>
    <s v="Onderwijs, Jeugd en Zorg"/>
    <s v="VGA-2458018"/>
    <d v="2015-01-01T00:00:00"/>
    <x v="1492"/>
    <s v="1104HJ"/>
    <x v="109"/>
    <s v="Amsterdam"/>
    <s v="Steen"/>
    <s v="Schoolgebouw"/>
    <m/>
    <s v="05542 - Brandcontr. inventaris Scholen VGA"/>
    <s v="Nee"/>
    <s v="Onbekend"/>
    <m/>
    <n v="497000"/>
  </r>
  <r>
    <s v="6910"/>
    <s v="Onderwijs, Jeugd en Zorg"/>
    <s v="VGA-2458019"/>
    <d v="2015-01-01T00:00:00"/>
    <x v="1493"/>
    <s v="1103AC"/>
    <x v="93"/>
    <s v="Amsterdam"/>
    <s v="Steen"/>
    <s v="Schoolgebouw"/>
    <m/>
    <s v="05542 - Brandcontr. inventaris Scholen VGA"/>
    <s v="Nee"/>
    <s v="Nee"/>
    <m/>
    <n v="528100"/>
  </r>
  <r>
    <s v="6910"/>
    <s v="Onderwijs, Jeugd en Zorg"/>
    <s v="VGA-2458020"/>
    <d v="2015-01-01T00:00:00"/>
    <x v="1494"/>
    <s v="1103RP"/>
    <x v="93"/>
    <s v="Amsterdam"/>
    <s v="Steen"/>
    <s v="Schoolgebouw"/>
    <m/>
    <s v="05539 - Brandcontr. opstal scholen VGA"/>
    <s v="Nee"/>
    <s v="Nee"/>
    <m/>
    <n v="4696200"/>
  </r>
  <r>
    <s v="6910"/>
    <s v="Onderwijs, Jeugd en Zorg"/>
    <s v="VGA-2458020"/>
    <d v="2015-01-01T00:00:00"/>
    <x v="1494"/>
    <s v="1103RP"/>
    <x v="93"/>
    <s v="Amsterdam"/>
    <s v="Steen"/>
    <s v="Schoolgebouw"/>
    <m/>
    <s v="05542 - Brandcontr. inventaris Scholen VGA"/>
    <s v="Nee"/>
    <s v="Nee"/>
    <m/>
    <n v="251500"/>
  </r>
  <r>
    <s v="6910"/>
    <s v="Onderwijs, Jeugd en Zorg"/>
    <s v="VGA-2458020"/>
    <d v="2015-01-01T00:00:00"/>
    <x v="1495"/>
    <s v="1103RP"/>
    <x v="93"/>
    <s v="Amsterdam"/>
    <s v="Steen"/>
    <s v="Schoolgebouw"/>
    <m/>
    <s v="05539 - Brandcontr. opstal scholen VGA"/>
    <s v="Nee"/>
    <s v="Nee"/>
    <m/>
    <n v="4035900"/>
  </r>
  <r>
    <s v="6910"/>
    <s v="Onderwijs, Jeugd en Zorg"/>
    <s v="VGA-2458020"/>
    <d v="2015-01-01T00:00:00"/>
    <x v="1495"/>
    <s v="1103RP"/>
    <x v="93"/>
    <s v="Amsterdam"/>
    <s v="Steen"/>
    <s v="Schoolgebouw"/>
    <m/>
    <s v="05542 - Brandcontr. inventaris Scholen VGA"/>
    <s v="Nee"/>
    <s v="Nee"/>
    <m/>
    <n v="232900"/>
  </r>
  <r>
    <s v="6910"/>
    <s v="Onderwijs, Jeugd en Zorg"/>
    <s v="VGA-2458021"/>
    <d v="2015-01-01T00:00:00"/>
    <x v="1496"/>
    <s v="1109AR"/>
    <x v="17"/>
    <s v="Amsterdam"/>
    <s v="Steen"/>
    <s v="Schoolgebouw"/>
    <m/>
    <s v="05544 - Minimumpremie opstal Scholen VGA"/>
    <s v="Nee"/>
    <s v="Nee"/>
    <m/>
    <n v="2731800"/>
  </r>
  <r>
    <s v="6910"/>
    <s v="Onderwijs, Jeugd en Zorg"/>
    <s v="VGA-2458021"/>
    <d v="2015-01-01T00:00:00"/>
    <x v="1496"/>
    <s v="1109AR"/>
    <x v="17"/>
    <s v="Amsterdam"/>
    <s v="Steen"/>
    <s v="Schoolgebouw"/>
    <m/>
    <s v="05543 - Minimumpremie invent. scholen VGA"/>
    <s v="Nee"/>
    <s v="Nee"/>
    <m/>
    <n v="137500"/>
  </r>
  <r>
    <s v="6910"/>
    <s v="Onderwijs, Jeugd en Zorg"/>
    <s v="VGA-2458022"/>
    <d v="2015-01-01T00:00:00"/>
    <x v="1497"/>
    <s v="1104HJ"/>
    <x v="109"/>
    <s v="Amsterdam"/>
    <s v="Steen"/>
    <s v="Schoolgebouw"/>
    <m/>
    <s v="05539 - Brandcontr. opstal scholen VGA"/>
    <s v="Nee"/>
    <s v="Nee"/>
    <m/>
    <n v="7388500"/>
  </r>
  <r>
    <s v="6910"/>
    <s v="Onderwijs, Jeugd en Zorg"/>
    <s v="VGA-2458022"/>
    <d v="2015-01-01T00:00:00"/>
    <x v="1497"/>
    <s v="1104HJ"/>
    <x v="109"/>
    <s v="Amsterdam"/>
    <s v="Steen"/>
    <s v="Schoolgebouw"/>
    <m/>
    <s v="05542 - Brandcontr. inventaris Scholen VGA"/>
    <s v="Nee"/>
    <s v="Nee"/>
    <m/>
    <n v="691800"/>
  </r>
  <r>
    <s v="6910"/>
    <s v="Onderwijs, Jeugd en Zorg"/>
    <s v="VGA-2458023"/>
    <d v="2015-01-01T00:00:00"/>
    <x v="1498"/>
    <s v="1102JA"/>
    <x v="45"/>
    <s v="Amsterdam"/>
    <s v="Steen"/>
    <s v="Schoolgebouw"/>
    <m/>
    <s v="05539 - Brandcontr. opstal scholen VGA"/>
    <s v="Nee"/>
    <s v="Onbekend"/>
    <m/>
    <n v="5651500"/>
  </r>
  <r>
    <s v="6910"/>
    <s v="Onderwijs, Jeugd en Zorg"/>
    <s v="VGA-2458023"/>
    <d v="2015-01-01T00:00:00"/>
    <x v="1499"/>
    <s v="1102JA"/>
    <x v="45"/>
    <s v="Amsterdam"/>
    <s v="Steen"/>
    <s v="Schoolgebouw"/>
    <m/>
    <s v="05542 - Brandcontr. inventaris Scholen VGA"/>
    <s v="Nee"/>
    <s v="Onbekend"/>
    <m/>
    <n v="364000"/>
  </r>
  <r>
    <s v="6910"/>
    <s v="Onderwijs, Jeugd en Zorg"/>
    <s v="VGA-2458025"/>
    <d v="2015-01-01T00:00:00"/>
    <x v="1500"/>
    <s v="1102JR"/>
    <x v="45"/>
    <s v="Amsterdam"/>
    <s v="Steen"/>
    <s v="Schoolgebouw"/>
    <m/>
    <s v="05539 - Brandcontr. opstal scholen VGA"/>
    <s v="Nee"/>
    <s v="Onbekend"/>
    <m/>
    <n v="5199600"/>
  </r>
  <r>
    <s v="6910"/>
    <s v="Onderwijs, Jeugd en Zorg"/>
    <s v="VGA-2458025"/>
    <d v="2015-01-01T00:00:00"/>
    <x v="1500"/>
    <s v="1102JR"/>
    <x v="45"/>
    <s v="Amsterdam"/>
    <s v="Steen"/>
    <s v="Schoolgebouw"/>
    <m/>
    <s v="05542 - Brandcontr. inventaris Scholen VGA"/>
    <s v="Nee"/>
    <s v="Onbekend"/>
    <m/>
    <n v="344200"/>
  </r>
  <r>
    <s v="6910"/>
    <s v="Onderwijs, Jeugd en Zorg"/>
    <s v="VGA-2458026"/>
    <d v="2015-01-01T00:00:00"/>
    <x v="1501"/>
    <s v="1106HW"/>
    <x v="71"/>
    <s v="Amsterdam"/>
    <s v="Steen"/>
    <s v="Schoolgebouw"/>
    <m/>
    <s v="05539 - Brandcontr. opstal scholen VGA"/>
    <s v="Nee"/>
    <s v="Nee"/>
    <m/>
    <n v="3495100"/>
  </r>
  <r>
    <s v="6910"/>
    <s v="Onderwijs, Jeugd en Zorg"/>
    <s v="VGA-2458029"/>
    <d v="2015-01-01T00:00:00"/>
    <x v="1502"/>
    <s v="1108EL"/>
    <x v="9"/>
    <s v="Amsterdam"/>
    <m/>
    <s v="Schoolgebouw"/>
    <m/>
    <s v="05539 - Brandcontr. opstal scholen VGA"/>
    <s v="Nee"/>
    <s v="Nee"/>
    <m/>
    <n v="6400800"/>
  </r>
  <r>
    <s v="6910"/>
    <s v="Onderwijs, Jeugd en Zorg"/>
    <s v="VGA-2458029"/>
    <d v="2015-01-01T00:00:00"/>
    <x v="1502"/>
    <s v="1108EL"/>
    <x v="9"/>
    <s v="Amsterdam"/>
    <m/>
    <s v="Schoolgebouw"/>
    <m/>
    <s v="05542 - Brandcontr. inventaris Scholen VGA"/>
    <s v="Nee"/>
    <s v="Nee"/>
    <m/>
    <n v="730900"/>
  </r>
  <r>
    <s v="6910"/>
    <s v="Onderwijs, Jeugd en Zorg"/>
    <s v="VGA-2458030"/>
    <d v="2015-01-01T00:00:00"/>
    <x v="1503"/>
    <s v="1106LP"/>
    <x v="71"/>
    <s v="Amsterdam"/>
    <m/>
    <s v="Schoolgebouw"/>
    <m/>
    <s v="05539 - Brandcontr. opstal scholen VGA"/>
    <s v="Nee"/>
    <s v="Nee"/>
    <m/>
    <n v="2420300"/>
  </r>
  <r>
    <s v="6910"/>
    <s v="Onderwijs, Jeugd en Zorg"/>
    <s v="VGA-2458030"/>
    <d v="2015-01-01T00:00:00"/>
    <x v="1504"/>
    <s v="1106LP"/>
    <x v="71"/>
    <s v="Amsterdam"/>
    <m/>
    <s v="Schoolgebouw"/>
    <m/>
    <s v="05542 - Brandcontr. inventaris Scholen VGA"/>
    <s v="Nee"/>
    <s v="Nee"/>
    <m/>
    <n v="114800"/>
  </r>
  <r>
    <s v="6910"/>
    <s v="Onderwijs, Jeugd en Zorg"/>
    <s v="VGA-2458034"/>
    <d v="2015-01-01T00:00:00"/>
    <x v="1505"/>
    <s v="1104NA"/>
    <x v="109"/>
    <s v="Amsterdam"/>
    <m/>
    <s v="Schoolgebouw"/>
    <m/>
    <s v="05544 - Minimumpremie opstal Scholen VGA"/>
    <s v="Nee"/>
    <s v="Nee"/>
    <m/>
    <n v="14057300"/>
  </r>
  <r>
    <s v="6910"/>
    <s v="Onderwijs, Jeugd en Zorg"/>
    <s v="VGA-2458034"/>
    <d v="2015-01-01T00:00:00"/>
    <x v="1505"/>
    <s v="1104NA"/>
    <x v="109"/>
    <s v="Amsterdam"/>
    <m/>
    <s v="Schoolgebouw"/>
    <m/>
    <s v="05543 - Minimumpremie invent. scholen VGA"/>
    <s v="Nee"/>
    <s v="Nee"/>
    <m/>
    <n v="965200"/>
  </r>
  <r>
    <s v="6910"/>
    <s v="Onderwijs, Jeugd en Zorg"/>
    <s v="VGA-2458035"/>
    <d v="2015-01-01T00:00:00"/>
    <x v="1506"/>
    <s v="1106LP"/>
    <x v="71"/>
    <s v="Amsterdam"/>
    <m/>
    <s v="Schoolgebouw"/>
    <m/>
    <s v="05542 - Brandcontr. inventaris Scholen VGA"/>
    <s v="Nee"/>
    <s v="Nee"/>
    <m/>
    <n v="342300"/>
  </r>
  <r>
    <s v="6910"/>
    <s v="Onderwijs, Jeugd en Zorg"/>
    <s v="VGA-2458035"/>
    <d v="2015-01-01T00:00:00"/>
    <x v="1506"/>
    <s v="1106LP"/>
    <x v="71"/>
    <s v="Amsterdam"/>
    <m/>
    <s v="Schoolgebouw"/>
    <m/>
    <s v="05539 - Brandcontr. opstal scholen VGA"/>
    <s v="Nee"/>
    <s v="Nee"/>
    <m/>
    <n v="5113000"/>
  </r>
  <r>
    <s v="6910"/>
    <s v="Onderwijs, Jeugd en Zorg"/>
    <s v="VGA-2458036"/>
    <d v="2015-01-01T00:00:00"/>
    <x v="1507"/>
    <s v="1106LP"/>
    <x v="71"/>
    <s v="Amsterdam"/>
    <m/>
    <s v="Schoolgebouw"/>
    <m/>
    <s v="05539 - Brandcontr. opstal scholen VGA"/>
    <s v="Nee"/>
    <s v="Nee"/>
    <m/>
    <n v="5113000"/>
  </r>
  <r>
    <s v="6910"/>
    <s v="Onderwijs, Jeugd en Zorg"/>
    <s v="VGA-2458036"/>
    <d v="2015-01-01T00:00:00"/>
    <x v="1508"/>
    <s v="1106LP"/>
    <x v="71"/>
    <s v="Amsterdam"/>
    <m/>
    <s v="Schoolgebouw"/>
    <m/>
    <s v="05542 - Brandcontr. inventaris Scholen VGA"/>
    <s v="Nee"/>
    <s v="Nee"/>
    <m/>
    <n v="343800"/>
  </r>
  <r>
    <s v="6910"/>
    <s v="Onderwijs, Jeugd en Zorg"/>
    <s v="VGA-2458038"/>
    <d v="2016-05-11T00:00:00"/>
    <x v="1509"/>
    <s v="1102JA"/>
    <x v="45"/>
    <s v="Amsterdam"/>
    <m/>
    <s v="Gymzaal"/>
    <m/>
    <s v="05539 - Brandcontr. opstal scholen VGA"/>
    <s v="Nee"/>
    <s v="Nee"/>
    <m/>
    <n v="1080100"/>
  </r>
  <r>
    <s v="6910"/>
    <s v="Onderwijs, Jeugd en Zorg"/>
    <s v="VGA-2458038"/>
    <d v="2016-05-11T00:00:00"/>
    <x v="1509"/>
    <s v="1102JA"/>
    <x v="45"/>
    <s v="Amsterdam"/>
    <m/>
    <s v="Gymzaal"/>
    <m/>
    <s v="05542 - Brandcontr. inventaris Scholen VGA"/>
    <s v="Nee"/>
    <s v="Nee"/>
    <m/>
    <n v="64400"/>
  </r>
  <r>
    <s v="6910"/>
    <s v="Onderwijs, Jeugd en Zorg"/>
    <s v="VGA-2458041"/>
    <d v="2019-01-01T00:00:00"/>
    <x v="1510"/>
    <s v="1103AC"/>
    <x v="93"/>
    <s v="Amsterdam"/>
    <m/>
    <s v="Schoolgebouw"/>
    <m/>
    <s v="05539 - Brandcontr. opstal scholen VGA"/>
    <s v="Nee"/>
    <s v="Nee"/>
    <m/>
    <n v="18927500"/>
  </r>
  <r>
    <s v="6910"/>
    <s v="Onderwijs, Jeugd en Zorg"/>
    <s v="VGA-2458041"/>
    <d v="2019-01-01T00:00:00"/>
    <x v="1511"/>
    <s v="1103AC"/>
    <x v="93"/>
    <s v="Amsterdam"/>
    <m/>
    <s v="Schoolgebouw"/>
    <m/>
    <s v="05539 - Brandcontr. opstal scholen VGA"/>
    <s v="Nee"/>
    <s v="Nee"/>
    <m/>
    <n v="2122400"/>
  </r>
  <r>
    <s v="6910"/>
    <s v="Onderwijs, Jeugd en Zorg"/>
    <s v="VGA-2458042"/>
    <d v="2021-07-01T00:00:00"/>
    <x v="1512"/>
    <s v="1106DV"/>
    <x v="71"/>
    <s v="Amsterdam"/>
    <m/>
    <s v="Schoolgebouw"/>
    <m/>
    <s v="05544 - Minimumpremie opstal Scholen VGA"/>
    <s v="Ja"/>
    <s v="Nee"/>
    <m/>
    <n v="9815800"/>
  </r>
  <r>
    <s v="6910"/>
    <s v="Onderwijs, Jeugd en Zorg"/>
    <s v="VGA-2458042"/>
    <d v="2021-07-01T00:00:00"/>
    <x v="1512"/>
    <s v="1106DV"/>
    <x v="71"/>
    <s v="Amsterdam"/>
    <m/>
    <s v="Schoolgebouw"/>
    <m/>
    <s v="05543 - Minimumpremie invent. scholen VGA"/>
    <s v="Nee"/>
    <s v="Nee"/>
    <m/>
    <n v="405500"/>
  </r>
  <r>
    <s v="6911"/>
    <s v="Onderwijs, Jeugd en Zorg"/>
    <s v="0093180"/>
    <d v="2015-01-01T00:00:00"/>
    <x v="1513"/>
    <s v="1015KL"/>
    <x v="55"/>
    <s v="Amsterdam"/>
    <s v="Steen,hard"/>
    <s v="Gezondheidscentrum"/>
    <m/>
    <s v="05541 - Brandcontr. Inventaris uitgebreid"/>
    <s v="Nee"/>
    <s v="Nee"/>
    <m/>
    <n v="56700"/>
  </r>
  <r>
    <s v="6911"/>
    <s v="Onderwijs, Jeugd en Zorg"/>
    <s v="0094730"/>
    <d v="2015-01-01T00:00:00"/>
    <x v="1514"/>
    <s v="1095LB"/>
    <x v="65"/>
    <s v="Amsterdam"/>
    <m/>
    <s v="Portocabin"/>
    <m/>
    <s v="05541 - Brandcontr. Inventaris uitgebreid"/>
    <s v="Nee"/>
    <s v="Nee"/>
    <m/>
    <n v="82500"/>
  </r>
  <r>
    <s v="6911"/>
    <s v="Onderwijs, Jeugd en Zorg"/>
    <s v="0094734"/>
    <d v="2015-01-01T00:00:00"/>
    <x v="1515"/>
    <s v="1103TW"/>
    <x v="93"/>
    <s v="Amsterdam"/>
    <s v="Steen,hard"/>
    <s v="Gezondheidscentrum"/>
    <m/>
    <s v="05541 - Brandcontr. Inventaris uitgebreid"/>
    <s v="Nee"/>
    <s v="Nee"/>
    <m/>
    <n v="77000"/>
  </r>
  <r>
    <s v="6911"/>
    <s v="Onderwijs, Jeugd en Zorg"/>
    <s v="0094748"/>
    <d v="2015-01-01T00:00:00"/>
    <x v="951"/>
    <s v="1055CK"/>
    <x v="87"/>
    <s v="Amsterdam"/>
    <s v="Steen,hard"/>
    <s v="Gezondheidscentrum"/>
    <m/>
    <s v="05541 - Brandcontr. Inventaris uitgebreid"/>
    <s v="Nee"/>
    <s v="Nee"/>
    <m/>
    <n v="84800"/>
  </r>
  <r>
    <s v="6911"/>
    <s v="Onderwijs, Jeugd en Zorg"/>
    <s v="0106366"/>
    <d v="2015-01-01T00:00:00"/>
    <x v="1514"/>
    <s v="1095LB"/>
    <x v="65"/>
    <s v="Amsterdam"/>
    <s v="Steen,hard"/>
    <s v="Kantoor"/>
    <m/>
    <s v="05541 - Brandcontr. Inventaris uitgebreid"/>
    <s v="Nee"/>
    <s v="Nee"/>
    <m/>
    <n v="50900"/>
  </r>
  <r>
    <s v="6911"/>
    <s v="Onderwijs, Jeugd en Zorg"/>
    <s v="0106457"/>
    <d v="2015-01-01T00:00:00"/>
    <x v="1516"/>
    <s v="1087LA"/>
    <x v="67"/>
    <s v="Amsterdam"/>
    <s v="Steen,hard"/>
    <s v="Kantoor"/>
    <m/>
    <s v="05541 - Brandcontr. Inventaris uitgebreid"/>
    <s v="Nee"/>
    <s v="Nee"/>
    <m/>
    <n v="38400"/>
  </r>
  <r>
    <s v="6911"/>
    <s v="Onderwijs, Jeugd en Zorg"/>
    <s v="0106635"/>
    <d v="2015-01-01T00:00:00"/>
    <x v="1073"/>
    <s v="1093SH"/>
    <x v="11"/>
    <s v="Amsterdam"/>
    <s v="Steen,hard"/>
    <s v="Gezondheidscentrum"/>
    <m/>
    <s v="05541 - Brandcontr. Inventaris uitgebreid"/>
    <s v="Nee"/>
    <s v="Nee"/>
    <m/>
    <n v="152000"/>
  </r>
  <r>
    <s v="6911"/>
    <s v="Onderwijs, Jeugd en Zorg"/>
    <s v="0108089"/>
    <d v="2016-09-13T00:00:00"/>
    <x v="1517"/>
    <s v="1095CR"/>
    <x v="65"/>
    <s v="Amsterdam"/>
    <s v="Steen,hard"/>
    <s v="Schoolgebouw"/>
    <m/>
    <s v="05540 - Brandcontr. Opstal uitgebreid"/>
    <s v="Nee"/>
    <s v="Nee"/>
    <m/>
    <n v="193000"/>
  </r>
  <r>
    <s v="6911"/>
    <s v="Onderwijs, Jeugd en Zorg"/>
    <s v="B001210"/>
    <d v="2015-01-01T00:00:00"/>
    <x v="817"/>
    <s v="1107EZ"/>
    <x v="108"/>
    <s v="Amsterdam"/>
    <s v="Steen,hard"/>
    <s v="Gezondheidscentrum"/>
    <m/>
    <s v="05541 - Brandcontr. Inventaris uitgebreid"/>
    <s v="Nee"/>
    <s v="Nee"/>
    <m/>
    <n v="36700"/>
  </r>
  <r>
    <s v="6911"/>
    <s v="Onderwijs, Jeugd en Zorg"/>
    <s v="B002002"/>
    <d v="2015-01-01T00:00:00"/>
    <x v="1072"/>
    <s v="1057VG"/>
    <x v="83"/>
    <s v="Amsterdam"/>
    <s v="Steen,hard"/>
    <s v="Gezondheidscentrum"/>
    <m/>
    <s v="05541 - Brandcontr. Inventaris uitgebreid"/>
    <s v="Nee"/>
    <s v="Nee"/>
    <d v="2013-05-14T00:00:00"/>
    <n v="123600"/>
  </r>
  <r>
    <s v="6911"/>
    <s v="Onderwijs, Jeugd en Zorg"/>
    <s v="B002006"/>
    <d v="2015-01-01T00:00:00"/>
    <x v="451"/>
    <s v="1032AN"/>
    <x v="54"/>
    <s v="Amsterdam"/>
    <s v="Steen,rubberoid dekking"/>
    <s v="Gezondheidscentrum"/>
    <m/>
    <s v="05541 - Brandcontr. Inventaris uitgebreid"/>
    <s v="Nee"/>
    <s v="Ja"/>
    <m/>
    <n v="78400"/>
  </r>
  <r>
    <s v="6911"/>
    <s v="Onderwijs, Jeugd en Zorg"/>
    <s v="B002010"/>
    <d v="2015-01-01T00:00:00"/>
    <x v="1518"/>
    <s v="1062AA"/>
    <x v="89"/>
    <s v="Amsterdam"/>
    <s v="Steen,hard"/>
    <s v="Gezondheidscentrum"/>
    <m/>
    <s v="05541 - Brandcontr. Inventaris uitgebreid"/>
    <s v="Nee"/>
    <s v="Nee"/>
    <d v="2013-05-14T00:00:00"/>
    <n v="84200"/>
  </r>
  <r>
    <s v="6912"/>
    <s v="VvE Drostenburg 5a en 5b"/>
    <s v="0109744"/>
    <d v="2018-03-05T00:00:00"/>
    <x v="1519"/>
    <s v="1102AM"/>
    <x v="45"/>
    <s v="Amsterdam"/>
    <s v="Steen,hard"/>
    <s v="Schoolgebouw"/>
    <m/>
    <s v="05540 - Brandcontr. Opstal uitgebreid"/>
    <s v="Ja"/>
    <s v="Ja"/>
    <d v="2024-12-17T00:00:00"/>
    <n v="8568000"/>
  </r>
  <r>
    <s v="6951"/>
    <s v="Sport en Bos e/o A'damse Bos"/>
    <s v="0044395"/>
    <d v="2015-01-01T00:00:00"/>
    <x v="1520"/>
    <s v="1182DA"/>
    <x v="106"/>
    <s v="Amstelveen"/>
    <s v="Steen,hard"/>
    <s v="Bezoekerscentrum"/>
    <m/>
    <s v="05541 - Brandcontr. Inventaris uitgebreid"/>
    <s v="Nee"/>
    <s v="Nee"/>
    <m/>
    <n v="142800"/>
  </r>
  <r>
    <s v="6951"/>
    <s v="Sport en Bos e/o A'damse Bos"/>
    <s v="0044395"/>
    <d v="2015-01-01T00:00:00"/>
    <x v="1520"/>
    <s v="1182DA"/>
    <x v="106"/>
    <s v="Amstelveen"/>
    <s v="Steen,hard"/>
    <s v="Bezoekerscentrum"/>
    <m/>
    <s v="05540 - Brandcontr. Opstal uitgebreid"/>
    <s v="Nee"/>
    <s v="Nee"/>
    <m/>
    <n v="1189600"/>
  </r>
  <r>
    <s v="6951"/>
    <s v="Sport en Bos e/o A'damse Bos"/>
    <s v="0044396"/>
    <d v="2015-01-01T00:00:00"/>
    <x v="1521"/>
    <s v="1182DB"/>
    <x v="106"/>
    <s v="Amstelveen"/>
    <s v="Steen,hard"/>
    <s v="Bedrijfscomplex"/>
    <m/>
    <s v="05541 - Brandcontr. Inventaris uitgebreid"/>
    <s v="Nee"/>
    <s v="Nee"/>
    <m/>
    <n v="807600"/>
  </r>
  <r>
    <s v="6951"/>
    <s v="Sport en Bos e/o A'damse Bos"/>
    <s v="0044396"/>
    <d v="2015-01-01T00:00:00"/>
    <x v="1521"/>
    <s v="1182DB"/>
    <x v="106"/>
    <s v="Amstelveen"/>
    <s v="Steen,hard"/>
    <s v="Bedrijfscomplex"/>
    <m/>
    <s v="05540 - Brandcontr. Opstal uitgebreid"/>
    <s v="Nee"/>
    <s v="Nee"/>
    <m/>
    <n v="2631600"/>
  </r>
  <r>
    <s v="6951"/>
    <s v="Sport en Bos e/o A'damse Bos"/>
    <s v="0044543"/>
    <d v="2015-01-01T00:00:00"/>
    <x v="1522"/>
    <s v="1182DB"/>
    <x v="106"/>
    <s v="Amstelveen"/>
    <s v="Steen,hard"/>
    <s v="Woonhuis"/>
    <m/>
    <s v="05540 - Brandcontr. Opstal uitgebreid"/>
    <s v="Nee"/>
    <s v="Nee"/>
    <d v="2022-04-15T00:00:00"/>
    <n v="435600"/>
  </r>
  <r>
    <s v="6951"/>
    <s v="Sport en Bos e/o A'damse Bos"/>
    <s v="0084415"/>
    <d v="2015-01-01T00:00:00"/>
    <x v="1523"/>
    <s v="1182AK"/>
    <x v="106"/>
    <s v="Amstelveen"/>
    <s v="Steen,hard"/>
    <s v="Woonhuis"/>
    <m/>
    <s v="05540 - Brandcontr. Opstal uitgebreid"/>
    <s v="Ja"/>
    <s v="Nee"/>
    <d v="2022-04-15T00:00:00"/>
    <n v="311300"/>
  </r>
  <r>
    <s v="6951"/>
    <s v="Sport en Bos e/o A'damse Bos"/>
    <s v="0087966"/>
    <d v="2015-01-01T00:00:00"/>
    <x v="1524"/>
    <s v="1182AA"/>
    <x v="106"/>
    <s v="Amstelveen"/>
    <s v="Staal"/>
    <s v="zie bijz. voorwaarden"/>
    <m/>
    <s v="05540 - Brandcontr. Opstal uitgebreid"/>
    <s v="Nee"/>
    <s v="Nee"/>
    <m/>
    <n v="32000"/>
  </r>
  <r>
    <s v="6951"/>
    <s v="Sport en Bos e/o A'damse Bos"/>
    <s v="0087966"/>
    <d v="2015-01-01T00:00:00"/>
    <x v="1524"/>
    <s v="1182AA"/>
    <x v="106"/>
    <s v="Amsterdam"/>
    <s v="Staal"/>
    <s v="Portocabin"/>
    <m/>
    <s v="05540 - Brandcontr. Opstal uitgebreid"/>
    <s v="Nee"/>
    <s v="Nee"/>
    <m/>
    <n v="37400"/>
  </r>
  <r>
    <s v="6951"/>
    <s v="Sport en Bos e/o A'damse Bos"/>
    <s v="0087966"/>
    <d v="2015-01-01T00:00:00"/>
    <x v="1524"/>
    <s v="1182AA"/>
    <x v="106"/>
    <s v="Amsterdam"/>
    <s v="Staal"/>
    <s v="Portocabin"/>
    <m/>
    <s v="05540 - Brandcontr. Opstal uitgebreid"/>
    <s v="Nee"/>
    <s v="Nee"/>
    <m/>
    <n v="37400"/>
  </r>
  <r>
    <s v="6951"/>
    <s v="Sport en Bos e/o A'damse Bos"/>
    <s v="0087966"/>
    <d v="2015-01-01T00:00:00"/>
    <x v="1524"/>
    <s v="1182AA"/>
    <x v="106"/>
    <s v="Amsterdam"/>
    <s v="Staal"/>
    <s v="Portocabin"/>
    <m/>
    <s v="05540 - Brandcontr. Opstal uitgebreid"/>
    <s v="Nee"/>
    <s v="Nee"/>
    <m/>
    <n v="37400"/>
  </r>
  <r>
    <s v="6951"/>
    <s v="Sport en Bos e/o A'damse Bos"/>
    <s v="0087966"/>
    <d v="2015-01-01T00:00:00"/>
    <x v="1524"/>
    <s v="1182AA"/>
    <x v="106"/>
    <s v="Amsterdam"/>
    <s v="Staal"/>
    <s v="Container"/>
    <m/>
    <s v="05540 - Brandcontr. Opstal uitgebreid"/>
    <s v="Nee"/>
    <s v="Nee"/>
    <m/>
    <n v="9300"/>
  </r>
  <r>
    <s v="6951"/>
    <s v="Sport en Bos e/o A'damse Bos"/>
    <s v="0098041"/>
    <d v="2015-01-01T00:00:00"/>
    <x v="1525"/>
    <s v="1182AA"/>
    <x v="106"/>
    <s v="Amsterdam"/>
    <s v="Hout,mastiek"/>
    <s v="Gem.sch.ruimte/multifunct.centr."/>
    <s v="Dagverblijf kunstenaars, A'damse Bos"/>
    <s v="05540 - Brandcontr. Opstal uitgebreid"/>
    <s v="Nee"/>
    <s v="Nee"/>
    <m/>
    <n v="67500"/>
  </r>
  <r>
    <s v="6951"/>
    <s v="Sport en Bos e/o A'damse Bos"/>
    <s v="0102337"/>
    <d v="2015-01-01T00:00:00"/>
    <x v="1526"/>
    <s v="1182AA"/>
    <x v="106"/>
    <s v="Amstelveen"/>
    <s v="Hout,mastiek"/>
    <s v="Botenhuis"/>
    <s v="Botenloods t.b.v. de fluisterboot"/>
    <s v="05540 - Brandcontr. Opstal uitgebreid"/>
    <s v="Nee"/>
    <s v="Nee"/>
    <m/>
    <n v="59600"/>
  </r>
  <r>
    <s v="6951"/>
    <s v="Sport en Bos e/o A'damse Bos"/>
    <s v="0106169"/>
    <d v="2015-01-01T00:00:00"/>
    <x v="1527"/>
    <s v="1182AB"/>
    <x v="106"/>
    <s v="Amstelveen"/>
    <s v="Hout"/>
    <s v="Kiosk"/>
    <m/>
    <s v="05540 - Brandcontr. Opstal uitgebreid"/>
    <s v="Nee"/>
    <s v="Nee"/>
    <m/>
    <n v="103400"/>
  </r>
  <r>
    <s v="6951"/>
    <s v="Sport en Bos e/o A'damse Bos"/>
    <s v="0106170"/>
    <d v="2015-01-01T00:00:00"/>
    <x v="1528"/>
    <s v="1182AB"/>
    <x v="106"/>
    <s v="Amsterdam"/>
    <s v="Hout"/>
    <s v="Kiosk"/>
    <m/>
    <s v="05540 - Brandcontr. Opstal uitgebreid"/>
    <s v="Nee"/>
    <s v="Nee"/>
    <m/>
    <n v="103400"/>
  </r>
  <r>
    <s v="6951"/>
    <s v="Sport en Bos e/o A'damse Bos"/>
    <s v="0106171"/>
    <d v="2015-01-01T00:00:00"/>
    <x v="1529"/>
    <s v="1182DC"/>
    <x v="106"/>
    <s v="Amstelveen"/>
    <s v="Hout"/>
    <s v="Kiosk"/>
    <m/>
    <s v="05540 - Brandcontr. Opstal uitgebreid"/>
    <s v="Nee"/>
    <s v="Nee"/>
    <m/>
    <n v="103400"/>
  </r>
  <r>
    <s v="6951"/>
    <s v="Sport en Bos e/o A'damse Bos"/>
    <s v="0106177"/>
    <d v="2015-01-01T00:00:00"/>
    <x v="1530"/>
    <s v="1187NW"/>
    <x v="70"/>
    <s v="Amstelveen"/>
    <s v="Hout"/>
    <s v="Kiosk"/>
    <m/>
    <s v="05540 - Brandcontr. Opstal uitgebreid"/>
    <s v="Nee"/>
    <s v="Nee"/>
    <m/>
    <n v="103400"/>
  </r>
  <r>
    <s v="6951"/>
    <s v="Sport en Bos e/o A'damse Bos"/>
    <s v="0106178"/>
    <d v="2015-01-01T00:00:00"/>
    <x v="1531"/>
    <s v="1182DC"/>
    <x v="106"/>
    <s v="Amstelveen"/>
    <s v="Hout"/>
    <s v="Horeca"/>
    <s v="Paviljoen Duizendmeterweg"/>
    <s v="05540 - Brandcontr. Opstal uitgebreid"/>
    <s v="Nee"/>
    <s v="Onbekend"/>
    <m/>
    <n v="257300"/>
  </r>
  <r>
    <s v="6951"/>
    <s v="Sport en Bos e/o A'damse Bos"/>
    <s v="0106179"/>
    <d v="2015-01-01T00:00:00"/>
    <x v="1532"/>
    <s v="1187NZ"/>
    <x v="70"/>
    <s v="Amstelveen"/>
    <s v="Steen,hard"/>
    <s v="Woonhuis"/>
    <m/>
    <s v="05540 - Brandcontr. Opstal uitgebreid"/>
    <s v="Nee"/>
    <s v="Nee"/>
    <d v="2022-04-15T00:00:00"/>
    <n v="299000"/>
  </r>
  <r>
    <s v="6951"/>
    <s v="Sport en Bos e/o A'damse Bos"/>
    <s v="0106180"/>
    <d v="2015-01-01T00:00:00"/>
    <x v="1533"/>
    <s v="1187NZ"/>
    <x v="70"/>
    <s v="Amstelveen"/>
    <s v="Steen,hard"/>
    <s v="Woonhuis"/>
    <m/>
    <s v="05540 - Brandcontr. Opstal uitgebreid"/>
    <s v="Nee"/>
    <s v="Nee"/>
    <d v="2022-04-15T00:00:00"/>
    <n v="510000"/>
  </r>
  <r>
    <s v="6951"/>
    <s v="Sport en Bos e/o A'damse Bos"/>
    <s v="0106180"/>
    <d v="2015-01-01T00:00:00"/>
    <x v="1533"/>
    <s v="1187NZ"/>
    <x v="70"/>
    <s v="Amstelveen"/>
    <s v="Steen,hard"/>
    <s v="Schuur"/>
    <m/>
    <s v="05540 - Brandcontr. Opstal uitgebreid"/>
    <s v="Nee"/>
    <s v="Nee"/>
    <d v="2022-04-15T00:00:00"/>
    <n v="20400"/>
  </r>
  <r>
    <s v="6951"/>
    <s v="Sport en Bos e/o A'damse Bos"/>
    <s v="0106181"/>
    <d v="2015-01-01T00:00:00"/>
    <x v="1534"/>
    <s v="1187NW"/>
    <x v="70"/>
    <s v="Amstelveen"/>
    <s v="Hout"/>
    <s v="Toiletgebouw"/>
    <m/>
    <s v="05540 - Brandcontr. Opstal uitgebreid"/>
    <s v="Nee"/>
    <s v="Nee"/>
    <m/>
    <n v="52000"/>
  </r>
  <r>
    <s v="6951"/>
    <s v="Sport en Bos e/o A'damse Bos"/>
    <s v="0106183"/>
    <d v="2015-01-01T00:00:00"/>
    <x v="1535"/>
    <s v="1182DC"/>
    <x v="106"/>
    <s v="Amstelveen"/>
    <s v="Hout"/>
    <s v="Toiletgebouw"/>
    <m/>
    <s v="05540 - Brandcontr. Opstal uitgebreid"/>
    <s v="Nee"/>
    <s v="Nee"/>
    <m/>
    <n v="77400"/>
  </r>
  <r>
    <s v="6951"/>
    <s v="Sport en Bos e/o A'damse Bos"/>
    <s v="0106184"/>
    <d v="2015-01-01T00:00:00"/>
    <x v="1536"/>
    <s v="1182DC"/>
    <x v="106"/>
    <s v="Amstelveen"/>
    <s v="Hout"/>
    <s v="Kantoor"/>
    <m/>
    <s v="05540 - Brandcontr. Opstal uitgebreid"/>
    <s v="Nee"/>
    <s v="Ja"/>
    <m/>
    <n v="282700"/>
  </r>
  <r>
    <s v="6951"/>
    <s v="Sport en Bos e/o A'damse Bos"/>
    <s v="0106184"/>
    <d v="2015-01-01T00:00:00"/>
    <x v="1536"/>
    <s v="1182DC"/>
    <x v="106"/>
    <s v="Amstelveen"/>
    <s v="Hout"/>
    <s v="Opslag/magazijn"/>
    <m/>
    <s v="05541 - Brandcontr. Inventaris uitgebreid"/>
    <s v="Nee"/>
    <s v="Ja"/>
    <m/>
    <n v="63400"/>
  </r>
  <r>
    <s v="6951"/>
    <s v="Sport en Bos e/o A'damse Bos"/>
    <s v="0106185"/>
    <d v="2015-01-01T00:00:00"/>
    <x v="1537"/>
    <s v="1182DB"/>
    <x v="106"/>
    <s v="Amstelveen"/>
    <s v="Hout"/>
    <s v="Gem.sch.ruimte/multifunct.centr."/>
    <s v="Educatieruimte"/>
    <s v="05540 - Brandcontr. Opstal uitgebreid"/>
    <s v="Nee"/>
    <s v="Nee"/>
    <m/>
    <n v="113100"/>
  </r>
  <r>
    <s v="6951"/>
    <s v="Sport en Bos e/o A'damse Bos"/>
    <s v="0106186"/>
    <d v="2015-01-01T00:00:00"/>
    <x v="1538"/>
    <s v="1182DC"/>
    <x v="106"/>
    <s v="Amstelveen"/>
    <s v="Hout"/>
    <s v="Kiosk"/>
    <s v="Kanoverhuur-kiosk met terras"/>
    <s v="05540 - Brandcontr. Opstal uitgebreid"/>
    <s v="Nee"/>
    <s v="Nee"/>
    <m/>
    <n v="626400"/>
  </r>
  <r>
    <s v="6951"/>
    <s v="Sport en Bos e/o A'damse Bos"/>
    <s v="0106224"/>
    <d v="2015-01-01T00:00:00"/>
    <x v="1539"/>
    <s v="1182DA"/>
    <x v="106"/>
    <s v="Amstelveen"/>
    <s v="Steen,hard"/>
    <s v="Kiosk"/>
    <m/>
    <s v="05540 - Brandcontr. Opstal uitgebreid"/>
    <s v="Nee"/>
    <s v="Onbekend"/>
    <m/>
    <n v="86800"/>
  </r>
  <r>
    <s v="6951"/>
    <s v="Sport en Bos e/o A'damse Bos"/>
    <s v="0106225"/>
    <d v="2015-01-01T00:00:00"/>
    <x v="1540"/>
    <s v="1182DA"/>
    <x v="106"/>
    <s v="Amstelveen"/>
    <s v="Steen,hard"/>
    <s v="Kiosk"/>
    <m/>
    <s v="05540 - Brandcontr. Opstal uitgebreid"/>
    <s v="Nee"/>
    <s v="Nee"/>
    <m/>
    <n v="86800"/>
  </r>
  <r>
    <s v="6951"/>
    <s v="Sport en Bos e/o A'damse Bos"/>
    <s v="0106225"/>
    <d v="2015-01-01T00:00:00"/>
    <x v="1540"/>
    <s v="1182DA"/>
    <x v="106"/>
    <s v="Amstelveen"/>
    <s v="Steen,hard"/>
    <s v="Fietsenstalling"/>
    <m/>
    <s v="05540 - Brandcontr. Opstal uitgebreid"/>
    <s v="Nee"/>
    <s v="Nee"/>
    <m/>
    <n v="38200"/>
  </r>
  <r>
    <s v="6951"/>
    <s v="Sport en Bos e/o A'damse Bos"/>
    <s v="0108064"/>
    <d v="2016-03-08T00:00:00"/>
    <x v="1541"/>
    <s v="1187NZ"/>
    <x v="70"/>
    <s v="Amstelveen"/>
    <s v="Staal"/>
    <s v="Container"/>
    <m/>
    <s v="05540 - Brandcontr. Opstal uitgebreid"/>
    <s v="Nee"/>
    <s v="Nee"/>
    <m/>
    <n v="20000"/>
  </r>
  <r>
    <s v="6951"/>
    <s v="Sport en Bos e/o A'damse Bos"/>
    <s v="0108064"/>
    <d v="2016-03-08T00:00:00"/>
    <x v="1541"/>
    <s v="1187NZ"/>
    <x v="70"/>
    <s v="Amstelveen"/>
    <s v="Staal"/>
    <s v="Container"/>
    <m/>
    <s v="05541 - Brandcontr. Inventaris uitgebreid"/>
    <s v="Nee"/>
    <s v="Nee"/>
    <m/>
    <n v="28300"/>
  </r>
  <r>
    <s v="6951"/>
    <s v="Sport en Bos e/o A'damse Bos"/>
    <s v="0108065"/>
    <d v="2016-03-08T00:00:00"/>
    <x v="1542"/>
    <s v="1187NW"/>
    <x v="70"/>
    <s v="Amstelveen"/>
    <s v="Steen,hard"/>
    <s v="Kiosk"/>
    <m/>
    <s v="05540 - Brandcontr. Opstal uitgebreid"/>
    <s v="Nee"/>
    <s v="Nee"/>
    <m/>
    <n v="22300"/>
  </r>
  <r>
    <s v="6951"/>
    <s v="Sport en Bos e/o A'damse Bos"/>
    <s v="0109779"/>
    <d v="2018-03-19T00:00:00"/>
    <x v="1534"/>
    <s v="1187NW"/>
    <x v="70"/>
    <s v="Amstelveen"/>
    <s v="Steen,hard"/>
    <s v="zie bijz. voorwaarden"/>
    <s v="Radartoren Amsterdamse Bos"/>
    <s v="05540 - Brandcontr. Opstal uitgebreid"/>
    <s v="Nee"/>
    <s v="Nee"/>
    <m/>
    <n v="120200"/>
  </r>
  <r>
    <s v="6951"/>
    <s v="Sport en Bos e/o A'damse Bos"/>
    <s v="B003822"/>
    <d v="2015-01-01T00:00:00"/>
    <x v="1543"/>
    <s v="1081KG"/>
    <x v="50"/>
    <s v="Amsterdam"/>
    <s v="Hout"/>
    <s v="Schotbalkenloods"/>
    <m/>
    <s v="05541 - Brandcontr. Inventaris uitgebreid"/>
    <s v="Nee"/>
    <s v="Ja"/>
    <d v="2003-08-09T00:00:00"/>
    <n v="23200"/>
  </r>
  <r>
    <s v="6951"/>
    <s v="Sport en Bos e/o A'damse Bos"/>
    <s v="B003822"/>
    <d v="2015-01-01T00:00:00"/>
    <x v="1543"/>
    <s v="1081KG"/>
    <x v="50"/>
    <s v="Amsterdam"/>
    <s v="Hout"/>
    <s v="Schotbalkenloods"/>
    <m/>
    <s v="05540 - Brandcontr. Opstal uitgebreid"/>
    <s v="Nee"/>
    <s v="Ja"/>
    <d v="2003-08-09T00:00:00"/>
    <n v="107100"/>
  </r>
  <r>
    <s v="6952"/>
    <s v="Sport en Bos/afd. Zwembad"/>
    <s v="0079964"/>
    <d v="2015-01-01T00:00:00"/>
    <x v="555"/>
    <s v="1102DR"/>
    <x v="45"/>
    <s v="Amsterdam Zuidoost"/>
    <s v="Steen,hard"/>
    <s v="Sportcomplex"/>
    <m/>
    <s v="05541 - Brandcontr. Inventaris uitgebreid"/>
    <s v="Nee"/>
    <s v="Ja"/>
    <d v="2015-06-25T00:00:00"/>
    <n v="2027200"/>
  </r>
  <r>
    <s v="6952"/>
    <s v="Sport en Bos/afd. Zwembad"/>
    <s v="0105976"/>
    <d v="2015-01-01T00:00:00"/>
    <x v="1544"/>
    <s v="1079PA"/>
    <x v="61"/>
    <s v="Amsterdam"/>
    <s v="Steen,hard"/>
    <s v="Zwembad"/>
    <m/>
    <s v="05541 - Brandcontr. Inventaris uitgebreid"/>
    <s v="Nee"/>
    <s v="Nee"/>
    <m/>
    <n v="1577400"/>
  </r>
  <r>
    <s v="6952"/>
    <s v="Sport en Bos/afd. Zwembad"/>
    <s v="0105976"/>
    <d v="2015-01-01T00:00:00"/>
    <x v="1544"/>
    <s v="1079PA"/>
    <x v="61"/>
    <s v="Amsterdam"/>
    <s v="Steen,hard"/>
    <s v="Zwembad"/>
    <m/>
    <s v="05541 - Brandcontr. Inventaris uitgebreid"/>
    <s v="Nee"/>
    <s v="Nee"/>
    <m/>
    <n v="3900"/>
  </r>
  <r>
    <s v="6952"/>
    <s v="Sport en Bos/afd. Zwembad"/>
    <s v="0106067"/>
    <d v="2015-01-01T00:00:00"/>
    <x v="1545"/>
    <s v="1071ZC"/>
    <x v="13"/>
    <s v="Amsterdam"/>
    <m/>
    <s v="Zwembad"/>
    <m/>
    <s v="05541 - Brandcontr. Inventaris uitgebreid"/>
    <s v="Ja"/>
    <s v="Nee"/>
    <m/>
    <n v="802000"/>
  </r>
  <r>
    <s v="6952"/>
    <s v="Sport en Bos/afd. Zwembad"/>
    <s v="0106067"/>
    <d v="2015-01-01T00:00:00"/>
    <x v="1546"/>
    <s v="1071ZC"/>
    <x v="13"/>
    <m/>
    <m/>
    <s v="Zwembad"/>
    <m/>
    <s v="05541 - Brandcontr. Inventaris uitgebreid"/>
    <s v="Ja"/>
    <s v="Nee"/>
    <m/>
    <n v="47500"/>
  </r>
  <r>
    <s v="6952"/>
    <s v="Sport en Bos/afd. Zwembad"/>
    <s v="0106067"/>
    <d v="2015-01-01T00:00:00"/>
    <x v="1546"/>
    <s v="1071ZC"/>
    <x v="13"/>
    <s v="Amsterdam"/>
    <m/>
    <s v="Zwembad"/>
    <m/>
    <s v="05541 - Brandcontr. Inventaris uitgebreid"/>
    <s v="Ja"/>
    <s v="Nee"/>
    <m/>
    <n v="14000"/>
  </r>
  <r>
    <s v="6952"/>
    <s v="Sport en Bos/afd. Zwembad"/>
    <s v="0106067"/>
    <d v="2015-01-01T00:00:00"/>
    <x v="1546"/>
    <s v="1071ZC"/>
    <x v="13"/>
    <s v="Amsterdam"/>
    <m/>
    <s v="Zwembad"/>
    <m/>
    <s v="05541 - Brandcontr. Inventaris uitgebreid"/>
    <s v="Ja"/>
    <s v="Nee"/>
    <m/>
    <n v="23000"/>
  </r>
  <r>
    <s v="6952"/>
    <s v="Sport en Bos/afd. Zwembad"/>
    <s v="0107324"/>
    <d v="2015-03-23T00:00:00"/>
    <x v="550"/>
    <s v="1032VS"/>
    <x v="54"/>
    <s v="Amsterdam"/>
    <s v="Steen,hard"/>
    <s v="Zwembad"/>
    <m/>
    <s v="05541 - Brandcontr. Inventaris uitgebreid"/>
    <s v="Nee"/>
    <s v="Nee"/>
    <m/>
    <n v="250700"/>
  </r>
  <r>
    <s v="6952"/>
    <s v="Sport en Bos/afd. Zwembad"/>
    <s v="0110213"/>
    <d v="2019-01-01T00:00:00"/>
    <x v="568"/>
    <s v="1095DH"/>
    <x v="65"/>
    <s v="Amsterdam"/>
    <s v="Steen,hard"/>
    <s v="Zwembad"/>
    <s v="ten behoeve van Horeca"/>
    <s v="05541 - Brandcontr. Inventaris uitgebreid"/>
    <s v="Nee"/>
    <s v="Onbekend"/>
    <m/>
    <n v="23100"/>
  </r>
  <r>
    <s v="6952"/>
    <s v="Sport en Bos/afd. Zwembad"/>
    <s v="0110213"/>
    <d v="2019-01-01T00:00:00"/>
    <x v="568"/>
    <s v="1095DH"/>
    <x v="65"/>
    <s v="Amsterdam"/>
    <s v="Steen,hard"/>
    <s v="Zwembad"/>
    <s v="ten behoeve van Horeca"/>
    <s v="05541 - Brandcontr. Inventaris uitgebreid"/>
    <s v="Nee"/>
    <s v="Onbekend"/>
    <m/>
    <n v="111000"/>
  </r>
  <r>
    <s v="6952"/>
    <s v="Sport en Bos/afd. Zwembad"/>
    <s v="0111446"/>
    <d v="2020-04-01T00:00:00"/>
    <x v="614"/>
    <s v="1064GW"/>
    <x v="66"/>
    <s v="Amsterdam"/>
    <s v="Steen,hard"/>
    <s v="Zwembad"/>
    <s v="Sloterparkbad"/>
    <s v="05541 - Brandcontr. Inventaris uitgebreid"/>
    <s v="Nee"/>
    <s v="Onbekend"/>
    <d v="2016-10-01T00:00:00"/>
    <n v="1665600"/>
  </r>
  <r>
    <s v="6952"/>
    <s v="Sport en Bos/afd. Zwembad"/>
    <s v="B000305"/>
    <d v="2015-01-01T00:00:00"/>
    <x v="1547"/>
    <s v="1013ZX"/>
    <x v="21"/>
    <s v="Amsterdam"/>
    <m/>
    <s v="Zwembad"/>
    <s v="Brediusbad zwembadcomplex"/>
    <s v="05541 - Brandcontr. Inventaris uitgebreid"/>
    <s v="Nee"/>
    <s v="Nee"/>
    <d v="2017-10-13T00:00:00"/>
    <n v="71100"/>
  </r>
  <r>
    <s v="6953"/>
    <s v="Sport en Bos / afd Sportpunt"/>
    <s v="0110008"/>
    <d v="2019-03-01T00:00:00"/>
    <x v="1548"/>
    <s v="1014BJ"/>
    <x v="53"/>
    <s v="Amsterdam"/>
    <s v="Steen,hard"/>
    <s v="Opslag/magazijn"/>
    <m/>
    <s v="05541 - Brandcontr. Inventaris uitgebreid"/>
    <s v="Nee"/>
    <s v="Nee"/>
    <m/>
    <n v="1006700"/>
  </r>
  <r>
    <s v="6954"/>
    <s v="Sport en Bos / Sportparken Noord"/>
    <s v="0080360"/>
    <d v="2015-01-01T00:00:00"/>
    <x v="1549"/>
    <s v="1035NB"/>
    <x v="69"/>
    <s v="Amsterdam"/>
    <s v="Staal"/>
    <s v="Container"/>
    <s v="Sportbuurtwerk"/>
    <s v="05541 - Brandcontr. Inventaris uitgebreid"/>
    <s v="Nee"/>
    <s v="Nee"/>
    <m/>
    <n v="6400"/>
  </r>
  <r>
    <s v="6954"/>
    <s v="Sport en Bos / Sportparken Noord"/>
    <s v="0087979"/>
    <d v="2015-01-01T00:00:00"/>
    <x v="585"/>
    <s v="1034ZK"/>
    <x v="49"/>
    <s v="Amsterdam"/>
    <s v="Hout met rubberoid"/>
    <s v="Sportpark"/>
    <s v="Kantoren, Toilet, werkplaats en garage"/>
    <s v="05541 - Brandcontr. Inventaris uitgebreid"/>
    <s v="Nee"/>
    <s v="Ja"/>
    <d v="2010-03-05T00:00:00"/>
    <n v="4900"/>
  </r>
  <r>
    <s v="6954"/>
    <s v="Sport en Bos / Sportparken Noord"/>
    <s v="0087979"/>
    <d v="2015-01-01T00:00:00"/>
    <x v="585"/>
    <s v="1034ZK"/>
    <x v="49"/>
    <s v="Amsterdam"/>
    <s v="Hout met rubberoid"/>
    <s v="Sportpark"/>
    <s v="Kantoren, Toilet, werkplaats en garage"/>
    <s v="05541 - Brandcontr. Inventaris uitgebreid"/>
    <s v="Nee"/>
    <s v="Ja"/>
    <d v="2010-03-05T00:00:00"/>
    <n v="47900"/>
  </r>
  <r>
    <s v="6954"/>
    <s v="Sport en Bos / Sportparken Noord"/>
    <s v="0087983"/>
    <d v="2015-01-01T00:00:00"/>
    <x v="562"/>
    <s v="1027ED"/>
    <x v="96"/>
    <s v="Amsterdam"/>
    <s v="Steen,hard"/>
    <s v="Sporthal"/>
    <m/>
    <s v="05541 - Brandcontr. Inventaris uitgebreid"/>
    <s v="Nee"/>
    <s v="Nee"/>
    <m/>
    <n v="90700"/>
  </r>
  <r>
    <s v="6954"/>
    <s v="Sport en Bos / Sportparken Noord"/>
    <s v="0087987"/>
    <d v="2015-01-01T00:00:00"/>
    <x v="563"/>
    <s v="1025WK"/>
    <x v="44"/>
    <s v="Amsterdam"/>
    <s v="Steen,hard"/>
    <s v="Sporthal"/>
    <s v="sportartikelen etc."/>
    <s v="05541 - Brandcontr. Inventaris uitgebreid"/>
    <s v="Nee"/>
    <s v="Ja"/>
    <d v="2010-01-19T00:00:00"/>
    <n v="139600"/>
  </r>
  <r>
    <s v="6954"/>
    <s v="Sport en Bos / Sportparken Noord"/>
    <s v="0087987"/>
    <d v="2015-01-01T00:00:00"/>
    <x v="563"/>
    <s v="1025WK"/>
    <x v="44"/>
    <s v="Amsterdam"/>
    <s v="Steen,hard"/>
    <s v="Sporthal"/>
    <s v="geluidsinstallatie"/>
    <s v="05541 - Brandcontr. Inventaris uitgebreid"/>
    <s v="Nee"/>
    <s v="Ja"/>
    <d v="2010-01-19T00:00:00"/>
    <n v="19000"/>
  </r>
  <r>
    <s v="6954"/>
    <s v="Sport en Bos / Sportparken Noord"/>
    <s v="0088010"/>
    <d v="2015-01-01T00:00:00"/>
    <x v="1550"/>
    <s v="1034VG"/>
    <x v="49"/>
    <s v="Amsterdam"/>
    <s v="Steen,hard"/>
    <s v="Sportpark"/>
    <m/>
    <s v="05541 - Brandcontr. Inventaris uitgebreid"/>
    <s v="Nee"/>
    <s v="Nee"/>
    <d v="2010-03-05T00:00:00"/>
    <n v="4900"/>
  </r>
  <r>
    <s v="6954"/>
    <s v="Sport en Bos / Sportparken Noord"/>
    <s v="0088010"/>
    <d v="2015-01-01T00:00:00"/>
    <x v="1550"/>
    <s v="1034VG"/>
    <x v="49"/>
    <s v="Amsterdam"/>
    <s v="Steen,hard"/>
    <s v="Sportpark"/>
    <m/>
    <s v="05541 - Brandcontr. Inventaris uitgebreid"/>
    <s v="Nee"/>
    <s v="Nee"/>
    <d v="2010-03-05T00:00:00"/>
    <n v="60900"/>
  </r>
  <r>
    <s v="6954"/>
    <s v="Sport en Bos / Sportparken Noord"/>
    <s v="0111704"/>
    <d v="2020-09-01T00:00:00"/>
    <x v="1551"/>
    <s v="1034VD"/>
    <x v="49"/>
    <s v="Amsterdam"/>
    <s v="Steen,hard"/>
    <s v="Clubgebouw"/>
    <s v="Sportpark Kadoelen"/>
    <s v="05540 - Brandcontr. Opstal uitgebreid"/>
    <s v="Nee"/>
    <s v="Nee"/>
    <m/>
    <n v="27100"/>
  </r>
  <r>
    <s v="6955"/>
    <s v="Sport en Bos/Sportparken Oost"/>
    <s v="0093475"/>
    <d v="2015-01-01T00:00:00"/>
    <x v="619"/>
    <s v="1102BX"/>
    <x v="45"/>
    <s v="Amsterdam"/>
    <s v="Steen,hard"/>
    <s v="Clubgebouw"/>
    <s v="Sport-Verenigingsgebouw"/>
    <s v="05541 - Brandcontr. Inventaris uitgebreid"/>
    <s v="Nee"/>
    <s v="Nee"/>
    <m/>
    <n v="85300"/>
  </r>
  <r>
    <s v="6955"/>
    <s v="Sport en Bos/Sportparken Oost"/>
    <s v="0108464"/>
    <d v="2017-06-14T00:00:00"/>
    <x v="1552"/>
    <s v="1114BH"/>
    <x v="72"/>
    <s v="Amsterdam"/>
    <s v="Hout,kunststof"/>
    <s v="Kantoor"/>
    <s v="Kantoorcontainer-Sportpark Strandvliet."/>
    <s v="05540 - Brandcontr. Opstal uitgebreid"/>
    <s v="Nee"/>
    <s v="Nee"/>
    <m/>
    <n v="74100"/>
  </r>
  <r>
    <s v="6955"/>
    <s v="Sport en Bos/Sportparken Oost"/>
    <s v="0108464"/>
    <d v="2017-06-14T00:00:00"/>
    <x v="1552"/>
    <s v="1114BH"/>
    <x v="72"/>
    <s v="Amsterdam"/>
    <s v="Hout,kunststof"/>
    <s v="Kantoor"/>
    <s v="kantoorcontainer- Sportpark Strandvliet"/>
    <s v="05541 - Brandcontr. Inventaris uitgebreid"/>
    <m/>
    <s v="Nee"/>
    <m/>
    <n v="10000"/>
  </r>
  <r>
    <s v="6955"/>
    <s v="Sport en Bos/Sportparken Oost"/>
    <s v="0110075"/>
    <d v="2019-01-01T00:00:00"/>
    <x v="576"/>
    <s v="1095MK"/>
    <x v="65"/>
    <s v="Amsterdam"/>
    <s v="Steen,hard"/>
    <s v="Sporthal"/>
    <m/>
    <s v="05541 - Brandcontr. Inventaris uitgebreid"/>
    <s v="Nee"/>
    <s v="Nee"/>
    <m/>
    <n v="582900"/>
  </r>
  <r>
    <s v="6955"/>
    <s v="Sport en Bos/Sportparken Oost"/>
    <s v="0110931"/>
    <d v="2019-05-22T00:00:00"/>
    <x v="626"/>
    <s v="1097HK"/>
    <x v="18"/>
    <s v="Amsterdam"/>
    <s v="Staal,hout en polyester"/>
    <s v="Portocabin"/>
    <s v="Sportpark Drieburg"/>
    <s v="05540 - Brandcontr. Opstal uitgebreid"/>
    <s v="Nee"/>
    <s v="Nee"/>
    <m/>
    <n v="14700"/>
  </r>
  <r>
    <s v="6955"/>
    <s v="Sport en Bos/Sportparken Oost"/>
    <s v="0110931"/>
    <d v="2019-05-22T00:00:00"/>
    <x v="626"/>
    <s v="1097HK"/>
    <x v="18"/>
    <s v="Amsterdam"/>
    <s v="Staal,hout en polyester"/>
    <s v="Portocabin"/>
    <s v="Sportpark Drieburg"/>
    <s v="05541 - Brandcontr. Inventaris uitgebreid"/>
    <s v="Nee"/>
    <s v="Nee"/>
    <m/>
    <n v="5900"/>
  </r>
  <r>
    <s v="6956"/>
    <s v="Sport en Bos / Sportparken West"/>
    <s v="0037278"/>
    <d v="2015-01-01T00:00:00"/>
    <x v="617"/>
    <s v="1067HR"/>
    <x v="64"/>
    <s v="Amsterdam"/>
    <s v="Steen,hard"/>
    <s v="Sportpark"/>
    <m/>
    <s v="05541 - Brandcontr. Inventaris uitgebreid"/>
    <s v="Nee"/>
    <s v="Nee"/>
    <m/>
    <n v="18200"/>
  </r>
  <r>
    <s v="6956"/>
    <s v="Sport en Bos / Sportparken West"/>
    <s v="0037278"/>
    <d v="2015-01-01T00:00:00"/>
    <x v="617"/>
    <s v="1067HR"/>
    <x v="64"/>
    <s v="Amsterdam"/>
    <s v="Steen,hard"/>
    <s v="Sportpark"/>
    <m/>
    <s v="05540 - Brandcontr. Opstal uitgebreid"/>
    <s v="Nee"/>
    <s v="Nee"/>
    <m/>
    <n v="271800"/>
  </r>
  <r>
    <s v="6956"/>
    <s v="Sport en Bos / Sportparken West"/>
    <s v="0093805"/>
    <d v="2015-01-01T00:00:00"/>
    <x v="565"/>
    <s v="1067SM"/>
    <x v="64"/>
    <s v="Amsterdam"/>
    <s v="Steen,hard"/>
    <s v="Sporthal"/>
    <m/>
    <s v="05541 - Brandcontr. Inventaris uitgebreid"/>
    <s v="Nee"/>
    <s v="Nee"/>
    <m/>
    <n v="1244100"/>
  </r>
  <r>
    <s v="6956"/>
    <s v="Sport en Bos / Sportparken West"/>
    <s v="0097666"/>
    <d v="2015-01-01T00:00:00"/>
    <x v="1553"/>
    <s v="1014AK"/>
    <x v="53"/>
    <s v="Amsterdam"/>
    <s v="Steen,hard"/>
    <s v="Sportpark"/>
    <s v="Clubhuis+gebouwtjes op het sportpark"/>
    <s v="05540 - Brandcontr. Opstal uitgebreid"/>
    <s v="Nee"/>
    <s v="Nee"/>
    <m/>
    <n v="1074600"/>
  </r>
  <r>
    <s v="6956"/>
    <s v="Sport en Bos / Sportparken West"/>
    <s v="0097666"/>
    <d v="2015-01-01T00:00:00"/>
    <x v="1553"/>
    <s v="1014AK"/>
    <x v="53"/>
    <s v="Amsterdam"/>
    <s v="Steen,hard"/>
    <s v="Sportpark"/>
    <s v="Clubhuis+ gebouwtjes op het sportpark"/>
    <s v="05541 - Brandcontr. Inventaris uitgebreid"/>
    <s v="Nee"/>
    <s v="Nee"/>
    <m/>
    <n v="5600"/>
  </r>
  <r>
    <s v="6956"/>
    <s v="Sport en Bos / Sportparken West"/>
    <s v="0108447"/>
    <d v="2017-01-24T00:00:00"/>
    <x v="1554"/>
    <s v="1067MC"/>
    <x v="64"/>
    <s v="Amsterdam"/>
    <s v="Steen,hard"/>
    <s v="Clubgebouw"/>
    <m/>
    <s v="05540 - Brandcontr. Opstal uitgebreid"/>
    <s v="Nee"/>
    <s v="Nee"/>
    <m/>
    <n v="184700"/>
  </r>
  <r>
    <s v="6956"/>
    <s v="Sport en Bos / Sportparken West"/>
    <s v="0109977"/>
    <d v="2018-09-03T00:00:00"/>
    <x v="572"/>
    <s v="1068TG"/>
    <x v="2"/>
    <s v="Amsterdam"/>
    <s v="Steen,hard"/>
    <s v="Sporthal"/>
    <m/>
    <s v="05541 - Brandcontr. Inventaris uitgebreid"/>
    <s v="Ja"/>
    <s v="Nee"/>
    <m/>
    <n v="690200"/>
  </r>
  <r>
    <s v="6956"/>
    <s v="Sport en Bos / Sportparken West"/>
    <s v="0111608"/>
    <d v="2020-01-01T00:00:00"/>
    <x v="625"/>
    <s v="1067SN"/>
    <x v="64"/>
    <s v="Amsterdam"/>
    <s v="Steen,hard"/>
    <s v="Dienstverblijf"/>
    <s v="tevens een loods/garage"/>
    <s v="05541 - Brandcontr. Inventaris uitgebreid"/>
    <s v="Nee"/>
    <s v="Nee"/>
    <m/>
    <n v="15200"/>
  </r>
  <r>
    <s v="6956"/>
    <s v="Sport en Bos / Sportparken West"/>
    <s v="0112654"/>
    <d v="2020-12-04T00:00:00"/>
    <x v="629"/>
    <s v="1061MA"/>
    <x v="76"/>
    <s v="Amsterdam"/>
    <m/>
    <s v="Sporthal"/>
    <s v="Sporthal Laan van Spartaan"/>
    <s v="05541 - Brandcontr. Inventaris uitgebreid"/>
    <s v="Ja"/>
    <s v="Onbekend"/>
    <m/>
    <n v="361400"/>
  </r>
  <r>
    <n v="6956"/>
    <s v="Sport en Bos / Sportparken West"/>
    <n v="112884"/>
    <d v="2022-02-04T00:00:00"/>
    <x v="1555"/>
    <s v="1043 BE"/>
    <x v="28"/>
    <s v="Amsterdam"/>
    <m/>
    <s v="Dienstverblijf"/>
    <s v="Sportpark Spieringerhorn"/>
    <s v="05540 - Brandcontr. Opstal uitgebreid"/>
    <s v="Nee"/>
    <s v="Nee"/>
    <m/>
    <n v="15000"/>
  </r>
  <r>
    <s v="6956"/>
    <s v="Sport en Bos / Sportparken West"/>
    <s v="0113246"/>
    <d v="2022-01-01T00:00:00"/>
    <x v="1556"/>
    <s v="1066CC"/>
    <x v="63"/>
    <s v="Amsterdam"/>
    <s v="Hout"/>
    <s v="Clubgebouw"/>
    <m/>
    <s v="05540 - Brandcontr. Opstal uitgebreid"/>
    <s v="Nee"/>
    <s v="Onbekend"/>
    <m/>
    <n v="74600"/>
  </r>
  <r>
    <s v="6956"/>
    <s v="Sport en Bos / Sportparken West"/>
    <s v="0113246"/>
    <d v="2022-01-01T00:00:00"/>
    <x v="1557"/>
    <s v="1066CC"/>
    <x v="63"/>
    <s v="Amsterdam"/>
    <s v="Hout"/>
    <s v="Clubgebouw"/>
    <m/>
    <s v="05540 - Brandcontr. Opstal uitgebreid"/>
    <s v="Nee"/>
    <s v="Onbekend"/>
    <m/>
    <n v="1004500"/>
  </r>
  <r>
    <s v="6956"/>
    <s v="Sport en Bos / Sportparken West"/>
    <s v="0113246"/>
    <d v="2022-01-01T00:00:00"/>
    <x v="1558"/>
    <s v="1066CC"/>
    <x v="63"/>
    <s v="Amsterdam"/>
    <s v="Hout"/>
    <s v="Clubgebouw"/>
    <m/>
    <s v="05540 - Brandcontr. Opstal uitgebreid"/>
    <s v="Nee"/>
    <s v="Onbekend"/>
    <m/>
    <n v="255400"/>
  </r>
  <r>
    <s v="6956"/>
    <s v="Sport en Bos / Sportparken West"/>
    <s v="0113246"/>
    <d v="2022-01-01T00:00:00"/>
    <x v="1559"/>
    <s v="1066CC"/>
    <x v="63"/>
    <s v="Amsterdam"/>
    <s v="Hout"/>
    <s v="Clubgebouw"/>
    <m/>
    <s v="05540 - Brandcontr. Opstal uitgebreid"/>
    <s v="Nee"/>
    <s v="Onbekend"/>
    <m/>
    <n v="382200"/>
  </r>
  <r>
    <s v="6956"/>
    <s v="Sport en Bos / Sportparken West"/>
    <s v="0113246"/>
    <d v="2022-01-01T00:00:00"/>
    <x v="1560"/>
    <s v="1066CC"/>
    <x v="63"/>
    <s v="Amsterdam"/>
    <s v="Hout"/>
    <s v="Clubgebouw"/>
    <m/>
    <s v="05540 - Brandcontr. Opstal uitgebreid"/>
    <s v="Nee"/>
    <s v="Onbekend"/>
    <m/>
    <n v="670200"/>
  </r>
  <r>
    <s v="6956"/>
    <s v="Sport en Bos / Sportparken West"/>
    <s v="0113246"/>
    <d v="2022-01-01T00:00:00"/>
    <x v="1561"/>
    <s v="1066CC"/>
    <x v="63"/>
    <s v="Amsterdam"/>
    <s v="Hout"/>
    <s v="Clubgebouw"/>
    <m/>
    <s v="05540 - Brandcontr. Opstal uitgebreid"/>
    <s v="Nee"/>
    <s v="Onbekend"/>
    <m/>
    <n v="315400"/>
  </r>
  <r>
    <s v="6956"/>
    <s v="Sport en Bos / Sportparken West"/>
    <s v="0113246"/>
    <d v="2022-01-01T00:00:00"/>
    <x v="1562"/>
    <s v="1066CC"/>
    <x v="63"/>
    <s v="Amsterdam"/>
    <s v="Hout"/>
    <s v="Clubgebouw"/>
    <m/>
    <s v="05540 - Brandcontr. Opstal uitgebreid"/>
    <s v="Nee"/>
    <s v="Onbekend"/>
    <m/>
    <n v="1024700"/>
  </r>
  <r>
    <s v="6956"/>
    <s v="Sport en Bos / Sportparken West"/>
    <s v="0113246"/>
    <d v="2022-01-01T00:00:00"/>
    <x v="1563"/>
    <s v="1066CC"/>
    <x v="63"/>
    <s v="Amsterdam"/>
    <s v="Hout"/>
    <s v="Clubgebouw"/>
    <m/>
    <s v="05540 - Brandcontr. Opstal uitgebreid"/>
    <s v="Nee"/>
    <s v="Onbekend"/>
    <m/>
    <n v="1071500"/>
  </r>
  <r>
    <s v="6956"/>
    <s v="Sport en Bos / Sportparken West"/>
    <s v="B000357"/>
    <d v="2015-01-01T00:00:00"/>
    <x v="559"/>
    <s v="1051CE"/>
    <x v="8"/>
    <s v="Amsterdam"/>
    <m/>
    <s v="Sportcomplex"/>
    <m/>
    <s v="05541 - Brandcontr. Inventaris uitgebreid"/>
    <s v="Nee"/>
    <s v="Ja"/>
    <d v="2003-02-03T00:00:00"/>
    <n v="129700"/>
  </r>
  <r>
    <s v="6956"/>
    <s v="Sport en Bos / Sportparken West"/>
    <s v="B000357"/>
    <d v="2015-01-01T00:00:00"/>
    <x v="559"/>
    <s v="1051CE"/>
    <x v="8"/>
    <s v="Amsterdam"/>
    <m/>
    <s v="Sportcomplex"/>
    <m/>
    <s v="05541 - Brandcontr. Inventaris uitgebreid"/>
    <s v="Nee"/>
    <s v="Ja"/>
    <d v="2003-02-03T00:00:00"/>
    <n v="198700"/>
  </r>
  <r>
    <s v="6956"/>
    <s v="Sport en Bos / Sportparken West"/>
    <s v="B000357"/>
    <d v="2015-01-01T00:00:00"/>
    <x v="559"/>
    <s v="1051CE"/>
    <x v="8"/>
    <s v="Amsterdam"/>
    <m/>
    <s v="Sportcomplex"/>
    <m/>
    <s v="05541 - Brandcontr. Inventaris uitgebreid"/>
    <s v="Nee"/>
    <s v="Ja"/>
    <d v="2003-02-03T00:00:00"/>
    <n v="33100"/>
  </r>
  <r>
    <s v="6956"/>
    <s v="Sport en Bos / Sportparken West"/>
    <s v="B001547"/>
    <d v="2015-01-01T00:00:00"/>
    <x v="566"/>
    <s v="1066CD"/>
    <x v="63"/>
    <s v="Amsterdam"/>
    <s v="Steen"/>
    <s v="Sportpark"/>
    <m/>
    <s v="05541 - Brandcontr. Inventaris uitgebreid"/>
    <s v="Ja"/>
    <s v="Ja"/>
    <d v="2022-03-12T00:00:00"/>
    <n v="416500"/>
  </r>
  <r>
    <s v="6956"/>
    <s v="Sport en Bos / Sportparken West"/>
    <s v="B001547"/>
    <d v="2015-01-01T00:00:00"/>
    <x v="1564"/>
    <s v="1066CD"/>
    <x v="63"/>
    <s v="Amsterdam"/>
    <s v="Steen"/>
    <s v="Sportpark"/>
    <m/>
    <s v="05541 - Brandcontr. Inventaris uitgebreid"/>
    <s v="Ja"/>
    <s v="Ja"/>
    <d v="2022-03-12T00:00:00"/>
    <n v="56000"/>
  </r>
  <r>
    <s v="6957"/>
    <s v="Sport en Bos/Sporthallen Zuid/Centr"/>
    <s v="0088084"/>
    <d v="2015-01-01T00:00:00"/>
    <x v="558"/>
    <s v="1076EP"/>
    <x v="99"/>
    <s v="Amsterdam"/>
    <s v="Steen,hard"/>
    <s v="Sporthal"/>
    <s v="incl infozuil bij de ingang"/>
    <s v="05541 - Brandcontr. Inventaris uitgebreid"/>
    <s v="Nee"/>
    <s v="Ja"/>
    <d v="2024-04-15T00:00:00"/>
    <n v="2865500"/>
  </r>
  <r>
    <s v="6957"/>
    <s v="Sport en Bos/Sporthallen Zuid/Centr"/>
    <s v="0094197"/>
    <d v="2015-01-01T00:00:00"/>
    <x v="1565"/>
    <s v="1076DE"/>
    <x v="99"/>
    <s v="Amsterdam"/>
    <s v="Steen,hard"/>
    <s v="Kantoor"/>
    <m/>
    <s v="05541 - Brandcontr. Inventaris uitgebreid"/>
    <s v="Nee"/>
    <s v="Nee"/>
    <m/>
    <n v="24000"/>
  </r>
  <r>
    <s v="6957"/>
    <s v="Sport en Bos/Sporthallen Zuid/Centr"/>
    <s v="0105903"/>
    <d v="2015-01-01T00:00:00"/>
    <x v="554"/>
    <s v="1077BA"/>
    <x v="51"/>
    <s v="Amsterdam"/>
    <s v="Steen,hard"/>
    <s v="Sporthal"/>
    <m/>
    <s v="05541 - Brandcontr. Inventaris uitgebreid"/>
    <s v="Ja"/>
    <s v="Nee"/>
    <m/>
    <n v="499800"/>
  </r>
  <r>
    <s v="6957"/>
    <s v="Sport en Bos/Sporthallen Zuid/Centr"/>
    <s v="0105905"/>
    <d v="2015-01-01T00:00:00"/>
    <x v="557"/>
    <s v="1072RD"/>
    <x v="56"/>
    <s v="Amsterdam"/>
    <s v="Steen,hard"/>
    <s v="Sportcomplex"/>
    <s v="Sportcentrum de Pijp"/>
    <s v="05541 - Brandcontr. Inventaris uitgebreid"/>
    <s v="Ja"/>
    <s v="Nee"/>
    <m/>
    <n v="592700"/>
  </r>
  <r>
    <s v="6958"/>
    <s v="Sport en Bos /Sportparken Zuid/Cent"/>
    <s v="0105967"/>
    <d v="2015-01-01T00:00:00"/>
    <x v="1566"/>
    <s v="1183SZ"/>
    <x v="4"/>
    <s v="Amstelveen"/>
    <s v="Steen,hard"/>
    <s v="Dienstverblijf"/>
    <m/>
    <s v="05540 - Brandcontr. Opstal uitgebreid"/>
    <s v="Nee"/>
    <s v="Nee"/>
    <m/>
    <n v="238600"/>
  </r>
  <r>
    <s v="6958"/>
    <s v="Sport en Bos /Sportparken Zuid/Cent"/>
    <s v="0105967"/>
    <d v="2015-01-01T00:00:00"/>
    <x v="1566"/>
    <s v="1183SZ"/>
    <x v="4"/>
    <s v="Amstelveen"/>
    <s v="Steen,hard"/>
    <s v="Dienstverblijf"/>
    <m/>
    <s v="05541 - Brandcontr. Inventaris uitgebreid"/>
    <s v="Nee"/>
    <s v="Nee"/>
    <m/>
    <n v="14900"/>
  </r>
  <r>
    <s v="6958"/>
    <s v="Sport en Bos /Sportparken Zuid/Cent"/>
    <s v="0105970"/>
    <d v="2015-01-01T00:00:00"/>
    <x v="1567"/>
    <s v="1071AA"/>
    <x v="13"/>
    <s v="Amsterdam"/>
    <s v="Hout,riet"/>
    <s v="Woonhuis/bedrijfspand"/>
    <s v="Opstallen Tennispark Festina"/>
    <s v="05540 - Brandcontr. Opstal uitgebreid"/>
    <s v="Nee"/>
    <s v="Nee"/>
    <m/>
    <n v="1376900"/>
  </r>
  <r>
    <s v="6958"/>
    <s v="Sport en Bos /Sportparken Zuid/Cent"/>
    <s v="0106154"/>
    <d v="2015-01-01T00:00:00"/>
    <x v="1566"/>
    <s v="1183SZ"/>
    <x v="4"/>
    <s v="Amstelveen"/>
    <s v="Staalconstructie met beplating"/>
    <s v="Loods"/>
    <m/>
    <s v="05540 - Brandcontr. Opstal uitgebreid"/>
    <s v="Nee"/>
    <s v="Nee"/>
    <m/>
    <n v="61200"/>
  </r>
  <r>
    <s v="6958"/>
    <s v="Sport en Bos /Sportparken Zuid/Cent"/>
    <s v="0106220"/>
    <d v="2015-01-01T00:00:00"/>
    <x v="1568"/>
    <s v="1182AA"/>
    <x v="106"/>
    <s v="Amstelveen"/>
    <s v="Steen,hard"/>
    <s v="Dienstverblijf"/>
    <m/>
    <s v="05541 - Brandcontr. Inventaris uitgebreid"/>
    <s v="Nee"/>
    <s v="Nee"/>
    <m/>
    <n v="7200"/>
  </r>
  <r>
    <s v="6958"/>
    <s v="Sport en Bos /Sportparken Zuid/Cent"/>
    <s v="B000709"/>
    <d v="2015-01-01T00:00:00"/>
    <x v="1569"/>
    <s v="1182AG"/>
    <x v="106"/>
    <s v="Amstelveen"/>
    <s v="Steen,hard"/>
    <s v="Sportcomplex"/>
    <s v="Schuilhut + Alignieurshut Roeibaan"/>
    <s v="05541 - Brandcontr. Inventaris uitgebreid"/>
    <s v="Nee"/>
    <s v="Ja"/>
    <d v="2003-08-09T00:00:00"/>
    <n v="197400"/>
  </r>
  <r>
    <s v="6958"/>
    <s v="Sport en Bos /Sportparken Zuid/Cent"/>
    <s v="B000709"/>
    <d v="2015-01-01T00:00:00"/>
    <x v="1569"/>
    <s v="1182AG"/>
    <x v="106"/>
    <s v="Amstelveen"/>
    <s v="Steen,hard"/>
    <s v="Sportcomplex"/>
    <s v="Botenloods Roeibaan"/>
    <s v="05540 - Brandcontr. Opstal uitgebreid"/>
    <s v="Nee"/>
    <s v="Ja"/>
    <d v="2003-08-09T00:00:00"/>
    <n v="5994300"/>
  </r>
  <r>
    <s v="6958"/>
    <s v="Sport en Bos /Sportparken Zuid/Cent"/>
    <s v="B000709"/>
    <d v="2015-01-01T00:00:00"/>
    <x v="1569"/>
    <s v="1182AG"/>
    <x v="106"/>
    <s v="Amstelveen"/>
    <s v="Steen,hard"/>
    <s v="Sportcomplex"/>
    <s v="Botenhuis/dienstverblijf Roeibaan"/>
    <s v="05541 - Brandcontr. Inventaris uitgebreid"/>
    <s v="Nee"/>
    <s v="Ja"/>
    <d v="2003-08-09T00:00:00"/>
    <n v="84500"/>
  </r>
  <r>
    <s v="6958"/>
    <s v="Sport en Bos /Sportparken Zuid/Cent"/>
    <s v="B000709"/>
    <d v="2015-01-01T00:00:00"/>
    <x v="1569"/>
    <s v="1182AG"/>
    <x v="106"/>
    <s v="Amstelveen"/>
    <s v="Staalplaat/hard nieuwbouw beton"/>
    <s v="Sportcomplex"/>
    <s v="Finishtoren Roeibaan"/>
    <s v="05540 - Brandcontr. Opstal uitgebreid"/>
    <s v="Nee"/>
    <s v="Ja"/>
    <d v="2003-08-09T00:00:00"/>
    <n v="607300"/>
  </r>
  <r>
    <s v="6958"/>
    <s v="Sport en Bos /Sportparken Zuid/Cent"/>
    <s v="B000709"/>
    <d v="2015-01-01T00:00:00"/>
    <x v="1569"/>
    <s v="1182AG"/>
    <x v="106"/>
    <s v="Amstelveen"/>
    <s v="Steen,hard"/>
    <s v="Sportcomplex"/>
    <s v="Meubilair en Wedstrijd meubilair"/>
    <s v="05541 - Brandcontr. Inventaris uitgebreid"/>
    <s v="Nee"/>
    <s v="Ja"/>
    <d v="2003-08-09T00:00:00"/>
    <n v="101600"/>
  </r>
  <r>
    <s v="6958"/>
    <s v="Sport en Bos /Sportparken Zuid/Cent"/>
    <s v="B000709"/>
    <d v="2015-01-01T00:00:00"/>
    <x v="1569"/>
    <s v="1182AG"/>
    <x v="106"/>
    <s v="Amstelveen"/>
    <s v="Hout,beton en draadglas"/>
    <s v="Sportcomplex"/>
    <s v="Starttoren roeibaan"/>
    <s v="05540 - Brandcontr. Opstal uitgebreid"/>
    <s v="Nee"/>
    <s v="Ja"/>
    <d v="2003-08-09T00:00:00"/>
    <n v="127900"/>
  </r>
  <r>
    <s v="6958"/>
    <s v="Sport en Bos /Sportparken Zuid/Cent"/>
    <s v="B000709"/>
    <d v="2015-01-01T00:00:00"/>
    <x v="1569"/>
    <s v="1182AG"/>
    <x v="106"/>
    <m/>
    <s v="Steen,hard"/>
    <s v="Sportcomplex"/>
    <s v="Omroepinstallatie"/>
    <s v="05540 - Brandcontr. Opstal uitgebreid"/>
    <s v="Nee"/>
    <s v="Ja"/>
    <d v="2003-08-09T00:00:00"/>
    <n v="100400"/>
  </r>
  <r>
    <s v="6958"/>
    <s v="Sport en Bos /Sportparken Zuid/Cent"/>
    <s v="B000709"/>
    <d v="2015-01-01T00:00:00"/>
    <x v="1569"/>
    <s v="1182AG"/>
    <x v="106"/>
    <s v="Amstelveen"/>
    <s v="Steen,hard"/>
    <s v="Sportcomplex"/>
    <s v="Finish-/Starttoren + schuilhut"/>
    <s v="05541 - Brandcontr. Inventaris uitgebreid"/>
    <s v="Nee"/>
    <s v="Ja"/>
    <d v="2003-08-09T00:00:00"/>
    <n v="147300"/>
  </r>
  <r>
    <s v="6958"/>
    <s v="Sport en Bos /Sportparken Zuid/Cent"/>
    <s v="B000709"/>
    <d v="2015-01-01T00:00:00"/>
    <x v="1569"/>
    <s v="1182AG"/>
    <x v="106"/>
    <s v="Amstelveen"/>
    <s v="Steen,hard"/>
    <s v="Sportcomplex"/>
    <s v="Fomule I"/>
    <s v="05541 - Brandcontr. Inventaris uitgebreid"/>
    <s v="Nee"/>
    <s v="Ja"/>
    <d v="2003-08-09T00:00:00"/>
    <n v="360600"/>
  </r>
  <r>
    <s v="6958"/>
    <s v="Sport en Bos /Sportparken Zuid/Cent"/>
    <s v="B000710"/>
    <d v="2015-01-01T00:00:00"/>
    <x v="1568"/>
    <s v="1182AA"/>
    <x v="106"/>
    <s v="Amstelveen"/>
    <s v="Hout"/>
    <s v="Garage"/>
    <m/>
    <s v="05540 - Brandcontr. Opstal uitgebreid"/>
    <s v="Nee"/>
    <s v="Onbekend"/>
    <m/>
    <n v="38200"/>
  </r>
  <r>
    <s v="6958"/>
    <s v="Sport en Bos /Sportparken Zuid/Cent"/>
    <s v="B000710"/>
    <d v="2015-01-01T00:00:00"/>
    <x v="1568"/>
    <s v="1182AA"/>
    <x v="106"/>
    <s v="Amstelveen"/>
    <s v="Hout"/>
    <s v="Clubgebouw"/>
    <m/>
    <s v="05541 - Brandcontr. Inventaris uitgebreid"/>
    <s v="Nee"/>
    <s v="Onbekend"/>
    <m/>
    <n v="91600"/>
  </r>
  <r>
    <s v="6958"/>
    <s v="Sport en Bos /Sportparken Zuid/Cent"/>
    <s v="B000710"/>
    <d v="2015-01-01T00:00:00"/>
    <x v="1568"/>
    <s v="1182AA"/>
    <x v="106"/>
    <s v="Amstelveen"/>
    <s v="Hout"/>
    <s v="Opslag/magazijn"/>
    <m/>
    <s v="05540 - Brandcontr. Opstal uitgebreid"/>
    <s v="Nee"/>
    <s v="Onbekend"/>
    <m/>
    <n v="6900"/>
  </r>
  <r>
    <s v="6958"/>
    <s v="Sport en Bos /Sportparken Zuid/Cent"/>
    <s v="B000710"/>
    <d v="2015-01-01T00:00:00"/>
    <x v="1568"/>
    <s v="1182AA"/>
    <x v="106"/>
    <s v="Amstelveen"/>
    <s v="Hout"/>
    <s v="Clubgebouw"/>
    <m/>
    <s v="05541 - Brandcontr. Inventaris uitgebreid"/>
    <s v="Nee"/>
    <s v="Onbekend"/>
    <m/>
    <n v="43800"/>
  </r>
  <r>
    <s v="6958"/>
    <s v="Sport en Bos /Sportparken Zuid/Cent"/>
    <s v="B000710"/>
    <d v="2015-01-01T00:00:00"/>
    <x v="1568"/>
    <s v="1182AA"/>
    <x v="106"/>
    <s v="Amstelveen"/>
    <s v="Hout"/>
    <s v="Schuur"/>
    <m/>
    <s v="05540 - Brandcontr. Opstal uitgebreid"/>
    <s v="Nee"/>
    <s v="Onbekend"/>
    <m/>
    <n v="6900"/>
  </r>
  <r>
    <s v="6960"/>
    <s v="Sport en Bos / Overig Sport"/>
    <s v="B000711"/>
    <d v="2015-01-01T00:00:00"/>
    <x v="561"/>
    <s v="1018ND"/>
    <x v="31"/>
    <s v="Amsterdam"/>
    <s v="Steen,hard"/>
    <s v="Sporthal"/>
    <m/>
    <s v="05541 - Brandcontr. Inventaris uitgebreid"/>
    <s v="Nee"/>
    <s v="Nee"/>
    <m/>
    <n v="510000"/>
  </r>
  <r>
    <s v="6961"/>
    <s v="Sport en Bos/Sporthallen Oost"/>
    <s v="0079247"/>
    <d v="2015-01-01T00:00:00"/>
    <x v="560"/>
    <s v="1093KP"/>
    <x v="11"/>
    <s v="Amsterdam"/>
    <s v="Steen,hard"/>
    <s v="Sporthal"/>
    <m/>
    <s v="05541 - Brandcontr. Inventaris uitgebreid"/>
    <s v="Nee"/>
    <s v="Nee"/>
    <m/>
    <n v="405900"/>
  </r>
  <r>
    <s v="6961"/>
    <s v="Sport en Bos/Sporthallen Oost"/>
    <s v="0091973"/>
    <d v="2015-01-01T00:00:00"/>
    <x v="1570"/>
    <s v="1087EJ"/>
    <x v="67"/>
    <s v="Amsterdam"/>
    <s v="Steen,hard"/>
    <s v="Sporthal"/>
    <m/>
    <s v="05541 - Brandcontr. Inventaris uitgebreid"/>
    <s v="Nee"/>
    <s v="Nee"/>
    <m/>
    <n v="172100"/>
  </r>
  <r>
    <s v="6961"/>
    <s v="Sport en Bos/Sporthallen Oost"/>
    <s v="0113238"/>
    <d v="2022-07-20T00:00:00"/>
    <x v="1571"/>
    <s v="1096AN"/>
    <x v="77"/>
    <s v="Amsterdam"/>
    <s v="Steen,hard"/>
    <s v="Sporthal"/>
    <s v="Sporthal Bajeskwartier"/>
    <s v="05541 - Brandcontr. Inventaris uitgebreid"/>
    <s v="Ja"/>
    <s v="Nee"/>
    <m/>
    <n v="372902"/>
  </r>
  <r>
    <s v="6961"/>
    <s v="Sport en Bos/Sporthallen Oost"/>
    <s v="B001575"/>
    <d v="2015-01-01T00:00:00"/>
    <x v="564"/>
    <s v="1095DH"/>
    <x v="65"/>
    <s v="Amsterdam"/>
    <s v="Steen,hard"/>
    <s v="Sporthal"/>
    <m/>
    <s v="05541 - Brandcontr. Inventaris uitgebreid"/>
    <s v="Nee"/>
    <s v="Nee"/>
    <m/>
    <n v="523800"/>
  </r>
  <r>
    <s v="7036"/>
    <s v="Gemeentelijke Ombudsman"/>
    <s v="0069405"/>
    <d v="2015-01-01T00:00:00"/>
    <x v="1572"/>
    <s v="1018LL"/>
    <x v="31"/>
    <s v="Amsterdam"/>
    <s v="Steen,hard"/>
    <s v="Kantoor"/>
    <m/>
    <s v="05557 - Huurdersbelang uitgebreid"/>
    <s v="Nee"/>
    <s v="Nee"/>
    <m/>
    <n v="137100"/>
  </r>
  <r>
    <s v="7036"/>
    <s v="Gemeentelijke Ombudsman"/>
    <s v="0069405"/>
    <d v="2015-01-01T00:00:00"/>
    <x v="1572"/>
    <s v="1018LL"/>
    <x v="31"/>
    <s v="Amsterdam"/>
    <s v="Steen,hard"/>
    <s v="Kantoor"/>
    <m/>
    <s v="05541 - Brandcontr. Inventaris uitgebreid"/>
    <s v="Nee"/>
    <s v="Nee"/>
    <m/>
    <n v="153300"/>
  </r>
  <r>
    <s v="7046"/>
    <s v="Rekenkamer Metropool Amsterdam"/>
    <s v="0057162"/>
    <d v="2015-01-01T00:00:00"/>
    <x v="1573"/>
    <s v="1018VN"/>
    <x v="31"/>
    <s v="Amsterdam"/>
    <s v="Steen,hard"/>
    <s v="Kantoor"/>
    <m/>
    <s v="05557 - Huurdersbelang uitgebreid"/>
    <s v="Nee"/>
    <s v="Ja"/>
    <d v="2024-05-10T00:00:00"/>
    <n v="229100"/>
  </r>
  <r>
    <s v="7046"/>
    <s v="Rekenkamer Metropool Amsterdam"/>
    <s v="0057162"/>
    <d v="2015-01-01T00:00:00"/>
    <x v="1574"/>
    <s v="1018VN"/>
    <x v="31"/>
    <s v="Amsterdam"/>
    <s v="Steen,hard"/>
    <s v="Kantoor"/>
    <m/>
    <s v="05541 - Brandcontr. Inventaris uitgebreid"/>
    <s v="Nee"/>
    <s v="Ja"/>
    <d v="2024-05-10T00:00:00"/>
    <n v="333600"/>
  </r>
  <r>
    <m/>
    <m/>
    <m/>
    <m/>
    <x v="1575"/>
    <m/>
    <x v="117"/>
    <m/>
    <m/>
    <m/>
    <m/>
    <m/>
    <m/>
    <m/>
    <m/>
    <m/>
  </r>
  <r>
    <m/>
    <m/>
    <m/>
    <m/>
    <x v="1575"/>
    <m/>
    <x v="117"/>
    <m/>
    <m/>
    <m/>
    <m/>
    <m/>
    <m/>
    <m/>
    <m/>
    <m/>
  </r>
  <r>
    <m/>
    <m/>
    <m/>
    <m/>
    <x v="1575"/>
    <m/>
    <x v="117"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001E29C-4DEE-4036-8D30-7F30D6F3125C}" name="Draaitabel1" cacheId="8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outline="1" outlineData="1" multipleFieldFilters="0">
  <location ref="A3:B1580" firstHeaderRow="1" firstDataRow="1" firstDataCol="1"/>
  <pivotFields count="16">
    <pivotField showAll="0"/>
    <pivotField showAll="0"/>
    <pivotField showAll="0"/>
    <pivotField showAll="0"/>
    <pivotField axis="axisRow" showAll="0">
      <items count="1577">
        <item x="362"/>
        <item x="104"/>
        <item x="329"/>
        <item x="725"/>
        <item x="170"/>
        <item x="1444"/>
        <item x="1067"/>
        <item x="1461"/>
        <item x="1279"/>
        <item x="187"/>
        <item x="186"/>
        <item x="1566"/>
        <item x="642"/>
        <item x="1258"/>
        <item x="331"/>
        <item x="661"/>
        <item x="882"/>
        <item x="1299"/>
        <item x="272"/>
        <item x="806"/>
        <item x="1271"/>
        <item x="332"/>
        <item x="437"/>
        <item x="923"/>
        <item x="794"/>
        <item x="580"/>
        <item x="356"/>
        <item x="101"/>
        <item x="533"/>
        <item x="850"/>
        <item x="851"/>
        <item x="854"/>
        <item x="1480"/>
        <item x="1479"/>
        <item x="1184"/>
        <item x="934"/>
        <item x="1314"/>
        <item x="1274"/>
        <item x="1057"/>
        <item x="706"/>
        <item x="1371"/>
        <item x="431"/>
        <item x="936"/>
        <item x="87"/>
        <item x="747"/>
        <item x="746"/>
        <item x="88"/>
        <item x="574"/>
        <item x="1045"/>
        <item x="1046"/>
        <item x="771"/>
        <item x="136"/>
        <item x="135"/>
        <item x="1470"/>
        <item x="583"/>
        <item x="755"/>
        <item x="796"/>
        <item x="1376"/>
        <item x="308"/>
        <item x="279"/>
        <item x="943"/>
        <item x="769"/>
        <item x="268"/>
        <item x="970"/>
        <item x="944"/>
        <item x="955"/>
        <item x="958"/>
        <item x="768"/>
        <item x="956"/>
        <item x="832"/>
        <item x="844"/>
        <item x="161"/>
        <item x="1246"/>
        <item x="650"/>
        <item x="1217"/>
        <item x="1216"/>
        <item x="1017"/>
        <item x="372"/>
        <item x="555"/>
        <item x="419"/>
        <item x="520"/>
        <item x="138"/>
        <item x="554"/>
        <item x="1190"/>
        <item x="1175"/>
        <item x="1020"/>
        <item x="383"/>
        <item x="1214"/>
        <item x="753"/>
        <item x="724"/>
        <item x="455"/>
        <item x="182"/>
        <item x="178"/>
        <item x="591"/>
        <item x="1518"/>
        <item x="1063"/>
        <item x="547"/>
        <item x="1309"/>
        <item x="748"/>
        <item x="74"/>
        <item x="1204"/>
        <item x="1404"/>
        <item x="143"/>
        <item x="1374"/>
        <item x="1325"/>
        <item x="1313"/>
        <item x="454"/>
        <item x="585"/>
        <item x="1328"/>
        <item x="38"/>
        <item x="120"/>
        <item x="471"/>
        <item x="562"/>
        <item x="1183"/>
        <item x="839"/>
        <item x="473"/>
        <item x="1138"/>
        <item x="1394"/>
        <item x="371"/>
        <item x="195"/>
        <item x="1367"/>
        <item x="1301"/>
        <item x="1406"/>
        <item x="1186"/>
        <item x="1051"/>
        <item x="1064"/>
        <item x="1010"/>
        <item x="929"/>
        <item x="1065"/>
        <item x="1515"/>
        <item x="432"/>
        <item x="717"/>
        <item x="1420"/>
        <item x="866"/>
        <item x="1300"/>
        <item x="185"/>
        <item x="375"/>
        <item x="59"/>
        <item x="1377"/>
        <item x="385"/>
        <item x="255"/>
        <item x="617"/>
        <item x="998"/>
        <item x="1407"/>
        <item x="1326"/>
        <item x="294"/>
        <item x="853"/>
        <item x="343"/>
        <item x="1569"/>
        <item x="1540"/>
        <item x="1539"/>
        <item x="1520"/>
        <item x="1167"/>
        <item x="495"/>
        <item x="496"/>
        <item x="478"/>
        <item x="253"/>
        <item x="1122"/>
        <item x="852"/>
        <item x="438"/>
        <item x="1302"/>
        <item x="1285"/>
        <item x="1262"/>
        <item x="1341"/>
        <item x="985"/>
        <item x="745"/>
        <item x="205"/>
        <item x="204"/>
        <item x="417"/>
        <item x="414"/>
        <item x="412"/>
        <item x="990"/>
        <item x="413"/>
        <item x="318"/>
        <item x="415"/>
        <item x="1004"/>
        <item x="152"/>
        <item x="416"/>
        <item x="411"/>
        <item x="1048"/>
        <item x="858"/>
        <item x="500"/>
        <item x="501"/>
        <item x="740"/>
        <item x="1113"/>
        <item x="924"/>
        <item x="1043"/>
        <item x="1044"/>
        <item x="1166"/>
        <item x="1087"/>
        <item x="1193"/>
        <item x="1164"/>
        <item x="1247"/>
        <item x="1117"/>
        <item x="1018"/>
        <item x="652"/>
        <item x="558"/>
        <item x="1426"/>
        <item x="293"/>
        <item x="324"/>
        <item x="1210"/>
        <item x="21"/>
        <item x="22"/>
        <item x="23"/>
        <item x="145"/>
        <item x="1398"/>
        <item x="285"/>
        <item x="503"/>
        <item x="1350"/>
        <item x="1318"/>
        <item x="1307"/>
        <item x="704"/>
        <item x="1438"/>
        <item x="39"/>
        <item x="45"/>
        <item x="1399"/>
        <item x="1548"/>
        <item x="1347"/>
        <item x="1397"/>
        <item x="464"/>
        <item x="1433"/>
        <item x="1491"/>
        <item x="1400"/>
        <item x="1466"/>
        <item x="1436"/>
        <item x="198"/>
        <item x="456"/>
        <item x="436"/>
        <item x="829"/>
        <item x="458"/>
        <item x="1375"/>
        <item x="323"/>
        <item x="573"/>
        <item x="1264"/>
        <item x="5"/>
        <item x="1061"/>
        <item x="932"/>
        <item x="418"/>
        <item x="957"/>
        <item x="544"/>
        <item x="300"/>
        <item x="953"/>
        <item x="102"/>
        <item x="11"/>
        <item x="1484"/>
        <item x="1207"/>
        <item x="210"/>
        <item x="139"/>
        <item x="254"/>
        <item x="1529"/>
        <item x="1535"/>
        <item x="1536"/>
        <item x="1538"/>
        <item x="1531"/>
        <item x="1022"/>
        <item x="405"/>
        <item x="1021"/>
        <item x="993"/>
        <item x="991"/>
        <item x="712"/>
        <item x="548"/>
        <item x="556"/>
        <item x="1027"/>
        <item x="370"/>
        <item x="24"/>
        <item x="25"/>
        <item x="705"/>
        <item x="942"/>
        <item x="366"/>
        <item x="941"/>
        <item x="939"/>
        <item x="940"/>
        <item x="727"/>
        <item x="1212"/>
        <item x="1211"/>
        <item x="754"/>
        <item x="896"/>
        <item x="1179"/>
        <item x="833"/>
        <item x="799"/>
        <item x="986"/>
        <item x="1331"/>
        <item x="196"/>
        <item x="137"/>
        <item x="1042"/>
        <item x="326"/>
        <item x="756"/>
        <item x="1456"/>
        <item x="77"/>
        <item x="0"/>
        <item x="1029"/>
        <item x="377"/>
        <item x="1088"/>
        <item x="52"/>
        <item x="988"/>
        <item x="1277"/>
        <item x="651"/>
        <item x="516"/>
        <item x="251"/>
        <item x="20"/>
        <item x="849"/>
        <item x="1312"/>
        <item x="277"/>
        <item x="1305"/>
        <item x="427"/>
        <item x="526"/>
        <item x="1091"/>
        <item x="1092"/>
        <item x="1090"/>
        <item x="508"/>
        <item x="1089"/>
        <item x="506"/>
        <item x="639"/>
        <item x="565"/>
        <item x="626"/>
        <item x="1059"/>
        <item x="1075"/>
        <item x="912"/>
        <item x="299"/>
        <item x="1519"/>
        <item x="91"/>
        <item x="112"/>
        <item x="635"/>
        <item x="103"/>
        <item x="276"/>
        <item x="539"/>
        <item x="250"/>
        <item x="1570"/>
        <item x="722"/>
        <item x="522"/>
        <item x="381"/>
        <item x="333"/>
        <item x="1446"/>
        <item x="1447"/>
        <item x="1431"/>
        <item x="801"/>
        <item x="876"/>
        <item x="927"/>
        <item x="1489"/>
        <item x="1493"/>
        <item x="1485"/>
        <item x="1510"/>
        <item x="1511"/>
        <item x="345"/>
        <item x="1353"/>
        <item x="981"/>
        <item x="1236"/>
        <item x="1229"/>
        <item x="1227"/>
        <item x="439"/>
        <item x="572"/>
        <item x="922"/>
        <item x="908"/>
        <item x="1360"/>
        <item x="1359"/>
        <item x="1039"/>
        <item x="995"/>
        <item x="997"/>
        <item x="999"/>
        <item x="848"/>
        <item x="334"/>
        <item x="569"/>
        <item x="1333"/>
        <item x="1332"/>
        <item x="144"/>
        <item x="1358"/>
        <item x="571"/>
        <item x="1068"/>
        <item x="305"/>
        <item x="1364"/>
        <item x="1428"/>
        <item x="344"/>
        <item x="529"/>
        <item x="632"/>
        <item x="1418"/>
        <item x="1417"/>
        <item x="380"/>
        <item x="106"/>
        <item x="1205"/>
        <item x="576"/>
        <item x="807"/>
        <item x="1387"/>
        <item x="1386"/>
        <item x="214"/>
        <item x="1388"/>
        <item x="313"/>
        <item x="330"/>
        <item x="341"/>
        <item x="46"/>
        <item x="1024"/>
        <item x="1372"/>
        <item x="56"/>
        <item x="61"/>
        <item x="53"/>
        <item x="1362"/>
        <item x="1365"/>
        <item x="1366"/>
        <item x="1474"/>
        <item x="1460"/>
        <item x="504"/>
        <item x="1459"/>
        <item x="1162"/>
        <item x="1116"/>
        <item x="707"/>
        <item x="1224"/>
        <item x="1028"/>
        <item x="648"/>
        <item x="158"/>
        <item x="466"/>
        <item x="470"/>
        <item x="594"/>
        <item x="374"/>
        <item x="208"/>
        <item x="952"/>
        <item x="10"/>
        <item x="249"/>
        <item x="1203"/>
        <item x="220"/>
        <item x="1284"/>
        <item x="1488"/>
        <item x="1495"/>
        <item x="1494"/>
        <item x="1191"/>
        <item x="378"/>
        <item x="336"/>
        <item x="751"/>
        <item x="541"/>
        <item x="100"/>
        <item x="537"/>
        <item x="1427"/>
        <item x="1014"/>
        <item x="800"/>
        <item x="69"/>
        <item x="1320"/>
        <item x="1013"/>
        <item x="982"/>
        <item x="1007"/>
        <item x="1232"/>
        <item x="1125"/>
        <item x="440"/>
        <item x="536"/>
        <item x="1049"/>
        <item x="82"/>
        <item x="420"/>
        <item x="681"/>
        <item x="1571"/>
        <item x="596"/>
        <item x="600"/>
        <item x="601"/>
        <item x="605"/>
        <item x="602"/>
        <item x="603"/>
        <item x="606"/>
        <item x="609"/>
        <item x="608"/>
        <item x="607"/>
        <item x="604"/>
        <item x="610"/>
        <item x="611"/>
        <item x="597"/>
        <item x="598"/>
        <item x="599"/>
        <item x="1012"/>
        <item x="1026"/>
        <item x="904"/>
        <item x="1187"/>
        <item x="109"/>
        <item x="616"/>
        <item x="714"/>
        <item x="738"/>
        <item x="433"/>
        <item x="864"/>
        <item x="1015"/>
        <item x="155"/>
        <item x="62"/>
        <item x="1422"/>
        <item x="1423"/>
        <item x="1410"/>
        <item x="174"/>
        <item x="169"/>
        <item x="168"/>
        <item x="680"/>
        <item x="1240"/>
        <item x="1095"/>
        <item x="346"/>
        <item x="992"/>
        <item x="492"/>
        <item x="150"/>
        <item x="252"/>
        <item x="1249"/>
        <item x="658"/>
        <item x="653"/>
        <item x="655"/>
        <item x="676"/>
        <item x="798"/>
        <item x="959"/>
        <item x="302"/>
        <item x="1231"/>
        <item x="662"/>
        <item x="1223"/>
        <item x="971"/>
        <item x="79"/>
        <item x="76"/>
        <item x="897"/>
        <item x="1023"/>
        <item x="443"/>
        <item x="1003"/>
        <item x="625"/>
        <item x="1145"/>
        <item x="1170"/>
        <item x="1342"/>
        <item x="1419"/>
        <item x="1311"/>
        <item x="200"/>
        <item x="442"/>
        <item x="72"/>
        <item x="1172"/>
        <item x="1545"/>
        <item x="1546"/>
        <item x="472"/>
        <item x="290"/>
        <item x="386"/>
        <item x="1259"/>
        <item x="578"/>
        <item x="1343"/>
        <item x="428"/>
        <item x="1507"/>
        <item x="1508"/>
        <item x="1506"/>
        <item x="1503"/>
        <item x="1504"/>
        <item x="1439"/>
        <item x="13"/>
        <item x="247"/>
        <item x="678"/>
        <item x="181"/>
        <item x="1016"/>
        <item x="1286"/>
        <item x="947"/>
        <item x="709"/>
        <item x="289"/>
        <item x="1482"/>
        <item x="1509"/>
        <item x="1498"/>
        <item x="1499"/>
        <item x="1472"/>
        <item x="387"/>
        <item x="1437"/>
        <item x="752"/>
        <item x="1452"/>
        <item x="622"/>
        <item x="989"/>
        <item x="148"/>
        <item x="151"/>
        <item x="16"/>
        <item x="863"/>
        <item x="1153"/>
        <item x="980"/>
        <item x="14"/>
        <item x="298"/>
        <item x="119"/>
        <item x="121"/>
        <item x="954"/>
        <item x="564"/>
        <item x="568"/>
        <item x="142"/>
        <item x="593"/>
        <item x="283"/>
        <item x="156"/>
        <item x="723"/>
        <item x="1421"/>
        <item x="163"/>
        <item x="1338"/>
        <item x="1337"/>
        <item x="563"/>
        <item x="1322"/>
        <item x="365"/>
        <item x="718"/>
        <item x="1412"/>
        <item x="1487"/>
        <item x="1496"/>
        <item x="588"/>
        <item x="1572"/>
        <item x="95"/>
        <item x="1239"/>
        <item x="1242"/>
        <item x="657"/>
        <item x="507"/>
        <item x="1346"/>
        <item x="1139"/>
        <item x="1278"/>
        <item x="1281"/>
        <item x="979"/>
        <item x="469"/>
        <item x="1248"/>
        <item x="1257"/>
        <item x="1280"/>
        <item x="157"/>
        <item x="1148"/>
        <item x="1146"/>
        <item x="1144"/>
        <item x="1152"/>
        <item x="1147"/>
        <item x="171"/>
        <item x="486"/>
        <item x="1156"/>
        <item x="1119"/>
        <item x="687"/>
        <item x="1403"/>
        <item x="1500"/>
        <item x="485"/>
        <item x="1135"/>
        <item x="1517"/>
        <item x="373"/>
        <item x="71"/>
        <item x="173"/>
        <item x="615"/>
        <item x="280"/>
        <item x="1185"/>
        <item x="949"/>
        <item x="950"/>
        <item x="1340"/>
        <item x="1329"/>
        <item x="355"/>
        <item x="288"/>
        <item x="797"/>
        <item x="160"/>
        <item x="1549"/>
        <item x="360"/>
        <item x="1098"/>
        <item x="1453"/>
        <item x="814"/>
        <item x="1062"/>
        <item x="1287"/>
        <item x="973"/>
        <item x="1492"/>
        <item x="1497"/>
        <item x="739"/>
        <item x="114"/>
        <item x="1448"/>
        <item x="1241"/>
        <item x="613"/>
        <item x="620"/>
        <item x="619"/>
        <item x="393"/>
        <item x="1225"/>
        <item x="399"/>
        <item x="935"/>
        <item x="983"/>
        <item x="623"/>
        <item x="444"/>
        <item x="397"/>
        <item x="1054"/>
        <item x="1533"/>
        <item x="1541"/>
        <item x="1532"/>
        <item x="1221"/>
        <item x="903"/>
        <item x="590"/>
        <item x="246"/>
        <item x="284"/>
        <item x="1523"/>
        <item x="1543"/>
        <item x="883"/>
        <item x="628"/>
        <item x="856"/>
        <item x="1288"/>
        <item x="1174"/>
        <item x="1173"/>
        <item x="1076"/>
        <item x="1077"/>
        <item x="1267"/>
        <item x="1261"/>
        <item x="1182"/>
        <item x="41"/>
        <item x="933"/>
        <item x="392"/>
        <item x="1226"/>
        <item x="211"/>
        <item x="868"/>
        <item x="675"/>
        <item x="1405"/>
        <item x="1176"/>
        <item x="1505"/>
        <item x="818"/>
        <item x="1228"/>
        <item x="884"/>
        <item x="830"/>
        <item x="885"/>
        <item x="1070"/>
        <item x="1514"/>
        <item x="750"/>
        <item x="900"/>
        <item x="132"/>
        <item x="134"/>
        <item x="238"/>
        <item x="234"/>
        <item x="224"/>
        <item x="232"/>
        <item x="228"/>
        <item x="244"/>
        <item x="229"/>
        <item x="236"/>
        <item x="245"/>
        <item x="242"/>
        <item x="240"/>
        <item x="230"/>
        <item x="243"/>
        <item x="237"/>
        <item x="221"/>
        <item x="1097"/>
        <item x="222"/>
        <item x="223"/>
        <item x="225"/>
        <item x="226"/>
        <item x="233"/>
        <item x="235"/>
        <item x="239"/>
        <item x="241"/>
        <item x="227"/>
        <item x="1260"/>
        <item x="792"/>
        <item x="1351"/>
        <item x="140"/>
        <item x="567"/>
        <item x="9"/>
        <item x="54"/>
        <item x="57"/>
        <item x="1308"/>
        <item x="1430"/>
        <item x="1219"/>
        <item x="877"/>
        <item x="871"/>
        <item x="874"/>
        <item x="917"/>
        <item x="93"/>
        <item x="907"/>
        <item x="316"/>
        <item x="519"/>
        <item x="575"/>
        <item x="81"/>
        <item x="80"/>
        <item x="945"/>
        <item x="1481"/>
        <item x="493"/>
        <item x="1502"/>
        <item x="1463"/>
        <item x="978"/>
        <item x="17"/>
        <item x="872"/>
        <item x="595"/>
        <item x="400"/>
        <item x="410"/>
        <item x="1071"/>
        <item x="1513"/>
        <item x="1200"/>
        <item x="1348"/>
        <item x="1363"/>
        <item x="1160"/>
        <item x="764"/>
        <item x="557"/>
        <item x="468"/>
        <item x="820"/>
        <item x="816"/>
        <item x="1238"/>
        <item x="1282"/>
        <item x="1256"/>
        <item x="1273"/>
        <item x="1255"/>
        <item x="149"/>
        <item x="521"/>
        <item x="779"/>
        <item x="785"/>
        <item x="964"/>
        <item x="965"/>
        <item x="966"/>
        <item x="967"/>
        <item x="803"/>
        <item x="763"/>
        <item x="1195"/>
        <item x="130"/>
        <item x="123"/>
        <item x="129"/>
        <item x="124"/>
        <item x="1072"/>
        <item x="31"/>
        <item x="582"/>
        <item x="925"/>
        <item x="1317"/>
        <item x="870"/>
        <item x="859"/>
        <item x="528"/>
        <item x="1310"/>
        <item x="553"/>
        <item x="552"/>
        <item x="875"/>
        <item x="19"/>
        <item x="895"/>
        <item x="686"/>
        <item x="1194"/>
        <item x="282"/>
        <item x="728"/>
        <item x="733"/>
        <item x="1131"/>
        <item x="1141"/>
        <item x="491"/>
        <item x="320"/>
        <item x="319"/>
        <item x="303"/>
        <item x="1100"/>
        <item x="930"/>
        <item x="1112"/>
        <item x="1111"/>
        <item x="206"/>
        <item x="1429"/>
        <item x="1002"/>
        <item x="1120"/>
        <item x="172"/>
        <item x="424"/>
        <item x="364"/>
        <item x="421"/>
        <item x="577"/>
        <item x="376"/>
        <item x="404"/>
        <item x="184"/>
        <item x="827"/>
        <item x="826"/>
        <item x="494"/>
        <item x="1475"/>
        <item x="1501"/>
        <item x="1544"/>
        <item x="40"/>
        <item x="36"/>
        <item x="887"/>
        <item x="749"/>
        <item x="273"/>
        <item x="202"/>
        <item x="1304"/>
        <item x="194"/>
        <item x="347"/>
        <item x="1123"/>
        <item x="108"/>
        <item x="855"/>
        <item x="865"/>
        <item x="309"/>
        <item x="310"/>
        <item x="1345"/>
        <item x="659"/>
        <item x="327"/>
        <item x="474"/>
        <item x="263"/>
        <item x="699"/>
        <item x="698"/>
        <item x="281"/>
        <item x="688"/>
        <item x="1289"/>
        <item x="581"/>
        <item x="209"/>
        <item x="351"/>
        <item x="322"/>
        <item x="58"/>
        <item x="64"/>
        <item x="65"/>
        <item x="12"/>
        <item x="860"/>
        <item x="1243"/>
        <item x="1192"/>
        <item x="1395"/>
        <item x="1425"/>
        <item x="1424"/>
        <item x="514"/>
        <item x="540"/>
        <item x="353"/>
        <item x="354"/>
        <item x="357"/>
        <item x="1416"/>
        <item x="1165"/>
        <item x="1451"/>
        <item x="691"/>
        <item x="1457"/>
        <item x="73"/>
        <item x="624"/>
        <item x="1078"/>
        <item x="787"/>
        <item x="44"/>
        <item x="395"/>
        <item x="1568"/>
        <item x="1525"/>
        <item x="1526"/>
        <item x="1524"/>
        <item x="1527"/>
        <item x="902"/>
        <item x="888"/>
        <item x="358"/>
        <item x="579"/>
        <item x="656"/>
        <item x="179"/>
        <item x="408"/>
        <item x="409"/>
        <item x="910"/>
        <item x="1222"/>
        <item x="1230"/>
        <item x="50"/>
        <item x="1530"/>
        <item x="1542"/>
        <item x="1534"/>
        <item x="1521"/>
        <item x="1528"/>
        <item x="1522"/>
        <item x="1233"/>
        <item x="913"/>
        <item x="889"/>
        <item x="847"/>
        <item x="846"/>
        <item x="845"/>
        <item x="1234"/>
        <item x="584"/>
        <item x="879"/>
        <item x="75"/>
        <item x="391"/>
        <item x="977"/>
        <item x="663"/>
        <item x="664"/>
        <item x="665"/>
        <item x="612"/>
        <item x="666"/>
        <item x="1093"/>
        <item x="1154"/>
        <item x="107"/>
        <item x="60"/>
        <item x="1110"/>
        <item x="1109"/>
        <item x="778"/>
        <item x="328"/>
        <item x="531"/>
        <item x="1030"/>
        <item x="1237"/>
        <item x="128"/>
        <item x="125"/>
        <item x="115"/>
        <item x="116"/>
        <item x="127"/>
        <item x="126"/>
        <item x="203"/>
        <item x="122"/>
        <item x="1266"/>
        <item x="1082"/>
        <item x="630"/>
        <item x="448"/>
        <item x="1324"/>
        <item x="842"/>
        <item x="307"/>
        <item x="1169"/>
        <item x="1565"/>
        <item x="86"/>
        <item x="828"/>
        <item x="530"/>
        <item x="2"/>
        <item x="969"/>
        <item x="509"/>
        <item x="948"/>
        <item x="434"/>
        <item x="1330"/>
        <item x="916"/>
        <item x="561"/>
        <item x="257"/>
        <item x="258"/>
        <item x="1031"/>
        <item x="1177"/>
        <item x="361"/>
        <item x="586"/>
        <item x="838"/>
        <item x="403"/>
        <item x="402"/>
        <item x="4"/>
        <item x="1137"/>
        <item x="1270"/>
        <item x="757"/>
        <item x="759"/>
        <item x="758"/>
        <item x="401"/>
        <item x="786"/>
        <item x="780"/>
        <item x="781"/>
        <item x="782"/>
        <item x="784"/>
        <item x="783"/>
        <item x="909"/>
        <item x="482"/>
        <item x="315"/>
        <item x="435"/>
        <item x="677"/>
        <item x="667"/>
        <item x="1276"/>
        <item x="51"/>
        <item x="99"/>
        <item x="668"/>
        <item x="63"/>
        <item x="70"/>
        <item x="55"/>
        <item x="890"/>
        <item x="700"/>
        <item x="484"/>
        <item x="481"/>
        <item x="697"/>
        <item x="878"/>
        <item x="899"/>
        <item x="447"/>
        <item x="972"/>
        <item x="1106"/>
        <item x="1107"/>
        <item x="422"/>
        <item x="1096"/>
        <item x="1272"/>
        <item x="270"/>
        <item x="271"/>
        <item x="682"/>
        <item x="1298"/>
        <item x="201"/>
        <item x="911"/>
        <item x="111"/>
        <item x="1206"/>
        <item x="1202"/>
        <item x="213"/>
        <item x="1516"/>
        <item x="1060"/>
        <item x="987"/>
        <item x="646"/>
        <item x="1292"/>
        <item x="867"/>
        <item x="1321"/>
        <item x="880"/>
        <item x="1379"/>
        <item x="1378"/>
        <item x="311"/>
        <item x="669"/>
        <item x="312"/>
        <item x="1357"/>
        <item x="515"/>
        <item x="570"/>
        <item x="1290"/>
        <item x="352"/>
        <item x="654"/>
        <item x="1552"/>
        <item x="825"/>
        <item x="824"/>
        <item x="1201"/>
        <item x="267"/>
        <item x="84"/>
        <item x="1471"/>
        <item x="262"/>
        <item x="1161"/>
        <item x="26"/>
        <item x="1000"/>
        <item x="685"/>
        <item x="28"/>
        <item x="256"/>
        <item x="1019"/>
        <item x="1254"/>
        <item x="1157"/>
        <item x="1339"/>
        <item x="761"/>
        <item x="984"/>
        <item x="340"/>
        <item x="1115"/>
        <item x="1188"/>
        <item x="92"/>
        <item x="1263"/>
        <item x="1130"/>
        <item x="1171"/>
        <item x="1408"/>
        <item x="1118"/>
        <item x="1349"/>
        <item x="795"/>
        <item x="525"/>
        <item x="48"/>
        <item x="47"/>
        <item x="398"/>
        <item x="49"/>
        <item x="1208"/>
        <item x="670"/>
        <item x="671"/>
        <item x="672"/>
        <item x="189"/>
        <item x="188"/>
        <item x="776"/>
        <item x="777"/>
        <item x="505"/>
        <item x="274"/>
        <item x="1291"/>
        <item x="275"/>
        <item x="348"/>
        <item x="15"/>
        <item x="1133"/>
        <item x="1132"/>
        <item x="560"/>
        <item x="627"/>
        <item x="1198"/>
        <item x="110"/>
        <item x="1199"/>
        <item x="732"/>
        <item x="1073"/>
        <item x="406"/>
        <item x="1008"/>
        <item x="1218"/>
        <item x="465"/>
        <item x="549"/>
        <item x="197"/>
        <item x="614"/>
        <item x="638"/>
        <item x="1355"/>
        <item x="390"/>
        <item x="407"/>
        <item x="325"/>
        <item x="905"/>
        <item x="894"/>
        <item x="901"/>
        <item x="693"/>
        <item x="1380"/>
        <item x="453"/>
        <item x="1104"/>
        <item x="167"/>
        <item x="176"/>
        <item x="545"/>
        <item x="819"/>
        <item x="177"/>
        <item x="821"/>
        <item x="679"/>
        <item x="175"/>
        <item x="589"/>
        <item x="1094"/>
        <item x="1105"/>
        <item x="808"/>
        <item x="1134"/>
        <item x="862"/>
        <item x="793"/>
        <item x="790"/>
        <item x="760"/>
        <item x="788"/>
        <item x="460"/>
        <item x="265"/>
        <item x="94"/>
        <item x="621"/>
        <item x="644"/>
        <item x="459"/>
        <item x="461"/>
        <item x="645"/>
        <item x="618"/>
        <item x="1126"/>
        <item x="937"/>
        <item x="789"/>
        <item x="1053"/>
        <item x="1476"/>
        <item x="817"/>
        <item x="1490"/>
        <item x="1124"/>
        <item x="1163"/>
        <item x="1402"/>
        <item x="592"/>
        <item x="532"/>
        <item x="1079"/>
        <item x="337"/>
        <item x="1303"/>
        <item x="1440"/>
        <item x="292"/>
        <item x="1150"/>
        <item x="1149"/>
        <item x="6"/>
        <item x="843"/>
        <item x="809"/>
        <item x="18"/>
        <item x="131"/>
        <item x="117"/>
        <item x="118"/>
        <item x="629"/>
        <item x="810"/>
        <item x="480"/>
        <item x="1415"/>
        <item x="1414"/>
        <item x="1114"/>
        <item x="1319"/>
        <item x="90"/>
        <item x="97"/>
        <item x="248"/>
        <item x="1392"/>
        <item x="1011"/>
        <item x="708"/>
        <item x="304"/>
        <item x="960"/>
        <item x="231"/>
        <item x="396"/>
        <item x="891"/>
        <item x="1168"/>
        <item x="89"/>
        <item x="29"/>
        <item x="43"/>
        <item x="1178"/>
        <item x="1445"/>
        <item x="1213"/>
        <item x="488"/>
        <item x="113"/>
        <item x="1127"/>
        <item x="382"/>
        <item x="791"/>
        <item x="1009"/>
        <item x="660"/>
        <item x="637"/>
        <item x="1265"/>
        <item x="730"/>
        <item x="729"/>
        <item x="1269"/>
        <item x="1442"/>
        <item x="42"/>
        <item x="1413"/>
        <item x="278"/>
        <item x="719"/>
        <item x="822"/>
        <item x="463"/>
        <item x="649"/>
        <item x="918"/>
        <item x="962"/>
        <item x="517"/>
        <item x="518"/>
        <item x="98"/>
        <item x="946"/>
        <item x="1382"/>
        <item x="1381"/>
        <item x="1275"/>
        <item x="963"/>
        <item x="191"/>
        <item x="301"/>
        <item x="192"/>
        <item x="259"/>
        <item x="1555"/>
        <item x="27"/>
        <item x="1040"/>
        <item x="32"/>
        <item x="33"/>
        <item x="34"/>
        <item x="35"/>
        <item x="350"/>
        <item x="1373"/>
        <item x="1384"/>
        <item x="898"/>
        <item x="1383"/>
        <item x="1385"/>
        <item x="914"/>
        <item x="78"/>
        <item x="1245"/>
        <item x="1140"/>
        <item x="1074"/>
        <item x="1253"/>
        <item x="146"/>
        <item x="1561"/>
        <item x="1557"/>
        <item x="1559"/>
        <item x="1562"/>
        <item x="683"/>
        <item x="1556"/>
        <item x="1564"/>
        <item x="1563"/>
        <item x="1560"/>
        <item x="429"/>
        <item x="1558"/>
        <item x="467"/>
        <item x="546"/>
        <item x="566"/>
        <item x="1252"/>
        <item x="511"/>
        <item x="512"/>
        <item x="513"/>
        <item x="1"/>
        <item x="483"/>
        <item x="692"/>
        <item x="379"/>
        <item x="550"/>
        <item x="1327"/>
        <item x="1323"/>
        <item x="66"/>
        <item x="67"/>
        <item x="68"/>
        <item x="551"/>
        <item x="1547"/>
        <item x="701"/>
        <item x="523"/>
        <item x="633"/>
        <item x="641"/>
        <item x="260"/>
        <item x="689"/>
        <item x="690"/>
        <item x="1251"/>
        <item x="1102"/>
        <item x="199"/>
        <item x="1101"/>
        <item x="534"/>
        <item x="1434"/>
        <item x="535"/>
        <item x="840"/>
        <item x="841"/>
        <item x="975"/>
        <item x="976"/>
        <item x="1005"/>
        <item x="338"/>
        <item x="1041"/>
        <item x="1036"/>
        <item x="1037"/>
        <item x="1032"/>
        <item x="1033"/>
        <item x="1034"/>
        <item x="1035"/>
        <item x="1038"/>
        <item x="180"/>
        <item x="183"/>
        <item x="1047"/>
        <item x="153"/>
        <item x="457"/>
        <item x="317"/>
        <item x="1056"/>
        <item x="1055"/>
        <item x="154"/>
        <item x="1050"/>
        <item x="389"/>
        <item x="1336"/>
        <item x="1335"/>
        <item x="286"/>
        <item x="1180"/>
        <item x="1215"/>
        <item x="702"/>
        <item x="1151"/>
        <item x="1052"/>
        <item x="1143"/>
        <item x="1293"/>
        <item x="190"/>
        <item x="296"/>
        <item x="295"/>
        <item x="490"/>
        <item x="489"/>
        <item x="1468"/>
        <item x="1467"/>
        <item x="1066"/>
        <item x="647"/>
        <item x="1250"/>
        <item x="527"/>
        <item x="1409"/>
        <item x="951"/>
        <item x="388"/>
        <item x="306"/>
        <item x="497"/>
        <item x="499"/>
        <item x="502"/>
        <item x="498"/>
        <item x="766"/>
        <item x="765"/>
        <item x="767"/>
        <item x="762"/>
        <item x="1554"/>
        <item x="269"/>
        <item x="426"/>
        <item x="1334"/>
        <item x="1553"/>
        <item x="1099"/>
        <item x="1316"/>
        <item x="1315"/>
        <item x="266"/>
        <item x="1356"/>
        <item x="1368"/>
        <item x="1369"/>
        <item x="524"/>
        <item x="1158"/>
        <item x="1159"/>
        <item x="543"/>
        <item x="831"/>
        <item x="1069"/>
        <item x="886"/>
        <item x="915"/>
        <item x="703"/>
        <item x="726"/>
        <item x="1354"/>
        <item x="919"/>
        <item x="342"/>
        <item x="430"/>
        <item x="742"/>
        <item x="741"/>
        <item x="744"/>
        <item x="743"/>
        <item x="1197"/>
        <item x="1462"/>
        <item x="774"/>
        <item x="1196"/>
        <item x="673"/>
        <item x="212"/>
        <item x="674"/>
        <item x="1086"/>
        <item x="1084"/>
        <item x="631"/>
        <item x="1085"/>
        <item x="1083"/>
        <item x="207"/>
        <item x="215"/>
        <item x="216"/>
        <item x="217"/>
        <item x="218"/>
        <item x="219"/>
        <item x="1136"/>
        <item x="1121"/>
        <item x="83"/>
        <item x="1006"/>
        <item x="542"/>
        <item x="1393"/>
        <item x="1450"/>
        <item x="1441"/>
        <item x="1411"/>
        <item x="711"/>
        <item x="1396"/>
        <item x="384"/>
        <item x="1081"/>
        <item x="1080"/>
        <item x="1391"/>
        <item x="961"/>
        <item x="559"/>
        <item x="921"/>
        <item x="920"/>
        <item x="166"/>
        <item x="164"/>
        <item x="165"/>
        <item x="775"/>
        <item x="1283"/>
        <item x="804"/>
        <item x="1142"/>
        <item x="1389"/>
        <item x="1181"/>
        <item x="1449"/>
        <item x="1473"/>
        <item x="802"/>
        <item x="710"/>
        <item x="291"/>
        <item x="1361"/>
        <item x="1401"/>
        <item x="1295"/>
        <item x="1296"/>
        <item x="441"/>
        <item x="772"/>
        <item x="1464"/>
        <item x="974"/>
        <item x="487"/>
        <item x="1268"/>
        <item x="996"/>
        <item x="773"/>
        <item x="684"/>
        <item x="1551"/>
        <item x="1550"/>
        <item x="634"/>
        <item x="1189"/>
        <item x="335"/>
        <item x="37"/>
        <item x="1537"/>
        <item x="1306"/>
        <item x="261"/>
        <item x="425"/>
        <item x="968"/>
        <item x="363"/>
        <item x="928"/>
        <item x="861"/>
        <item x="1344"/>
        <item x="837"/>
        <item x="834"/>
        <item x="1567"/>
        <item x="721"/>
        <item x="906"/>
        <item x="835"/>
        <item x="368"/>
        <item x="367"/>
        <item x="836"/>
        <item x="720"/>
        <item x="264"/>
        <item x="450"/>
        <item x="510"/>
        <item x="8"/>
        <item x="1512"/>
        <item x="1477"/>
        <item x="96"/>
        <item x="339"/>
        <item x="423"/>
        <item x="881"/>
        <item x="297"/>
        <item x="133"/>
        <item x="445"/>
        <item x="1573"/>
        <item x="1574"/>
        <item x="446"/>
        <item x="449"/>
        <item x="85"/>
        <item x="815"/>
        <item x="734"/>
        <item x="735"/>
        <item x="736"/>
        <item x="737"/>
        <item x="811"/>
        <item x="1352"/>
        <item x="1370"/>
        <item x="462"/>
        <item x="1294"/>
        <item x="715"/>
        <item x="716"/>
        <item x="369"/>
        <item x="873"/>
        <item x="1235"/>
        <item x="1220"/>
        <item x="30"/>
        <item x="1244"/>
        <item x="926"/>
        <item x="1129"/>
        <item x="640"/>
        <item x="394"/>
        <item x="1128"/>
        <item x="314"/>
        <item x="538"/>
        <item x="1297"/>
        <item x="452"/>
        <item x="812"/>
        <item x="159"/>
        <item x="1103"/>
        <item x="1432"/>
        <item x="1443"/>
        <item x="1435"/>
        <item x="1465"/>
        <item x="587"/>
        <item x="643"/>
        <item x="938"/>
        <item x="636"/>
        <item x="321"/>
        <item x="479"/>
        <item x="892"/>
        <item x="893"/>
        <item x="869"/>
        <item x="349"/>
        <item x="451"/>
        <item x="1458"/>
        <item x="931"/>
        <item x="823"/>
        <item x="1209"/>
        <item x="1469"/>
        <item x="1155"/>
        <item x="193"/>
        <item x="1483"/>
        <item x="1486"/>
        <item x="1478"/>
        <item x="359"/>
        <item x="713"/>
        <item x="1390"/>
        <item x="695"/>
        <item x="694"/>
        <item x="731"/>
        <item x="287"/>
        <item x="1108"/>
        <item x="105"/>
        <item x="7"/>
        <item x="857"/>
        <item x="141"/>
        <item x="1455"/>
        <item x="1454"/>
        <item x="805"/>
        <item x="770"/>
        <item x="994"/>
        <item x="696"/>
        <item x="162"/>
        <item x="147"/>
        <item x="475"/>
        <item x="476"/>
        <item x="1001"/>
        <item x="477"/>
        <item x="1025"/>
        <item x="1058"/>
        <item x="813"/>
        <item x="3"/>
        <item x="157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</pivotFields>
  <rowFields count="1">
    <field x="4"/>
  </rowFields>
  <rowItems count="157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>
      <x v="497"/>
    </i>
    <i>
      <x v="498"/>
    </i>
    <i>
      <x v="499"/>
    </i>
    <i>
      <x v="500"/>
    </i>
    <i>
      <x v="501"/>
    </i>
    <i>
      <x v="502"/>
    </i>
    <i>
      <x v="503"/>
    </i>
    <i>
      <x v="504"/>
    </i>
    <i>
      <x v="505"/>
    </i>
    <i>
      <x v="506"/>
    </i>
    <i>
      <x v="507"/>
    </i>
    <i>
      <x v="508"/>
    </i>
    <i>
      <x v="509"/>
    </i>
    <i>
      <x v="510"/>
    </i>
    <i>
      <x v="511"/>
    </i>
    <i>
      <x v="512"/>
    </i>
    <i>
      <x v="513"/>
    </i>
    <i>
      <x v="514"/>
    </i>
    <i>
      <x v="515"/>
    </i>
    <i>
      <x v="516"/>
    </i>
    <i>
      <x v="517"/>
    </i>
    <i>
      <x v="518"/>
    </i>
    <i>
      <x v="519"/>
    </i>
    <i>
      <x v="520"/>
    </i>
    <i>
      <x v="521"/>
    </i>
    <i>
      <x v="522"/>
    </i>
    <i>
      <x v="523"/>
    </i>
    <i>
      <x v="524"/>
    </i>
    <i>
      <x v="525"/>
    </i>
    <i>
      <x v="526"/>
    </i>
    <i>
      <x v="527"/>
    </i>
    <i>
      <x v="528"/>
    </i>
    <i>
      <x v="529"/>
    </i>
    <i>
      <x v="530"/>
    </i>
    <i>
      <x v="531"/>
    </i>
    <i>
      <x v="532"/>
    </i>
    <i>
      <x v="533"/>
    </i>
    <i>
      <x v="534"/>
    </i>
    <i>
      <x v="535"/>
    </i>
    <i>
      <x v="536"/>
    </i>
    <i>
      <x v="537"/>
    </i>
    <i>
      <x v="538"/>
    </i>
    <i>
      <x v="539"/>
    </i>
    <i>
      <x v="540"/>
    </i>
    <i>
      <x v="541"/>
    </i>
    <i>
      <x v="542"/>
    </i>
    <i>
      <x v="543"/>
    </i>
    <i>
      <x v="544"/>
    </i>
    <i>
      <x v="545"/>
    </i>
    <i>
      <x v="546"/>
    </i>
    <i>
      <x v="547"/>
    </i>
    <i>
      <x v="548"/>
    </i>
    <i>
      <x v="549"/>
    </i>
    <i>
      <x v="550"/>
    </i>
    <i>
      <x v="551"/>
    </i>
    <i>
      <x v="552"/>
    </i>
    <i>
      <x v="553"/>
    </i>
    <i>
      <x v="554"/>
    </i>
    <i>
      <x v="555"/>
    </i>
    <i>
      <x v="556"/>
    </i>
    <i>
      <x v="557"/>
    </i>
    <i>
      <x v="558"/>
    </i>
    <i>
      <x v="559"/>
    </i>
    <i>
      <x v="560"/>
    </i>
    <i>
      <x v="561"/>
    </i>
    <i>
      <x v="562"/>
    </i>
    <i>
      <x v="563"/>
    </i>
    <i>
      <x v="564"/>
    </i>
    <i>
      <x v="565"/>
    </i>
    <i>
      <x v="566"/>
    </i>
    <i>
      <x v="567"/>
    </i>
    <i>
      <x v="568"/>
    </i>
    <i>
      <x v="569"/>
    </i>
    <i>
      <x v="570"/>
    </i>
    <i>
      <x v="571"/>
    </i>
    <i>
      <x v="572"/>
    </i>
    <i>
      <x v="573"/>
    </i>
    <i>
      <x v="574"/>
    </i>
    <i>
      <x v="575"/>
    </i>
    <i>
      <x v="576"/>
    </i>
    <i>
      <x v="577"/>
    </i>
    <i>
      <x v="578"/>
    </i>
    <i>
      <x v="579"/>
    </i>
    <i>
      <x v="580"/>
    </i>
    <i>
      <x v="581"/>
    </i>
    <i>
      <x v="582"/>
    </i>
    <i>
      <x v="583"/>
    </i>
    <i>
      <x v="584"/>
    </i>
    <i>
      <x v="585"/>
    </i>
    <i>
      <x v="586"/>
    </i>
    <i>
      <x v="587"/>
    </i>
    <i>
      <x v="588"/>
    </i>
    <i>
      <x v="589"/>
    </i>
    <i>
      <x v="590"/>
    </i>
    <i>
      <x v="591"/>
    </i>
    <i>
      <x v="592"/>
    </i>
    <i>
      <x v="593"/>
    </i>
    <i>
      <x v="594"/>
    </i>
    <i>
      <x v="595"/>
    </i>
    <i>
      <x v="596"/>
    </i>
    <i>
      <x v="597"/>
    </i>
    <i>
      <x v="598"/>
    </i>
    <i>
      <x v="599"/>
    </i>
    <i>
      <x v="600"/>
    </i>
    <i>
      <x v="601"/>
    </i>
    <i>
      <x v="602"/>
    </i>
    <i>
      <x v="603"/>
    </i>
    <i>
      <x v="604"/>
    </i>
    <i>
      <x v="605"/>
    </i>
    <i>
      <x v="606"/>
    </i>
    <i>
      <x v="607"/>
    </i>
    <i>
      <x v="608"/>
    </i>
    <i>
      <x v="609"/>
    </i>
    <i>
      <x v="610"/>
    </i>
    <i>
      <x v="611"/>
    </i>
    <i>
      <x v="612"/>
    </i>
    <i>
      <x v="613"/>
    </i>
    <i>
      <x v="614"/>
    </i>
    <i>
      <x v="615"/>
    </i>
    <i>
      <x v="616"/>
    </i>
    <i>
      <x v="617"/>
    </i>
    <i>
      <x v="618"/>
    </i>
    <i>
      <x v="619"/>
    </i>
    <i>
      <x v="620"/>
    </i>
    <i>
      <x v="621"/>
    </i>
    <i>
      <x v="622"/>
    </i>
    <i>
      <x v="623"/>
    </i>
    <i>
      <x v="624"/>
    </i>
    <i>
      <x v="625"/>
    </i>
    <i>
      <x v="626"/>
    </i>
    <i>
      <x v="627"/>
    </i>
    <i>
      <x v="628"/>
    </i>
    <i>
      <x v="629"/>
    </i>
    <i>
      <x v="630"/>
    </i>
    <i>
      <x v="631"/>
    </i>
    <i>
      <x v="632"/>
    </i>
    <i>
      <x v="633"/>
    </i>
    <i>
      <x v="634"/>
    </i>
    <i>
      <x v="635"/>
    </i>
    <i>
      <x v="636"/>
    </i>
    <i>
      <x v="637"/>
    </i>
    <i>
      <x v="638"/>
    </i>
    <i>
      <x v="639"/>
    </i>
    <i>
      <x v="640"/>
    </i>
    <i>
      <x v="641"/>
    </i>
    <i>
      <x v="642"/>
    </i>
    <i>
      <x v="643"/>
    </i>
    <i>
      <x v="644"/>
    </i>
    <i>
      <x v="645"/>
    </i>
    <i>
      <x v="646"/>
    </i>
    <i>
      <x v="647"/>
    </i>
    <i>
      <x v="648"/>
    </i>
    <i>
      <x v="649"/>
    </i>
    <i>
      <x v="650"/>
    </i>
    <i>
      <x v="651"/>
    </i>
    <i>
      <x v="652"/>
    </i>
    <i>
      <x v="653"/>
    </i>
    <i>
      <x v="654"/>
    </i>
    <i>
      <x v="655"/>
    </i>
    <i>
      <x v="656"/>
    </i>
    <i>
      <x v="657"/>
    </i>
    <i>
      <x v="658"/>
    </i>
    <i>
      <x v="659"/>
    </i>
    <i>
      <x v="660"/>
    </i>
    <i>
      <x v="661"/>
    </i>
    <i>
      <x v="662"/>
    </i>
    <i>
      <x v="663"/>
    </i>
    <i>
      <x v="664"/>
    </i>
    <i>
      <x v="665"/>
    </i>
    <i>
      <x v="666"/>
    </i>
    <i>
      <x v="667"/>
    </i>
    <i>
      <x v="668"/>
    </i>
    <i>
      <x v="669"/>
    </i>
    <i>
      <x v="670"/>
    </i>
    <i>
      <x v="671"/>
    </i>
    <i>
      <x v="672"/>
    </i>
    <i>
      <x v="673"/>
    </i>
    <i>
      <x v="674"/>
    </i>
    <i>
      <x v="675"/>
    </i>
    <i>
      <x v="676"/>
    </i>
    <i>
      <x v="677"/>
    </i>
    <i>
      <x v="678"/>
    </i>
    <i>
      <x v="679"/>
    </i>
    <i>
      <x v="680"/>
    </i>
    <i>
      <x v="681"/>
    </i>
    <i>
      <x v="682"/>
    </i>
    <i>
      <x v="683"/>
    </i>
    <i>
      <x v="684"/>
    </i>
    <i>
      <x v="685"/>
    </i>
    <i>
      <x v="686"/>
    </i>
    <i>
      <x v="687"/>
    </i>
    <i>
      <x v="688"/>
    </i>
    <i>
      <x v="689"/>
    </i>
    <i>
      <x v="690"/>
    </i>
    <i>
      <x v="691"/>
    </i>
    <i>
      <x v="692"/>
    </i>
    <i>
      <x v="693"/>
    </i>
    <i>
      <x v="694"/>
    </i>
    <i>
      <x v="695"/>
    </i>
    <i>
      <x v="696"/>
    </i>
    <i>
      <x v="697"/>
    </i>
    <i>
      <x v="698"/>
    </i>
    <i>
      <x v="699"/>
    </i>
    <i>
      <x v="700"/>
    </i>
    <i>
      <x v="701"/>
    </i>
    <i>
      <x v="702"/>
    </i>
    <i>
      <x v="703"/>
    </i>
    <i>
      <x v="704"/>
    </i>
    <i>
      <x v="705"/>
    </i>
    <i>
      <x v="706"/>
    </i>
    <i>
      <x v="707"/>
    </i>
    <i>
      <x v="708"/>
    </i>
    <i>
      <x v="709"/>
    </i>
    <i>
      <x v="710"/>
    </i>
    <i>
      <x v="711"/>
    </i>
    <i>
      <x v="712"/>
    </i>
    <i>
      <x v="713"/>
    </i>
    <i>
      <x v="714"/>
    </i>
    <i>
      <x v="715"/>
    </i>
    <i>
      <x v="716"/>
    </i>
    <i>
      <x v="717"/>
    </i>
    <i>
      <x v="718"/>
    </i>
    <i>
      <x v="719"/>
    </i>
    <i>
      <x v="720"/>
    </i>
    <i>
      <x v="721"/>
    </i>
    <i>
      <x v="722"/>
    </i>
    <i>
      <x v="723"/>
    </i>
    <i>
      <x v="724"/>
    </i>
    <i>
      <x v="725"/>
    </i>
    <i>
      <x v="726"/>
    </i>
    <i>
      <x v="727"/>
    </i>
    <i>
      <x v="728"/>
    </i>
    <i>
      <x v="729"/>
    </i>
    <i>
      <x v="730"/>
    </i>
    <i>
      <x v="731"/>
    </i>
    <i>
      <x v="732"/>
    </i>
    <i>
      <x v="733"/>
    </i>
    <i>
      <x v="734"/>
    </i>
    <i>
      <x v="735"/>
    </i>
    <i>
      <x v="736"/>
    </i>
    <i>
      <x v="737"/>
    </i>
    <i>
      <x v="738"/>
    </i>
    <i>
      <x v="739"/>
    </i>
    <i>
      <x v="740"/>
    </i>
    <i>
      <x v="741"/>
    </i>
    <i>
      <x v="742"/>
    </i>
    <i>
      <x v="743"/>
    </i>
    <i>
      <x v="744"/>
    </i>
    <i>
      <x v="745"/>
    </i>
    <i>
      <x v="746"/>
    </i>
    <i>
      <x v="747"/>
    </i>
    <i>
      <x v="748"/>
    </i>
    <i>
      <x v="749"/>
    </i>
    <i>
      <x v="750"/>
    </i>
    <i>
      <x v="751"/>
    </i>
    <i>
      <x v="752"/>
    </i>
    <i>
      <x v="753"/>
    </i>
    <i>
      <x v="754"/>
    </i>
    <i>
      <x v="755"/>
    </i>
    <i>
      <x v="756"/>
    </i>
    <i>
      <x v="757"/>
    </i>
    <i>
      <x v="758"/>
    </i>
    <i>
      <x v="759"/>
    </i>
    <i>
      <x v="760"/>
    </i>
    <i>
      <x v="761"/>
    </i>
    <i>
      <x v="762"/>
    </i>
    <i>
      <x v="763"/>
    </i>
    <i>
      <x v="764"/>
    </i>
    <i>
      <x v="765"/>
    </i>
    <i>
      <x v="766"/>
    </i>
    <i>
      <x v="767"/>
    </i>
    <i>
      <x v="768"/>
    </i>
    <i>
      <x v="769"/>
    </i>
    <i>
      <x v="770"/>
    </i>
    <i>
      <x v="771"/>
    </i>
    <i>
      <x v="772"/>
    </i>
    <i>
      <x v="773"/>
    </i>
    <i>
      <x v="774"/>
    </i>
    <i>
      <x v="775"/>
    </i>
    <i>
      <x v="776"/>
    </i>
    <i>
      <x v="777"/>
    </i>
    <i>
      <x v="778"/>
    </i>
    <i>
      <x v="779"/>
    </i>
    <i>
      <x v="780"/>
    </i>
    <i>
      <x v="781"/>
    </i>
    <i>
      <x v="782"/>
    </i>
    <i>
      <x v="783"/>
    </i>
    <i>
      <x v="784"/>
    </i>
    <i>
      <x v="785"/>
    </i>
    <i>
      <x v="786"/>
    </i>
    <i>
      <x v="787"/>
    </i>
    <i>
      <x v="788"/>
    </i>
    <i>
      <x v="789"/>
    </i>
    <i>
      <x v="790"/>
    </i>
    <i>
      <x v="791"/>
    </i>
    <i>
      <x v="792"/>
    </i>
    <i>
      <x v="793"/>
    </i>
    <i>
      <x v="794"/>
    </i>
    <i>
      <x v="795"/>
    </i>
    <i>
      <x v="796"/>
    </i>
    <i>
      <x v="797"/>
    </i>
    <i>
      <x v="798"/>
    </i>
    <i>
      <x v="799"/>
    </i>
    <i>
      <x v="800"/>
    </i>
    <i>
      <x v="801"/>
    </i>
    <i>
      <x v="802"/>
    </i>
    <i>
      <x v="803"/>
    </i>
    <i>
      <x v="804"/>
    </i>
    <i>
      <x v="805"/>
    </i>
    <i>
      <x v="806"/>
    </i>
    <i>
      <x v="807"/>
    </i>
    <i>
      <x v="808"/>
    </i>
    <i>
      <x v="809"/>
    </i>
    <i>
      <x v="810"/>
    </i>
    <i>
      <x v="811"/>
    </i>
    <i>
      <x v="812"/>
    </i>
    <i>
      <x v="813"/>
    </i>
    <i>
      <x v="814"/>
    </i>
    <i>
      <x v="815"/>
    </i>
    <i>
      <x v="816"/>
    </i>
    <i>
      <x v="817"/>
    </i>
    <i>
      <x v="818"/>
    </i>
    <i>
      <x v="819"/>
    </i>
    <i>
      <x v="820"/>
    </i>
    <i>
      <x v="821"/>
    </i>
    <i>
      <x v="822"/>
    </i>
    <i>
      <x v="823"/>
    </i>
    <i>
      <x v="824"/>
    </i>
    <i>
      <x v="825"/>
    </i>
    <i>
      <x v="826"/>
    </i>
    <i>
      <x v="827"/>
    </i>
    <i>
      <x v="828"/>
    </i>
    <i>
      <x v="829"/>
    </i>
    <i>
      <x v="830"/>
    </i>
    <i>
      <x v="831"/>
    </i>
    <i>
      <x v="832"/>
    </i>
    <i>
      <x v="833"/>
    </i>
    <i>
      <x v="834"/>
    </i>
    <i>
      <x v="835"/>
    </i>
    <i>
      <x v="836"/>
    </i>
    <i>
      <x v="837"/>
    </i>
    <i>
      <x v="838"/>
    </i>
    <i>
      <x v="839"/>
    </i>
    <i>
      <x v="840"/>
    </i>
    <i>
      <x v="841"/>
    </i>
    <i>
      <x v="842"/>
    </i>
    <i>
      <x v="843"/>
    </i>
    <i>
      <x v="844"/>
    </i>
    <i>
      <x v="845"/>
    </i>
    <i>
      <x v="846"/>
    </i>
    <i>
      <x v="847"/>
    </i>
    <i>
      <x v="848"/>
    </i>
    <i>
      <x v="849"/>
    </i>
    <i>
      <x v="850"/>
    </i>
    <i>
      <x v="851"/>
    </i>
    <i>
      <x v="852"/>
    </i>
    <i>
      <x v="853"/>
    </i>
    <i>
      <x v="854"/>
    </i>
    <i>
      <x v="855"/>
    </i>
    <i>
      <x v="856"/>
    </i>
    <i>
      <x v="857"/>
    </i>
    <i>
      <x v="858"/>
    </i>
    <i>
      <x v="859"/>
    </i>
    <i>
      <x v="860"/>
    </i>
    <i>
      <x v="861"/>
    </i>
    <i>
      <x v="862"/>
    </i>
    <i>
      <x v="863"/>
    </i>
    <i>
      <x v="864"/>
    </i>
    <i>
      <x v="865"/>
    </i>
    <i>
      <x v="866"/>
    </i>
    <i>
      <x v="867"/>
    </i>
    <i>
      <x v="868"/>
    </i>
    <i>
      <x v="869"/>
    </i>
    <i>
      <x v="870"/>
    </i>
    <i>
      <x v="871"/>
    </i>
    <i>
      <x v="872"/>
    </i>
    <i>
      <x v="873"/>
    </i>
    <i>
      <x v="874"/>
    </i>
    <i>
      <x v="875"/>
    </i>
    <i>
      <x v="876"/>
    </i>
    <i>
      <x v="877"/>
    </i>
    <i>
      <x v="878"/>
    </i>
    <i>
      <x v="879"/>
    </i>
    <i>
      <x v="880"/>
    </i>
    <i>
      <x v="881"/>
    </i>
    <i>
      <x v="882"/>
    </i>
    <i>
      <x v="883"/>
    </i>
    <i>
      <x v="884"/>
    </i>
    <i>
      <x v="885"/>
    </i>
    <i>
      <x v="886"/>
    </i>
    <i>
      <x v="887"/>
    </i>
    <i>
      <x v="888"/>
    </i>
    <i>
      <x v="889"/>
    </i>
    <i>
      <x v="890"/>
    </i>
    <i>
      <x v="891"/>
    </i>
    <i>
      <x v="892"/>
    </i>
    <i>
      <x v="893"/>
    </i>
    <i>
      <x v="894"/>
    </i>
    <i>
      <x v="895"/>
    </i>
    <i>
      <x v="896"/>
    </i>
    <i>
      <x v="897"/>
    </i>
    <i>
      <x v="898"/>
    </i>
    <i>
      <x v="899"/>
    </i>
    <i>
      <x v="900"/>
    </i>
    <i>
      <x v="901"/>
    </i>
    <i>
      <x v="902"/>
    </i>
    <i>
      <x v="903"/>
    </i>
    <i>
      <x v="904"/>
    </i>
    <i>
      <x v="905"/>
    </i>
    <i>
      <x v="906"/>
    </i>
    <i>
      <x v="907"/>
    </i>
    <i>
      <x v="908"/>
    </i>
    <i>
      <x v="909"/>
    </i>
    <i>
      <x v="910"/>
    </i>
    <i>
      <x v="911"/>
    </i>
    <i>
      <x v="912"/>
    </i>
    <i>
      <x v="913"/>
    </i>
    <i>
      <x v="914"/>
    </i>
    <i>
      <x v="915"/>
    </i>
    <i>
      <x v="916"/>
    </i>
    <i>
      <x v="917"/>
    </i>
    <i>
      <x v="918"/>
    </i>
    <i>
      <x v="919"/>
    </i>
    <i>
      <x v="920"/>
    </i>
    <i>
      <x v="921"/>
    </i>
    <i>
      <x v="922"/>
    </i>
    <i>
      <x v="923"/>
    </i>
    <i>
      <x v="924"/>
    </i>
    <i>
      <x v="925"/>
    </i>
    <i>
      <x v="926"/>
    </i>
    <i>
      <x v="927"/>
    </i>
    <i>
      <x v="928"/>
    </i>
    <i>
      <x v="929"/>
    </i>
    <i>
      <x v="930"/>
    </i>
    <i>
      <x v="931"/>
    </i>
    <i>
      <x v="932"/>
    </i>
    <i>
      <x v="933"/>
    </i>
    <i>
      <x v="934"/>
    </i>
    <i>
      <x v="935"/>
    </i>
    <i>
      <x v="936"/>
    </i>
    <i>
      <x v="937"/>
    </i>
    <i>
      <x v="938"/>
    </i>
    <i>
      <x v="939"/>
    </i>
    <i>
      <x v="940"/>
    </i>
    <i>
      <x v="941"/>
    </i>
    <i>
      <x v="942"/>
    </i>
    <i>
      <x v="943"/>
    </i>
    <i>
      <x v="944"/>
    </i>
    <i>
      <x v="945"/>
    </i>
    <i>
      <x v="946"/>
    </i>
    <i>
      <x v="947"/>
    </i>
    <i>
      <x v="948"/>
    </i>
    <i>
      <x v="949"/>
    </i>
    <i>
      <x v="950"/>
    </i>
    <i>
      <x v="951"/>
    </i>
    <i>
      <x v="952"/>
    </i>
    <i>
      <x v="953"/>
    </i>
    <i>
      <x v="954"/>
    </i>
    <i>
      <x v="955"/>
    </i>
    <i>
      <x v="956"/>
    </i>
    <i>
      <x v="957"/>
    </i>
    <i>
      <x v="958"/>
    </i>
    <i>
      <x v="959"/>
    </i>
    <i>
      <x v="960"/>
    </i>
    <i>
      <x v="961"/>
    </i>
    <i>
      <x v="962"/>
    </i>
    <i>
      <x v="963"/>
    </i>
    <i>
      <x v="964"/>
    </i>
    <i>
      <x v="965"/>
    </i>
    <i>
      <x v="966"/>
    </i>
    <i>
      <x v="967"/>
    </i>
    <i>
      <x v="968"/>
    </i>
    <i>
      <x v="969"/>
    </i>
    <i>
      <x v="970"/>
    </i>
    <i>
      <x v="971"/>
    </i>
    <i>
      <x v="972"/>
    </i>
    <i>
      <x v="973"/>
    </i>
    <i>
      <x v="974"/>
    </i>
    <i>
      <x v="975"/>
    </i>
    <i>
      <x v="976"/>
    </i>
    <i>
      <x v="977"/>
    </i>
    <i>
      <x v="978"/>
    </i>
    <i>
      <x v="979"/>
    </i>
    <i>
      <x v="980"/>
    </i>
    <i>
      <x v="981"/>
    </i>
    <i>
      <x v="982"/>
    </i>
    <i>
      <x v="983"/>
    </i>
    <i>
      <x v="984"/>
    </i>
    <i>
      <x v="985"/>
    </i>
    <i>
      <x v="986"/>
    </i>
    <i>
      <x v="987"/>
    </i>
    <i>
      <x v="988"/>
    </i>
    <i>
      <x v="989"/>
    </i>
    <i>
      <x v="990"/>
    </i>
    <i>
      <x v="991"/>
    </i>
    <i>
      <x v="992"/>
    </i>
    <i>
      <x v="993"/>
    </i>
    <i>
      <x v="994"/>
    </i>
    <i>
      <x v="995"/>
    </i>
    <i>
      <x v="996"/>
    </i>
    <i>
      <x v="997"/>
    </i>
    <i>
      <x v="998"/>
    </i>
    <i>
      <x v="999"/>
    </i>
    <i>
      <x v="1000"/>
    </i>
    <i>
      <x v="1001"/>
    </i>
    <i>
      <x v="1002"/>
    </i>
    <i>
      <x v="1003"/>
    </i>
    <i>
      <x v="1004"/>
    </i>
    <i>
      <x v="1005"/>
    </i>
    <i>
      <x v="1006"/>
    </i>
    <i>
      <x v="1007"/>
    </i>
    <i>
      <x v="1008"/>
    </i>
    <i>
      <x v="1009"/>
    </i>
    <i>
      <x v="1010"/>
    </i>
    <i>
      <x v="1011"/>
    </i>
    <i>
      <x v="1012"/>
    </i>
    <i>
      <x v="1013"/>
    </i>
    <i>
      <x v="1014"/>
    </i>
    <i>
      <x v="1015"/>
    </i>
    <i>
      <x v="1016"/>
    </i>
    <i>
      <x v="1017"/>
    </i>
    <i>
      <x v="1018"/>
    </i>
    <i>
      <x v="1019"/>
    </i>
    <i>
      <x v="1020"/>
    </i>
    <i>
      <x v="1021"/>
    </i>
    <i>
      <x v="1022"/>
    </i>
    <i>
      <x v="1023"/>
    </i>
    <i>
      <x v="1024"/>
    </i>
    <i>
      <x v="1025"/>
    </i>
    <i>
      <x v="1026"/>
    </i>
    <i>
      <x v="1027"/>
    </i>
    <i>
      <x v="1028"/>
    </i>
    <i>
      <x v="1029"/>
    </i>
    <i>
      <x v="1030"/>
    </i>
    <i>
      <x v="1031"/>
    </i>
    <i>
      <x v="1032"/>
    </i>
    <i>
      <x v="1033"/>
    </i>
    <i>
      <x v="1034"/>
    </i>
    <i>
      <x v="1035"/>
    </i>
    <i>
      <x v="1036"/>
    </i>
    <i>
      <x v="1037"/>
    </i>
    <i>
      <x v="1038"/>
    </i>
    <i>
      <x v="1039"/>
    </i>
    <i>
      <x v="1040"/>
    </i>
    <i>
      <x v="1041"/>
    </i>
    <i>
      <x v="1042"/>
    </i>
    <i>
      <x v="1043"/>
    </i>
    <i>
      <x v="1044"/>
    </i>
    <i>
      <x v="1045"/>
    </i>
    <i>
      <x v="1046"/>
    </i>
    <i>
      <x v="1047"/>
    </i>
    <i>
      <x v="1048"/>
    </i>
    <i>
      <x v="1049"/>
    </i>
    <i>
      <x v="1050"/>
    </i>
    <i>
      <x v="1051"/>
    </i>
    <i>
      <x v="1052"/>
    </i>
    <i>
      <x v="1053"/>
    </i>
    <i>
      <x v="1054"/>
    </i>
    <i>
      <x v="1055"/>
    </i>
    <i>
      <x v="1056"/>
    </i>
    <i>
      <x v="1057"/>
    </i>
    <i>
      <x v="1058"/>
    </i>
    <i>
      <x v="1059"/>
    </i>
    <i>
      <x v="1060"/>
    </i>
    <i>
      <x v="1061"/>
    </i>
    <i>
      <x v="1062"/>
    </i>
    <i>
      <x v="1063"/>
    </i>
    <i>
      <x v="1064"/>
    </i>
    <i>
      <x v="1065"/>
    </i>
    <i>
      <x v="1066"/>
    </i>
    <i>
      <x v="1067"/>
    </i>
    <i>
      <x v="1068"/>
    </i>
    <i>
      <x v="1069"/>
    </i>
    <i>
      <x v="1070"/>
    </i>
    <i>
      <x v="1071"/>
    </i>
    <i>
      <x v="1072"/>
    </i>
    <i>
      <x v="1073"/>
    </i>
    <i>
      <x v="1074"/>
    </i>
    <i>
      <x v="1075"/>
    </i>
    <i>
      <x v="1076"/>
    </i>
    <i>
      <x v="1077"/>
    </i>
    <i>
      <x v="1078"/>
    </i>
    <i>
      <x v="1079"/>
    </i>
    <i>
      <x v="1080"/>
    </i>
    <i>
      <x v="1081"/>
    </i>
    <i>
      <x v="1082"/>
    </i>
    <i>
      <x v="1083"/>
    </i>
    <i>
      <x v="1084"/>
    </i>
    <i>
      <x v="1085"/>
    </i>
    <i>
      <x v="1086"/>
    </i>
    <i>
      <x v="1087"/>
    </i>
    <i>
      <x v="1088"/>
    </i>
    <i>
      <x v="1089"/>
    </i>
    <i>
      <x v="1090"/>
    </i>
    <i>
      <x v="1091"/>
    </i>
    <i>
      <x v="1092"/>
    </i>
    <i>
      <x v="1093"/>
    </i>
    <i>
      <x v="1094"/>
    </i>
    <i>
      <x v="1095"/>
    </i>
    <i>
      <x v="1096"/>
    </i>
    <i>
      <x v="1097"/>
    </i>
    <i>
      <x v="1098"/>
    </i>
    <i>
      <x v="1099"/>
    </i>
    <i>
      <x v="1100"/>
    </i>
    <i>
      <x v="1101"/>
    </i>
    <i>
      <x v="1102"/>
    </i>
    <i>
      <x v="1103"/>
    </i>
    <i>
      <x v="1104"/>
    </i>
    <i>
      <x v="1105"/>
    </i>
    <i>
      <x v="1106"/>
    </i>
    <i>
      <x v="1107"/>
    </i>
    <i>
      <x v="1108"/>
    </i>
    <i>
      <x v="1109"/>
    </i>
    <i>
      <x v="1110"/>
    </i>
    <i>
      <x v="1111"/>
    </i>
    <i>
      <x v="1112"/>
    </i>
    <i>
      <x v="1113"/>
    </i>
    <i>
      <x v="1114"/>
    </i>
    <i>
      <x v="1115"/>
    </i>
    <i>
      <x v="1116"/>
    </i>
    <i>
      <x v="1117"/>
    </i>
    <i>
      <x v="1118"/>
    </i>
    <i>
      <x v="1119"/>
    </i>
    <i>
      <x v="1120"/>
    </i>
    <i>
      <x v="1121"/>
    </i>
    <i>
      <x v="1122"/>
    </i>
    <i>
      <x v="1123"/>
    </i>
    <i>
      <x v="1124"/>
    </i>
    <i>
      <x v="1125"/>
    </i>
    <i>
      <x v="1126"/>
    </i>
    <i>
      <x v="1127"/>
    </i>
    <i>
      <x v="1128"/>
    </i>
    <i>
      <x v="1129"/>
    </i>
    <i>
      <x v="1130"/>
    </i>
    <i>
      <x v="1131"/>
    </i>
    <i>
      <x v="1132"/>
    </i>
    <i>
      <x v="1133"/>
    </i>
    <i>
      <x v="1134"/>
    </i>
    <i>
      <x v="1135"/>
    </i>
    <i>
      <x v="1136"/>
    </i>
    <i>
      <x v="1137"/>
    </i>
    <i>
      <x v="1138"/>
    </i>
    <i>
      <x v="1139"/>
    </i>
    <i>
      <x v="1140"/>
    </i>
    <i>
      <x v="1141"/>
    </i>
    <i>
      <x v="1142"/>
    </i>
    <i>
      <x v="1143"/>
    </i>
    <i>
      <x v="1144"/>
    </i>
    <i>
      <x v="1145"/>
    </i>
    <i>
      <x v="1146"/>
    </i>
    <i>
      <x v="1147"/>
    </i>
    <i>
      <x v="1148"/>
    </i>
    <i>
      <x v="1149"/>
    </i>
    <i>
      <x v="1150"/>
    </i>
    <i>
      <x v="1151"/>
    </i>
    <i>
      <x v="1152"/>
    </i>
    <i>
      <x v="1153"/>
    </i>
    <i>
      <x v="1154"/>
    </i>
    <i>
      <x v="1155"/>
    </i>
    <i>
      <x v="1156"/>
    </i>
    <i>
      <x v="1157"/>
    </i>
    <i>
      <x v="1158"/>
    </i>
    <i>
      <x v="1159"/>
    </i>
    <i>
      <x v="1160"/>
    </i>
    <i>
      <x v="1161"/>
    </i>
    <i>
      <x v="1162"/>
    </i>
    <i>
      <x v="1163"/>
    </i>
    <i>
      <x v="1164"/>
    </i>
    <i>
      <x v="1165"/>
    </i>
    <i>
      <x v="1166"/>
    </i>
    <i>
      <x v="1167"/>
    </i>
    <i>
      <x v="1168"/>
    </i>
    <i>
      <x v="1169"/>
    </i>
    <i>
      <x v="1170"/>
    </i>
    <i>
      <x v="1171"/>
    </i>
    <i>
      <x v="1172"/>
    </i>
    <i>
      <x v="1173"/>
    </i>
    <i>
      <x v="1174"/>
    </i>
    <i>
      <x v="1175"/>
    </i>
    <i>
      <x v="1176"/>
    </i>
    <i>
      <x v="1177"/>
    </i>
    <i>
      <x v="1178"/>
    </i>
    <i>
      <x v="1179"/>
    </i>
    <i>
      <x v="1180"/>
    </i>
    <i>
      <x v="1181"/>
    </i>
    <i>
      <x v="1182"/>
    </i>
    <i>
      <x v="1183"/>
    </i>
    <i>
      <x v="1184"/>
    </i>
    <i>
      <x v="1185"/>
    </i>
    <i>
      <x v="1186"/>
    </i>
    <i>
      <x v="1187"/>
    </i>
    <i>
      <x v="1188"/>
    </i>
    <i>
      <x v="1189"/>
    </i>
    <i>
      <x v="1190"/>
    </i>
    <i>
      <x v="1191"/>
    </i>
    <i>
      <x v="1192"/>
    </i>
    <i>
      <x v="1193"/>
    </i>
    <i>
      <x v="1194"/>
    </i>
    <i>
      <x v="1195"/>
    </i>
    <i>
      <x v="1196"/>
    </i>
    <i>
      <x v="1197"/>
    </i>
    <i>
      <x v="1198"/>
    </i>
    <i>
      <x v="1199"/>
    </i>
    <i>
      <x v="1200"/>
    </i>
    <i>
      <x v="1201"/>
    </i>
    <i>
      <x v="1202"/>
    </i>
    <i>
      <x v="1203"/>
    </i>
    <i>
      <x v="1204"/>
    </i>
    <i>
      <x v="1205"/>
    </i>
    <i>
      <x v="1206"/>
    </i>
    <i>
      <x v="1207"/>
    </i>
    <i>
      <x v="1208"/>
    </i>
    <i>
      <x v="1209"/>
    </i>
    <i>
      <x v="1210"/>
    </i>
    <i>
      <x v="1211"/>
    </i>
    <i>
      <x v="1212"/>
    </i>
    <i>
      <x v="1213"/>
    </i>
    <i>
      <x v="1214"/>
    </i>
    <i>
      <x v="1215"/>
    </i>
    <i>
      <x v="1216"/>
    </i>
    <i>
      <x v="1217"/>
    </i>
    <i>
      <x v="1218"/>
    </i>
    <i>
      <x v="1219"/>
    </i>
    <i>
      <x v="1220"/>
    </i>
    <i>
      <x v="1221"/>
    </i>
    <i>
      <x v="1222"/>
    </i>
    <i>
      <x v="1223"/>
    </i>
    <i>
      <x v="1224"/>
    </i>
    <i>
      <x v="1225"/>
    </i>
    <i>
      <x v="1226"/>
    </i>
    <i>
      <x v="1227"/>
    </i>
    <i>
      <x v="1228"/>
    </i>
    <i>
      <x v="1229"/>
    </i>
    <i>
      <x v="1230"/>
    </i>
    <i>
      <x v="1231"/>
    </i>
    <i>
      <x v="1232"/>
    </i>
    <i>
      <x v="1233"/>
    </i>
    <i>
      <x v="1234"/>
    </i>
    <i>
      <x v="1235"/>
    </i>
    <i>
      <x v="1236"/>
    </i>
    <i>
      <x v="1237"/>
    </i>
    <i>
      <x v="1238"/>
    </i>
    <i>
      <x v="1239"/>
    </i>
    <i>
      <x v="1240"/>
    </i>
    <i>
      <x v="1241"/>
    </i>
    <i>
      <x v="1242"/>
    </i>
    <i>
      <x v="1243"/>
    </i>
    <i>
      <x v="1244"/>
    </i>
    <i>
      <x v="1245"/>
    </i>
    <i>
      <x v="1246"/>
    </i>
    <i>
      <x v="1247"/>
    </i>
    <i>
      <x v="1248"/>
    </i>
    <i>
      <x v="1249"/>
    </i>
    <i>
      <x v="1250"/>
    </i>
    <i>
      <x v="1251"/>
    </i>
    <i>
      <x v="1252"/>
    </i>
    <i>
      <x v="1253"/>
    </i>
    <i>
      <x v="1254"/>
    </i>
    <i>
      <x v="1255"/>
    </i>
    <i>
      <x v="1256"/>
    </i>
    <i>
      <x v="1257"/>
    </i>
    <i>
      <x v="1258"/>
    </i>
    <i>
      <x v="1259"/>
    </i>
    <i>
      <x v="1260"/>
    </i>
    <i>
      <x v="1261"/>
    </i>
    <i>
      <x v="1262"/>
    </i>
    <i>
      <x v="1263"/>
    </i>
    <i>
      <x v="1264"/>
    </i>
    <i>
      <x v="1265"/>
    </i>
    <i>
      <x v="1266"/>
    </i>
    <i>
      <x v="1267"/>
    </i>
    <i>
      <x v="1268"/>
    </i>
    <i>
      <x v="1269"/>
    </i>
    <i>
      <x v="1270"/>
    </i>
    <i>
      <x v="1271"/>
    </i>
    <i>
      <x v="1272"/>
    </i>
    <i>
      <x v="1273"/>
    </i>
    <i>
      <x v="1274"/>
    </i>
    <i>
      <x v="1275"/>
    </i>
    <i>
      <x v="1276"/>
    </i>
    <i>
      <x v="1277"/>
    </i>
    <i>
      <x v="1278"/>
    </i>
    <i>
      <x v="1279"/>
    </i>
    <i>
      <x v="1280"/>
    </i>
    <i>
      <x v="1281"/>
    </i>
    <i>
      <x v="1282"/>
    </i>
    <i>
      <x v="1283"/>
    </i>
    <i>
      <x v="1284"/>
    </i>
    <i>
      <x v="1285"/>
    </i>
    <i>
      <x v="1286"/>
    </i>
    <i>
      <x v="1287"/>
    </i>
    <i>
      <x v="1288"/>
    </i>
    <i>
      <x v="1289"/>
    </i>
    <i>
      <x v="1290"/>
    </i>
    <i>
      <x v="1291"/>
    </i>
    <i>
      <x v="1292"/>
    </i>
    <i>
      <x v="1293"/>
    </i>
    <i>
      <x v="1294"/>
    </i>
    <i>
      <x v="1295"/>
    </i>
    <i>
      <x v="1296"/>
    </i>
    <i>
      <x v="1297"/>
    </i>
    <i>
      <x v="1298"/>
    </i>
    <i>
      <x v="1299"/>
    </i>
    <i>
      <x v="1300"/>
    </i>
    <i>
      <x v="1301"/>
    </i>
    <i>
      <x v="1302"/>
    </i>
    <i>
      <x v="1303"/>
    </i>
    <i>
      <x v="1304"/>
    </i>
    <i>
      <x v="1305"/>
    </i>
    <i>
      <x v="1306"/>
    </i>
    <i>
      <x v="1307"/>
    </i>
    <i>
      <x v="1308"/>
    </i>
    <i>
      <x v="1309"/>
    </i>
    <i>
      <x v="1310"/>
    </i>
    <i>
      <x v="1311"/>
    </i>
    <i>
      <x v="1312"/>
    </i>
    <i>
      <x v="1313"/>
    </i>
    <i>
      <x v="1314"/>
    </i>
    <i>
      <x v="1315"/>
    </i>
    <i>
      <x v="1316"/>
    </i>
    <i>
      <x v="1317"/>
    </i>
    <i>
      <x v="1318"/>
    </i>
    <i>
      <x v="1319"/>
    </i>
    <i>
      <x v="1320"/>
    </i>
    <i>
      <x v="1321"/>
    </i>
    <i>
      <x v="1322"/>
    </i>
    <i>
      <x v="1323"/>
    </i>
    <i>
      <x v="1324"/>
    </i>
    <i>
      <x v="1325"/>
    </i>
    <i>
      <x v="1326"/>
    </i>
    <i>
      <x v="1327"/>
    </i>
    <i>
      <x v="1328"/>
    </i>
    <i>
      <x v="1329"/>
    </i>
    <i>
      <x v="1330"/>
    </i>
    <i>
      <x v="1331"/>
    </i>
    <i>
      <x v="1332"/>
    </i>
    <i>
      <x v="1333"/>
    </i>
    <i>
      <x v="1334"/>
    </i>
    <i>
      <x v="1335"/>
    </i>
    <i>
      <x v="1336"/>
    </i>
    <i>
      <x v="1337"/>
    </i>
    <i>
      <x v="1338"/>
    </i>
    <i>
      <x v="1339"/>
    </i>
    <i>
      <x v="1340"/>
    </i>
    <i>
      <x v="1341"/>
    </i>
    <i>
      <x v="1342"/>
    </i>
    <i>
      <x v="1343"/>
    </i>
    <i>
      <x v="1344"/>
    </i>
    <i>
      <x v="1345"/>
    </i>
    <i>
      <x v="1346"/>
    </i>
    <i>
      <x v="1347"/>
    </i>
    <i>
      <x v="1348"/>
    </i>
    <i>
      <x v="1349"/>
    </i>
    <i>
      <x v="1350"/>
    </i>
    <i>
      <x v="1351"/>
    </i>
    <i>
      <x v="1352"/>
    </i>
    <i>
      <x v="1353"/>
    </i>
    <i>
      <x v="1354"/>
    </i>
    <i>
      <x v="1355"/>
    </i>
    <i>
      <x v="1356"/>
    </i>
    <i>
      <x v="1357"/>
    </i>
    <i>
      <x v="1358"/>
    </i>
    <i>
      <x v="1359"/>
    </i>
    <i>
      <x v="1360"/>
    </i>
    <i>
      <x v="1361"/>
    </i>
    <i>
      <x v="1362"/>
    </i>
    <i>
      <x v="1363"/>
    </i>
    <i>
      <x v="1364"/>
    </i>
    <i>
      <x v="1365"/>
    </i>
    <i>
      <x v="1366"/>
    </i>
    <i>
      <x v="1367"/>
    </i>
    <i>
      <x v="1368"/>
    </i>
    <i>
      <x v="1369"/>
    </i>
    <i>
      <x v="1370"/>
    </i>
    <i>
      <x v="1371"/>
    </i>
    <i>
      <x v="1372"/>
    </i>
    <i>
      <x v="1373"/>
    </i>
    <i>
      <x v="1374"/>
    </i>
    <i>
      <x v="1375"/>
    </i>
    <i>
      <x v="1376"/>
    </i>
    <i>
      <x v="1377"/>
    </i>
    <i>
      <x v="1378"/>
    </i>
    <i>
      <x v="1379"/>
    </i>
    <i>
      <x v="1380"/>
    </i>
    <i>
      <x v="1381"/>
    </i>
    <i>
      <x v="1382"/>
    </i>
    <i>
      <x v="1383"/>
    </i>
    <i>
      <x v="1384"/>
    </i>
    <i>
      <x v="1385"/>
    </i>
    <i>
      <x v="1386"/>
    </i>
    <i>
      <x v="1387"/>
    </i>
    <i>
      <x v="1388"/>
    </i>
    <i>
      <x v="1389"/>
    </i>
    <i>
      <x v="1390"/>
    </i>
    <i>
      <x v="1391"/>
    </i>
    <i>
      <x v="1392"/>
    </i>
    <i>
      <x v="1393"/>
    </i>
    <i>
      <x v="1394"/>
    </i>
    <i>
      <x v="1395"/>
    </i>
    <i>
      <x v="1396"/>
    </i>
    <i>
      <x v="1397"/>
    </i>
    <i>
      <x v="1398"/>
    </i>
    <i>
      <x v="1399"/>
    </i>
    <i>
      <x v="1400"/>
    </i>
    <i>
      <x v="1401"/>
    </i>
    <i>
      <x v="1402"/>
    </i>
    <i>
      <x v="1403"/>
    </i>
    <i>
      <x v="1404"/>
    </i>
    <i>
      <x v="1405"/>
    </i>
    <i>
      <x v="1406"/>
    </i>
    <i>
      <x v="1407"/>
    </i>
    <i>
      <x v="1408"/>
    </i>
    <i>
      <x v="1409"/>
    </i>
    <i>
      <x v="1410"/>
    </i>
    <i>
      <x v="1411"/>
    </i>
    <i>
      <x v="1412"/>
    </i>
    <i>
      <x v="1413"/>
    </i>
    <i>
      <x v="1414"/>
    </i>
    <i>
      <x v="1415"/>
    </i>
    <i>
      <x v="1416"/>
    </i>
    <i>
      <x v="1417"/>
    </i>
    <i>
      <x v="1418"/>
    </i>
    <i>
      <x v="1419"/>
    </i>
    <i>
      <x v="1420"/>
    </i>
    <i>
      <x v="1421"/>
    </i>
    <i>
      <x v="1422"/>
    </i>
    <i>
      <x v="1423"/>
    </i>
    <i>
      <x v="1424"/>
    </i>
    <i>
      <x v="1425"/>
    </i>
    <i>
      <x v="1426"/>
    </i>
    <i>
      <x v="1427"/>
    </i>
    <i>
      <x v="1428"/>
    </i>
    <i>
      <x v="1429"/>
    </i>
    <i>
      <x v="1430"/>
    </i>
    <i>
      <x v="1431"/>
    </i>
    <i>
      <x v="1432"/>
    </i>
    <i>
      <x v="1433"/>
    </i>
    <i>
      <x v="1434"/>
    </i>
    <i>
      <x v="1435"/>
    </i>
    <i>
      <x v="1436"/>
    </i>
    <i>
      <x v="1437"/>
    </i>
    <i>
      <x v="1438"/>
    </i>
    <i>
      <x v="1439"/>
    </i>
    <i>
      <x v="1440"/>
    </i>
    <i>
      <x v="1441"/>
    </i>
    <i>
      <x v="1442"/>
    </i>
    <i>
      <x v="1443"/>
    </i>
    <i>
      <x v="1444"/>
    </i>
    <i>
      <x v="1445"/>
    </i>
    <i>
      <x v="1446"/>
    </i>
    <i>
      <x v="1447"/>
    </i>
    <i>
      <x v="1448"/>
    </i>
    <i>
      <x v="1449"/>
    </i>
    <i>
      <x v="1450"/>
    </i>
    <i>
      <x v="1451"/>
    </i>
    <i>
      <x v="1452"/>
    </i>
    <i>
      <x v="1453"/>
    </i>
    <i>
      <x v="1454"/>
    </i>
    <i>
      <x v="1455"/>
    </i>
    <i>
      <x v="1456"/>
    </i>
    <i>
      <x v="1457"/>
    </i>
    <i>
      <x v="1458"/>
    </i>
    <i>
      <x v="1459"/>
    </i>
    <i>
      <x v="1460"/>
    </i>
    <i>
      <x v="1461"/>
    </i>
    <i>
      <x v="1462"/>
    </i>
    <i>
      <x v="1463"/>
    </i>
    <i>
      <x v="1464"/>
    </i>
    <i>
      <x v="1465"/>
    </i>
    <i>
      <x v="1466"/>
    </i>
    <i>
      <x v="1467"/>
    </i>
    <i>
      <x v="1468"/>
    </i>
    <i>
      <x v="1469"/>
    </i>
    <i>
      <x v="1470"/>
    </i>
    <i>
      <x v="1471"/>
    </i>
    <i>
      <x v="1472"/>
    </i>
    <i>
      <x v="1473"/>
    </i>
    <i>
      <x v="1474"/>
    </i>
    <i>
      <x v="1475"/>
    </i>
    <i>
      <x v="1476"/>
    </i>
    <i>
      <x v="1477"/>
    </i>
    <i>
      <x v="1478"/>
    </i>
    <i>
      <x v="1479"/>
    </i>
    <i>
      <x v="1480"/>
    </i>
    <i>
      <x v="1481"/>
    </i>
    <i>
      <x v="1482"/>
    </i>
    <i>
      <x v="1483"/>
    </i>
    <i>
      <x v="1484"/>
    </i>
    <i>
      <x v="1485"/>
    </i>
    <i>
      <x v="1486"/>
    </i>
    <i>
      <x v="1487"/>
    </i>
    <i>
      <x v="1488"/>
    </i>
    <i>
      <x v="1489"/>
    </i>
    <i>
      <x v="1490"/>
    </i>
    <i>
      <x v="1491"/>
    </i>
    <i>
      <x v="1492"/>
    </i>
    <i>
      <x v="1493"/>
    </i>
    <i>
      <x v="1494"/>
    </i>
    <i>
      <x v="1495"/>
    </i>
    <i>
      <x v="1496"/>
    </i>
    <i>
      <x v="1497"/>
    </i>
    <i>
      <x v="1498"/>
    </i>
    <i>
      <x v="1499"/>
    </i>
    <i>
      <x v="1500"/>
    </i>
    <i>
      <x v="1501"/>
    </i>
    <i>
      <x v="1502"/>
    </i>
    <i>
      <x v="1503"/>
    </i>
    <i>
      <x v="1504"/>
    </i>
    <i>
      <x v="1505"/>
    </i>
    <i>
      <x v="1506"/>
    </i>
    <i>
      <x v="1507"/>
    </i>
    <i>
      <x v="1508"/>
    </i>
    <i>
      <x v="1509"/>
    </i>
    <i>
      <x v="1510"/>
    </i>
    <i>
      <x v="1511"/>
    </i>
    <i>
      <x v="1512"/>
    </i>
    <i>
      <x v="1513"/>
    </i>
    <i>
      <x v="1514"/>
    </i>
    <i>
      <x v="1515"/>
    </i>
    <i>
      <x v="1516"/>
    </i>
    <i>
      <x v="1517"/>
    </i>
    <i>
      <x v="1518"/>
    </i>
    <i>
      <x v="1519"/>
    </i>
    <i>
      <x v="1520"/>
    </i>
    <i>
      <x v="1521"/>
    </i>
    <i>
      <x v="1522"/>
    </i>
    <i>
      <x v="1523"/>
    </i>
    <i>
      <x v="1524"/>
    </i>
    <i>
      <x v="1525"/>
    </i>
    <i>
      <x v="1526"/>
    </i>
    <i>
      <x v="1527"/>
    </i>
    <i>
      <x v="1528"/>
    </i>
    <i>
      <x v="1529"/>
    </i>
    <i>
      <x v="1530"/>
    </i>
    <i>
      <x v="1531"/>
    </i>
    <i>
      <x v="1532"/>
    </i>
    <i>
      <x v="1533"/>
    </i>
    <i>
      <x v="1534"/>
    </i>
    <i>
      <x v="1535"/>
    </i>
    <i>
      <x v="1536"/>
    </i>
    <i>
      <x v="1537"/>
    </i>
    <i>
      <x v="1538"/>
    </i>
    <i>
      <x v="1539"/>
    </i>
    <i>
      <x v="1540"/>
    </i>
    <i>
      <x v="1541"/>
    </i>
    <i>
      <x v="1542"/>
    </i>
    <i>
      <x v="1543"/>
    </i>
    <i>
      <x v="1544"/>
    </i>
    <i>
      <x v="1545"/>
    </i>
    <i>
      <x v="1546"/>
    </i>
    <i>
      <x v="1547"/>
    </i>
    <i>
      <x v="1548"/>
    </i>
    <i>
      <x v="1549"/>
    </i>
    <i>
      <x v="1550"/>
    </i>
    <i>
      <x v="1551"/>
    </i>
    <i>
      <x v="1552"/>
    </i>
    <i>
      <x v="1553"/>
    </i>
    <i>
      <x v="1554"/>
    </i>
    <i>
      <x v="1555"/>
    </i>
    <i>
      <x v="1556"/>
    </i>
    <i>
      <x v="1557"/>
    </i>
    <i>
      <x v="1558"/>
    </i>
    <i>
      <x v="1559"/>
    </i>
    <i>
      <x v="1560"/>
    </i>
    <i>
      <x v="1561"/>
    </i>
    <i>
      <x v="1562"/>
    </i>
    <i>
      <x v="1563"/>
    </i>
    <i>
      <x v="1564"/>
    </i>
    <i>
      <x v="1565"/>
    </i>
    <i>
      <x v="1566"/>
    </i>
    <i>
      <x v="1567"/>
    </i>
    <i>
      <x v="1568"/>
    </i>
    <i>
      <x v="1569"/>
    </i>
    <i>
      <x v="1570"/>
    </i>
    <i>
      <x v="1571"/>
    </i>
    <i>
      <x v="1572"/>
    </i>
    <i>
      <x v="1573"/>
    </i>
    <i>
      <x v="1574"/>
    </i>
    <i>
      <x v="1575"/>
    </i>
    <i t="grand">
      <x/>
    </i>
  </rowItems>
  <colItems count="1">
    <i/>
  </colItems>
  <dataFields count="1">
    <dataField name="Som van Verzekerd bedrag" fld="15" baseField="0" baseItem="0" numFmtId="3"/>
  </dataFields>
  <formats count="2">
    <format dxfId="3">
      <pivotArea outline="0" collapsedLevelsAreSubtotals="1" fieldPosition="0"/>
    </format>
    <format dxfId="2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0C994B6-7B73-469E-832D-3C8FD72D73CF}" name="Draaitabel2" cacheId="8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outline="1" outlineData="1" multipleFieldFilters="0">
  <location ref="A3:B122" firstHeaderRow="1" firstDataRow="1" firstDataCol="1"/>
  <pivotFields count="16">
    <pivotField showAll="0"/>
    <pivotField showAll="0"/>
    <pivotField showAll="0"/>
    <pivotField showAll="0"/>
    <pivotField showAll="0"/>
    <pivotField showAll="0"/>
    <pivotField axis="axisRow" showAll="0">
      <items count="119">
        <item x="75"/>
        <item x="14"/>
        <item x="42"/>
        <item x="21"/>
        <item x="53"/>
        <item x="55"/>
        <item x="19"/>
        <item x="30"/>
        <item x="31"/>
        <item x="25"/>
        <item x="81"/>
        <item x="78"/>
        <item x="95"/>
        <item x="16"/>
        <item x="44"/>
        <item x="90"/>
        <item x="96"/>
        <item x="12"/>
        <item x="94"/>
        <item x="54"/>
        <item x="0"/>
        <item x="49"/>
        <item x="69"/>
        <item x="105"/>
        <item x="111"/>
        <item x="23"/>
        <item x="27"/>
        <item x="28"/>
        <item x="22"/>
        <item x="29"/>
        <item x="10"/>
        <item x="26"/>
        <item x="8"/>
        <item x="100"/>
        <item x="104"/>
        <item x="52"/>
        <item x="87"/>
        <item x="92"/>
        <item x="83"/>
        <item x="103"/>
        <item x="15"/>
        <item x="107"/>
        <item x="76"/>
        <item x="89"/>
        <item x="82"/>
        <item x="66"/>
        <item x="46"/>
        <item x="63"/>
        <item x="64"/>
        <item x="2"/>
        <item x="62"/>
        <item x="13"/>
        <item x="56"/>
        <item x="57"/>
        <item x="98"/>
        <item x="74"/>
        <item x="99"/>
        <item x="51"/>
        <item x="97"/>
        <item x="61"/>
        <item x="50"/>
        <item x="20"/>
        <item x="41"/>
        <item x="115"/>
        <item x="67"/>
        <item x="48"/>
        <item x="101"/>
        <item x="11"/>
        <item x="114"/>
        <item x="65"/>
        <item x="77"/>
        <item x="18"/>
        <item x="47"/>
        <item x="110"/>
        <item x="79"/>
        <item x="45"/>
        <item x="93"/>
        <item x="109"/>
        <item x="102"/>
        <item x="71"/>
        <item x="108"/>
        <item x="9"/>
        <item x="17"/>
        <item x="5"/>
        <item x="73"/>
        <item x="68"/>
        <item x="72"/>
        <item x="6"/>
        <item x="60"/>
        <item x="1"/>
        <item x="112"/>
        <item x="106"/>
        <item x="4"/>
        <item x="70"/>
        <item x="80"/>
        <item x="38"/>
        <item x="32"/>
        <item x="37"/>
        <item x="34"/>
        <item x="36"/>
        <item x="85"/>
        <item x="84"/>
        <item x="116"/>
        <item x="86"/>
        <item x="40"/>
        <item x="35"/>
        <item x="33"/>
        <item x="7"/>
        <item x="3"/>
        <item x="59"/>
        <item x="88"/>
        <item x="24"/>
        <item x="91"/>
        <item x="58"/>
        <item x="113"/>
        <item x="43"/>
        <item x="39"/>
        <item x="1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</pivotFields>
  <rowFields count="1">
    <field x="6"/>
  </rowFields>
  <rowItems count="11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 t="grand">
      <x/>
    </i>
  </rowItems>
  <colItems count="1">
    <i/>
  </colItems>
  <dataFields count="1">
    <dataField name="Som van Verzekerd bedrag" fld="15" baseField="0" baseItem="0" numFmtId="3"/>
  </dataFields>
  <formats count="2">
    <format dxfId="1">
      <pivotArea outline="0" collapsedLevelsAreSubtotals="1" fieldPosition="0"/>
    </format>
    <format dxfId="0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AC13B-B7C9-4158-A019-4BBE902BF612}">
  <sheetPr filterMode="1"/>
  <dimension ref="A1:D1484"/>
  <sheetViews>
    <sheetView workbookViewId="0">
      <selection activeCell="A202" sqref="A202"/>
    </sheetView>
  </sheetViews>
  <sheetFormatPr defaultRowHeight="15"/>
  <cols>
    <col min="1" max="1" width="20.140625" bestFit="1" customWidth="1"/>
    <col min="2" max="2" width="23.28515625" bestFit="1" customWidth="1"/>
    <col min="3" max="3" width="9.85546875" bestFit="1" customWidth="1"/>
    <col min="4" max="4" width="10.42578125" bestFit="1" customWidth="1"/>
  </cols>
  <sheetData>
    <row r="1" spans="1:4">
      <c r="A1" t="s">
        <v>9727</v>
      </c>
      <c r="B1" t="s">
        <v>9761</v>
      </c>
    </row>
    <row r="2" spans="1:4">
      <c r="A2">
        <v>106347</v>
      </c>
      <c r="B2">
        <v>655400</v>
      </c>
      <c r="C2" t="e">
        <f>VLOOKUP(A2,'bestand oud'!$A$2:$B$1424,2,0)</f>
        <v>#N/A</v>
      </c>
      <c r="D2" t="e">
        <f>B2-C2</f>
        <v>#N/A</v>
      </c>
    </row>
    <row r="3" spans="1:4">
      <c r="A3">
        <v>112756</v>
      </c>
      <c r="B3">
        <v>10338300</v>
      </c>
      <c r="C3" t="e">
        <f>VLOOKUP(A3,'bestand oud'!$A$2:$B$1424,2,0)</f>
        <v>#N/A</v>
      </c>
      <c r="D3" t="e">
        <f t="shared" ref="D3:D66" si="0">B3-C3</f>
        <v>#N/A</v>
      </c>
    </row>
    <row r="4" spans="1:4">
      <c r="A4">
        <v>112884</v>
      </c>
      <c r="B4">
        <v>1</v>
      </c>
      <c r="C4" t="e">
        <f>VLOOKUP(A4,'bestand oud'!$A$2:$B$1424,2,0)</f>
        <v>#N/A</v>
      </c>
      <c r="D4" t="e">
        <f t="shared" si="0"/>
        <v>#N/A</v>
      </c>
    </row>
    <row r="5" spans="1:4">
      <c r="A5">
        <v>113229</v>
      </c>
      <c r="B5">
        <v>1023840</v>
      </c>
      <c r="C5" t="e">
        <f>VLOOKUP(A5,'bestand oud'!$A$2:$B$1424,2,0)</f>
        <v>#N/A</v>
      </c>
      <c r="D5" t="e">
        <f t="shared" si="0"/>
        <v>#N/A</v>
      </c>
    </row>
    <row r="6" spans="1:4">
      <c r="A6">
        <v>113233</v>
      </c>
      <c r="B6">
        <v>1</v>
      </c>
      <c r="C6" t="e">
        <f>VLOOKUP(A6,'bestand oud'!$A$2:$B$1424,2,0)</f>
        <v>#N/A</v>
      </c>
      <c r="D6" t="e">
        <f t="shared" si="0"/>
        <v>#N/A</v>
      </c>
    </row>
    <row r="7" spans="1:4">
      <c r="A7">
        <v>113239</v>
      </c>
      <c r="B7">
        <v>251808</v>
      </c>
      <c r="C7" t="e">
        <f>VLOOKUP(A7,'bestand oud'!$A$2:$B$1424,2,0)</f>
        <v>#N/A</v>
      </c>
      <c r="D7" t="e">
        <f t="shared" si="0"/>
        <v>#N/A</v>
      </c>
    </row>
    <row r="8" spans="1:4" hidden="1">
      <c r="A8" t="s">
        <v>5018</v>
      </c>
      <c r="B8">
        <v>291000</v>
      </c>
      <c r="C8">
        <f>VLOOKUP(A8,'bestand oud'!$A$2:$B$1424,2,0)</f>
        <v>291000</v>
      </c>
      <c r="D8">
        <f t="shared" si="0"/>
        <v>0</v>
      </c>
    </row>
    <row r="9" spans="1:4" hidden="1">
      <c r="A9" t="s">
        <v>5026</v>
      </c>
      <c r="B9">
        <v>910800</v>
      </c>
      <c r="C9">
        <f>VLOOKUP(A9,'bestand oud'!$A$2:$B$1424,2,0)</f>
        <v>910800</v>
      </c>
      <c r="D9">
        <f t="shared" si="0"/>
        <v>0</v>
      </c>
    </row>
    <row r="10" spans="1:4" hidden="1">
      <c r="A10" t="s">
        <v>5029</v>
      </c>
      <c r="B10">
        <v>461400</v>
      </c>
      <c r="C10">
        <f>VLOOKUP(A10,'bestand oud'!$A$2:$B$1424,2,0)</f>
        <v>461400</v>
      </c>
      <c r="D10">
        <f t="shared" si="0"/>
        <v>0</v>
      </c>
    </row>
    <row r="11" spans="1:4" hidden="1">
      <c r="A11" t="s">
        <v>5034</v>
      </c>
      <c r="B11">
        <v>185400</v>
      </c>
      <c r="C11">
        <f>VLOOKUP(A11,'bestand oud'!$A$2:$B$1424,2,0)</f>
        <v>185400</v>
      </c>
      <c r="D11">
        <f t="shared" si="0"/>
        <v>0</v>
      </c>
    </row>
    <row r="12" spans="1:4" hidden="1">
      <c r="A12" t="s">
        <v>5039</v>
      </c>
      <c r="B12">
        <v>9100</v>
      </c>
      <c r="C12">
        <f>VLOOKUP(A12,'bestand oud'!$A$2:$B$1424,2,0)</f>
        <v>9100</v>
      </c>
      <c r="D12">
        <f t="shared" si="0"/>
        <v>0</v>
      </c>
    </row>
    <row r="13" spans="1:4" hidden="1">
      <c r="A13" t="s">
        <v>1909</v>
      </c>
      <c r="B13">
        <v>2810300</v>
      </c>
      <c r="C13">
        <f>VLOOKUP(A13,'bestand oud'!$A$2:$B$1424,2,0)</f>
        <v>2810300</v>
      </c>
      <c r="D13">
        <f t="shared" si="0"/>
        <v>0</v>
      </c>
    </row>
    <row r="14" spans="1:4" hidden="1">
      <c r="A14" t="s">
        <v>4675</v>
      </c>
      <c r="B14">
        <v>7100</v>
      </c>
      <c r="C14">
        <f>VLOOKUP(A14,'bestand oud'!$A$2:$B$1424,2,0)</f>
        <v>7100</v>
      </c>
      <c r="D14">
        <f t="shared" si="0"/>
        <v>0</v>
      </c>
    </row>
    <row r="15" spans="1:4" hidden="1">
      <c r="A15" t="s">
        <v>1524</v>
      </c>
      <c r="B15">
        <v>1126500</v>
      </c>
      <c r="C15">
        <f>VLOOKUP(A15,'bestand oud'!$A$2:$B$1424,2,0)</f>
        <v>1126500</v>
      </c>
      <c r="D15">
        <f t="shared" si="0"/>
        <v>0</v>
      </c>
    </row>
    <row r="16" spans="1:4" hidden="1">
      <c r="A16" t="s">
        <v>1914</v>
      </c>
      <c r="B16">
        <v>93600</v>
      </c>
      <c r="C16">
        <f>VLOOKUP(A16,'bestand oud'!$A$2:$B$1424,2,0)</f>
        <v>93600</v>
      </c>
      <c r="D16">
        <f t="shared" si="0"/>
        <v>0</v>
      </c>
    </row>
    <row r="17" spans="1:4" hidden="1">
      <c r="A17" t="s">
        <v>1489</v>
      </c>
      <c r="B17">
        <v>23757200</v>
      </c>
      <c r="C17">
        <f>VLOOKUP(A17,'bestand oud'!$A$2:$B$1424,2,0)</f>
        <v>23757200</v>
      </c>
      <c r="D17">
        <f t="shared" si="0"/>
        <v>0</v>
      </c>
    </row>
    <row r="18" spans="1:4" hidden="1">
      <c r="A18" t="s">
        <v>4842</v>
      </c>
      <c r="B18">
        <v>3038400</v>
      </c>
      <c r="C18">
        <f>VLOOKUP(A18,'bestand oud'!$A$2:$B$1424,2,0)</f>
        <v>3038400</v>
      </c>
      <c r="D18">
        <f t="shared" si="0"/>
        <v>0</v>
      </c>
    </row>
    <row r="19" spans="1:4" hidden="1">
      <c r="A19" t="s">
        <v>1919</v>
      </c>
      <c r="B19">
        <v>17019500</v>
      </c>
      <c r="C19">
        <f>VLOOKUP(A19,'bestand oud'!$A$2:$B$1424,2,0)</f>
        <v>17019500</v>
      </c>
      <c r="D19">
        <f t="shared" si="0"/>
        <v>0</v>
      </c>
    </row>
    <row r="20" spans="1:4" hidden="1">
      <c r="A20" t="s">
        <v>1924</v>
      </c>
      <c r="B20">
        <v>9908700</v>
      </c>
      <c r="C20">
        <f>VLOOKUP(A20,'bestand oud'!$A$2:$B$1424,2,0)</f>
        <v>9908700</v>
      </c>
      <c r="D20">
        <f t="shared" si="0"/>
        <v>0</v>
      </c>
    </row>
    <row r="21" spans="1:4" hidden="1">
      <c r="A21" t="s">
        <v>1928</v>
      </c>
      <c r="B21">
        <v>4920600</v>
      </c>
      <c r="C21">
        <f>VLOOKUP(A21,'bestand oud'!$A$2:$B$1424,2,0)</f>
        <v>4920600</v>
      </c>
      <c r="D21">
        <f t="shared" si="0"/>
        <v>0</v>
      </c>
    </row>
    <row r="22" spans="1:4" hidden="1">
      <c r="A22" t="s">
        <v>22</v>
      </c>
      <c r="B22">
        <v>5519700</v>
      </c>
      <c r="C22">
        <f>VLOOKUP(A22,'bestand oud'!$A$2:$B$1424,2,0)</f>
        <v>5519700</v>
      </c>
      <c r="D22">
        <f t="shared" si="0"/>
        <v>0</v>
      </c>
    </row>
    <row r="23" spans="1:4" hidden="1">
      <c r="A23" t="s">
        <v>186</v>
      </c>
      <c r="B23">
        <v>4067700</v>
      </c>
      <c r="C23">
        <f>VLOOKUP(A23,'bestand oud'!$A$2:$B$1424,2,0)</f>
        <v>4067700</v>
      </c>
      <c r="D23">
        <f t="shared" si="0"/>
        <v>0</v>
      </c>
    </row>
    <row r="24" spans="1:4" hidden="1">
      <c r="A24" t="s">
        <v>4680</v>
      </c>
      <c r="B24">
        <v>11522200</v>
      </c>
      <c r="C24">
        <f>VLOOKUP(A24,'bestand oud'!$A$2:$B$1424,2,0)</f>
        <v>11522200</v>
      </c>
      <c r="D24">
        <f t="shared" si="0"/>
        <v>0</v>
      </c>
    </row>
    <row r="25" spans="1:4" hidden="1">
      <c r="A25" t="s">
        <v>4685</v>
      </c>
      <c r="B25">
        <v>396400</v>
      </c>
      <c r="C25">
        <f>VLOOKUP(A25,'bestand oud'!$A$2:$B$1424,2,0)</f>
        <v>396400</v>
      </c>
      <c r="D25">
        <f t="shared" si="0"/>
        <v>0</v>
      </c>
    </row>
    <row r="26" spans="1:4" hidden="1">
      <c r="A26" t="s">
        <v>1932</v>
      </c>
      <c r="B26">
        <v>3575100</v>
      </c>
      <c r="C26">
        <f>VLOOKUP(A26,'bestand oud'!$A$2:$B$1424,2,0)</f>
        <v>3575100</v>
      </c>
      <c r="D26">
        <f t="shared" si="0"/>
        <v>0</v>
      </c>
    </row>
    <row r="27" spans="1:4" hidden="1">
      <c r="A27" t="s">
        <v>1936</v>
      </c>
      <c r="B27">
        <v>2497600</v>
      </c>
      <c r="C27">
        <f>VLOOKUP(A27,'bestand oud'!$A$2:$B$1424,2,0)</f>
        <v>2497600</v>
      </c>
      <c r="D27">
        <f t="shared" si="0"/>
        <v>0</v>
      </c>
    </row>
    <row r="28" spans="1:4" hidden="1">
      <c r="A28" t="s">
        <v>1940</v>
      </c>
      <c r="B28">
        <v>363000</v>
      </c>
      <c r="C28">
        <f>VLOOKUP(A28,'bestand oud'!$A$2:$B$1424,2,0)</f>
        <v>363000</v>
      </c>
      <c r="D28">
        <f t="shared" si="0"/>
        <v>0</v>
      </c>
    </row>
    <row r="29" spans="1:4" hidden="1">
      <c r="A29" t="s">
        <v>1945</v>
      </c>
      <c r="B29">
        <v>437300</v>
      </c>
      <c r="C29">
        <f>VLOOKUP(A29,'bestand oud'!$A$2:$B$1424,2,0)</f>
        <v>437300</v>
      </c>
      <c r="D29">
        <f t="shared" si="0"/>
        <v>0</v>
      </c>
    </row>
    <row r="30" spans="1:4" hidden="1">
      <c r="A30" t="s">
        <v>1263</v>
      </c>
      <c r="B30">
        <v>1072197</v>
      </c>
      <c r="C30">
        <f>VLOOKUP(A30,'bestand oud'!$A$2:$B$1424,2,0)</f>
        <v>1072197</v>
      </c>
      <c r="D30">
        <f t="shared" si="0"/>
        <v>0</v>
      </c>
    </row>
    <row r="31" spans="1:4" hidden="1">
      <c r="A31" t="s">
        <v>1950</v>
      </c>
      <c r="B31">
        <v>285600</v>
      </c>
      <c r="C31">
        <f>VLOOKUP(A31,'bestand oud'!$A$2:$B$1424,2,0)</f>
        <v>285600</v>
      </c>
      <c r="D31">
        <f t="shared" si="0"/>
        <v>0</v>
      </c>
    </row>
    <row r="32" spans="1:4" hidden="1">
      <c r="A32" t="s">
        <v>1954</v>
      </c>
      <c r="B32">
        <v>514900</v>
      </c>
      <c r="C32">
        <f>VLOOKUP(A32,'bestand oud'!$A$2:$B$1424,2,0)</f>
        <v>514900</v>
      </c>
      <c r="D32">
        <f t="shared" si="0"/>
        <v>0</v>
      </c>
    </row>
    <row r="33" spans="1:4" hidden="1">
      <c r="A33" t="s">
        <v>1958</v>
      </c>
      <c r="B33">
        <v>874400</v>
      </c>
      <c r="C33">
        <f>VLOOKUP(A33,'bestand oud'!$A$2:$B$1424,2,0)</f>
        <v>874400</v>
      </c>
      <c r="D33">
        <f t="shared" si="0"/>
        <v>0</v>
      </c>
    </row>
    <row r="34" spans="1:4" hidden="1">
      <c r="A34" t="s">
        <v>1963</v>
      </c>
      <c r="B34">
        <v>50700</v>
      </c>
      <c r="C34">
        <f>VLOOKUP(A34,'bestand oud'!$A$2:$B$1424,2,0)</f>
        <v>50700</v>
      </c>
      <c r="D34">
        <f t="shared" si="0"/>
        <v>0</v>
      </c>
    </row>
    <row r="35" spans="1:4" hidden="1">
      <c r="A35" t="s">
        <v>1968</v>
      </c>
      <c r="B35">
        <v>5618700</v>
      </c>
      <c r="C35">
        <f>VLOOKUP(A35,'bestand oud'!$A$2:$B$1424,2,0)</f>
        <v>5618700</v>
      </c>
      <c r="D35">
        <f t="shared" si="0"/>
        <v>0</v>
      </c>
    </row>
    <row r="36" spans="1:4" hidden="1">
      <c r="A36" t="s">
        <v>1973</v>
      </c>
      <c r="B36">
        <v>921000</v>
      </c>
      <c r="C36">
        <f>VLOOKUP(A36,'bestand oud'!$A$2:$B$1424,2,0)</f>
        <v>921000</v>
      </c>
      <c r="D36">
        <f t="shared" si="0"/>
        <v>0</v>
      </c>
    </row>
    <row r="37" spans="1:4" hidden="1">
      <c r="A37" t="s">
        <v>193</v>
      </c>
      <c r="B37">
        <v>30500</v>
      </c>
      <c r="C37">
        <f>VLOOKUP(A37,'bestand oud'!$A$2:$B$1424,2,0)</f>
        <v>30500</v>
      </c>
      <c r="D37">
        <f t="shared" si="0"/>
        <v>0</v>
      </c>
    </row>
    <row r="38" spans="1:4" hidden="1">
      <c r="A38" t="s">
        <v>4883</v>
      </c>
      <c r="B38">
        <v>931100</v>
      </c>
      <c r="C38">
        <f>VLOOKUP(A38,'bestand oud'!$A$2:$B$1424,2,0)</f>
        <v>931100</v>
      </c>
      <c r="D38">
        <f t="shared" si="0"/>
        <v>0</v>
      </c>
    </row>
    <row r="39" spans="1:4" hidden="1">
      <c r="A39" t="s">
        <v>6746</v>
      </c>
      <c r="B39">
        <v>290000</v>
      </c>
      <c r="C39">
        <f>VLOOKUP(A39,'bestand oud'!$A$2:$B$1424,2,0)</f>
        <v>290000</v>
      </c>
      <c r="D39">
        <f t="shared" si="0"/>
        <v>0</v>
      </c>
    </row>
    <row r="40" spans="1:4" hidden="1">
      <c r="A40" t="s">
        <v>1977</v>
      </c>
      <c r="B40">
        <v>362700</v>
      </c>
      <c r="C40">
        <f>VLOOKUP(A40,'bestand oud'!$A$2:$B$1424,2,0)</f>
        <v>362700</v>
      </c>
      <c r="D40">
        <f t="shared" si="0"/>
        <v>0</v>
      </c>
    </row>
    <row r="41" spans="1:4" hidden="1">
      <c r="A41" t="s">
        <v>4602</v>
      </c>
      <c r="B41">
        <v>321400</v>
      </c>
      <c r="C41">
        <f>VLOOKUP(A41,'bestand oud'!$A$2:$B$1424,2,0)</f>
        <v>321400</v>
      </c>
      <c r="D41">
        <f t="shared" si="0"/>
        <v>0</v>
      </c>
    </row>
    <row r="42" spans="1:4" hidden="1">
      <c r="A42" t="s">
        <v>1982</v>
      </c>
      <c r="B42">
        <v>2727900</v>
      </c>
      <c r="C42">
        <f>VLOOKUP(A42,'bestand oud'!$A$2:$B$1424,2,0)</f>
        <v>2727900</v>
      </c>
      <c r="D42">
        <f t="shared" si="0"/>
        <v>0</v>
      </c>
    </row>
    <row r="43" spans="1:4">
      <c r="A43" t="s">
        <v>1988</v>
      </c>
      <c r="B43">
        <v>50000000</v>
      </c>
      <c r="C43">
        <f>VLOOKUP(A43,'bestand oud'!$A$2:$B$1424,2,0)</f>
        <v>90330464</v>
      </c>
      <c r="D43">
        <f t="shared" si="0"/>
        <v>-40330464</v>
      </c>
    </row>
    <row r="44" spans="1:4">
      <c r="A44" t="s">
        <v>1994</v>
      </c>
      <c r="B44">
        <v>40330464</v>
      </c>
      <c r="C44" t="e">
        <f>VLOOKUP(A44,'bestand oud'!$A$2:$B$1424,2,0)</f>
        <v>#N/A</v>
      </c>
      <c r="D44" t="e">
        <f t="shared" si="0"/>
        <v>#N/A</v>
      </c>
    </row>
    <row r="45" spans="1:4" hidden="1">
      <c r="A45" t="s">
        <v>1996</v>
      </c>
      <c r="B45">
        <v>2008700</v>
      </c>
      <c r="C45">
        <f>VLOOKUP(A45,'bestand oud'!$A$2:$B$1424,2,0)</f>
        <v>2008700</v>
      </c>
      <c r="D45">
        <f t="shared" si="0"/>
        <v>0</v>
      </c>
    </row>
    <row r="46" spans="1:4" hidden="1">
      <c r="A46" t="s">
        <v>2002</v>
      </c>
      <c r="B46">
        <v>9353700</v>
      </c>
      <c r="C46">
        <f>VLOOKUP(A46,'bestand oud'!$A$2:$B$1424,2,0)</f>
        <v>9353700</v>
      </c>
      <c r="D46">
        <f t="shared" si="0"/>
        <v>0</v>
      </c>
    </row>
    <row r="47" spans="1:4" hidden="1">
      <c r="A47" t="s">
        <v>2007</v>
      </c>
      <c r="B47">
        <v>2284800</v>
      </c>
      <c r="C47">
        <f>VLOOKUP(A47,'bestand oud'!$A$2:$B$1424,2,0)</f>
        <v>2284800</v>
      </c>
      <c r="D47">
        <f t="shared" si="0"/>
        <v>0</v>
      </c>
    </row>
    <row r="48" spans="1:4" hidden="1">
      <c r="A48" t="s">
        <v>2012</v>
      </c>
      <c r="B48">
        <v>763700</v>
      </c>
      <c r="C48">
        <f>VLOOKUP(A48,'bestand oud'!$A$2:$B$1424,2,0)</f>
        <v>763700</v>
      </c>
      <c r="D48">
        <f t="shared" si="0"/>
        <v>0</v>
      </c>
    </row>
    <row r="49" spans="1:4" hidden="1">
      <c r="A49" t="s">
        <v>37</v>
      </c>
      <c r="B49">
        <v>5553300</v>
      </c>
      <c r="C49">
        <f>VLOOKUP(A49,'bestand oud'!$A$2:$B$1424,2,0)</f>
        <v>5553300</v>
      </c>
      <c r="D49">
        <f t="shared" si="0"/>
        <v>0</v>
      </c>
    </row>
    <row r="50" spans="1:4" hidden="1">
      <c r="A50" t="s">
        <v>6574</v>
      </c>
      <c r="B50">
        <v>1332400</v>
      </c>
      <c r="C50">
        <f>VLOOKUP(A50,'bestand oud'!$A$2:$B$1424,2,0)</f>
        <v>1332400</v>
      </c>
      <c r="D50">
        <f t="shared" si="0"/>
        <v>0</v>
      </c>
    </row>
    <row r="51" spans="1:4" hidden="1">
      <c r="A51" t="s">
        <v>6579</v>
      </c>
      <c r="B51">
        <v>3439200</v>
      </c>
      <c r="C51">
        <f>VLOOKUP(A51,'bestand oud'!$A$2:$B$1424,2,0)</f>
        <v>3439200</v>
      </c>
      <c r="D51">
        <f t="shared" si="0"/>
        <v>0</v>
      </c>
    </row>
    <row r="52" spans="1:4" hidden="1">
      <c r="A52" t="s">
        <v>6584</v>
      </c>
      <c r="B52">
        <v>435600</v>
      </c>
      <c r="C52">
        <f>VLOOKUP(A52,'bestand oud'!$A$2:$B$1424,2,0)</f>
        <v>435600</v>
      </c>
      <c r="D52">
        <f t="shared" si="0"/>
        <v>0</v>
      </c>
    </row>
    <row r="53" spans="1:4" hidden="1">
      <c r="A53" t="s">
        <v>2016</v>
      </c>
      <c r="B53">
        <v>747100</v>
      </c>
      <c r="C53">
        <f>VLOOKUP(A53,'bestand oud'!$A$2:$B$1424,2,0)</f>
        <v>747100</v>
      </c>
      <c r="D53">
        <f t="shared" si="0"/>
        <v>0</v>
      </c>
    </row>
    <row r="54" spans="1:4" hidden="1">
      <c r="A54" t="s">
        <v>196</v>
      </c>
      <c r="B54">
        <v>9463000</v>
      </c>
      <c r="C54">
        <f>VLOOKUP(A54,'bestand oud'!$A$2:$B$1424,2,0)</f>
        <v>9463000</v>
      </c>
      <c r="D54">
        <f t="shared" si="0"/>
        <v>0</v>
      </c>
    </row>
    <row r="55" spans="1:4" hidden="1">
      <c r="A55" t="s">
        <v>2021</v>
      </c>
      <c r="B55">
        <v>582900</v>
      </c>
      <c r="C55">
        <f>VLOOKUP(A55,'bestand oud'!$A$2:$B$1424,2,0)</f>
        <v>582900</v>
      </c>
      <c r="D55">
        <f t="shared" si="0"/>
        <v>0</v>
      </c>
    </row>
    <row r="56" spans="1:4" hidden="1">
      <c r="A56" t="s">
        <v>2025</v>
      </c>
      <c r="B56">
        <v>352900</v>
      </c>
      <c r="C56">
        <f>VLOOKUP(A56,'bestand oud'!$A$2:$B$1424,2,0)</f>
        <v>352900</v>
      </c>
      <c r="D56">
        <f t="shared" si="0"/>
        <v>0</v>
      </c>
    </row>
    <row r="57" spans="1:4" hidden="1">
      <c r="A57" t="s">
        <v>4901</v>
      </c>
      <c r="B57">
        <v>186800</v>
      </c>
      <c r="C57">
        <f>VLOOKUP(A57,'bestand oud'!$A$2:$B$1424,2,0)</f>
        <v>186800</v>
      </c>
      <c r="D57">
        <f t="shared" si="0"/>
        <v>0</v>
      </c>
    </row>
    <row r="58" spans="1:4" hidden="1">
      <c r="A58" t="s">
        <v>2030</v>
      </c>
      <c r="B58">
        <v>2739500</v>
      </c>
      <c r="C58">
        <f>VLOOKUP(A58,'bestand oud'!$A$2:$B$1424,2,0)</f>
        <v>2739500</v>
      </c>
      <c r="D58">
        <f t="shared" si="0"/>
        <v>0</v>
      </c>
    </row>
    <row r="59" spans="1:4" hidden="1">
      <c r="A59" t="s">
        <v>2032</v>
      </c>
      <c r="B59">
        <v>5195600</v>
      </c>
      <c r="C59">
        <f>VLOOKUP(A59,'bestand oud'!$A$2:$B$1424,2,0)</f>
        <v>5195600</v>
      </c>
      <c r="D59">
        <f t="shared" si="0"/>
        <v>0</v>
      </c>
    </row>
    <row r="60" spans="1:4" hidden="1">
      <c r="A60" t="s">
        <v>2037</v>
      </c>
      <c r="B60">
        <v>676200</v>
      </c>
      <c r="C60">
        <f>VLOOKUP(A60,'bestand oud'!$A$2:$B$1424,2,0)</f>
        <v>676200</v>
      </c>
      <c r="D60">
        <f t="shared" si="0"/>
        <v>0</v>
      </c>
    </row>
    <row r="61" spans="1:4" hidden="1">
      <c r="A61" t="s">
        <v>2041</v>
      </c>
      <c r="B61">
        <v>2226600</v>
      </c>
      <c r="C61">
        <f>VLOOKUP(A61,'bestand oud'!$A$2:$B$1424,2,0)</f>
        <v>2226600</v>
      </c>
      <c r="D61">
        <f t="shared" si="0"/>
        <v>0</v>
      </c>
    </row>
    <row r="62" spans="1:4" hidden="1">
      <c r="A62" t="s">
        <v>2045</v>
      </c>
      <c r="B62">
        <v>696000</v>
      </c>
      <c r="C62">
        <f>VLOOKUP(A62,'bestand oud'!$A$2:$B$1424,2,0)</f>
        <v>696000</v>
      </c>
      <c r="D62">
        <f t="shared" si="0"/>
        <v>0</v>
      </c>
    </row>
    <row r="63" spans="1:4" hidden="1">
      <c r="A63" t="s">
        <v>2049</v>
      </c>
      <c r="B63">
        <v>896700</v>
      </c>
      <c r="C63">
        <f>VLOOKUP(A63,'bestand oud'!$A$2:$B$1424,2,0)</f>
        <v>896700</v>
      </c>
      <c r="D63">
        <f t="shared" si="0"/>
        <v>0</v>
      </c>
    </row>
    <row r="64" spans="1:4" hidden="1">
      <c r="A64" t="s">
        <v>2054</v>
      </c>
      <c r="B64">
        <v>695400</v>
      </c>
      <c r="C64">
        <f>VLOOKUP(A64,'bestand oud'!$A$2:$B$1424,2,0)</f>
        <v>695400</v>
      </c>
      <c r="D64">
        <f t="shared" si="0"/>
        <v>0</v>
      </c>
    </row>
    <row r="65" spans="1:4" hidden="1">
      <c r="A65" t="s">
        <v>2057</v>
      </c>
      <c r="B65">
        <v>1172400</v>
      </c>
      <c r="C65">
        <f>VLOOKUP(A65,'bestand oud'!$A$2:$B$1424,2,0)</f>
        <v>1172400</v>
      </c>
      <c r="D65">
        <f t="shared" si="0"/>
        <v>0</v>
      </c>
    </row>
    <row r="66" spans="1:4" hidden="1">
      <c r="A66" t="s">
        <v>2061</v>
      </c>
      <c r="B66">
        <v>101000</v>
      </c>
      <c r="C66">
        <f>VLOOKUP(A66,'bestand oud'!$A$2:$B$1424,2,0)</f>
        <v>101000</v>
      </c>
      <c r="D66">
        <f t="shared" si="0"/>
        <v>0</v>
      </c>
    </row>
    <row r="67" spans="1:4" hidden="1">
      <c r="A67" t="s">
        <v>2065</v>
      </c>
      <c r="B67">
        <v>1970100</v>
      </c>
      <c r="C67">
        <f>VLOOKUP(A67,'bestand oud'!$A$2:$B$1424,2,0)</f>
        <v>1970100</v>
      </c>
      <c r="D67">
        <f t="shared" ref="D67:D130" si="1">B67-C67</f>
        <v>0</v>
      </c>
    </row>
    <row r="68" spans="1:4" hidden="1">
      <c r="A68" t="s">
        <v>2070</v>
      </c>
      <c r="B68">
        <v>140000</v>
      </c>
      <c r="C68">
        <f>VLOOKUP(A68,'bestand oud'!$A$2:$B$1424,2,0)</f>
        <v>140000</v>
      </c>
      <c r="D68">
        <f t="shared" si="1"/>
        <v>0</v>
      </c>
    </row>
    <row r="69" spans="1:4" hidden="1">
      <c r="A69" t="s">
        <v>2074</v>
      </c>
      <c r="B69">
        <v>14105300</v>
      </c>
      <c r="C69">
        <f>VLOOKUP(A69,'bestand oud'!$A$2:$B$1424,2,0)</f>
        <v>14105300</v>
      </c>
      <c r="D69">
        <f t="shared" si="1"/>
        <v>0</v>
      </c>
    </row>
    <row r="70" spans="1:4" hidden="1">
      <c r="A70" t="s">
        <v>2079</v>
      </c>
      <c r="B70">
        <v>4779500</v>
      </c>
      <c r="C70">
        <f>VLOOKUP(A70,'bestand oud'!$A$2:$B$1424,2,0)</f>
        <v>4779500</v>
      </c>
      <c r="D70">
        <f t="shared" si="1"/>
        <v>0</v>
      </c>
    </row>
    <row r="71" spans="1:4">
      <c r="A71" t="s">
        <v>2083</v>
      </c>
      <c r="B71">
        <v>50000000</v>
      </c>
      <c r="C71">
        <f>VLOOKUP(A71,'bestand oud'!$A$2:$B$1424,2,0)</f>
        <v>69285714</v>
      </c>
      <c r="D71">
        <f t="shared" si="1"/>
        <v>-19285714</v>
      </c>
    </row>
    <row r="72" spans="1:4">
      <c r="A72" t="s">
        <v>2090</v>
      </c>
      <c r="B72">
        <v>22857143</v>
      </c>
      <c r="C72" t="e">
        <f>VLOOKUP(A72,'bestand oud'!$A$2:$B$1424,2,0)</f>
        <v>#N/A</v>
      </c>
      <c r="D72" t="e">
        <f t="shared" si="1"/>
        <v>#N/A</v>
      </c>
    </row>
    <row r="73" spans="1:4" hidden="1">
      <c r="A73" t="s">
        <v>45</v>
      </c>
      <c r="B73">
        <v>5480400</v>
      </c>
      <c r="C73">
        <f>VLOOKUP(A73,'bestand oud'!$A$2:$B$1424,2,0)</f>
        <v>5480400</v>
      </c>
      <c r="D73">
        <f t="shared" si="1"/>
        <v>0</v>
      </c>
    </row>
    <row r="74" spans="1:4" hidden="1">
      <c r="A74" t="s">
        <v>2093</v>
      </c>
      <c r="B74">
        <v>2051700</v>
      </c>
      <c r="C74">
        <f>VLOOKUP(A74,'bestand oud'!$A$2:$B$1424,2,0)</f>
        <v>2051700</v>
      </c>
      <c r="D74">
        <f t="shared" si="1"/>
        <v>0</v>
      </c>
    </row>
    <row r="75" spans="1:4" hidden="1">
      <c r="A75" t="s">
        <v>2097</v>
      </c>
      <c r="B75">
        <v>378700</v>
      </c>
      <c r="C75">
        <f>VLOOKUP(A75,'bestand oud'!$A$2:$B$1424,2,0)</f>
        <v>378700</v>
      </c>
      <c r="D75">
        <f t="shared" si="1"/>
        <v>0</v>
      </c>
    </row>
    <row r="76" spans="1:4" hidden="1">
      <c r="A76" t="s">
        <v>2103</v>
      </c>
      <c r="B76">
        <v>2751200</v>
      </c>
      <c r="C76">
        <f>VLOOKUP(A76,'bestand oud'!$A$2:$B$1424,2,0)</f>
        <v>2751200</v>
      </c>
      <c r="D76">
        <f t="shared" si="1"/>
        <v>0</v>
      </c>
    </row>
    <row r="77" spans="1:4" hidden="1">
      <c r="A77" t="s">
        <v>2109</v>
      </c>
      <c r="B77">
        <v>4662900</v>
      </c>
      <c r="C77">
        <f>VLOOKUP(A77,'bestand oud'!$A$2:$B$1424,2,0)</f>
        <v>4662900</v>
      </c>
      <c r="D77">
        <f t="shared" si="1"/>
        <v>0</v>
      </c>
    </row>
    <row r="78" spans="1:4" hidden="1">
      <c r="A78" t="s">
        <v>2113</v>
      </c>
      <c r="B78">
        <v>285500</v>
      </c>
      <c r="C78">
        <f>VLOOKUP(A78,'bestand oud'!$A$2:$B$1424,2,0)</f>
        <v>285500</v>
      </c>
      <c r="D78">
        <f t="shared" si="1"/>
        <v>0</v>
      </c>
    </row>
    <row r="79" spans="1:4" hidden="1">
      <c r="A79" t="s">
        <v>2118</v>
      </c>
      <c r="B79">
        <v>550100</v>
      </c>
      <c r="C79">
        <f>VLOOKUP(A79,'bestand oud'!$A$2:$B$1424,2,0)</f>
        <v>550100</v>
      </c>
      <c r="D79">
        <f t="shared" si="1"/>
        <v>0</v>
      </c>
    </row>
    <row r="80" spans="1:4" hidden="1">
      <c r="A80" t="s">
        <v>2122</v>
      </c>
      <c r="B80">
        <v>233300</v>
      </c>
      <c r="C80">
        <f>VLOOKUP(A80,'bestand oud'!$A$2:$B$1424,2,0)</f>
        <v>233300</v>
      </c>
      <c r="D80">
        <f t="shared" si="1"/>
        <v>0</v>
      </c>
    </row>
    <row r="81" spans="1:4" hidden="1">
      <c r="A81" t="s">
        <v>2125</v>
      </c>
      <c r="B81">
        <v>3205800</v>
      </c>
      <c r="C81">
        <f>VLOOKUP(A81,'bestand oud'!$A$2:$B$1424,2,0)</f>
        <v>3205800</v>
      </c>
      <c r="D81">
        <f t="shared" si="1"/>
        <v>0</v>
      </c>
    </row>
    <row r="82" spans="1:4" hidden="1">
      <c r="A82" t="s">
        <v>2130</v>
      </c>
      <c r="B82">
        <v>174900</v>
      </c>
      <c r="C82">
        <f>VLOOKUP(A82,'bestand oud'!$A$2:$B$1424,2,0)</f>
        <v>174900</v>
      </c>
      <c r="D82">
        <f t="shared" si="1"/>
        <v>0</v>
      </c>
    </row>
    <row r="83" spans="1:4" hidden="1">
      <c r="A83" t="s">
        <v>2133</v>
      </c>
      <c r="B83">
        <v>206600</v>
      </c>
      <c r="C83">
        <f>VLOOKUP(A83,'bestand oud'!$A$2:$B$1424,2,0)</f>
        <v>206600</v>
      </c>
      <c r="D83">
        <f t="shared" si="1"/>
        <v>0</v>
      </c>
    </row>
    <row r="84" spans="1:4" hidden="1">
      <c r="A84" t="s">
        <v>2137</v>
      </c>
      <c r="B84">
        <v>227400</v>
      </c>
      <c r="C84">
        <f>VLOOKUP(A84,'bestand oud'!$A$2:$B$1424,2,0)</f>
        <v>227400</v>
      </c>
      <c r="D84">
        <f t="shared" si="1"/>
        <v>0</v>
      </c>
    </row>
    <row r="85" spans="1:4" hidden="1">
      <c r="A85" t="s">
        <v>2141</v>
      </c>
      <c r="B85">
        <v>1114100</v>
      </c>
      <c r="C85">
        <f>VLOOKUP(A85,'bestand oud'!$A$2:$B$1424,2,0)</f>
        <v>1114100</v>
      </c>
      <c r="D85">
        <f t="shared" si="1"/>
        <v>0</v>
      </c>
    </row>
    <row r="86" spans="1:4" hidden="1">
      <c r="A86" t="s">
        <v>2146</v>
      </c>
      <c r="B86">
        <v>342500</v>
      </c>
      <c r="C86">
        <f>VLOOKUP(A86,'bestand oud'!$A$2:$B$1424,2,0)</f>
        <v>342500</v>
      </c>
      <c r="D86">
        <f t="shared" si="1"/>
        <v>0</v>
      </c>
    </row>
    <row r="87" spans="1:4" hidden="1">
      <c r="A87" t="s">
        <v>6858</v>
      </c>
      <c r="B87">
        <v>562700</v>
      </c>
      <c r="C87">
        <f>VLOOKUP(A87,'bestand oud'!$A$2:$B$1424,2,0)</f>
        <v>562700</v>
      </c>
      <c r="D87">
        <f t="shared" si="1"/>
        <v>0</v>
      </c>
    </row>
    <row r="88" spans="1:4" hidden="1">
      <c r="A88" t="s">
        <v>202</v>
      </c>
      <c r="B88">
        <v>717400</v>
      </c>
      <c r="C88">
        <f>VLOOKUP(A88,'bestand oud'!$A$2:$B$1424,2,0)</f>
        <v>717400</v>
      </c>
      <c r="D88">
        <f t="shared" si="1"/>
        <v>0</v>
      </c>
    </row>
    <row r="89" spans="1:4" hidden="1">
      <c r="A89" t="s">
        <v>4689</v>
      </c>
      <c r="B89">
        <v>472700</v>
      </c>
      <c r="C89">
        <f>VLOOKUP(A89,'bestand oud'!$A$2:$B$1424,2,0)</f>
        <v>472700</v>
      </c>
      <c r="D89">
        <f t="shared" si="1"/>
        <v>0</v>
      </c>
    </row>
    <row r="90" spans="1:4" hidden="1">
      <c r="A90" t="s">
        <v>2153</v>
      </c>
      <c r="B90">
        <v>172100</v>
      </c>
      <c r="C90">
        <f>VLOOKUP(A90,'bestand oud'!$A$2:$B$1424,2,0)</f>
        <v>172100</v>
      </c>
      <c r="D90">
        <f t="shared" si="1"/>
        <v>0</v>
      </c>
    </row>
    <row r="91" spans="1:4" hidden="1">
      <c r="A91" t="s">
        <v>2157</v>
      </c>
      <c r="B91">
        <v>308300</v>
      </c>
      <c r="C91">
        <f>VLOOKUP(A91,'bestand oud'!$A$2:$B$1424,2,0)</f>
        <v>308300</v>
      </c>
      <c r="D91">
        <f t="shared" si="1"/>
        <v>0</v>
      </c>
    </row>
    <row r="92" spans="1:4" hidden="1">
      <c r="A92" t="s">
        <v>2162</v>
      </c>
      <c r="B92">
        <v>3792800</v>
      </c>
      <c r="C92">
        <f>VLOOKUP(A92,'bestand oud'!$A$2:$B$1424,2,0)</f>
        <v>3792800</v>
      </c>
      <c r="D92">
        <f t="shared" si="1"/>
        <v>0</v>
      </c>
    </row>
    <row r="93" spans="1:4" hidden="1">
      <c r="A93" t="s">
        <v>2166</v>
      </c>
      <c r="B93">
        <v>32040100</v>
      </c>
      <c r="C93">
        <f>VLOOKUP(A93,'bestand oud'!$A$2:$B$1424,2,0)</f>
        <v>32040100</v>
      </c>
      <c r="D93">
        <f t="shared" si="1"/>
        <v>0</v>
      </c>
    </row>
    <row r="94" spans="1:4" hidden="1">
      <c r="A94" t="s">
        <v>2170</v>
      </c>
      <c r="B94">
        <v>4558100</v>
      </c>
      <c r="C94">
        <f>VLOOKUP(A94,'bestand oud'!$A$2:$B$1424,2,0)</f>
        <v>4558100</v>
      </c>
      <c r="D94">
        <f t="shared" si="1"/>
        <v>0</v>
      </c>
    </row>
    <row r="95" spans="1:4" hidden="1">
      <c r="A95" t="s">
        <v>2176</v>
      </c>
      <c r="B95">
        <v>367400</v>
      </c>
      <c r="C95">
        <f>VLOOKUP(A95,'bestand oud'!$A$2:$B$1424,2,0)</f>
        <v>367400</v>
      </c>
      <c r="D95">
        <f t="shared" si="1"/>
        <v>0</v>
      </c>
    </row>
    <row r="96" spans="1:4" hidden="1">
      <c r="A96" t="s">
        <v>4847</v>
      </c>
      <c r="B96">
        <v>247500</v>
      </c>
      <c r="C96">
        <f>VLOOKUP(A96,'bestand oud'!$A$2:$B$1424,2,0)</f>
        <v>247500</v>
      </c>
      <c r="D96">
        <f t="shared" si="1"/>
        <v>0</v>
      </c>
    </row>
    <row r="97" spans="1:4" hidden="1">
      <c r="A97" t="s">
        <v>2180</v>
      </c>
      <c r="B97">
        <v>9849400</v>
      </c>
      <c r="C97">
        <f>VLOOKUP(A97,'bestand oud'!$A$2:$B$1424,2,0)</f>
        <v>9849400</v>
      </c>
      <c r="D97">
        <f t="shared" si="1"/>
        <v>0</v>
      </c>
    </row>
    <row r="98" spans="1:4" hidden="1">
      <c r="A98" t="s">
        <v>2185</v>
      </c>
      <c r="B98">
        <v>4570200</v>
      </c>
      <c r="C98">
        <f>VLOOKUP(A98,'bestand oud'!$A$2:$B$1424,2,0)</f>
        <v>4570200</v>
      </c>
      <c r="D98">
        <f t="shared" si="1"/>
        <v>0</v>
      </c>
    </row>
    <row r="99" spans="1:4" hidden="1">
      <c r="A99" t="s">
        <v>4695</v>
      </c>
      <c r="B99">
        <v>8765300</v>
      </c>
      <c r="C99">
        <f>VLOOKUP(A99,'bestand oud'!$A$2:$B$1424,2,0)</f>
        <v>8765300</v>
      </c>
      <c r="D99">
        <f t="shared" si="1"/>
        <v>0</v>
      </c>
    </row>
    <row r="100" spans="1:4" hidden="1">
      <c r="A100" t="s">
        <v>2189</v>
      </c>
      <c r="B100">
        <v>571200</v>
      </c>
      <c r="C100">
        <f>VLOOKUP(A100,'bestand oud'!$A$2:$B$1424,2,0)</f>
        <v>571200</v>
      </c>
      <c r="D100">
        <f t="shared" si="1"/>
        <v>0</v>
      </c>
    </row>
    <row r="101" spans="1:4" hidden="1">
      <c r="A101" t="s">
        <v>6853</v>
      </c>
      <c r="B101">
        <v>290400</v>
      </c>
      <c r="C101">
        <f>VLOOKUP(A101,'bestand oud'!$A$2:$B$1424,2,0)</f>
        <v>290400</v>
      </c>
      <c r="D101">
        <f t="shared" si="1"/>
        <v>0</v>
      </c>
    </row>
    <row r="102" spans="1:4" hidden="1">
      <c r="A102" t="s">
        <v>2193</v>
      </c>
      <c r="B102">
        <v>6892700</v>
      </c>
      <c r="C102">
        <f>VLOOKUP(A102,'bestand oud'!$A$2:$B$1424,2,0)</f>
        <v>6892700</v>
      </c>
      <c r="D102">
        <f t="shared" si="1"/>
        <v>0</v>
      </c>
    </row>
    <row r="103" spans="1:4" hidden="1">
      <c r="A103" t="s">
        <v>2198</v>
      </c>
      <c r="B103">
        <v>4931100</v>
      </c>
      <c r="C103">
        <f>VLOOKUP(A103,'bestand oud'!$A$2:$B$1424,2,0)</f>
        <v>4931100</v>
      </c>
      <c r="D103">
        <f t="shared" si="1"/>
        <v>0</v>
      </c>
    </row>
    <row r="104" spans="1:4" hidden="1">
      <c r="A104" t="s">
        <v>5041</v>
      </c>
      <c r="B104">
        <v>261600</v>
      </c>
      <c r="C104">
        <f>VLOOKUP(A104,'bestand oud'!$A$2:$B$1424,2,0)</f>
        <v>261600</v>
      </c>
      <c r="D104">
        <f t="shared" si="1"/>
        <v>0</v>
      </c>
    </row>
    <row r="105" spans="1:4" hidden="1">
      <c r="A105" t="s">
        <v>2203</v>
      </c>
      <c r="B105">
        <v>380200</v>
      </c>
      <c r="C105">
        <f>VLOOKUP(A105,'bestand oud'!$A$2:$B$1424,2,0)</f>
        <v>380200</v>
      </c>
      <c r="D105">
        <f t="shared" si="1"/>
        <v>0</v>
      </c>
    </row>
    <row r="106" spans="1:4" hidden="1">
      <c r="A106" t="s">
        <v>2208</v>
      </c>
      <c r="B106">
        <v>2232500</v>
      </c>
      <c r="C106">
        <f>VLOOKUP(A106,'bestand oud'!$A$2:$B$1424,2,0)</f>
        <v>2232500</v>
      </c>
      <c r="D106">
        <f t="shared" si="1"/>
        <v>0</v>
      </c>
    </row>
    <row r="107" spans="1:4" hidden="1">
      <c r="A107" t="s">
        <v>2213</v>
      </c>
      <c r="B107">
        <v>138700</v>
      </c>
      <c r="C107">
        <f>VLOOKUP(A107,'bestand oud'!$A$2:$B$1424,2,0)</f>
        <v>138700</v>
      </c>
      <c r="D107">
        <f t="shared" si="1"/>
        <v>0</v>
      </c>
    </row>
    <row r="108" spans="1:4" hidden="1">
      <c r="A108" t="s">
        <v>2218</v>
      </c>
      <c r="B108">
        <v>473700</v>
      </c>
      <c r="C108">
        <f>VLOOKUP(A108,'bestand oud'!$A$2:$B$1424,2,0)</f>
        <v>473700</v>
      </c>
      <c r="D108">
        <f t="shared" si="1"/>
        <v>0</v>
      </c>
    </row>
    <row r="109" spans="1:4" hidden="1">
      <c r="A109" t="s">
        <v>2223</v>
      </c>
      <c r="B109">
        <v>9458600</v>
      </c>
      <c r="C109">
        <f>VLOOKUP(A109,'bestand oud'!$A$2:$B$1424,2,0)</f>
        <v>9458600</v>
      </c>
      <c r="D109">
        <f t="shared" si="1"/>
        <v>0</v>
      </c>
    </row>
    <row r="110" spans="1:4" hidden="1">
      <c r="A110" t="s">
        <v>2227</v>
      </c>
      <c r="B110">
        <v>822000</v>
      </c>
      <c r="C110">
        <f>VLOOKUP(A110,'bestand oud'!$A$2:$B$1424,2,0)</f>
        <v>822000</v>
      </c>
      <c r="D110">
        <f t="shared" si="1"/>
        <v>0</v>
      </c>
    </row>
    <row r="111" spans="1:4" hidden="1">
      <c r="A111" t="s">
        <v>1893</v>
      </c>
      <c r="B111">
        <v>1991000</v>
      </c>
      <c r="C111">
        <f>VLOOKUP(A111,'bestand oud'!$A$2:$B$1424,2,0)</f>
        <v>1991000</v>
      </c>
      <c r="D111">
        <f t="shared" si="1"/>
        <v>0</v>
      </c>
    </row>
    <row r="112" spans="1:4" hidden="1">
      <c r="A112" t="s">
        <v>6839</v>
      </c>
      <c r="B112">
        <v>405900</v>
      </c>
      <c r="C112">
        <f>VLOOKUP(A112,'bestand oud'!$A$2:$B$1424,2,0)</f>
        <v>405900</v>
      </c>
      <c r="D112">
        <f t="shared" si="1"/>
        <v>0</v>
      </c>
    </row>
    <row r="113" spans="1:4" hidden="1">
      <c r="A113" t="s">
        <v>4890</v>
      </c>
      <c r="B113">
        <v>204400</v>
      </c>
      <c r="C113">
        <f>VLOOKUP(A113,'bestand oud'!$A$2:$B$1424,2,0)</f>
        <v>204400</v>
      </c>
      <c r="D113">
        <f t="shared" si="1"/>
        <v>0</v>
      </c>
    </row>
    <row r="114" spans="1:4" hidden="1">
      <c r="A114" t="s">
        <v>2233</v>
      </c>
      <c r="B114">
        <v>2483100</v>
      </c>
      <c r="C114">
        <f>VLOOKUP(A114,'bestand oud'!$A$2:$B$1424,2,0)</f>
        <v>2483100</v>
      </c>
      <c r="D114">
        <f t="shared" si="1"/>
        <v>0</v>
      </c>
    </row>
    <row r="115" spans="1:4" hidden="1">
      <c r="A115" t="s">
        <v>2238</v>
      </c>
      <c r="B115">
        <v>2413100</v>
      </c>
      <c r="C115">
        <f>VLOOKUP(A115,'bestand oud'!$A$2:$B$1424,2,0)</f>
        <v>2413100</v>
      </c>
      <c r="D115">
        <f t="shared" si="1"/>
        <v>0</v>
      </c>
    </row>
    <row r="116" spans="1:4" hidden="1">
      <c r="A116" t="s">
        <v>2242</v>
      </c>
      <c r="B116">
        <v>304400</v>
      </c>
      <c r="C116">
        <f>VLOOKUP(A116,'bestand oud'!$A$2:$B$1424,2,0)</f>
        <v>304400</v>
      </c>
      <c r="D116">
        <f t="shared" si="1"/>
        <v>0</v>
      </c>
    </row>
    <row r="117" spans="1:4" hidden="1">
      <c r="A117" t="s">
        <v>6679</v>
      </c>
      <c r="B117">
        <v>2027200</v>
      </c>
      <c r="C117">
        <f>VLOOKUP(A117,'bestand oud'!$A$2:$B$1424,2,0)</f>
        <v>2027200</v>
      </c>
      <c r="D117">
        <f t="shared" si="1"/>
        <v>0</v>
      </c>
    </row>
    <row r="118" spans="1:4" hidden="1">
      <c r="A118" t="s">
        <v>4894</v>
      </c>
      <c r="B118">
        <v>676800</v>
      </c>
      <c r="C118">
        <f>VLOOKUP(A118,'bestand oud'!$A$2:$B$1424,2,0)</f>
        <v>676800</v>
      </c>
      <c r="D118">
        <f t="shared" si="1"/>
        <v>0</v>
      </c>
    </row>
    <row r="119" spans="1:4" hidden="1">
      <c r="A119" t="s">
        <v>6709</v>
      </c>
      <c r="B119">
        <v>6400</v>
      </c>
      <c r="C119">
        <f>VLOOKUP(A119,'bestand oud'!$A$2:$B$1424,2,0)</f>
        <v>6400</v>
      </c>
      <c r="D119">
        <f t="shared" si="1"/>
        <v>0</v>
      </c>
    </row>
    <row r="120" spans="1:4" hidden="1">
      <c r="A120" t="s">
        <v>49</v>
      </c>
      <c r="B120">
        <v>405900</v>
      </c>
      <c r="C120">
        <f>VLOOKUP(A120,'bestand oud'!$A$2:$B$1424,2,0)</f>
        <v>405900</v>
      </c>
      <c r="D120">
        <f t="shared" si="1"/>
        <v>0</v>
      </c>
    </row>
    <row r="121" spans="1:4" hidden="1">
      <c r="A121" t="s">
        <v>54</v>
      </c>
      <c r="B121">
        <v>15315700</v>
      </c>
      <c r="C121">
        <f>VLOOKUP(A121,'bestand oud'!$A$2:$B$1424,2,0)</f>
        <v>15315700</v>
      </c>
      <c r="D121">
        <f t="shared" si="1"/>
        <v>0</v>
      </c>
    </row>
    <row r="122" spans="1:4" hidden="1">
      <c r="A122" t="s">
        <v>59</v>
      </c>
      <c r="B122">
        <v>3602900</v>
      </c>
      <c r="C122">
        <f>VLOOKUP(A122,'bestand oud'!$A$2:$B$1424,2,0)</f>
        <v>3602900</v>
      </c>
      <c r="D122">
        <f t="shared" si="1"/>
        <v>0</v>
      </c>
    </row>
    <row r="123" spans="1:4" hidden="1">
      <c r="A123" t="s">
        <v>64</v>
      </c>
      <c r="B123">
        <v>70800</v>
      </c>
      <c r="C123">
        <f>VLOOKUP(A123,'bestand oud'!$A$2:$B$1424,2,0)</f>
        <v>70800</v>
      </c>
      <c r="D123">
        <f t="shared" si="1"/>
        <v>0</v>
      </c>
    </row>
    <row r="124" spans="1:4" hidden="1">
      <c r="A124" t="s">
        <v>69</v>
      </c>
      <c r="B124">
        <v>2634400</v>
      </c>
      <c r="C124">
        <f>VLOOKUP(A124,'bestand oud'!$A$2:$B$1424,2,0)</f>
        <v>2634400</v>
      </c>
      <c r="D124">
        <f t="shared" si="1"/>
        <v>0</v>
      </c>
    </row>
    <row r="125" spans="1:4">
      <c r="A125" t="s">
        <v>2246</v>
      </c>
      <c r="B125">
        <v>1263700</v>
      </c>
      <c r="C125">
        <f>VLOOKUP(A125,'bestand oud'!$A$2:$B$1424,2,0)</f>
        <v>1387100</v>
      </c>
      <c r="D125">
        <f t="shared" si="1"/>
        <v>-123400</v>
      </c>
    </row>
    <row r="126" spans="1:4" hidden="1">
      <c r="A126" t="s">
        <v>2250</v>
      </c>
      <c r="B126">
        <v>16320000</v>
      </c>
      <c r="C126">
        <f>VLOOKUP(A126,'bestand oud'!$A$2:$B$1424,2,0)</f>
        <v>16320000</v>
      </c>
      <c r="D126">
        <f t="shared" si="1"/>
        <v>0</v>
      </c>
    </row>
    <row r="127" spans="1:4" hidden="1">
      <c r="A127" t="s">
        <v>2255</v>
      </c>
      <c r="B127">
        <v>874400</v>
      </c>
      <c r="C127">
        <f>VLOOKUP(A127,'bestand oud'!$A$2:$B$1424,2,0)</f>
        <v>874400</v>
      </c>
      <c r="D127">
        <f t="shared" si="1"/>
        <v>0</v>
      </c>
    </row>
    <row r="128" spans="1:4" hidden="1">
      <c r="A128" t="s">
        <v>2260</v>
      </c>
      <c r="B128">
        <v>6411500</v>
      </c>
      <c r="C128">
        <f>VLOOKUP(A128,'bestand oud'!$A$2:$B$1424,2,0)</f>
        <v>6411500</v>
      </c>
      <c r="D128">
        <f t="shared" si="1"/>
        <v>0</v>
      </c>
    </row>
    <row r="129" spans="1:4" hidden="1">
      <c r="A129" t="s">
        <v>2264</v>
      </c>
      <c r="B129">
        <v>25179500</v>
      </c>
      <c r="C129">
        <f>VLOOKUP(A129,'bestand oud'!$A$2:$B$1424,2,0)</f>
        <v>25179500</v>
      </c>
      <c r="D129">
        <f t="shared" si="1"/>
        <v>0</v>
      </c>
    </row>
    <row r="130" spans="1:4" hidden="1">
      <c r="A130" t="s">
        <v>2270</v>
      </c>
      <c r="B130">
        <v>547400</v>
      </c>
      <c r="C130">
        <f>VLOOKUP(A130,'bestand oud'!$A$2:$B$1424,2,0)</f>
        <v>547400</v>
      </c>
      <c r="D130">
        <f t="shared" si="1"/>
        <v>0</v>
      </c>
    </row>
    <row r="131" spans="1:4" hidden="1">
      <c r="A131" t="s">
        <v>2275</v>
      </c>
      <c r="B131">
        <v>8276700</v>
      </c>
      <c r="C131">
        <f>VLOOKUP(A131,'bestand oud'!$A$2:$B$1424,2,0)</f>
        <v>8276700</v>
      </c>
      <c r="D131">
        <f t="shared" ref="D131:D194" si="2">B131-C131</f>
        <v>0</v>
      </c>
    </row>
    <row r="132" spans="1:4" hidden="1">
      <c r="A132" t="s">
        <v>2280</v>
      </c>
      <c r="B132">
        <v>12356700</v>
      </c>
      <c r="C132">
        <f>VLOOKUP(A132,'bestand oud'!$A$2:$B$1424,2,0)</f>
        <v>12356700</v>
      </c>
      <c r="D132">
        <f t="shared" si="2"/>
        <v>0</v>
      </c>
    </row>
    <row r="133" spans="1:4" hidden="1">
      <c r="A133" t="s">
        <v>2285</v>
      </c>
      <c r="B133">
        <v>3613800</v>
      </c>
      <c r="C133">
        <f>VLOOKUP(A133,'bestand oud'!$A$2:$B$1424,2,0)</f>
        <v>3613800</v>
      </c>
      <c r="D133">
        <f t="shared" si="2"/>
        <v>0</v>
      </c>
    </row>
    <row r="134" spans="1:4" hidden="1">
      <c r="A134" t="s">
        <v>2290</v>
      </c>
      <c r="B134">
        <v>9908700</v>
      </c>
      <c r="C134">
        <f>VLOOKUP(A134,'bestand oud'!$A$2:$B$1424,2,0)</f>
        <v>9908700</v>
      </c>
      <c r="D134">
        <f t="shared" si="2"/>
        <v>0</v>
      </c>
    </row>
    <row r="135" spans="1:4" hidden="1">
      <c r="A135" t="s">
        <v>2294</v>
      </c>
      <c r="B135">
        <v>14688000</v>
      </c>
      <c r="C135">
        <f>VLOOKUP(A135,'bestand oud'!$A$2:$B$1424,2,0)</f>
        <v>14688000</v>
      </c>
      <c r="D135">
        <f t="shared" si="2"/>
        <v>0</v>
      </c>
    </row>
    <row r="136" spans="1:4" hidden="1">
      <c r="A136" t="s">
        <v>4699</v>
      </c>
      <c r="B136">
        <v>20036200</v>
      </c>
      <c r="C136">
        <f>VLOOKUP(A136,'bestand oud'!$A$2:$B$1424,2,0)</f>
        <v>20036200</v>
      </c>
      <c r="D136">
        <f t="shared" si="2"/>
        <v>0</v>
      </c>
    </row>
    <row r="137" spans="1:4" hidden="1">
      <c r="A137" t="s">
        <v>4903</v>
      </c>
      <c r="B137">
        <v>29500</v>
      </c>
      <c r="C137">
        <f>VLOOKUP(A137,'bestand oud'!$A$2:$B$1424,2,0)</f>
        <v>29500</v>
      </c>
      <c r="D137">
        <f t="shared" si="2"/>
        <v>0</v>
      </c>
    </row>
    <row r="138" spans="1:4">
      <c r="A138" t="s">
        <v>2299</v>
      </c>
      <c r="B138">
        <v>41422326</v>
      </c>
      <c r="C138">
        <f>VLOOKUP(A138,'bestand oud'!$A$2:$B$1424,2,0)</f>
        <v>105868571</v>
      </c>
      <c r="D138">
        <f t="shared" si="2"/>
        <v>-64446245</v>
      </c>
    </row>
    <row r="139" spans="1:4">
      <c r="A139" t="s">
        <v>2304</v>
      </c>
      <c r="B139">
        <v>69884460</v>
      </c>
      <c r="C139" t="e">
        <f>VLOOKUP(A139,'bestand oud'!$A$2:$B$1424,2,0)</f>
        <v>#N/A</v>
      </c>
      <c r="D139" t="e">
        <f t="shared" si="2"/>
        <v>#N/A</v>
      </c>
    </row>
    <row r="140" spans="1:4" hidden="1">
      <c r="A140" t="s">
        <v>2307</v>
      </c>
      <c r="B140">
        <v>252500</v>
      </c>
      <c r="C140">
        <f>VLOOKUP(A140,'bestand oud'!$A$2:$B$1424,2,0)</f>
        <v>252500</v>
      </c>
      <c r="D140">
        <f t="shared" si="2"/>
        <v>0</v>
      </c>
    </row>
    <row r="141" spans="1:4" hidden="1">
      <c r="A141" t="s">
        <v>2312</v>
      </c>
      <c r="B141">
        <v>34464200</v>
      </c>
      <c r="C141">
        <f>VLOOKUP(A141,'bestand oud'!$A$2:$B$1424,2,0)</f>
        <v>34464200</v>
      </c>
      <c r="D141">
        <f t="shared" si="2"/>
        <v>0</v>
      </c>
    </row>
    <row r="142" spans="1:4" hidden="1">
      <c r="A142" t="s">
        <v>2319</v>
      </c>
      <c r="B142">
        <v>963900</v>
      </c>
      <c r="C142">
        <f>VLOOKUP(A142,'bestand oud'!$A$2:$B$1424,2,0)</f>
        <v>963900</v>
      </c>
      <c r="D142">
        <f t="shared" si="2"/>
        <v>0</v>
      </c>
    </row>
    <row r="143" spans="1:4" hidden="1">
      <c r="A143" t="s">
        <v>4702</v>
      </c>
      <c r="B143">
        <v>5852400</v>
      </c>
      <c r="C143">
        <f>VLOOKUP(A143,'bestand oud'!$A$2:$B$1424,2,0)</f>
        <v>5852400</v>
      </c>
      <c r="D143">
        <f t="shared" si="2"/>
        <v>0</v>
      </c>
    </row>
    <row r="144" spans="1:4" hidden="1">
      <c r="A144" t="s">
        <v>2321</v>
      </c>
      <c r="B144">
        <v>7612200</v>
      </c>
      <c r="C144">
        <f>VLOOKUP(A144,'bestand oud'!$A$2:$B$1424,2,0)</f>
        <v>7612200</v>
      </c>
      <c r="D144">
        <f t="shared" si="2"/>
        <v>0</v>
      </c>
    </row>
    <row r="145" spans="1:4" hidden="1">
      <c r="A145" t="s">
        <v>2324</v>
      </c>
      <c r="B145">
        <v>16203500</v>
      </c>
      <c r="C145">
        <f>VLOOKUP(A145,'bestand oud'!$A$2:$B$1424,2,0)</f>
        <v>16203500</v>
      </c>
      <c r="D145">
        <f t="shared" si="2"/>
        <v>0</v>
      </c>
    </row>
    <row r="146" spans="1:4" hidden="1">
      <c r="A146" t="s">
        <v>2326</v>
      </c>
      <c r="B146">
        <v>13233900</v>
      </c>
      <c r="C146">
        <f>VLOOKUP(A146,'bestand oud'!$A$2:$B$1424,2,0)</f>
        <v>13233900</v>
      </c>
      <c r="D146">
        <f t="shared" si="2"/>
        <v>0</v>
      </c>
    </row>
    <row r="147" spans="1:4" hidden="1">
      <c r="A147" t="s">
        <v>6588</v>
      </c>
      <c r="B147">
        <v>311300</v>
      </c>
      <c r="C147">
        <f>VLOOKUP(A147,'bestand oud'!$A$2:$B$1424,2,0)</f>
        <v>311300</v>
      </c>
      <c r="D147">
        <f t="shared" si="2"/>
        <v>0</v>
      </c>
    </row>
    <row r="148" spans="1:4" hidden="1">
      <c r="A148" t="s">
        <v>2332</v>
      </c>
      <c r="B148">
        <v>278800</v>
      </c>
      <c r="C148">
        <f>VLOOKUP(A148,'bestand oud'!$A$2:$B$1424,2,0)</f>
        <v>278800</v>
      </c>
      <c r="D148">
        <f t="shared" si="2"/>
        <v>0</v>
      </c>
    </row>
    <row r="149" spans="1:4" hidden="1">
      <c r="A149" t="s">
        <v>2337</v>
      </c>
      <c r="B149">
        <v>4055000</v>
      </c>
      <c r="C149">
        <f>VLOOKUP(A149,'bestand oud'!$A$2:$B$1424,2,0)</f>
        <v>4055000</v>
      </c>
      <c r="D149">
        <f t="shared" si="2"/>
        <v>0</v>
      </c>
    </row>
    <row r="150" spans="1:4" hidden="1">
      <c r="A150" t="s">
        <v>2340</v>
      </c>
      <c r="B150">
        <v>909400</v>
      </c>
      <c r="C150">
        <f>VLOOKUP(A150,'bestand oud'!$A$2:$B$1424,2,0)</f>
        <v>909400</v>
      </c>
      <c r="D150">
        <f t="shared" si="2"/>
        <v>0</v>
      </c>
    </row>
    <row r="151" spans="1:4" hidden="1">
      <c r="A151" t="s">
        <v>2346</v>
      </c>
      <c r="B151">
        <v>2584900</v>
      </c>
      <c r="C151">
        <f>VLOOKUP(A151,'bestand oud'!$A$2:$B$1424,2,0)</f>
        <v>2584900</v>
      </c>
      <c r="D151">
        <f t="shared" si="2"/>
        <v>0</v>
      </c>
    </row>
    <row r="152" spans="1:4" hidden="1">
      <c r="A152" t="s">
        <v>2351</v>
      </c>
      <c r="B152">
        <v>1599800</v>
      </c>
      <c r="C152">
        <f>VLOOKUP(A152,'bestand oud'!$A$2:$B$1424,2,0)</f>
        <v>1599800</v>
      </c>
      <c r="D152">
        <f t="shared" si="2"/>
        <v>0</v>
      </c>
    </row>
    <row r="153" spans="1:4" hidden="1">
      <c r="A153" t="s">
        <v>2354</v>
      </c>
      <c r="B153">
        <v>386100</v>
      </c>
      <c r="C153">
        <f>VLOOKUP(A153,'bestand oud'!$A$2:$B$1424,2,0)</f>
        <v>386100</v>
      </c>
      <c r="D153">
        <f t="shared" si="2"/>
        <v>0</v>
      </c>
    </row>
    <row r="154" spans="1:4" hidden="1">
      <c r="A154" t="s">
        <v>2356</v>
      </c>
      <c r="B154">
        <v>874100</v>
      </c>
      <c r="C154">
        <f>VLOOKUP(A154,'bestand oud'!$A$2:$B$1424,2,0)</f>
        <v>874100</v>
      </c>
      <c r="D154">
        <f t="shared" si="2"/>
        <v>0</v>
      </c>
    </row>
    <row r="155" spans="1:4" hidden="1">
      <c r="A155" t="s">
        <v>2358</v>
      </c>
      <c r="B155">
        <v>152900</v>
      </c>
      <c r="C155">
        <f>VLOOKUP(A155,'bestand oud'!$A$2:$B$1424,2,0)</f>
        <v>152900</v>
      </c>
      <c r="D155">
        <f t="shared" si="2"/>
        <v>0</v>
      </c>
    </row>
    <row r="156" spans="1:4" hidden="1">
      <c r="A156" t="s">
        <v>2360</v>
      </c>
      <c r="B156">
        <v>530400</v>
      </c>
      <c r="C156">
        <f>VLOOKUP(A156,'bestand oud'!$A$2:$B$1424,2,0)</f>
        <v>530400</v>
      </c>
      <c r="D156">
        <f t="shared" si="2"/>
        <v>0</v>
      </c>
    </row>
    <row r="157" spans="1:4" hidden="1">
      <c r="A157" t="s">
        <v>2362</v>
      </c>
      <c r="B157">
        <v>476200</v>
      </c>
      <c r="C157">
        <f>VLOOKUP(A157,'bestand oud'!$A$2:$B$1424,2,0)</f>
        <v>476200</v>
      </c>
      <c r="D157">
        <f t="shared" si="2"/>
        <v>0</v>
      </c>
    </row>
    <row r="158" spans="1:4" hidden="1">
      <c r="A158" t="s">
        <v>2366</v>
      </c>
      <c r="B158">
        <v>536900</v>
      </c>
      <c r="C158">
        <f>VLOOKUP(A158,'bestand oud'!$A$2:$B$1424,2,0)</f>
        <v>536900</v>
      </c>
      <c r="D158">
        <f t="shared" si="2"/>
        <v>0</v>
      </c>
    </row>
    <row r="159" spans="1:4" hidden="1">
      <c r="A159" t="s">
        <v>2369</v>
      </c>
      <c r="B159">
        <v>1674600</v>
      </c>
      <c r="C159">
        <f>VLOOKUP(A159,'bestand oud'!$A$2:$B$1424,2,0)</f>
        <v>1674600</v>
      </c>
      <c r="D159">
        <f t="shared" si="2"/>
        <v>0</v>
      </c>
    </row>
    <row r="160" spans="1:4" hidden="1">
      <c r="A160" t="s">
        <v>2370</v>
      </c>
      <c r="B160">
        <v>3888100</v>
      </c>
      <c r="C160">
        <f>VLOOKUP(A160,'bestand oud'!$A$2:$B$1424,2,0)</f>
        <v>3888100</v>
      </c>
      <c r="D160">
        <f t="shared" si="2"/>
        <v>0</v>
      </c>
    </row>
    <row r="161" spans="1:4" hidden="1">
      <c r="A161" t="s">
        <v>2375</v>
      </c>
      <c r="B161">
        <v>8276700</v>
      </c>
      <c r="C161">
        <f>VLOOKUP(A161,'bestand oud'!$A$2:$B$1424,2,0)</f>
        <v>8276700</v>
      </c>
      <c r="D161">
        <f t="shared" si="2"/>
        <v>0</v>
      </c>
    </row>
    <row r="162" spans="1:4" hidden="1">
      <c r="A162" t="s">
        <v>2378</v>
      </c>
      <c r="B162">
        <v>3322400</v>
      </c>
      <c r="C162">
        <f>VLOOKUP(A162,'bestand oud'!$A$2:$B$1424,2,0)</f>
        <v>3322400</v>
      </c>
      <c r="D162">
        <f t="shared" si="2"/>
        <v>0</v>
      </c>
    </row>
    <row r="163" spans="1:4">
      <c r="A163" t="s">
        <v>287</v>
      </c>
      <c r="B163">
        <v>13928200</v>
      </c>
      <c r="C163">
        <f>VLOOKUP(A163,'bestand oud'!$A$2:$B$1424,2,0)</f>
        <v>13997000</v>
      </c>
      <c r="D163">
        <f t="shared" si="2"/>
        <v>-68800</v>
      </c>
    </row>
    <row r="164" spans="1:4" hidden="1">
      <c r="A164" t="s">
        <v>2383</v>
      </c>
      <c r="B164">
        <v>378800</v>
      </c>
      <c r="C164">
        <f>VLOOKUP(A164,'bestand oud'!$A$2:$B$1424,2,0)</f>
        <v>378800</v>
      </c>
      <c r="D164">
        <f t="shared" si="2"/>
        <v>0</v>
      </c>
    </row>
    <row r="165" spans="1:4" hidden="1">
      <c r="A165" t="s">
        <v>2385</v>
      </c>
      <c r="B165">
        <v>218000</v>
      </c>
      <c r="C165">
        <f>VLOOKUP(A165,'bestand oud'!$A$2:$B$1424,2,0)</f>
        <v>218000</v>
      </c>
      <c r="D165">
        <f t="shared" si="2"/>
        <v>0</v>
      </c>
    </row>
    <row r="166" spans="1:4" hidden="1">
      <c r="A166" t="s">
        <v>2389</v>
      </c>
      <c r="B166">
        <v>1431800</v>
      </c>
      <c r="C166">
        <f>VLOOKUP(A166,'bestand oud'!$A$2:$B$1424,2,0)</f>
        <v>1431800</v>
      </c>
      <c r="D166">
        <f t="shared" si="2"/>
        <v>0</v>
      </c>
    </row>
    <row r="167" spans="1:4" hidden="1">
      <c r="A167" t="s">
        <v>6593</v>
      </c>
      <c r="B167">
        <v>153500</v>
      </c>
      <c r="C167">
        <f>VLOOKUP(A167,'bestand oud'!$A$2:$B$1424,2,0)</f>
        <v>153500</v>
      </c>
      <c r="D167">
        <f t="shared" si="2"/>
        <v>0</v>
      </c>
    </row>
    <row r="168" spans="1:4">
      <c r="A168" t="s">
        <v>1592</v>
      </c>
      <c r="B168">
        <v>50000000</v>
      </c>
      <c r="C168">
        <f>VLOOKUP(A168,'bestand oud'!$A$2:$B$1424,2,0)</f>
        <v>88827429</v>
      </c>
      <c r="D168">
        <f t="shared" si="2"/>
        <v>-38827429</v>
      </c>
    </row>
    <row r="169" spans="1:4">
      <c r="A169" t="s">
        <v>1597</v>
      </c>
      <c r="B169">
        <v>38827429</v>
      </c>
      <c r="C169" t="e">
        <f>VLOOKUP(A169,'bestand oud'!$A$2:$B$1424,2,0)</f>
        <v>#N/A</v>
      </c>
      <c r="D169" t="e">
        <f t="shared" si="2"/>
        <v>#N/A</v>
      </c>
    </row>
    <row r="170" spans="1:4" hidden="1">
      <c r="A170" t="s">
        <v>6713</v>
      </c>
      <c r="B170">
        <v>52800</v>
      </c>
      <c r="C170">
        <f>VLOOKUP(A170,'bestand oud'!$A$2:$B$1424,2,0)</f>
        <v>52800</v>
      </c>
      <c r="D170">
        <f t="shared" si="2"/>
        <v>0</v>
      </c>
    </row>
    <row r="171" spans="1:4" hidden="1">
      <c r="A171" t="s">
        <v>6716</v>
      </c>
      <c r="B171">
        <v>90700</v>
      </c>
      <c r="C171">
        <f>VLOOKUP(A171,'bestand oud'!$A$2:$B$1424,2,0)</f>
        <v>90700</v>
      </c>
      <c r="D171">
        <f t="shared" si="2"/>
        <v>0</v>
      </c>
    </row>
    <row r="172" spans="1:4" hidden="1">
      <c r="A172" t="s">
        <v>1407</v>
      </c>
      <c r="B172">
        <v>2169700</v>
      </c>
      <c r="C172">
        <f>VLOOKUP(A172,'bestand oud'!$A$2:$B$1424,2,0)</f>
        <v>2169700</v>
      </c>
      <c r="D172">
        <f t="shared" si="2"/>
        <v>0</v>
      </c>
    </row>
    <row r="173" spans="1:4" hidden="1">
      <c r="A173" t="s">
        <v>5046</v>
      </c>
      <c r="B173">
        <v>69300</v>
      </c>
      <c r="C173">
        <f>VLOOKUP(A173,'bestand oud'!$A$2:$B$1424,2,0)</f>
        <v>69300</v>
      </c>
      <c r="D173">
        <f t="shared" si="2"/>
        <v>0</v>
      </c>
    </row>
    <row r="174" spans="1:4" hidden="1">
      <c r="A174" t="s">
        <v>6718</v>
      </c>
      <c r="B174">
        <v>158600</v>
      </c>
      <c r="C174">
        <f>VLOOKUP(A174,'bestand oud'!$A$2:$B$1424,2,0)</f>
        <v>158600</v>
      </c>
      <c r="D174">
        <f t="shared" si="2"/>
        <v>0</v>
      </c>
    </row>
    <row r="175" spans="1:4" hidden="1">
      <c r="A175" t="s">
        <v>1417</v>
      </c>
      <c r="B175">
        <v>243200</v>
      </c>
      <c r="C175">
        <f>VLOOKUP(A175,'bestand oud'!$A$2:$B$1424,2,0)</f>
        <v>243200</v>
      </c>
      <c r="D175">
        <f t="shared" si="2"/>
        <v>0</v>
      </c>
    </row>
    <row r="176" spans="1:4" hidden="1">
      <c r="A176" t="s">
        <v>2391</v>
      </c>
      <c r="B176">
        <v>353500</v>
      </c>
      <c r="C176">
        <f>VLOOKUP(A176,'bestand oud'!$A$2:$B$1424,2,0)</f>
        <v>353500</v>
      </c>
      <c r="D176">
        <f t="shared" si="2"/>
        <v>0</v>
      </c>
    </row>
    <row r="177" spans="1:4" hidden="1">
      <c r="A177" t="s">
        <v>5049</v>
      </c>
      <c r="B177">
        <v>147800</v>
      </c>
      <c r="C177">
        <f>VLOOKUP(A177,'bestand oud'!$A$2:$B$1424,2,0)</f>
        <v>147800</v>
      </c>
      <c r="D177">
        <f t="shared" si="2"/>
        <v>0</v>
      </c>
    </row>
    <row r="178" spans="1:4" hidden="1">
      <c r="A178" t="s">
        <v>6722</v>
      </c>
      <c r="B178">
        <v>65800</v>
      </c>
      <c r="C178">
        <f>VLOOKUP(A178,'bestand oud'!$A$2:$B$1424,2,0)</f>
        <v>65800</v>
      </c>
      <c r="D178">
        <f t="shared" si="2"/>
        <v>0</v>
      </c>
    </row>
    <row r="179" spans="1:4" hidden="1">
      <c r="A179" t="s">
        <v>2394</v>
      </c>
      <c r="B179">
        <v>323500</v>
      </c>
      <c r="C179">
        <f>VLOOKUP(A179,'bestand oud'!$A$2:$B$1424,2,0)</f>
        <v>323500</v>
      </c>
      <c r="D179">
        <f t="shared" si="2"/>
        <v>0</v>
      </c>
    </row>
    <row r="180" spans="1:4" hidden="1">
      <c r="A180" t="s">
        <v>6786</v>
      </c>
      <c r="B180">
        <v>2865500</v>
      </c>
      <c r="C180">
        <f>VLOOKUP(A180,'bestand oud'!$A$2:$B$1424,2,0)</f>
        <v>2865500</v>
      </c>
      <c r="D180">
        <f t="shared" si="2"/>
        <v>0</v>
      </c>
    </row>
    <row r="181" spans="1:4" hidden="1">
      <c r="A181" t="s">
        <v>2398</v>
      </c>
      <c r="B181">
        <v>5508000</v>
      </c>
      <c r="C181">
        <f>VLOOKUP(A181,'bestand oud'!$A$2:$B$1424,2,0)</f>
        <v>5508000</v>
      </c>
      <c r="D181">
        <f t="shared" si="2"/>
        <v>0</v>
      </c>
    </row>
    <row r="182" spans="1:4" hidden="1">
      <c r="A182" t="s">
        <v>2403</v>
      </c>
      <c r="B182">
        <v>380200</v>
      </c>
      <c r="C182">
        <f>VLOOKUP(A182,'bestand oud'!$A$2:$B$1424,2,0)</f>
        <v>380200</v>
      </c>
      <c r="D182">
        <f t="shared" si="2"/>
        <v>0</v>
      </c>
    </row>
    <row r="183" spans="1:4" hidden="1">
      <c r="A183" t="s">
        <v>4705</v>
      </c>
      <c r="B183">
        <v>3628700</v>
      </c>
      <c r="C183">
        <f>VLOOKUP(A183,'bestand oud'!$A$2:$B$1424,2,0)</f>
        <v>3628700</v>
      </c>
      <c r="D183">
        <f t="shared" si="2"/>
        <v>0</v>
      </c>
    </row>
    <row r="184" spans="1:4" hidden="1">
      <c r="A184" t="s">
        <v>2405</v>
      </c>
      <c r="B184">
        <v>3977500</v>
      </c>
      <c r="C184">
        <f>VLOOKUP(A184,'bestand oud'!$A$2:$B$1424,2,0)</f>
        <v>3977500</v>
      </c>
      <c r="D184">
        <f t="shared" si="2"/>
        <v>0</v>
      </c>
    </row>
    <row r="185" spans="1:4" hidden="1">
      <c r="A185" t="s">
        <v>2409</v>
      </c>
      <c r="B185">
        <v>125200</v>
      </c>
      <c r="C185">
        <f>VLOOKUP(A185,'bestand oud'!$A$2:$B$1424,2,0)</f>
        <v>125200</v>
      </c>
      <c r="D185">
        <f t="shared" si="2"/>
        <v>0</v>
      </c>
    </row>
    <row r="186" spans="1:4">
      <c r="A186" t="s">
        <v>2411</v>
      </c>
      <c r="B186">
        <v>8155700</v>
      </c>
      <c r="C186">
        <f>VLOOKUP(A186,'bestand oud'!$A$2:$B$1424,2,0)</f>
        <v>7430700</v>
      </c>
      <c r="D186">
        <f t="shared" si="2"/>
        <v>725000</v>
      </c>
    </row>
    <row r="187" spans="1:4" hidden="1">
      <c r="A187" t="s">
        <v>2420</v>
      </c>
      <c r="B187">
        <v>243100</v>
      </c>
      <c r="C187">
        <f>VLOOKUP(A187,'bestand oud'!$A$2:$B$1424,2,0)</f>
        <v>243100</v>
      </c>
      <c r="D187">
        <f t="shared" si="2"/>
        <v>0</v>
      </c>
    </row>
    <row r="188" spans="1:4" hidden="1">
      <c r="A188" t="s">
        <v>674</v>
      </c>
      <c r="B188">
        <v>33419934</v>
      </c>
      <c r="C188">
        <f>VLOOKUP(A188,'bestand oud'!$A$2:$B$1424,2,0)</f>
        <v>33419934</v>
      </c>
      <c r="D188">
        <f t="shared" si="2"/>
        <v>0</v>
      </c>
    </row>
    <row r="189" spans="1:4" hidden="1">
      <c r="A189" t="s">
        <v>6841</v>
      </c>
      <c r="B189">
        <v>172100</v>
      </c>
      <c r="C189">
        <f>VLOOKUP(A189,'bestand oud'!$A$2:$B$1424,2,0)</f>
        <v>172100</v>
      </c>
      <c r="D189">
        <f t="shared" si="2"/>
        <v>0</v>
      </c>
    </row>
    <row r="190" spans="1:4" hidden="1">
      <c r="A190" t="s">
        <v>4709</v>
      </c>
      <c r="B190">
        <v>9178100</v>
      </c>
      <c r="C190">
        <f>VLOOKUP(A190,'bestand oud'!$A$2:$B$1424,2,0)</f>
        <v>9178100</v>
      </c>
      <c r="D190">
        <f t="shared" si="2"/>
        <v>0</v>
      </c>
    </row>
    <row r="191" spans="1:4" hidden="1">
      <c r="A191" t="s">
        <v>6541</v>
      </c>
      <c r="B191">
        <v>56700</v>
      </c>
      <c r="C191">
        <f>VLOOKUP(A191,'bestand oud'!$A$2:$B$1424,2,0)</f>
        <v>56700</v>
      </c>
      <c r="D191">
        <f t="shared" si="2"/>
        <v>0</v>
      </c>
    </row>
    <row r="192" spans="1:4" hidden="1">
      <c r="A192" t="s">
        <v>2424</v>
      </c>
      <c r="B192">
        <v>181000</v>
      </c>
      <c r="C192">
        <f>VLOOKUP(A192,'bestand oud'!$A$2:$B$1424,2,0)</f>
        <v>181000</v>
      </c>
      <c r="D192">
        <f t="shared" si="2"/>
        <v>0</v>
      </c>
    </row>
    <row r="193" spans="1:4" hidden="1">
      <c r="A193" t="s">
        <v>2427</v>
      </c>
      <c r="B193">
        <v>1618000</v>
      </c>
      <c r="C193">
        <f>VLOOKUP(A193,'bestand oud'!$A$2:$B$1424,2,0)</f>
        <v>1618000</v>
      </c>
      <c r="D193">
        <f t="shared" si="2"/>
        <v>0</v>
      </c>
    </row>
    <row r="194" spans="1:4" hidden="1">
      <c r="A194" t="s">
        <v>2431</v>
      </c>
      <c r="B194">
        <v>151700</v>
      </c>
      <c r="C194">
        <f>VLOOKUP(A194,'bestand oud'!$A$2:$B$1424,2,0)</f>
        <v>151700</v>
      </c>
      <c r="D194">
        <f t="shared" si="2"/>
        <v>0</v>
      </c>
    </row>
    <row r="195" spans="1:4" hidden="1">
      <c r="A195" t="s">
        <v>6732</v>
      </c>
      <c r="B195">
        <v>85300</v>
      </c>
      <c r="C195">
        <f>VLOOKUP(A195,'bestand oud'!$A$2:$B$1424,2,0)</f>
        <v>85300</v>
      </c>
      <c r="D195">
        <f t="shared" ref="D195:D258" si="3">B195-C195</f>
        <v>0</v>
      </c>
    </row>
    <row r="196" spans="1:4" hidden="1">
      <c r="A196" t="s">
        <v>2435</v>
      </c>
      <c r="B196">
        <v>18910400</v>
      </c>
      <c r="C196">
        <f>VLOOKUP(A196,'bestand oud'!$A$2:$B$1424,2,0)</f>
        <v>18910400</v>
      </c>
      <c r="D196">
        <f t="shared" si="3"/>
        <v>0</v>
      </c>
    </row>
    <row r="197" spans="1:4" hidden="1">
      <c r="A197" t="s">
        <v>402</v>
      </c>
      <c r="B197">
        <v>66400</v>
      </c>
      <c r="C197">
        <f>VLOOKUP(A197,'bestand oud'!$A$2:$B$1424,2,0)</f>
        <v>66400</v>
      </c>
      <c r="D197">
        <f t="shared" si="3"/>
        <v>0</v>
      </c>
    </row>
    <row r="198" spans="1:4" hidden="1">
      <c r="A198" t="s">
        <v>6748</v>
      </c>
      <c r="B198">
        <v>1244100</v>
      </c>
      <c r="C198">
        <f>VLOOKUP(A198,'bestand oud'!$A$2:$B$1424,2,0)</f>
        <v>1244100</v>
      </c>
      <c r="D198">
        <f t="shared" si="3"/>
        <v>0</v>
      </c>
    </row>
    <row r="199" spans="1:4" hidden="1">
      <c r="A199" t="s">
        <v>2437</v>
      </c>
      <c r="B199">
        <v>6294900</v>
      </c>
      <c r="C199">
        <f>VLOOKUP(A199,'bestand oud'!$A$2:$B$1424,2,0)</f>
        <v>6294900</v>
      </c>
      <c r="D199">
        <f t="shared" si="3"/>
        <v>0</v>
      </c>
    </row>
    <row r="200" spans="1:4" hidden="1">
      <c r="A200" t="s">
        <v>2441</v>
      </c>
      <c r="B200">
        <v>53500</v>
      </c>
      <c r="C200">
        <f>VLOOKUP(A200,'bestand oud'!$A$2:$B$1424,2,0)</f>
        <v>53500</v>
      </c>
      <c r="D200">
        <f t="shared" si="3"/>
        <v>0</v>
      </c>
    </row>
    <row r="201" spans="1:4">
      <c r="A201" t="s">
        <v>688</v>
      </c>
      <c r="B201">
        <v>0</v>
      </c>
      <c r="C201" t="e">
        <f>VLOOKUP(A201,'bestand oud'!$A$2:$B$1424,2,0)</f>
        <v>#N/A</v>
      </c>
      <c r="D201" t="e">
        <f t="shared" si="3"/>
        <v>#N/A</v>
      </c>
    </row>
    <row r="202" spans="1:4">
      <c r="A202" s="4" t="s">
        <v>691</v>
      </c>
      <c r="B202">
        <v>313000000</v>
      </c>
      <c r="C202" t="e">
        <f>VLOOKUP(A202,'bestand oud'!$A$2:$B$1424,2,0)</f>
        <v>#N/A</v>
      </c>
      <c r="D202" t="e">
        <f t="shared" si="3"/>
        <v>#N/A</v>
      </c>
    </row>
    <row r="203" spans="1:4" hidden="1">
      <c r="A203" t="s">
        <v>2443</v>
      </c>
      <c r="B203">
        <v>25621000</v>
      </c>
      <c r="C203">
        <f>VLOOKUP(A203,'bestand oud'!$A$2:$B$1424,2,0)</f>
        <v>25621000</v>
      </c>
      <c r="D203">
        <f t="shared" si="3"/>
        <v>0</v>
      </c>
    </row>
    <row r="204" spans="1:4" hidden="1">
      <c r="A204" t="s">
        <v>6790</v>
      </c>
      <c r="B204">
        <v>24000</v>
      </c>
      <c r="C204">
        <f>VLOOKUP(A204,'bestand oud'!$A$2:$B$1424,2,0)</f>
        <v>24000</v>
      </c>
      <c r="D204">
        <f t="shared" si="3"/>
        <v>0</v>
      </c>
    </row>
    <row r="205" spans="1:4" hidden="1">
      <c r="A205" t="s">
        <v>519</v>
      </c>
      <c r="B205">
        <v>35492400</v>
      </c>
      <c r="C205">
        <f>VLOOKUP(A205,'bestand oud'!$A$2:$B$1424,2,0)</f>
        <v>35492400</v>
      </c>
      <c r="D205">
        <f t="shared" si="3"/>
        <v>0</v>
      </c>
    </row>
    <row r="206" spans="1:4" hidden="1">
      <c r="A206" t="s">
        <v>2448</v>
      </c>
      <c r="B206">
        <v>50400</v>
      </c>
      <c r="C206">
        <f>VLOOKUP(A206,'bestand oud'!$A$2:$B$1424,2,0)</f>
        <v>50400</v>
      </c>
      <c r="D206">
        <f t="shared" si="3"/>
        <v>0</v>
      </c>
    </row>
    <row r="207" spans="1:4" hidden="1">
      <c r="A207" t="s">
        <v>2452</v>
      </c>
      <c r="B207">
        <v>77000</v>
      </c>
      <c r="C207">
        <f>VLOOKUP(A207,'bestand oud'!$A$2:$B$1424,2,0)</f>
        <v>77000</v>
      </c>
      <c r="D207">
        <f t="shared" si="3"/>
        <v>0</v>
      </c>
    </row>
    <row r="208" spans="1:4" hidden="1">
      <c r="A208" t="s">
        <v>6543</v>
      </c>
      <c r="B208">
        <v>82500</v>
      </c>
      <c r="C208">
        <f>VLOOKUP(A208,'bestand oud'!$A$2:$B$1424,2,0)</f>
        <v>82500</v>
      </c>
      <c r="D208">
        <f t="shared" si="3"/>
        <v>0</v>
      </c>
    </row>
    <row r="209" spans="1:4" hidden="1">
      <c r="A209" t="s">
        <v>4907</v>
      </c>
      <c r="B209">
        <v>50000</v>
      </c>
      <c r="C209">
        <f>VLOOKUP(A209,'bestand oud'!$A$2:$B$1424,2,0)</f>
        <v>50000</v>
      </c>
      <c r="D209">
        <f t="shared" si="3"/>
        <v>0</v>
      </c>
    </row>
    <row r="210" spans="1:4" hidden="1">
      <c r="A210" t="s">
        <v>6546</v>
      </c>
      <c r="B210">
        <v>77000</v>
      </c>
      <c r="C210">
        <f>VLOOKUP(A210,'bestand oud'!$A$2:$B$1424,2,0)</f>
        <v>77000</v>
      </c>
      <c r="D210">
        <f t="shared" si="3"/>
        <v>0</v>
      </c>
    </row>
    <row r="211" spans="1:4" hidden="1">
      <c r="A211" t="s">
        <v>4910</v>
      </c>
      <c r="B211">
        <v>117300</v>
      </c>
      <c r="C211">
        <f>VLOOKUP(A211,'bestand oud'!$A$2:$B$1424,2,0)</f>
        <v>117300</v>
      </c>
      <c r="D211">
        <f t="shared" si="3"/>
        <v>0</v>
      </c>
    </row>
    <row r="212" spans="1:4" hidden="1">
      <c r="A212" t="s">
        <v>6549</v>
      </c>
      <c r="B212">
        <v>84800</v>
      </c>
      <c r="C212">
        <f>VLOOKUP(A212,'bestand oud'!$A$2:$B$1424,2,0)</f>
        <v>84800</v>
      </c>
      <c r="D212">
        <f t="shared" si="3"/>
        <v>0</v>
      </c>
    </row>
    <row r="213" spans="1:4" hidden="1">
      <c r="A213" t="s">
        <v>2456</v>
      </c>
      <c r="B213">
        <v>9345800</v>
      </c>
      <c r="C213">
        <f>VLOOKUP(A213,'bestand oud'!$A$2:$B$1424,2,0)</f>
        <v>9345800</v>
      </c>
      <c r="D213">
        <f t="shared" si="3"/>
        <v>0</v>
      </c>
    </row>
    <row r="214" spans="1:4" hidden="1">
      <c r="A214" t="s">
        <v>4711</v>
      </c>
      <c r="B214">
        <v>992800</v>
      </c>
      <c r="C214">
        <f>VLOOKUP(A214,'bestand oud'!$A$2:$B$1424,2,0)</f>
        <v>992800</v>
      </c>
      <c r="D214">
        <f t="shared" si="3"/>
        <v>0</v>
      </c>
    </row>
    <row r="215" spans="1:4" hidden="1">
      <c r="A215" t="s">
        <v>1433</v>
      </c>
      <c r="B215">
        <v>22300</v>
      </c>
      <c r="C215">
        <f>VLOOKUP(A215,'bestand oud'!$A$2:$B$1424,2,0)</f>
        <v>22300</v>
      </c>
      <c r="D215">
        <f t="shared" si="3"/>
        <v>0</v>
      </c>
    </row>
    <row r="216" spans="1:4" hidden="1">
      <c r="A216" t="s">
        <v>2460</v>
      </c>
      <c r="B216">
        <v>52500</v>
      </c>
      <c r="C216">
        <f>VLOOKUP(A216,'bestand oud'!$A$2:$B$1424,2,0)</f>
        <v>52500</v>
      </c>
      <c r="D216">
        <f t="shared" si="3"/>
        <v>0</v>
      </c>
    </row>
    <row r="217" spans="1:4" hidden="1">
      <c r="A217" t="s">
        <v>75</v>
      </c>
      <c r="B217">
        <v>5868500</v>
      </c>
      <c r="C217">
        <f>VLOOKUP(A217,'bestand oud'!$A$2:$B$1424,2,0)</f>
        <v>5868500</v>
      </c>
      <c r="D217">
        <f t="shared" si="3"/>
        <v>0</v>
      </c>
    </row>
    <row r="218" spans="1:4" hidden="1">
      <c r="A218" t="s">
        <v>210</v>
      </c>
      <c r="B218">
        <v>4538700</v>
      </c>
      <c r="C218">
        <f>VLOOKUP(A218,'bestand oud'!$A$2:$B$1424,2,0)</f>
        <v>4538700</v>
      </c>
      <c r="D218">
        <f t="shared" si="3"/>
        <v>0</v>
      </c>
    </row>
    <row r="219" spans="1:4" hidden="1">
      <c r="A219" t="s">
        <v>6750</v>
      </c>
      <c r="B219">
        <v>1080200</v>
      </c>
      <c r="C219">
        <f>VLOOKUP(A219,'bestand oud'!$A$2:$B$1424,2,0)</f>
        <v>1080200</v>
      </c>
      <c r="D219">
        <f t="shared" si="3"/>
        <v>0</v>
      </c>
    </row>
    <row r="220" spans="1:4" hidden="1">
      <c r="A220" t="s">
        <v>5051</v>
      </c>
      <c r="B220">
        <v>132900</v>
      </c>
      <c r="C220">
        <f>VLOOKUP(A220,'bestand oud'!$A$2:$B$1424,2,0)</f>
        <v>132900</v>
      </c>
      <c r="D220">
        <f t="shared" si="3"/>
        <v>0</v>
      </c>
    </row>
    <row r="221" spans="1:4" hidden="1">
      <c r="A221" t="s">
        <v>2464</v>
      </c>
      <c r="B221">
        <v>170000</v>
      </c>
      <c r="C221">
        <f>VLOOKUP(A221,'bestand oud'!$A$2:$B$1424,2,0)</f>
        <v>170000</v>
      </c>
      <c r="D221">
        <f t="shared" si="3"/>
        <v>0</v>
      </c>
    </row>
    <row r="222" spans="1:4" hidden="1">
      <c r="A222" t="s">
        <v>6598</v>
      </c>
      <c r="B222">
        <v>67500</v>
      </c>
      <c r="C222">
        <f>VLOOKUP(A222,'bestand oud'!$A$2:$B$1424,2,0)</f>
        <v>67500</v>
      </c>
      <c r="D222">
        <f t="shared" si="3"/>
        <v>0</v>
      </c>
    </row>
    <row r="223" spans="1:4" hidden="1">
      <c r="A223" t="s">
        <v>2468</v>
      </c>
      <c r="B223">
        <v>766200</v>
      </c>
      <c r="C223">
        <f>VLOOKUP(A223,'bestand oud'!$A$2:$B$1424,2,0)</f>
        <v>766200</v>
      </c>
      <c r="D223">
        <f t="shared" si="3"/>
        <v>0</v>
      </c>
    </row>
    <row r="224" spans="1:4" hidden="1">
      <c r="A224" t="s">
        <v>2473</v>
      </c>
      <c r="B224">
        <v>2091300</v>
      </c>
      <c r="C224">
        <f>VLOOKUP(A224,'bestand oud'!$A$2:$B$1424,2,0)</f>
        <v>2091300</v>
      </c>
      <c r="D224">
        <f t="shared" si="3"/>
        <v>0</v>
      </c>
    </row>
    <row r="225" spans="1:4" hidden="1">
      <c r="A225" t="s">
        <v>2475</v>
      </c>
      <c r="B225">
        <v>2261900</v>
      </c>
      <c r="C225">
        <f>VLOOKUP(A225,'bestand oud'!$A$2:$B$1424,2,0)</f>
        <v>2261900</v>
      </c>
      <c r="D225">
        <f t="shared" si="3"/>
        <v>0</v>
      </c>
    </row>
    <row r="226" spans="1:4">
      <c r="A226" t="s">
        <v>2479</v>
      </c>
      <c r="B226">
        <v>50000000</v>
      </c>
      <c r="C226">
        <f>VLOOKUP(A226,'bestand oud'!$A$2:$B$1424,2,0)</f>
        <v>68867557</v>
      </c>
      <c r="D226">
        <f t="shared" si="3"/>
        <v>-18867557</v>
      </c>
    </row>
    <row r="227" spans="1:4">
      <c r="A227" t="s">
        <v>2484</v>
      </c>
      <c r="B227">
        <v>22417431</v>
      </c>
      <c r="C227" t="e">
        <f>VLOOKUP(A227,'bestand oud'!$A$2:$B$1424,2,0)</f>
        <v>#N/A</v>
      </c>
      <c r="D227" t="e">
        <f t="shared" si="3"/>
        <v>#N/A</v>
      </c>
    </row>
    <row r="228" spans="1:4" hidden="1">
      <c r="A228" t="s">
        <v>2487</v>
      </c>
      <c r="B228">
        <v>30607300</v>
      </c>
      <c r="C228">
        <f>VLOOKUP(A228,'bestand oud'!$A$2:$B$1424,2,0)</f>
        <v>30607300</v>
      </c>
      <c r="D228">
        <f t="shared" si="3"/>
        <v>0</v>
      </c>
    </row>
    <row r="229" spans="1:4" hidden="1">
      <c r="A229" t="s">
        <v>2491</v>
      </c>
      <c r="B229">
        <v>11843300</v>
      </c>
      <c r="C229">
        <f>VLOOKUP(A229,'bestand oud'!$A$2:$B$1424,2,0)</f>
        <v>11843300</v>
      </c>
      <c r="D229">
        <f t="shared" si="3"/>
        <v>0</v>
      </c>
    </row>
    <row r="230" spans="1:4" hidden="1">
      <c r="A230" t="s">
        <v>2495</v>
      </c>
      <c r="B230">
        <v>942900</v>
      </c>
      <c r="C230">
        <f>VLOOKUP(A230,'bestand oud'!$A$2:$B$1424,2,0)</f>
        <v>942900</v>
      </c>
      <c r="D230">
        <f t="shared" si="3"/>
        <v>0</v>
      </c>
    </row>
    <row r="231" spans="1:4" hidden="1">
      <c r="A231" t="s">
        <v>2497</v>
      </c>
      <c r="B231">
        <v>3238700</v>
      </c>
      <c r="C231">
        <f>VLOOKUP(A231,'bestand oud'!$A$2:$B$1424,2,0)</f>
        <v>3238700</v>
      </c>
      <c r="D231">
        <f t="shared" si="3"/>
        <v>0</v>
      </c>
    </row>
    <row r="232" spans="1:4" hidden="1">
      <c r="A232" t="s">
        <v>2501</v>
      </c>
      <c r="B232">
        <v>38591800</v>
      </c>
      <c r="C232">
        <f>VLOOKUP(A232,'bestand oud'!$A$2:$B$1424,2,0)</f>
        <v>38591800</v>
      </c>
      <c r="D232">
        <f t="shared" si="3"/>
        <v>0</v>
      </c>
    </row>
    <row r="233" spans="1:4" hidden="1">
      <c r="A233" t="s">
        <v>2504</v>
      </c>
      <c r="B233">
        <v>859200</v>
      </c>
      <c r="C233">
        <f>VLOOKUP(A233,'bestand oud'!$A$2:$B$1424,2,0)</f>
        <v>859200</v>
      </c>
      <c r="D233">
        <f t="shared" si="3"/>
        <v>0</v>
      </c>
    </row>
    <row r="234" spans="1:4" hidden="1">
      <c r="A234" t="s">
        <v>2507</v>
      </c>
      <c r="B234">
        <v>795400</v>
      </c>
      <c r="C234">
        <f>VLOOKUP(A234,'bestand oud'!$A$2:$B$1424,2,0)</f>
        <v>795400</v>
      </c>
      <c r="D234">
        <f t="shared" si="3"/>
        <v>0</v>
      </c>
    </row>
    <row r="235" spans="1:4" hidden="1">
      <c r="A235" t="s">
        <v>2509</v>
      </c>
      <c r="B235">
        <v>5279900</v>
      </c>
      <c r="C235">
        <f>VLOOKUP(A235,'bestand oud'!$A$2:$B$1424,2,0)</f>
        <v>5279900</v>
      </c>
      <c r="D235">
        <f t="shared" si="3"/>
        <v>0</v>
      </c>
    </row>
    <row r="236" spans="1:4" hidden="1">
      <c r="A236" t="s">
        <v>2513</v>
      </c>
      <c r="B236">
        <v>10620700</v>
      </c>
      <c r="C236">
        <f>VLOOKUP(A236,'bestand oud'!$A$2:$B$1424,2,0)</f>
        <v>10620700</v>
      </c>
      <c r="D236">
        <f t="shared" si="3"/>
        <v>0</v>
      </c>
    </row>
    <row r="237" spans="1:4" hidden="1">
      <c r="A237" t="s">
        <v>2517</v>
      </c>
      <c r="B237">
        <v>1923500</v>
      </c>
      <c r="C237">
        <f>VLOOKUP(A237,'bestand oud'!$A$2:$B$1424,2,0)</f>
        <v>1923500</v>
      </c>
      <c r="D237">
        <f t="shared" si="3"/>
        <v>0</v>
      </c>
    </row>
    <row r="238" spans="1:4" hidden="1">
      <c r="A238" t="s">
        <v>2522</v>
      </c>
      <c r="B238">
        <v>279900</v>
      </c>
      <c r="C238">
        <f>VLOOKUP(A238,'bestand oud'!$A$2:$B$1424,2,0)</f>
        <v>279900</v>
      </c>
      <c r="D238">
        <f t="shared" si="3"/>
        <v>0</v>
      </c>
    </row>
    <row r="239" spans="1:4" hidden="1">
      <c r="A239" t="s">
        <v>2526</v>
      </c>
      <c r="B239">
        <v>2633100</v>
      </c>
      <c r="C239">
        <f>VLOOKUP(A239,'bestand oud'!$A$2:$B$1424,2,0)</f>
        <v>2633100</v>
      </c>
      <c r="D239">
        <f t="shared" si="3"/>
        <v>0</v>
      </c>
    </row>
    <row r="240" spans="1:4" hidden="1">
      <c r="A240" t="s">
        <v>2531</v>
      </c>
      <c r="B240">
        <v>548000</v>
      </c>
      <c r="C240">
        <f>VLOOKUP(A240,'bestand oud'!$A$2:$B$1424,2,0)</f>
        <v>548000</v>
      </c>
      <c r="D240">
        <f t="shared" si="3"/>
        <v>0</v>
      </c>
    </row>
    <row r="241" spans="1:4" hidden="1">
      <c r="A241" t="s">
        <v>2535</v>
      </c>
      <c r="B241">
        <v>790200</v>
      </c>
      <c r="C241">
        <f>VLOOKUP(A241,'bestand oud'!$A$2:$B$1424,2,0)</f>
        <v>790200</v>
      </c>
      <c r="D241">
        <f t="shared" si="3"/>
        <v>0</v>
      </c>
    </row>
    <row r="242" spans="1:4" hidden="1">
      <c r="A242" t="s">
        <v>4913</v>
      </c>
      <c r="B242">
        <v>33600</v>
      </c>
      <c r="C242">
        <f>VLOOKUP(A242,'bestand oud'!$A$2:$B$1424,2,0)</f>
        <v>33600</v>
      </c>
      <c r="D242">
        <f t="shared" si="3"/>
        <v>0</v>
      </c>
    </row>
    <row r="243" spans="1:4" hidden="1">
      <c r="A243" t="s">
        <v>6604</v>
      </c>
      <c r="B243">
        <v>59600</v>
      </c>
      <c r="C243">
        <f>VLOOKUP(A243,'bestand oud'!$A$2:$B$1424,2,0)</f>
        <v>59600</v>
      </c>
      <c r="D243">
        <f t="shared" si="3"/>
        <v>0</v>
      </c>
    </row>
    <row r="244" spans="1:4" hidden="1">
      <c r="A244" t="s">
        <v>2539</v>
      </c>
      <c r="B244">
        <v>52500</v>
      </c>
      <c r="C244">
        <f>VLOOKUP(A244,'bestand oud'!$A$2:$B$1424,2,0)</f>
        <v>52500</v>
      </c>
      <c r="D244">
        <f t="shared" si="3"/>
        <v>0</v>
      </c>
    </row>
    <row r="245" spans="1:4" hidden="1">
      <c r="A245" t="s">
        <v>2543</v>
      </c>
      <c r="B245">
        <v>96000</v>
      </c>
      <c r="C245">
        <f>VLOOKUP(A245,'bestand oud'!$A$2:$B$1424,2,0)</f>
        <v>96000</v>
      </c>
      <c r="D245">
        <f t="shared" si="3"/>
        <v>0</v>
      </c>
    </row>
    <row r="246" spans="1:4" hidden="1">
      <c r="A246" t="s">
        <v>2548</v>
      </c>
      <c r="B246">
        <v>786900</v>
      </c>
      <c r="C246">
        <f>VLOOKUP(A246,'bestand oud'!$A$2:$B$1424,2,0)</f>
        <v>786900</v>
      </c>
      <c r="D246">
        <f t="shared" si="3"/>
        <v>0</v>
      </c>
    </row>
    <row r="247" spans="1:4" hidden="1">
      <c r="A247" t="s">
        <v>5055</v>
      </c>
      <c r="B247">
        <v>299300</v>
      </c>
      <c r="C247">
        <f>VLOOKUP(A247,'bestand oud'!$A$2:$B$1424,2,0)</f>
        <v>299300</v>
      </c>
      <c r="D247">
        <f t="shared" si="3"/>
        <v>0</v>
      </c>
    </row>
    <row r="248" spans="1:4" hidden="1">
      <c r="A248" t="s">
        <v>2551</v>
      </c>
      <c r="B248">
        <v>296000</v>
      </c>
      <c r="C248">
        <f>VLOOKUP(A248,'bestand oud'!$A$2:$B$1424,2,0)</f>
        <v>296000</v>
      </c>
      <c r="D248">
        <f t="shared" si="3"/>
        <v>0</v>
      </c>
    </row>
    <row r="249" spans="1:4" hidden="1">
      <c r="A249" t="s">
        <v>2558</v>
      </c>
      <c r="B249">
        <v>40800</v>
      </c>
      <c r="C249">
        <f>VLOOKUP(A249,'bestand oud'!$A$2:$B$1424,2,0)</f>
        <v>40800</v>
      </c>
      <c r="D249">
        <f t="shared" si="3"/>
        <v>0</v>
      </c>
    </row>
    <row r="250" spans="1:4" hidden="1">
      <c r="A250" t="s">
        <v>2562</v>
      </c>
      <c r="B250">
        <v>9341000</v>
      </c>
      <c r="C250">
        <f>VLOOKUP(A250,'bestand oud'!$A$2:$B$1424,2,0)</f>
        <v>9341000</v>
      </c>
      <c r="D250">
        <f t="shared" si="3"/>
        <v>0</v>
      </c>
    </row>
    <row r="251" spans="1:4" hidden="1">
      <c r="A251" t="s">
        <v>2566</v>
      </c>
      <c r="B251">
        <v>2847200</v>
      </c>
      <c r="C251">
        <f>VLOOKUP(A251,'bestand oud'!$A$2:$B$1424,2,0)</f>
        <v>2847200</v>
      </c>
      <c r="D251">
        <f t="shared" si="3"/>
        <v>0</v>
      </c>
    </row>
    <row r="252" spans="1:4" hidden="1">
      <c r="A252" t="s">
        <v>2570</v>
      </c>
      <c r="B252">
        <v>3648800</v>
      </c>
      <c r="C252">
        <f>VLOOKUP(A252,'bestand oud'!$A$2:$B$1424,2,0)</f>
        <v>3648800</v>
      </c>
      <c r="D252">
        <f t="shared" si="3"/>
        <v>0</v>
      </c>
    </row>
    <row r="253" spans="1:4" hidden="1">
      <c r="A253" t="s">
        <v>2575</v>
      </c>
      <c r="B253">
        <v>58400</v>
      </c>
      <c r="C253">
        <f>VLOOKUP(A253,'bestand oud'!$A$2:$B$1424,2,0)</f>
        <v>58400</v>
      </c>
      <c r="D253">
        <f t="shared" si="3"/>
        <v>0</v>
      </c>
    </row>
    <row r="254" spans="1:4" hidden="1">
      <c r="A254" t="s">
        <v>2579</v>
      </c>
      <c r="B254">
        <v>237600</v>
      </c>
      <c r="C254">
        <f>VLOOKUP(A254,'bestand oud'!$A$2:$B$1424,2,0)</f>
        <v>237600</v>
      </c>
      <c r="D254">
        <f t="shared" si="3"/>
        <v>0</v>
      </c>
    </row>
    <row r="255" spans="1:4" hidden="1">
      <c r="A255" t="s">
        <v>2582</v>
      </c>
      <c r="B255">
        <v>1690400</v>
      </c>
      <c r="C255">
        <f>VLOOKUP(A255,'bestand oud'!$A$2:$B$1424,2,0)</f>
        <v>1690400</v>
      </c>
      <c r="D255">
        <f t="shared" si="3"/>
        <v>0</v>
      </c>
    </row>
    <row r="256" spans="1:4" hidden="1">
      <c r="A256" t="s">
        <v>2586</v>
      </c>
      <c r="B256">
        <v>2158900</v>
      </c>
      <c r="C256">
        <f>VLOOKUP(A256,'bestand oud'!$A$2:$B$1424,2,0)</f>
        <v>2158900</v>
      </c>
      <c r="D256">
        <f t="shared" si="3"/>
        <v>0</v>
      </c>
    </row>
    <row r="257" spans="1:4">
      <c r="A257" t="s">
        <v>2591</v>
      </c>
      <c r="B257">
        <v>39739957</v>
      </c>
      <c r="C257">
        <f>VLOOKUP(A257,'bestand oud'!$A$2:$B$1424,2,0)</f>
        <v>160802015</v>
      </c>
      <c r="D257">
        <f t="shared" si="3"/>
        <v>-121062058</v>
      </c>
    </row>
    <row r="258" spans="1:4">
      <c r="A258" t="s">
        <v>2595</v>
      </c>
      <c r="B258">
        <v>121062058</v>
      </c>
      <c r="C258" t="e">
        <f>VLOOKUP(A258,'bestand oud'!$A$2:$B$1424,2,0)</f>
        <v>#N/A</v>
      </c>
      <c r="D258" t="e">
        <f t="shared" si="3"/>
        <v>#N/A</v>
      </c>
    </row>
    <row r="259" spans="1:4" hidden="1">
      <c r="A259" t="s">
        <v>2597</v>
      </c>
      <c r="B259">
        <v>2310100</v>
      </c>
      <c r="C259">
        <f>VLOOKUP(A259,'bestand oud'!$A$2:$B$1424,2,0)</f>
        <v>2310100</v>
      </c>
      <c r="D259">
        <f t="shared" ref="D259:D322" si="4">B259-C259</f>
        <v>0</v>
      </c>
    </row>
    <row r="260" spans="1:4" hidden="1">
      <c r="A260" t="s">
        <v>2602</v>
      </c>
      <c r="B260">
        <v>242900</v>
      </c>
      <c r="C260">
        <f>VLOOKUP(A260,'bestand oud'!$A$2:$B$1424,2,0)</f>
        <v>242900</v>
      </c>
      <c r="D260">
        <f t="shared" si="4"/>
        <v>0</v>
      </c>
    </row>
    <row r="261" spans="1:4" hidden="1">
      <c r="A261" t="s">
        <v>6794</v>
      </c>
      <c r="B261">
        <v>499800</v>
      </c>
      <c r="C261">
        <f>VLOOKUP(A261,'bestand oud'!$A$2:$B$1424,2,0)</f>
        <v>499800</v>
      </c>
      <c r="D261">
        <f t="shared" si="4"/>
        <v>0</v>
      </c>
    </row>
    <row r="262" spans="1:4" hidden="1">
      <c r="A262" t="s">
        <v>6796</v>
      </c>
      <c r="B262">
        <v>592700</v>
      </c>
      <c r="C262">
        <f>VLOOKUP(A262,'bestand oud'!$A$2:$B$1424,2,0)</f>
        <v>592700</v>
      </c>
      <c r="D262">
        <f t="shared" si="4"/>
        <v>0</v>
      </c>
    </row>
    <row r="263" spans="1:4">
      <c r="A263" t="s">
        <v>694</v>
      </c>
      <c r="B263">
        <v>162427884</v>
      </c>
      <c r="C263" t="e">
        <f>VLOOKUP(A263,'bestand oud'!$A$2:$B$1424,2,0)</f>
        <v>#N/A</v>
      </c>
      <c r="D263" t="e">
        <f t="shared" si="4"/>
        <v>#N/A</v>
      </c>
    </row>
    <row r="264" spans="1:4" hidden="1">
      <c r="A264" t="s">
        <v>6800</v>
      </c>
      <c r="B264">
        <v>253500</v>
      </c>
      <c r="C264">
        <f>VLOOKUP(A264,'bestand oud'!$A$2:$B$1424,2,0)</f>
        <v>253500</v>
      </c>
      <c r="D264">
        <f t="shared" si="4"/>
        <v>0</v>
      </c>
    </row>
    <row r="265" spans="1:4" hidden="1">
      <c r="A265" t="s">
        <v>6804</v>
      </c>
      <c r="B265">
        <v>1376900</v>
      </c>
      <c r="C265">
        <f>VLOOKUP(A265,'bestand oud'!$A$2:$B$1424,2,0)</f>
        <v>1376900</v>
      </c>
      <c r="D265">
        <f t="shared" si="4"/>
        <v>0</v>
      </c>
    </row>
    <row r="266" spans="1:4" hidden="1">
      <c r="A266" t="s">
        <v>6681</v>
      </c>
      <c r="B266">
        <v>1581300</v>
      </c>
      <c r="C266">
        <f>VLOOKUP(A266,'bestand oud'!$A$2:$B$1424,2,0)</f>
        <v>1581300</v>
      </c>
      <c r="D266">
        <f t="shared" si="4"/>
        <v>0</v>
      </c>
    </row>
    <row r="267" spans="1:4" hidden="1">
      <c r="A267" t="s">
        <v>6684</v>
      </c>
      <c r="B267">
        <v>886500</v>
      </c>
      <c r="C267">
        <f>VLOOKUP(A267,'bestand oud'!$A$2:$B$1424,2,0)</f>
        <v>886500</v>
      </c>
      <c r="D267">
        <f t="shared" si="4"/>
        <v>0</v>
      </c>
    </row>
    <row r="268" spans="1:4" hidden="1">
      <c r="A268" t="s">
        <v>2606</v>
      </c>
      <c r="B268">
        <v>16770200</v>
      </c>
      <c r="C268">
        <f>VLOOKUP(A268,'bestand oud'!$A$2:$B$1424,2,0)</f>
        <v>16770200</v>
      </c>
      <c r="D268">
        <f t="shared" si="4"/>
        <v>0</v>
      </c>
    </row>
    <row r="269" spans="1:4" hidden="1">
      <c r="A269" t="s">
        <v>2612</v>
      </c>
      <c r="B269">
        <v>29200</v>
      </c>
      <c r="C269">
        <f>VLOOKUP(A269,'bestand oud'!$A$2:$B$1424,2,0)</f>
        <v>29200</v>
      </c>
      <c r="D269">
        <f t="shared" si="4"/>
        <v>0</v>
      </c>
    </row>
    <row r="270" spans="1:4" hidden="1">
      <c r="A270" t="s">
        <v>1554</v>
      </c>
      <c r="B270">
        <v>2346400</v>
      </c>
      <c r="C270">
        <f>VLOOKUP(A270,'bestand oud'!$A$2:$B$1424,2,0)</f>
        <v>2346400</v>
      </c>
      <c r="D270">
        <f t="shared" si="4"/>
        <v>0</v>
      </c>
    </row>
    <row r="271" spans="1:4" hidden="1">
      <c r="A271" t="s">
        <v>6808</v>
      </c>
      <c r="B271">
        <v>61200</v>
      </c>
      <c r="C271">
        <f>VLOOKUP(A271,'bestand oud'!$A$2:$B$1424,2,0)</f>
        <v>61200</v>
      </c>
      <c r="D271">
        <f t="shared" si="4"/>
        <v>0</v>
      </c>
    </row>
    <row r="272" spans="1:4" hidden="1">
      <c r="A272" t="s">
        <v>6608</v>
      </c>
      <c r="B272">
        <v>103400</v>
      </c>
      <c r="C272">
        <f>VLOOKUP(A272,'bestand oud'!$A$2:$B$1424,2,0)</f>
        <v>103400</v>
      </c>
      <c r="D272">
        <f t="shared" si="4"/>
        <v>0</v>
      </c>
    </row>
    <row r="273" spans="1:4" hidden="1">
      <c r="A273" t="s">
        <v>6612</v>
      </c>
      <c r="B273">
        <v>103400</v>
      </c>
      <c r="C273">
        <f>VLOOKUP(A273,'bestand oud'!$A$2:$B$1424,2,0)</f>
        <v>103400</v>
      </c>
      <c r="D273">
        <f t="shared" si="4"/>
        <v>0</v>
      </c>
    </row>
    <row r="274" spans="1:4" hidden="1">
      <c r="A274" t="s">
        <v>6615</v>
      </c>
      <c r="B274">
        <v>103400</v>
      </c>
      <c r="C274">
        <f>VLOOKUP(A274,'bestand oud'!$A$2:$B$1424,2,0)</f>
        <v>103400</v>
      </c>
      <c r="D274">
        <f t="shared" si="4"/>
        <v>0</v>
      </c>
    </row>
    <row r="275" spans="1:4" hidden="1">
      <c r="A275" t="s">
        <v>6620</v>
      </c>
      <c r="B275">
        <v>103400</v>
      </c>
      <c r="C275">
        <f>VLOOKUP(A275,'bestand oud'!$A$2:$B$1424,2,0)</f>
        <v>103400</v>
      </c>
      <c r="D275">
        <f t="shared" si="4"/>
        <v>0</v>
      </c>
    </row>
    <row r="276" spans="1:4" hidden="1">
      <c r="A276" t="s">
        <v>6624</v>
      </c>
      <c r="B276">
        <v>257300</v>
      </c>
      <c r="C276">
        <f>VLOOKUP(A276,'bestand oud'!$A$2:$B$1424,2,0)</f>
        <v>257300</v>
      </c>
      <c r="D276">
        <f t="shared" si="4"/>
        <v>0</v>
      </c>
    </row>
    <row r="277" spans="1:4" hidden="1">
      <c r="A277" t="s">
        <v>6628</v>
      </c>
      <c r="B277">
        <v>299000</v>
      </c>
      <c r="C277">
        <f>VLOOKUP(A277,'bestand oud'!$A$2:$B$1424,2,0)</f>
        <v>299000</v>
      </c>
      <c r="D277">
        <f t="shared" si="4"/>
        <v>0</v>
      </c>
    </row>
    <row r="278" spans="1:4" hidden="1">
      <c r="A278" t="s">
        <v>6633</v>
      </c>
      <c r="B278">
        <v>530400</v>
      </c>
      <c r="C278">
        <f>VLOOKUP(A278,'bestand oud'!$A$2:$B$1424,2,0)</f>
        <v>530400</v>
      </c>
      <c r="D278">
        <f t="shared" si="4"/>
        <v>0</v>
      </c>
    </row>
    <row r="279" spans="1:4" hidden="1">
      <c r="A279" t="s">
        <v>6636</v>
      </c>
      <c r="B279">
        <v>52000</v>
      </c>
      <c r="C279">
        <f>VLOOKUP(A279,'bestand oud'!$A$2:$B$1424,2,0)</f>
        <v>52000</v>
      </c>
      <c r="D279">
        <f t="shared" si="4"/>
        <v>0</v>
      </c>
    </row>
    <row r="280" spans="1:4" hidden="1">
      <c r="A280" t="s">
        <v>2616</v>
      </c>
      <c r="B280">
        <v>944500</v>
      </c>
      <c r="C280">
        <f>VLOOKUP(A280,'bestand oud'!$A$2:$B$1424,2,0)</f>
        <v>944500</v>
      </c>
      <c r="D280">
        <f t="shared" si="4"/>
        <v>0</v>
      </c>
    </row>
    <row r="281" spans="1:4" hidden="1">
      <c r="A281" t="s">
        <v>6639</v>
      </c>
      <c r="B281">
        <v>77400</v>
      </c>
      <c r="C281">
        <f>VLOOKUP(A281,'bestand oud'!$A$2:$B$1424,2,0)</f>
        <v>77400</v>
      </c>
      <c r="D281">
        <f t="shared" si="4"/>
        <v>0</v>
      </c>
    </row>
    <row r="282" spans="1:4" hidden="1">
      <c r="A282" t="s">
        <v>6642</v>
      </c>
      <c r="B282">
        <v>346100</v>
      </c>
      <c r="C282">
        <f>VLOOKUP(A282,'bestand oud'!$A$2:$B$1424,2,0)</f>
        <v>346100</v>
      </c>
      <c r="D282">
        <f t="shared" si="4"/>
        <v>0</v>
      </c>
    </row>
    <row r="283" spans="1:4" hidden="1">
      <c r="A283" t="s">
        <v>6645</v>
      </c>
      <c r="B283">
        <v>113100</v>
      </c>
      <c r="C283">
        <f>VLOOKUP(A283,'bestand oud'!$A$2:$B$1424,2,0)</f>
        <v>113100</v>
      </c>
      <c r="D283">
        <f t="shared" si="4"/>
        <v>0</v>
      </c>
    </row>
    <row r="284" spans="1:4" hidden="1">
      <c r="A284" t="s">
        <v>6650</v>
      </c>
      <c r="B284">
        <v>626400</v>
      </c>
      <c r="C284">
        <f>VLOOKUP(A284,'bestand oud'!$A$2:$B$1424,2,0)</f>
        <v>626400</v>
      </c>
      <c r="D284">
        <f t="shared" si="4"/>
        <v>0</v>
      </c>
    </row>
    <row r="285" spans="1:4" hidden="1">
      <c r="A285" t="s">
        <v>6811</v>
      </c>
      <c r="B285">
        <v>7200</v>
      </c>
      <c r="C285">
        <f>VLOOKUP(A285,'bestand oud'!$A$2:$B$1424,2,0)</f>
        <v>7200</v>
      </c>
      <c r="D285">
        <f t="shared" si="4"/>
        <v>0</v>
      </c>
    </row>
    <row r="286" spans="1:4" hidden="1">
      <c r="A286" t="s">
        <v>6655</v>
      </c>
      <c r="B286">
        <v>86800</v>
      </c>
      <c r="C286">
        <f>VLOOKUP(A286,'bestand oud'!$A$2:$B$1424,2,0)</f>
        <v>86800</v>
      </c>
      <c r="D286">
        <f t="shared" si="4"/>
        <v>0</v>
      </c>
    </row>
    <row r="287" spans="1:4" hidden="1">
      <c r="A287" t="s">
        <v>6659</v>
      </c>
      <c r="B287">
        <v>125000</v>
      </c>
      <c r="C287">
        <f>VLOOKUP(A287,'bestand oud'!$A$2:$B$1424,2,0)</f>
        <v>125000</v>
      </c>
      <c r="D287">
        <f t="shared" si="4"/>
        <v>0</v>
      </c>
    </row>
    <row r="288" spans="1:4" hidden="1">
      <c r="A288" t="s">
        <v>2619</v>
      </c>
      <c r="B288">
        <v>367200</v>
      </c>
      <c r="C288">
        <f>VLOOKUP(A288,'bestand oud'!$A$2:$B$1424,2,0)</f>
        <v>367200</v>
      </c>
      <c r="D288">
        <f t="shared" si="4"/>
        <v>0</v>
      </c>
    </row>
    <row r="289" spans="1:4" hidden="1">
      <c r="A289" t="s">
        <v>2622</v>
      </c>
      <c r="B289">
        <v>641800</v>
      </c>
      <c r="C289">
        <f>VLOOKUP(A289,'bestand oud'!$A$2:$B$1424,2,0)</f>
        <v>641800</v>
      </c>
      <c r="D289">
        <f t="shared" si="4"/>
        <v>0</v>
      </c>
    </row>
    <row r="290" spans="1:4">
      <c r="A290" t="s">
        <v>725</v>
      </c>
      <c r="B290">
        <v>30891415</v>
      </c>
      <c r="C290" t="e">
        <f>VLOOKUP(A290,'bestand oud'!$A$2:$B$1424,2,0)</f>
        <v>#N/A</v>
      </c>
      <c r="D290" t="e">
        <f t="shared" si="4"/>
        <v>#N/A</v>
      </c>
    </row>
    <row r="291" spans="1:4" hidden="1">
      <c r="A291" t="s">
        <v>2625</v>
      </c>
      <c r="B291">
        <v>2926100</v>
      </c>
      <c r="C291">
        <f>VLOOKUP(A291,'bestand oud'!$A$2:$B$1424,2,0)</f>
        <v>2926100</v>
      </c>
      <c r="D291">
        <f t="shared" si="4"/>
        <v>0</v>
      </c>
    </row>
    <row r="292" spans="1:4">
      <c r="A292">
        <v>106314</v>
      </c>
      <c r="B292">
        <v>33977125</v>
      </c>
      <c r="C292" t="e">
        <f>VLOOKUP(A292,'bestand oud'!$A$2:$B$1424,2,0)</f>
        <v>#N/A</v>
      </c>
      <c r="D292" t="e">
        <f t="shared" si="4"/>
        <v>#N/A</v>
      </c>
    </row>
    <row r="293" spans="1:4">
      <c r="A293" t="s">
        <v>875</v>
      </c>
      <c r="B293">
        <v>21495201</v>
      </c>
      <c r="C293" t="e">
        <f>VLOOKUP(A293,'bestand oud'!$A$2:$B$1424,2,0)</f>
        <v>#N/A</v>
      </c>
      <c r="D293" t="e">
        <f t="shared" si="4"/>
        <v>#N/A</v>
      </c>
    </row>
    <row r="294" spans="1:4">
      <c r="A294" t="s">
        <v>909</v>
      </c>
      <c r="B294">
        <v>2166564</v>
      </c>
      <c r="C294" t="e">
        <f>VLOOKUP(A294,'bestand oud'!$A$2:$B$1424,2,0)</f>
        <v>#N/A</v>
      </c>
      <c r="D294" t="e">
        <f t="shared" si="4"/>
        <v>#N/A</v>
      </c>
    </row>
    <row r="295" spans="1:4" hidden="1">
      <c r="A295" t="s">
        <v>2630</v>
      </c>
      <c r="B295">
        <v>1008900</v>
      </c>
      <c r="C295">
        <f>VLOOKUP(A295,'bestand oud'!$A$2:$B$1424,2,0)</f>
        <v>1008900</v>
      </c>
      <c r="D295">
        <f t="shared" si="4"/>
        <v>0</v>
      </c>
    </row>
    <row r="296" spans="1:4" hidden="1">
      <c r="A296" t="s">
        <v>2634</v>
      </c>
      <c r="B296">
        <v>7447700</v>
      </c>
      <c r="C296">
        <f>VLOOKUP(A296,'bestand oud'!$A$2:$B$1424,2,0)</f>
        <v>7447700</v>
      </c>
      <c r="D296">
        <f t="shared" si="4"/>
        <v>0</v>
      </c>
    </row>
    <row r="297" spans="1:4" hidden="1">
      <c r="A297" t="s">
        <v>6551</v>
      </c>
      <c r="B297">
        <v>50900</v>
      </c>
      <c r="C297">
        <f>VLOOKUP(A297,'bestand oud'!$A$2:$B$1424,2,0)</f>
        <v>50900</v>
      </c>
      <c r="D297">
        <f t="shared" si="4"/>
        <v>0</v>
      </c>
    </row>
    <row r="298" spans="1:4" hidden="1">
      <c r="A298" t="s">
        <v>2640</v>
      </c>
      <c r="B298">
        <v>449900</v>
      </c>
      <c r="C298">
        <f>VLOOKUP(A298,'bestand oud'!$A$2:$B$1424,2,0)</f>
        <v>449900</v>
      </c>
      <c r="D298">
        <f t="shared" si="4"/>
        <v>0</v>
      </c>
    </row>
    <row r="299" spans="1:4" hidden="1">
      <c r="A299" t="s">
        <v>6552</v>
      </c>
      <c r="B299">
        <v>38400</v>
      </c>
      <c r="C299">
        <f>VLOOKUP(A299,'bestand oud'!$A$2:$B$1424,2,0)</f>
        <v>38400</v>
      </c>
      <c r="D299">
        <f t="shared" si="4"/>
        <v>0</v>
      </c>
    </row>
    <row r="300" spans="1:4" hidden="1">
      <c r="A300" t="s">
        <v>2645</v>
      </c>
      <c r="B300">
        <v>2154700</v>
      </c>
      <c r="C300">
        <f>VLOOKUP(A300,'bestand oud'!$A$2:$B$1424,2,0)</f>
        <v>2154700</v>
      </c>
      <c r="D300">
        <f t="shared" si="4"/>
        <v>0</v>
      </c>
    </row>
    <row r="301" spans="1:4" hidden="1">
      <c r="A301" t="s">
        <v>2648</v>
      </c>
      <c r="B301">
        <v>1958700</v>
      </c>
      <c r="C301">
        <f>VLOOKUP(A301,'bestand oud'!$A$2:$B$1424,2,0)</f>
        <v>1958700</v>
      </c>
      <c r="D301">
        <f t="shared" si="4"/>
        <v>0</v>
      </c>
    </row>
    <row r="302" spans="1:4" hidden="1">
      <c r="A302" t="s">
        <v>215</v>
      </c>
      <c r="B302">
        <v>602400</v>
      </c>
      <c r="C302">
        <f>VLOOKUP(A302,'bestand oud'!$A$2:$B$1424,2,0)</f>
        <v>602400</v>
      </c>
      <c r="D302">
        <f t="shared" si="4"/>
        <v>0</v>
      </c>
    </row>
    <row r="303" spans="1:4" hidden="1">
      <c r="A303" t="s">
        <v>2652</v>
      </c>
      <c r="B303">
        <v>1894400</v>
      </c>
      <c r="C303">
        <f>VLOOKUP(A303,'bestand oud'!$A$2:$B$1424,2,0)</f>
        <v>1894400</v>
      </c>
      <c r="D303">
        <f t="shared" si="4"/>
        <v>0</v>
      </c>
    </row>
    <row r="304" spans="1:4" hidden="1">
      <c r="A304" t="s">
        <v>5065</v>
      </c>
      <c r="B304">
        <v>395000</v>
      </c>
      <c r="C304">
        <f>VLOOKUP(A304,'bestand oud'!$A$2:$B$1424,2,0)</f>
        <v>395000</v>
      </c>
      <c r="D304">
        <f t="shared" si="4"/>
        <v>0</v>
      </c>
    </row>
    <row r="305" spans="1:4" hidden="1">
      <c r="A305" t="s">
        <v>2656</v>
      </c>
      <c r="B305">
        <v>4126700</v>
      </c>
      <c r="C305">
        <f>VLOOKUP(A305,'bestand oud'!$A$2:$B$1424,2,0)</f>
        <v>4126700</v>
      </c>
      <c r="D305">
        <f t="shared" si="4"/>
        <v>0</v>
      </c>
    </row>
    <row r="306" spans="1:4" hidden="1">
      <c r="A306" t="s">
        <v>2661</v>
      </c>
      <c r="B306">
        <v>3683700</v>
      </c>
      <c r="C306">
        <f>VLOOKUP(A306,'bestand oud'!$A$2:$B$1424,2,0)</f>
        <v>3683700</v>
      </c>
      <c r="D306">
        <f t="shared" si="4"/>
        <v>0</v>
      </c>
    </row>
    <row r="307" spans="1:4" hidden="1">
      <c r="A307" t="s">
        <v>2666</v>
      </c>
      <c r="B307">
        <v>3341100</v>
      </c>
      <c r="C307">
        <f>VLOOKUP(A307,'bestand oud'!$A$2:$B$1424,2,0)</f>
        <v>3341100</v>
      </c>
      <c r="D307">
        <f t="shared" si="4"/>
        <v>0</v>
      </c>
    </row>
    <row r="308" spans="1:4" hidden="1">
      <c r="A308" t="s">
        <v>2671</v>
      </c>
      <c r="B308">
        <v>4483000</v>
      </c>
      <c r="C308">
        <f>VLOOKUP(A308,'bestand oud'!$A$2:$B$1424,2,0)</f>
        <v>4483000</v>
      </c>
      <c r="D308">
        <f t="shared" si="4"/>
        <v>0</v>
      </c>
    </row>
    <row r="309" spans="1:4" hidden="1">
      <c r="A309" t="s">
        <v>2676</v>
      </c>
      <c r="B309">
        <v>16943700</v>
      </c>
      <c r="C309">
        <f>VLOOKUP(A309,'bestand oud'!$A$2:$B$1424,2,0)</f>
        <v>16943700</v>
      </c>
      <c r="D309">
        <f t="shared" si="4"/>
        <v>0</v>
      </c>
    </row>
    <row r="310" spans="1:4" hidden="1">
      <c r="A310" t="s">
        <v>2682</v>
      </c>
      <c r="B310">
        <v>4196700</v>
      </c>
      <c r="C310">
        <f>VLOOKUP(A310,'bestand oud'!$A$2:$B$1424,2,0)</f>
        <v>4196700</v>
      </c>
      <c r="D310">
        <f t="shared" si="4"/>
        <v>0</v>
      </c>
    </row>
    <row r="311" spans="1:4" hidden="1">
      <c r="A311" t="s">
        <v>2687</v>
      </c>
      <c r="B311">
        <v>1288100</v>
      </c>
      <c r="C311">
        <f>VLOOKUP(A311,'bestand oud'!$A$2:$B$1424,2,0)</f>
        <v>1288100</v>
      </c>
      <c r="D311">
        <f t="shared" si="4"/>
        <v>0</v>
      </c>
    </row>
    <row r="312" spans="1:4" hidden="1">
      <c r="A312" t="s">
        <v>2691</v>
      </c>
      <c r="B312">
        <v>2506700</v>
      </c>
      <c r="C312">
        <f>VLOOKUP(A312,'bestand oud'!$A$2:$B$1424,2,0)</f>
        <v>2506700</v>
      </c>
      <c r="D312">
        <f t="shared" si="4"/>
        <v>0</v>
      </c>
    </row>
    <row r="313" spans="1:4" hidden="1">
      <c r="A313" t="s">
        <v>2695</v>
      </c>
      <c r="B313">
        <v>3427200</v>
      </c>
      <c r="C313">
        <f>VLOOKUP(A313,'bestand oud'!$A$2:$B$1424,2,0)</f>
        <v>3427200</v>
      </c>
      <c r="D313">
        <f t="shared" si="4"/>
        <v>0</v>
      </c>
    </row>
    <row r="314" spans="1:4" hidden="1">
      <c r="A314" t="s">
        <v>454</v>
      </c>
      <c r="B314">
        <v>38400</v>
      </c>
      <c r="C314">
        <f>VLOOKUP(A314,'bestand oud'!$A$2:$B$1424,2,0)</f>
        <v>38400</v>
      </c>
      <c r="D314">
        <f t="shared" si="4"/>
        <v>0</v>
      </c>
    </row>
    <row r="315" spans="1:4" hidden="1">
      <c r="A315" t="s">
        <v>2699</v>
      </c>
      <c r="B315">
        <v>777900</v>
      </c>
      <c r="C315">
        <f>VLOOKUP(A315,'bestand oud'!$A$2:$B$1424,2,0)</f>
        <v>777900</v>
      </c>
      <c r="D315">
        <f t="shared" si="4"/>
        <v>0</v>
      </c>
    </row>
    <row r="316" spans="1:4" hidden="1">
      <c r="A316" t="s">
        <v>2704</v>
      </c>
      <c r="B316">
        <v>3677900</v>
      </c>
      <c r="C316">
        <f>VLOOKUP(A316,'bestand oud'!$A$2:$B$1424,2,0)</f>
        <v>3677900</v>
      </c>
      <c r="D316">
        <f t="shared" si="4"/>
        <v>0</v>
      </c>
    </row>
    <row r="317" spans="1:4" hidden="1">
      <c r="A317" t="s">
        <v>6556</v>
      </c>
      <c r="B317">
        <v>152000</v>
      </c>
      <c r="C317">
        <f>VLOOKUP(A317,'bestand oud'!$A$2:$B$1424,2,0)</f>
        <v>152000</v>
      </c>
      <c r="D317">
        <f t="shared" si="4"/>
        <v>0</v>
      </c>
    </row>
    <row r="318" spans="1:4" hidden="1">
      <c r="A318" t="s">
        <v>1887</v>
      </c>
      <c r="B318">
        <v>394330</v>
      </c>
      <c r="C318">
        <f>VLOOKUP(A318,'bestand oud'!$A$2:$B$1424,2,0)</f>
        <v>394330</v>
      </c>
      <c r="D318">
        <f t="shared" si="4"/>
        <v>0</v>
      </c>
    </row>
    <row r="319" spans="1:4" hidden="1">
      <c r="A319" t="s">
        <v>2706</v>
      </c>
      <c r="B319">
        <v>18020500</v>
      </c>
      <c r="C319">
        <f>VLOOKUP(A319,'bestand oud'!$A$2:$B$1424,2,0)</f>
        <v>18020500</v>
      </c>
      <c r="D319">
        <f t="shared" si="4"/>
        <v>0</v>
      </c>
    </row>
    <row r="320" spans="1:4" hidden="1">
      <c r="A320" t="s">
        <v>2722</v>
      </c>
      <c r="B320">
        <v>6041100</v>
      </c>
      <c r="C320">
        <f>VLOOKUP(A320,'bestand oud'!$A$2:$B$1424,2,0)</f>
        <v>6041100</v>
      </c>
      <c r="D320">
        <f t="shared" si="4"/>
        <v>0</v>
      </c>
    </row>
    <row r="321" spans="1:4" hidden="1">
      <c r="A321" t="s">
        <v>2727</v>
      </c>
      <c r="B321">
        <v>253900</v>
      </c>
      <c r="C321">
        <f>VLOOKUP(A321,'bestand oud'!$A$2:$B$1424,2,0)</f>
        <v>253900</v>
      </c>
      <c r="D321">
        <f t="shared" si="4"/>
        <v>0</v>
      </c>
    </row>
    <row r="322" spans="1:4" hidden="1">
      <c r="A322" t="s">
        <v>2731</v>
      </c>
      <c r="B322">
        <v>185700</v>
      </c>
      <c r="C322">
        <f>VLOOKUP(A322,'bestand oud'!$A$2:$B$1424,2,0)</f>
        <v>185700</v>
      </c>
      <c r="D322">
        <f t="shared" si="4"/>
        <v>0</v>
      </c>
    </row>
    <row r="323" spans="1:4" hidden="1">
      <c r="A323" t="s">
        <v>2734</v>
      </c>
      <c r="B323">
        <v>25900</v>
      </c>
      <c r="C323">
        <f>VLOOKUP(A323,'bestand oud'!$A$2:$B$1424,2,0)</f>
        <v>25900</v>
      </c>
      <c r="D323">
        <f t="shared" ref="D323:D386" si="5">B323-C323</f>
        <v>0</v>
      </c>
    </row>
    <row r="324" spans="1:4" hidden="1">
      <c r="A324" t="s">
        <v>4607</v>
      </c>
      <c r="B324">
        <v>4977300</v>
      </c>
      <c r="C324">
        <f>VLOOKUP(A324,'bestand oud'!$A$2:$B$1424,2,0)</f>
        <v>4977300</v>
      </c>
      <c r="D324">
        <f t="shared" si="5"/>
        <v>0</v>
      </c>
    </row>
    <row r="325" spans="1:4" hidden="1">
      <c r="A325" t="s">
        <v>2739</v>
      </c>
      <c r="B325">
        <v>14280000</v>
      </c>
      <c r="C325">
        <f>VLOOKUP(A325,'bestand oud'!$A$2:$B$1424,2,0)</f>
        <v>14280000</v>
      </c>
      <c r="D325">
        <f t="shared" si="5"/>
        <v>0</v>
      </c>
    </row>
    <row r="326" spans="1:4" hidden="1">
      <c r="A326" t="s">
        <v>6688</v>
      </c>
      <c r="B326">
        <v>250700</v>
      </c>
      <c r="C326">
        <f>VLOOKUP(A326,'bestand oud'!$A$2:$B$1424,2,0)</f>
        <v>250700</v>
      </c>
      <c r="D326">
        <f t="shared" si="5"/>
        <v>0</v>
      </c>
    </row>
    <row r="327" spans="1:4" hidden="1">
      <c r="A327" t="s">
        <v>221</v>
      </c>
      <c r="B327">
        <v>2488000</v>
      </c>
      <c r="C327">
        <f>VLOOKUP(A327,'bestand oud'!$A$2:$B$1424,2,0)</f>
        <v>2488000</v>
      </c>
      <c r="D327">
        <f t="shared" si="5"/>
        <v>0</v>
      </c>
    </row>
    <row r="328" spans="1:4" hidden="1">
      <c r="A328" t="s">
        <v>2744</v>
      </c>
      <c r="B328">
        <v>1410600</v>
      </c>
      <c r="C328">
        <f>VLOOKUP(A328,'bestand oud'!$A$2:$B$1424,2,0)</f>
        <v>1410600</v>
      </c>
      <c r="D328">
        <f t="shared" si="5"/>
        <v>0</v>
      </c>
    </row>
    <row r="329" spans="1:4" hidden="1">
      <c r="A329" t="s">
        <v>2748</v>
      </c>
      <c r="B329">
        <v>406200</v>
      </c>
      <c r="C329">
        <f>VLOOKUP(A329,'bestand oud'!$A$2:$B$1424,2,0)</f>
        <v>406200</v>
      </c>
      <c r="D329">
        <f t="shared" si="5"/>
        <v>0</v>
      </c>
    </row>
    <row r="330" spans="1:4" hidden="1">
      <c r="A330" t="s">
        <v>2752</v>
      </c>
      <c r="B330">
        <v>268400</v>
      </c>
      <c r="C330">
        <f>VLOOKUP(A330,'bestand oud'!$A$2:$B$1424,2,0)</f>
        <v>268400</v>
      </c>
      <c r="D330">
        <f t="shared" si="5"/>
        <v>0</v>
      </c>
    </row>
    <row r="331" spans="1:4" hidden="1">
      <c r="A331" t="s">
        <v>2756</v>
      </c>
      <c r="B331">
        <v>1329000</v>
      </c>
      <c r="C331">
        <f>VLOOKUP(A331,'bestand oud'!$A$2:$B$1424,2,0)</f>
        <v>1329000</v>
      </c>
      <c r="D331">
        <f t="shared" si="5"/>
        <v>0</v>
      </c>
    </row>
    <row r="332" spans="1:4" hidden="1">
      <c r="A332" t="s">
        <v>2759</v>
      </c>
      <c r="B332">
        <v>226700</v>
      </c>
      <c r="C332">
        <f>VLOOKUP(A332,'bestand oud'!$A$2:$B$1424,2,0)</f>
        <v>226700</v>
      </c>
      <c r="D332">
        <f t="shared" si="5"/>
        <v>0</v>
      </c>
    </row>
    <row r="333" spans="1:4" hidden="1">
      <c r="A333" t="s">
        <v>2763</v>
      </c>
      <c r="B333">
        <v>180100</v>
      </c>
      <c r="C333">
        <f>VLOOKUP(A333,'bestand oud'!$A$2:$B$1424,2,0)</f>
        <v>180100</v>
      </c>
      <c r="D333">
        <f t="shared" si="5"/>
        <v>0</v>
      </c>
    </row>
    <row r="334" spans="1:4" hidden="1">
      <c r="A334" t="s">
        <v>2766</v>
      </c>
      <c r="B334">
        <v>309000</v>
      </c>
      <c r="C334">
        <f>VLOOKUP(A334,'bestand oud'!$A$2:$B$1424,2,0)</f>
        <v>309000</v>
      </c>
      <c r="D334">
        <f t="shared" si="5"/>
        <v>0</v>
      </c>
    </row>
    <row r="335" spans="1:4" hidden="1">
      <c r="A335" t="s">
        <v>2769</v>
      </c>
      <c r="B335">
        <v>4915800</v>
      </c>
      <c r="C335">
        <f>VLOOKUP(A335,'bestand oud'!$A$2:$B$1424,2,0)</f>
        <v>4915800</v>
      </c>
      <c r="D335">
        <f t="shared" si="5"/>
        <v>0</v>
      </c>
    </row>
    <row r="336" spans="1:4" hidden="1">
      <c r="A336" t="s">
        <v>2774</v>
      </c>
      <c r="B336">
        <v>8742900</v>
      </c>
      <c r="C336">
        <f>VLOOKUP(A336,'bestand oud'!$A$2:$B$1424,2,0)</f>
        <v>8742900</v>
      </c>
      <c r="D336">
        <f t="shared" si="5"/>
        <v>0</v>
      </c>
    </row>
    <row r="337" spans="1:4" hidden="1">
      <c r="A337" t="s">
        <v>226</v>
      </c>
      <c r="B337">
        <v>15549100</v>
      </c>
      <c r="C337">
        <f>VLOOKUP(A337,'bestand oud'!$A$2:$B$1424,2,0)</f>
        <v>15549100</v>
      </c>
      <c r="D337">
        <f t="shared" si="5"/>
        <v>0</v>
      </c>
    </row>
    <row r="338" spans="1:4" hidden="1">
      <c r="A338" t="s">
        <v>2778</v>
      </c>
      <c r="B338">
        <v>10495400</v>
      </c>
      <c r="C338">
        <f>VLOOKUP(A338,'bestand oud'!$A$2:$B$1424,2,0)</f>
        <v>10495400</v>
      </c>
      <c r="D338">
        <f t="shared" si="5"/>
        <v>0</v>
      </c>
    </row>
    <row r="339" spans="1:4">
      <c r="A339" t="s">
        <v>2782</v>
      </c>
      <c r="B339">
        <v>42484598</v>
      </c>
      <c r="C339">
        <f>VLOOKUP(A339,'bestand oud'!$A$2:$B$1424,2,0)</f>
        <v>50994286</v>
      </c>
      <c r="D339">
        <f t="shared" si="5"/>
        <v>-8509688</v>
      </c>
    </row>
    <row r="340" spans="1:4">
      <c r="A340" t="s">
        <v>2786</v>
      </c>
      <c r="B340">
        <v>11515402</v>
      </c>
      <c r="C340" t="e">
        <f>VLOOKUP(A340,'bestand oud'!$A$2:$B$1424,2,0)</f>
        <v>#N/A</v>
      </c>
      <c r="D340" t="e">
        <f t="shared" si="5"/>
        <v>#N/A</v>
      </c>
    </row>
    <row r="341" spans="1:4" hidden="1">
      <c r="A341" t="s">
        <v>2789</v>
      </c>
      <c r="B341">
        <v>7897500</v>
      </c>
      <c r="C341">
        <f>VLOOKUP(A341,'bestand oud'!$A$2:$B$1424,2,0)</f>
        <v>7897500</v>
      </c>
      <c r="D341">
        <f t="shared" si="5"/>
        <v>0</v>
      </c>
    </row>
    <row r="342" spans="1:4">
      <c r="A342" t="s">
        <v>458</v>
      </c>
      <c r="B342">
        <v>6001911</v>
      </c>
      <c r="C342">
        <f>VLOOKUP(A342,'bestand oud'!$A$2:$B$1424,2,0)</f>
        <v>5707700</v>
      </c>
      <c r="D342">
        <f t="shared" si="5"/>
        <v>294211</v>
      </c>
    </row>
    <row r="343" spans="1:4">
      <c r="A343" t="s">
        <v>463</v>
      </c>
      <c r="B343">
        <v>12195204</v>
      </c>
      <c r="C343">
        <f>VLOOKUP(A343,'bestand oud'!$A$2:$B$1424,2,0)</f>
        <v>11597400</v>
      </c>
      <c r="D343">
        <f t="shared" si="5"/>
        <v>597804</v>
      </c>
    </row>
    <row r="344" spans="1:4" hidden="1">
      <c r="A344" t="s">
        <v>2790</v>
      </c>
      <c r="B344">
        <v>4266700</v>
      </c>
      <c r="C344">
        <f>VLOOKUP(A344,'bestand oud'!$A$2:$B$1424,2,0)</f>
        <v>4266700</v>
      </c>
      <c r="D344">
        <f t="shared" si="5"/>
        <v>0</v>
      </c>
    </row>
    <row r="345" spans="1:4" hidden="1">
      <c r="A345" t="s">
        <v>2794</v>
      </c>
      <c r="B345">
        <v>14979500</v>
      </c>
      <c r="C345">
        <f>VLOOKUP(A345,'bestand oud'!$A$2:$B$1424,2,0)</f>
        <v>14979500</v>
      </c>
      <c r="D345">
        <f t="shared" si="5"/>
        <v>0</v>
      </c>
    </row>
    <row r="346" spans="1:4" hidden="1">
      <c r="A346" t="s">
        <v>2798</v>
      </c>
      <c r="B346">
        <v>1178200</v>
      </c>
      <c r="C346">
        <f>VLOOKUP(A346,'bestand oud'!$A$2:$B$1424,2,0)</f>
        <v>1178200</v>
      </c>
      <c r="D346">
        <f t="shared" si="5"/>
        <v>0</v>
      </c>
    </row>
    <row r="347" spans="1:4" hidden="1">
      <c r="A347" t="s">
        <v>79</v>
      </c>
      <c r="B347">
        <v>5628800</v>
      </c>
      <c r="C347">
        <f>VLOOKUP(A347,'bestand oud'!$A$2:$B$1424,2,0)</f>
        <v>5628800</v>
      </c>
      <c r="D347">
        <f t="shared" si="5"/>
        <v>0</v>
      </c>
    </row>
    <row r="348" spans="1:4" hidden="1">
      <c r="A348" t="s">
        <v>2802</v>
      </c>
      <c r="B348">
        <v>6979100</v>
      </c>
      <c r="C348">
        <f>VLOOKUP(A348,'bestand oud'!$A$2:$B$1424,2,0)</f>
        <v>6979100</v>
      </c>
      <c r="D348">
        <f t="shared" si="5"/>
        <v>0</v>
      </c>
    </row>
    <row r="349" spans="1:4" hidden="1">
      <c r="A349" t="s">
        <v>4915</v>
      </c>
      <c r="B349">
        <v>75000</v>
      </c>
      <c r="C349">
        <f>VLOOKUP(A349,'bestand oud'!$A$2:$B$1424,2,0)</f>
        <v>75000</v>
      </c>
      <c r="D349">
        <f t="shared" si="5"/>
        <v>0</v>
      </c>
    </row>
    <row r="350" spans="1:4" hidden="1">
      <c r="A350" t="s">
        <v>4919</v>
      </c>
      <c r="B350">
        <v>25200</v>
      </c>
      <c r="C350">
        <f>VLOOKUP(A350,'bestand oud'!$A$2:$B$1424,2,0)</f>
        <v>25200</v>
      </c>
      <c r="D350">
        <f t="shared" si="5"/>
        <v>0</v>
      </c>
    </row>
    <row r="351" spans="1:4" hidden="1">
      <c r="A351" t="s">
        <v>4920</v>
      </c>
      <c r="B351">
        <v>25200</v>
      </c>
      <c r="C351">
        <f>VLOOKUP(A351,'bestand oud'!$A$2:$B$1424,2,0)</f>
        <v>25200</v>
      </c>
      <c r="D351">
        <f t="shared" si="5"/>
        <v>0</v>
      </c>
    </row>
    <row r="352" spans="1:4" hidden="1">
      <c r="A352" t="s">
        <v>4922</v>
      </c>
      <c r="B352">
        <v>75000</v>
      </c>
      <c r="C352">
        <f>VLOOKUP(A352,'bestand oud'!$A$2:$B$1424,2,0)</f>
        <v>75000</v>
      </c>
      <c r="D352">
        <f t="shared" si="5"/>
        <v>0</v>
      </c>
    </row>
    <row r="353" spans="1:4" hidden="1">
      <c r="A353" t="s">
        <v>4925</v>
      </c>
      <c r="B353">
        <v>50000</v>
      </c>
      <c r="C353">
        <f>VLOOKUP(A353,'bestand oud'!$A$2:$B$1424,2,0)</f>
        <v>50000</v>
      </c>
      <c r="D353">
        <f t="shared" si="5"/>
        <v>0</v>
      </c>
    </row>
    <row r="354" spans="1:4" hidden="1">
      <c r="A354" t="s">
        <v>4929</v>
      </c>
      <c r="B354">
        <v>50000</v>
      </c>
      <c r="C354">
        <f>VLOOKUP(A354,'bestand oud'!$A$2:$B$1424,2,0)</f>
        <v>50000</v>
      </c>
      <c r="D354">
        <f t="shared" si="5"/>
        <v>0</v>
      </c>
    </row>
    <row r="355" spans="1:4" hidden="1">
      <c r="A355" t="s">
        <v>4933</v>
      </c>
      <c r="B355">
        <v>75000</v>
      </c>
      <c r="C355">
        <f>VLOOKUP(A355,'bestand oud'!$A$2:$B$1424,2,0)</f>
        <v>75000</v>
      </c>
      <c r="D355">
        <f t="shared" si="5"/>
        <v>0</v>
      </c>
    </row>
    <row r="356" spans="1:4" hidden="1">
      <c r="A356" t="s">
        <v>4936</v>
      </c>
      <c r="B356">
        <v>50000</v>
      </c>
      <c r="C356">
        <f>VLOOKUP(A356,'bestand oud'!$A$2:$B$1424,2,0)</f>
        <v>50000</v>
      </c>
      <c r="D356">
        <f t="shared" si="5"/>
        <v>0</v>
      </c>
    </row>
    <row r="357" spans="1:4" hidden="1">
      <c r="A357" t="s">
        <v>4938</v>
      </c>
      <c r="B357">
        <v>50000</v>
      </c>
      <c r="C357">
        <f>VLOOKUP(A357,'bestand oud'!$A$2:$B$1424,2,0)</f>
        <v>50000</v>
      </c>
      <c r="D357">
        <f t="shared" si="5"/>
        <v>0</v>
      </c>
    </row>
    <row r="358" spans="1:4" hidden="1">
      <c r="A358" t="s">
        <v>4941</v>
      </c>
      <c r="B358">
        <v>75000</v>
      </c>
      <c r="C358">
        <f>VLOOKUP(A358,'bestand oud'!$A$2:$B$1424,2,0)</f>
        <v>75000</v>
      </c>
      <c r="D358">
        <f t="shared" si="5"/>
        <v>0</v>
      </c>
    </row>
    <row r="359" spans="1:4" hidden="1">
      <c r="A359" t="s">
        <v>4945</v>
      </c>
      <c r="B359">
        <v>75000</v>
      </c>
      <c r="C359">
        <f>VLOOKUP(A359,'bestand oud'!$A$2:$B$1424,2,0)</f>
        <v>75000</v>
      </c>
      <c r="D359">
        <f t="shared" si="5"/>
        <v>0</v>
      </c>
    </row>
    <row r="360" spans="1:4" hidden="1">
      <c r="A360" t="s">
        <v>4948</v>
      </c>
      <c r="B360">
        <v>50000</v>
      </c>
      <c r="C360">
        <f>VLOOKUP(A360,'bestand oud'!$A$2:$B$1424,2,0)</f>
        <v>50000</v>
      </c>
      <c r="D360">
        <f t="shared" si="5"/>
        <v>0</v>
      </c>
    </row>
    <row r="361" spans="1:4" hidden="1">
      <c r="A361" t="s">
        <v>4950</v>
      </c>
      <c r="B361">
        <v>75000</v>
      </c>
      <c r="C361">
        <f>VLOOKUP(A361,'bestand oud'!$A$2:$B$1424,2,0)</f>
        <v>75000</v>
      </c>
      <c r="D361">
        <f t="shared" si="5"/>
        <v>0</v>
      </c>
    </row>
    <row r="362" spans="1:4" hidden="1">
      <c r="A362" t="s">
        <v>4954</v>
      </c>
      <c r="B362">
        <v>50000</v>
      </c>
      <c r="C362">
        <f>VLOOKUP(A362,'bestand oud'!$A$2:$B$1424,2,0)</f>
        <v>50000</v>
      </c>
      <c r="D362">
        <f t="shared" si="5"/>
        <v>0</v>
      </c>
    </row>
    <row r="363" spans="1:4" hidden="1">
      <c r="A363" t="s">
        <v>4957</v>
      </c>
      <c r="B363">
        <v>75000</v>
      </c>
      <c r="C363">
        <f>VLOOKUP(A363,'bestand oud'!$A$2:$B$1424,2,0)</f>
        <v>75000</v>
      </c>
      <c r="D363">
        <f t="shared" si="5"/>
        <v>0</v>
      </c>
    </row>
    <row r="364" spans="1:4" hidden="1">
      <c r="A364" t="s">
        <v>4961</v>
      </c>
      <c r="B364">
        <v>50000</v>
      </c>
      <c r="C364">
        <f>VLOOKUP(A364,'bestand oud'!$A$2:$B$1424,2,0)</f>
        <v>50000</v>
      </c>
      <c r="D364">
        <f t="shared" si="5"/>
        <v>0</v>
      </c>
    </row>
    <row r="365" spans="1:4" hidden="1">
      <c r="A365" t="s">
        <v>4964</v>
      </c>
      <c r="B365">
        <v>75000</v>
      </c>
      <c r="C365">
        <f>VLOOKUP(A365,'bestand oud'!$A$2:$B$1424,2,0)</f>
        <v>75000</v>
      </c>
      <c r="D365">
        <f t="shared" si="5"/>
        <v>0</v>
      </c>
    </row>
    <row r="366" spans="1:4" hidden="1">
      <c r="A366" t="s">
        <v>4966</v>
      </c>
      <c r="B366">
        <v>50000</v>
      </c>
      <c r="C366">
        <f>VLOOKUP(A366,'bestand oud'!$A$2:$B$1424,2,0)</f>
        <v>50000</v>
      </c>
      <c r="D366">
        <f t="shared" si="5"/>
        <v>0</v>
      </c>
    </row>
    <row r="367" spans="1:4" hidden="1">
      <c r="A367" t="s">
        <v>4970</v>
      </c>
      <c r="B367">
        <v>50000</v>
      </c>
      <c r="C367">
        <f>VLOOKUP(A367,'bestand oud'!$A$2:$B$1424,2,0)</f>
        <v>50000</v>
      </c>
      <c r="D367">
        <f t="shared" si="5"/>
        <v>0</v>
      </c>
    </row>
    <row r="368" spans="1:4" hidden="1">
      <c r="A368" t="s">
        <v>4972</v>
      </c>
      <c r="B368">
        <v>50000</v>
      </c>
      <c r="C368">
        <f>VLOOKUP(A368,'bestand oud'!$A$2:$B$1424,2,0)</f>
        <v>50000</v>
      </c>
      <c r="D368">
        <f t="shared" si="5"/>
        <v>0</v>
      </c>
    </row>
    <row r="369" spans="1:4" hidden="1">
      <c r="A369" t="s">
        <v>4974</v>
      </c>
      <c r="B369">
        <v>50000</v>
      </c>
      <c r="C369">
        <f>VLOOKUP(A369,'bestand oud'!$A$2:$B$1424,2,0)</f>
        <v>50000</v>
      </c>
      <c r="D369">
        <f t="shared" si="5"/>
        <v>0</v>
      </c>
    </row>
    <row r="370" spans="1:4" hidden="1">
      <c r="A370" t="s">
        <v>4977</v>
      </c>
      <c r="B370">
        <v>25200</v>
      </c>
      <c r="C370">
        <f>VLOOKUP(A370,'bestand oud'!$A$2:$B$1424,2,0)</f>
        <v>25200</v>
      </c>
      <c r="D370">
        <f t="shared" si="5"/>
        <v>0</v>
      </c>
    </row>
    <row r="371" spans="1:4" hidden="1">
      <c r="A371" t="s">
        <v>4982</v>
      </c>
      <c r="B371">
        <v>202400</v>
      </c>
      <c r="C371">
        <f>VLOOKUP(A371,'bestand oud'!$A$2:$B$1424,2,0)</f>
        <v>202400</v>
      </c>
      <c r="D371">
        <f t="shared" si="5"/>
        <v>0</v>
      </c>
    </row>
    <row r="372" spans="1:4" hidden="1">
      <c r="A372" t="s">
        <v>4986</v>
      </c>
      <c r="B372">
        <v>83100</v>
      </c>
      <c r="C372">
        <f>VLOOKUP(A372,'bestand oud'!$A$2:$B$1424,2,0)</f>
        <v>83100</v>
      </c>
      <c r="D372">
        <f t="shared" si="5"/>
        <v>0</v>
      </c>
    </row>
    <row r="373" spans="1:4" hidden="1">
      <c r="A373" t="s">
        <v>1578</v>
      </c>
      <c r="B373">
        <v>74100</v>
      </c>
      <c r="C373">
        <f>VLOOKUP(A373,'bestand oud'!$A$2:$B$1424,2,0)</f>
        <v>74100</v>
      </c>
      <c r="D373">
        <f t="shared" si="5"/>
        <v>0</v>
      </c>
    </row>
    <row r="374" spans="1:4" hidden="1">
      <c r="A374" t="s">
        <v>4851</v>
      </c>
      <c r="B374">
        <v>9951700</v>
      </c>
      <c r="C374">
        <f>VLOOKUP(A374,'bestand oud'!$A$2:$B$1424,2,0)</f>
        <v>9951700</v>
      </c>
      <c r="D374">
        <f t="shared" si="5"/>
        <v>0</v>
      </c>
    </row>
    <row r="375" spans="1:4" hidden="1">
      <c r="A375" t="s">
        <v>2806</v>
      </c>
      <c r="B375">
        <v>9588700</v>
      </c>
      <c r="C375">
        <f>VLOOKUP(A375,'bestand oud'!$A$2:$B$1424,2,0)</f>
        <v>9588700</v>
      </c>
      <c r="D375">
        <f t="shared" si="5"/>
        <v>0</v>
      </c>
    </row>
    <row r="376" spans="1:4" hidden="1">
      <c r="A376" t="s">
        <v>2811</v>
      </c>
      <c r="B376">
        <v>3730400</v>
      </c>
      <c r="C376">
        <f>VLOOKUP(A376,'bestand oud'!$A$2:$B$1424,2,0)</f>
        <v>3730400</v>
      </c>
      <c r="D376">
        <f t="shared" si="5"/>
        <v>0</v>
      </c>
    </row>
    <row r="377" spans="1:4" hidden="1">
      <c r="A377" t="s">
        <v>2814</v>
      </c>
      <c r="B377">
        <v>2261600</v>
      </c>
      <c r="C377">
        <f>VLOOKUP(A377,'bestand oud'!$A$2:$B$1424,2,0)</f>
        <v>2261600</v>
      </c>
      <c r="D377">
        <f t="shared" si="5"/>
        <v>0</v>
      </c>
    </row>
    <row r="378" spans="1:4" hidden="1">
      <c r="A378" t="s">
        <v>2818</v>
      </c>
      <c r="B378">
        <v>4736500</v>
      </c>
      <c r="C378">
        <f>VLOOKUP(A378,'bestand oud'!$A$2:$B$1424,2,0)</f>
        <v>4736500</v>
      </c>
      <c r="D378">
        <f t="shared" si="5"/>
        <v>0</v>
      </c>
    </row>
    <row r="379" spans="1:4" hidden="1">
      <c r="A379" t="s">
        <v>2823</v>
      </c>
      <c r="B379">
        <v>4023300</v>
      </c>
      <c r="C379">
        <f>VLOOKUP(A379,'bestand oud'!$A$2:$B$1424,2,0)</f>
        <v>4023300</v>
      </c>
      <c r="D379">
        <f t="shared" si="5"/>
        <v>0</v>
      </c>
    </row>
    <row r="380" spans="1:4" hidden="1">
      <c r="A380" t="s">
        <v>2828</v>
      </c>
      <c r="B380">
        <v>15549100</v>
      </c>
      <c r="C380">
        <f>VLOOKUP(A380,'bestand oud'!$A$2:$B$1424,2,0)</f>
        <v>15549100</v>
      </c>
      <c r="D380">
        <f t="shared" si="5"/>
        <v>0</v>
      </c>
    </row>
    <row r="381" spans="1:4" hidden="1">
      <c r="A381" t="s">
        <v>2831</v>
      </c>
      <c r="B381">
        <v>865700</v>
      </c>
      <c r="C381">
        <f>VLOOKUP(A381,'bestand oud'!$A$2:$B$1424,2,0)</f>
        <v>865700</v>
      </c>
      <c r="D381">
        <f t="shared" si="5"/>
        <v>0</v>
      </c>
    </row>
    <row r="382" spans="1:4" hidden="1">
      <c r="A382" t="s">
        <v>2836</v>
      </c>
      <c r="B382">
        <v>233300</v>
      </c>
      <c r="C382">
        <f>VLOOKUP(A382,'bestand oud'!$A$2:$B$1424,2,0)</f>
        <v>233300</v>
      </c>
      <c r="D382">
        <f t="shared" si="5"/>
        <v>0</v>
      </c>
    </row>
    <row r="383" spans="1:4" hidden="1">
      <c r="A383" t="s">
        <v>2840</v>
      </c>
      <c r="B383">
        <v>40800</v>
      </c>
      <c r="C383">
        <f>VLOOKUP(A383,'bestand oud'!$A$2:$B$1424,2,0)</f>
        <v>40800</v>
      </c>
      <c r="D383">
        <f t="shared" si="5"/>
        <v>0</v>
      </c>
    </row>
    <row r="384" spans="1:4" hidden="1">
      <c r="A384" t="s">
        <v>2844</v>
      </c>
      <c r="B384">
        <v>116700</v>
      </c>
      <c r="C384">
        <f>VLOOKUP(A384,'bestand oud'!$A$2:$B$1424,2,0)</f>
        <v>116700</v>
      </c>
      <c r="D384">
        <f t="shared" si="5"/>
        <v>0</v>
      </c>
    </row>
    <row r="385" spans="1:4" hidden="1">
      <c r="A385" t="s">
        <v>2848</v>
      </c>
      <c r="B385">
        <v>529300</v>
      </c>
      <c r="C385">
        <f>VLOOKUP(A385,'bestand oud'!$A$2:$B$1424,2,0)</f>
        <v>529300</v>
      </c>
      <c r="D385">
        <f t="shared" si="5"/>
        <v>0</v>
      </c>
    </row>
    <row r="386" spans="1:4" hidden="1">
      <c r="A386" t="s">
        <v>2853</v>
      </c>
      <c r="B386">
        <v>18480200</v>
      </c>
      <c r="C386">
        <f>VLOOKUP(A386,'bestand oud'!$A$2:$B$1424,2,0)</f>
        <v>18480200</v>
      </c>
      <c r="D386">
        <f t="shared" si="5"/>
        <v>0</v>
      </c>
    </row>
    <row r="387" spans="1:4" hidden="1">
      <c r="A387" t="s">
        <v>2857</v>
      </c>
      <c r="B387">
        <v>1712700</v>
      </c>
      <c r="C387">
        <f>VLOOKUP(A387,'bestand oud'!$A$2:$B$1424,2,0)</f>
        <v>1712700</v>
      </c>
      <c r="D387">
        <f t="shared" ref="D387:D450" si="6">B387-C387</f>
        <v>0</v>
      </c>
    </row>
    <row r="388" spans="1:4" hidden="1">
      <c r="A388" t="s">
        <v>2861</v>
      </c>
      <c r="B388">
        <v>250700</v>
      </c>
      <c r="C388">
        <f>VLOOKUP(A388,'bestand oud'!$A$2:$B$1424,2,0)</f>
        <v>250700</v>
      </c>
      <c r="D388">
        <f t="shared" si="6"/>
        <v>0</v>
      </c>
    </row>
    <row r="389" spans="1:4" hidden="1">
      <c r="A389" t="s">
        <v>2865</v>
      </c>
      <c r="B389">
        <v>250700</v>
      </c>
      <c r="C389">
        <f>VLOOKUP(A389,'bestand oud'!$A$2:$B$1424,2,0)</f>
        <v>250700</v>
      </c>
      <c r="D389">
        <f t="shared" si="6"/>
        <v>0</v>
      </c>
    </row>
    <row r="390" spans="1:4" hidden="1">
      <c r="A390" t="s">
        <v>6662</v>
      </c>
      <c r="B390">
        <v>48300</v>
      </c>
      <c r="C390">
        <f>VLOOKUP(A390,'bestand oud'!$A$2:$B$1424,2,0)</f>
        <v>48300</v>
      </c>
      <c r="D390">
        <f t="shared" si="6"/>
        <v>0</v>
      </c>
    </row>
    <row r="391" spans="1:4" hidden="1">
      <c r="A391" t="s">
        <v>6666</v>
      </c>
      <c r="B391">
        <v>22300</v>
      </c>
      <c r="C391">
        <f>VLOOKUP(A391,'bestand oud'!$A$2:$B$1424,2,0)</f>
        <v>22300</v>
      </c>
      <c r="D391">
        <f t="shared" si="6"/>
        <v>0</v>
      </c>
    </row>
    <row r="392" spans="1:4" hidden="1">
      <c r="A392" t="s">
        <v>2868</v>
      </c>
      <c r="B392">
        <v>689500</v>
      </c>
      <c r="C392">
        <f>VLOOKUP(A392,'bestand oud'!$A$2:$B$1424,2,0)</f>
        <v>689500</v>
      </c>
      <c r="D392">
        <f t="shared" si="6"/>
        <v>0</v>
      </c>
    </row>
    <row r="393" spans="1:4" hidden="1">
      <c r="A393" t="s">
        <v>6558</v>
      </c>
      <c r="B393">
        <v>193000</v>
      </c>
      <c r="C393">
        <f>VLOOKUP(A393,'bestand oud'!$A$2:$B$1424,2,0)</f>
        <v>193000</v>
      </c>
      <c r="D393">
        <f t="shared" si="6"/>
        <v>0</v>
      </c>
    </row>
    <row r="394" spans="1:4" hidden="1">
      <c r="A394" t="s">
        <v>2873</v>
      </c>
      <c r="B394">
        <v>3079400</v>
      </c>
      <c r="C394">
        <f>VLOOKUP(A394,'bestand oud'!$A$2:$B$1424,2,0)</f>
        <v>3079400</v>
      </c>
      <c r="D394">
        <f t="shared" si="6"/>
        <v>0</v>
      </c>
    </row>
    <row r="395" spans="1:4" hidden="1">
      <c r="A395" t="s">
        <v>2877</v>
      </c>
      <c r="B395">
        <v>311300</v>
      </c>
      <c r="C395">
        <f>VLOOKUP(A395,'bestand oud'!$A$2:$B$1424,2,0)</f>
        <v>311300</v>
      </c>
      <c r="D395">
        <f t="shared" si="6"/>
        <v>0</v>
      </c>
    </row>
    <row r="396" spans="1:4" hidden="1">
      <c r="A396" t="s">
        <v>2881</v>
      </c>
      <c r="B396">
        <v>218000</v>
      </c>
      <c r="C396">
        <f>VLOOKUP(A396,'bestand oud'!$A$2:$B$1424,2,0)</f>
        <v>218000</v>
      </c>
      <c r="D396">
        <f t="shared" si="6"/>
        <v>0</v>
      </c>
    </row>
    <row r="397" spans="1:4" hidden="1">
      <c r="A397" t="s">
        <v>4789</v>
      </c>
      <c r="B397">
        <v>2283400</v>
      </c>
      <c r="C397">
        <f>VLOOKUP(A397,'bestand oud'!$A$2:$B$1424,2,0)</f>
        <v>2283400</v>
      </c>
      <c r="D397">
        <f t="shared" si="6"/>
        <v>0</v>
      </c>
    </row>
    <row r="398" spans="1:4" hidden="1">
      <c r="A398" t="s">
        <v>2884</v>
      </c>
      <c r="B398">
        <v>16590700</v>
      </c>
      <c r="C398">
        <f>VLOOKUP(A398,'bestand oud'!$A$2:$B$1424,2,0)</f>
        <v>16590700</v>
      </c>
      <c r="D398">
        <f t="shared" si="6"/>
        <v>0</v>
      </c>
    </row>
    <row r="399" spans="1:4" hidden="1">
      <c r="A399" t="s">
        <v>4613</v>
      </c>
      <c r="B399">
        <v>101500</v>
      </c>
      <c r="C399">
        <f>VLOOKUP(A399,'bestand oud'!$A$2:$B$1424,2,0)</f>
        <v>101500</v>
      </c>
      <c r="D399">
        <f t="shared" si="6"/>
        <v>0</v>
      </c>
    </row>
    <row r="400" spans="1:4" hidden="1">
      <c r="A400" t="s">
        <v>2888</v>
      </c>
      <c r="B400">
        <v>4526500</v>
      </c>
      <c r="C400">
        <f>VLOOKUP(A400,'bestand oud'!$A$2:$B$1424,2,0)</f>
        <v>4526500</v>
      </c>
      <c r="D400">
        <f t="shared" si="6"/>
        <v>0</v>
      </c>
    </row>
    <row r="401" spans="1:4" hidden="1">
      <c r="A401" t="s">
        <v>232</v>
      </c>
      <c r="B401">
        <v>856800</v>
      </c>
      <c r="C401">
        <f>VLOOKUP(A401,'bestand oud'!$A$2:$B$1424,2,0)</f>
        <v>856800</v>
      </c>
      <c r="D401">
        <f t="shared" si="6"/>
        <v>0</v>
      </c>
    </row>
    <row r="402" spans="1:4" hidden="1">
      <c r="A402" t="s">
        <v>6757</v>
      </c>
      <c r="B402">
        <v>184700</v>
      </c>
      <c r="C402">
        <f>VLOOKUP(A402,'bestand oud'!$A$2:$B$1424,2,0)</f>
        <v>184700</v>
      </c>
      <c r="D402">
        <f t="shared" si="6"/>
        <v>0</v>
      </c>
    </row>
    <row r="403" spans="1:4" hidden="1">
      <c r="A403" t="s">
        <v>4618</v>
      </c>
      <c r="B403">
        <v>31300</v>
      </c>
      <c r="C403">
        <f>VLOOKUP(A403,'bestand oud'!$A$2:$B$1424,2,0)</f>
        <v>31300</v>
      </c>
      <c r="D403">
        <f t="shared" si="6"/>
        <v>0</v>
      </c>
    </row>
    <row r="404" spans="1:4" hidden="1">
      <c r="A404" t="s">
        <v>6734</v>
      </c>
      <c r="B404">
        <v>84100</v>
      </c>
      <c r="C404">
        <f>VLOOKUP(A404,'bestand oud'!$A$2:$B$1424,2,0)</f>
        <v>84100</v>
      </c>
      <c r="D404">
        <f t="shared" si="6"/>
        <v>0</v>
      </c>
    </row>
    <row r="405" spans="1:4" hidden="1">
      <c r="A405" t="s">
        <v>4623</v>
      </c>
      <c r="B405">
        <v>4220500</v>
      </c>
      <c r="C405">
        <f>VLOOKUP(A405,'bestand oud'!$A$2:$B$1424,2,0)</f>
        <v>4220500</v>
      </c>
      <c r="D405">
        <f t="shared" si="6"/>
        <v>0</v>
      </c>
    </row>
    <row r="406" spans="1:4" hidden="1">
      <c r="A406" t="s">
        <v>914</v>
      </c>
      <c r="B406">
        <v>347894</v>
      </c>
      <c r="C406">
        <f>VLOOKUP(A406,'bestand oud'!$A$2:$B$1424,2,0)</f>
        <v>347894</v>
      </c>
      <c r="D406">
        <f t="shared" si="6"/>
        <v>0</v>
      </c>
    </row>
    <row r="407" spans="1:4" hidden="1">
      <c r="A407" t="s">
        <v>919</v>
      </c>
      <c r="B407">
        <v>504143</v>
      </c>
      <c r="C407">
        <f>VLOOKUP(A407,'bestand oud'!$A$2:$B$1424,2,0)</f>
        <v>504143</v>
      </c>
      <c r="D407">
        <f t="shared" si="6"/>
        <v>0</v>
      </c>
    </row>
    <row r="408" spans="1:4" hidden="1">
      <c r="A408" t="s">
        <v>923</v>
      </c>
      <c r="B408">
        <v>418070</v>
      </c>
      <c r="C408">
        <f>VLOOKUP(A408,'bestand oud'!$A$2:$B$1424,2,0)</f>
        <v>418070</v>
      </c>
      <c r="D408">
        <f t="shared" si="6"/>
        <v>0</v>
      </c>
    </row>
    <row r="409" spans="1:4" hidden="1">
      <c r="A409" t="s">
        <v>927</v>
      </c>
      <c r="B409">
        <v>233626</v>
      </c>
      <c r="C409">
        <f>VLOOKUP(A409,'bestand oud'!$A$2:$B$1424,2,0)</f>
        <v>233626</v>
      </c>
      <c r="D409">
        <f t="shared" si="6"/>
        <v>0</v>
      </c>
    </row>
    <row r="410" spans="1:4" hidden="1">
      <c r="A410" t="s">
        <v>931</v>
      </c>
      <c r="B410">
        <v>61480</v>
      </c>
      <c r="C410">
        <f>VLOOKUP(A410,'bestand oud'!$A$2:$B$1424,2,0)</f>
        <v>61480</v>
      </c>
      <c r="D410">
        <f t="shared" si="6"/>
        <v>0</v>
      </c>
    </row>
    <row r="411" spans="1:4" hidden="1">
      <c r="A411" t="s">
        <v>935</v>
      </c>
      <c r="B411">
        <v>725475</v>
      </c>
      <c r="C411">
        <f>VLOOKUP(A411,'bestand oud'!$A$2:$B$1424,2,0)</f>
        <v>725475</v>
      </c>
      <c r="D411">
        <f t="shared" si="6"/>
        <v>0</v>
      </c>
    </row>
    <row r="412" spans="1:4" hidden="1">
      <c r="A412" t="s">
        <v>939</v>
      </c>
      <c r="B412">
        <v>565624</v>
      </c>
      <c r="C412">
        <f>VLOOKUP(A412,'bestand oud'!$A$2:$B$1424,2,0)</f>
        <v>565624</v>
      </c>
      <c r="D412">
        <f t="shared" si="6"/>
        <v>0</v>
      </c>
    </row>
    <row r="413" spans="1:4" hidden="1">
      <c r="A413" t="s">
        <v>943</v>
      </c>
      <c r="B413">
        <v>418070</v>
      </c>
      <c r="C413">
        <f>VLOOKUP(A413,'bestand oud'!$A$2:$B$1424,2,0)</f>
        <v>418070</v>
      </c>
      <c r="D413">
        <f t="shared" si="6"/>
        <v>0</v>
      </c>
    </row>
    <row r="414" spans="1:4" hidden="1">
      <c r="A414" t="s">
        <v>947</v>
      </c>
      <c r="B414">
        <v>737770</v>
      </c>
      <c r="C414">
        <f>VLOOKUP(A414,'bestand oud'!$A$2:$B$1424,2,0)</f>
        <v>737770</v>
      </c>
      <c r="D414">
        <f t="shared" si="6"/>
        <v>0</v>
      </c>
    </row>
    <row r="415" spans="1:4" hidden="1">
      <c r="A415" t="s">
        <v>951</v>
      </c>
      <c r="B415">
        <v>405774</v>
      </c>
      <c r="C415">
        <f>VLOOKUP(A415,'bestand oud'!$A$2:$B$1424,2,0)</f>
        <v>405774</v>
      </c>
      <c r="D415">
        <f t="shared" si="6"/>
        <v>0</v>
      </c>
    </row>
    <row r="416" spans="1:4" hidden="1">
      <c r="A416" t="s">
        <v>955</v>
      </c>
      <c r="B416">
        <v>516438</v>
      </c>
      <c r="C416">
        <f>VLOOKUP(A416,'bestand oud'!$A$2:$B$1424,2,0)</f>
        <v>516438</v>
      </c>
      <c r="D416">
        <f t="shared" si="6"/>
        <v>0</v>
      </c>
    </row>
    <row r="417" spans="1:4" hidden="1">
      <c r="A417" t="s">
        <v>959</v>
      </c>
      <c r="B417">
        <v>73776</v>
      </c>
      <c r="C417">
        <f>VLOOKUP(A417,'bestand oud'!$A$2:$B$1424,2,0)</f>
        <v>73776</v>
      </c>
      <c r="D417">
        <f t="shared" si="6"/>
        <v>0</v>
      </c>
    </row>
    <row r="418" spans="1:4" hidden="1">
      <c r="A418" t="s">
        <v>963</v>
      </c>
      <c r="B418">
        <v>430366</v>
      </c>
      <c r="C418">
        <f>VLOOKUP(A418,'bestand oud'!$A$2:$B$1424,2,0)</f>
        <v>430366</v>
      </c>
      <c r="D418">
        <f t="shared" si="6"/>
        <v>0</v>
      </c>
    </row>
    <row r="419" spans="1:4" hidden="1">
      <c r="A419" t="s">
        <v>969</v>
      </c>
      <c r="B419">
        <v>37675</v>
      </c>
      <c r="C419">
        <f>VLOOKUP(A419,'bestand oud'!$A$2:$B$1424,2,0)</f>
        <v>37675</v>
      </c>
      <c r="D419">
        <f t="shared" si="6"/>
        <v>0</v>
      </c>
    </row>
    <row r="420" spans="1:4" hidden="1">
      <c r="A420" t="s">
        <v>973</v>
      </c>
      <c r="B420">
        <v>430366</v>
      </c>
      <c r="C420">
        <f>VLOOKUP(A420,'bestand oud'!$A$2:$B$1424,2,0)</f>
        <v>430366</v>
      </c>
      <c r="D420">
        <f t="shared" si="6"/>
        <v>0</v>
      </c>
    </row>
    <row r="421" spans="1:4" hidden="1">
      <c r="A421" t="s">
        <v>977</v>
      </c>
      <c r="B421">
        <v>344293</v>
      </c>
      <c r="C421">
        <f>VLOOKUP(A421,'bestand oud'!$A$2:$B$1424,2,0)</f>
        <v>344293</v>
      </c>
      <c r="D421">
        <f t="shared" si="6"/>
        <v>0</v>
      </c>
    </row>
    <row r="422" spans="1:4" hidden="1">
      <c r="A422" t="s">
        <v>981</v>
      </c>
      <c r="B422">
        <v>430366</v>
      </c>
      <c r="C422">
        <f>VLOOKUP(A422,'bestand oud'!$A$2:$B$1424,2,0)</f>
        <v>430366</v>
      </c>
      <c r="D422">
        <f t="shared" si="6"/>
        <v>0</v>
      </c>
    </row>
    <row r="423" spans="1:4" hidden="1">
      <c r="A423" t="s">
        <v>985</v>
      </c>
      <c r="B423">
        <v>221330</v>
      </c>
      <c r="C423">
        <f>VLOOKUP(A423,'bestand oud'!$A$2:$B$1424,2,0)</f>
        <v>221330</v>
      </c>
      <c r="D423">
        <f t="shared" si="6"/>
        <v>0</v>
      </c>
    </row>
    <row r="424" spans="1:4" hidden="1">
      <c r="A424" t="s">
        <v>989</v>
      </c>
      <c r="B424">
        <v>430366</v>
      </c>
      <c r="C424">
        <f>VLOOKUP(A424,'bestand oud'!$A$2:$B$1424,2,0)</f>
        <v>430366</v>
      </c>
      <c r="D424">
        <f t="shared" si="6"/>
        <v>0</v>
      </c>
    </row>
    <row r="425" spans="1:4" hidden="1">
      <c r="A425" t="s">
        <v>992</v>
      </c>
      <c r="B425">
        <v>344293</v>
      </c>
      <c r="C425">
        <f>VLOOKUP(A425,'bestand oud'!$A$2:$B$1424,2,0)</f>
        <v>344293</v>
      </c>
      <c r="D425">
        <f t="shared" si="6"/>
        <v>0</v>
      </c>
    </row>
    <row r="426" spans="1:4" hidden="1">
      <c r="A426" t="s">
        <v>996</v>
      </c>
      <c r="B426">
        <v>565624</v>
      </c>
      <c r="C426">
        <f>VLOOKUP(A426,'bestand oud'!$A$2:$B$1424,2,0)</f>
        <v>565624</v>
      </c>
      <c r="D426">
        <f t="shared" si="6"/>
        <v>0</v>
      </c>
    </row>
    <row r="427" spans="1:4" hidden="1">
      <c r="A427" t="s">
        <v>1000</v>
      </c>
      <c r="B427">
        <v>172145</v>
      </c>
      <c r="C427">
        <f>VLOOKUP(A427,'bestand oud'!$A$2:$B$1424,2,0)</f>
        <v>172145</v>
      </c>
      <c r="D427">
        <f t="shared" si="6"/>
        <v>0</v>
      </c>
    </row>
    <row r="428" spans="1:4" hidden="1">
      <c r="A428" t="s">
        <v>1005</v>
      </c>
      <c r="B428">
        <v>405774</v>
      </c>
      <c r="C428">
        <f>VLOOKUP(A428,'bestand oud'!$A$2:$B$1424,2,0)</f>
        <v>405774</v>
      </c>
      <c r="D428">
        <f t="shared" si="6"/>
        <v>0</v>
      </c>
    </row>
    <row r="429" spans="1:4" hidden="1">
      <c r="A429" t="s">
        <v>2894</v>
      </c>
      <c r="B429">
        <v>3257400</v>
      </c>
      <c r="C429">
        <f>VLOOKUP(A429,'bestand oud'!$A$2:$B$1424,2,0)</f>
        <v>3257400</v>
      </c>
      <c r="D429">
        <f t="shared" si="6"/>
        <v>0</v>
      </c>
    </row>
    <row r="430" spans="1:4" hidden="1">
      <c r="A430" t="s">
        <v>1298</v>
      </c>
      <c r="B430">
        <v>1721465</v>
      </c>
      <c r="C430">
        <f>VLOOKUP(A430,'bestand oud'!$A$2:$B$1424,2,0)</f>
        <v>1721465</v>
      </c>
      <c r="D430">
        <f t="shared" si="6"/>
        <v>0</v>
      </c>
    </row>
    <row r="431" spans="1:4" hidden="1">
      <c r="A431" t="s">
        <v>2898</v>
      </c>
      <c r="B431">
        <v>7588400</v>
      </c>
      <c r="C431">
        <f>VLOOKUP(A431,'bestand oud'!$A$2:$B$1424,2,0)</f>
        <v>7588400</v>
      </c>
      <c r="D431">
        <f t="shared" si="6"/>
        <v>0</v>
      </c>
    </row>
    <row r="432" spans="1:4" hidden="1">
      <c r="A432" t="s">
        <v>5069</v>
      </c>
      <c r="B432">
        <v>204000</v>
      </c>
      <c r="C432">
        <f>VLOOKUP(A432,'bestand oud'!$A$2:$B$1424,2,0)</f>
        <v>204000</v>
      </c>
      <c r="D432">
        <f t="shared" si="6"/>
        <v>0</v>
      </c>
    </row>
    <row r="433" spans="1:4" hidden="1">
      <c r="A433" t="s">
        <v>2902</v>
      </c>
      <c r="B433">
        <v>1570200</v>
      </c>
      <c r="C433">
        <f>VLOOKUP(A433,'bestand oud'!$A$2:$B$1424,2,0)</f>
        <v>1570200</v>
      </c>
      <c r="D433">
        <f t="shared" si="6"/>
        <v>0</v>
      </c>
    </row>
    <row r="434" spans="1:4" hidden="1">
      <c r="A434" t="s">
        <v>5072</v>
      </c>
      <c r="B434">
        <v>692600</v>
      </c>
      <c r="C434">
        <f>VLOOKUP(A434,'bestand oud'!$A$2:$B$1424,2,0)</f>
        <v>692600</v>
      </c>
      <c r="D434">
        <f t="shared" si="6"/>
        <v>0</v>
      </c>
    </row>
    <row r="435" spans="1:4" hidden="1">
      <c r="A435" t="s">
        <v>137</v>
      </c>
      <c r="B435">
        <v>2238200</v>
      </c>
      <c r="C435">
        <f>VLOOKUP(A435,'bestand oud'!$A$2:$B$1424,2,0)</f>
        <v>2238200</v>
      </c>
      <c r="D435">
        <f t="shared" si="6"/>
        <v>0</v>
      </c>
    </row>
    <row r="436" spans="1:4" hidden="1">
      <c r="A436" t="s">
        <v>6570</v>
      </c>
      <c r="B436">
        <v>8568000</v>
      </c>
      <c r="C436">
        <f>VLOOKUP(A436,'bestand oud'!$A$2:$B$1424,2,0)</f>
        <v>8568000</v>
      </c>
      <c r="D436">
        <f t="shared" si="6"/>
        <v>0</v>
      </c>
    </row>
    <row r="437" spans="1:4" hidden="1">
      <c r="A437" t="s">
        <v>2905</v>
      </c>
      <c r="B437">
        <v>600300</v>
      </c>
      <c r="C437">
        <f>VLOOKUP(A437,'bestand oud'!$A$2:$B$1424,2,0)</f>
        <v>600300</v>
      </c>
      <c r="D437">
        <f t="shared" si="6"/>
        <v>0</v>
      </c>
    </row>
    <row r="438" spans="1:4" hidden="1">
      <c r="A438" t="s">
        <v>6669</v>
      </c>
      <c r="B438">
        <v>120200</v>
      </c>
      <c r="C438">
        <f>VLOOKUP(A438,'bestand oud'!$A$2:$B$1424,2,0)</f>
        <v>120200</v>
      </c>
      <c r="D438">
        <f t="shared" si="6"/>
        <v>0</v>
      </c>
    </row>
    <row r="439" spans="1:4" hidden="1">
      <c r="A439" t="s">
        <v>1584</v>
      </c>
      <c r="B439">
        <v>377400</v>
      </c>
      <c r="C439">
        <f>VLOOKUP(A439,'bestand oud'!$A$2:$B$1424,2,0)</f>
        <v>377400</v>
      </c>
      <c r="D439">
        <f t="shared" si="6"/>
        <v>0</v>
      </c>
    </row>
    <row r="440" spans="1:4">
      <c r="A440" t="s">
        <v>1009</v>
      </c>
      <c r="B440">
        <v>400000</v>
      </c>
      <c r="C440" t="e">
        <f>VLOOKUP(A440,'bestand oud'!$A$2:$B$1424,2,0)</f>
        <v>#N/A</v>
      </c>
      <c r="D440" t="e">
        <f t="shared" si="6"/>
        <v>#N/A</v>
      </c>
    </row>
    <row r="441" spans="1:4" hidden="1">
      <c r="A441" t="s">
        <v>4990</v>
      </c>
      <c r="B441">
        <v>24100</v>
      </c>
      <c r="C441">
        <f>VLOOKUP(A441,'bestand oud'!$A$2:$B$1424,2,0)</f>
        <v>24100</v>
      </c>
      <c r="D441">
        <f t="shared" si="6"/>
        <v>0</v>
      </c>
    </row>
    <row r="442" spans="1:4" hidden="1">
      <c r="A442" t="s">
        <v>2909</v>
      </c>
      <c r="B442">
        <v>6120000</v>
      </c>
      <c r="C442">
        <f>VLOOKUP(A442,'bestand oud'!$A$2:$B$1424,2,0)</f>
        <v>6120000</v>
      </c>
      <c r="D442">
        <f t="shared" si="6"/>
        <v>0</v>
      </c>
    </row>
    <row r="443" spans="1:4" hidden="1">
      <c r="A443" t="s">
        <v>2911</v>
      </c>
      <c r="B443">
        <v>13513600</v>
      </c>
      <c r="C443">
        <f>VLOOKUP(A443,'bestand oud'!$A$2:$B$1424,2,0)</f>
        <v>13513600</v>
      </c>
      <c r="D443">
        <f t="shared" si="6"/>
        <v>0</v>
      </c>
    </row>
    <row r="444" spans="1:4" hidden="1">
      <c r="A444" t="s">
        <v>440</v>
      </c>
      <c r="B444">
        <v>2640300</v>
      </c>
      <c r="C444">
        <f>VLOOKUP(A444,'bestand oud'!$A$2:$B$1424,2,0)</f>
        <v>2640300</v>
      </c>
      <c r="D444">
        <f t="shared" si="6"/>
        <v>0</v>
      </c>
    </row>
    <row r="445" spans="1:4" hidden="1">
      <c r="A445" t="s">
        <v>2916</v>
      </c>
      <c r="B445">
        <v>29454300</v>
      </c>
      <c r="C445">
        <f>VLOOKUP(A445,'bestand oud'!$A$2:$B$1424,2,0)</f>
        <v>29454300</v>
      </c>
      <c r="D445">
        <f t="shared" si="6"/>
        <v>0</v>
      </c>
    </row>
    <row r="446" spans="1:4" hidden="1">
      <c r="A446" t="s">
        <v>2923</v>
      </c>
      <c r="B446">
        <v>20400000</v>
      </c>
      <c r="C446">
        <f>VLOOKUP(A446,'bestand oud'!$A$2:$B$1424,2,0)</f>
        <v>20400000</v>
      </c>
      <c r="D446">
        <f t="shared" si="6"/>
        <v>0</v>
      </c>
    </row>
    <row r="447" spans="1:4" hidden="1">
      <c r="A447" t="s">
        <v>2927</v>
      </c>
      <c r="B447">
        <v>4604800</v>
      </c>
      <c r="C447">
        <f>VLOOKUP(A447,'bestand oud'!$A$2:$B$1424,2,0)</f>
        <v>4604800</v>
      </c>
      <c r="D447">
        <f t="shared" si="6"/>
        <v>0</v>
      </c>
    </row>
    <row r="448" spans="1:4" hidden="1">
      <c r="A448" t="s">
        <v>4857</v>
      </c>
      <c r="B448">
        <v>12000300</v>
      </c>
      <c r="C448">
        <f>VLOOKUP(A448,'bestand oud'!$A$2:$B$1424,2,0)</f>
        <v>12000300</v>
      </c>
      <c r="D448">
        <f t="shared" si="6"/>
        <v>0</v>
      </c>
    </row>
    <row r="449" spans="1:4" hidden="1">
      <c r="A449" t="s">
        <v>2932</v>
      </c>
      <c r="B449">
        <v>14227800</v>
      </c>
      <c r="C449">
        <f>VLOOKUP(A449,'bestand oud'!$A$2:$B$1424,2,0)</f>
        <v>14227800</v>
      </c>
      <c r="D449">
        <f t="shared" si="6"/>
        <v>0</v>
      </c>
    </row>
    <row r="450" spans="1:4" hidden="1">
      <c r="A450" t="s">
        <v>2939</v>
      </c>
      <c r="B450">
        <v>17539600</v>
      </c>
      <c r="C450">
        <f>VLOOKUP(A450,'bestand oud'!$A$2:$B$1424,2,0)</f>
        <v>17539600</v>
      </c>
      <c r="D450">
        <f t="shared" si="6"/>
        <v>0</v>
      </c>
    </row>
    <row r="451" spans="1:4" hidden="1">
      <c r="A451" t="s">
        <v>2944</v>
      </c>
      <c r="B451">
        <v>29880200</v>
      </c>
      <c r="C451">
        <f>VLOOKUP(A451,'bestand oud'!$A$2:$B$1424,2,0)</f>
        <v>29880200</v>
      </c>
      <c r="D451">
        <f t="shared" ref="D451:D514" si="7">B451-C451</f>
        <v>0</v>
      </c>
    </row>
    <row r="452" spans="1:4" hidden="1">
      <c r="A452" t="s">
        <v>2947</v>
      </c>
      <c r="B452">
        <v>762200</v>
      </c>
      <c r="C452">
        <f>VLOOKUP(A452,'bestand oud'!$A$2:$B$1424,2,0)</f>
        <v>762200</v>
      </c>
      <c r="D452">
        <f t="shared" si="7"/>
        <v>0</v>
      </c>
    </row>
    <row r="453" spans="1:4" hidden="1">
      <c r="A453" t="s">
        <v>2953</v>
      </c>
      <c r="B453">
        <v>11338300</v>
      </c>
      <c r="C453">
        <f>VLOOKUP(A453,'bestand oud'!$A$2:$B$1424,2,0)</f>
        <v>11338300</v>
      </c>
      <c r="D453">
        <f t="shared" si="7"/>
        <v>0</v>
      </c>
    </row>
    <row r="454" spans="1:4" hidden="1">
      <c r="A454" t="s">
        <v>2958</v>
      </c>
      <c r="B454">
        <v>35152900</v>
      </c>
      <c r="C454">
        <f>VLOOKUP(A454,'bestand oud'!$A$2:$B$1424,2,0)</f>
        <v>35152900</v>
      </c>
      <c r="D454">
        <f t="shared" si="7"/>
        <v>0</v>
      </c>
    </row>
    <row r="455" spans="1:4" hidden="1">
      <c r="A455" t="s">
        <v>2963</v>
      </c>
      <c r="B455">
        <v>4761600</v>
      </c>
      <c r="C455">
        <f>VLOOKUP(A455,'bestand oud'!$A$2:$B$1424,2,0)</f>
        <v>4761600</v>
      </c>
      <c r="D455">
        <f t="shared" si="7"/>
        <v>0</v>
      </c>
    </row>
    <row r="456" spans="1:4" hidden="1">
      <c r="A456" t="s">
        <v>2967</v>
      </c>
      <c r="B456">
        <v>8106600</v>
      </c>
      <c r="C456">
        <f>VLOOKUP(A456,'bestand oud'!$A$2:$B$1424,2,0)</f>
        <v>8106600</v>
      </c>
      <c r="D456">
        <f t="shared" si="7"/>
        <v>0</v>
      </c>
    </row>
    <row r="457" spans="1:4" hidden="1">
      <c r="A457" t="s">
        <v>2973</v>
      </c>
      <c r="B457">
        <v>2890200</v>
      </c>
      <c r="C457">
        <f>VLOOKUP(A457,'bestand oud'!$A$2:$B$1424,2,0)</f>
        <v>2890200</v>
      </c>
      <c r="D457">
        <f t="shared" si="7"/>
        <v>0</v>
      </c>
    </row>
    <row r="458" spans="1:4" hidden="1">
      <c r="A458" t="s">
        <v>2978</v>
      </c>
      <c r="B458">
        <v>2784800</v>
      </c>
      <c r="C458">
        <f>VLOOKUP(A458,'bestand oud'!$A$2:$B$1424,2,0)</f>
        <v>2784800</v>
      </c>
      <c r="D458">
        <f t="shared" si="7"/>
        <v>0</v>
      </c>
    </row>
    <row r="459" spans="1:4" hidden="1">
      <c r="A459" t="s">
        <v>2984</v>
      </c>
      <c r="B459">
        <v>3273600</v>
      </c>
      <c r="C459">
        <f>VLOOKUP(A459,'bestand oud'!$A$2:$B$1424,2,0)</f>
        <v>3273600</v>
      </c>
      <c r="D459">
        <f t="shared" si="7"/>
        <v>0</v>
      </c>
    </row>
    <row r="460" spans="1:4" hidden="1">
      <c r="A460" t="s">
        <v>2989</v>
      </c>
      <c r="B460">
        <v>3062600</v>
      </c>
      <c r="C460">
        <f>VLOOKUP(A460,'bestand oud'!$A$2:$B$1424,2,0)</f>
        <v>3062600</v>
      </c>
      <c r="D460">
        <f t="shared" si="7"/>
        <v>0</v>
      </c>
    </row>
    <row r="461" spans="1:4" hidden="1">
      <c r="A461" t="s">
        <v>2993</v>
      </c>
      <c r="B461">
        <v>15329300</v>
      </c>
      <c r="C461">
        <f>VLOOKUP(A461,'bestand oud'!$A$2:$B$1424,2,0)</f>
        <v>15329300</v>
      </c>
      <c r="D461">
        <f t="shared" si="7"/>
        <v>0</v>
      </c>
    </row>
    <row r="462" spans="1:4" hidden="1">
      <c r="A462" t="s">
        <v>2999</v>
      </c>
      <c r="B462">
        <v>477100</v>
      </c>
      <c r="C462">
        <f>VLOOKUP(A462,'bestand oud'!$A$2:$B$1424,2,0)</f>
        <v>477100</v>
      </c>
      <c r="D462">
        <f t="shared" si="7"/>
        <v>0</v>
      </c>
    </row>
    <row r="463" spans="1:4" hidden="1">
      <c r="A463" t="s">
        <v>3004</v>
      </c>
      <c r="B463">
        <v>17194400</v>
      </c>
      <c r="C463">
        <f>VLOOKUP(A463,'bestand oud'!$A$2:$B$1424,2,0)</f>
        <v>17194400</v>
      </c>
      <c r="D463">
        <f t="shared" si="7"/>
        <v>0</v>
      </c>
    </row>
    <row r="464" spans="1:4" hidden="1">
      <c r="A464" t="s">
        <v>3008</v>
      </c>
      <c r="B464">
        <v>6869900</v>
      </c>
      <c r="C464">
        <f>VLOOKUP(A464,'bestand oud'!$A$2:$B$1424,2,0)</f>
        <v>6869900</v>
      </c>
      <c r="D464">
        <f t="shared" si="7"/>
        <v>0</v>
      </c>
    </row>
    <row r="465" spans="1:4" hidden="1">
      <c r="A465" t="s">
        <v>5077</v>
      </c>
      <c r="B465">
        <v>111700</v>
      </c>
      <c r="C465">
        <f>VLOOKUP(A465,'bestand oud'!$A$2:$B$1424,2,0)</f>
        <v>111700</v>
      </c>
      <c r="D465">
        <f t="shared" si="7"/>
        <v>0</v>
      </c>
    </row>
    <row r="466" spans="1:4" hidden="1">
      <c r="A466" t="s">
        <v>4716</v>
      </c>
      <c r="B466">
        <v>11616300</v>
      </c>
      <c r="C466">
        <f>VLOOKUP(A466,'bestand oud'!$A$2:$B$1424,2,0)</f>
        <v>11616300</v>
      </c>
      <c r="D466">
        <f t="shared" si="7"/>
        <v>0</v>
      </c>
    </row>
    <row r="467" spans="1:4" hidden="1">
      <c r="A467" t="s">
        <v>1530</v>
      </c>
      <c r="B467">
        <v>296600</v>
      </c>
      <c r="C467">
        <f>VLOOKUP(A467,'bestand oud'!$A$2:$B$1424,2,0)</f>
        <v>296600</v>
      </c>
      <c r="D467">
        <f t="shared" si="7"/>
        <v>0</v>
      </c>
    </row>
    <row r="468" spans="1:4" hidden="1">
      <c r="A468" t="s">
        <v>3012</v>
      </c>
      <c r="B468">
        <v>3980200</v>
      </c>
      <c r="C468">
        <f>VLOOKUP(A468,'bestand oud'!$A$2:$B$1424,2,0)</f>
        <v>3980200</v>
      </c>
      <c r="D468">
        <f t="shared" si="7"/>
        <v>0</v>
      </c>
    </row>
    <row r="469" spans="1:4" hidden="1">
      <c r="A469" t="s">
        <v>4720</v>
      </c>
      <c r="B469">
        <v>30000100</v>
      </c>
      <c r="C469">
        <f>VLOOKUP(A469,'bestand oud'!$A$2:$B$1424,2,0)</f>
        <v>30000100</v>
      </c>
      <c r="D469">
        <f t="shared" si="7"/>
        <v>0</v>
      </c>
    </row>
    <row r="470" spans="1:4" hidden="1">
      <c r="A470" t="s">
        <v>4861</v>
      </c>
      <c r="B470">
        <v>13200200</v>
      </c>
      <c r="C470">
        <f>VLOOKUP(A470,'bestand oud'!$A$2:$B$1424,2,0)</f>
        <v>13200200</v>
      </c>
      <c r="D470">
        <f t="shared" si="7"/>
        <v>0</v>
      </c>
    </row>
    <row r="471" spans="1:4" hidden="1">
      <c r="A471" t="s">
        <v>3017</v>
      </c>
      <c r="B471">
        <v>742300</v>
      </c>
      <c r="C471">
        <f>VLOOKUP(A471,'bestand oud'!$A$2:$B$1424,2,0)</f>
        <v>742300</v>
      </c>
      <c r="D471">
        <f t="shared" si="7"/>
        <v>0</v>
      </c>
    </row>
    <row r="472" spans="1:4" hidden="1">
      <c r="A472" t="s">
        <v>1768</v>
      </c>
      <c r="B472">
        <v>600300</v>
      </c>
      <c r="C472">
        <f>VLOOKUP(A472,'bestand oud'!$A$2:$B$1424,2,0)</f>
        <v>600300</v>
      </c>
      <c r="D472">
        <f t="shared" si="7"/>
        <v>0</v>
      </c>
    </row>
    <row r="473" spans="1:4" hidden="1">
      <c r="A473" t="s">
        <v>600</v>
      </c>
      <c r="B473">
        <v>660100</v>
      </c>
      <c r="C473">
        <f>VLOOKUP(A473,'bestand oud'!$A$2:$B$1424,2,0)</f>
        <v>660100</v>
      </c>
      <c r="D473">
        <f t="shared" si="7"/>
        <v>0</v>
      </c>
    </row>
    <row r="474" spans="1:4" hidden="1">
      <c r="A474" t="s">
        <v>605</v>
      </c>
      <c r="B474">
        <v>396300</v>
      </c>
      <c r="C474">
        <f>VLOOKUP(A474,'bestand oud'!$A$2:$B$1424,2,0)</f>
        <v>396300</v>
      </c>
      <c r="D474">
        <f t="shared" si="7"/>
        <v>0</v>
      </c>
    </row>
    <row r="475" spans="1:4" hidden="1">
      <c r="A475" t="s">
        <v>3021</v>
      </c>
      <c r="B475">
        <v>16494900</v>
      </c>
      <c r="C475">
        <f>VLOOKUP(A475,'bestand oud'!$A$2:$B$1424,2,0)</f>
        <v>16494900</v>
      </c>
      <c r="D475">
        <f t="shared" si="7"/>
        <v>0</v>
      </c>
    </row>
    <row r="476" spans="1:4" hidden="1">
      <c r="A476" t="s">
        <v>3025</v>
      </c>
      <c r="B476">
        <v>15037800</v>
      </c>
      <c r="C476">
        <f>VLOOKUP(A476,'bestand oud'!$A$2:$B$1424,2,0)</f>
        <v>15037800</v>
      </c>
      <c r="D476">
        <f t="shared" si="7"/>
        <v>0</v>
      </c>
    </row>
    <row r="477" spans="1:4" hidden="1">
      <c r="A477" t="s">
        <v>6759</v>
      </c>
      <c r="B477">
        <v>690200</v>
      </c>
      <c r="C477">
        <f>VLOOKUP(A477,'bestand oud'!$A$2:$B$1424,2,0)</f>
        <v>690200</v>
      </c>
      <c r="D477">
        <f t="shared" si="7"/>
        <v>0</v>
      </c>
    </row>
    <row r="478" spans="1:4" hidden="1">
      <c r="A478" t="s">
        <v>6703</v>
      </c>
      <c r="B478">
        <v>1006700</v>
      </c>
      <c r="C478">
        <f>VLOOKUP(A478,'bestand oud'!$A$2:$B$1424,2,0)</f>
        <v>1006700</v>
      </c>
      <c r="D478">
        <f t="shared" si="7"/>
        <v>0</v>
      </c>
    </row>
    <row r="479" spans="1:4" hidden="1">
      <c r="A479" t="s">
        <v>3029</v>
      </c>
      <c r="B479">
        <v>2681300</v>
      </c>
      <c r="C479">
        <f>VLOOKUP(A479,'bestand oud'!$A$2:$B$1424,2,0)</f>
        <v>2681300</v>
      </c>
      <c r="D479">
        <f t="shared" si="7"/>
        <v>0</v>
      </c>
    </row>
    <row r="480" spans="1:4" hidden="1">
      <c r="A480" t="s">
        <v>236</v>
      </c>
      <c r="B480">
        <v>25033800</v>
      </c>
      <c r="C480">
        <f>VLOOKUP(A480,'bestand oud'!$A$2:$B$1424,2,0)</f>
        <v>25033800</v>
      </c>
      <c r="D480">
        <f t="shared" si="7"/>
        <v>0</v>
      </c>
    </row>
    <row r="481" spans="1:4" hidden="1">
      <c r="A481" t="s">
        <v>3033</v>
      </c>
      <c r="B481">
        <v>10200000</v>
      </c>
      <c r="C481">
        <f>VLOOKUP(A481,'bestand oud'!$A$2:$B$1424,2,0)</f>
        <v>10200000</v>
      </c>
      <c r="D481">
        <f t="shared" si="7"/>
        <v>0</v>
      </c>
    </row>
    <row r="482" spans="1:4" hidden="1">
      <c r="A482" t="s">
        <v>3037</v>
      </c>
      <c r="B482">
        <v>12240000</v>
      </c>
      <c r="C482">
        <f>VLOOKUP(A482,'bestand oud'!$A$2:$B$1424,2,0)</f>
        <v>12240000</v>
      </c>
      <c r="D482">
        <f t="shared" si="7"/>
        <v>0</v>
      </c>
    </row>
    <row r="483" spans="1:4" hidden="1">
      <c r="A483" t="s">
        <v>3042</v>
      </c>
      <c r="B483">
        <v>9470200</v>
      </c>
      <c r="C483">
        <f>VLOOKUP(A483,'bestand oud'!$A$2:$B$1424,2,0)</f>
        <v>9470200</v>
      </c>
      <c r="D483">
        <f t="shared" si="7"/>
        <v>0</v>
      </c>
    </row>
    <row r="484" spans="1:4" hidden="1">
      <c r="A484" t="s">
        <v>6738</v>
      </c>
      <c r="B484">
        <v>582900</v>
      </c>
      <c r="C484">
        <f>VLOOKUP(A484,'bestand oud'!$A$2:$B$1424,2,0)</f>
        <v>582900</v>
      </c>
      <c r="D484">
        <f t="shared" si="7"/>
        <v>0</v>
      </c>
    </row>
    <row r="485" spans="1:4" hidden="1">
      <c r="A485" t="s">
        <v>4866</v>
      </c>
      <c r="B485">
        <v>1165800</v>
      </c>
      <c r="C485">
        <f>VLOOKUP(A485,'bestand oud'!$A$2:$B$1424,2,0)</f>
        <v>1165800</v>
      </c>
      <c r="D485">
        <f t="shared" si="7"/>
        <v>0</v>
      </c>
    </row>
    <row r="486" spans="1:4" hidden="1">
      <c r="A486" t="s">
        <v>3046</v>
      </c>
      <c r="B486">
        <v>1166000</v>
      </c>
      <c r="C486">
        <f>VLOOKUP(A486,'bestand oud'!$A$2:$B$1424,2,0)</f>
        <v>1166000</v>
      </c>
      <c r="D486">
        <f t="shared" si="7"/>
        <v>0</v>
      </c>
    </row>
    <row r="487" spans="1:4" hidden="1">
      <c r="A487" t="s">
        <v>3048</v>
      </c>
      <c r="B487">
        <v>204000</v>
      </c>
      <c r="C487">
        <f>VLOOKUP(A487,'bestand oud'!$A$2:$B$1424,2,0)</f>
        <v>204000</v>
      </c>
      <c r="D487">
        <f t="shared" si="7"/>
        <v>0</v>
      </c>
    </row>
    <row r="488" spans="1:4" hidden="1">
      <c r="A488" t="s">
        <v>3054</v>
      </c>
      <c r="B488">
        <v>3564200</v>
      </c>
      <c r="C488">
        <f>VLOOKUP(A488,'bestand oud'!$A$2:$B$1424,2,0)</f>
        <v>3564200</v>
      </c>
      <c r="D488">
        <f t="shared" si="7"/>
        <v>0</v>
      </c>
    </row>
    <row r="489" spans="1:4" hidden="1">
      <c r="A489" t="s">
        <v>3059</v>
      </c>
      <c r="B489">
        <v>98700</v>
      </c>
      <c r="C489">
        <f>VLOOKUP(A489,'bestand oud'!$A$2:$B$1424,2,0)</f>
        <v>98700</v>
      </c>
      <c r="D489">
        <f t="shared" si="7"/>
        <v>0</v>
      </c>
    </row>
    <row r="490" spans="1:4" hidden="1">
      <c r="A490" t="s">
        <v>3063</v>
      </c>
      <c r="B490">
        <v>86300</v>
      </c>
      <c r="C490">
        <f>VLOOKUP(A490,'bestand oud'!$A$2:$B$1424,2,0)</f>
        <v>86300</v>
      </c>
      <c r="D490">
        <f t="shared" si="7"/>
        <v>0</v>
      </c>
    </row>
    <row r="491" spans="1:4" hidden="1">
      <c r="A491" t="s">
        <v>3067</v>
      </c>
      <c r="B491">
        <v>49500</v>
      </c>
      <c r="C491">
        <f>VLOOKUP(A491,'bestand oud'!$A$2:$B$1424,2,0)</f>
        <v>49500</v>
      </c>
      <c r="D491">
        <f t="shared" si="7"/>
        <v>0</v>
      </c>
    </row>
    <row r="492" spans="1:4" hidden="1">
      <c r="A492" t="s">
        <v>3071</v>
      </c>
      <c r="B492">
        <v>67600</v>
      </c>
      <c r="C492">
        <f>VLOOKUP(A492,'bestand oud'!$A$2:$B$1424,2,0)</f>
        <v>67600</v>
      </c>
      <c r="D492">
        <f t="shared" si="7"/>
        <v>0</v>
      </c>
    </row>
    <row r="493" spans="1:4" hidden="1">
      <c r="A493" t="s">
        <v>1328</v>
      </c>
      <c r="B493">
        <v>84200</v>
      </c>
      <c r="C493">
        <f>VLOOKUP(A493,'bestand oud'!$A$2:$B$1424,2,0)</f>
        <v>84200</v>
      </c>
      <c r="D493">
        <f t="shared" si="7"/>
        <v>0</v>
      </c>
    </row>
    <row r="494" spans="1:4" hidden="1">
      <c r="A494" t="s">
        <v>1608</v>
      </c>
      <c r="B494">
        <v>13900</v>
      </c>
      <c r="C494">
        <f>VLOOKUP(A494,'bestand oud'!$A$2:$B$1424,2,0)</f>
        <v>13900</v>
      </c>
      <c r="D494">
        <f t="shared" si="7"/>
        <v>0</v>
      </c>
    </row>
    <row r="495" spans="1:4" hidden="1">
      <c r="A495" t="s">
        <v>1613</v>
      </c>
      <c r="B495">
        <v>65000</v>
      </c>
      <c r="C495">
        <f>VLOOKUP(A495,'bestand oud'!$A$2:$B$1424,2,0)</f>
        <v>65000</v>
      </c>
      <c r="D495">
        <f t="shared" si="7"/>
        <v>0</v>
      </c>
    </row>
    <row r="496" spans="1:4" hidden="1">
      <c r="A496" t="s">
        <v>5082</v>
      </c>
      <c r="B496">
        <v>122700</v>
      </c>
      <c r="C496">
        <f>VLOOKUP(A496,'bestand oud'!$A$2:$B$1424,2,0)</f>
        <v>122700</v>
      </c>
      <c r="D496">
        <f t="shared" si="7"/>
        <v>0</v>
      </c>
    </row>
    <row r="497" spans="1:4" hidden="1">
      <c r="A497" t="s">
        <v>3075</v>
      </c>
      <c r="B497">
        <v>1067400</v>
      </c>
      <c r="C497">
        <f>VLOOKUP(A497,'bestand oud'!$A$2:$B$1424,2,0)</f>
        <v>1067400</v>
      </c>
      <c r="D497">
        <f t="shared" si="7"/>
        <v>0</v>
      </c>
    </row>
    <row r="498" spans="1:4" hidden="1">
      <c r="A498" t="s">
        <v>1618</v>
      </c>
      <c r="B498">
        <v>855800</v>
      </c>
      <c r="C498">
        <f>VLOOKUP(A498,'bestand oud'!$A$2:$B$1424,2,0)</f>
        <v>855800</v>
      </c>
      <c r="D498">
        <f t="shared" si="7"/>
        <v>0</v>
      </c>
    </row>
    <row r="499" spans="1:4" hidden="1">
      <c r="A499" t="s">
        <v>3080</v>
      </c>
      <c r="B499">
        <v>187100</v>
      </c>
      <c r="C499">
        <f>VLOOKUP(A499,'bestand oud'!$A$2:$B$1424,2,0)</f>
        <v>187100</v>
      </c>
      <c r="D499">
        <f t="shared" si="7"/>
        <v>0</v>
      </c>
    </row>
    <row r="500" spans="1:4" hidden="1">
      <c r="A500" t="s">
        <v>3085</v>
      </c>
      <c r="B500">
        <v>291600</v>
      </c>
      <c r="C500">
        <f>VLOOKUP(A500,'bestand oud'!$A$2:$B$1424,2,0)</f>
        <v>291600</v>
      </c>
      <c r="D500">
        <f t="shared" si="7"/>
        <v>0</v>
      </c>
    </row>
    <row r="501" spans="1:4" hidden="1">
      <c r="A501" t="s">
        <v>1622</v>
      </c>
      <c r="B501">
        <v>58500</v>
      </c>
      <c r="C501">
        <f>VLOOKUP(A501,'bestand oud'!$A$2:$B$1424,2,0)</f>
        <v>58500</v>
      </c>
      <c r="D501">
        <f t="shared" si="7"/>
        <v>0</v>
      </c>
    </row>
    <row r="502" spans="1:4" hidden="1">
      <c r="A502" t="s">
        <v>1626</v>
      </c>
      <c r="B502">
        <v>95300</v>
      </c>
      <c r="C502">
        <f>VLOOKUP(A502,'bestand oud'!$A$2:$B$1424,2,0)</f>
        <v>95300</v>
      </c>
      <c r="D502">
        <f t="shared" si="7"/>
        <v>0</v>
      </c>
    </row>
    <row r="503" spans="1:4" hidden="1">
      <c r="A503" t="s">
        <v>1632</v>
      </c>
      <c r="B503">
        <v>53700</v>
      </c>
      <c r="C503">
        <f>VLOOKUP(A503,'bestand oud'!$A$2:$B$1424,2,0)</f>
        <v>53700</v>
      </c>
      <c r="D503">
        <f t="shared" si="7"/>
        <v>0</v>
      </c>
    </row>
    <row r="504" spans="1:4" hidden="1">
      <c r="A504" t="s">
        <v>1636</v>
      </c>
      <c r="B504">
        <v>52000</v>
      </c>
      <c r="C504">
        <f>VLOOKUP(A504,'bestand oud'!$A$2:$B$1424,2,0)</f>
        <v>52000</v>
      </c>
      <c r="D504">
        <f t="shared" si="7"/>
        <v>0</v>
      </c>
    </row>
    <row r="505" spans="1:4" hidden="1">
      <c r="A505" t="s">
        <v>6691</v>
      </c>
      <c r="B505">
        <v>134100</v>
      </c>
      <c r="C505">
        <f>VLOOKUP(A505,'bestand oud'!$A$2:$B$1424,2,0)</f>
        <v>134100</v>
      </c>
      <c r="D505">
        <f t="shared" si="7"/>
        <v>0</v>
      </c>
    </row>
    <row r="506" spans="1:4" hidden="1">
      <c r="A506" t="s">
        <v>3088</v>
      </c>
      <c r="B506">
        <v>756200</v>
      </c>
      <c r="C506">
        <f>VLOOKUP(A506,'bestand oud'!$A$2:$B$1424,2,0)</f>
        <v>756200</v>
      </c>
      <c r="D506">
        <f t="shared" si="7"/>
        <v>0</v>
      </c>
    </row>
    <row r="507" spans="1:4" hidden="1">
      <c r="A507" t="s">
        <v>1640</v>
      </c>
      <c r="B507">
        <v>402100</v>
      </c>
      <c r="C507">
        <f>VLOOKUP(A507,'bestand oud'!$A$2:$B$1424,2,0)</f>
        <v>402100</v>
      </c>
      <c r="D507">
        <f t="shared" si="7"/>
        <v>0</v>
      </c>
    </row>
    <row r="508" spans="1:4" hidden="1">
      <c r="A508" t="s">
        <v>1644</v>
      </c>
      <c r="B508">
        <v>38300</v>
      </c>
      <c r="C508">
        <f>VLOOKUP(A508,'bestand oud'!$A$2:$B$1424,2,0)</f>
        <v>38300</v>
      </c>
      <c r="D508">
        <f t="shared" si="7"/>
        <v>0</v>
      </c>
    </row>
    <row r="509" spans="1:4" hidden="1">
      <c r="A509" t="s">
        <v>1648</v>
      </c>
      <c r="B509">
        <v>632100</v>
      </c>
      <c r="C509">
        <f>VLOOKUP(A509,'bestand oud'!$A$2:$B$1424,2,0)</f>
        <v>632100</v>
      </c>
      <c r="D509">
        <f t="shared" si="7"/>
        <v>0</v>
      </c>
    </row>
    <row r="510" spans="1:4" hidden="1">
      <c r="A510" t="s">
        <v>3095</v>
      </c>
      <c r="B510">
        <v>1376300</v>
      </c>
      <c r="C510">
        <f>VLOOKUP(A510,'bestand oud'!$A$2:$B$1424,2,0)</f>
        <v>1376300</v>
      </c>
      <c r="D510">
        <f t="shared" si="7"/>
        <v>0</v>
      </c>
    </row>
    <row r="511" spans="1:4" hidden="1">
      <c r="A511" t="s">
        <v>1653</v>
      </c>
      <c r="B511">
        <v>118100</v>
      </c>
      <c r="C511">
        <f>VLOOKUP(A511,'bestand oud'!$A$2:$B$1424,2,0)</f>
        <v>118100</v>
      </c>
      <c r="D511">
        <f t="shared" si="7"/>
        <v>0</v>
      </c>
    </row>
    <row r="512" spans="1:4" hidden="1">
      <c r="A512" t="s">
        <v>1658</v>
      </c>
      <c r="B512">
        <v>487000</v>
      </c>
      <c r="C512">
        <f>VLOOKUP(A512,'bestand oud'!$A$2:$B$1424,2,0)</f>
        <v>487000</v>
      </c>
      <c r="D512">
        <f t="shared" si="7"/>
        <v>0</v>
      </c>
    </row>
    <row r="513" spans="1:4" hidden="1">
      <c r="A513" t="s">
        <v>1664</v>
      </c>
      <c r="B513">
        <v>43500</v>
      </c>
      <c r="C513">
        <f>VLOOKUP(A513,'bestand oud'!$A$2:$B$1424,2,0)</f>
        <v>43500</v>
      </c>
      <c r="D513">
        <f t="shared" si="7"/>
        <v>0</v>
      </c>
    </row>
    <row r="514" spans="1:4" hidden="1">
      <c r="A514" t="s">
        <v>1670</v>
      </c>
      <c r="B514">
        <v>43400</v>
      </c>
      <c r="C514">
        <f>VLOOKUP(A514,'bestand oud'!$A$2:$B$1424,2,0)</f>
        <v>43400</v>
      </c>
      <c r="D514">
        <f t="shared" si="7"/>
        <v>0</v>
      </c>
    </row>
    <row r="515" spans="1:4" hidden="1">
      <c r="A515" t="s">
        <v>4724</v>
      </c>
      <c r="B515">
        <v>514000</v>
      </c>
      <c r="C515">
        <f>VLOOKUP(A515,'bestand oud'!$A$2:$B$1424,2,0)</f>
        <v>514000</v>
      </c>
      <c r="D515">
        <f t="shared" ref="D515:D578" si="8">B515-C515</f>
        <v>0</v>
      </c>
    </row>
    <row r="516" spans="1:4" hidden="1">
      <c r="A516" t="s">
        <v>1673</v>
      </c>
      <c r="B516">
        <v>429000</v>
      </c>
      <c r="C516">
        <f>VLOOKUP(A516,'bestand oud'!$A$2:$B$1424,2,0)</f>
        <v>429000</v>
      </c>
      <c r="D516">
        <f t="shared" si="8"/>
        <v>0</v>
      </c>
    </row>
    <row r="517" spans="1:4" hidden="1">
      <c r="A517" t="s">
        <v>1678</v>
      </c>
      <c r="B517">
        <v>12700</v>
      </c>
      <c r="C517">
        <f>VLOOKUP(A517,'bestand oud'!$A$2:$B$1424,2,0)</f>
        <v>12700</v>
      </c>
      <c r="D517">
        <f t="shared" si="8"/>
        <v>0</v>
      </c>
    </row>
    <row r="518" spans="1:4" hidden="1">
      <c r="A518" t="s">
        <v>1680</v>
      </c>
      <c r="B518">
        <v>24900</v>
      </c>
      <c r="C518">
        <f>VLOOKUP(A518,'bestand oud'!$A$2:$B$1424,2,0)</f>
        <v>24900</v>
      </c>
      <c r="D518">
        <f t="shared" si="8"/>
        <v>0</v>
      </c>
    </row>
    <row r="519" spans="1:4" hidden="1">
      <c r="A519" t="s">
        <v>1684</v>
      </c>
      <c r="B519">
        <v>32000</v>
      </c>
      <c r="C519">
        <f>VLOOKUP(A519,'bestand oud'!$A$2:$B$1424,2,0)</f>
        <v>32000</v>
      </c>
      <c r="D519">
        <f t="shared" si="8"/>
        <v>0</v>
      </c>
    </row>
    <row r="520" spans="1:4" hidden="1">
      <c r="A520" t="s">
        <v>1686</v>
      </c>
      <c r="B520">
        <v>24900</v>
      </c>
      <c r="C520">
        <f>VLOOKUP(A520,'bestand oud'!$A$2:$B$1424,2,0)</f>
        <v>24900</v>
      </c>
      <c r="D520">
        <f t="shared" si="8"/>
        <v>0</v>
      </c>
    </row>
    <row r="521" spans="1:4" hidden="1">
      <c r="A521" t="s">
        <v>1540</v>
      </c>
      <c r="B521">
        <v>14800</v>
      </c>
      <c r="C521">
        <f>VLOOKUP(A521,'bestand oud'!$A$2:$B$1424,2,0)</f>
        <v>14800</v>
      </c>
      <c r="D521">
        <f t="shared" si="8"/>
        <v>0</v>
      </c>
    </row>
    <row r="522" spans="1:4" hidden="1">
      <c r="A522" t="s">
        <v>1690</v>
      </c>
      <c r="B522">
        <v>61000</v>
      </c>
      <c r="C522">
        <f>VLOOKUP(A522,'bestand oud'!$A$2:$B$1424,2,0)</f>
        <v>61000</v>
      </c>
      <c r="D522">
        <f t="shared" si="8"/>
        <v>0</v>
      </c>
    </row>
    <row r="523" spans="1:4" hidden="1">
      <c r="A523" t="s">
        <v>1694</v>
      </c>
      <c r="B523">
        <v>17800</v>
      </c>
      <c r="C523">
        <f>VLOOKUP(A523,'bestand oud'!$A$2:$B$1424,2,0)</f>
        <v>17800</v>
      </c>
      <c r="D523">
        <f t="shared" si="8"/>
        <v>0</v>
      </c>
    </row>
    <row r="524" spans="1:4" hidden="1">
      <c r="A524" t="s">
        <v>1696</v>
      </c>
      <c r="B524">
        <v>49500</v>
      </c>
      <c r="C524">
        <f>VLOOKUP(A524,'bestand oud'!$A$2:$B$1424,2,0)</f>
        <v>49500</v>
      </c>
      <c r="D524">
        <f t="shared" si="8"/>
        <v>0</v>
      </c>
    </row>
    <row r="525" spans="1:4" hidden="1">
      <c r="A525" t="s">
        <v>1698</v>
      </c>
      <c r="B525">
        <v>37400</v>
      </c>
      <c r="C525">
        <f>VLOOKUP(A525,'bestand oud'!$A$2:$B$1424,2,0)</f>
        <v>37400</v>
      </c>
      <c r="D525">
        <f t="shared" si="8"/>
        <v>0</v>
      </c>
    </row>
    <row r="526" spans="1:4" hidden="1">
      <c r="A526" t="s">
        <v>1703</v>
      </c>
      <c r="B526">
        <v>535100</v>
      </c>
      <c r="C526">
        <f>VLOOKUP(A526,'bestand oud'!$A$2:$B$1424,2,0)</f>
        <v>535100</v>
      </c>
      <c r="D526">
        <f t="shared" si="8"/>
        <v>0</v>
      </c>
    </row>
    <row r="527" spans="1:4" hidden="1">
      <c r="A527" t="s">
        <v>1711</v>
      </c>
      <c r="B527">
        <v>15000</v>
      </c>
      <c r="C527">
        <f>VLOOKUP(A527,'bestand oud'!$A$2:$B$1424,2,0)</f>
        <v>15000</v>
      </c>
      <c r="D527">
        <f t="shared" si="8"/>
        <v>0</v>
      </c>
    </row>
    <row r="528" spans="1:4" hidden="1">
      <c r="A528" t="s">
        <v>1714</v>
      </c>
      <c r="B528">
        <v>32400</v>
      </c>
      <c r="C528">
        <f>VLOOKUP(A528,'bestand oud'!$A$2:$B$1424,2,0)</f>
        <v>32400</v>
      </c>
      <c r="D528">
        <f t="shared" si="8"/>
        <v>0</v>
      </c>
    </row>
    <row r="529" spans="1:4" hidden="1">
      <c r="A529" t="s">
        <v>1718</v>
      </c>
      <c r="B529">
        <v>40500</v>
      </c>
      <c r="C529">
        <f>VLOOKUP(A529,'bestand oud'!$A$2:$B$1424,2,0)</f>
        <v>40500</v>
      </c>
      <c r="D529">
        <f t="shared" si="8"/>
        <v>0</v>
      </c>
    </row>
    <row r="530" spans="1:4" hidden="1">
      <c r="A530" t="s">
        <v>1722</v>
      </c>
      <c r="B530">
        <v>18200</v>
      </c>
      <c r="C530">
        <f>VLOOKUP(A530,'bestand oud'!$A$2:$B$1424,2,0)</f>
        <v>18200</v>
      </c>
      <c r="D530">
        <f t="shared" si="8"/>
        <v>0</v>
      </c>
    </row>
    <row r="531" spans="1:4" hidden="1">
      <c r="A531" t="s">
        <v>1727</v>
      </c>
      <c r="B531">
        <v>14100</v>
      </c>
      <c r="C531">
        <f>VLOOKUP(A531,'bestand oud'!$A$2:$B$1424,2,0)</f>
        <v>14100</v>
      </c>
      <c r="D531">
        <f t="shared" si="8"/>
        <v>0</v>
      </c>
    </row>
    <row r="532" spans="1:4" hidden="1">
      <c r="A532" t="s">
        <v>1731</v>
      </c>
      <c r="B532">
        <v>23100</v>
      </c>
      <c r="C532">
        <f>VLOOKUP(A532,'bestand oud'!$A$2:$B$1424,2,0)</f>
        <v>23100</v>
      </c>
      <c r="D532">
        <f t="shared" si="8"/>
        <v>0</v>
      </c>
    </row>
    <row r="533" spans="1:4" hidden="1">
      <c r="A533" t="s">
        <v>1735</v>
      </c>
      <c r="B533">
        <v>16900</v>
      </c>
      <c r="C533">
        <f>VLOOKUP(A533,'bestand oud'!$A$2:$B$1424,2,0)</f>
        <v>16900</v>
      </c>
      <c r="D533">
        <f t="shared" si="8"/>
        <v>0</v>
      </c>
    </row>
    <row r="534" spans="1:4" hidden="1">
      <c r="A534" t="s">
        <v>1439</v>
      </c>
      <c r="B534">
        <v>13900</v>
      </c>
      <c r="C534">
        <f>VLOOKUP(A534,'bestand oud'!$A$2:$B$1424,2,0)</f>
        <v>13900</v>
      </c>
      <c r="D534">
        <f t="shared" si="8"/>
        <v>0</v>
      </c>
    </row>
    <row r="535" spans="1:4">
      <c r="A535" t="s">
        <v>1444</v>
      </c>
      <c r="B535">
        <v>200400</v>
      </c>
      <c r="C535">
        <f>VLOOKUP(A535,'bestand oud'!$A$2:$B$1424,2,0)</f>
        <v>456200</v>
      </c>
      <c r="D535">
        <f t="shared" si="8"/>
        <v>-255800</v>
      </c>
    </row>
    <row r="536" spans="1:4" hidden="1">
      <c r="A536" t="s">
        <v>4794</v>
      </c>
      <c r="B536">
        <v>466400</v>
      </c>
      <c r="C536">
        <f>VLOOKUP(A536,'bestand oud'!$A$2:$B$1424,2,0)</f>
        <v>466400</v>
      </c>
      <c r="D536">
        <f t="shared" si="8"/>
        <v>0</v>
      </c>
    </row>
    <row r="537" spans="1:4" hidden="1">
      <c r="A537" t="s">
        <v>3100</v>
      </c>
      <c r="B537">
        <v>34099600</v>
      </c>
      <c r="C537">
        <f>VLOOKUP(A537,'bestand oud'!$A$2:$B$1424,2,0)</f>
        <v>34099600</v>
      </c>
      <c r="D537">
        <f t="shared" si="8"/>
        <v>0</v>
      </c>
    </row>
    <row r="538" spans="1:4" hidden="1">
      <c r="A538" t="s">
        <v>3103</v>
      </c>
      <c r="B538">
        <v>344000</v>
      </c>
      <c r="C538">
        <f>VLOOKUP(A538,'bestand oud'!$A$2:$B$1424,2,0)</f>
        <v>344000</v>
      </c>
      <c r="D538">
        <f t="shared" si="8"/>
        <v>0</v>
      </c>
    </row>
    <row r="539" spans="1:4" hidden="1">
      <c r="A539" t="s">
        <v>1798</v>
      </c>
      <c r="B539">
        <v>3129100</v>
      </c>
      <c r="C539">
        <f>VLOOKUP(A539,'bestand oud'!$A$2:$B$1424,2,0)</f>
        <v>3129100</v>
      </c>
      <c r="D539">
        <f t="shared" si="8"/>
        <v>0</v>
      </c>
    </row>
    <row r="540" spans="1:4" hidden="1">
      <c r="A540" t="s">
        <v>3106</v>
      </c>
      <c r="B540">
        <v>4384900</v>
      </c>
      <c r="C540">
        <f>VLOOKUP(A540,'bestand oud'!$A$2:$B$1424,2,0)</f>
        <v>4384900</v>
      </c>
      <c r="D540">
        <f t="shared" si="8"/>
        <v>0</v>
      </c>
    </row>
    <row r="541" spans="1:4" hidden="1">
      <c r="A541" t="s">
        <v>1739</v>
      </c>
      <c r="B541">
        <v>284200</v>
      </c>
      <c r="C541">
        <f>VLOOKUP(A541,'bestand oud'!$A$2:$B$1424,2,0)</f>
        <v>284200</v>
      </c>
      <c r="D541">
        <f t="shared" si="8"/>
        <v>0</v>
      </c>
    </row>
    <row r="542" spans="1:4" hidden="1">
      <c r="A542" t="s">
        <v>1743</v>
      </c>
      <c r="B542">
        <v>61100</v>
      </c>
      <c r="C542">
        <f>VLOOKUP(A542,'bestand oud'!$A$2:$B$1424,2,0)</f>
        <v>61100</v>
      </c>
      <c r="D542">
        <f t="shared" si="8"/>
        <v>0</v>
      </c>
    </row>
    <row r="543" spans="1:4" hidden="1">
      <c r="A543" t="s">
        <v>1744</v>
      </c>
      <c r="B543">
        <v>253900</v>
      </c>
      <c r="C543">
        <f>VLOOKUP(A543,'bestand oud'!$A$2:$B$1424,2,0)</f>
        <v>253900</v>
      </c>
      <c r="D543">
        <f t="shared" si="8"/>
        <v>0</v>
      </c>
    </row>
    <row r="544" spans="1:4" hidden="1">
      <c r="A544" t="s">
        <v>4870</v>
      </c>
      <c r="B544">
        <v>268200</v>
      </c>
      <c r="C544">
        <f>VLOOKUP(A544,'bestand oud'!$A$2:$B$1424,2,0)</f>
        <v>268200</v>
      </c>
      <c r="D544">
        <f t="shared" si="8"/>
        <v>0</v>
      </c>
    </row>
    <row r="545" spans="1:4" hidden="1">
      <c r="A545" t="s">
        <v>6740</v>
      </c>
      <c r="B545">
        <v>20600</v>
      </c>
      <c r="C545">
        <f>VLOOKUP(A545,'bestand oud'!$A$2:$B$1424,2,0)</f>
        <v>20600</v>
      </c>
      <c r="D545">
        <f t="shared" si="8"/>
        <v>0</v>
      </c>
    </row>
    <row r="546" spans="1:4" hidden="1">
      <c r="A546" t="s">
        <v>1748</v>
      </c>
      <c r="B546">
        <v>1877800</v>
      </c>
      <c r="C546">
        <f>VLOOKUP(A546,'bestand oud'!$A$2:$B$1424,2,0)</f>
        <v>1877800</v>
      </c>
      <c r="D546">
        <f t="shared" si="8"/>
        <v>0</v>
      </c>
    </row>
    <row r="547" spans="1:4" hidden="1">
      <c r="A547" t="s">
        <v>1752</v>
      </c>
      <c r="B547">
        <v>7550800</v>
      </c>
      <c r="C547">
        <f>VLOOKUP(A547,'bestand oud'!$A$2:$B$1424,2,0)</f>
        <v>7550800</v>
      </c>
      <c r="D547">
        <f t="shared" si="8"/>
        <v>0</v>
      </c>
    </row>
    <row r="548" spans="1:4" hidden="1">
      <c r="A548" t="s">
        <v>3111</v>
      </c>
      <c r="B548">
        <v>602000</v>
      </c>
      <c r="C548">
        <f>VLOOKUP(A548,'bestand oud'!$A$2:$B$1424,2,0)</f>
        <v>602000</v>
      </c>
      <c r="D548">
        <f t="shared" si="8"/>
        <v>0</v>
      </c>
    </row>
    <row r="549" spans="1:4" hidden="1">
      <c r="A549" t="s">
        <v>4728</v>
      </c>
      <c r="B549">
        <v>24663500</v>
      </c>
      <c r="C549">
        <f>VLOOKUP(A549,'bestand oud'!$A$2:$B$1424,2,0)</f>
        <v>24663500</v>
      </c>
      <c r="D549">
        <f t="shared" si="8"/>
        <v>0</v>
      </c>
    </row>
    <row r="550" spans="1:4" hidden="1">
      <c r="A550" t="s">
        <v>3117</v>
      </c>
      <c r="B550">
        <v>478100</v>
      </c>
      <c r="C550">
        <f>VLOOKUP(A550,'bestand oud'!$A$2:$B$1424,2,0)</f>
        <v>478100</v>
      </c>
      <c r="D550">
        <f t="shared" si="8"/>
        <v>0</v>
      </c>
    </row>
    <row r="551" spans="1:4" hidden="1">
      <c r="A551" t="s">
        <v>3121</v>
      </c>
      <c r="B551">
        <v>10561500</v>
      </c>
      <c r="C551">
        <f>VLOOKUP(A551,'bestand oud'!$A$2:$B$1424,2,0)</f>
        <v>10561500</v>
      </c>
      <c r="D551">
        <f t="shared" si="8"/>
        <v>0</v>
      </c>
    </row>
    <row r="552" spans="1:4" hidden="1">
      <c r="A552" t="s">
        <v>3125</v>
      </c>
      <c r="B552">
        <v>4674200</v>
      </c>
      <c r="C552">
        <f>VLOOKUP(A552,'bestand oud'!$A$2:$B$1424,2,0)</f>
        <v>4674200</v>
      </c>
      <c r="D552">
        <f t="shared" si="8"/>
        <v>0</v>
      </c>
    </row>
    <row r="553" spans="1:4" hidden="1">
      <c r="A553" t="s">
        <v>1758</v>
      </c>
      <c r="B553">
        <v>1972600</v>
      </c>
      <c r="C553">
        <f>VLOOKUP(A553,'bestand oud'!$A$2:$B$1424,2,0)</f>
        <v>1972600</v>
      </c>
      <c r="D553">
        <f t="shared" si="8"/>
        <v>0</v>
      </c>
    </row>
    <row r="554" spans="1:4" hidden="1">
      <c r="A554" t="s">
        <v>3129</v>
      </c>
      <c r="B554">
        <v>3120200</v>
      </c>
      <c r="C554">
        <f>VLOOKUP(A554,'bestand oud'!$A$2:$B$1424,2,0)</f>
        <v>3120200</v>
      </c>
      <c r="D554">
        <f t="shared" si="8"/>
        <v>0</v>
      </c>
    </row>
    <row r="555" spans="1:4" hidden="1">
      <c r="A555" t="s">
        <v>3134</v>
      </c>
      <c r="B555">
        <v>9869200</v>
      </c>
      <c r="C555">
        <f>VLOOKUP(A555,'bestand oud'!$A$2:$B$1424,2,0)</f>
        <v>9869200</v>
      </c>
      <c r="D555">
        <f t="shared" si="8"/>
        <v>0</v>
      </c>
    </row>
    <row r="556" spans="1:4" hidden="1">
      <c r="A556" t="s">
        <v>3158</v>
      </c>
      <c r="B556">
        <v>4188500</v>
      </c>
      <c r="C556">
        <f>VLOOKUP(A556,'bestand oud'!$A$2:$B$1424,2,0)</f>
        <v>4188500</v>
      </c>
      <c r="D556">
        <f t="shared" si="8"/>
        <v>0</v>
      </c>
    </row>
    <row r="557" spans="1:4" hidden="1">
      <c r="A557" t="s">
        <v>3163</v>
      </c>
      <c r="B557">
        <v>116700</v>
      </c>
      <c r="C557">
        <f>VLOOKUP(A557,'bestand oud'!$A$2:$B$1424,2,0)</f>
        <v>116700</v>
      </c>
      <c r="D557">
        <f t="shared" si="8"/>
        <v>0</v>
      </c>
    </row>
    <row r="558" spans="1:4" hidden="1">
      <c r="A558" t="s">
        <v>1381</v>
      </c>
      <c r="B558">
        <v>192700</v>
      </c>
      <c r="C558">
        <f>VLOOKUP(A558,'bestand oud'!$A$2:$B$1424,2,0)</f>
        <v>192700</v>
      </c>
      <c r="D558">
        <f t="shared" si="8"/>
        <v>0</v>
      </c>
    </row>
    <row r="559" spans="1:4">
      <c r="A559" t="s">
        <v>1014</v>
      </c>
      <c r="B559">
        <v>180000000</v>
      </c>
      <c r="C559" t="e">
        <f>VLOOKUP(A559,'bestand oud'!$A$2:$B$1424,2,0)</f>
        <v>#N/A</v>
      </c>
      <c r="D559" t="e">
        <f t="shared" si="8"/>
        <v>#N/A</v>
      </c>
    </row>
    <row r="560" spans="1:4" hidden="1">
      <c r="A560" t="s">
        <v>6694</v>
      </c>
      <c r="B560">
        <v>1665600</v>
      </c>
      <c r="C560">
        <f>VLOOKUP(A560,'bestand oud'!$A$2:$B$1424,2,0)</f>
        <v>1665600</v>
      </c>
      <c r="D560">
        <f t="shared" si="8"/>
        <v>0</v>
      </c>
    </row>
    <row r="561" spans="1:4" hidden="1">
      <c r="A561" t="s">
        <v>3168</v>
      </c>
      <c r="B561">
        <v>30515200</v>
      </c>
      <c r="C561">
        <f>VLOOKUP(A561,'bestand oud'!$A$2:$B$1424,2,0)</f>
        <v>30515200</v>
      </c>
      <c r="D561">
        <f t="shared" si="8"/>
        <v>0</v>
      </c>
    </row>
    <row r="562" spans="1:4" hidden="1">
      <c r="A562" t="s">
        <v>1268</v>
      </c>
      <c r="B562">
        <v>1180826</v>
      </c>
      <c r="C562">
        <f>VLOOKUP(A562,'bestand oud'!$A$2:$B$1424,2,0)</f>
        <v>1180826</v>
      </c>
      <c r="D562">
        <f t="shared" si="8"/>
        <v>0</v>
      </c>
    </row>
    <row r="563" spans="1:4" hidden="1">
      <c r="A563" t="s">
        <v>1332</v>
      </c>
      <c r="B563">
        <v>54100</v>
      </c>
      <c r="C563">
        <f>VLOOKUP(A563,'bestand oud'!$A$2:$B$1424,2,0)</f>
        <v>54100</v>
      </c>
      <c r="D563">
        <f t="shared" si="8"/>
        <v>0</v>
      </c>
    </row>
    <row r="564" spans="1:4" hidden="1">
      <c r="A564" t="s">
        <v>1104</v>
      </c>
      <c r="B564">
        <v>1006569</v>
      </c>
      <c r="C564">
        <f>VLOOKUP(A564,'bestand oud'!$A$2:$B$1424,2,0)</f>
        <v>1006569</v>
      </c>
      <c r="D564">
        <f t="shared" si="8"/>
        <v>0</v>
      </c>
    </row>
    <row r="565" spans="1:4" hidden="1">
      <c r="A565" t="s">
        <v>3171</v>
      </c>
      <c r="B565">
        <v>6603900</v>
      </c>
      <c r="C565">
        <f>VLOOKUP(A565,'bestand oud'!$A$2:$B$1424,2,0)</f>
        <v>6603900</v>
      </c>
      <c r="D565">
        <f t="shared" si="8"/>
        <v>0</v>
      </c>
    </row>
    <row r="566" spans="1:4" hidden="1">
      <c r="A566" t="s">
        <v>3174</v>
      </c>
      <c r="B566">
        <v>1801100</v>
      </c>
      <c r="C566">
        <f>VLOOKUP(A566,'bestand oud'!$A$2:$B$1424,2,0)</f>
        <v>1801100</v>
      </c>
      <c r="D566">
        <f t="shared" si="8"/>
        <v>0</v>
      </c>
    </row>
    <row r="567" spans="1:4" hidden="1">
      <c r="A567" t="s">
        <v>1109</v>
      </c>
      <c r="B567">
        <v>982222</v>
      </c>
      <c r="C567">
        <f>VLOOKUP(A567,'bestand oud'!$A$2:$B$1424,2,0)</f>
        <v>982222</v>
      </c>
      <c r="D567">
        <f t="shared" si="8"/>
        <v>0</v>
      </c>
    </row>
    <row r="568" spans="1:4" hidden="1">
      <c r="A568" t="s">
        <v>3176</v>
      </c>
      <c r="B568">
        <v>1117200</v>
      </c>
      <c r="C568">
        <f>VLOOKUP(A568,'bestand oud'!$A$2:$B$1424,2,0)</f>
        <v>1117200</v>
      </c>
      <c r="D568">
        <f t="shared" si="8"/>
        <v>0</v>
      </c>
    </row>
    <row r="569" spans="1:4" hidden="1">
      <c r="A569" t="s">
        <v>3179</v>
      </c>
      <c r="B569">
        <v>345500</v>
      </c>
      <c r="C569">
        <f>VLOOKUP(A569,'bestand oud'!$A$2:$B$1424,2,0)</f>
        <v>345500</v>
      </c>
      <c r="D569">
        <f t="shared" si="8"/>
        <v>0</v>
      </c>
    </row>
    <row r="570" spans="1:4" hidden="1">
      <c r="A570" t="s">
        <v>3183</v>
      </c>
      <c r="B570">
        <v>69500</v>
      </c>
      <c r="C570">
        <f>VLOOKUP(A570,'bestand oud'!$A$2:$B$1424,2,0)</f>
        <v>69500</v>
      </c>
      <c r="D570">
        <f t="shared" si="8"/>
        <v>0</v>
      </c>
    </row>
    <row r="571" spans="1:4" hidden="1">
      <c r="A571" t="s">
        <v>3186</v>
      </c>
      <c r="B571">
        <v>1122100</v>
      </c>
      <c r="C571">
        <f>VLOOKUP(A571,'bestand oud'!$A$2:$B$1424,2,0)</f>
        <v>1122100</v>
      </c>
      <c r="D571">
        <f t="shared" si="8"/>
        <v>0</v>
      </c>
    </row>
    <row r="572" spans="1:4" hidden="1">
      <c r="A572" t="s">
        <v>3192</v>
      </c>
      <c r="B572">
        <v>4354200</v>
      </c>
      <c r="C572">
        <f>VLOOKUP(A572,'bestand oud'!$A$2:$B$1424,2,0)</f>
        <v>4354200</v>
      </c>
      <c r="D572">
        <f t="shared" si="8"/>
        <v>0</v>
      </c>
    </row>
    <row r="573" spans="1:4" hidden="1">
      <c r="A573" t="s">
        <v>3197</v>
      </c>
      <c r="B573">
        <v>559800</v>
      </c>
      <c r="C573">
        <f>VLOOKUP(A573,'bestand oud'!$A$2:$B$1424,2,0)</f>
        <v>559800</v>
      </c>
      <c r="D573">
        <f t="shared" si="8"/>
        <v>0</v>
      </c>
    </row>
    <row r="574" spans="1:4" hidden="1">
      <c r="A574" t="s">
        <v>3202</v>
      </c>
      <c r="B574">
        <v>185900</v>
      </c>
      <c r="C574">
        <f>VLOOKUP(A574,'bestand oud'!$A$2:$B$1424,2,0)</f>
        <v>185900</v>
      </c>
      <c r="D574">
        <f t="shared" si="8"/>
        <v>0</v>
      </c>
    </row>
    <row r="575" spans="1:4" hidden="1">
      <c r="A575" t="s">
        <v>3207</v>
      </c>
      <c r="B575">
        <v>1866200</v>
      </c>
      <c r="C575">
        <f>VLOOKUP(A575,'bestand oud'!$A$2:$B$1424,2,0)</f>
        <v>1866200</v>
      </c>
      <c r="D575">
        <f t="shared" si="8"/>
        <v>0</v>
      </c>
    </row>
    <row r="576" spans="1:4" hidden="1">
      <c r="A576" t="s">
        <v>3214</v>
      </c>
      <c r="B576">
        <v>244800</v>
      </c>
      <c r="C576">
        <f>VLOOKUP(A576,'bestand oud'!$A$2:$B$1424,2,0)</f>
        <v>244800</v>
      </c>
      <c r="D576">
        <f t="shared" si="8"/>
        <v>0</v>
      </c>
    </row>
    <row r="577" spans="1:4" hidden="1">
      <c r="A577" t="s">
        <v>3220</v>
      </c>
      <c r="B577">
        <v>556200</v>
      </c>
      <c r="C577">
        <f>VLOOKUP(A577,'bestand oud'!$A$2:$B$1424,2,0)</f>
        <v>556200</v>
      </c>
      <c r="D577">
        <f t="shared" si="8"/>
        <v>0</v>
      </c>
    </row>
    <row r="578" spans="1:4" hidden="1">
      <c r="A578" t="s">
        <v>3225</v>
      </c>
      <c r="B578">
        <v>671000</v>
      </c>
      <c r="C578">
        <f>VLOOKUP(A578,'bestand oud'!$A$2:$B$1424,2,0)</f>
        <v>671000</v>
      </c>
      <c r="D578">
        <f t="shared" si="8"/>
        <v>0</v>
      </c>
    </row>
    <row r="579" spans="1:4" hidden="1">
      <c r="A579" t="s">
        <v>3232</v>
      </c>
      <c r="B579">
        <v>643500</v>
      </c>
      <c r="C579">
        <f>VLOOKUP(A579,'bestand oud'!$A$2:$B$1424,2,0)</f>
        <v>643500</v>
      </c>
      <c r="D579">
        <f t="shared" ref="D579:D642" si="9">B579-C579</f>
        <v>0</v>
      </c>
    </row>
    <row r="580" spans="1:4" hidden="1">
      <c r="A580" t="s">
        <v>1113</v>
      </c>
      <c r="B580">
        <v>334608</v>
      </c>
      <c r="C580">
        <f>VLOOKUP(A580,'bestand oud'!$A$2:$B$1424,2,0)</f>
        <v>334608</v>
      </c>
      <c r="D580">
        <f t="shared" si="9"/>
        <v>0</v>
      </c>
    </row>
    <row r="581" spans="1:4" hidden="1">
      <c r="A581" t="s">
        <v>3239</v>
      </c>
      <c r="B581">
        <v>631500</v>
      </c>
      <c r="C581">
        <f>VLOOKUP(A581,'bestand oud'!$A$2:$B$1424,2,0)</f>
        <v>631500</v>
      </c>
      <c r="D581">
        <f t="shared" si="9"/>
        <v>0</v>
      </c>
    </row>
    <row r="582" spans="1:4" hidden="1">
      <c r="A582" t="s">
        <v>6761</v>
      </c>
      <c r="B582">
        <v>15200</v>
      </c>
      <c r="C582">
        <f>VLOOKUP(A582,'bestand oud'!$A$2:$B$1424,2,0)</f>
        <v>15200</v>
      </c>
      <c r="D582">
        <f t="shared" si="9"/>
        <v>0</v>
      </c>
    </row>
    <row r="583" spans="1:4" hidden="1">
      <c r="A583" t="s">
        <v>3244</v>
      </c>
      <c r="B583">
        <v>788100</v>
      </c>
      <c r="C583">
        <f>VLOOKUP(A583,'bestand oud'!$A$2:$B$1424,2,0)</f>
        <v>788100</v>
      </c>
      <c r="D583">
        <f t="shared" si="9"/>
        <v>0</v>
      </c>
    </row>
    <row r="584" spans="1:4" hidden="1">
      <c r="A584" t="s">
        <v>3250</v>
      </c>
      <c r="B584">
        <v>574300</v>
      </c>
      <c r="C584">
        <f>VLOOKUP(A584,'bestand oud'!$A$2:$B$1424,2,0)</f>
        <v>574300</v>
      </c>
      <c r="D584">
        <f t="shared" si="9"/>
        <v>0</v>
      </c>
    </row>
    <row r="585" spans="1:4" hidden="1">
      <c r="A585" t="s">
        <v>3255</v>
      </c>
      <c r="B585">
        <v>129600</v>
      </c>
      <c r="C585">
        <f>VLOOKUP(A585,'bestand oud'!$A$2:$B$1424,2,0)</f>
        <v>129600</v>
      </c>
      <c r="D585">
        <f t="shared" si="9"/>
        <v>0</v>
      </c>
    </row>
    <row r="586" spans="1:4" hidden="1">
      <c r="A586" t="s">
        <v>1450</v>
      </c>
      <c r="B586">
        <v>54200</v>
      </c>
      <c r="C586">
        <f>VLOOKUP(A586,'bestand oud'!$A$2:$B$1424,2,0)</f>
        <v>54200</v>
      </c>
      <c r="D586">
        <f t="shared" si="9"/>
        <v>0</v>
      </c>
    </row>
    <row r="587" spans="1:4" hidden="1">
      <c r="A587" t="s">
        <v>3262</v>
      </c>
      <c r="B587">
        <v>49168300</v>
      </c>
      <c r="C587">
        <f>VLOOKUP(A587,'bestand oud'!$A$2:$B$1424,2,0)</f>
        <v>49168300</v>
      </c>
      <c r="D587">
        <f t="shared" si="9"/>
        <v>0</v>
      </c>
    </row>
    <row r="588" spans="1:4" hidden="1">
      <c r="A588" t="s">
        <v>3268</v>
      </c>
      <c r="B588">
        <v>7804900</v>
      </c>
      <c r="C588">
        <f>VLOOKUP(A588,'bestand oud'!$A$2:$B$1424,2,0)</f>
        <v>7804900</v>
      </c>
      <c r="D588">
        <f t="shared" si="9"/>
        <v>0</v>
      </c>
    </row>
    <row r="589" spans="1:4" hidden="1">
      <c r="A589" t="s">
        <v>142</v>
      </c>
      <c r="B589">
        <v>4005900</v>
      </c>
      <c r="C589">
        <f>VLOOKUP(A589,'bestand oud'!$A$2:$B$1424,2,0)</f>
        <v>4005900</v>
      </c>
      <c r="D589">
        <f t="shared" si="9"/>
        <v>0</v>
      </c>
    </row>
    <row r="590" spans="1:4" hidden="1">
      <c r="A590" t="s">
        <v>3272</v>
      </c>
      <c r="B590">
        <v>6604600</v>
      </c>
      <c r="C590">
        <f>VLOOKUP(A590,'bestand oud'!$A$2:$B$1424,2,0)</f>
        <v>6604600</v>
      </c>
      <c r="D590">
        <f t="shared" si="9"/>
        <v>0</v>
      </c>
    </row>
    <row r="591" spans="1:4" hidden="1">
      <c r="A591" t="s">
        <v>83</v>
      </c>
      <c r="B591">
        <v>11279600</v>
      </c>
      <c r="C591">
        <f>VLOOKUP(A591,'bestand oud'!$A$2:$B$1424,2,0)</f>
        <v>11279600</v>
      </c>
      <c r="D591">
        <f t="shared" si="9"/>
        <v>0</v>
      </c>
    </row>
    <row r="592" spans="1:4" hidden="1">
      <c r="A592" t="s">
        <v>4645</v>
      </c>
      <c r="B592">
        <v>16200</v>
      </c>
      <c r="C592">
        <f>VLOOKUP(A592,'bestand oud'!$A$2:$B$1424,2,0)</f>
        <v>16200</v>
      </c>
      <c r="D592">
        <f t="shared" si="9"/>
        <v>0</v>
      </c>
    </row>
    <row r="593" spans="1:4" hidden="1">
      <c r="A593" t="s">
        <v>1118</v>
      </c>
      <c r="B593">
        <v>1863049</v>
      </c>
      <c r="C593">
        <f>VLOOKUP(A593,'bestand oud'!$A$2:$B$1424,2,0)</f>
        <v>1863049</v>
      </c>
      <c r="D593">
        <f t="shared" si="9"/>
        <v>0</v>
      </c>
    </row>
    <row r="594" spans="1:4" hidden="1">
      <c r="A594" t="s">
        <v>3278</v>
      </c>
      <c r="B594">
        <v>190200</v>
      </c>
      <c r="C594">
        <f>VLOOKUP(A594,'bestand oud'!$A$2:$B$1424,2,0)</f>
        <v>190200</v>
      </c>
      <c r="D594">
        <f t="shared" si="9"/>
        <v>0</v>
      </c>
    </row>
    <row r="595" spans="1:4" hidden="1">
      <c r="A595" t="s">
        <v>3284</v>
      </c>
      <c r="B595">
        <v>363000</v>
      </c>
      <c r="C595">
        <f>VLOOKUP(A595,'bestand oud'!$A$2:$B$1424,2,0)</f>
        <v>363000</v>
      </c>
      <c r="D595">
        <f t="shared" si="9"/>
        <v>0</v>
      </c>
    </row>
    <row r="596" spans="1:4" hidden="1">
      <c r="A596" t="s">
        <v>4627</v>
      </c>
      <c r="B596">
        <v>4500</v>
      </c>
      <c r="C596">
        <f>VLOOKUP(A596,'bestand oud'!$A$2:$B$1424,2,0)</f>
        <v>4500</v>
      </c>
      <c r="D596">
        <f t="shared" si="9"/>
        <v>0</v>
      </c>
    </row>
    <row r="597" spans="1:4" hidden="1">
      <c r="A597" t="s">
        <v>3285</v>
      </c>
      <c r="B597">
        <v>221400</v>
      </c>
      <c r="C597">
        <f>VLOOKUP(A597,'bestand oud'!$A$2:$B$1424,2,0)</f>
        <v>221400</v>
      </c>
      <c r="D597">
        <f t="shared" si="9"/>
        <v>0</v>
      </c>
    </row>
    <row r="598" spans="1:4" hidden="1">
      <c r="A598" t="s">
        <v>6726</v>
      </c>
      <c r="B598">
        <v>27100</v>
      </c>
      <c r="C598">
        <f>VLOOKUP(A598,'bestand oud'!$A$2:$B$1424,2,0)</f>
        <v>27100</v>
      </c>
      <c r="D598">
        <f t="shared" si="9"/>
        <v>0</v>
      </c>
    </row>
    <row r="599" spans="1:4" hidden="1">
      <c r="A599" t="s">
        <v>3290</v>
      </c>
      <c r="B599">
        <v>3204200</v>
      </c>
      <c r="C599">
        <f>VLOOKUP(A599,'bestand oud'!$A$2:$B$1424,2,0)</f>
        <v>3204200</v>
      </c>
      <c r="D599">
        <f t="shared" si="9"/>
        <v>0</v>
      </c>
    </row>
    <row r="600" spans="1:4" hidden="1">
      <c r="A600" t="s">
        <v>1774</v>
      </c>
      <c r="B600">
        <v>1000000</v>
      </c>
      <c r="C600">
        <f>VLOOKUP(A600,'bestand oud'!$A$2:$B$1424,2,0)</f>
        <v>1000000</v>
      </c>
      <c r="D600">
        <f t="shared" si="9"/>
        <v>0</v>
      </c>
    </row>
    <row r="601" spans="1:4" hidden="1">
      <c r="A601" t="s">
        <v>1780</v>
      </c>
      <c r="B601">
        <v>1426500</v>
      </c>
      <c r="C601">
        <f>VLOOKUP(A601,'bestand oud'!$A$2:$B$1424,2,0)</f>
        <v>1426500</v>
      </c>
      <c r="D601">
        <f t="shared" si="9"/>
        <v>0</v>
      </c>
    </row>
    <row r="602" spans="1:4" hidden="1">
      <c r="A602" t="s">
        <v>1319</v>
      </c>
      <c r="B602">
        <v>64800</v>
      </c>
      <c r="C602">
        <f>VLOOKUP(A602,'bestand oud'!$A$2:$B$1424,2,0)</f>
        <v>64800</v>
      </c>
      <c r="D602">
        <f t="shared" si="9"/>
        <v>0</v>
      </c>
    </row>
    <row r="603" spans="1:4">
      <c r="A603" t="s">
        <v>173</v>
      </c>
      <c r="B603">
        <v>50000000</v>
      </c>
      <c r="C603">
        <f>VLOOKUP(A603,'bestand oud'!$A$2:$B$1424,2,0)</f>
        <v>57428839</v>
      </c>
      <c r="D603">
        <f t="shared" si="9"/>
        <v>-7428839</v>
      </c>
    </row>
    <row r="604" spans="1:4">
      <c r="A604" t="s">
        <v>181</v>
      </c>
      <c r="B604">
        <v>10389088</v>
      </c>
      <c r="C604" t="e">
        <f>VLOOKUP(A604,'bestand oud'!$A$2:$B$1424,2,0)</f>
        <v>#N/A</v>
      </c>
      <c r="D604" t="e">
        <f t="shared" si="9"/>
        <v>#N/A</v>
      </c>
    </row>
    <row r="605" spans="1:4" hidden="1">
      <c r="A605" t="s">
        <v>1804</v>
      </c>
      <c r="B605">
        <v>269800</v>
      </c>
      <c r="C605">
        <f>VLOOKUP(A605,'bestand oud'!$A$2:$B$1424,2,0)</f>
        <v>269800</v>
      </c>
      <c r="D605">
        <f t="shared" si="9"/>
        <v>0</v>
      </c>
    </row>
    <row r="606" spans="1:4" hidden="1">
      <c r="A606" t="s">
        <v>4733</v>
      </c>
      <c r="B606">
        <v>55800</v>
      </c>
      <c r="C606">
        <f>VLOOKUP(A606,'bestand oud'!$A$2:$B$1424,2,0)</f>
        <v>55800</v>
      </c>
      <c r="D606">
        <f t="shared" si="9"/>
        <v>0</v>
      </c>
    </row>
    <row r="607" spans="1:4" hidden="1">
      <c r="A607" t="s">
        <v>4736</v>
      </c>
      <c r="B607">
        <v>46600</v>
      </c>
      <c r="C607">
        <f>VLOOKUP(A607,'bestand oud'!$A$2:$B$1424,2,0)</f>
        <v>46600</v>
      </c>
      <c r="D607">
        <f t="shared" si="9"/>
        <v>0</v>
      </c>
    </row>
    <row r="608" spans="1:4" hidden="1">
      <c r="A608" t="s">
        <v>4738</v>
      </c>
      <c r="B608">
        <v>3059400</v>
      </c>
      <c r="C608">
        <f>VLOOKUP(A608,'bestand oud'!$A$2:$B$1424,2,0)</f>
        <v>3059400</v>
      </c>
      <c r="D608">
        <f t="shared" si="9"/>
        <v>0</v>
      </c>
    </row>
    <row r="609" spans="1:4" hidden="1">
      <c r="A609" t="s">
        <v>4782</v>
      </c>
      <c r="B609">
        <v>129600</v>
      </c>
      <c r="C609">
        <f>VLOOKUP(A609,'bestand oud'!$A$2:$B$1424,2,0)</f>
        <v>129600</v>
      </c>
      <c r="D609">
        <f t="shared" si="9"/>
        <v>0</v>
      </c>
    </row>
    <row r="610" spans="1:4" hidden="1">
      <c r="A610" t="s">
        <v>4993</v>
      </c>
      <c r="B610">
        <v>114200</v>
      </c>
      <c r="C610">
        <f>VLOOKUP(A610,'bestand oud'!$A$2:$B$1424,2,0)</f>
        <v>114200</v>
      </c>
      <c r="D610">
        <f t="shared" si="9"/>
        <v>0</v>
      </c>
    </row>
    <row r="611" spans="1:4" hidden="1">
      <c r="A611" t="s">
        <v>3295</v>
      </c>
      <c r="B611">
        <v>64800</v>
      </c>
      <c r="C611">
        <f>VLOOKUP(A611,'bestand oud'!$A$2:$B$1424,2,0)</f>
        <v>64800</v>
      </c>
      <c r="D611">
        <f t="shared" si="9"/>
        <v>0</v>
      </c>
    </row>
    <row r="612" spans="1:4" hidden="1">
      <c r="A612" t="s">
        <v>1340</v>
      </c>
      <c r="B612">
        <v>84200</v>
      </c>
      <c r="C612">
        <f>VLOOKUP(A612,'bestand oud'!$A$2:$B$1424,2,0)</f>
        <v>84200</v>
      </c>
      <c r="D612">
        <f t="shared" si="9"/>
        <v>0</v>
      </c>
    </row>
    <row r="613" spans="1:4" hidden="1">
      <c r="A613" t="s">
        <v>1347</v>
      </c>
      <c r="B613">
        <v>84200</v>
      </c>
      <c r="C613">
        <f>VLOOKUP(A613,'bestand oud'!$A$2:$B$1424,2,0)</f>
        <v>84200</v>
      </c>
      <c r="D613">
        <f t="shared" si="9"/>
        <v>0</v>
      </c>
    </row>
    <row r="614" spans="1:4" hidden="1">
      <c r="A614" t="s">
        <v>3299</v>
      </c>
      <c r="B614">
        <v>352600</v>
      </c>
      <c r="C614">
        <f>VLOOKUP(A614,'bestand oud'!$A$2:$B$1424,2,0)</f>
        <v>352600</v>
      </c>
      <c r="D614">
        <f t="shared" si="9"/>
        <v>0</v>
      </c>
    </row>
    <row r="615" spans="1:4" hidden="1">
      <c r="A615" t="s">
        <v>4875</v>
      </c>
      <c r="B615">
        <v>15889000</v>
      </c>
      <c r="C615">
        <f>VLOOKUP(A615,'bestand oud'!$A$2:$B$1424,2,0)</f>
        <v>15889000</v>
      </c>
      <c r="D615">
        <f t="shared" si="9"/>
        <v>0</v>
      </c>
    </row>
    <row r="616" spans="1:4" hidden="1">
      <c r="A616" t="s">
        <v>3304</v>
      </c>
      <c r="B616">
        <v>562800</v>
      </c>
      <c r="C616">
        <f>VLOOKUP(A616,'bestand oud'!$A$2:$B$1424,2,0)</f>
        <v>562800</v>
      </c>
      <c r="D616">
        <f t="shared" si="9"/>
        <v>0</v>
      </c>
    </row>
    <row r="617" spans="1:4" hidden="1">
      <c r="A617" t="s">
        <v>3307</v>
      </c>
      <c r="B617">
        <v>1442900</v>
      </c>
      <c r="C617">
        <f>VLOOKUP(A617,'bestand oud'!$A$2:$B$1424,2,0)</f>
        <v>1442900</v>
      </c>
      <c r="D617">
        <f t="shared" si="9"/>
        <v>0</v>
      </c>
    </row>
    <row r="618" spans="1:4" hidden="1">
      <c r="A618" t="s">
        <v>3311</v>
      </c>
      <c r="B618">
        <v>2369100</v>
      </c>
      <c r="C618">
        <f>VLOOKUP(A618,'bestand oud'!$A$2:$B$1424,2,0)</f>
        <v>2369100</v>
      </c>
      <c r="D618">
        <f t="shared" si="9"/>
        <v>0</v>
      </c>
    </row>
    <row r="619" spans="1:4" hidden="1">
      <c r="A619" t="s">
        <v>3314</v>
      </c>
      <c r="B619">
        <v>1261900</v>
      </c>
      <c r="C619">
        <f>VLOOKUP(A619,'bestand oud'!$A$2:$B$1424,2,0)</f>
        <v>1261900</v>
      </c>
      <c r="D619">
        <f t="shared" si="9"/>
        <v>0</v>
      </c>
    </row>
    <row r="620" spans="1:4" hidden="1">
      <c r="A620" t="s">
        <v>3318</v>
      </c>
      <c r="B620">
        <v>422200</v>
      </c>
      <c r="C620">
        <f>VLOOKUP(A620,'bestand oud'!$A$2:$B$1424,2,0)</f>
        <v>422200</v>
      </c>
      <c r="D620">
        <f t="shared" si="9"/>
        <v>0</v>
      </c>
    </row>
    <row r="621" spans="1:4" hidden="1">
      <c r="A621" t="s">
        <v>3323</v>
      </c>
      <c r="B621">
        <v>476700</v>
      </c>
      <c r="C621">
        <f>VLOOKUP(A621,'bestand oud'!$A$2:$B$1424,2,0)</f>
        <v>476700</v>
      </c>
      <c r="D621">
        <f t="shared" si="9"/>
        <v>0</v>
      </c>
    </row>
    <row r="622" spans="1:4" hidden="1">
      <c r="A622" t="s">
        <v>3325</v>
      </c>
      <c r="B622">
        <v>126200</v>
      </c>
      <c r="C622">
        <f>VLOOKUP(A622,'bestand oud'!$A$2:$B$1424,2,0)</f>
        <v>126200</v>
      </c>
      <c r="D622">
        <f t="shared" si="9"/>
        <v>0</v>
      </c>
    </row>
    <row r="623" spans="1:4" hidden="1">
      <c r="A623" t="s">
        <v>3328</v>
      </c>
      <c r="B623">
        <v>452200</v>
      </c>
      <c r="C623">
        <f>VLOOKUP(A623,'bestand oud'!$A$2:$B$1424,2,0)</f>
        <v>452200</v>
      </c>
      <c r="D623">
        <f t="shared" si="9"/>
        <v>0</v>
      </c>
    </row>
    <row r="624" spans="1:4" hidden="1">
      <c r="A624" t="s">
        <v>3331</v>
      </c>
      <c r="B624">
        <v>809800</v>
      </c>
      <c r="C624">
        <f>VLOOKUP(A624,'bestand oud'!$A$2:$B$1424,2,0)</f>
        <v>809800</v>
      </c>
      <c r="D624">
        <f t="shared" si="9"/>
        <v>0</v>
      </c>
    </row>
    <row r="625" spans="1:4" hidden="1">
      <c r="A625" t="s">
        <v>3336</v>
      </c>
      <c r="B625">
        <v>999000</v>
      </c>
      <c r="C625">
        <f>VLOOKUP(A625,'bestand oud'!$A$2:$B$1424,2,0)</f>
        <v>999000</v>
      </c>
      <c r="D625">
        <f t="shared" si="9"/>
        <v>0</v>
      </c>
    </row>
    <row r="626" spans="1:4" hidden="1">
      <c r="A626" t="s">
        <v>3341</v>
      </c>
      <c r="B626">
        <v>3021695</v>
      </c>
      <c r="C626">
        <f>VLOOKUP(A626,'bestand oud'!$A$2:$B$1424,2,0)</f>
        <v>3021695</v>
      </c>
      <c r="D626">
        <f t="shared" si="9"/>
        <v>0</v>
      </c>
    </row>
    <row r="627" spans="1:4" hidden="1">
      <c r="A627" t="s">
        <v>3349</v>
      </c>
      <c r="B627">
        <v>3097100</v>
      </c>
      <c r="C627">
        <f>VLOOKUP(A627,'bestand oud'!$A$2:$B$1424,2,0)</f>
        <v>3097100</v>
      </c>
      <c r="D627">
        <f t="shared" si="9"/>
        <v>0</v>
      </c>
    </row>
    <row r="628" spans="1:4" hidden="1">
      <c r="A628" t="s">
        <v>3356</v>
      </c>
      <c r="B628">
        <v>7802500</v>
      </c>
      <c r="C628">
        <f>VLOOKUP(A628,'bestand oud'!$A$2:$B$1424,2,0)</f>
        <v>7802500</v>
      </c>
      <c r="D628">
        <f t="shared" si="9"/>
        <v>0</v>
      </c>
    </row>
    <row r="629" spans="1:4" hidden="1">
      <c r="A629" t="s">
        <v>3361</v>
      </c>
      <c r="B629">
        <v>788700</v>
      </c>
      <c r="C629">
        <f>VLOOKUP(A629,'bestand oud'!$A$2:$B$1424,2,0)</f>
        <v>788700</v>
      </c>
      <c r="D629">
        <f t="shared" si="9"/>
        <v>0</v>
      </c>
    </row>
    <row r="630" spans="1:4" hidden="1">
      <c r="A630" t="s">
        <v>1356</v>
      </c>
      <c r="B630">
        <v>30500</v>
      </c>
      <c r="C630">
        <f>VLOOKUP(A630,'bestand oud'!$A$2:$B$1424,2,0)</f>
        <v>30500</v>
      </c>
      <c r="D630">
        <f t="shared" si="9"/>
        <v>0</v>
      </c>
    </row>
    <row r="631" spans="1:4" hidden="1">
      <c r="A631" t="s">
        <v>6765</v>
      </c>
      <c r="B631">
        <v>361400</v>
      </c>
      <c r="C631">
        <f>VLOOKUP(A631,'bestand oud'!$A$2:$B$1424,2,0)</f>
        <v>361400</v>
      </c>
      <c r="D631">
        <f t="shared" si="9"/>
        <v>0</v>
      </c>
    </row>
    <row r="632" spans="1:4" hidden="1">
      <c r="A632" t="s">
        <v>3367</v>
      </c>
      <c r="B632">
        <v>347100</v>
      </c>
      <c r="C632">
        <f>VLOOKUP(A632,'bestand oud'!$A$2:$B$1424,2,0)</f>
        <v>347100</v>
      </c>
      <c r="D632">
        <f t="shared" si="9"/>
        <v>0</v>
      </c>
    </row>
    <row r="633" spans="1:4" hidden="1">
      <c r="A633" t="s">
        <v>3372</v>
      </c>
      <c r="B633">
        <v>33456100</v>
      </c>
      <c r="C633">
        <f>VLOOKUP(A633,'bestand oud'!$A$2:$B$1424,2,0)</f>
        <v>33456100</v>
      </c>
      <c r="D633">
        <f t="shared" si="9"/>
        <v>0</v>
      </c>
    </row>
    <row r="634" spans="1:4" hidden="1">
      <c r="A634" t="s">
        <v>1386</v>
      </c>
      <c r="B634">
        <v>736100</v>
      </c>
      <c r="C634">
        <f>VLOOKUP(A634,'bestand oud'!$A$2:$B$1424,2,0)</f>
        <v>736100</v>
      </c>
      <c r="D634">
        <f t="shared" si="9"/>
        <v>0</v>
      </c>
    </row>
    <row r="635" spans="1:4" hidden="1">
      <c r="A635" t="s">
        <v>4631</v>
      </c>
      <c r="B635">
        <v>263660</v>
      </c>
      <c r="C635">
        <f>VLOOKUP(A635,'bestand oud'!$A$2:$B$1424,2,0)</f>
        <v>263660</v>
      </c>
      <c r="D635">
        <f t="shared" si="9"/>
        <v>0</v>
      </c>
    </row>
    <row r="636" spans="1:4" hidden="1">
      <c r="A636" t="s">
        <v>4657</v>
      </c>
      <c r="B636">
        <v>478100</v>
      </c>
      <c r="C636">
        <f>VLOOKUP(A636,'bestand oud'!$A$2:$B$1424,2,0)</f>
        <v>478100</v>
      </c>
      <c r="D636">
        <f t="shared" si="9"/>
        <v>0</v>
      </c>
    </row>
    <row r="637" spans="1:4" hidden="1">
      <c r="A637" t="s">
        <v>4662</v>
      </c>
      <c r="B637">
        <v>6577250</v>
      </c>
      <c r="C637">
        <f>VLOOKUP(A637,'bestand oud'!$A$2:$B$1424,2,0)</f>
        <v>6577250</v>
      </c>
      <c r="D637">
        <f t="shared" si="9"/>
        <v>0</v>
      </c>
    </row>
    <row r="638" spans="1:4" hidden="1">
      <c r="A638" t="s">
        <v>4668</v>
      </c>
      <c r="B638">
        <v>1051550</v>
      </c>
      <c r="C638">
        <f>VLOOKUP(A638,'bestand oud'!$A$2:$B$1424,2,0)</f>
        <v>1051550</v>
      </c>
      <c r="D638">
        <f t="shared" si="9"/>
        <v>0</v>
      </c>
    </row>
    <row r="639" spans="1:4" hidden="1">
      <c r="A639" t="s">
        <v>3376</v>
      </c>
      <c r="B639">
        <v>347100</v>
      </c>
      <c r="C639">
        <f>VLOOKUP(A639,'bestand oud'!$A$2:$B$1424,2,0)</f>
        <v>347100</v>
      </c>
      <c r="D639">
        <f t="shared" si="9"/>
        <v>0</v>
      </c>
    </row>
    <row r="640" spans="1:4" hidden="1">
      <c r="A640" t="s">
        <v>4650</v>
      </c>
      <c r="B640">
        <v>207000</v>
      </c>
      <c r="C640">
        <f>VLOOKUP(A640,'bestand oud'!$A$2:$B$1424,2,0)</f>
        <v>207000</v>
      </c>
      <c r="D640">
        <f t="shared" si="9"/>
        <v>0</v>
      </c>
    </row>
    <row r="641" spans="1:4" hidden="1">
      <c r="A641" t="s">
        <v>3379</v>
      </c>
      <c r="B641">
        <v>572920</v>
      </c>
      <c r="C641">
        <f>VLOOKUP(A641,'bestand oud'!$A$2:$B$1424,2,0)</f>
        <v>572920</v>
      </c>
      <c r="D641">
        <f t="shared" si="9"/>
        <v>0</v>
      </c>
    </row>
    <row r="642" spans="1:4" hidden="1">
      <c r="A642" t="s">
        <v>4798</v>
      </c>
      <c r="B642">
        <v>326736179</v>
      </c>
      <c r="C642">
        <f>VLOOKUP(A642,'bestand oud'!$A$2:$B$1424,2,0)</f>
        <v>326736179</v>
      </c>
      <c r="D642">
        <f t="shared" si="9"/>
        <v>0</v>
      </c>
    </row>
    <row r="643" spans="1:4" hidden="1">
      <c r="A643" t="s">
        <v>4802</v>
      </c>
      <c r="B643">
        <v>216514800</v>
      </c>
      <c r="C643">
        <f>VLOOKUP(A643,'bestand oud'!$A$2:$B$1424,2,0)</f>
        <v>216514800</v>
      </c>
      <c r="D643">
        <f t="shared" ref="D643:D706" si="10">B643-C643</f>
        <v>0</v>
      </c>
    </row>
    <row r="644" spans="1:4">
      <c r="A644" t="s">
        <v>4820</v>
      </c>
      <c r="B644">
        <v>50000000</v>
      </c>
      <c r="C644">
        <f>VLOOKUP(A644,'bestand oud'!$A$2:$B$1424,2,0)</f>
        <v>60617150</v>
      </c>
      <c r="D644">
        <f t="shared" si="10"/>
        <v>-10617150</v>
      </c>
    </row>
    <row r="645" spans="1:4">
      <c r="A645" t="s">
        <v>4823</v>
      </c>
      <c r="B645">
        <v>10617150</v>
      </c>
      <c r="C645" t="e">
        <f>VLOOKUP(A645,'bestand oud'!$A$2:$B$1424,2,0)</f>
        <v>#N/A</v>
      </c>
      <c r="D645" t="e">
        <f t="shared" si="10"/>
        <v>#N/A</v>
      </c>
    </row>
    <row r="646" spans="1:4" hidden="1">
      <c r="A646" t="s">
        <v>3382</v>
      </c>
      <c r="B646">
        <v>1100000</v>
      </c>
      <c r="C646">
        <f>VLOOKUP(A646,'bestand oud'!$A$2:$B$1424,2,0)</f>
        <v>1100000</v>
      </c>
      <c r="D646">
        <f t="shared" si="10"/>
        <v>0</v>
      </c>
    </row>
    <row r="647" spans="1:4" hidden="1">
      <c r="A647" t="s">
        <v>242</v>
      </c>
      <c r="B647">
        <v>2050550</v>
      </c>
      <c r="C647">
        <f>VLOOKUP(A647,'bestand oud'!$A$2:$B$1424,2,0)</f>
        <v>2050550</v>
      </c>
      <c r="D647">
        <f t="shared" si="10"/>
        <v>0</v>
      </c>
    </row>
    <row r="648" spans="1:4" hidden="1">
      <c r="A648" t="s">
        <v>248</v>
      </c>
      <c r="B648">
        <v>300000</v>
      </c>
      <c r="C648">
        <f>VLOOKUP(A648,'bestand oud'!$A$2:$B$1424,2,0)</f>
        <v>300000</v>
      </c>
      <c r="D648">
        <f t="shared" si="10"/>
        <v>0</v>
      </c>
    </row>
    <row r="649" spans="1:4" hidden="1">
      <c r="A649" t="s">
        <v>3387</v>
      </c>
      <c r="B649">
        <v>400000</v>
      </c>
      <c r="C649">
        <f>VLOOKUP(A649,'bestand oud'!$A$2:$B$1424,2,0)</f>
        <v>400000</v>
      </c>
      <c r="D649">
        <f t="shared" si="10"/>
        <v>0</v>
      </c>
    </row>
    <row r="650" spans="1:4">
      <c r="A650" t="s">
        <v>3390</v>
      </c>
      <c r="B650">
        <v>650000</v>
      </c>
      <c r="C650" t="e">
        <f>VLOOKUP(A650,'bestand oud'!$A$2:$B$1424,2,0)</f>
        <v>#N/A</v>
      </c>
      <c r="D650" t="e">
        <f t="shared" si="10"/>
        <v>#N/A</v>
      </c>
    </row>
    <row r="651" spans="1:4">
      <c r="A651" t="s">
        <v>1392</v>
      </c>
      <c r="B651">
        <v>232000</v>
      </c>
      <c r="C651" t="e">
        <f>VLOOKUP(A651,'bestand oud'!$A$2:$B$1424,2,0)</f>
        <v>#N/A</v>
      </c>
      <c r="D651" t="e">
        <f t="shared" si="10"/>
        <v>#N/A</v>
      </c>
    </row>
    <row r="652" spans="1:4">
      <c r="A652" t="s">
        <v>1362</v>
      </c>
      <c r="B652">
        <v>293700</v>
      </c>
      <c r="C652" t="e">
        <f>VLOOKUP(A652,'bestand oud'!$A$2:$B$1424,2,0)</f>
        <v>#N/A</v>
      </c>
      <c r="D652" t="e">
        <f t="shared" si="10"/>
        <v>#N/A</v>
      </c>
    </row>
    <row r="653" spans="1:4">
      <c r="A653" t="s">
        <v>1368</v>
      </c>
      <c r="B653">
        <v>188100</v>
      </c>
      <c r="C653" t="e">
        <f>VLOOKUP(A653,'bestand oud'!$A$2:$B$1424,2,0)</f>
        <v>#N/A</v>
      </c>
      <c r="D653" t="e">
        <f t="shared" si="10"/>
        <v>#N/A</v>
      </c>
    </row>
    <row r="654" spans="1:4">
      <c r="A654" t="s">
        <v>1372</v>
      </c>
      <c r="B654">
        <v>204100</v>
      </c>
      <c r="C654" t="e">
        <f>VLOOKUP(A654,'bestand oud'!$A$2:$B$1424,2,0)</f>
        <v>#N/A</v>
      </c>
      <c r="D654" t="e">
        <f t="shared" si="10"/>
        <v>#N/A</v>
      </c>
    </row>
    <row r="655" spans="1:4">
      <c r="A655" t="s">
        <v>1397</v>
      </c>
      <c r="B655">
        <v>49700</v>
      </c>
      <c r="C655" t="e">
        <f>VLOOKUP(A655,'bestand oud'!$A$2:$B$1424,2,0)</f>
        <v>#N/A</v>
      </c>
      <c r="D655" t="e">
        <f t="shared" si="10"/>
        <v>#N/A</v>
      </c>
    </row>
    <row r="656" spans="1:4">
      <c r="A656" t="s">
        <v>1402</v>
      </c>
      <c r="B656">
        <v>455900</v>
      </c>
      <c r="C656" t="e">
        <f>VLOOKUP(A656,'bestand oud'!$A$2:$B$1424,2,0)</f>
        <v>#N/A</v>
      </c>
      <c r="D656" t="e">
        <f t="shared" si="10"/>
        <v>#N/A</v>
      </c>
    </row>
    <row r="657" spans="1:4">
      <c r="A657" t="s">
        <v>1547</v>
      </c>
      <c r="B657">
        <v>871900</v>
      </c>
      <c r="C657" t="e">
        <f>VLOOKUP(A657,'bestand oud'!$A$2:$B$1424,2,0)</f>
        <v>#N/A</v>
      </c>
      <c r="D657" t="e">
        <f t="shared" si="10"/>
        <v>#N/A</v>
      </c>
    </row>
    <row r="658" spans="1:4">
      <c r="A658" t="s">
        <v>3392</v>
      </c>
      <c r="B658">
        <v>10191670</v>
      </c>
      <c r="C658" t="e">
        <f>VLOOKUP(A658,'bestand oud'!$A$2:$B$1424,2,0)</f>
        <v>#N/A</v>
      </c>
      <c r="D658" t="e">
        <f t="shared" si="10"/>
        <v>#N/A</v>
      </c>
    </row>
    <row r="659" spans="1:4">
      <c r="A659" t="s">
        <v>3397</v>
      </c>
      <c r="B659">
        <v>798700</v>
      </c>
      <c r="C659" t="e">
        <f>VLOOKUP(A659,'bestand oud'!$A$2:$B$1424,2,0)</f>
        <v>#N/A</v>
      </c>
      <c r="D659" t="e">
        <f t="shared" si="10"/>
        <v>#N/A</v>
      </c>
    </row>
    <row r="660" spans="1:4">
      <c r="A660" t="s">
        <v>3399</v>
      </c>
      <c r="B660">
        <v>1739100</v>
      </c>
      <c r="C660" t="e">
        <f>VLOOKUP(A660,'bestand oud'!$A$2:$B$1424,2,0)</f>
        <v>#N/A</v>
      </c>
      <c r="D660" t="e">
        <f t="shared" si="10"/>
        <v>#N/A</v>
      </c>
    </row>
    <row r="661" spans="1:4">
      <c r="A661" t="s">
        <v>3401</v>
      </c>
      <c r="B661">
        <v>2447600</v>
      </c>
      <c r="C661" t="e">
        <f>VLOOKUP(A661,'bestand oud'!$A$2:$B$1424,2,0)</f>
        <v>#N/A</v>
      </c>
      <c r="D661" t="e">
        <f t="shared" si="10"/>
        <v>#N/A</v>
      </c>
    </row>
    <row r="662" spans="1:4">
      <c r="A662" t="s">
        <v>1456</v>
      </c>
      <c r="B662">
        <v>13300</v>
      </c>
      <c r="C662" t="e">
        <f>VLOOKUP(A662,'bestand oud'!$A$2:$B$1424,2,0)</f>
        <v>#N/A</v>
      </c>
      <c r="D662" t="e">
        <f t="shared" si="10"/>
        <v>#N/A</v>
      </c>
    </row>
    <row r="663" spans="1:4">
      <c r="A663" t="s">
        <v>3402</v>
      </c>
      <c r="B663">
        <v>5641500</v>
      </c>
      <c r="C663" t="e">
        <f>VLOOKUP(A663,'bestand oud'!$A$2:$B$1424,2,0)</f>
        <v>#N/A</v>
      </c>
      <c r="D663" t="e">
        <f t="shared" si="10"/>
        <v>#N/A</v>
      </c>
    </row>
    <row r="664" spans="1:4">
      <c r="A664" t="s">
        <v>3404</v>
      </c>
      <c r="B664">
        <v>39523400</v>
      </c>
      <c r="C664" t="e">
        <f>VLOOKUP(A664,'bestand oud'!$A$2:$B$1424,2,0)</f>
        <v>#N/A</v>
      </c>
      <c r="D664" t="e">
        <f t="shared" si="10"/>
        <v>#N/A</v>
      </c>
    </row>
    <row r="665" spans="1:4">
      <c r="A665" t="s">
        <v>3406</v>
      </c>
      <c r="B665">
        <v>6591800</v>
      </c>
      <c r="C665" t="e">
        <f>VLOOKUP(A665,'bestand oud'!$A$2:$B$1424,2,0)</f>
        <v>#N/A</v>
      </c>
      <c r="D665" t="e">
        <f t="shared" si="10"/>
        <v>#N/A</v>
      </c>
    </row>
    <row r="666" spans="1:4">
      <c r="A666" t="s">
        <v>3407</v>
      </c>
      <c r="B666">
        <v>1095000</v>
      </c>
      <c r="C666" t="e">
        <f>VLOOKUP(A666,'bestand oud'!$A$2:$B$1424,2,0)</f>
        <v>#N/A</v>
      </c>
      <c r="D666" t="e">
        <f t="shared" si="10"/>
        <v>#N/A</v>
      </c>
    </row>
    <row r="667" spans="1:4">
      <c r="A667" t="s">
        <v>3409</v>
      </c>
      <c r="B667">
        <v>5603600</v>
      </c>
      <c r="C667" t="e">
        <f>VLOOKUP(A667,'bestand oud'!$A$2:$B$1424,2,0)</f>
        <v>#N/A</v>
      </c>
      <c r="D667" t="e">
        <f t="shared" si="10"/>
        <v>#N/A</v>
      </c>
    </row>
    <row r="668" spans="1:4">
      <c r="A668" t="s">
        <v>3411</v>
      </c>
      <c r="B668">
        <v>2918100</v>
      </c>
      <c r="C668" t="e">
        <f>VLOOKUP(A668,'bestand oud'!$A$2:$B$1424,2,0)</f>
        <v>#N/A</v>
      </c>
      <c r="D668" t="e">
        <f t="shared" si="10"/>
        <v>#N/A</v>
      </c>
    </row>
    <row r="669" spans="1:4">
      <c r="A669" t="s">
        <v>3413</v>
      </c>
      <c r="B669">
        <v>6457600</v>
      </c>
      <c r="C669" t="e">
        <f>VLOOKUP(A669,'bestand oud'!$A$2:$B$1424,2,0)</f>
        <v>#N/A</v>
      </c>
      <c r="D669" t="e">
        <f t="shared" si="10"/>
        <v>#N/A</v>
      </c>
    </row>
    <row r="670" spans="1:4">
      <c r="A670" t="s">
        <v>3416</v>
      </c>
      <c r="B670">
        <v>180400</v>
      </c>
      <c r="C670" t="e">
        <f>VLOOKUP(A670,'bestand oud'!$A$2:$B$1424,2,0)</f>
        <v>#N/A</v>
      </c>
      <c r="D670" t="e">
        <f t="shared" si="10"/>
        <v>#N/A</v>
      </c>
    </row>
    <row r="671" spans="1:4">
      <c r="A671" t="s">
        <v>3418</v>
      </c>
      <c r="B671">
        <v>167500</v>
      </c>
      <c r="C671" t="e">
        <f>VLOOKUP(A671,'bestand oud'!$A$2:$B$1424,2,0)</f>
        <v>#N/A</v>
      </c>
      <c r="D671" t="e">
        <f t="shared" si="10"/>
        <v>#N/A</v>
      </c>
    </row>
    <row r="672" spans="1:4">
      <c r="A672" t="s">
        <v>3419</v>
      </c>
      <c r="B672">
        <v>180400</v>
      </c>
      <c r="C672" t="e">
        <f>VLOOKUP(A672,'bestand oud'!$A$2:$B$1424,2,0)</f>
        <v>#N/A</v>
      </c>
      <c r="D672" t="e">
        <f t="shared" si="10"/>
        <v>#N/A</v>
      </c>
    </row>
    <row r="673" spans="1:4">
      <c r="A673" t="s">
        <v>1462</v>
      </c>
      <c r="B673">
        <v>184540</v>
      </c>
      <c r="C673" t="e">
        <f>VLOOKUP(A673,'bestand oud'!$A$2:$B$1424,2,0)</f>
        <v>#N/A</v>
      </c>
      <c r="D673" t="e">
        <f t="shared" si="10"/>
        <v>#N/A</v>
      </c>
    </row>
    <row r="674" spans="1:4">
      <c r="A674" t="s">
        <v>3420</v>
      </c>
      <c r="B674">
        <v>2293100</v>
      </c>
      <c r="C674" t="e">
        <f>VLOOKUP(A674,'bestand oud'!$A$2:$B$1424,2,0)</f>
        <v>#N/A</v>
      </c>
      <c r="D674" t="e">
        <f t="shared" si="10"/>
        <v>#N/A</v>
      </c>
    </row>
    <row r="675" spans="1:4">
      <c r="A675" t="s">
        <v>3422</v>
      </c>
      <c r="B675">
        <v>1223800</v>
      </c>
      <c r="C675" t="e">
        <f>VLOOKUP(A675,'bestand oud'!$A$2:$B$1424,2,0)</f>
        <v>#N/A</v>
      </c>
      <c r="D675" t="e">
        <f t="shared" si="10"/>
        <v>#N/A</v>
      </c>
    </row>
    <row r="676" spans="1:4">
      <c r="A676" t="s">
        <v>3424</v>
      </c>
      <c r="B676">
        <v>174000</v>
      </c>
      <c r="C676" t="e">
        <f>VLOOKUP(A676,'bestand oud'!$A$2:$B$1424,2,0)</f>
        <v>#N/A</v>
      </c>
      <c r="D676" t="e">
        <f t="shared" si="10"/>
        <v>#N/A</v>
      </c>
    </row>
    <row r="677" spans="1:4">
      <c r="A677" t="s">
        <v>3428</v>
      </c>
      <c r="B677">
        <v>650000</v>
      </c>
      <c r="C677" t="e">
        <f>VLOOKUP(A677,'bestand oud'!$A$2:$B$1424,2,0)</f>
        <v>#N/A</v>
      </c>
      <c r="D677" t="e">
        <f t="shared" si="10"/>
        <v>#N/A</v>
      </c>
    </row>
    <row r="678" spans="1:4">
      <c r="A678" t="s">
        <v>1123</v>
      </c>
      <c r="B678">
        <v>20443525</v>
      </c>
      <c r="C678" t="e">
        <f>VLOOKUP(A678,'bestand oud'!$A$2:$B$1424,2,0)</f>
        <v>#N/A</v>
      </c>
      <c r="D678" t="e">
        <f t="shared" si="10"/>
        <v>#N/A</v>
      </c>
    </row>
    <row r="679" spans="1:4">
      <c r="A679" t="s">
        <v>3431</v>
      </c>
      <c r="B679">
        <v>3770000</v>
      </c>
      <c r="C679" t="e">
        <f>VLOOKUP(A679,'bestand oud'!$A$2:$B$1424,2,0)</f>
        <v>#N/A</v>
      </c>
      <c r="D679" t="e">
        <f t="shared" si="10"/>
        <v>#N/A</v>
      </c>
    </row>
    <row r="680" spans="1:4">
      <c r="A680" t="s">
        <v>3436</v>
      </c>
      <c r="B680">
        <v>500000</v>
      </c>
      <c r="C680" t="e">
        <f>VLOOKUP(A680,'bestand oud'!$A$2:$B$1424,2,0)</f>
        <v>#N/A</v>
      </c>
      <c r="D680" t="e">
        <f t="shared" si="10"/>
        <v>#N/A</v>
      </c>
    </row>
    <row r="681" spans="1:4">
      <c r="A681" t="s">
        <v>3440</v>
      </c>
      <c r="B681">
        <v>308000</v>
      </c>
      <c r="C681" t="e">
        <f>VLOOKUP(A681,'bestand oud'!$A$2:$B$1424,2,0)</f>
        <v>#N/A</v>
      </c>
      <c r="D681" t="e">
        <f t="shared" si="10"/>
        <v>#N/A</v>
      </c>
    </row>
    <row r="682" spans="1:4">
      <c r="A682" t="s">
        <v>1763</v>
      </c>
      <c r="B682">
        <v>127900</v>
      </c>
      <c r="C682" t="e">
        <f>VLOOKUP(A682,'bestand oud'!$A$2:$B$1424,2,0)</f>
        <v>#N/A</v>
      </c>
      <c r="D682" t="e">
        <f t="shared" si="10"/>
        <v>#N/A</v>
      </c>
    </row>
    <row r="683" spans="1:4">
      <c r="A683" t="s">
        <v>3444</v>
      </c>
      <c r="B683">
        <v>9746610</v>
      </c>
      <c r="C683" t="e">
        <f>VLOOKUP(A683,'bestand oud'!$A$2:$B$1424,2,0)</f>
        <v>#N/A</v>
      </c>
      <c r="D683" t="e">
        <f t="shared" si="10"/>
        <v>#N/A</v>
      </c>
    </row>
    <row r="684" spans="1:4">
      <c r="A684" t="s">
        <v>6846</v>
      </c>
      <c r="B684">
        <v>372902</v>
      </c>
      <c r="C684" t="e">
        <f>VLOOKUP(A684,'bestand oud'!$A$2:$B$1424,2,0)</f>
        <v>#N/A</v>
      </c>
      <c r="D684" t="e">
        <f t="shared" si="10"/>
        <v>#N/A</v>
      </c>
    </row>
    <row r="685" spans="1:4">
      <c r="A685" t="s">
        <v>1467</v>
      </c>
      <c r="B685">
        <v>15800</v>
      </c>
      <c r="C685" t="e">
        <f>VLOOKUP(A685,'bestand oud'!$A$2:$B$1424,2,0)</f>
        <v>#N/A</v>
      </c>
      <c r="D685" t="e">
        <f t="shared" si="10"/>
        <v>#N/A</v>
      </c>
    </row>
    <row r="686" spans="1:4">
      <c r="A686" t="s">
        <v>3448</v>
      </c>
      <c r="B686">
        <v>603500</v>
      </c>
      <c r="C686" t="e">
        <f>VLOOKUP(A686,'bestand oud'!$A$2:$B$1424,2,0)</f>
        <v>#N/A</v>
      </c>
      <c r="D686" t="e">
        <f t="shared" si="10"/>
        <v>#N/A</v>
      </c>
    </row>
    <row r="687" spans="1:4">
      <c r="A687" t="s">
        <v>6768</v>
      </c>
      <c r="B687">
        <v>4798500</v>
      </c>
      <c r="C687" t="e">
        <f>VLOOKUP(A687,'bestand oud'!$A$2:$B$1424,2,0)</f>
        <v>#N/A</v>
      </c>
      <c r="D687" t="e">
        <f t="shared" si="10"/>
        <v>#N/A</v>
      </c>
    </row>
    <row r="688" spans="1:4">
      <c r="A688" t="s">
        <v>3452</v>
      </c>
      <c r="B688">
        <v>0</v>
      </c>
      <c r="C688" t="e">
        <f>VLOOKUP(A688,'bestand oud'!$A$2:$B$1424,2,0)</f>
        <v>#N/A</v>
      </c>
      <c r="D688" t="e">
        <f t="shared" si="10"/>
        <v>#N/A</v>
      </c>
    </row>
    <row r="689" spans="1:4">
      <c r="A689" t="s">
        <v>273</v>
      </c>
      <c r="B689">
        <v>254561907</v>
      </c>
      <c r="C689">
        <f>VLOOKUP(A689,'bestand oud'!$A$2:$B$1424,2,0)</f>
        <v>211394380</v>
      </c>
      <c r="D689">
        <f t="shared" si="10"/>
        <v>43167527</v>
      </c>
    </row>
    <row r="690" spans="1:4" hidden="1">
      <c r="A690" t="s">
        <v>88</v>
      </c>
      <c r="B690">
        <v>3937400</v>
      </c>
      <c r="C690">
        <f>VLOOKUP(A690,'bestand oud'!$A$2:$B$1424,2,0)</f>
        <v>3937400</v>
      </c>
      <c r="D690">
        <f t="shared" si="10"/>
        <v>0</v>
      </c>
    </row>
    <row r="691" spans="1:4" hidden="1">
      <c r="A691" t="s">
        <v>94</v>
      </c>
      <c r="B691">
        <v>23100</v>
      </c>
      <c r="C691">
        <f>VLOOKUP(A691,'bestand oud'!$A$2:$B$1424,2,0)</f>
        <v>23100</v>
      </c>
      <c r="D691">
        <f t="shared" si="10"/>
        <v>0</v>
      </c>
    </row>
    <row r="692" spans="1:4" hidden="1">
      <c r="A692" t="s">
        <v>98</v>
      </c>
      <c r="B692">
        <v>9115400</v>
      </c>
      <c r="C692">
        <f>VLOOKUP(A692,'bestand oud'!$A$2:$B$1424,2,0)</f>
        <v>9115400</v>
      </c>
      <c r="D692">
        <f t="shared" si="10"/>
        <v>0</v>
      </c>
    </row>
    <row r="693" spans="1:4" hidden="1">
      <c r="A693" t="s">
        <v>102</v>
      </c>
      <c r="B693">
        <v>13915600</v>
      </c>
      <c r="C693">
        <f>VLOOKUP(A693,'bestand oud'!$A$2:$B$1424,2,0)</f>
        <v>13915600</v>
      </c>
      <c r="D693">
        <f t="shared" si="10"/>
        <v>0</v>
      </c>
    </row>
    <row r="694" spans="1:4" hidden="1">
      <c r="A694" t="s">
        <v>106</v>
      </c>
      <c r="B694">
        <v>8066500</v>
      </c>
      <c r="C694">
        <f>VLOOKUP(A694,'bestand oud'!$A$2:$B$1424,2,0)</f>
        <v>8066500</v>
      </c>
      <c r="D694">
        <f t="shared" si="10"/>
        <v>0</v>
      </c>
    </row>
    <row r="695" spans="1:4" hidden="1">
      <c r="A695" t="s">
        <v>111</v>
      </c>
      <c r="B695">
        <v>1950400</v>
      </c>
      <c r="C695">
        <f>VLOOKUP(A695,'bestand oud'!$A$2:$B$1424,2,0)</f>
        <v>1950400</v>
      </c>
      <c r="D695">
        <f t="shared" si="10"/>
        <v>0</v>
      </c>
    </row>
    <row r="696" spans="1:4" hidden="1">
      <c r="A696" t="s">
        <v>115</v>
      </c>
      <c r="B696">
        <v>1449100</v>
      </c>
      <c r="C696">
        <f>VLOOKUP(A696,'bestand oud'!$A$2:$B$1424,2,0)</f>
        <v>1449100</v>
      </c>
      <c r="D696">
        <f t="shared" si="10"/>
        <v>0</v>
      </c>
    </row>
    <row r="697" spans="1:4" hidden="1">
      <c r="A697" t="s">
        <v>119</v>
      </c>
      <c r="B697">
        <v>13778500</v>
      </c>
      <c r="C697">
        <f>VLOOKUP(A697,'bestand oud'!$A$2:$B$1424,2,0)</f>
        <v>13778500</v>
      </c>
      <c r="D697">
        <f t="shared" si="10"/>
        <v>0</v>
      </c>
    </row>
    <row r="698" spans="1:4" hidden="1">
      <c r="A698" t="s">
        <v>123</v>
      </c>
      <c r="B698">
        <v>9012000</v>
      </c>
      <c r="C698">
        <f>VLOOKUP(A698,'bestand oud'!$A$2:$B$1424,2,0)</f>
        <v>9012000</v>
      </c>
      <c r="D698">
        <f t="shared" si="10"/>
        <v>0</v>
      </c>
    </row>
    <row r="699" spans="1:4" hidden="1">
      <c r="A699" t="s">
        <v>127</v>
      </c>
      <c r="B699">
        <v>323500</v>
      </c>
      <c r="C699">
        <f>VLOOKUP(A699,'bestand oud'!$A$2:$B$1424,2,0)</f>
        <v>323500</v>
      </c>
      <c r="D699">
        <f t="shared" si="10"/>
        <v>0</v>
      </c>
    </row>
    <row r="700" spans="1:4" hidden="1">
      <c r="A700" t="s">
        <v>3456</v>
      </c>
      <c r="B700">
        <v>2706000</v>
      </c>
      <c r="C700">
        <f>VLOOKUP(A700,'bestand oud'!$A$2:$B$1424,2,0)</f>
        <v>2706000</v>
      </c>
      <c r="D700">
        <f t="shared" si="10"/>
        <v>0</v>
      </c>
    </row>
    <row r="701" spans="1:4">
      <c r="A701" t="s">
        <v>408</v>
      </c>
      <c r="B701">
        <v>8239497</v>
      </c>
      <c r="C701">
        <f>VLOOKUP(A701,'bestand oud'!$A$2:$B$1424,2,0)</f>
        <v>7835600</v>
      </c>
      <c r="D701">
        <f t="shared" si="10"/>
        <v>403897</v>
      </c>
    </row>
    <row r="702" spans="1:4" hidden="1">
      <c r="A702" t="s">
        <v>4999</v>
      </c>
      <c r="B702">
        <v>2515300</v>
      </c>
      <c r="C702">
        <f>VLOOKUP(A702,'bestand oud'!$A$2:$B$1424,2,0)</f>
        <v>2515300</v>
      </c>
      <c r="D702">
        <f t="shared" si="10"/>
        <v>0</v>
      </c>
    </row>
    <row r="703" spans="1:4" hidden="1">
      <c r="A703" t="s">
        <v>3461</v>
      </c>
      <c r="B703">
        <v>28797400</v>
      </c>
      <c r="C703">
        <f>VLOOKUP(A703,'bestand oud'!$A$2:$B$1424,2,0)</f>
        <v>28797400</v>
      </c>
      <c r="D703">
        <f t="shared" si="10"/>
        <v>0</v>
      </c>
    </row>
    <row r="704" spans="1:4" hidden="1">
      <c r="A704" t="s">
        <v>3463</v>
      </c>
      <c r="B704">
        <v>687900</v>
      </c>
      <c r="C704">
        <f>VLOOKUP(A704,'bestand oud'!$A$2:$B$1424,2,0)</f>
        <v>687900</v>
      </c>
      <c r="D704">
        <f t="shared" si="10"/>
        <v>0</v>
      </c>
    </row>
    <row r="705" spans="1:4" hidden="1">
      <c r="A705" t="s">
        <v>3466</v>
      </c>
      <c r="B705">
        <v>37230800</v>
      </c>
      <c r="C705">
        <f>VLOOKUP(A705,'bestand oud'!$A$2:$B$1424,2,0)</f>
        <v>37230800</v>
      </c>
      <c r="D705">
        <f t="shared" si="10"/>
        <v>0</v>
      </c>
    </row>
    <row r="706" spans="1:4" hidden="1">
      <c r="A706" t="s">
        <v>3471</v>
      </c>
      <c r="B706">
        <v>22134800</v>
      </c>
      <c r="C706">
        <f>VLOOKUP(A706,'bestand oud'!$A$2:$B$1424,2,0)</f>
        <v>22134800</v>
      </c>
      <c r="D706">
        <f t="shared" si="10"/>
        <v>0</v>
      </c>
    </row>
    <row r="707" spans="1:4" hidden="1">
      <c r="A707" t="s">
        <v>3479</v>
      </c>
      <c r="B707">
        <v>7540200</v>
      </c>
      <c r="C707">
        <f>VLOOKUP(A707,'bestand oud'!$A$2:$B$1424,2,0)</f>
        <v>7540200</v>
      </c>
      <c r="D707">
        <f t="shared" ref="D707:D770" si="11">B707-C707</f>
        <v>0</v>
      </c>
    </row>
    <row r="708" spans="1:4" hidden="1">
      <c r="A708" t="s">
        <v>3483</v>
      </c>
      <c r="B708">
        <v>13591900</v>
      </c>
      <c r="C708">
        <f>VLOOKUP(A708,'bestand oud'!$A$2:$B$1424,2,0)</f>
        <v>13591900</v>
      </c>
      <c r="D708">
        <f t="shared" si="11"/>
        <v>0</v>
      </c>
    </row>
    <row r="709" spans="1:4" hidden="1">
      <c r="A709" t="s">
        <v>3489</v>
      </c>
      <c r="B709">
        <v>27939300</v>
      </c>
      <c r="C709">
        <f>VLOOKUP(A709,'bestand oud'!$A$2:$B$1424,2,0)</f>
        <v>27939300</v>
      </c>
      <c r="D709">
        <f t="shared" si="11"/>
        <v>0</v>
      </c>
    </row>
    <row r="710" spans="1:4" hidden="1">
      <c r="A710" t="s">
        <v>6697</v>
      </c>
      <c r="B710">
        <v>71100</v>
      </c>
      <c r="C710">
        <f>VLOOKUP(A710,'bestand oud'!$A$2:$B$1424,2,0)</f>
        <v>71100</v>
      </c>
      <c r="D710">
        <f t="shared" si="11"/>
        <v>0</v>
      </c>
    </row>
    <row r="711" spans="1:4" hidden="1">
      <c r="A711" t="s">
        <v>3493</v>
      </c>
      <c r="B711">
        <v>1565300</v>
      </c>
      <c r="C711">
        <f>VLOOKUP(A711,'bestand oud'!$A$2:$B$1424,2,0)</f>
        <v>1565300</v>
      </c>
      <c r="D711">
        <f t="shared" si="11"/>
        <v>0</v>
      </c>
    </row>
    <row r="712" spans="1:4" hidden="1">
      <c r="A712" t="s">
        <v>3497</v>
      </c>
      <c r="B712">
        <v>2214900</v>
      </c>
      <c r="C712">
        <f>VLOOKUP(A712,'bestand oud'!$A$2:$B$1424,2,0)</f>
        <v>2214900</v>
      </c>
      <c r="D712">
        <f t="shared" si="11"/>
        <v>0</v>
      </c>
    </row>
    <row r="713" spans="1:4" hidden="1">
      <c r="A713" t="s">
        <v>3501</v>
      </c>
      <c r="B713">
        <v>5420700</v>
      </c>
      <c r="C713">
        <f>VLOOKUP(A713,'bestand oud'!$A$2:$B$1424,2,0)</f>
        <v>5420700</v>
      </c>
      <c r="D713">
        <f t="shared" si="11"/>
        <v>0</v>
      </c>
    </row>
    <row r="714" spans="1:4" hidden="1">
      <c r="A714" t="s">
        <v>3505</v>
      </c>
      <c r="B714">
        <v>4767900</v>
      </c>
      <c r="C714">
        <f>VLOOKUP(A714,'bestand oud'!$A$2:$B$1424,2,0)</f>
        <v>4767900</v>
      </c>
      <c r="D714">
        <f t="shared" si="11"/>
        <v>0</v>
      </c>
    </row>
    <row r="715" spans="1:4" hidden="1">
      <c r="A715" t="s">
        <v>3510</v>
      </c>
      <c r="B715">
        <v>3147500</v>
      </c>
      <c r="C715">
        <f>VLOOKUP(A715,'bestand oud'!$A$2:$B$1424,2,0)</f>
        <v>3147500</v>
      </c>
      <c r="D715">
        <f t="shared" si="11"/>
        <v>0</v>
      </c>
    </row>
    <row r="716" spans="1:4" hidden="1">
      <c r="A716" t="s">
        <v>3515</v>
      </c>
      <c r="B716">
        <v>3660500</v>
      </c>
      <c r="C716">
        <f>VLOOKUP(A716,'bestand oud'!$A$2:$B$1424,2,0)</f>
        <v>3660500</v>
      </c>
      <c r="D716">
        <f t="shared" si="11"/>
        <v>0</v>
      </c>
    </row>
    <row r="717" spans="1:4" hidden="1">
      <c r="A717" t="s">
        <v>3519</v>
      </c>
      <c r="B717">
        <v>2121600</v>
      </c>
      <c r="C717">
        <f>VLOOKUP(A717,'bestand oud'!$A$2:$B$1424,2,0)</f>
        <v>2121600</v>
      </c>
      <c r="D717">
        <f t="shared" si="11"/>
        <v>0</v>
      </c>
    </row>
    <row r="718" spans="1:4" hidden="1">
      <c r="A718" t="s">
        <v>3523</v>
      </c>
      <c r="B718">
        <v>6528000</v>
      </c>
      <c r="C718">
        <f>VLOOKUP(A718,'bestand oud'!$A$2:$B$1424,2,0)</f>
        <v>6528000</v>
      </c>
      <c r="D718">
        <f t="shared" si="11"/>
        <v>0</v>
      </c>
    </row>
    <row r="719" spans="1:4" hidden="1">
      <c r="A719" t="s">
        <v>3528</v>
      </c>
      <c r="B719">
        <v>2140600</v>
      </c>
      <c r="C719">
        <f>VLOOKUP(A719,'bestand oud'!$A$2:$B$1424,2,0)</f>
        <v>2140600</v>
      </c>
      <c r="D719">
        <f t="shared" si="11"/>
        <v>0</v>
      </c>
    </row>
    <row r="720" spans="1:4" hidden="1">
      <c r="A720" t="s">
        <v>3532</v>
      </c>
      <c r="B720">
        <v>1876800</v>
      </c>
      <c r="C720">
        <f>VLOOKUP(A720,'bestand oud'!$A$2:$B$1424,2,0)</f>
        <v>1876800</v>
      </c>
      <c r="D720">
        <f t="shared" si="11"/>
        <v>0</v>
      </c>
    </row>
    <row r="721" spans="1:4" hidden="1">
      <c r="A721" t="s">
        <v>3536</v>
      </c>
      <c r="B721">
        <v>8761800</v>
      </c>
      <c r="C721">
        <f>VLOOKUP(A721,'bestand oud'!$A$2:$B$1424,2,0)</f>
        <v>8761800</v>
      </c>
      <c r="D721">
        <f t="shared" si="11"/>
        <v>0</v>
      </c>
    </row>
    <row r="722" spans="1:4" hidden="1">
      <c r="A722" t="s">
        <v>3543</v>
      </c>
      <c r="B722">
        <v>9779400</v>
      </c>
      <c r="C722">
        <f>VLOOKUP(A722,'bestand oud'!$A$2:$B$1424,2,0)</f>
        <v>9779400</v>
      </c>
      <c r="D722">
        <f t="shared" si="11"/>
        <v>0</v>
      </c>
    </row>
    <row r="723" spans="1:4" hidden="1">
      <c r="A723" t="s">
        <v>3547</v>
      </c>
      <c r="B723">
        <v>454700</v>
      </c>
      <c r="C723">
        <f>VLOOKUP(A723,'bestand oud'!$A$2:$B$1424,2,0)</f>
        <v>454700</v>
      </c>
      <c r="D723">
        <f t="shared" si="11"/>
        <v>0</v>
      </c>
    </row>
    <row r="724" spans="1:4" hidden="1">
      <c r="A724" t="s">
        <v>3550</v>
      </c>
      <c r="B724">
        <v>3320600</v>
      </c>
      <c r="C724">
        <f>VLOOKUP(A724,'bestand oud'!$A$2:$B$1424,2,0)</f>
        <v>3320600</v>
      </c>
      <c r="D724">
        <f t="shared" si="11"/>
        <v>0</v>
      </c>
    </row>
    <row r="725" spans="1:4" hidden="1">
      <c r="A725" t="s">
        <v>6778</v>
      </c>
      <c r="B725">
        <v>361500</v>
      </c>
      <c r="C725">
        <f>VLOOKUP(A725,'bestand oud'!$A$2:$B$1424,2,0)</f>
        <v>361500</v>
      </c>
      <c r="D725">
        <f t="shared" si="11"/>
        <v>0</v>
      </c>
    </row>
    <row r="726" spans="1:4" hidden="1">
      <c r="A726" t="s">
        <v>3555</v>
      </c>
      <c r="B726">
        <v>734400</v>
      </c>
      <c r="C726">
        <f>VLOOKUP(A726,'bestand oud'!$A$2:$B$1424,2,0)</f>
        <v>734400</v>
      </c>
      <c r="D726">
        <f t="shared" si="11"/>
        <v>0</v>
      </c>
    </row>
    <row r="727" spans="1:4" hidden="1">
      <c r="A727" t="s">
        <v>3559</v>
      </c>
      <c r="B727">
        <v>1329700</v>
      </c>
      <c r="C727">
        <f>VLOOKUP(A727,'bestand oud'!$A$2:$B$1424,2,0)</f>
        <v>1329700</v>
      </c>
      <c r="D727">
        <f t="shared" si="11"/>
        <v>0</v>
      </c>
    </row>
    <row r="728" spans="1:4" hidden="1">
      <c r="A728" t="s">
        <v>3564</v>
      </c>
      <c r="B728">
        <v>2914400</v>
      </c>
      <c r="C728">
        <f>VLOOKUP(A728,'bestand oud'!$A$2:$B$1424,2,0)</f>
        <v>2914400</v>
      </c>
      <c r="D728">
        <f t="shared" si="11"/>
        <v>0</v>
      </c>
    </row>
    <row r="729" spans="1:4" hidden="1">
      <c r="A729" t="s">
        <v>3566</v>
      </c>
      <c r="B729">
        <v>2972700</v>
      </c>
      <c r="C729">
        <f>VLOOKUP(A729,'bestand oud'!$A$2:$B$1424,2,0)</f>
        <v>2972700</v>
      </c>
      <c r="D729">
        <f t="shared" si="11"/>
        <v>0</v>
      </c>
    </row>
    <row r="730" spans="1:4" hidden="1">
      <c r="A730" t="s">
        <v>3570</v>
      </c>
      <c r="B730">
        <v>1830300</v>
      </c>
      <c r="C730">
        <f>VLOOKUP(A730,'bestand oud'!$A$2:$B$1424,2,0)</f>
        <v>1830300</v>
      </c>
      <c r="D730">
        <f t="shared" si="11"/>
        <v>0</v>
      </c>
    </row>
    <row r="731" spans="1:4" hidden="1">
      <c r="A731" t="s">
        <v>3575</v>
      </c>
      <c r="B731">
        <v>20516700</v>
      </c>
      <c r="C731">
        <f>VLOOKUP(A731,'bestand oud'!$A$2:$B$1424,2,0)</f>
        <v>20516700</v>
      </c>
      <c r="D731">
        <f t="shared" si="11"/>
        <v>0</v>
      </c>
    </row>
    <row r="732" spans="1:4" hidden="1">
      <c r="A732" t="s">
        <v>3580</v>
      </c>
      <c r="B732">
        <v>5149400</v>
      </c>
      <c r="C732">
        <f>VLOOKUP(A732,'bestand oud'!$A$2:$B$1424,2,0)</f>
        <v>5149400</v>
      </c>
      <c r="D732">
        <f t="shared" si="11"/>
        <v>0</v>
      </c>
    </row>
    <row r="733" spans="1:4" hidden="1">
      <c r="A733" t="s">
        <v>3584</v>
      </c>
      <c r="B733">
        <v>8451500</v>
      </c>
      <c r="C733">
        <f>VLOOKUP(A733,'bestand oud'!$A$2:$B$1424,2,0)</f>
        <v>8451500</v>
      </c>
      <c r="D733">
        <f t="shared" si="11"/>
        <v>0</v>
      </c>
    </row>
    <row r="734" spans="1:4" hidden="1">
      <c r="A734" t="s">
        <v>3588</v>
      </c>
      <c r="B734">
        <v>466400</v>
      </c>
      <c r="C734">
        <f>VLOOKUP(A734,'bestand oud'!$A$2:$B$1424,2,0)</f>
        <v>466400</v>
      </c>
      <c r="D734">
        <f t="shared" si="11"/>
        <v>0</v>
      </c>
    </row>
    <row r="735" spans="1:4" hidden="1">
      <c r="A735" t="s">
        <v>3591</v>
      </c>
      <c r="B735">
        <v>4080000</v>
      </c>
      <c r="C735">
        <f>VLOOKUP(A735,'bestand oud'!$A$2:$B$1424,2,0)</f>
        <v>4080000</v>
      </c>
      <c r="D735">
        <f t="shared" si="11"/>
        <v>0</v>
      </c>
    </row>
    <row r="736" spans="1:4" hidden="1">
      <c r="A736" t="s">
        <v>3596</v>
      </c>
      <c r="B736">
        <v>4196700</v>
      </c>
      <c r="C736">
        <f>VLOOKUP(A736,'bestand oud'!$A$2:$B$1424,2,0)</f>
        <v>4196700</v>
      </c>
      <c r="D736">
        <f t="shared" si="11"/>
        <v>0</v>
      </c>
    </row>
    <row r="737" spans="1:4" hidden="1">
      <c r="A737" t="s">
        <v>3601</v>
      </c>
      <c r="B737">
        <v>1518400</v>
      </c>
      <c r="C737">
        <f>VLOOKUP(A737,'bestand oud'!$A$2:$B$1424,2,0)</f>
        <v>1518400</v>
      </c>
      <c r="D737">
        <f t="shared" si="11"/>
        <v>0</v>
      </c>
    </row>
    <row r="738" spans="1:4" hidden="1">
      <c r="A738" t="s">
        <v>3606</v>
      </c>
      <c r="B738">
        <v>10080000</v>
      </c>
      <c r="C738">
        <f>VLOOKUP(A738,'bestand oud'!$A$2:$B$1424,2,0)</f>
        <v>10080000</v>
      </c>
      <c r="D738">
        <f t="shared" si="11"/>
        <v>0</v>
      </c>
    </row>
    <row r="739" spans="1:4" hidden="1">
      <c r="A739" t="s">
        <v>3613</v>
      </c>
      <c r="B739">
        <v>3998400</v>
      </c>
      <c r="C739">
        <f>VLOOKUP(A739,'bestand oud'!$A$2:$B$1424,2,0)</f>
        <v>3998400</v>
      </c>
      <c r="D739">
        <f t="shared" si="11"/>
        <v>0</v>
      </c>
    </row>
    <row r="740" spans="1:4" hidden="1">
      <c r="A740" t="s">
        <v>3617</v>
      </c>
      <c r="B740">
        <v>3438900</v>
      </c>
      <c r="C740">
        <f>VLOOKUP(A740,'bestand oud'!$A$2:$B$1424,2,0)</f>
        <v>3438900</v>
      </c>
      <c r="D740">
        <f t="shared" si="11"/>
        <v>0</v>
      </c>
    </row>
    <row r="741" spans="1:4" hidden="1">
      <c r="A741" t="s">
        <v>3622</v>
      </c>
      <c r="B741">
        <v>4604700</v>
      </c>
      <c r="C741">
        <f>VLOOKUP(A741,'bestand oud'!$A$2:$B$1424,2,0)</f>
        <v>4604700</v>
      </c>
      <c r="D741">
        <f t="shared" si="11"/>
        <v>0</v>
      </c>
    </row>
    <row r="742" spans="1:4" hidden="1">
      <c r="A742" t="s">
        <v>3625</v>
      </c>
      <c r="B742">
        <v>1415500</v>
      </c>
      <c r="C742">
        <f>VLOOKUP(A742,'bestand oud'!$A$2:$B$1424,2,0)</f>
        <v>1415500</v>
      </c>
      <c r="D742">
        <f t="shared" si="11"/>
        <v>0</v>
      </c>
    </row>
    <row r="743" spans="1:4" hidden="1">
      <c r="A743" t="s">
        <v>3632</v>
      </c>
      <c r="B743">
        <v>722900</v>
      </c>
      <c r="C743">
        <f>VLOOKUP(A743,'bestand oud'!$A$2:$B$1424,2,0)</f>
        <v>722900</v>
      </c>
      <c r="D743">
        <f t="shared" si="11"/>
        <v>0</v>
      </c>
    </row>
    <row r="744" spans="1:4" hidden="1">
      <c r="A744" t="s">
        <v>3635</v>
      </c>
      <c r="B744">
        <v>804500</v>
      </c>
      <c r="C744">
        <f>VLOOKUP(A744,'bestand oud'!$A$2:$B$1424,2,0)</f>
        <v>804500</v>
      </c>
      <c r="D744">
        <f t="shared" si="11"/>
        <v>0</v>
      </c>
    </row>
    <row r="745" spans="1:4" hidden="1">
      <c r="A745" t="s">
        <v>3638</v>
      </c>
      <c r="B745">
        <v>3153500</v>
      </c>
      <c r="C745">
        <f>VLOOKUP(A745,'bestand oud'!$A$2:$B$1424,2,0)</f>
        <v>3153500</v>
      </c>
      <c r="D745">
        <f t="shared" si="11"/>
        <v>0</v>
      </c>
    </row>
    <row r="746" spans="1:4" hidden="1">
      <c r="A746" t="s">
        <v>3642</v>
      </c>
      <c r="B746">
        <v>815100</v>
      </c>
      <c r="C746">
        <f>VLOOKUP(A746,'bestand oud'!$A$2:$B$1424,2,0)</f>
        <v>815100</v>
      </c>
      <c r="D746">
        <f t="shared" si="11"/>
        <v>0</v>
      </c>
    </row>
    <row r="747" spans="1:4" hidden="1">
      <c r="A747" t="s">
        <v>3647</v>
      </c>
      <c r="B747">
        <v>1498400</v>
      </c>
      <c r="C747">
        <f>VLOOKUP(A747,'bestand oud'!$A$2:$B$1424,2,0)</f>
        <v>1498400</v>
      </c>
      <c r="D747">
        <f t="shared" si="11"/>
        <v>0</v>
      </c>
    </row>
    <row r="748" spans="1:4" hidden="1">
      <c r="A748" t="s">
        <v>3648</v>
      </c>
      <c r="B748">
        <v>3555500</v>
      </c>
      <c r="C748">
        <f>VLOOKUP(A748,'bestand oud'!$A$2:$B$1424,2,0)</f>
        <v>3555500</v>
      </c>
      <c r="D748">
        <f t="shared" si="11"/>
        <v>0</v>
      </c>
    </row>
    <row r="749" spans="1:4" hidden="1">
      <c r="A749" t="s">
        <v>3652</v>
      </c>
      <c r="B749">
        <v>87200</v>
      </c>
      <c r="C749">
        <f>VLOOKUP(A749,'bestand oud'!$A$2:$B$1424,2,0)</f>
        <v>87200</v>
      </c>
      <c r="D749">
        <f t="shared" si="11"/>
        <v>0</v>
      </c>
    </row>
    <row r="750" spans="1:4" hidden="1">
      <c r="A750" t="s">
        <v>3654</v>
      </c>
      <c r="B750">
        <v>2644600</v>
      </c>
      <c r="C750">
        <f>VLOOKUP(A750,'bestand oud'!$A$2:$B$1424,2,0)</f>
        <v>2644600</v>
      </c>
      <c r="D750">
        <f t="shared" si="11"/>
        <v>0</v>
      </c>
    </row>
    <row r="751" spans="1:4" hidden="1">
      <c r="A751" t="s">
        <v>3658</v>
      </c>
      <c r="B751">
        <v>1180100</v>
      </c>
      <c r="C751">
        <f>VLOOKUP(A751,'bestand oud'!$A$2:$B$1424,2,0)</f>
        <v>1180100</v>
      </c>
      <c r="D751">
        <f t="shared" si="11"/>
        <v>0</v>
      </c>
    </row>
    <row r="752" spans="1:4" hidden="1">
      <c r="A752" t="s">
        <v>3668</v>
      </c>
      <c r="B752">
        <v>268500</v>
      </c>
      <c r="C752">
        <f>VLOOKUP(A752,'bestand oud'!$A$2:$B$1424,2,0)</f>
        <v>268500</v>
      </c>
      <c r="D752">
        <f t="shared" si="11"/>
        <v>0</v>
      </c>
    </row>
    <row r="753" spans="1:4" hidden="1">
      <c r="A753" t="s">
        <v>3674</v>
      </c>
      <c r="B753">
        <v>315700</v>
      </c>
      <c r="C753">
        <f>VLOOKUP(A753,'bestand oud'!$A$2:$B$1424,2,0)</f>
        <v>315700</v>
      </c>
      <c r="D753">
        <f t="shared" si="11"/>
        <v>0</v>
      </c>
    </row>
    <row r="754" spans="1:4" hidden="1">
      <c r="A754" t="s">
        <v>3680</v>
      </c>
      <c r="B754">
        <v>48600</v>
      </c>
      <c r="C754">
        <f>VLOOKUP(A754,'bestand oud'!$A$2:$B$1424,2,0)</f>
        <v>48600</v>
      </c>
      <c r="D754">
        <f t="shared" si="11"/>
        <v>0</v>
      </c>
    </row>
    <row r="755" spans="1:4">
      <c r="A755" t="s">
        <v>3685</v>
      </c>
      <c r="B755">
        <v>31802885</v>
      </c>
      <c r="C755">
        <f>VLOOKUP(A755,'bestand oud'!$A$2:$B$1424,2,0)</f>
        <v>48221860</v>
      </c>
      <c r="D755">
        <f t="shared" si="11"/>
        <v>-16418975</v>
      </c>
    </row>
    <row r="756" spans="1:4">
      <c r="A756" t="s">
        <v>3689</v>
      </c>
      <c r="B756">
        <v>18904575</v>
      </c>
      <c r="C756" t="e">
        <f>VLOOKUP(A756,'bestand oud'!$A$2:$B$1424,2,0)</f>
        <v>#N/A</v>
      </c>
      <c r="D756" t="e">
        <f t="shared" si="11"/>
        <v>#N/A</v>
      </c>
    </row>
    <row r="757" spans="1:4" hidden="1">
      <c r="A757" t="s">
        <v>3692</v>
      </c>
      <c r="B757">
        <v>1608800</v>
      </c>
      <c r="C757">
        <f>VLOOKUP(A757,'bestand oud'!$A$2:$B$1424,2,0)</f>
        <v>1608800</v>
      </c>
      <c r="D757">
        <f t="shared" si="11"/>
        <v>0</v>
      </c>
    </row>
    <row r="758" spans="1:4" hidden="1">
      <c r="A758" t="s">
        <v>3697</v>
      </c>
      <c r="B758">
        <v>344200</v>
      </c>
      <c r="C758">
        <f>VLOOKUP(A758,'bestand oud'!$A$2:$B$1424,2,0)</f>
        <v>344200</v>
      </c>
      <c r="D758">
        <f t="shared" si="11"/>
        <v>0</v>
      </c>
    </row>
    <row r="759" spans="1:4" hidden="1">
      <c r="A759" t="s">
        <v>3702</v>
      </c>
      <c r="B759">
        <v>571200</v>
      </c>
      <c r="C759">
        <f>VLOOKUP(A759,'bestand oud'!$A$2:$B$1424,2,0)</f>
        <v>571200</v>
      </c>
      <c r="D759">
        <f t="shared" si="11"/>
        <v>0</v>
      </c>
    </row>
    <row r="760" spans="1:4" hidden="1">
      <c r="A760" t="s">
        <v>3706</v>
      </c>
      <c r="B760">
        <v>1742700</v>
      </c>
      <c r="C760">
        <f>VLOOKUP(A760,'bestand oud'!$A$2:$B$1424,2,0)</f>
        <v>1742700</v>
      </c>
      <c r="D760">
        <f t="shared" si="11"/>
        <v>0</v>
      </c>
    </row>
    <row r="761" spans="1:4" hidden="1">
      <c r="A761" t="s">
        <v>3710</v>
      </c>
      <c r="B761">
        <v>3264000</v>
      </c>
      <c r="C761">
        <f>VLOOKUP(A761,'bestand oud'!$A$2:$B$1424,2,0)</f>
        <v>3264000</v>
      </c>
      <c r="D761">
        <f t="shared" si="11"/>
        <v>0</v>
      </c>
    </row>
    <row r="762" spans="1:4" hidden="1">
      <c r="A762" t="s">
        <v>3713</v>
      </c>
      <c r="B762">
        <v>729300</v>
      </c>
      <c r="C762">
        <f>VLOOKUP(A762,'bestand oud'!$A$2:$B$1424,2,0)</f>
        <v>729300</v>
      </c>
      <c r="D762">
        <f t="shared" si="11"/>
        <v>0</v>
      </c>
    </row>
    <row r="763" spans="1:4" hidden="1">
      <c r="A763" t="s">
        <v>3717</v>
      </c>
      <c r="B763">
        <v>2156700</v>
      </c>
      <c r="C763">
        <f>VLOOKUP(A763,'bestand oud'!$A$2:$B$1424,2,0)</f>
        <v>2156700</v>
      </c>
      <c r="D763">
        <f t="shared" si="11"/>
        <v>0</v>
      </c>
    </row>
    <row r="764" spans="1:4" hidden="1">
      <c r="A764" t="s">
        <v>6815</v>
      </c>
      <c r="B764">
        <v>7721300</v>
      </c>
      <c r="C764">
        <f>VLOOKUP(A764,'bestand oud'!$A$2:$B$1424,2,0)</f>
        <v>7721300</v>
      </c>
      <c r="D764">
        <f t="shared" si="11"/>
        <v>0</v>
      </c>
    </row>
    <row r="765" spans="1:4" hidden="1">
      <c r="A765" t="s">
        <v>6831</v>
      </c>
      <c r="B765">
        <v>187400</v>
      </c>
      <c r="C765">
        <f>VLOOKUP(A765,'bestand oud'!$A$2:$B$1424,2,0)</f>
        <v>187400</v>
      </c>
      <c r="D765">
        <f t="shared" si="11"/>
        <v>0</v>
      </c>
    </row>
    <row r="766" spans="1:4" hidden="1">
      <c r="A766" t="s">
        <v>6835</v>
      </c>
      <c r="B766">
        <v>510000</v>
      </c>
      <c r="C766">
        <f>VLOOKUP(A766,'bestand oud'!$A$2:$B$1424,2,0)</f>
        <v>510000</v>
      </c>
      <c r="D766">
        <f t="shared" si="11"/>
        <v>0</v>
      </c>
    </row>
    <row r="767" spans="1:4" hidden="1">
      <c r="A767" t="s">
        <v>3721</v>
      </c>
      <c r="B767">
        <v>734400</v>
      </c>
      <c r="C767">
        <f>VLOOKUP(A767,'bestand oud'!$A$2:$B$1424,2,0)</f>
        <v>734400</v>
      </c>
      <c r="D767">
        <f t="shared" si="11"/>
        <v>0</v>
      </c>
    </row>
    <row r="768" spans="1:4" hidden="1">
      <c r="A768" t="s">
        <v>3725</v>
      </c>
      <c r="B768">
        <v>2587800</v>
      </c>
      <c r="C768">
        <f>VLOOKUP(A768,'bestand oud'!$A$2:$B$1424,2,0)</f>
        <v>2587800</v>
      </c>
      <c r="D768">
        <f t="shared" si="11"/>
        <v>0</v>
      </c>
    </row>
    <row r="769" spans="1:4" hidden="1">
      <c r="A769" t="s">
        <v>3728</v>
      </c>
      <c r="B769">
        <v>2361900</v>
      </c>
      <c r="C769">
        <f>VLOOKUP(A769,'bestand oud'!$A$2:$B$1424,2,0)</f>
        <v>2361900</v>
      </c>
      <c r="D769">
        <f t="shared" si="11"/>
        <v>0</v>
      </c>
    </row>
    <row r="770" spans="1:4" hidden="1">
      <c r="A770" t="s">
        <v>3734</v>
      </c>
      <c r="B770">
        <v>433200</v>
      </c>
      <c r="C770">
        <f>VLOOKUP(A770,'bestand oud'!$A$2:$B$1424,2,0)</f>
        <v>433200</v>
      </c>
      <c r="D770">
        <f t="shared" si="11"/>
        <v>0</v>
      </c>
    </row>
    <row r="771" spans="1:4" hidden="1">
      <c r="A771" t="s">
        <v>3737</v>
      </c>
      <c r="B771">
        <v>203100</v>
      </c>
      <c r="C771">
        <f>VLOOKUP(A771,'bestand oud'!$A$2:$B$1424,2,0)</f>
        <v>203100</v>
      </c>
      <c r="D771">
        <f t="shared" ref="D771:D834" si="12">B771-C771</f>
        <v>0</v>
      </c>
    </row>
    <row r="772" spans="1:4" hidden="1">
      <c r="A772" t="s">
        <v>3741</v>
      </c>
      <c r="B772">
        <v>326600</v>
      </c>
      <c r="C772">
        <f>VLOOKUP(A772,'bestand oud'!$A$2:$B$1424,2,0)</f>
        <v>326600</v>
      </c>
      <c r="D772">
        <f t="shared" si="12"/>
        <v>0</v>
      </c>
    </row>
    <row r="773" spans="1:4" hidden="1">
      <c r="A773" t="s">
        <v>3745</v>
      </c>
      <c r="B773">
        <v>3369000</v>
      </c>
      <c r="C773">
        <f>VLOOKUP(A773,'bestand oud'!$A$2:$B$1424,2,0)</f>
        <v>3369000</v>
      </c>
      <c r="D773">
        <f t="shared" si="12"/>
        <v>0</v>
      </c>
    </row>
    <row r="774" spans="1:4" hidden="1">
      <c r="A774" t="s">
        <v>3749</v>
      </c>
      <c r="B774">
        <v>2191700</v>
      </c>
      <c r="C774">
        <f>VLOOKUP(A774,'bestand oud'!$A$2:$B$1424,2,0)</f>
        <v>2191700</v>
      </c>
      <c r="D774">
        <f t="shared" si="12"/>
        <v>0</v>
      </c>
    </row>
    <row r="775" spans="1:4" hidden="1">
      <c r="A775" t="s">
        <v>3753</v>
      </c>
      <c r="B775">
        <v>2867700</v>
      </c>
      <c r="C775">
        <f>VLOOKUP(A775,'bestand oud'!$A$2:$B$1424,2,0)</f>
        <v>2867700</v>
      </c>
      <c r="D775">
        <f t="shared" si="12"/>
        <v>0</v>
      </c>
    </row>
    <row r="776" spans="1:4" hidden="1">
      <c r="A776" t="s">
        <v>3757</v>
      </c>
      <c r="B776">
        <v>2446100</v>
      </c>
      <c r="C776">
        <f>VLOOKUP(A776,'bestand oud'!$A$2:$B$1424,2,0)</f>
        <v>2446100</v>
      </c>
      <c r="D776">
        <f t="shared" si="12"/>
        <v>0</v>
      </c>
    </row>
    <row r="777" spans="1:4" hidden="1">
      <c r="A777" t="s">
        <v>3760</v>
      </c>
      <c r="B777">
        <v>3613800</v>
      </c>
      <c r="C777">
        <f>VLOOKUP(A777,'bestand oud'!$A$2:$B$1424,2,0)</f>
        <v>3613800</v>
      </c>
      <c r="D777">
        <f t="shared" si="12"/>
        <v>0</v>
      </c>
    </row>
    <row r="778" spans="1:4" hidden="1">
      <c r="A778" t="s">
        <v>3764</v>
      </c>
      <c r="B778">
        <v>215700</v>
      </c>
      <c r="C778">
        <f>VLOOKUP(A778,'bestand oud'!$A$2:$B$1424,2,0)</f>
        <v>215700</v>
      </c>
      <c r="D778">
        <f t="shared" si="12"/>
        <v>0</v>
      </c>
    </row>
    <row r="779" spans="1:4" hidden="1">
      <c r="A779" t="s">
        <v>3766</v>
      </c>
      <c r="B779">
        <v>2009000</v>
      </c>
      <c r="C779">
        <f>VLOOKUP(A779,'bestand oud'!$A$2:$B$1424,2,0)</f>
        <v>2009000</v>
      </c>
      <c r="D779">
        <f t="shared" si="12"/>
        <v>0</v>
      </c>
    </row>
    <row r="780" spans="1:4" hidden="1">
      <c r="A780" t="s">
        <v>3769</v>
      </c>
      <c r="B780">
        <v>602900</v>
      </c>
      <c r="C780">
        <f>VLOOKUP(A780,'bestand oud'!$A$2:$B$1424,2,0)</f>
        <v>602900</v>
      </c>
      <c r="D780">
        <f t="shared" si="12"/>
        <v>0</v>
      </c>
    </row>
    <row r="781" spans="1:4" hidden="1">
      <c r="A781" t="s">
        <v>3774</v>
      </c>
      <c r="B781">
        <v>931000</v>
      </c>
      <c r="C781">
        <f>VLOOKUP(A781,'bestand oud'!$A$2:$B$1424,2,0)</f>
        <v>931000</v>
      </c>
      <c r="D781">
        <f t="shared" si="12"/>
        <v>0</v>
      </c>
    </row>
    <row r="782" spans="1:4" hidden="1">
      <c r="A782" t="s">
        <v>3778</v>
      </c>
      <c r="B782">
        <v>326400</v>
      </c>
      <c r="C782">
        <f>VLOOKUP(A782,'bestand oud'!$A$2:$B$1424,2,0)</f>
        <v>326400</v>
      </c>
      <c r="D782">
        <f t="shared" si="12"/>
        <v>0</v>
      </c>
    </row>
    <row r="783" spans="1:4" hidden="1">
      <c r="A783" t="s">
        <v>3782</v>
      </c>
      <c r="B783">
        <v>1031000</v>
      </c>
      <c r="C783">
        <f>VLOOKUP(A783,'bestand oud'!$A$2:$B$1424,2,0)</f>
        <v>1031000</v>
      </c>
      <c r="D783">
        <f t="shared" si="12"/>
        <v>0</v>
      </c>
    </row>
    <row r="784" spans="1:4" hidden="1">
      <c r="A784" t="s">
        <v>3786</v>
      </c>
      <c r="B784">
        <v>818400</v>
      </c>
      <c r="C784">
        <f>VLOOKUP(A784,'bestand oud'!$A$2:$B$1424,2,0)</f>
        <v>818400</v>
      </c>
      <c r="D784">
        <f t="shared" si="12"/>
        <v>0</v>
      </c>
    </row>
    <row r="785" spans="1:4" hidden="1">
      <c r="A785" t="s">
        <v>3790</v>
      </c>
      <c r="B785">
        <v>3194100</v>
      </c>
      <c r="C785">
        <f>VLOOKUP(A785,'bestand oud'!$A$2:$B$1424,2,0)</f>
        <v>3194100</v>
      </c>
      <c r="D785">
        <f t="shared" si="12"/>
        <v>0</v>
      </c>
    </row>
    <row r="786" spans="1:4" hidden="1">
      <c r="A786" t="s">
        <v>3794</v>
      </c>
      <c r="B786">
        <v>1197700</v>
      </c>
      <c r="C786">
        <f>VLOOKUP(A786,'bestand oud'!$A$2:$B$1424,2,0)</f>
        <v>1197700</v>
      </c>
      <c r="D786">
        <f t="shared" si="12"/>
        <v>0</v>
      </c>
    </row>
    <row r="787" spans="1:4" hidden="1">
      <c r="A787" t="s">
        <v>3798</v>
      </c>
      <c r="B787">
        <v>159900</v>
      </c>
      <c r="C787">
        <f>VLOOKUP(A787,'bestand oud'!$A$2:$B$1424,2,0)</f>
        <v>159900</v>
      </c>
      <c r="D787">
        <f t="shared" si="12"/>
        <v>0</v>
      </c>
    </row>
    <row r="788" spans="1:4" hidden="1">
      <c r="A788" t="s">
        <v>3802</v>
      </c>
      <c r="B788">
        <v>37950000</v>
      </c>
      <c r="C788">
        <f>VLOOKUP(A788,'bestand oud'!$A$2:$B$1424,2,0)</f>
        <v>37950000</v>
      </c>
      <c r="D788">
        <f t="shared" si="12"/>
        <v>0</v>
      </c>
    </row>
    <row r="789" spans="1:4" hidden="1">
      <c r="A789" t="s">
        <v>3806</v>
      </c>
      <c r="B789">
        <v>1902300</v>
      </c>
      <c r="C789">
        <f>VLOOKUP(A789,'bestand oud'!$A$2:$B$1424,2,0)</f>
        <v>1902300</v>
      </c>
      <c r="D789">
        <f t="shared" si="12"/>
        <v>0</v>
      </c>
    </row>
    <row r="790" spans="1:4" hidden="1">
      <c r="A790" t="s">
        <v>3810</v>
      </c>
      <c r="B790">
        <v>1785200</v>
      </c>
      <c r="C790">
        <f>VLOOKUP(A790,'bestand oud'!$A$2:$B$1424,2,0)</f>
        <v>1785200</v>
      </c>
      <c r="D790">
        <f t="shared" si="12"/>
        <v>0</v>
      </c>
    </row>
    <row r="791" spans="1:4" hidden="1">
      <c r="A791" t="s">
        <v>3815</v>
      </c>
      <c r="B791">
        <v>754000</v>
      </c>
      <c r="C791">
        <f>VLOOKUP(A791,'bestand oud'!$A$2:$B$1424,2,0)</f>
        <v>754000</v>
      </c>
      <c r="D791">
        <f t="shared" si="12"/>
        <v>0</v>
      </c>
    </row>
    <row r="792" spans="1:4" hidden="1">
      <c r="A792" t="s">
        <v>3818</v>
      </c>
      <c r="B792">
        <v>604700</v>
      </c>
      <c r="C792">
        <f>VLOOKUP(A792,'bestand oud'!$A$2:$B$1424,2,0)</f>
        <v>604700</v>
      </c>
      <c r="D792">
        <f t="shared" si="12"/>
        <v>0</v>
      </c>
    </row>
    <row r="793" spans="1:4" hidden="1">
      <c r="A793" t="s">
        <v>3822</v>
      </c>
      <c r="B793">
        <v>1211700</v>
      </c>
      <c r="C793">
        <f>VLOOKUP(A793,'bestand oud'!$A$2:$B$1424,2,0)</f>
        <v>1211700</v>
      </c>
      <c r="D793">
        <f t="shared" si="12"/>
        <v>0</v>
      </c>
    </row>
    <row r="794" spans="1:4" hidden="1">
      <c r="A794" t="s">
        <v>3826</v>
      </c>
      <c r="B794">
        <v>309000</v>
      </c>
      <c r="C794">
        <f>VLOOKUP(A794,'bestand oud'!$A$2:$B$1424,2,0)</f>
        <v>309000</v>
      </c>
      <c r="D794">
        <f t="shared" si="12"/>
        <v>0</v>
      </c>
    </row>
    <row r="795" spans="1:4" hidden="1">
      <c r="A795" t="s">
        <v>3828</v>
      </c>
      <c r="B795">
        <v>345100</v>
      </c>
      <c r="C795">
        <f>VLOOKUP(A795,'bestand oud'!$A$2:$B$1424,2,0)</f>
        <v>345100</v>
      </c>
      <c r="D795">
        <f t="shared" si="12"/>
        <v>0</v>
      </c>
    </row>
    <row r="796" spans="1:4" hidden="1">
      <c r="A796" t="s">
        <v>3830</v>
      </c>
      <c r="B796">
        <v>1642500</v>
      </c>
      <c r="C796">
        <f>VLOOKUP(A796,'bestand oud'!$A$2:$B$1424,2,0)</f>
        <v>1642500</v>
      </c>
      <c r="D796">
        <f t="shared" si="12"/>
        <v>0</v>
      </c>
    </row>
    <row r="797" spans="1:4" hidden="1">
      <c r="A797" t="s">
        <v>3834</v>
      </c>
      <c r="B797">
        <v>320700</v>
      </c>
      <c r="C797">
        <f>VLOOKUP(A797,'bestand oud'!$A$2:$B$1424,2,0)</f>
        <v>320700</v>
      </c>
      <c r="D797">
        <f t="shared" si="12"/>
        <v>0</v>
      </c>
    </row>
    <row r="798" spans="1:4" hidden="1">
      <c r="A798" t="s">
        <v>3837</v>
      </c>
      <c r="B798">
        <v>344200</v>
      </c>
      <c r="C798">
        <f>VLOOKUP(A798,'bestand oud'!$A$2:$B$1424,2,0)</f>
        <v>344200</v>
      </c>
      <c r="D798">
        <f t="shared" si="12"/>
        <v>0</v>
      </c>
    </row>
    <row r="799" spans="1:4" hidden="1">
      <c r="A799" t="s">
        <v>3841</v>
      </c>
      <c r="B799">
        <v>14280000</v>
      </c>
      <c r="C799">
        <f>VLOOKUP(A799,'bestand oud'!$A$2:$B$1424,2,0)</f>
        <v>14280000</v>
      </c>
      <c r="D799">
        <f t="shared" si="12"/>
        <v>0</v>
      </c>
    </row>
    <row r="800" spans="1:4" hidden="1">
      <c r="A800" t="s">
        <v>3843</v>
      </c>
      <c r="B800">
        <v>209900</v>
      </c>
      <c r="C800">
        <f>VLOOKUP(A800,'bestand oud'!$A$2:$B$1424,2,0)</f>
        <v>209900</v>
      </c>
      <c r="D800">
        <f t="shared" si="12"/>
        <v>0</v>
      </c>
    </row>
    <row r="801" spans="1:4" hidden="1">
      <c r="A801" t="s">
        <v>3846</v>
      </c>
      <c r="B801">
        <v>2140500</v>
      </c>
      <c r="C801">
        <f>VLOOKUP(A801,'bestand oud'!$A$2:$B$1424,2,0)</f>
        <v>2140500</v>
      </c>
      <c r="D801">
        <f t="shared" si="12"/>
        <v>0</v>
      </c>
    </row>
    <row r="802" spans="1:4" hidden="1">
      <c r="A802" t="s">
        <v>3850</v>
      </c>
      <c r="B802">
        <v>198300</v>
      </c>
      <c r="C802">
        <f>VLOOKUP(A802,'bestand oud'!$A$2:$B$1424,2,0)</f>
        <v>198300</v>
      </c>
      <c r="D802">
        <f t="shared" si="12"/>
        <v>0</v>
      </c>
    </row>
    <row r="803" spans="1:4" hidden="1">
      <c r="A803" t="s">
        <v>3852</v>
      </c>
      <c r="B803">
        <v>3054300</v>
      </c>
      <c r="C803">
        <f>VLOOKUP(A803,'bestand oud'!$A$2:$B$1424,2,0)</f>
        <v>3054300</v>
      </c>
      <c r="D803">
        <f t="shared" si="12"/>
        <v>0</v>
      </c>
    </row>
    <row r="804" spans="1:4" hidden="1">
      <c r="A804" t="s">
        <v>3856</v>
      </c>
      <c r="B804">
        <v>1210400</v>
      </c>
      <c r="C804">
        <f>VLOOKUP(A804,'bestand oud'!$A$2:$B$1424,2,0)</f>
        <v>1210400</v>
      </c>
      <c r="D804">
        <f t="shared" si="12"/>
        <v>0</v>
      </c>
    </row>
    <row r="805" spans="1:4" hidden="1">
      <c r="A805" t="s">
        <v>3859</v>
      </c>
      <c r="B805">
        <v>2365900</v>
      </c>
      <c r="C805">
        <f>VLOOKUP(A805,'bestand oud'!$A$2:$B$1424,2,0)</f>
        <v>2365900</v>
      </c>
      <c r="D805">
        <f t="shared" si="12"/>
        <v>0</v>
      </c>
    </row>
    <row r="806" spans="1:4" hidden="1">
      <c r="A806" t="s">
        <v>3864</v>
      </c>
      <c r="B806">
        <v>5353800</v>
      </c>
      <c r="C806">
        <f>VLOOKUP(A806,'bestand oud'!$A$2:$B$1424,2,0)</f>
        <v>5353800</v>
      </c>
      <c r="D806">
        <f t="shared" si="12"/>
        <v>0</v>
      </c>
    </row>
    <row r="807" spans="1:4" hidden="1">
      <c r="A807" t="s">
        <v>3868</v>
      </c>
      <c r="B807">
        <v>3940200</v>
      </c>
      <c r="C807">
        <f>VLOOKUP(A807,'bestand oud'!$A$2:$B$1424,2,0)</f>
        <v>3940200</v>
      </c>
      <c r="D807">
        <f t="shared" si="12"/>
        <v>0</v>
      </c>
    </row>
    <row r="808" spans="1:4" hidden="1">
      <c r="A808" t="s">
        <v>3873</v>
      </c>
      <c r="B808">
        <v>874400</v>
      </c>
      <c r="C808">
        <f>VLOOKUP(A808,'bestand oud'!$A$2:$B$1424,2,0)</f>
        <v>874400</v>
      </c>
      <c r="D808">
        <f t="shared" si="12"/>
        <v>0</v>
      </c>
    </row>
    <row r="809" spans="1:4" hidden="1">
      <c r="A809" t="s">
        <v>3880</v>
      </c>
      <c r="B809">
        <v>1186300</v>
      </c>
      <c r="C809">
        <f>VLOOKUP(A809,'bestand oud'!$A$2:$B$1424,2,0)</f>
        <v>1186300</v>
      </c>
      <c r="D809">
        <f t="shared" si="12"/>
        <v>0</v>
      </c>
    </row>
    <row r="810" spans="1:4" hidden="1">
      <c r="A810" t="s">
        <v>3885</v>
      </c>
      <c r="B810">
        <v>1148800</v>
      </c>
      <c r="C810">
        <f>VLOOKUP(A810,'bestand oud'!$A$2:$B$1424,2,0)</f>
        <v>1148800</v>
      </c>
      <c r="D810">
        <f t="shared" si="12"/>
        <v>0</v>
      </c>
    </row>
    <row r="811" spans="1:4" hidden="1">
      <c r="A811" t="s">
        <v>3891</v>
      </c>
      <c r="B811">
        <v>3656900</v>
      </c>
      <c r="C811">
        <f>VLOOKUP(A811,'bestand oud'!$A$2:$B$1424,2,0)</f>
        <v>3656900</v>
      </c>
      <c r="D811">
        <f t="shared" si="12"/>
        <v>0</v>
      </c>
    </row>
    <row r="812" spans="1:4" hidden="1">
      <c r="A812" t="s">
        <v>3900</v>
      </c>
      <c r="B812">
        <v>1410600</v>
      </c>
      <c r="C812">
        <f>VLOOKUP(A812,'bestand oud'!$A$2:$B$1424,2,0)</f>
        <v>1410600</v>
      </c>
      <c r="D812">
        <f t="shared" si="12"/>
        <v>0</v>
      </c>
    </row>
    <row r="813" spans="1:4" hidden="1">
      <c r="A813" t="s">
        <v>3904</v>
      </c>
      <c r="B813">
        <v>1398900</v>
      </c>
      <c r="C813">
        <f>VLOOKUP(A813,'bestand oud'!$A$2:$B$1424,2,0)</f>
        <v>1398900</v>
      </c>
      <c r="D813">
        <f t="shared" si="12"/>
        <v>0</v>
      </c>
    </row>
    <row r="814" spans="1:4" hidden="1">
      <c r="A814" t="s">
        <v>3908</v>
      </c>
      <c r="B814">
        <v>1180400</v>
      </c>
      <c r="C814">
        <f>VLOOKUP(A814,'bestand oud'!$A$2:$B$1424,2,0)</f>
        <v>1180400</v>
      </c>
      <c r="D814">
        <f t="shared" si="12"/>
        <v>0</v>
      </c>
    </row>
    <row r="815" spans="1:4" hidden="1">
      <c r="A815" t="s">
        <v>3912</v>
      </c>
      <c r="B815">
        <v>967700</v>
      </c>
      <c r="C815">
        <f>VLOOKUP(A815,'bestand oud'!$A$2:$B$1424,2,0)</f>
        <v>967700</v>
      </c>
      <c r="D815">
        <f t="shared" si="12"/>
        <v>0</v>
      </c>
    </row>
    <row r="816" spans="1:4" hidden="1">
      <c r="A816" t="s">
        <v>6560</v>
      </c>
      <c r="B816">
        <v>36700</v>
      </c>
      <c r="C816">
        <f>VLOOKUP(A816,'bestand oud'!$A$2:$B$1424,2,0)</f>
        <v>36700</v>
      </c>
      <c r="D816">
        <f t="shared" si="12"/>
        <v>0</v>
      </c>
    </row>
    <row r="817" spans="1:4" hidden="1">
      <c r="A817" t="s">
        <v>3917</v>
      </c>
      <c r="B817">
        <v>4205200</v>
      </c>
      <c r="C817">
        <f>VLOOKUP(A817,'bestand oud'!$A$2:$B$1424,2,0)</f>
        <v>4205200</v>
      </c>
      <c r="D817">
        <f t="shared" si="12"/>
        <v>0</v>
      </c>
    </row>
    <row r="818" spans="1:4" hidden="1">
      <c r="A818" t="s">
        <v>3921</v>
      </c>
      <c r="B818">
        <v>4121000</v>
      </c>
      <c r="C818">
        <f>VLOOKUP(A818,'bestand oud'!$A$2:$B$1424,2,0)</f>
        <v>4121000</v>
      </c>
      <c r="D818">
        <f t="shared" si="12"/>
        <v>0</v>
      </c>
    </row>
    <row r="819" spans="1:4" hidden="1">
      <c r="A819" t="s">
        <v>3926</v>
      </c>
      <c r="B819">
        <v>2922900</v>
      </c>
      <c r="C819">
        <f>VLOOKUP(A819,'bestand oud'!$A$2:$B$1424,2,0)</f>
        <v>2922900</v>
      </c>
      <c r="D819">
        <f t="shared" si="12"/>
        <v>0</v>
      </c>
    </row>
    <row r="820" spans="1:4" hidden="1">
      <c r="A820" t="s">
        <v>3928</v>
      </c>
      <c r="B820">
        <v>769500</v>
      </c>
      <c r="C820">
        <f>VLOOKUP(A820,'bestand oud'!$A$2:$B$1424,2,0)</f>
        <v>769500</v>
      </c>
      <c r="D820">
        <f t="shared" si="12"/>
        <v>0</v>
      </c>
    </row>
    <row r="821" spans="1:4" hidden="1">
      <c r="A821" t="s">
        <v>3932</v>
      </c>
      <c r="B821">
        <v>1090100</v>
      </c>
      <c r="C821">
        <f>VLOOKUP(A821,'bestand oud'!$A$2:$B$1424,2,0)</f>
        <v>1090100</v>
      </c>
      <c r="D821">
        <f t="shared" si="12"/>
        <v>0</v>
      </c>
    </row>
    <row r="822" spans="1:4" hidden="1">
      <c r="A822" t="s">
        <v>3936</v>
      </c>
      <c r="B822">
        <v>6463500</v>
      </c>
      <c r="C822">
        <f>VLOOKUP(A822,'bestand oud'!$A$2:$B$1424,2,0)</f>
        <v>6463500</v>
      </c>
      <c r="D822">
        <f t="shared" si="12"/>
        <v>0</v>
      </c>
    </row>
    <row r="823" spans="1:4" hidden="1">
      <c r="A823" t="s">
        <v>3941</v>
      </c>
      <c r="B823">
        <v>697900</v>
      </c>
      <c r="C823">
        <f>VLOOKUP(A823,'bestand oud'!$A$2:$B$1424,2,0)</f>
        <v>697900</v>
      </c>
      <c r="D823">
        <f t="shared" si="12"/>
        <v>0</v>
      </c>
    </row>
    <row r="824" spans="1:4" hidden="1">
      <c r="A824" t="s">
        <v>3945</v>
      </c>
      <c r="B824">
        <v>4499700</v>
      </c>
      <c r="C824">
        <f>VLOOKUP(A824,'bestand oud'!$A$2:$B$1424,2,0)</f>
        <v>4499700</v>
      </c>
      <c r="D824">
        <f t="shared" si="12"/>
        <v>0</v>
      </c>
    </row>
    <row r="825" spans="1:4" hidden="1">
      <c r="A825" t="s">
        <v>3948</v>
      </c>
      <c r="B825">
        <v>6780000</v>
      </c>
      <c r="C825">
        <f>VLOOKUP(A825,'bestand oud'!$A$2:$B$1424,2,0)</f>
        <v>6780000</v>
      </c>
      <c r="D825">
        <f t="shared" si="12"/>
        <v>0</v>
      </c>
    </row>
    <row r="826" spans="1:4" hidden="1">
      <c r="A826" t="s">
        <v>3953</v>
      </c>
      <c r="B826">
        <v>1064900</v>
      </c>
      <c r="C826">
        <f>VLOOKUP(A826,'bestand oud'!$A$2:$B$1424,2,0)</f>
        <v>1064900</v>
      </c>
      <c r="D826">
        <f t="shared" si="12"/>
        <v>0</v>
      </c>
    </row>
    <row r="827" spans="1:4" hidden="1">
      <c r="A827" t="s">
        <v>3959</v>
      </c>
      <c r="B827">
        <v>2006900</v>
      </c>
      <c r="C827">
        <f>VLOOKUP(A827,'bestand oud'!$A$2:$B$1424,2,0)</f>
        <v>2006900</v>
      </c>
      <c r="D827">
        <f t="shared" si="12"/>
        <v>0</v>
      </c>
    </row>
    <row r="828" spans="1:4" hidden="1">
      <c r="A828" t="s">
        <v>3963</v>
      </c>
      <c r="B828">
        <v>2646300</v>
      </c>
      <c r="C828">
        <f>VLOOKUP(A828,'bestand oud'!$A$2:$B$1424,2,0)</f>
        <v>2646300</v>
      </c>
      <c r="D828">
        <f t="shared" si="12"/>
        <v>0</v>
      </c>
    </row>
    <row r="829" spans="1:4" hidden="1">
      <c r="A829" t="s">
        <v>444</v>
      </c>
      <c r="B829">
        <v>10260043</v>
      </c>
      <c r="C829">
        <f>VLOOKUP(A829,'bestand oud'!$A$2:$B$1424,2,0)</f>
        <v>10260043</v>
      </c>
      <c r="D829">
        <f t="shared" si="12"/>
        <v>0</v>
      </c>
    </row>
    <row r="830" spans="1:4" hidden="1">
      <c r="A830" t="s">
        <v>3968</v>
      </c>
      <c r="B830">
        <v>2566600</v>
      </c>
      <c r="C830">
        <f>VLOOKUP(A830,'bestand oud'!$A$2:$B$1424,2,0)</f>
        <v>2566600</v>
      </c>
      <c r="D830">
        <f t="shared" si="12"/>
        <v>0</v>
      </c>
    </row>
    <row r="831" spans="1:4" hidden="1">
      <c r="A831" t="s">
        <v>3972</v>
      </c>
      <c r="B831">
        <v>285600</v>
      </c>
      <c r="C831">
        <f>VLOOKUP(A831,'bestand oud'!$A$2:$B$1424,2,0)</f>
        <v>285600</v>
      </c>
      <c r="D831">
        <f t="shared" si="12"/>
        <v>0</v>
      </c>
    </row>
    <row r="832" spans="1:4" hidden="1">
      <c r="A832" t="s">
        <v>3973</v>
      </c>
      <c r="B832">
        <v>2820700</v>
      </c>
      <c r="C832">
        <f>VLOOKUP(A832,'bestand oud'!$A$2:$B$1424,2,0)</f>
        <v>2820700</v>
      </c>
      <c r="D832">
        <f t="shared" si="12"/>
        <v>0</v>
      </c>
    </row>
    <row r="833" spans="1:4" hidden="1">
      <c r="A833" t="s">
        <v>3978</v>
      </c>
      <c r="B833">
        <v>3614200</v>
      </c>
      <c r="C833">
        <f>VLOOKUP(A833,'bestand oud'!$A$2:$B$1424,2,0)</f>
        <v>3614200</v>
      </c>
      <c r="D833">
        <f t="shared" si="12"/>
        <v>0</v>
      </c>
    </row>
    <row r="834" spans="1:4" hidden="1">
      <c r="A834" t="s">
        <v>3982</v>
      </c>
      <c r="B834">
        <v>141800</v>
      </c>
      <c r="C834">
        <f>VLOOKUP(A834,'bestand oud'!$A$2:$B$1424,2,0)</f>
        <v>141800</v>
      </c>
      <c r="D834">
        <f t="shared" si="12"/>
        <v>0</v>
      </c>
    </row>
    <row r="835" spans="1:4" hidden="1">
      <c r="A835" t="s">
        <v>3986</v>
      </c>
      <c r="B835">
        <v>198300</v>
      </c>
      <c r="C835">
        <f>VLOOKUP(A835,'bestand oud'!$A$2:$B$1424,2,0)</f>
        <v>198300</v>
      </c>
      <c r="D835">
        <f t="shared" ref="D835:D898" si="13">B835-C835</f>
        <v>0</v>
      </c>
    </row>
    <row r="836" spans="1:4" hidden="1">
      <c r="A836" t="s">
        <v>3989</v>
      </c>
      <c r="B836">
        <v>1678700</v>
      </c>
      <c r="C836">
        <f>VLOOKUP(A836,'bestand oud'!$A$2:$B$1424,2,0)</f>
        <v>1678700</v>
      </c>
      <c r="D836">
        <f t="shared" si="13"/>
        <v>0</v>
      </c>
    </row>
    <row r="837" spans="1:4" hidden="1">
      <c r="A837" t="s">
        <v>3994</v>
      </c>
      <c r="B837">
        <v>2250300</v>
      </c>
      <c r="C837">
        <f>VLOOKUP(A837,'bestand oud'!$A$2:$B$1424,2,0)</f>
        <v>2250300</v>
      </c>
      <c r="D837">
        <f t="shared" si="13"/>
        <v>0</v>
      </c>
    </row>
    <row r="838" spans="1:4" hidden="1">
      <c r="A838" t="s">
        <v>3999</v>
      </c>
      <c r="B838">
        <v>184400</v>
      </c>
      <c r="C838">
        <f>VLOOKUP(A838,'bestand oud'!$A$2:$B$1424,2,0)</f>
        <v>184400</v>
      </c>
      <c r="D838">
        <f t="shared" si="13"/>
        <v>0</v>
      </c>
    </row>
    <row r="839" spans="1:4" hidden="1">
      <c r="A839" t="s">
        <v>4007</v>
      </c>
      <c r="B839">
        <v>4009100</v>
      </c>
      <c r="C839">
        <f>VLOOKUP(A839,'bestand oud'!$A$2:$B$1424,2,0)</f>
        <v>4009100</v>
      </c>
      <c r="D839">
        <f t="shared" si="13"/>
        <v>0</v>
      </c>
    </row>
    <row r="840" spans="1:4" hidden="1">
      <c r="A840" t="s">
        <v>4012</v>
      </c>
      <c r="B840">
        <v>58400</v>
      </c>
      <c r="C840">
        <f>VLOOKUP(A840,'bestand oud'!$A$2:$B$1424,2,0)</f>
        <v>58400</v>
      </c>
      <c r="D840">
        <f t="shared" si="13"/>
        <v>0</v>
      </c>
    </row>
    <row r="841" spans="1:4" hidden="1">
      <c r="A841" t="s">
        <v>4017</v>
      </c>
      <c r="B841">
        <v>1611600</v>
      </c>
      <c r="C841">
        <f>VLOOKUP(A841,'bestand oud'!$A$2:$B$1424,2,0)</f>
        <v>1611600</v>
      </c>
      <c r="D841">
        <f t="shared" si="13"/>
        <v>0</v>
      </c>
    </row>
    <row r="842" spans="1:4" hidden="1">
      <c r="A842" t="s">
        <v>6781</v>
      </c>
      <c r="B842">
        <v>472500</v>
      </c>
      <c r="C842">
        <f>VLOOKUP(A842,'bestand oud'!$A$2:$B$1424,2,0)</f>
        <v>472500</v>
      </c>
      <c r="D842">
        <f t="shared" si="13"/>
        <v>0</v>
      </c>
    </row>
    <row r="843" spans="1:4" hidden="1">
      <c r="A843" t="s">
        <v>4021</v>
      </c>
      <c r="B843">
        <v>2174400</v>
      </c>
      <c r="C843">
        <f>VLOOKUP(A843,'bestand oud'!$A$2:$B$1424,2,0)</f>
        <v>2174400</v>
      </c>
      <c r="D843">
        <f t="shared" si="13"/>
        <v>0</v>
      </c>
    </row>
    <row r="844" spans="1:4" hidden="1">
      <c r="A844" t="s">
        <v>6849</v>
      </c>
      <c r="B844">
        <v>523800</v>
      </c>
      <c r="C844">
        <f>VLOOKUP(A844,'bestand oud'!$A$2:$B$1424,2,0)</f>
        <v>523800</v>
      </c>
      <c r="D844">
        <f t="shared" si="13"/>
        <v>0</v>
      </c>
    </row>
    <row r="845" spans="1:4" hidden="1">
      <c r="A845" t="s">
        <v>4024</v>
      </c>
      <c r="B845">
        <v>59300</v>
      </c>
      <c r="C845">
        <f>VLOOKUP(A845,'bestand oud'!$A$2:$B$1424,2,0)</f>
        <v>59300</v>
      </c>
      <c r="D845">
        <f t="shared" si="13"/>
        <v>0</v>
      </c>
    </row>
    <row r="846" spans="1:4" hidden="1">
      <c r="A846" t="s">
        <v>4028</v>
      </c>
      <c r="B846">
        <v>110700</v>
      </c>
      <c r="C846">
        <f>VLOOKUP(A846,'bestand oud'!$A$2:$B$1424,2,0)</f>
        <v>110700</v>
      </c>
      <c r="D846">
        <f t="shared" si="13"/>
        <v>0</v>
      </c>
    </row>
    <row r="847" spans="1:4" hidden="1">
      <c r="A847" t="s">
        <v>4031</v>
      </c>
      <c r="B847">
        <v>3497300</v>
      </c>
      <c r="C847">
        <f>VLOOKUP(A847,'bestand oud'!$A$2:$B$1424,2,0)</f>
        <v>3497300</v>
      </c>
      <c r="D847">
        <f t="shared" si="13"/>
        <v>0</v>
      </c>
    </row>
    <row r="848" spans="1:4" hidden="1">
      <c r="A848" t="s">
        <v>4034</v>
      </c>
      <c r="B848">
        <v>2389800</v>
      </c>
      <c r="C848">
        <f>VLOOKUP(A848,'bestand oud'!$A$2:$B$1424,2,0)</f>
        <v>2389800</v>
      </c>
      <c r="D848">
        <f t="shared" si="13"/>
        <v>0</v>
      </c>
    </row>
    <row r="849" spans="1:4" hidden="1">
      <c r="A849" t="s">
        <v>4039</v>
      </c>
      <c r="B849">
        <v>1538900</v>
      </c>
      <c r="C849">
        <f>VLOOKUP(A849,'bestand oud'!$A$2:$B$1424,2,0)</f>
        <v>1538900</v>
      </c>
      <c r="D849">
        <f t="shared" si="13"/>
        <v>0</v>
      </c>
    </row>
    <row r="850" spans="1:4" hidden="1">
      <c r="A850" t="s">
        <v>4042</v>
      </c>
      <c r="B850">
        <v>582900</v>
      </c>
      <c r="C850">
        <f>VLOOKUP(A850,'bestand oud'!$A$2:$B$1424,2,0)</f>
        <v>582900</v>
      </c>
      <c r="D850">
        <f t="shared" si="13"/>
        <v>0</v>
      </c>
    </row>
    <row r="851" spans="1:4" hidden="1">
      <c r="A851" t="s">
        <v>4044</v>
      </c>
      <c r="B851">
        <v>227700</v>
      </c>
      <c r="C851">
        <f>VLOOKUP(A851,'bestand oud'!$A$2:$B$1424,2,0)</f>
        <v>227700</v>
      </c>
      <c r="D851">
        <f t="shared" si="13"/>
        <v>0</v>
      </c>
    </row>
    <row r="852" spans="1:4" hidden="1">
      <c r="A852" t="s">
        <v>4047</v>
      </c>
      <c r="B852">
        <v>375000</v>
      </c>
      <c r="C852">
        <f>VLOOKUP(A852,'bestand oud'!$A$2:$B$1424,2,0)</f>
        <v>375000</v>
      </c>
      <c r="D852">
        <f t="shared" si="13"/>
        <v>0</v>
      </c>
    </row>
    <row r="853" spans="1:4" hidden="1">
      <c r="A853" t="s">
        <v>4048</v>
      </c>
      <c r="B853">
        <v>408000</v>
      </c>
      <c r="C853">
        <f>VLOOKUP(A853,'bestand oud'!$A$2:$B$1424,2,0)</f>
        <v>408000</v>
      </c>
      <c r="D853">
        <f t="shared" si="13"/>
        <v>0</v>
      </c>
    </row>
    <row r="854" spans="1:4" hidden="1">
      <c r="A854" t="s">
        <v>4050</v>
      </c>
      <c r="B854">
        <v>1981800</v>
      </c>
      <c r="C854">
        <f>VLOOKUP(A854,'bestand oud'!$A$2:$B$1424,2,0)</f>
        <v>1981800</v>
      </c>
      <c r="D854">
        <f t="shared" si="13"/>
        <v>0</v>
      </c>
    </row>
    <row r="855" spans="1:4" hidden="1">
      <c r="A855" t="s">
        <v>4055</v>
      </c>
      <c r="B855">
        <v>58400</v>
      </c>
      <c r="C855">
        <f>VLOOKUP(A855,'bestand oud'!$A$2:$B$1424,2,0)</f>
        <v>58400</v>
      </c>
      <c r="D855">
        <f t="shared" si="13"/>
        <v>0</v>
      </c>
    </row>
    <row r="856" spans="1:4" hidden="1">
      <c r="A856" t="s">
        <v>4059</v>
      </c>
      <c r="B856">
        <v>396600</v>
      </c>
      <c r="C856">
        <f>VLOOKUP(A856,'bestand oud'!$A$2:$B$1424,2,0)</f>
        <v>396600</v>
      </c>
      <c r="D856">
        <f t="shared" si="13"/>
        <v>0</v>
      </c>
    </row>
    <row r="857" spans="1:4" hidden="1">
      <c r="A857" t="s">
        <v>4064</v>
      </c>
      <c r="B857">
        <v>375000</v>
      </c>
      <c r="C857">
        <f>VLOOKUP(A857,'bestand oud'!$A$2:$B$1424,2,0)</f>
        <v>375000</v>
      </c>
      <c r="D857">
        <f t="shared" si="13"/>
        <v>0</v>
      </c>
    </row>
    <row r="858" spans="1:4" hidden="1">
      <c r="A858" t="s">
        <v>4069</v>
      </c>
      <c r="B858">
        <v>979200</v>
      </c>
      <c r="C858">
        <f>VLOOKUP(A858,'bestand oud'!$A$2:$B$1424,2,0)</f>
        <v>979200</v>
      </c>
      <c r="D858">
        <f t="shared" si="13"/>
        <v>0</v>
      </c>
    </row>
    <row r="859" spans="1:4" hidden="1">
      <c r="A859" t="s">
        <v>4074</v>
      </c>
      <c r="B859">
        <v>651200</v>
      </c>
      <c r="C859">
        <f>VLOOKUP(A859,'bestand oud'!$A$2:$B$1424,2,0)</f>
        <v>651200</v>
      </c>
      <c r="D859">
        <f t="shared" si="13"/>
        <v>0</v>
      </c>
    </row>
    <row r="860" spans="1:4" hidden="1">
      <c r="A860" t="s">
        <v>4076</v>
      </c>
      <c r="B860">
        <v>3165200</v>
      </c>
      <c r="C860">
        <f>VLOOKUP(A860,'bestand oud'!$A$2:$B$1424,2,0)</f>
        <v>3165200</v>
      </c>
      <c r="D860">
        <f t="shared" si="13"/>
        <v>0</v>
      </c>
    </row>
    <row r="861" spans="1:4" hidden="1">
      <c r="A861" t="s">
        <v>4083</v>
      </c>
      <c r="B861">
        <v>292000</v>
      </c>
      <c r="C861">
        <f>VLOOKUP(A861,'bestand oud'!$A$2:$B$1424,2,0)</f>
        <v>292000</v>
      </c>
      <c r="D861">
        <f t="shared" si="13"/>
        <v>0</v>
      </c>
    </row>
    <row r="862" spans="1:4">
      <c r="A862" t="s">
        <v>434</v>
      </c>
      <c r="B862">
        <v>0</v>
      </c>
      <c r="C862" t="e">
        <f>VLOOKUP(A862,'bestand oud'!$A$2:$B$1424,2,0)</f>
        <v>#N/A</v>
      </c>
      <c r="D862" t="e">
        <f t="shared" si="13"/>
        <v>#N/A</v>
      </c>
    </row>
    <row r="863" spans="1:4">
      <c r="A863" t="s">
        <v>1883</v>
      </c>
      <c r="B863">
        <v>0</v>
      </c>
      <c r="C863" t="e">
        <f>VLOOKUP(A863,'bestand oud'!$A$2:$B$1424,2,0)</f>
        <v>#N/A</v>
      </c>
      <c r="D863" t="e">
        <f t="shared" si="13"/>
        <v>#N/A</v>
      </c>
    </row>
    <row r="864" spans="1:4">
      <c r="A864" t="s">
        <v>1134</v>
      </c>
      <c r="B864">
        <v>0</v>
      </c>
      <c r="C864" t="e">
        <f>VLOOKUP(A864,'bestand oud'!$A$2:$B$1424,2,0)</f>
        <v>#N/A</v>
      </c>
      <c r="D864" t="e">
        <f t="shared" si="13"/>
        <v>#N/A</v>
      </c>
    </row>
    <row r="865" spans="1:4">
      <c r="A865" t="s">
        <v>1536</v>
      </c>
      <c r="B865">
        <v>0</v>
      </c>
      <c r="C865" t="e">
        <f>VLOOKUP(A865,'bestand oud'!$A$2:$B$1424,2,0)</f>
        <v>#N/A</v>
      </c>
      <c r="D865" t="e">
        <f t="shared" si="13"/>
        <v>#N/A</v>
      </c>
    </row>
    <row r="866" spans="1:4">
      <c r="A866" t="s">
        <v>131</v>
      </c>
      <c r="B866">
        <v>0</v>
      </c>
      <c r="C866" t="e">
        <f>VLOOKUP(A866,'bestand oud'!$A$2:$B$1424,2,0)</f>
        <v>#N/A</v>
      </c>
      <c r="D866" t="e">
        <f t="shared" si="13"/>
        <v>#N/A</v>
      </c>
    </row>
    <row r="867" spans="1:4" hidden="1">
      <c r="A867" t="s">
        <v>4086</v>
      </c>
      <c r="B867">
        <v>2506400</v>
      </c>
      <c r="C867">
        <f>VLOOKUP(A867,'bestand oud'!$A$2:$B$1424,2,0)</f>
        <v>2506400</v>
      </c>
      <c r="D867">
        <f t="shared" si="13"/>
        <v>0</v>
      </c>
    </row>
    <row r="868" spans="1:4" hidden="1">
      <c r="A868" t="s">
        <v>4090</v>
      </c>
      <c r="B868">
        <v>297500</v>
      </c>
      <c r="C868">
        <f>VLOOKUP(A868,'bestand oud'!$A$2:$B$1424,2,0)</f>
        <v>297500</v>
      </c>
      <c r="D868">
        <f t="shared" si="13"/>
        <v>0</v>
      </c>
    </row>
    <row r="869" spans="1:4" hidden="1">
      <c r="A869" t="s">
        <v>1412</v>
      </c>
      <c r="B869">
        <v>8588600</v>
      </c>
      <c r="C869">
        <f>VLOOKUP(A869,'bestand oud'!$A$2:$B$1424,2,0)</f>
        <v>8588600</v>
      </c>
      <c r="D869">
        <f t="shared" si="13"/>
        <v>0</v>
      </c>
    </row>
    <row r="870" spans="1:4" hidden="1">
      <c r="A870" t="s">
        <v>1897</v>
      </c>
      <c r="B870">
        <v>104600</v>
      </c>
      <c r="C870">
        <f>VLOOKUP(A870,'bestand oud'!$A$2:$B$1424,2,0)</f>
        <v>104600</v>
      </c>
      <c r="D870">
        <f t="shared" si="13"/>
        <v>0</v>
      </c>
    </row>
    <row r="871" spans="1:4">
      <c r="A871" t="s">
        <v>1136</v>
      </c>
      <c r="B871">
        <v>8523975</v>
      </c>
      <c r="C871" t="e">
        <f>VLOOKUP(A871,'bestand oud'!$A$2:$B$1424,2,0)</f>
        <v>#N/A</v>
      </c>
      <c r="D871" t="e">
        <f t="shared" si="13"/>
        <v>#N/A</v>
      </c>
    </row>
    <row r="872" spans="1:4">
      <c r="A872" t="s">
        <v>1141</v>
      </c>
      <c r="B872">
        <v>49999999</v>
      </c>
      <c r="C872">
        <f>VLOOKUP(A872,'bestand oud'!$A$2:$B$1424,2,0)</f>
        <v>55897997</v>
      </c>
      <c r="D872">
        <f t="shared" si="13"/>
        <v>-5897998</v>
      </c>
    </row>
    <row r="873" spans="1:4">
      <c r="A873" t="s">
        <v>1148</v>
      </c>
      <c r="B873">
        <v>10197873</v>
      </c>
      <c r="C873" t="e">
        <f>VLOOKUP(A873,'bestand oud'!$A$2:$B$1424,2,0)</f>
        <v>#N/A</v>
      </c>
      <c r="D873" t="e">
        <f t="shared" si="13"/>
        <v>#N/A</v>
      </c>
    </row>
    <row r="874" spans="1:4" hidden="1">
      <c r="A874" t="s">
        <v>1151</v>
      </c>
      <c r="B874">
        <v>16026453</v>
      </c>
      <c r="C874">
        <f>VLOOKUP(A874,'bestand oud'!$A$2:$B$1424,2,0)</f>
        <v>16026453</v>
      </c>
      <c r="D874">
        <f t="shared" si="13"/>
        <v>0</v>
      </c>
    </row>
    <row r="875" spans="1:4" hidden="1">
      <c r="A875" t="s">
        <v>1156</v>
      </c>
      <c r="B875">
        <v>31226525</v>
      </c>
      <c r="C875">
        <f>VLOOKUP(A875,'bestand oud'!$A$2:$B$1424,2,0)</f>
        <v>31226525</v>
      </c>
      <c r="D875">
        <f t="shared" si="13"/>
        <v>0</v>
      </c>
    </row>
    <row r="876" spans="1:4" hidden="1">
      <c r="A876" t="s">
        <v>1166</v>
      </c>
      <c r="B876">
        <v>12443905</v>
      </c>
      <c r="C876">
        <f>VLOOKUP(A876,'bestand oud'!$A$2:$B$1424,2,0)</f>
        <v>12443905</v>
      </c>
      <c r="D876">
        <f t="shared" si="13"/>
        <v>0</v>
      </c>
    </row>
    <row r="877" spans="1:4" hidden="1">
      <c r="A877" t="s">
        <v>1279</v>
      </c>
      <c r="B877">
        <v>1736424</v>
      </c>
      <c r="C877">
        <f>VLOOKUP(A877,'bestand oud'!$A$2:$B$1424,2,0)</f>
        <v>1736424</v>
      </c>
      <c r="D877">
        <f t="shared" si="13"/>
        <v>0</v>
      </c>
    </row>
    <row r="878" spans="1:4" hidden="1">
      <c r="A878" t="s">
        <v>1284</v>
      </c>
      <c r="B878">
        <v>322584</v>
      </c>
      <c r="C878">
        <f>VLOOKUP(A878,'bestand oud'!$A$2:$B$1424,2,0)</f>
        <v>322584</v>
      </c>
      <c r="D878">
        <f t="shared" si="13"/>
        <v>0</v>
      </c>
    </row>
    <row r="879" spans="1:4" hidden="1">
      <c r="A879" t="s">
        <v>1173</v>
      </c>
      <c r="B879">
        <v>5540585</v>
      </c>
      <c r="C879">
        <f>VLOOKUP(A879,'bestand oud'!$A$2:$B$1424,2,0)</f>
        <v>5540585</v>
      </c>
      <c r="D879">
        <f t="shared" si="13"/>
        <v>0</v>
      </c>
    </row>
    <row r="880" spans="1:4">
      <c r="A880" t="s">
        <v>426</v>
      </c>
      <c r="B880">
        <v>8577674</v>
      </c>
      <c r="C880">
        <f>VLOOKUP(A880,'bestand oud'!$A$2:$B$1424,2,0)</f>
        <v>8157200</v>
      </c>
      <c r="D880">
        <f t="shared" si="13"/>
        <v>420474</v>
      </c>
    </row>
    <row r="881" spans="1:4" hidden="1">
      <c r="A881" t="s">
        <v>1305</v>
      </c>
      <c r="B881">
        <v>3401569</v>
      </c>
      <c r="C881">
        <f>VLOOKUP(A881,'bestand oud'!$A$2:$B$1424,2,0)</f>
        <v>3401569</v>
      </c>
      <c r="D881">
        <f t="shared" si="13"/>
        <v>0</v>
      </c>
    </row>
    <row r="882" spans="1:4" hidden="1">
      <c r="A882" t="s">
        <v>1310</v>
      </c>
      <c r="B882">
        <v>852487</v>
      </c>
      <c r="C882">
        <f>VLOOKUP(A882,'bestand oud'!$A$2:$B$1424,2,0)</f>
        <v>852487</v>
      </c>
      <c r="D882">
        <f t="shared" si="13"/>
        <v>0</v>
      </c>
    </row>
    <row r="883" spans="1:4" hidden="1">
      <c r="A883" t="s">
        <v>1313</v>
      </c>
      <c r="B883">
        <v>814094</v>
      </c>
      <c r="C883">
        <f>VLOOKUP(A883,'bestand oud'!$A$2:$B$1424,2,0)</f>
        <v>814094</v>
      </c>
      <c r="D883">
        <f t="shared" si="13"/>
        <v>0</v>
      </c>
    </row>
    <row r="884" spans="1:4" hidden="1">
      <c r="A884" t="s">
        <v>4092</v>
      </c>
      <c r="B884">
        <v>485400</v>
      </c>
      <c r="C884">
        <f>VLOOKUP(A884,'bestand oud'!$A$2:$B$1424,2,0)</f>
        <v>485400</v>
      </c>
      <c r="D884">
        <f t="shared" si="13"/>
        <v>0</v>
      </c>
    </row>
    <row r="885" spans="1:4" hidden="1">
      <c r="A885" t="s">
        <v>4096</v>
      </c>
      <c r="B885">
        <v>11600</v>
      </c>
      <c r="C885">
        <f>VLOOKUP(A885,'bestand oud'!$A$2:$B$1424,2,0)</f>
        <v>11600</v>
      </c>
      <c r="D885">
        <f t="shared" si="13"/>
        <v>0</v>
      </c>
    </row>
    <row r="886" spans="1:4" hidden="1">
      <c r="A886" t="s">
        <v>4101</v>
      </c>
      <c r="B886">
        <v>1741700</v>
      </c>
      <c r="C886">
        <f>VLOOKUP(A886,'bestand oud'!$A$2:$B$1424,2,0)</f>
        <v>1741700</v>
      </c>
      <c r="D886">
        <f t="shared" si="13"/>
        <v>0</v>
      </c>
    </row>
    <row r="887" spans="1:4" hidden="1">
      <c r="A887" t="s">
        <v>4105</v>
      </c>
      <c r="B887">
        <v>592000</v>
      </c>
      <c r="C887">
        <f>VLOOKUP(A887,'bestand oud'!$A$2:$B$1424,2,0)</f>
        <v>592000</v>
      </c>
      <c r="D887">
        <f t="shared" si="13"/>
        <v>0</v>
      </c>
    </row>
    <row r="888" spans="1:4" hidden="1">
      <c r="A888" t="s">
        <v>6562</v>
      </c>
      <c r="B888">
        <v>123600</v>
      </c>
      <c r="C888">
        <f>VLOOKUP(A888,'bestand oud'!$A$2:$B$1424,2,0)</f>
        <v>123600</v>
      </c>
      <c r="D888">
        <f t="shared" si="13"/>
        <v>0</v>
      </c>
    </row>
    <row r="889" spans="1:4" hidden="1">
      <c r="A889" t="s">
        <v>6563</v>
      </c>
      <c r="B889">
        <v>78400</v>
      </c>
      <c r="C889">
        <f>VLOOKUP(A889,'bestand oud'!$A$2:$B$1424,2,0)</f>
        <v>78400</v>
      </c>
      <c r="D889">
        <f t="shared" si="13"/>
        <v>0</v>
      </c>
    </row>
    <row r="890" spans="1:4" hidden="1">
      <c r="A890" t="s">
        <v>6565</v>
      </c>
      <c r="B890">
        <v>84200</v>
      </c>
      <c r="C890">
        <f>VLOOKUP(A890,'bestand oud'!$A$2:$B$1424,2,0)</f>
        <v>84200</v>
      </c>
      <c r="D890">
        <f t="shared" si="13"/>
        <v>0</v>
      </c>
    </row>
    <row r="891" spans="1:4" hidden="1">
      <c r="A891" t="s">
        <v>5002</v>
      </c>
      <c r="B891">
        <v>253900</v>
      </c>
      <c r="C891">
        <f>VLOOKUP(A891,'bestand oud'!$A$2:$B$1424,2,0)</f>
        <v>253900</v>
      </c>
      <c r="D891">
        <f t="shared" si="13"/>
        <v>0</v>
      </c>
    </row>
    <row r="892" spans="1:4" hidden="1">
      <c r="A892" t="s">
        <v>4108</v>
      </c>
      <c r="B892">
        <v>47900</v>
      </c>
      <c r="C892">
        <f>VLOOKUP(A892,'bestand oud'!$A$2:$B$1424,2,0)</f>
        <v>47900</v>
      </c>
      <c r="D892">
        <f t="shared" si="13"/>
        <v>0</v>
      </c>
    </row>
    <row r="893" spans="1:4" hidden="1">
      <c r="A893" t="s">
        <v>147</v>
      </c>
      <c r="B893">
        <v>15307300</v>
      </c>
      <c r="C893">
        <f>VLOOKUP(A893,'bestand oud'!$A$2:$B$1424,2,0)</f>
        <v>15307300</v>
      </c>
      <c r="D893">
        <f t="shared" si="13"/>
        <v>0</v>
      </c>
    </row>
    <row r="894" spans="1:4" hidden="1">
      <c r="A894" t="s">
        <v>253</v>
      </c>
      <c r="B894">
        <v>3089300</v>
      </c>
      <c r="C894">
        <f>VLOOKUP(A894,'bestand oud'!$A$2:$B$1424,2,0)</f>
        <v>3089300</v>
      </c>
      <c r="D894">
        <f t="shared" si="13"/>
        <v>0</v>
      </c>
    </row>
    <row r="895" spans="1:4" hidden="1">
      <c r="A895" t="s">
        <v>257</v>
      </c>
      <c r="B895">
        <v>431400</v>
      </c>
      <c r="C895">
        <f>VLOOKUP(A895,'bestand oud'!$A$2:$B$1424,2,0)</f>
        <v>431400</v>
      </c>
      <c r="D895">
        <f t="shared" si="13"/>
        <v>0</v>
      </c>
    </row>
    <row r="896" spans="1:4" hidden="1">
      <c r="A896" t="s">
        <v>157</v>
      </c>
      <c r="B896">
        <v>2484100</v>
      </c>
      <c r="C896">
        <f>VLOOKUP(A896,'bestand oud'!$A$2:$B$1424,2,0)</f>
        <v>2484100</v>
      </c>
      <c r="D896">
        <f t="shared" si="13"/>
        <v>0</v>
      </c>
    </row>
    <row r="897" spans="1:4" hidden="1">
      <c r="A897" t="s">
        <v>260</v>
      </c>
      <c r="B897">
        <v>7978500</v>
      </c>
      <c r="C897">
        <f>VLOOKUP(A897,'bestand oud'!$A$2:$B$1424,2,0)</f>
        <v>7978500</v>
      </c>
      <c r="D897">
        <f t="shared" si="13"/>
        <v>0</v>
      </c>
    </row>
    <row r="898" spans="1:4" hidden="1">
      <c r="A898" t="s">
        <v>266</v>
      </c>
      <c r="B898">
        <v>34600</v>
      </c>
      <c r="C898">
        <f>VLOOKUP(A898,'bestand oud'!$A$2:$B$1424,2,0)</f>
        <v>34600</v>
      </c>
      <c r="D898">
        <f t="shared" si="13"/>
        <v>0</v>
      </c>
    </row>
    <row r="899" spans="1:4" hidden="1">
      <c r="A899" t="s">
        <v>4111</v>
      </c>
      <c r="B899">
        <v>1544700</v>
      </c>
      <c r="C899">
        <f>VLOOKUP(A899,'bestand oud'!$A$2:$B$1424,2,0)</f>
        <v>1544700</v>
      </c>
      <c r="D899">
        <f t="shared" ref="D899:D962" si="14">B899-C899</f>
        <v>0</v>
      </c>
    </row>
    <row r="900" spans="1:4" hidden="1">
      <c r="A900" t="s">
        <v>4115</v>
      </c>
      <c r="B900">
        <v>2448000</v>
      </c>
      <c r="C900">
        <f>VLOOKUP(A900,'bestand oud'!$A$2:$B$1424,2,0)</f>
        <v>2448000</v>
      </c>
      <c r="D900">
        <f t="shared" si="14"/>
        <v>0</v>
      </c>
    </row>
    <row r="901" spans="1:4" hidden="1">
      <c r="A901" t="s">
        <v>4118</v>
      </c>
      <c r="B901">
        <v>1725300</v>
      </c>
      <c r="C901">
        <f>VLOOKUP(A901,'bestand oud'!$A$2:$B$1424,2,0)</f>
        <v>1725300</v>
      </c>
      <c r="D901">
        <f t="shared" si="14"/>
        <v>0</v>
      </c>
    </row>
    <row r="902" spans="1:4" hidden="1">
      <c r="A902" t="s">
        <v>4122</v>
      </c>
      <c r="B902">
        <v>1047100</v>
      </c>
      <c r="C902">
        <f>VLOOKUP(A902,'bestand oud'!$A$2:$B$1424,2,0)</f>
        <v>1047100</v>
      </c>
      <c r="D902">
        <f t="shared" si="14"/>
        <v>0</v>
      </c>
    </row>
    <row r="903" spans="1:4" hidden="1">
      <c r="A903" t="s">
        <v>4125</v>
      </c>
      <c r="B903">
        <v>1055100</v>
      </c>
      <c r="C903">
        <f>VLOOKUP(A903,'bestand oud'!$A$2:$B$1424,2,0)</f>
        <v>1055100</v>
      </c>
      <c r="D903">
        <f t="shared" si="14"/>
        <v>0</v>
      </c>
    </row>
    <row r="904" spans="1:4" hidden="1">
      <c r="A904" t="s">
        <v>4129</v>
      </c>
      <c r="B904">
        <v>2389800</v>
      </c>
      <c r="C904">
        <f>VLOOKUP(A904,'bestand oud'!$A$2:$B$1424,2,0)</f>
        <v>2389800</v>
      </c>
      <c r="D904">
        <f t="shared" si="14"/>
        <v>0</v>
      </c>
    </row>
    <row r="905" spans="1:4" hidden="1">
      <c r="A905" t="s">
        <v>4134</v>
      </c>
      <c r="B905">
        <v>1450400</v>
      </c>
      <c r="C905">
        <f>VLOOKUP(A905,'bestand oud'!$A$2:$B$1424,2,0)</f>
        <v>1450400</v>
      </c>
      <c r="D905">
        <f t="shared" si="14"/>
        <v>0</v>
      </c>
    </row>
    <row r="906" spans="1:4" hidden="1">
      <c r="A906" t="s">
        <v>4137</v>
      </c>
      <c r="B906">
        <v>925500</v>
      </c>
      <c r="C906">
        <f>VLOOKUP(A906,'bestand oud'!$A$2:$B$1424,2,0)</f>
        <v>925500</v>
      </c>
      <c r="D906">
        <f t="shared" si="14"/>
        <v>0</v>
      </c>
    </row>
    <row r="907" spans="1:4" hidden="1">
      <c r="A907" t="s">
        <v>4141</v>
      </c>
      <c r="B907">
        <v>1539600</v>
      </c>
      <c r="C907">
        <f>VLOOKUP(A907,'bestand oud'!$A$2:$B$1424,2,0)</f>
        <v>1539600</v>
      </c>
      <c r="D907">
        <f t="shared" si="14"/>
        <v>0</v>
      </c>
    </row>
    <row r="908" spans="1:4" hidden="1">
      <c r="A908" t="s">
        <v>4146</v>
      </c>
      <c r="B908">
        <v>2671000</v>
      </c>
      <c r="C908">
        <f>VLOOKUP(A908,'bestand oud'!$A$2:$B$1424,2,0)</f>
        <v>2671000</v>
      </c>
      <c r="D908">
        <f t="shared" si="14"/>
        <v>0</v>
      </c>
    </row>
    <row r="909" spans="1:4" hidden="1">
      <c r="A909" t="s">
        <v>4151</v>
      </c>
      <c r="B909">
        <v>2690800</v>
      </c>
      <c r="C909">
        <f>VLOOKUP(A909,'bestand oud'!$A$2:$B$1424,2,0)</f>
        <v>2690800</v>
      </c>
      <c r="D909">
        <f t="shared" si="14"/>
        <v>0</v>
      </c>
    </row>
    <row r="910" spans="1:4" hidden="1">
      <c r="A910" t="s">
        <v>4153</v>
      </c>
      <c r="B910">
        <v>1632000</v>
      </c>
      <c r="C910">
        <f>VLOOKUP(A910,'bestand oud'!$A$2:$B$1424,2,0)</f>
        <v>1632000</v>
      </c>
      <c r="D910">
        <f t="shared" si="14"/>
        <v>0</v>
      </c>
    </row>
    <row r="911" spans="1:4" hidden="1">
      <c r="A911" t="s">
        <v>4157</v>
      </c>
      <c r="B911">
        <v>1398900</v>
      </c>
      <c r="C911">
        <f>VLOOKUP(A911,'bestand oud'!$A$2:$B$1424,2,0)</f>
        <v>1398900</v>
      </c>
      <c r="D911">
        <f t="shared" si="14"/>
        <v>0</v>
      </c>
    </row>
    <row r="912" spans="1:4" hidden="1">
      <c r="A912" t="s">
        <v>4161</v>
      </c>
      <c r="B912">
        <v>297300</v>
      </c>
      <c r="C912">
        <f>VLOOKUP(A912,'bestand oud'!$A$2:$B$1424,2,0)</f>
        <v>297300</v>
      </c>
      <c r="D912">
        <f t="shared" si="14"/>
        <v>0</v>
      </c>
    </row>
    <row r="913" spans="1:4" hidden="1">
      <c r="A913" t="s">
        <v>4165</v>
      </c>
      <c r="B913">
        <v>256500</v>
      </c>
      <c r="C913">
        <f>VLOOKUP(A913,'bestand oud'!$A$2:$B$1424,2,0)</f>
        <v>256500</v>
      </c>
      <c r="D913">
        <f t="shared" si="14"/>
        <v>0</v>
      </c>
    </row>
    <row r="914" spans="1:4" hidden="1">
      <c r="A914" t="s">
        <v>4170</v>
      </c>
      <c r="B914">
        <v>430700</v>
      </c>
      <c r="C914">
        <f>VLOOKUP(A914,'bestand oud'!$A$2:$B$1424,2,0)</f>
        <v>430700</v>
      </c>
      <c r="D914">
        <f t="shared" si="14"/>
        <v>0</v>
      </c>
    </row>
    <row r="915" spans="1:4" hidden="1">
      <c r="A915" t="s">
        <v>4173</v>
      </c>
      <c r="B915">
        <v>705300</v>
      </c>
      <c r="C915">
        <f>VLOOKUP(A915,'bestand oud'!$A$2:$B$1424,2,0)</f>
        <v>705300</v>
      </c>
      <c r="D915">
        <f t="shared" si="14"/>
        <v>0</v>
      </c>
    </row>
    <row r="916" spans="1:4" hidden="1">
      <c r="A916" t="s">
        <v>607</v>
      </c>
      <c r="B916">
        <v>65700</v>
      </c>
      <c r="C916">
        <f>VLOOKUP(A916,'bestand oud'!$A$2:$B$1424,2,0)</f>
        <v>65700</v>
      </c>
      <c r="D916">
        <f t="shared" si="14"/>
        <v>0</v>
      </c>
    </row>
    <row r="917" spans="1:4" hidden="1">
      <c r="A917" t="s">
        <v>611</v>
      </c>
      <c r="B917">
        <v>1127500</v>
      </c>
      <c r="C917">
        <f>VLOOKUP(A917,'bestand oud'!$A$2:$B$1424,2,0)</f>
        <v>1127500</v>
      </c>
      <c r="D917">
        <f t="shared" si="14"/>
        <v>0</v>
      </c>
    </row>
    <row r="918" spans="1:4" hidden="1">
      <c r="A918" t="s">
        <v>614</v>
      </c>
      <c r="B918">
        <v>300500</v>
      </c>
      <c r="C918">
        <f>VLOOKUP(A918,'bestand oud'!$A$2:$B$1424,2,0)</f>
        <v>300500</v>
      </c>
      <c r="D918">
        <f t="shared" si="14"/>
        <v>0</v>
      </c>
    </row>
    <row r="919" spans="1:4" hidden="1">
      <c r="A919" t="s">
        <v>620</v>
      </c>
      <c r="B919">
        <v>300200</v>
      </c>
      <c r="C919">
        <f>VLOOKUP(A919,'bestand oud'!$A$2:$B$1424,2,0)</f>
        <v>300200</v>
      </c>
      <c r="D919">
        <f t="shared" si="14"/>
        <v>0</v>
      </c>
    </row>
    <row r="920" spans="1:4" hidden="1">
      <c r="A920" t="s">
        <v>624</v>
      </c>
      <c r="B920">
        <v>292100</v>
      </c>
      <c r="C920">
        <f>VLOOKUP(A920,'bestand oud'!$A$2:$B$1424,2,0)</f>
        <v>292100</v>
      </c>
      <c r="D920">
        <f t="shared" si="14"/>
        <v>0</v>
      </c>
    </row>
    <row r="921" spans="1:4" hidden="1">
      <c r="A921" t="s">
        <v>4175</v>
      </c>
      <c r="B921">
        <v>728700</v>
      </c>
      <c r="C921">
        <f>VLOOKUP(A921,'bestand oud'!$A$2:$B$1424,2,0)</f>
        <v>728700</v>
      </c>
      <c r="D921">
        <f t="shared" si="14"/>
        <v>0</v>
      </c>
    </row>
    <row r="922" spans="1:4" hidden="1">
      <c r="A922" t="s">
        <v>4179</v>
      </c>
      <c r="B922">
        <v>408000</v>
      </c>
      <c r="C922">
        <f>VLOOKUP(A922,'bestand oud'!$A$2:$B$1424,2,0)</f>
        <v>408000</v>
      </c>
      <c r="D922">
        <f t="shared" si="14"/>
        <v>0</v>
      </c>
    </row>
    <row r="923" spans="1:4" hidden="1">
      <c r="A923" t="s">
        <v>4182</v>
      </c>
      <c r="B923">
        <v>1632000</v>
      </c>
      <c r="C923">
        <f>VLOOKUP(A923,'bestand oud'!$A$2:$B$1424,2,0)</f>
        <v>1632000</v>
      </c>
      <c r="D923">
        <f t="shared" si="14"/>
        <v>0</v>
      </c>
    </row>
    <row r="924" spans="1:4" hidden="1">
      <c r="A924" t="s">
        <v>4187</v>
      </c>
      <c r="B924">
        <v>2185800</v>
      </c>
      <c r="C924">
        <f>VLOOKUP(A924,'bestand oud'!$A$2:$B$1424,2,0)</f>
        <v>2185800</v>
      </c>
      <c r="D924">
        <f t="shared" si="14"/>
        <v>0</v>
      </c>
    </row>
    <row r="925" spans="1:4" hidden="1">
      <c r="A925" t="s">
        <v>4189</v>
      </c>
      <c r="B925">
        <v>2657900</v>
      </c>
      <c r="C925">
        <f>VLOOKUP(A925,'bestand oud'!$A$2:$B$1424,2,0)</f>
        <v>2657900</v>
      </c>
      <c r="D925">
        <f t="shared" si="14"/>
        <v>0</v>
      </c>
    </row>
    <row r="926" spans="1:4" hidden="1">
      <c r="A926" t="s">
        <v>4193</v>
      </c>
      <c r="B926">
        <v>2401500</v>
      </c>
      <c r="C926">
        <f>VLOOKUP(A926,'bestand oud'!$A$2:$B$1424,2,0)</f>
        <v>2401500</v>
      </c>
      <c r="D926">
        <f t="shared" si="14"/>
        <v>0</v>
      </c>
    </row>
    <row r="927" spans="1:4" hidden="1">
      <c r="A927" t="s">
        <v>4197</v>
      </c>
      <c r="B927">
        <v>7810400</v>
      </c>
      <c r="C927">
        <f>VLOOKUP(A927,'bestand oud'!$A$2:$B$1424,2,0)</f>
        <v>7810400</v>
      </c>
      <c r="D927">
        <f t="shared" si="14"/>
        <v>0</v>
      </c>
    </row>
    <row r="928" spans="1:4" hidden="1">
      <c r="A928" t="s">
        <v>4201</v>
      </c>
      <c r="B928">
        <v>4779500</v>
      </c>
      <c r="C928">
        <f>VLOOKUP(A928,'bestand oud'!$A$2:$B$1424,2,0)</f>
        <v>4779500</v>
      </c>
      <c r="D928">
        <f t="shared" si="14"/>
        <v>0</v>
      </c>
    </row>
    <row r="929" spans="1:4" hidden="1">
      <c r="A929" t="s">
        <v>626</v>
      </c>
      <c r="B929">
        <v>1771000</v>
      </c>
      <c r="C929">
        <f>VLOOKUP(A929,'bestand oud'!$A$2:$B$1424,2,0)</f>
        <v>1771000</v>
      </c>
      <c r="D929">
        <f t="shared" si="14"/>
        <v>0</v>
      </c>
    </row>
    <row r="930" spans="1:4" hidden="1">
      <c r="A930" t="s">
        <v>4204</v>
      </c>
      <c r="B930">
        <v>80600</v>
      </c>
      <c r="C930">
        <f>VLOOKUP(A930,'bestand oud'!$A$2:$B$1424,2,0)</f>
        <v>80600</v>
      </c>
      <c r="D930">
        <f t="shared" si="14"/>
        <v>0</v>
      </c>
    </row>
    <row r="931" spans="1:4" hidden="1">
      <c r="A931" t="s">
        <v>4208</v>
      </c>
      <c r="B931">
        <v>6286700</v>
      </c>
      <c r="C931">
        <f>VLOOKUP(A931,'bestand oud'!$A$2:$B$1424,2,0)</f>
        <v>6286700</v>
      </c>
      <c r="D931">
        <f t="shared" si="14"/>
        <v>0</v>
      </c>
    </row>
    <row r="932" spans="1:4" hidden="1">
      <c r="A932" t="s">
        <v>4212</v>
      </c>
      <c r="B932">
        <v>40100</v>
      </c>
      <c r="C932">
        <f>VLOOKUP(A932,'bestand oud'!$A$2:$B$1424,2,0)</f>
        <v>40100</v>
      </c>
      <c r="D932">
        <f t="shared" si="14"/>
        <v>0</v>
      </c>
    </row>
    <row r="933" spans="1:4" hidden="1">
      <c r="A933" t="s">
        <v>1422</v>
      </c>
      <c r="B933">
        <v>2427500</v>
      </c>
      <c r="C933">
        <f>VLOOKUP(A933,'bestand oud'!$A$2:$B$1424,2,0)</f>
        <v>2427500</v>
      </c>
      <c r="D933">
        <f t="shared" si="14"/>
        <v>0</v>
      </c>
    </row>
    <row r="934" spans="1:4" hidden="1">
      <c r="A934" t="s">
        <v>4214</v>
      </c>
      <c r="B934">
        <v>1090800</v>
      </c>
      <c r="C934">
        <f>VLOOKUP(A934,'bestand oud'!$A$2:$B$1424,2,0)</f>
        <v>1090800</v>
      </c>
      <c r="D934">
        <f t="shared" si="14"/>
        <v>0</v>
      </c>
    </row>
    <row r="935" spans="1:4" hidden="1">
      <c r="A935" t="s">
        <v>4218</v>
      </c>
      <c r="B935">
        <v>3607700</v>
      </c>
      <c r="C935">
        <f>VLOOKUP(A935,'bestand oud'!$A$2:$B$1424,2,0)</f>
        <v>3607700</v>
      </c>
      <c r="D935">
        <f t="shared" si="14"/>
        <v>0</v>
      </c>
    </row>
    <row r="936" spans="1:4" hidden="1">
      <c r="A936" t="s">
        <v>4222</v>
      </c>
      <c r="B936">
        <v>2028500</v>
      </c>
      <c r="C936">
        <f>VLOOKUP(A936,'bestand oud'!$A$2:$B$1424,2,0)</f>
        <v>2028500</v>
      </c>
      <c r="D936">
        <f t="shared" si="14"/>
        <v>0</v>
      </c>
    </row>
    <row r="937" spans="1:4" hidden="1">
      <c r="A937" t="s">
        <v>4226</v>
      </c>
      <c r="B937">
        <v>8189000</v>
      </c>
      <c r="C937">
        <f>VLOOKUP(A937,'bestand oud'!$A$2:$B$1424,2,0)</f>
        <v>8189000</v>
      </c>
      <c r="D937">
        <f t="shared" si="14"/>
        <v>0</v>
      </c>
    </row>
    <row r="938" spans="1:4" hidden="1">
      <c r="A938" t="s">
        <v>4230</v>
      </c>
      <c r="B938">
        <v>1270700</v>
      </c>
      <c r="C938">
        <f>VLOOKUP(A938,'bestand oud'!$A$2:$B$1424,2,0)</f>
        <v>1270700</v>
      </c>
      <c r="D938">
        <f t="shared" si="14"/>
        <v>0</v>
      </c>
    </row>
    <row r="939" spans="1:4" hidden="1">
      <c r="A939" t="s">
        <v>4234</v>
      </c>
      <c r="B939">
        <v>3905300</v>
      </c>
      <c r="C939">
        <f>VLOOKUP(A939,'bestand oud'!$A$2:$B$1424,2,0)</f>
        <v>3905300</v>
      </c>
      <c r="D939">
        <f t="shared" si="14"/>
        <v>0</v>
      </c>
    </row>
    <row r="940" spans="1:4" hidden="1">
      <c r="A940" t="s">
        <v>4239</v>
      </c>
      <c r="B940">
        <v>1020000</v>
      </c>
      <c r="C940">
        <f>VLOOKUP(A940,'bestand oud'!$A$2:$B$1424,2,0)</f>
        <v>1020000</v>
      </c>
      <c r="D940">
        <f t="shared" si="14"/>
        <v>0</v>
      </c>
    </row>
    <row r="941" spans="1:4" hidden="1">
      <c r="A941" t="s">
        <v>4243</v>
      </c>
      <c r="B941">
        <v>1841900</v>
      </c>
      <c r="C941">
        <f>VLOOKUP(A941,'bestand oud'!$A$2:$B$1424,2,0)</f>
        <v>1841900</v>
      </c>
      <c r="D941">
        <f t="shared" si="14"/>
        <v>0</v>
      </c>
    </row>
    <row r="942" spans="1:4" hidden="1">
      <c r="A942" t="s">
        <v>4248</v>
      </c>
      <c r="B942">
        <v>100400</v>
      </c>
      <c r="C942">
        <f>VLOOKUP(A942,'bestand oud'!$A$2:$B$1424,2,0)</f>
        <v>100400</v>
      </c>
      <c r="D942">
        <f t="shared" si="14"/>
        <v>0</v>
      </c>
    </row>
    <row r="943" spans="1:4" hidden="1">
      <c r="A943" t="s">
        <v>4253</v>
      </c>
      <c r="B943">
        <v>1822000</v>
      </c>
      <c r="C943">
        <f>VLOOKUP(A943,'bestand oud'!$A$2:$B$1424,2,0)</f>
        <v>1822000</v>
      </c>
      <c r="D943">
        <f t="shared" si="14"/>
        <v>0</v>
      </c>
    </row>
    <row r="944" spans="1:4" hidden="1">
      <c r="A944" t="s">
        <v>4258</v>
      </c>
      <c r="B944">
        <v>4861100</v>
      </c>
      <c r="C944">
        <f>VLOOKUP(A944,'bestand oud'!$A$2:$B$1424,2,0)</f>
        <v>4861100</v>
      </c>
      <c r="D944">
        <f t="shared" si="14"/>
        <v>0</v>
      </c>
    </row>
    <row r="945" spans="1:4" hidden="1">
      <c r="A945" t="s">
        <v>4262</v>
      </c>
      <c r="B945">
        <v>4861100</v>
      </c>
      <c r="C945">
        <f>VLOOKUP(A945,'bestand oud'!$A$2:$B$1424,2,0)</f>
        <v>4861100</v>
      </c>
      <c r="D945">
        <f t="shared" si="14"/>
        <v>0</v>
      </c>
    </row>
    <row r="946" spans="1:4" hidden="1">
      <c r="A946" t="s">
        <v>4265</v>
      </c>
      <c r="B946">
        <v>891900</v>
      </c>
      <c r="C946">
        <f>VLOOKUP(A946,'bestand oud'!$A$2:$B$1424,2,0)</f>
        <v>891900</v>
      </c>
      <c r="D946">
        <f t="shared" si="14"/>
        <v>0</v>
      </c>
    </row>
    <row r="947" spans="1:4" hidden="1">
      <c r="A947" t="s">
        <v>4269</v>
      </c>
      <c r="B947">
        <v>4900000</v>
      </c>
      <c r="C947">
        <f>VLOOKUP(A947,'bestand oud'!$A$2:$B$1424,2,0)</f>
        <v>4900000</v>
      </c>
      <c r="D947">
        <f t="shared" si="14"/>
        <v>0</v>
      </c>
    </row>
    <row r="948" spans="1:4" hidden="1">
      <c r="A948" t="s">
        <v>4273</v>
      </c>
      <c r="B948">
        <v>4546400</v>
      </c>
      <c r="C948">
        <f>VLOOKUP(A948,'bestand oud'!$A$2:$B$1424,2,0)</f>
        <v>4546400</v>
      </c>
      <c r="D948">
        <f t="shared" si="14"/>
        <v>0</v>
      </c>
    </row>
    <row r="949" spans="1:4" hidden="1">
      <c r="A949" t="s">
        <v>632</v>
      </c>
      <c r="B949">
        <v>407400</v>
      </c>
      <c r="C949">
        <f>VLOOKUP(A949,'bestand oud'!$A$2:$B$1424,2,0)</f>
        <v>407400</v>
      </c>
      <c r="D949">
        <f t="shared" si="14"/>
        <v>0</v>
      </c>
    </row>
    <row r="950" spans="1:4" hidden="1">
      <c r="A950" t="s">
        <v>636</v>
      </c>
      <c r="B950">
        <v>552200</v>
      </c>
      <c r="C950">
        <f>VLOOKUP(A950,'bestand oud'!$A$2:$B$1424,2,0)</f>
        <v>552200</v>
      </c>
      <c r="D950">
        <f t="shared" si="14"/>
        <v>0</v>
      </c>
    </row>
    <row r="951" spans="1:4" hidden="1">
      <c r="A951" t="s">
        <v>4277</v>
      </c>
      <c r="B951">
        <v>1981800</v>
      </c>
      <c r="C951">
        <f>VLOOKUP(A951,'bestand oud'!$A$2:$B$1424,2,0)</f>
        <v>1981800</v>
      </c>
      <c r="D951">
        <f t="shared" si="14"/>
        <v>0</v>
      </c>
    </row>
    <row r="952" spans="1:4" hidden="1">
      <c r="A952" t="s">
        <v>639</v>
      </c>
      <c r="B952">
        <v>333800</v>
      </c>
      <c r="C952">
        <f>VLOOKUP(A952,'bestand oud'!$A$2:$B$1424,2,0)</f>
        <v>333800</v>
      </c>
      <c r="D952">
        <f t="shared" si="14"/>
        <v>0</v>
      </c>
    </row>
    <row r="953" spans="1:4" hidden="1">
      <c r="A953" t="s">
        <v>642</v>
      </c>
      <c r="B953">
        <v>300200</v>
      </c>
      <c r="C953">
        <f>VLOOKUP(A953,'bestand oud'!$A$2:$B$1424,2,0)</f>
        <v>300200</v>
      </c>
      <c r="D953">
        <f t="shared" si="14"/>
        <v>0</v>
      </c>
    </row>
    <row r="954" spans="1:4" hidden="1">
      <c r="A954" t="s">
        <v>643</v>
      </c>
      <c r="B954">
        <v>324200</v>
      </c>
      <c r="C954">
        <f>VLOOKUP(A954,'bestand oud'!$A$2:$B$1424,2,0)</f>
        <v>324200</v>
      </c>
      <c r="D954">
        <f t="shared" si="14"/>
        <v>0</v>
      </c>
    </row>
    <row r="955" spans="1:4" hidden="1">
      <c r="A955" t="s">
        <v>646</v>
      </c>
      <c r="B955">
        <v>423200</v>
      </c>
      <c r="C955">
        <f>VLOOKUP(A955,'bestand oud'!$A$2:$B$1424,2,0)</f>
        <v>423200</v>
      </c>
      <c r="D955">
        <f t="shared" si="14"/>
        <v>0</v>
      </c>
    </row>
    <row r="956" spans="1:4" hidden="1">
      <c r="A956" t="s">
        <v>648</v>
      </c>
      <c r="B956">
        <v>979200</v>
      </c>
      <c r="C956">
        <f>VLOOKUP(A956,'bestand oud'!$A$2:$B$1424,2,0)</f>
        <v>979200</v>
      </c>
      <c r="D956">
        <f t="shared" si="14"/>
        <v>0</v>
      </c>
    </row>
    <row r="957" spans="1:4" hidden="1">
      <c r="A957" t="s">
        <v>655</v>
      </c>
      <c r="B957">
        <v>564300</v>
      </c>
      <c r="C957">
        <f>VLOOKUP(A957,'bestand oud'!$A$2:$B$1424,2,0)</f>
        <v>564300</v>
      </c>
      <c r="D957">
        <f t="shared" si="14"/>
        <v>0</v>
      </c>
    </row>
    <row r="958" spans="1:4" hidden="1">
      <c r="A958" t="s">
        <v>657</v>
      </c>
      <c r="B958">
        <v>128500</v>
      </c>
      <c r="C958">
        <f>VLOOKUP(A958,'bestand oud'!$A$2:$B$1424,2,0)</f>
        <v>128500</v>
      </c>
      <c r="D958">
        <f t="shared" si="14"/>
        <v>0</v>
      </c>
    </row>
    <row r="959" spans="1:4" hidden="1">
      <c r="A959" t="s">
        <v>4281</v>
      </c>
      <c r="B959">
        <v>6877800</v>
      </c>
      <c r="C959">
        <f>VLOOKUP(A959,'bestand oud'!$A$2:$B$1424,2,0)</f>
        <v>6877800</v>
      </c>
      <c r="D959">
        <f t="shared" si="14"/>
        <v>0</v>
      </c>
    </row>
    <row r="960" spans="1:4" hidden="1">
      <c r="A960" t="s">
        <v>659</v>
      </c>
      <c r="B960">
        <v>502800</v>
      </c>
      <c r="C960">
        <f>VLOOKUP(A960,'bestand oud'!$A$2:$B$1424,2,0)</f>
        <v>502800</v>
      </c>
      <c r="D960">
        <f t="shared" si="14"/>
        <v>0</v>
      </c>
    </row>
    <row r="961" spans="1:4" hidden="1">
      <c r="A961" t="s">
        <v>4286</v>
      </c>
      <c r="B961">
        <v>886100</v>
      </c>
      <c r="C961">
        <f>VLOOKUP(A961,'bestand oud'!$A$2:$B$1424,2,0)</f>
        <v>886100</v>
      </c>
      <c r="D961">
        <f t="shared" si="14"/>
        <v>0</v>
      </c>
    </row>
    <row r="962" spans="1:4" hidden="1">
      <c r="A962" t="s">
        <v>4291</v>
      </c>
      <c r="B962">
        <v>1573800</v>
      </c>
      <c r="C962">
        <f>VLOOKUP(A962,'bestand oud'!$A$2:$B$1424,2,0)</f>
        <v>1573800</v>
      </c>
      <c r="D962">
        <f t="shared" si="14"/>
        <v>0</v>
      </c>
    </row>
    <row r="963" spans="1:4" hidden="1">
      <c r="A963" t="s">
        <v>4296</v>
      </c>
      <c r="B963">
        <v>386600</v>
      </c>
      <c r="C963">
        <f>VLOOKUP(A963,'bestand oud'!$A$2:$B$1424,2,0)</f>
        <v>386600</v>
      </c>
      <c r="D963">
        <f t="shared" ref="D963:D1026" si="15">B963-C963</f>
        <v>0</v>
      </c>
    </row>
    <row r="964" spans="1:4" hidden="1">
      <c r="A964" t="s">
        <v>4298</v>
      </c>
      <c r="B964">
        <v>5945300</v>
      </c>
      <c r="C964">
        <f>VLOOKUP(A964,'bestand oud'!$A$2:$B$1424,2,0)</f>
        <v>5945300</v>
      </c>
      <c r="D964">
        <f t="shared" si="15"/>
        <v>0</v>
      </c>
    </row>
    <row r="965" spans="1:4" hidden="1">
      <c r="A965" t="s">
        <v>4300</v>
      </c>
      <c r="B965">
        <v>1486400</v>
      </c>
      <c r="C965">
        <f>VLOOKUP(A965,'bestand oud'!$A$2:$B$1424,2,0)</f>
        <v>1486400</v>
      </c>
      <c r="D965">
        <f t="shared" si="15"/>
        <v>0</v>
      </c>
    </row>
    <row r="966" spans="1:4" hidden="1">
      <c r="A966" t="s">
        <v>4304</v>
      </c>
      <c r="B966">
        <v>567900</v>
      </c>
      <c r="C966">
        <f>VLOOKUP(A966,'bestand oud'!$A$2:$B$1424,2,0)</f>
        <v>567900</v>
      </c>
      <c r="D966">
        <f t="shared" si="15"/>
        <v>0</v>
      </c>
    </row>
    <row r="967" spans="1:4" hidden="1">
      <c r="A967" t="s">
        <v>4308</v>
      </c>
      <c r="B967">
        <v>5245800</v>
      </c>
      <c r="C967">
        <f>VLOOKUP(A967,'bestand oud'!$A$2:$B$1424,2,0)</f>
        <v>5245800</v>
      </c>
      <c r="D967">
        <f t="shared" si="15"/>
        <v>0</v>
      </c>
    </row>
    <row r="968" spans="1:4" hidden="1">
      <c r="A968" t="s">
        <v>1289</v>
      </c>
      <c r="B968">
        <v>26600</v>
      </c>
      <c r="C968">
        <f>VLOOKUP(A968,'bestand oud'!$A$2:$B$1424,2,0)</f>
        <v>26600</v>
      </c>
      <c r="D968">
        <f t="shared" si="15"/>
        <v>0</v>
      </c>
    </row>
    <row r="969" spans="1:4" hidden="1">
      <c r="A969" t="s">
        <v>4313</v>
      </c>
      <c r="B969">
        <v>908500</v>
      </c>
      <c r="C969">
        <f>VLOOKUP(A969,'bestand oud'!$A$2:$B$1424,2,0)</f>
        <v>908500</v>
      </c>
      <c r="D969">
        <f t="shared" si="15"/>
        <v>0</v>
      </c>
    </row>
    <row r="970" spans="1:4" hidden="1">
      <c r="A970" t="s">
        <v>4315</v>
      </c>
      <c r="B970">
        <v>2634600</v>
      </c>
      <c r="C970">
        <f>VLOOKUP(A970,'bestand oud'!$A$2:$B$1424,2,0)</f>
        <v>2634600</v>
      </c>
      <c r="D970">
        <f t="shared" si="15"/>
        <v>0</v>
      </c>
    </row>
    <row r="971" spans="1:4" hidden="1">
      <c r="A971" t="s">
        <v>4319</v>
      </c>
      <c r="B971">
        <v>58400</v>
      </c>
      <c r="C971">
        <f>VLOOKUP(A971,'bestand oud'!$A$2:$B$1424,2,0)</f>
        <v>58400</v>
      </c>
      <c r="D971">
        <f t="shared" si="15"/>
        <v>0</v>
      </c>
    </row>
    <row r="972" spans="1:4" hidden="1">
      <c r="A972" t="s">
        <v>4323</v>
      </c>
      <c r="B972">
        <v>192500</v>
      </c>
      <c r="C972">
        <f>VLOOKUP(A972,'bestand oud'!$A$2:$B$1424,2,0)</f>
        <v>192500</v>
      </c>
      <c r="D972">
        <f t="shared" si="15"/>
        <v>0</v>
      </c>
    </row>
    <row r="973" spans="1:4" hidden="1">
      <c r="A973" t="s">
        <v>4326</v>
      </c>
      <c r="B973">
        <v>2331500</v>
      </c>
      <c r="C973">
        <f>VLOOKUP(A973,'bestand oud'!$A$2:$B$1424,2,0)</f>
        <v>2331500</v>
      </c>
      <c r="D973">
        <f t="shared" si="15"/>
        <v>0</v>
      </c>
    </row>
    <row r="974" spans="1:4" hidden="1">
      <c r="A974" t="s">
        <v>4331</v>
      </c>
      <c r="B974">
        <v>3205800</v>
      </c>
      <c r="C974">
        <f>VLOOKUP(A974,'bestand oud'!$A$2:$B$1424,2,0)</f>
        <v>3205800</v>
      </c>
      <c r="D974">
        <f t="shared" si="15"/>
        <v>0</v>
      </c>
    </row>
    <row r="975" spans="1:4" hidden="1">
      <c r="A975" t="s">
        <v>4335</v>
      </c>
      <c r="B975">
        <v>2448000</v>
      </c>
      <c r="C975">
        <f>VLOOKUP(A975,'bestand oud'!$A$2:$B$1424,2,0)</f>
        <v>2448000</v>
      </c>
      <c r="D975">
        <f t="shared" si="15"/>
        <v>0</v>
      </c>
    </row>
    <row r="976" spans="1:4" hidden="1">
      <c r="A976" t="s">
        <v>4340</v>
      </c>
      <c r="B976">
        <v>4313300</v>
      </c>
      <c r="C976">
        <f>VLOOKUP(A976,'bestand oud'!$A$2:$B$1424,2,0)</f>
        <v>4313300</v>
      </c>
      <c r="D976">
        <f t="shared" si="15"/>
        <v>0</v>
      </c>
    </row>
    <row r="977" spans="1:4" hidden="1">
      <c r="A977" t="s">
        <v>4343</v>
      </c>
      <c r="B977">
        <v>2214900</v>
      </c>
      <c r="C977">
        <f>VLOOKUP(A977,'bestand oud'!$A$2:$B$1424,2,0)</f>
        <v>2214900</v>
      </c>
      <c r="D977">
        <f t="shared" si="15"/>
        <v>0</v>
      </c>
    </row>
    <row r="978" spans="1:4" hidden="1">
      <c r="A978" t="s">
        <v>4346</v>
      </c>
      <c r="B978">
        <v>4826100</v>
      </c>
      <c r="C978">
        <f>VLOOKUP(A978,'bestand oud'!$A$2:$B$1424,2,0)</f>
        <v>4826100</v>
      </c>
      <c r="D978">
        <f t="shared" si="15"/>
        <v>0</v>
      </c>
    </row>
    <row r="979" spans="1:4" hidden="1">
      <c r="A979" t="s">
        <v>4349</v>
      </c>
      <c r="B979">
        <v>3832600</v>
      </c>
      <c r="C979">
        <f>VLOOKUP(A979,'bestand oud'!$A$2:$B$1424,2,0)</f>
        <v>3832600</v>
      </c>
      <c r="D979">
        <f t="shared" si="15"/>
        <v>0</v>
      </c>
    </row>
    <row r="980" spans="1:4" hidden="1">
      <c r="A980" t="s">
        <v>4354</v>
      </c>
      <c r="B980">
        <v>2373300</v>
      </c>
      <c r="C980">
        <f>VLOOKUP(A980,'bestand oud'!$A$2:$B$1424,2,0)</f>
        <v>2373300</v>
      </c>
      <c r="D980">
        <f t="shared" si="15"/>
        <v>0</v>
      </c>
    </row>
    <row r="981" spans="1:4" hidden="1">
      <c r="A981" t="s">
        <v>4359</v>
      </c>
      <c r="B981">
        <v>3660500</v>
      </c>
      <c r="C981">
        <f>VLOOKUP(A981,'bestand oud'!$A$2:$B$1424,2,0)</f>
        <v>3660500</v>
      </c>
      <c r="D981">
        <f t="shared" si="15"/>
        <v>0</v>
      </c>
    </row>
    <row r="982" spans="1:4" hidden="1">
      <c r="A982" t="s">
        <v>485</v>
      </c>
      <c r="B982">
        <v>598600</v>
      </c>
      <c r="C982">
        <f>VLOOKUP(A982,'bestand oud'!$A$2:$B$1424,2,0)</f>
        <v>598600</v>
      </c>
      <c r="D982">
        <f t="shared" si="15"/>
        <v>0</v>
      </c>
    </row>
    <row r="983" spans="1:4" hidden="1">
      <c r="A983" t="s">
        <v>4364</v>
      </c>
      <c r="B983">
        <v>824900</v>
      </c>
      <c r="C983">
        <f>VLOOKUP(A983,'bestand oud'!$A$2:$B$1424,2,0)</f>
        <v>824900</v>
      </c>
      <c r="D983">
        <f t="shared" si="15"/>
        <v>0</v>
      </c>
    </row>
    <row r="984" spans="1:4" hidden="1">
      <c r="A984" t="s">
        <v>4368</v>
      </c>
      <c r="B984">
        <v>4463600</v>
      </c>
      <c r="C984">
        <f>VLOOKUP(A984,'bestand oud'!$A$2:$B$1424,2,0)</f>
        <v>4463600</v>
      </c>
      <c r="D984">
        <f t="shared" si="15"/>
        <v>0</v>
      </c>
    </row>
    <row r="985" spans="1:4" hidden="1">
      <c r="A985" t="s">
        <v>4636</v>
      </c>
      <c r="B985">
        <v>302800</v>
      </c>
      <c r="C985">
        <f>VLOOKUP(A985,'bestand oud'!$A$2:$B$1424,2,0)</f>
        <v>302800</v>
      </c>
      <c r="D985">
        <f t="shared" si="15"/>
        <v>0</v>
      </c>
    </row>
    <row r="986" spans="1:4" hidden="1">
      <c r="A986" t="s">
        <v>4375</v>
      </c>
      <c r="B986">
        <v>1375700</v>
      </c>
      <c r="C986">
        <f>VLOOKUP(A986,'bestand oud'!$A$2:$B$1424,2,0)</f>
        <v>1375700</v>
      </c>
      <c r="D986">
        <f t="shared" si="15"/>
        <v>0</v>
      </c>
    </row>
    <row r="987" spans="1:4" hidden="1">
      <c r="A987" t="s">
        <v>4380</v>
      </c>
      <c r="B987">
        <v>1158400</v>
      </c>
      <c r="C987">
        <f>VLOOKUP(A987,'bestand oud'!$A$2:$B$1424,2,0)</f>
        <v>1158400</v>
      </c>
      <c r="D987">
        <f t="shared" si="15"/>
        <v>0</v>
      </c>
    </row>
    <row r="988" spans="1:4" hidden="1">
      <c r="A988" t="s">
        <v>4384</v>
      </c>
      <c r="B988">
        <v>1158400</v>
      </c>
      <c r="C988">
        <f>VLOOKUP(A988,'bestand oud'!$A$2:$B$1424,2,0)</f>
        <v>1158400</v>
      </c>
      <c r="D988">
        <f t="shared" si="15"/>
        <v>0</v>
      </c>
    </row>
    <row r="989" spans="1:4" hidden="1">
      <c r="A989" t="s">
        <v>4389</v>
      </c>
      <c r="B989">
        <v>1538900</v>
      </c>
      <c r="C989">
        <f>VLOOKUP(A989,'bestand oud'!$A$2:$B$1424,2,0)</f>
        <v>1538900</v>
      </c>
      <c r="D989">
        <f t="shared" si="15"/>
        <v>0</v>
      </c>
    </row>
    <row r="990" spans="1:4" hidden="1">
      <c r="A990" t="s">
        <v>4393</v>
      </c>
      <c r="B990">
        <v>386600</v>
      </c>
      <c r="C990">
        <f>VLOOKUP(A990,'bestand oud'!$A$2:$B$1424,2,0)</f>
        <v>386600</v>
      </c>
      <c r="D990">
        <f t="shared" si="15"/>
        <v>0</v>
      </c>
    </row>
    <row r="991" spans="1:4" hidden="1">
      <c r="A991" t="s">
        <v>4397</v>
      </c>
      <c r="B991">
        <v>1201100</v>
      </c>
      <c r="C991">
        <f>VLOOKUP(A991,'bestand oud'!$A$2:$B$1424,2,0)</f>
        <v>1201100</v>
      </c>
      <c r="D991">
        <f t="shared" si="15"/>
        <v>0</v>
      </c>
    </row>
    <row r="992" spans="1:4" hidden="1">
      <c r="A992" t="s">
        <v>4401</v>
      </c>
      <c r="B992">
        <v>625800</v>
      </c>
      <c r="C992">
        <f>VLOOKUP(A992,'bestand oud'!$A$2:$B$1424,2,0)</f>
        <v>625800</v>
      </c>
      <c r="D992">
        <f t="shared" si="15"/>
        <v>0</v>
      </c>
    </row>
    <row r="993" spans="1:4" hidden="1">
      <c r="A993" t="s">
        <v>4743</v>
      </c>
      <c r="B993">
        <v>4184200</v>
      </c>
      <c r="C993">
        <f>VLOOKUP(A993,'bestand oud'!$A$2:$B$1424,2,0)</f>
        <v>4184200</v>
      </c>
      <c r="D993">
        <f t="shared" si="15"/>
        <v>0</v>
      </c>
    </row>
    <row r="994" spans="1:4" hidden="1">
      <c r="A994" t="s">
        <v>4748</v>
      </c>
      <c r="B994">
        <v>4184200</v>
      </c>
      <c r="C994">
        <f>VLOOKUP(A994,'bestand oud'!$A$2:$B$1424,2,0)</f>
        <v>4184200</v>
      </c>
      <c r="D994">
        <f t="shared" si="15"/>
        <v>0</v>
      </c>
    </row>
    <row r="995" spans="1:4" hidden="1">
      <c r="A995" t="s">
        <v>4752</v>
      </c>
      <c r="B995">
        <v>5547700</v>
      </c>
      <c r="C995">
        <f>VLOOKUP(A995,'bestand oud'!$A$2:$B$1424,2,0)</f>
        <v>5547700</v>
      </c>
      <c r="D995">
        <f t="shared" si="15"/>
        <v>0</v>
      </c>
    </row>
    <row r="996" spans="1:4" hidden="1">
      <c r="A996" t="s">
        <v>4756</v>
      </c>
      <c r="B996">
        <v>5240500</v>
      </c>
      <c r="C996">
        <f>VLOOKUP(A996,'bestand oud'!$A$2:$B$1424,2,0)</f>
        <v>5240500</v>
      </c>
      <c r="D996">
        <f t="shared" si="15"/>
        <v>0</v>
      </c>
    </row>
    <row r="997" spans="1:4" hidden="1">
      <c r="A997" t="s">
        <v>4405</v>
      </c>
      <c r="B997">
        <v>326400</v>
      </c>
      <c r="C997">
        <f>VLOOKUP(A997,'bestand oud'!$A$2:$B$1424,2,0)</f>
        <v>326400</v>
      </c>
      <c r="D997">
        <f t="shared" si="15"/>
        <v>0</v>
      </c>
    </row>
    <row r="998" spans="1:4" hidden="1">
      <c r="A998" t="s">
        <v>4408</v>
      </c>
      <c r="B998">
        <v>1201100</v>
      </c>
      <c r="C998">
        <f>VLOOKUP(A998,'bestand oud'!$A$2:$B$1424,2,0)</f>
        <v>1201100</v>
      </c>
      <c r="D998">
        <f t="shared" si="15"/>
        <v>0</v>
      </c>
    </row>
    <row r="999" spans="1:4" hidden="1">
      <c r="A999" t="s">
        <v>4412</v>
      </c>
      <c r="B999">
        <v>1201100</v>
      </c>
      <c r="C999">
        <f>VLOOKUP(A999,'bestand oud'!$A$2:$B$1424,2,0)</f>
        <v>1201100</v>
      </c>
      <c r="D999">
        <f t="shared" si="15"/>
        <v>0</v>
      </c>
    </row>
    <row r="1000" spans="1:4" hidden="1">
      <c r="A1000" t="s">
        <v>4415</v>
      </c>
      <c r="B1000">
        <v>1886600</v>
      </c>
      <c r="C1000">
        <f>VLOOKUP(A1000,'bestand oud'!$A$2:$B$1424,2,0)</f>
        <v>1886600</v>
      </c>
      <c r="D1000">
        <f t="shared" si="15"/>
        <v>0</v>
      </c>
    </row>
    <row r="1001" spans="1:4" hidden="1">
      <c r="A1001" t="s">
        <v>4417</v>
      </c>
      <c r="B1001">
        <v>537100</v>
      </c>
      <c r="C1001">
        <f>VLOOKUP(A1001,'bestand oud'!$A$2:$B$1424,2,0)</f>
        <v>537100</v>
      </c>
      <c r="D1001">
        <f t="shared" si="15"/>
        <v>0</v>
      </c>
    </row>
    <row r="1002" spans="1:4">
      <c r="A1002" t="s">
        <v>1180</v>
      </c>
      <c r="B1002">
        <v>1934674</v>
      </c>
      <c r="C1002" t="e">
        <f>VLOOKUP(A1002,'bestand oud'!$A$2:$B$1424,2,0)</f>
        <v>#N/A</v>
      </c>
      <c r="D1002" t="e">
        <f t="shared" si="15"/>
        <v>#N/A</v>
      </c>
    </row>
    <row r="1003" spans="1:4" hidden="1">
      <c r="A1003" t="s">
        <v>4420</v>
      </c>
      <c r="B1003">
        <v>4738000</v>
      </c>
      <c r="C1003">
        <f>VLOOKUP(A1003,'bestand oud'!$A$2:$B$1424,2,0)</f>
        <v>4738000</v>
      </c>
      <c r="D1003">
        <f t="shared" si="15"/>
        <v>0</v>
      </c>
    </row>
    <row r="1004" spans="1:4" hidden="1">
      <c r="A1004" t="s">
        <v>4424</v>
      </c>
      <c r="B1004">
        <v>1201100</v>
      </c>
      <c r="C1004">
        <f>VLOOKUP(A1004,'bestand oud'!$A$2:$B$1424,2,0)</f>
        <v>1201100</v>
      </c>
      <c r="D1004">
        <f t="shared" si="15"/>
        <v>0</v>
      </c>
    </row>
    <row r="1005" spans="1:4">
      <c r="A1005" t="s">
        <v>4428</v>
      </c>
      <c r="B1005">
        <v>50000000</v>
      </c>
      <c r="C1005">
        <f>VLOOKUP(A1005,'bestand oud'!$A$2:$B$1424,2,0)</f>
        <v>289566350</v>
      </c>
      <c r="D1005">
        <f t="shared" si="15"/>
        <v>-239566350</v>
      </c>
    </row>
    <row r="1006" spans="1:4">
      <c r="A1006" t="s">
        <v>4434</v>
      </c>
      <c r="B1006">
        <v>254492451</v>
      </c>
      <c r="C1006" t="e">
        <f>VLOOKUP(A1006,'bestand oud'!$A$2:$B$1424,2,0)</f>
        <v>#N/A</v>
      </c>
      <c r="D1006" t="e">
        <f t="shared" si="15"/>
        <v>#N/A</v>
      </c>
    </row>
    <row r="1007" spans="1:4" hidden="1">
      <c r="A1007" t="s">
        <v>5005</v>
      </c>
      <c r="B1007">
        <v>374900</v>
      </c>
      <c r="C1007">
        <f>VLOOKUP(A1007,'bestand oud'!$A$2:$B$1424,2,0)</f>
        <v>374900</v>
      </c>
      <c r="D1007">
        <f t="shared" si="15"/>
        <v>0</v>
      </c>
    </row>
    <row r="1008" spans="1:4" hidden="1">
      <c r="A1008" t="s">
        <v>4436</v>
      </c>
      <c r="B1008">
        <v>5350700</v>
      </c>
      <c r="C1008">
        <f>VLOOKUP(A1008,'bestand oud'!$A$2:$B$1424,2,0)</f>
        <v>5350700</v>
      </c>
      <c r="D1008">
        <f t="shared" si="15"/>
        <v>0</v>
      </c>
    </row>
    <row r="1009" spans="1:4" hidden="1">
      <c r="A1009" t="s">
        <v>4439</v>
      </c>
      <c r="B1009">
        <v>1951500</v>
      </c>
      <c r="C1009">
        <f>VLOOKUP(A1009,'bestand oud'!$A$2:$B$1424,2,0)</f>
        <v>1951500</v>
      </c>
      <c r="D1009">
        <f t="shared" si="15"/>
        <v>0</v>
      </c>
    </row>
    <row r="1010" spans="1:4" hidden="1">
      <c r="A1010" t="s">
        <v>4441</v>
      </c>
      <c r="B1010">
        <v>2858800</v>
      </c>
      <c r="C1010">
        <f>VLOOKUP(A1010,'bestand oud'!$A$2:$B$1424,2,0)</f>
        <v>2858800</v>
      </c>
      <c r="D1010">
        <f t="shared" si="15"/>
        <v>0</v>
      </c>
    </row>
    <row r="1011" spans="1:4" hidden="1">
      <c r="A1011" t="s">
        <v>4450</v>
      </c>
      <c r="B1011">
        <v>176900</v>
      </c>
      <c r="C1011">
        <f>VLOOKUP(A1011,'bestand oud'!$A$2:$B$1424,2,0)</f>
        <v>176900</v>
      </c>
      <c r="D1011">
        <f t="shared" si="15"/>
        <v>0</v>
      </c>
    </row>
    <row r="1012" spans="1:4" hidden="1">
      <c r="A1012" t="s">
        <v>4454</v>
      </c>
      <c r="B1012">
        <v>466400</v>
      </c>
      <c r="C1012">
        <f>VLOOKUP(A1012,'bestand oud'!$A$2:$B$1424,2,0)</f>
        <v>466400</v>
      </c>
      <c r="D1012">
        <f t="shared" si="15"/>
        <v>0</v>
      </c>
    </row>
    <row r="1013" spans="1:4" hidden="1">
      <c r="A1013" t="s">
        <v>4457</v>
      </c>
      <c r="B1013">
        <v>386600</v>
      </c>
      <c r="C1013">
        <f>VLOOKUP(A1013,'bestand oud'!$A$2:$B$1424,2,0)</f>
        <v>386600</v>
      </c>
      <c r="D1013">
        <f t="shared" si="15"/>
        <v>0</v>
      </c>
    </row>
    <row r="1014" spans="1:4" hidden="1">
      <c r="A1014" t="s">
        <v>4460</v>
      </c>
      <c r="B1014">
        <v>425600</v>
      </c>
      <c r="C1014">
        <f>VLOOKUP(A1014,'bestand oud'!$A$2:$B$1424,2,0)</f>
        <v>425600</v>
      </c>
      <c r="D1014">
        <f t="shared" si="15"/>
        <v>0</v>
      </c>
    </row>
    <row r="1015" spans="1:4" hidden="1">
      <c r="A1015" t="s">
        <v>4464</v>
      </c>
      <c r="B1015">
        <v>4593000</v>
      </c>
      <c r="C1015">
        <f>VLOOKUP(A1015,'bestand oud'!$A$2:$B$1424,2,0)</f>
        <v>4593000</v>
      </c>
      <c r="D1015">
        <f t="shared" si="15"/>
        <v>0</v>
      </c>
    </row>
    <row r="1016" spans="1:4" hidden="1">
      <c r="A1016" t="s">
        <v>4467</v>
      </c>
      <c r="B1016">
        <v>437300</v>
      </c>
      <c r="C1016">
        <f>VLOOKUP(A1016,'bestand oud'!$A$2:$B$1424,2,0)</f>
        <v>437300</v>
      </c>
      <c r="D1016">
        <f t="shared" si="15"/>
        <v>0</v>
      </c>
    </row>
    <row r="1017" spans="1:4" hidden="1">
      <c r="A1017" t="s">
        <v>4471</v>
      </c>
      <c r="B1017">
        <v>524800</v>
      </c>
      <c r="C1017">
        <f>VLOOKUP(A1017,'bestand oud'!$A$2:$B$1424,2,0)</f>
        <v>524800</v>
      </c>
      <c r="D1017">
        <f t="shared" si="15"/>
        <v>0</v>
      </c>
    </row>
    <row r="1018" spans="1:4" hidden="1">
      <c r="A1018" t="s">
        <v>4476</v>
      </c>
      <c r="B1018">
        <v>1457300</v>
      </c>
      <c r="C1018">
        <f>VLOOKUP(A1018,'bestand oud'!$A$2:$B$1424,2,0)</f>
        <v>1457300</v>
      </c>
      <c r="D1018">
        <f t="shared" si="15"/>
        <v>0</v>
      </c>
    </row>
    <row r="1019" spans="1:4" hidden="1">
      <c r="A1019" t="s">
        <v>4480</v>
      </c>
      <c r="B1019">
        <v>3104000</v>
      </c>
      <c r="C1019">
        <f>VLOOKUP(A1019,'bestand oud'!$A$2:$B$1424,2,0)</f>
        <v>3104000</v>
      </c>
      <c r="D1019">
        <f t="shared" si="15"/>
        <v>0</v>
      </c>
    </row>
    <row r="1020" spans="1:4" hidden="1">
      <c r="A1020" t="s">
        <v>4826</v>
      </c>
      <c r="B1020">
        <v>208500</v>
      </c>
      <c r="C1020">
        <f>VLOOKUP(A1020,'bestand oud'!$A$2:$B$1424,2,0)</f>
        <v>208500</v>
      </c>
      <c r="D1020">
        <f t="shared" si="15"/>
        <v>0</v>
      </c>
    </row>
    <row r="1021" spans="1:4" hidden="1">
      <c r="A1021" t="s">
        <v>4484</v>
      </c>
      <c r="B1021">
        <v>47500</v>
      </c>
      <c r="C1021">
        <f>VLOOKUP(A1021,'bestand oud'!$A$2:$B$1424,2,0)</f>
        <v>47500</v>
      </c>
      <c r="D1021">
        <f t="shared" si="15"/>
        <v>0</v>
      </c>
    </row>
    <row r="1022" spans="1:4" hidden="1">
      <c r="A1022" t="s">
        <v>4487</v>
      </c>
      <c r="B1022">
        <v>221600</v>
      </c>
      <c r="C1022">
        <f>VLOOKUP(A1022,'bestand oud'!$A$2:$B$1424,2,0)</f>
        <v>221600</v>
      </c>
      <c r="D1022">
        <f t="shared" si="15"/>
        <v>0</v>
      </c>
    </row>
    <row r="1023" spans="1:4" hidden="1">
      <c r="A1023" t="s">
        <v>4490</v>
      </c>
      <c r="B1023">
        <v>303200</v>
      </c>
      <c r="C1023">
        <f>VLOOKUP(A1023,'bestand oud'!$A$2:$B$1424,2,0)</f>
        <v>303200</v>
      </c>
      <c r="D1023">
        <f t="shared" si="15"/>
        <v>0</v>
      </c>
    </row>
    <row r="1024" spans="1:4" hidden="1">
      <c r="A1024" t="s">
        <v>4493</v>
      </c>
      <c r="B1024">
        <v>1631100</v>
      </c>
      <c r="C1024">
        <f>VLOOKUP(A1024,'bestand oud'!$A$2:$B$1424,2,0)</f>
        <v>1631100</v>
      </c>
      <c r="D1024">
        <f t="shared" si="15"/>
        <v>0</v>
      </c>
    </row>
    <row r="1025" spans="1:4" hidden="1">
      <c r="A1025" t="s">
        <v>1294</v>
      </c>
      <c r="B1025">
        <v>741862</v>
      </c>
      <c r="C1025">
        <f>VLOOKUP(A1025,'bestand oud'!$A$2:$B$1424,2,0)</f>
        <v>741862</v>
      </c>
      <c r="D1025">
        <f t="shared" si="15"/>
        <v>0</v>
      </c>
    </row>
    <row r="1026" spans="1:4" hidden="1">
      <c r="A1026" t="s">
        <v>1194</v>
      </c>
      <c r="B1026">
        <v>296164</v>
      </c>
      <c r="C1026">
        <f>VLOOKUP(A1026,'bestand oud'!$A$2:$B$1424,2,0)</f>
        <v>296164</v>
      </c>
      <c r="D1026">
        <f t="shared" si="15"/>
        <v>0</v>
      </c>
    </row>
    <row r="1027" spans="1:4" hidden="1">
      <c r="A1027" t="s">
        <v>4497</v>
      </c>
      <c r="B1027">
        <v>4394900</v>
      </c>
      <c r="C1027">
        <f>VLOOKUP(A1027,'bestand oud'!$A$2:$B$1424,2,0)</f>
        <v>4394900</v>
      </c>
      <c r="D1027">
        <f t="shared" ref="D1027:D1090" si="16">B1027-C1027</f>
        <v>0</v>
      </c>
    </row>
    <row r="1028" spans="1:4">
      <c r="A1028" t="s">
        <v>1198</v>
      </c>
      <c r="B1028">
        <v>10930714</v>
      </c>
      <c r="C1028" t="e">
        <f>VLOOKUP(A1028,'bestand oud'!$A$2:$B$1424,2,0)</f>
        <v>#N/A</v>
      </c>
      <c r="D1028" t="e">
        <f t="shared" si="16"/>
        <v>#N/A</v>
      </c>
    </row>
    <row r="1029" spans="1:4" hidden="1">
      <c r="A1029" t="s">
        <v>4501</v>
      </c>
      <c r="B1029">
        <v>666500</v>
      </c>
      <c r="C1029">
        <f>VLOOKUP(A1029,'bestand oud'!$A$2:$B$1424,2,0)</f>
        <v>666500</v>
      </c>
      <c r="D1029">
        <f t="shared" si="16"/>
        <v>0</v>
      </c>
    </row>
    <row r="1030" spans="1:4" hidden="1">
      <c r="A1030" t="s">
        <v>162</v>
      </c>
      <c r="B1030">
        <v>253700</v>
      </c>
      <c r="C1030">
        <f>VLOOKUP(A1030,'bestand oud'!$A$2:$B$1424,2,0)</f>
        <v>253700</v>
      </c>
      <c r="D1030">
        <f t="shared" si="16"/>
        <v>0</v>
      </c>
    </row>
    <row r="1031" spans="1:4" hidden="1">
      <c r="A1031" t="s">
        <v>4829</v>
      </c>
      <c r="B1031">
        <v>108500</v>
      </c>
      <c r="C1031">
        <f>VLOOKUP(A1031,'bestand oud'!$A$2:$B$1424,2,0)</f>
        <v>108500</v>
      </c>
      <c r="D1031">
        <f t="shared" si="16"/>
        <v>0</v>
      </c>
    </row>
    <row r="1032" spans="1:4" hidden="1">
      <c r="A1032" t="s">
        <v>4835</v>
      </c>
      <c r="B1032">
        <v>103500</v>
      </c>
      <c r="C1032">
        <f>VLOOKUP(A1032,'bestand oud'!$A$2:$B$1424,2,0)</f>
        <v>103500</v>
      </c>
      <c r="D1032">
        <f t="shared" si="16"/>
        <v>0</v>
      </c>
    </row>
    <row r="1033" spans="1:4" hidden="1">
      <c r="A1033" t="s">
        <v>5086</v>
      </c>
      <c r="B1033">
        <v>454000</v>
      </c>
      <c r="C1033">
        <f>VLOOKUP(A1033,'bestand oud'!$A$2:$B$1424,2,0)</f>
        <v>454000</v>
      </c>
      <c r="D1033">
        <f t="shared" si="16"/>
        <v>0</v>
      </c>
    </row>
    <row r="1034" spans="1:4" hidden="1">
      <c r="A1034" t="s">
        <v>4504</v>
      </c>
      <c r="B1034">
        <v>5081600</v>
      </c>
      <c r="C1034">
        <f>VLOOKUP(A1034,'bestand oud'!$A$2:$B$1424,2,0)</f>
        <v>5081600</v>
      </c>
      <c r="D1034">
        <f t="shared" si="16"/>
        <v>0</v>
      </c>
    </row>
    <row r="1035" spans="1:4" hidden="1">
      <c r="A1035" t="s">
        <v>4507</v>
      </c>
      <c r="B1035">
        <v>9506400</v>
      </c>
      <c r="C1035">
        <f>VLOOKUP(A1035,'bestand oud'!$A$2:$B$1424,2,0)</f>
        <v>9506400</v>
      </c>
      <c r="D1035">
        <f t="shared" si="16"/>
        <v>0</v>
      </c>
    </row>
    <row r="1036" spans="1:4" hidden="1">
      <c r="A1036" t="s">
        <v>4510</v>
      </c>
      <c r="B1036">
        <v>5164400</v>
      </c>
      <c r="C1036">
        <f>VLOOKUP(A1036,'bestand oud'!$A$2:$B$1424,2,0)</f>
        <v>5164400</v>
      </c>
      <c r="D1036">
        <f t="shared" si="16"/>
        <v>0</v>
      </c>
    </row>
    <row r="1037" spans="1:4">
      <c r="A1037" t="s">
        <v>1202</v>
      </c>
      <c r="B1037">
        <v>14083495</v>
      </c>
      <c r="C1037" t="e">
        <f>VLOOKUP(A1037,'bestand oud'!$A$2:$B$1424,2,0)</f>
        <v>#N/A</v>
      </c>
      <c r="D1037" t="e">
        <f t="shared" si="16"/>
        <v>#N/A</v>
      </c>
    </row>
    <row r="1038" spans="1:4" hidden="1">
      <c r="A1038" t="s">
        <v>4515</v>
      </c>
      <c r="B1038">
        <v>330200</v>
      </c>
      <c r="C1038">
        <f>VLOOKUP(A1038,'bestand oud'!$A$2:$B$1424,2,0)</f>
        <v>330200</v>
      </c>
      <c r="D1038">
        <f t="shared" si="16"/>
        <v>0</v>
      </c>
    </row>
    <row r="1039" spans="1:4" hidden="1">
      <c r="A1039" t="s">
        <v>4519</v>
      </c>
      <c r="B1039">
        <v>3008100</v>
      </c>
      <c r="C1039">
        <f>VLOOKUP(A1039,'bestand oud'!$A$2:$B$1424,2,0)</f>
        <v>3008100</v>
      </c>
      <c r="D1039">
        <f t="shared" si="16"/>
        <v>0</v>
      </c>
    </row>
    <row r="1040" spans="1:4" hidden="1">
      <c r="A1040" t="s">
        <v>4522</v>
      </c>
      <c r="B1040">
        <v>261400</v>
      </c>
      <c r="C1040">
        <f>VLOOKUP(A1040,'bestand oud'!$A$2:$B$1424,2,0)</f>
        <v>261400</v>
      </c>
      <c r="D1040">
        <f t="shared" si="16"/>
        <v>0</v>
      </c>
    </row>
    <row r="1041" spans="1:4" hidden="1">
      <c r="A1041" t="s">
        <v>4524</v>
      </c>
      <c r="B1041">
        <v>174900</v>
      </c>
      <c r="C1041">
        <f>VLOOKUP(A1041,'bestand oud'!$A$2:$B$1424,2,0)</f>
        <v>174900</v>
      </c>
      <c r="D1041">
        <f t="shared" si="16"/>
        <v>0</v>
      </c>
    </row>
    <row r="1042" spans="1:4" hidden="1">
      <c r="A1042" t="s">
        <v>4526</v>
      </c>
      <c r="B1042">
        <v>209900</v>
      </c>
      <c r="C1042">
        <f>VLOOKUP(A1042,'bestand oud'!$A$2:$B$1424,2,0)</f>
        <v>209900</v>
      </c>
      <c r="D1042">
        <f t="shared" si="16"/>
        <v>0</v>
      </c>
    </row>
    <row r="1043" spans="1:4" hidden="1">
      <c r="A1043" t="s">
        <v>4528</v>
      </c>
      <c r="B1043">
        <v>169100</v>
      </c>
      <c r="C1043">
        <f>VLOOKUP(A1043,'bestand oud'!$A$2:$B$1424,2,0)</f>
        <v>169100</v>
      </c>
      <c r="D1043">
        <f t="shared" si="16"/>
        <v>0</v>
      </c>
    </row>
    <row r="1044" spans="1:4" hidden="1">
      <c r="A1044" t="s">
        <v>1242</v>
      </c>
      <c r="B1044">
        <v>1757627</v>
      </c>
      <c r="C1044">
        <f>VLOOKUP(A1044,'bestand oud'!$A$2:$B$1424,2,0)</f>
        <v>1757627</v>
      </c>
      <c r="D1044">
        <f t="shared" si="16"/>
        <v>0</v>
      </c>
    </row>
    <row r="1045" spans="1:4" hidden="1">
      <c r="A1045" t="s">
        <v>4530</v>
      </c>
      <c r="B1045">
        <v>1779500</v>
      </c>
      <c r="C1045">
        <f>VLOOKUP(A1045,'bestand oud'!$A$2:$B$1424,2,0)</f>
        <v>1779500</v>
      </c>
      <c r="D1045">
        <f t="shared" si="16"/>
        <v>0</v>
      </c>
    </row>
    <row r="1046" spans="1:4" hidden="1">
      <c r="A1046" t="s">
        <v>4533</v>
      </c>
      <c r="B1046">
        <v>1387200</v>
      </c>
      <c r="C1046">
        <f>VLOOKUP(A1046,'bestand oud'!$A$2:$B$1424,2,0)</f>
        <v>1387200</v>
      </c>
      <c r="D1046">
        <f t="shared" si="16"/>
        <v>0</v>
      </c>
    </row>
    <row r="1047" spans="1:4" hidden="1">
      <c r="A1047" t="s">
        <v>4536</v>
      </c>
      <c r="B1047">
        <v>268400</v>
      </c>
      <c r="C1047">
        <f>VLOOKUP(A1047,'bestand oud'!$A$2:$B$1424,2,0)</f>
        <v>268400</v>
      </c>
      <c r="D1047">
        <f t="shared" si="16"/>
        <v>0</v>
      </c>
    </row>
    <row r="1048" spans="1:4">
      <c r="A1048" t="s">
        <v>1472</v>
      </c>
      <c r="B1048">
        <v>3340000</v>
      </c>
      <c r="C1048">
        <f>VLOOKUP(A1048,'bestand oud'!$A$2:$B$1424,2,0)</f>
        <v>163000</v>
      </c>
      <c r="D1048">
        <f t="shared" si="16"/>
        <v>3177000</v>
      </c>
    </row>
    <row r="1049" spans="1:4" hidden="1">
      <c r="A1049" t="s">
        <v>4538</v>
      </c>
      <c r="B1049">
        <v>1048200</v>
      </c>
      <c r="C1049">
        <f>VLOOKUP(A1049,'bestand oud'!$A$2:$B$1424,2,0)</f>
        <v>1048200</v>
      </c>
      <c r="D1049">
        <f t="shared" si="16"/>
        <v>0</v>
      </c>
    </row>
    <row r="1050" spans="1:4" hidden="1">
      <c r="A1050" t="s">
        <v>4541</v>
      </c>
      <c r="B1050">
        <v>11458200</v>
      </c>
      <c r="C1050">
        <f>VLOOKUP(A1050,'bestand oud'!$A$2:$B$1424,2,0)</f>
        <v>11458200</v>
      </c>
      <c r="D1050">
        <f t="shared" si="16"/>
        <v>0</v>
      </c>
    </row>
    <row r="1051" spans="1:4" hidden="1">
      <c r="A1051" t="s">
        <v>4546</v>
      </c>
      <c r="B1051">
        <v>498800</v>
      </c>
      <c r="C1051">
        <f>VLOOKUP(A1051,'bestand oud'!$A$2:$B$1424,2,0)</f>
        <v>498800</v>
      </c>
      <c r="D1051">
        <f t="shared" si="16"/>
        <v>0</v>
      </c>
    </row>
    <row r="1052" spans="1:4" hidden="1">
      <c r="A1052" t="s">
        <v>5090</v>
      </c>
      <c r="B1052">
        <v>373000</v>
      </c>
      <c r="C1052">
        <f>VLOOKUP(A1052,'bestand oud'!$A$2:$B$1424,2,0)</f>
        <v>373000</v>
      </c>
      <c r="D1052">
        <f t="shared" si="16"/>
        <v>0</v>
      </c>
    </row>
    <row r="1053" spans="1:4" hidden="1">
      <c r="A1053" t="s">
        <v>4760</v>
      </c>
      <c r="B1053">
        <v>1838200</v>
      </c>
      <c r="C1053">
        <f>VLOOKUP(A1053,'bestand oud'!$A$2:$B$1424,2,0)</f>
        <v>1838200</v>
      </c>
      <c r="D1053">
        <f t="shared" si="16"/>
        <v>0</v>
      </c>
    </row>
    <row r="1054" spans="1:4" hidden="1">
      <c r="A1054" t="s">
        <v>4549</v>
      </c>
      <c r="B1054">
        <v>770200</v>
      </c>
      <c r="C1054">
        <f>VLOOKUP(A1054,'bestand oud'!$A$2:$B$1424,2,0)</f>
        <v>770200</v>
      </c>
      <c r="D1054">
        <f t="shared" si="16"/>
        <v>0</v>
      </c>
    </row>
    <row r="1055" spans="1:4" hidden="1">
      <c r="A1055" t="s">
        <v>4553</v>
      </c>
      <c r="B1055">
        <v>61000</v>
      </c>
      <c r="C1055">
        <f>VLOOKUP(A1055,'bestand oud'!$A$2:$B$1424,2,0)</f>
        <v>61000</v>
      </c>
      <c r="D1055">
        <f t="shared" si="16"/>
        <v>0</v>
      </c>
    </row>
    <row r="1056" spans="1:4">
      <c r="A1056" t="s">
        <v>1245</v>
      </c>
      <c r="B1056">
        <v>30545309</v>
      </c>
      <c r="C1056" t="e">
        <f>VLOOKUP(A1056,'bestand oud'!$A$2:$B$1424,2,0)</f>
        <v>#N/A</v>
      </c>
      <c r="D1056" t="e">
        <f t="shared" si="16"/>
        <v>#N/A</v>
      </c>
    </row>
    <row r="1057" spans="1:4">
      <c r="A1057" t="s">
        <v>1255</v>
      </c>
      <c r="B1057">
        <v>47918034</v>
      </c>
      <c r="C1057" t="e">
        <f>VLOOKUP(A1057,'bestand oud'!$A$2:$B$1424,2,0)</f>
        <v>#N/A</v>
      </c>
      <c r="D1057" t="e">
        <f t="shared" si="16"/>
        <v>#N/A</v>
      </c>
    </row>
    <row r="1058" spans="1:4" hidden="1">
      <c r="A1058" t="s">
        <v>4558</v>
      </c>
      <c r="B1058">
        <v>816200</v>
      </c>
      <c r="C1058">
        <f>VLOOKUP(A1058,'bestand oud'!$A$2:$B$1424,2,0)</f>
        <v>816200</v>
      </c>
      <c r="D1058">
        <f t="shared" si="16"/>
        <v>0</v>
      </c>
    </row>
    <row r="1059" spans="1:4" hidden="1">
      <c r="A1059" t="s">
        <v>4563</v>
      </c>
      <c r="B1059">
        <v>5420700</v>
      </c>
      <c r="C1059">
        <f>VLOOKUP(A1059,'bestand oud'!$A$2:$B$1424,2,0)</f>
        <v>5420700</v>
      </c>
      <c r="D1059">
        <f t="shared" si="16"/>
        <v>0</v>
      </c>
    </row>
    <row r="1060" spans="1:4" hidden="1">
      <c r="A1060" t="s">
        <v>1903</v>
      </c>
      <c r="B1060">
        <v>934600</v>
      </c>
      <c r="C1060">
        <f>VLOOKUP(A1060,'bestand oud'!$A$2:$B$1424,2,0)</f>
        <v>934600</v>
      </c>
      <c r="D1060">
        <f t="shared" si="16"/>
        <v>0</v>
      </c>
    </row>
    <row r="1061" spans="1:4" hidden="1">
      <c r="A1061" t="s">
        <v>4567</v>
      </c>
      <c r="B1061">
        <v>3542600</v>
      </c>
      <c r="C1061">
        <f>VLOOKUP(A1061,'bestand oud'!$A$2:$B$1424,2,0)</f>
        <v>3542600</v>
      </c>
      <c r="D1061">
        <f t="shared" si="16"/>
        <v>0</v>
      </c>
    </row>
    <row r="1062" spans="1:4" hidden="1">
      <c r="A1062" t="s">
        <v>6672</v>
      </c>
      <c r="B1062">
        <v>130300</v>
      </c>
      <c r="C1062">
        <f>VLOOKUP(A1062,'bestand oud'!$A$2:$B$1424,2,0)</f>
        <v>130300</v>
      </c>
      <c r="D1062">
        <f t="shared" si="16"/>
        <v>0</v>
      </c>
    </row>
    <row r="1063" spans="1:4" hidden="1">
      <c r="A1063" t="s">
        <v>166</v>
      </c>
      <c r="B1063">
        <v>111400</v>
      </c>
      <c r="C1063">
        <f>VLOOKUP(A1063,'bestand oud'!$A$2:$B$1424,2,0)</f>
        <v>111400</v>
      </c>
      <c r="D1063">
        <f t="shared" si="16"/>
        <v>0</v>
      </c>
    </row>
    <row r="1064" spans="1:4" hidden="1">
      <c r="A1064" t="s">
        <v>4572</v>
      </c>
      <c r="B1064">
        <v>2249900</v>
      </c>
      <c r="C1064">
        <f>VLOOKUP(A1064,'bestand oud'!$A$2:$B$1424,2,0)</f>
        <v>2249900</v>
      </c>
      <c r="D1064">
        <f t="shared" si="16"/>
        <v>0</v>
      </c>
    </row>
    <row r="1065" spans="1:4" hidden="1">
      <c r="A1065" t="s">
        <v>4576</v>
      </c>
      <c r="B1065">
        <v>2378100</v>
      </c>
      <c r="C1065">
        <f>VLOOKUP(A1065,'bestand oud'!$A$2:$B$1424,2,0)</f>
        <v>2378100</v>
      </c>
      <c r="D1065">
        <f t="shared" si="16"/>
        <v>0</v>
      </c>
    </row>
    <row r="1066" spans="1:4" hidden="1">
      <c r="A1066" t="s">
        <v>4580</v>
      </c>
      <c r="B1066">
        <v>2547200</v>
      </c>
      <c r="C1066">
        <f>VLOOKUP(A1066,'bestand oud'!$A$2:$B$1424,2,0)</f>
        <v>2547200</v>
      </c>
      <c r="D1066">
        <f t="shared" si="16"/>
        <v>0</v>
      </c>
    </row>
    <row r="1067" spans="1:4" hidden="1">
      <c r="A1067" t="s">
        <v>4584</v>
      </c>
      <c r="B1067">
        <v>1830300</v>
      </c>
      <c r="C1067">
        <f>VLOOKUP(A1067,'bestand oud'!$A$2:$B$1424,2,0)</f>
        <v>1830300</v>
      </c>
      <c r="D1067">
        <f t="shared" si="16"/>
        <v>0</v>
      </c>
    </row>
    <row r="1068" spans="1:4" hidden="1">
      <c r="A1068" t="s">
        <v>5012</v>
      </c>
      <c r="B1068">
        <v>123400</v>
      </c>
      <c r="C1068">
        <f>VLOOKUP(A1068,'bestand oud'!$A$2:$B$1424,2,0)</f>
        <v>123400</v>
      </c>
      <c r="D1068">
        <f t="shared" si="16"/>
        <v>0</v>
      </c>
    </row>
    <row r="1069" spans="1:4" hidden="1">
      <c r="A1069" t="s">
        <v>1295</v>
      </c>
      <c r="B1069">
        <v>31764</v>
      </c>
      <c r="C1069">
        <f>VLOOKUP(A1069,'bestand oud'!$A$2:$B$1424,2,0)</f>
        <v>31764</v>
      </c>
      <c r="D1069">
        <f t="shared" si="16"/>
        <v>0</v>
      </c>
    </row>
    <row r="1070" spans="1:4" hidden="1">
      <c r="A1070" t="s">
        <v>4588</v>
      </c>
      <c r="B1070">
        <v>19409300</v>
      </c>
      <c r="C1070">
        <f>VLOOKUP(A1070,'bestand oud'!$A$2:$B$1424,2,0)</f>
        <v>19409300</v>
      </c>
      <c r="D1070">
        <f t="shared" si="16"/>
        <v>0</v>
      </c>
    </row>
    <row r="1071" spans="1:4" hidden="1">
      <c r="A1071" t="s">
        <v>4589</v>
      </c>
      <c r="B1071">
        <v>1472700</v>
      </c>
      <c r="C1071">
        <f>VLOOKUP(A1071,'bestand oud'!$A$2:$B$1424,2,0)</f>
        <v>1472700</v>
      </c>
      <c r="D1071">
        <f t="shared" si="16"/>
        <v>0</v>
      </c>
    </row>
    <row r="1072" spans="1:4" hidden="1">
      <c r="A1072" t="s">
        <v>4594</v>
      </c>
      <c r="B1072">
        <v>2743100</v>
      </c>
      <c r="C1072">
        <f>VLOOKUP(A1072,'bestand oud'!$A$2:$B$1424,2,0)</f>
        <v>2743100</v>
      </c>
      <c r="D1072">
        <f t="shared" si="16"/>
        <v>0</v>
      </c>
    </row>
    <row r="1073" spans="1:4">
      <c r="A1073" t="s">
        <v>665</v>
      </c>
      <c r="B1073">
        <v>0</v>
      </c>
      <c r="C1073" t="e">
        <f>VLOOKUP(A1073,'bestand oud'!$A$2:$B$1424,2,0)</f>
        <v>#N/A</v>
      </c>
      <c r="D1073" t="e">
        <f t="shared" si="16"/>
        <v>#N/A</v>
      </c>
    </row>
    <row r="1074" spans="1:4" hidden="1">
      <c r="A1074" t="s">
        <v>391</v>
      </c>
      <c r="B1074">
        <v>4452500</v>
      </c>
      <c r="C1074">
        <f>VLOOKUP(A1074,'bestand oud'!$A$2:$B$1424,2,0)</f>
        <v>4452500</v>
      </c>
      <c r="D1074">
        <f t="shared" si="16"/>
        <v>0</v>
      </c>
    </row>
    <row r="1075" spans="1:4" hidden="1">
      <c r="A1075" t="s">
        <v>1564</v>
      </c>
      <c r="B1075">
        <v>2768600</v>
      </c>
      <c r="C1075">
        <f>VLOOKUP(A1075,'bestand oud'!$A$2:$B$1424,2,0)</f>
        <v>2768600</v>
      </c>
      <c r="D1075">
        <f t="shared" si="16"/>
        <v>0</v>
      </c>
    </row>
    <row r="1076" spans="1:4" hidden="1">
      <c r="A1076" t="s">
        <v>1568</v>
      </c>
      <c r="B1076">
        <v>2443700</v>
      </c>
      <c r="C1076">
        <f>VLOOKUP(A1076,'bestand oud'!$A$2:$B$1424,2,0)</f>
        <v>2443700</v>
      </c>
      <c r="D1076">
        <f t="shared" si="16"/>
        <v>0</v>
      </c>
    </row>
    <row r="1077" spans="1:4" hidden="1">
      <c r="A1077" t="s">
        <v>1572</v>
      </c>
      <c r="B1077">
        <v>2724700</v>
      </c>
      <c r="C1077">
        <f>VLOOKUP(A1077,'bestand oud'!$A$2:$B$1424,2,0)</f>
        <v>2724700</v>
      </c>
      <c r="D1077">
        <f t="shared" si="16"/>
        <v>0</v>
      </c>
    </row>
    <row r="1078" spans="1:4" hidden="1">
      <c r="A1078" t="s">
        <v>5095</v>
      </c>
      <c r="B1078">
        <v>24892900</v>
      </c>
      <c r="C1078">
        <f>VLOOKUP(A1078,'bestand oud'!$A$2:$B$1424,2,0)</f>
        <v>24892900</v>
      </c>
      <c r="D1078">
        <f t="shared" si="16"/>
        <v>0</v>
      </c>
    </row>
    <row r="1079" spans="1:4" hidden="1">
      <c r="A1079" t="s">
        <v>5098</v>
      </c>
      <c r="B1079">
        <v>8835800</v>
      </c>
      <c r="C1079">
        <f>VLOOKUP(A1079,'bestand oud'!$A$2:$B$1424,2,0)</f>
        <v>8835800</v>
      </c>
      <c r="D1079">
        <f t="shared" si="16"/>
        <v>0</v>
      </c>
    </row>
    <row r="1080" spans="1:4" hidden="1">
      <c r="A1080" t="s">
        <v>5102</v>
      </c>
      <c r="B1080">
        <v>8210400</v>
      </c>
      <c r="C1080">
        <f>VLOOKUP(A1080,'bestand oud'!$A$2:$B$1424,2,0)</f>
        <v>8210400</v>
      </c>
      <c r="D1080">
        <f t="shared" si="16"/>
        <v>0</v>
      </c>
    </row>
    <row r="1081" spans="1:4" hidden="1">
      <c r="A1081" t="s">
        <v>5107</v>
      </c>
      <c r="B1081">
        <v>21137600</v>
      </c>
      <c r="C1081">
        <f>VLOOKUP(A1081,'bestand oud'!$A$2:$B$1424,2,0)</f>
        <v>21137600</v>
      </c>
      <c r="D1081">
        <f t="shared" si="16"/>
        <v>0</v>
      </c>
    </row>
    <row r="1082" spans="1:4" hidden="1">
      <c r="A1082" t="s">
        <v>5109</v>
      </c>
      <c r="B1082">
        <v>9719600</v>
      </c>
      <c r="C1082">
        <f>VLOOKUP(A1082,'bestand oud'!$A$2:$B$1424,2,0)</f>
        <v>9719600</v>
      </c>
      <c r="D1082">
        <f t="shared" si="16"/>
        <v>0</v>
      </c>
    </row>
    <row r="1083" spans="1:4" hidden="1">
      <c r="A1083" t="s">
        <v>5111</v>
      </c>
      <c r="B1083">
        <v>26003500</v>
      </c>
      <c r="C1083">
        <f>VLOOKUP(A1083,'bestand oud'!$A$2:$B$1424,2,0)</f>
        <v>26003500</v>
      </c>
      <c r="D1083">
        <f t="shared" si="16"/>
        <v>0</v>
      </c>
    </row>
    <row r="1084" spans="1:4" hidden="1">
      <c r="A1084" t="s">
        <v>5115</v>
      </c>
      <c r="B1084">
        <v>15479700</v>
      </c>
      <c r="C1084">
        <f>VLOOKUP(A1084,'bestand oud'!$A$2:$B$1424,2,0)</f>
        <v>15479700</v>
      </c>
      <c r="D1084">
        <f t="shared" si="16"/>
        <v>0</v>
      </c>
    </row>
    <row r="1085" spans="1:4" hidden="1">
      <c r="A1085" t="s">
        <v>5119</v>
      </c>
      <c r="B1085">
        <v>17307200</v>
      </c>
      <c r="C1085">
        <f>VLOOKUP(A1085,'bestand oud'!$A$2:$B$1424,2,0)</f>
        <v>17307200</v>
      </c>
      <c r="D1085">
        <f t="shared" si="16"/>
        <v>0</v>
      </c>
    </row>
    <row r="1086" spans="1:4" hidden="1">
      <c r="A1086" t="s">
        <v>5122</v>
      </c>
      <c r="B1086">
        <v>33089700</v>
      </c>
      <c r="C1086">
        <f>VLOOKUP(A1086,'bestand oud'!$A$2:$B$1424,2,0)</f>
        <v>33089700</v>
      </c>
      <c r="D1086">
        <f t="shared" si="16"/>
        <v>0</v>
      </c>
    </row>
    <row r="1087" spans="1:4" hidden="1">
      <c r="A1087" t="s">
        <v>5126</v>
      </c>
      <c r="B1087">
        <v>16587200</v>
      </c>
      <c r="C1087">
        <f>VLOOKUP(A1087,'bestand oud'!$A$2:$B$1424,2,0)</f>
        <v>16587200</v>
      </c>
      <c r="D1087">
        <f t="shared" si="16"/>
        <v>0</v>
      </c>
    </row>
    <row r="1088" spans="1:4" hidden="1">
      <c r="A1088" t="s">
        <v>5130</v>
      </c>
      <c r="B1088">
        <v>33414100</v>
      </c>
      <c r="C1088">
        <f>VLOOKUP(A1088,'bestand oud'!$A$2:$B$1424,2,0)</f>
        <v>33414100</v>
      </c>
      <c r="D1088">
        <f t="shared" si="16"/>
        <v>0</v>
      </c>
    </row>
    <row r="1089" spans="1:4" hidden="1">
      <c r="A1089" t="s">
        <v>5134</v>
      </c>
      <c r="B1089">
        <v>23949900</v>
      </c>
      <c r="C1089">
        <f>VLOOKUP(A1089,'bestand oud'!$A$2:$B$1424,2,0)</f>
        <v>23949900</v>
      </c>
      <c r="D1089">
        <f t="shared" si="16"/>
        <v>0</v>
      </c>
    </row>
    <row r="1090" spans="1:4" hidden="1">
      <c r="A1090" t="s">
        <v>5138</v>
      </c>
      <c r="B1090">
        <v>22295600</v>
      </c>
      <c r="C1090">
        <f>VLOOKUP(A1090,'bestand oud'!$A$2:$B$1424,2,0)</f>
        <v>22295600</v>
      </c>
      <c r="D1090">
        <f t="shared" si="16"/>
        <v>0</v>
      </c>
    </row>
    <row r="1091" spans="1:4" hidden="1">
      <c r="A1091" t="s">
        <v>5145</v>
      </c>
      <c r="B1091">
        <v>20329700</v>
      </c>
      <c r="C1091">
        <f>VLOOKUP(A1091,'bestand oud'!$A$2:$B$1424,2,0)</f>
        <v>20329700</v>
      </c>
      <c r="D1091">
        <f t="shared" ref="D1091:D1154" si="17">B1091-C1091</f>
        <v>0</v>
      </c>
    </row>
    <row r="1092" spans="1:4" hidden="1">
      <c r="A1092" t="s">
        <v>5146</v>
      </c>
      <c r="B1092">
        <v>21268200</v>
      </c>
      <c r="C1092">
        <f>VLOOKUP(A1092,'bestand oud'!$A$2:$B$1424,2,0)</f>
        <v>21268200</v>
      </c>
      <c r="D1092">
        <f t="shared" si="17"/>
        <v>0</v>
      </c>
    </row>
    <row r="1093" spans="1:4" hidden="1">
      <c r="A1093" t="s">
        <v>5150</v>
      </c>
      <c r="B1093">
        <v>25056700</v>
      </c>
      <c r="C1093">
        <f>VLOOKUP(A1093,'bestand oud'!$A$2:$B$1424,2,0)</f>
        <v>25056700</v>
      </c>
      <c r="D1093">
        <f t="shared" si="17"/>
        <v>0</v>
      </c>
    </row>
    <row r="1094" spans="1:4" hidden="1">
      <c r="A1094" t="s">
        <v>5154</v>
      </c>
      <c r="B1094">
        <v>17840100</v>
      </c>
      <c r="C1094">
        <f>VLOOKUP(A1094,'bestand oud'!$A$2:$B$1424,2,0)</f>
        <v>17840100</v>
      </c>
      <c r="D1094">
        <f t="shared" si="17"/>
        <v>0</v>
      </c>
    </row>
    <row r="1095" spans="1:4" hidden="1">
      <c r="A1095" t="s">
        <v>5156</v>
      </c>
      <c r="B1095">
        <v>15009700</v>
      </c>
      <c r="C1095">
        <f>VLOOKUP(A1095,'bestand oud'!$A$2:$B$1424,2,0)</f>
        <v>15009700</v>
      </c>
      <c r="D1095">
        <f t="shared" si="17"/>
        <v>0</v>
      </c>
    </row>
    <row r="1096" spans="1:4" hidden="1">
      <c r="A1096" t="s">
        <v>5159</v>
      </c>
      <c r="B1096">
        <v>28373800</v>
      </c>
      <c r="C1096">
        <f>VLOOKUP(A1096,'bestand oud'!$A$2:$B$1424,2,0)</f>
        <v>28373800</v>
      </c>
      <c r="D1096">
        <f t="shared" si="17"/>
        <v>0</v>
      </c>
    </row>
    <row r="1097" spans="1:4" hidden="1">
      <c r="A1097" t="s">
        <v>5163</v>
      </c>
      <c r="B1097">
        <v>46302000</v>
      </c>
      <c r="C1097">
        <f>VLOOKUP(A1097,'bestand oud'!$A$2:$B$1424,2,0)</f>
        <v>46302000</v>
      </c>
      <c r="D1097">
        <f t="shared" si="17"/>
        <v>0</v>
      </c>
    </row>
    <row r="1098" spans="1:4" hidden="1">
      <c r="A1098" t="s">
        <v>5167</v>
      </c>
      <c r="B1098">
        <v>29673600</v>
      </c>
      <c r="C1098">
        <f>VLOOKUP(A1098,'bestand oud'!$A$2:$B$1424,2,0)</f>
        <v>29673600</v>
      </c>
      <c r="D1098">
        <f t="shared" si="17"/>
        <v>0</v>
      </c>
    </row>
    <row r="1099" spans="1:4" hidden="1">
      <c r="A1099" t="s">
        <v>5171</v>
      </c>
      <c r="B1099">
        <v>7697800</v>
      </c>
      <c r="C1099">
        <f>VLOOKUP(A1099,'bestand oud'!$A$2:$B$1424,2,0)</f>
        <v>7697800</v>
      </c>
      <c r="D1099">
        <f t="shared" si="17"/>
        <v>0</v>
      </c>
    </row>
    <row r="1100" spans="1:4" hidden="1">
      <c r="A1100" t="s">
        <v>5174</v>
      </c>
      <c r="B1100">
        <v>28970300</v>
      </c>
      <c r="C1100">
        <f>VLOOKUP(A1100,'bestand oud'!$A$2:$B$1424,2,0)</f>
        <v>28970300</v>
      </c>
      <c r="D1100">
        <f t="shared" si="17"/>
        <v>0</v>
      </c>
    </row>
    <row r="1101" spans="1:4" hidden="1">
      <c r="A1101" t="s">
        <v>5175</v>
      </c>
      <c r="B1101">
        <v>12621700</v>
      </c>
      <c r="C1101">
        <f>VLOOKUP(A1101,'bestand oud'!$A$2:$B$1424,2,0)</f>
        <v>12621700</v>
      </c>
      <c r="D1101">
        <f t="shared" si="17"/>
        <v>0</v>
      </c>
    </row>
    <row r="1102" spans="1:4" hidden="1">
      <c r="A1102" t="s">
        <v>5178</v>
      </c>
      <c r="B1102">
        <v>33014200</v>
      </c>
      <c r="C1102">
        <f>VLOOKUP(A1102,'bestand oud'!$A$2:$B$1424,2,0)</f>
        <v>33014200</v>
      </c>
      <c r="D1102">
        <f t="shared" si="17"/>
        <v>0</v>
      </c>
    </row>
    <row r="1103" spans="1:4">
      <c r="A1103" t="s">
        <v>5181</v>
      </c>
      <c r="B1103">
        <v>32223912</v>
      </c>
      <c r="C1103">
        <f>VLOOKUP(A1103,'bestand oud'!$A$2:$B$1424,2,0)</f>
        <v>33095289</v>
      </c>
      <c r="D1103">
        <f t="shared" si="17"/>
        <v>-871377</v>
      </c>
    </row>
    <row r="1104" spans="1:4" hidden="1">
      <c r="A1104" t="s">
        <v>5185</v>
      </c>
      <c r="B1104">
        <v>26260100</v>
      </c>
      <c r="C1104">
        <f>VLOOKUP(A1104,'bestand oud'!$A$2:$B$1424,2,0)</f>
        <v>26260100</v>
      </c>
      <c r="D1104">
        <f t="shared" si="17"/>
        <v>0</v>
      </c>
    </row>
    <row r="1105" spans="1:4" hidden="1">
      <c r="A1105" t="s">
        <v>5189</v>
      </c>
      <c r="B1105">
        <v>42699200</v>
      </c>
      <c r="C1105">
        <f>VLOOKUP(A1105,'bestand oud'!$A$2:$B$1424,2,0)</f>
        <v>42699200</v>
      </c>
      <c r="D1105">
        <f t="shared" si="17"/>
        <v>0</v>
      </c>
    </row>
    <row r="1106" spans="1:4" hidden="1">
      <c r="A1106" t="s">
        <v>5194</v>
      </c>
      <c r="B1106">
        <v>4647600</v>
      </c>
      <c r="C1106">
        <f>VLOOKUP(A1106,'bestand oud'!$A$2:$B$1424,2,0)</f>
        <v>4647600</v>
      </c>
      <c r="D1106">
        <f t="shared" si="17"/>
        <v>0</v>
      </c>
    </row>
    <row r="1107" spans="1:4" hidden="1">
      <c r="A1107" t="s">
        <v>5198</v>
      </c>
      <c r="B1107">
        <v>6440000</v>
      </c>
      <c r="C1107">
        <f>VLOOKUP(A1107,'bestand oud'!$A$2:$B$1424,2,0)</f>
        <v>6440000</v>
      </c>
      <c r="D1107">
        <f t="shared" si="17"/>
        <v>0</v>
      </c>
    </row>
    <row r="1108" spans="1:4" hidden="1">
      <c r="A1108" t="s">
        <v>5202</v>
      </c>
      <c r="B1108">
        <v>5912100</v>
      </c>
      <c r="C1108">
        <f>VLOOKUP(A1108,'bestand oud'!$A$2:$B$1424,2,0)</f>
        <v>5912100</v>
      </c>
      <c r="D1108">
        <f t="shared" si="17"/>
        <v>0</v>
      </c>
    </row>
    <row r="1109" spans="1:4" hidden="1">
      <c r="A1109" t="s">
        <v>5206</v>
      </c>
      <c r="B1109">
        <v>5237100</v>
      </c>
      <c r="C1109">
        <f>VLOOKUP(A1109,'bestand oud'!$A$2:$B$1424,2,0)</f>
        <v>5237100</v>
      </c>
      <c r="D1109">
        <f t="shared" si="17"/>
        <v>0</v>
      </c>
    </row>
    <row r="1110" spans="1:4" hidden="1">
      <c r="A1110" t="s">
        <v>5210</v>
      </c>
      <c r="B1110">
        <v>8849500</v>
      </c>
      <c r="C1110">
        <f>VLOOKUP(A1110,'bestand oud'!$A$2:$B$1424,2,0)</f>
        <v>8849500</v>
      </c>
      <c r="D1110">
        <f t="shared" si="17"/>
        <v>0</v>
      </c>
    </row>
    <row r="1111" spans="1:4" hidden="1">
      <c r="A1111" t="s">
        <v>5214</v>
      </c>
      <c r="B1111">
        <v>8524400</v>
      </c>
      <c r="C1111">
        <f>VLOOKUP(A1111,'bestand oud'!$A$2:$B$1424,2,0)</f>
        <v>8524400</v>
      </c>
      <c r="D1111">
        <f t="shared" si="17"/>
        <v>0</v>
      </c>
    </row>
    <row r="1112" spans="1:4" hidden="1">
      <c r="A1112" t="s">
        <v>5218</v>
      </c>
      <c r="B1112">
        <v>4720200</v>
      </c>
      <c r="C1112">
        <f>VLOOKUP(A1112,'bestand oud'!$A$2:$B$1424,2,0)</f>
        <v>4720200</v>
      </c>
      <c r="D1112">
        <f t="shared" si="17"/>
        <v>0</v>
      </c>
    </row>
    <row r="1113" spans="1:4" hidden="1">
      <c r="A1113" t="s">
        <v>5221</v>
      </c>
      <c r="B1113">
        <v>6883600</v>
      </c>
      <c r="C1113">
        <f>VLOOKUP(A1113,'bestand oud'!$A$2:$B$1424,2,0)</f>
        <v>6883600</v>
      </c>
      <c r="D1113">
        <f t="shared" si="17"/>
        <v>0</v>
      </c>
    </row>
    <row r="1114" spans="1:4" hidden="1">
      <c r="A1114" t="s">
        <v>5225</v>
      </c>
      <c r="B1114">
        <v>6442900</v>
      </c>
      <c r="C1114">
        <f>VLOOKUP(A1114,'bestand oud'!$A$2:$B$1424,2,0)</f>
        <v>6442900</v>
      </c>
      <c r="D1114">
        <f t="shared" si="17"/>
        <v>0</v>
      </c>
    </row>
    <row r="1115" spans="1:4" hidden="1">
      <c r="A1115" t="s">
        <v>5229</v>
      </c>
      <c r="B1115">
        <v>6328800</v>
      </c>
      <c r="C1115">
        <f>VLOOKUP(A1115,'bestand oud'!$A$2:$B$1424,2,0)</f>
        <v>6328800</v>
      </c>
      <c r="D1115">
        <f t="shared" si="17"/>
        <v>0</v>
      </c>
    </row>
    <row r="1116" spans="1:4" hidden="1">
      <c r="A1116" t="s">
        <v>5234</v>
      </c>
      <c r="B1116">
        <v>4544200</v>
      </c>
      <c r="C1116">
        <f>VLOOKUP(A1116,'bestand oud'!$A$2:$B$1424,2,0)</f>
        <v>4544200</v>
      </c>
      <c r="D1116">
        <f t="shared" si="17"/>
        <v>0</v>
      </c>
    </row>
    <row r="1117" spans="1:4" hidden="1">
      <c r="A1117" t="s">
        <v>5238</v>
      </c>
      <c r="B1117">
        <v>7395100</v>
      </c>
      <c r="C1117">
        <f>VLOOKUP(A1117,'bestand oud'!$A$2:$B$1424,2,0)</f>
        <v>7395100</v>
      </c>
      <c r="D1117">
        <f t="shared" si="17"/>
        <v>0</v>
      </c>
    </row>
    <row r="1118" spans="1:4" hidden="1">
      <c r="A1118" t="s">
        <v>5242</v>
      </c>
      <c r="B1118">
        <v>4472800</v>
      </c>
      <c r="C1118">
        <f>VLOOKUP(A1118,'bestand oud'!$A$2:$B$1424,2,0)</f>
        <v>4472800</v>
      </c>
      <c r="D1118">
        <f t="shared" si="17"/>
        <v>0</v>
      </c>
    </row>
    <row r="1119" spans="1:4" hidden="1">
      <c r="A1119" t="s">
        <v>5246</v>
      </c>
      <c r="B1119">
        <v>6860600</v>
      </c>
      <c r="C1119">
        <f>VLOOKUP(A1119,'bestand oud'!$A$2:$B$1424,2,0)</f>
        <v>6860600</v>
      </c>
      <c r="D1119">
        <f t="shared" si="17"/>
        <v>0</v>
      </c>
    </row>
    <row r="1120" spans="1:4" hidden="1">
      <c r="A1120" t="s">
        <v>5250</v>
      </c>
      <c r="B1120">
        <v>5810000</v>
      </c>
      <c r="C1120">
        <f>VLOOKUP(A1120,'bestand oud'!$A$2:$B$1424,2,0)</f>
        <v>5810000</v>
      </c>
      <c r="D1120">
        <f t="shared" si="17"/>
        <v>0</v>
      </c>
    </row>
    <row r="1121" spans="1:4" hidden="1">
      <c r="A1121" t="s">
        <v>5253</v>
      </c>
      <c r="B1121">
        <v>32173800</v>
      </c>
      <c r="C1121">
        <f>VLOOKUP(A1121,'bestand oud'!$A$2:$B$1424,2,0)</f>
        <v>32173800</v>
      </c>
      <c r="D1121">
        <f t="shared" si="17"/>
        <v>0</v>
      </c>
    </row>
    <row r="1122" spans="1:4" hidden="1">
      <c r="A1122" t="s">
        <v>5255</v>
      </c>
      <c r="B1122">
        <v>13049100</v>
      </c>
      <c r="C1122">
        <f>VLOOKUP(A1122,'bestand oud'!$A$2:$B$1424,2,0)</f>
        <v>13049100</v>
      </c>
      <c r="D1122">
        <f t="shared" si="17"/>
        <v>0</v>
      </c>
    </row>
    <row r="1123" spans="1:4" hidden="1">
      <c r="A1123" t="s">
        <v>5260</v>
      </c>
      <c r="B1123">
        <v>7319000</v>
      </c>
      <c r="C1123">
        <f>VLOOKUP(A1123,'bestand oud'!$A$2:$B$1424,2,0)</f>
        <v>7319000</v>
      </c>
      <c r="D1123">
        <f t="shared" si="17"/>
        <v>0</v>
      </c>
    </row>
    <row r="1124" spans="1:4" hidden="1">
      <c r="A1124" t="s">
        <v>5264</v>
      </c>
      <c r="B1124">
        <v>8808000</v>
      </c>
      <c r="C1124">
        <f>VLOOKUP(A1124,'bestand oud'!$A$2:$B$1424,2,0)</f>
        <v>8808000</v>
      </c>
      <c r="D1124">
        <f t="shared" si="17"/>
        <v>0</v>
      </c>
    </row>
    <row r="1125" spans="1:4" hidden="1">
      <c r="A1125" t="s">
        <v>5268</v>
      </c>
      <c r="B1125">
        <v>6891100</v>
      </c>
      <c r="C1125">
        <f>VLOOKUP(A1125,'bestand oud'!$A$2:$B$1424,2,0)</f>
        <v>6891100</v>
      </c>
      <c r="D1125">
        <f t="shared" si="17"/>
        <v>0</v>
      </c>
    </row>
    <row r="1126" spans="1:4" hidden="1">
      <c r="A1126" t="s">
        <v>5271</v>
      </c>
      <c r="B1126">
        <v>9185200</v>
      </c>
      <c r="C1126">
        <f>VLOOKUP(A1126,'bestand oud'!$A$2:$B$1424,2,0)</f>
        <v>9185200</v>
      </c>
      <c r="D1126">
        <f t="shared" si="17"/>
        <v>0</v>
      </c>
    </row>
    <row r="1127" spans="1:4" hidden="1">
      <c r="A1127" t="s">
        <v>5274</v>
      </c>
      <c r="B1127">
        <v>23125300</v>
      </c>
      <c r="C1127">
        <f>VLOOKUP(A1127,'bestand oud'!$A$2:$B$1424,2,0)</f>
        <v>23125300</v>
      </c>
      <c r="D1127">
        <f t="shared" si="17"/>
        <v>0</v>
      </c>
    </row>
    <row r="1128" spans="1:4" hidden="1">
      <c r="A1128" t="s">
        <v>5277</v>
      </c>
      <c r="B1128">
        <v>4844700</v>
      </c>
      <c r="C1128">
        <f>VLOOKUP(A1128,'bestand oud'!$A$2:$B$1424,2,0)</f>
        <v>4844700</v>
      </c>
      <c r="D1128">
        <f t="shared" si="17"/>
        <v>0</v>
      </c>
    </row>
    <row r="1129" spans="1:4" hidden="1">
      <c r="A1129" t="s">
        <v>5282</v>
      </c>
      <c r="B1129">
        <v>18787500</v>
      </c>
      <c r="C1129">
        <f>VLOOKUP(A1129,'bestand oud'!$A$2:$B$1424,2,0)</f>
        <v>18787500</v>
      </c>
      <c r="D1129">
        <f t="shared" si="17"/>
        <v>0</v>
      </c>
    </row>
    <row r="1130" spans="1:4" hidden="1">
      <c r="A1130" t="s">
        <v>5286</v>
      </c>
      <c r="B1130">
        <v>9048500</v>
      </c>
      <c r="C1130">
        <f>VLOOKUP(A1130,'bestand oud'!$A$2:$B$1424,2,0)</f>
        <v>9048500</v>
      </c>
      <c r="D1130">
        <f t="shared" si="17"/>
        <v>0</v>
      </c>
    </row>
    <row r="1131" spans="1:4" hidden="1">
      <c r="A1131" t="s">
        <v>5288</v>
      </c>
      <c r="B1131">
        <v>16053300</v>
      </c>
      <c r="C1131">
        <f>VLOOKUP(A1131,'bestand oud'!$A$2:$B$1424,2,0)</f>
        <v>16053300</v>
      </c>
      <c r="D1131">
        <f t="shared" si="17"/>
        <v>0</v>
      </c>
    </row>
    <row r="1132" spans="1:4" hidden="1">
      <c r="A1132" t="s">
        <v>5292</v>
      </c>
      <c r="B1132">
        <v>14141600</v>
      </c>
      <c r="C1132">
        <f>VLOOKUP(A1132,'bestand oud'!$A$2:$B$1424,2,0)</f>
        <v>14141600</v>
      </c>
      <c r="D1132">
        <f t="shared" si="17"/>
        <v>0</v>
      </c>
    </row>
    <row r="1133" spans="1:4" hidden="1">
      <c r="A1133" t="s">
        <v>5295</v>
      </c>
      <c r="B1133">
        <v>5579400</v>
      </c>
      <c r="C1133">
        <f>VLOOKUP(A1133,'bestand oud'!$A$2:$B$1424,2,0)</f>
        <v>5579400</v>
      </c>
      <c r="D1133">
        <f t="shared" si="17"/>
        <v>0</v>
      </c>
    </row>
    <row r="1134" spans="1:4" hidden="1">
      <c r="A1134" t="s">
        <v>5299</v>
      </c>
      <c r="B1134">
        <v>11517400</v>
      </c>
      <c r="C1134">
        <f>VLOOKUP(A1134,'bestand oud'!$A$2:$B$1424,2,0)</f>
        <v>11517400</v>
      </c>
      <c r="D1134">
        <f t="shared" si="17"/>
        <v>0</v>
      </c>
    </row>
    <row r="1135" spans="1:4" hidden="1">
      <c r="A1135" t="s">
        <v>5301</v>
      </c>
      <c r="B1135">
        <v>31681500</v>
      </c>
      <c r="C1135">
        <f>VLOOKUP(A1135,'bestand oud'!$A$2:$B$1424,2,0)</f>
        <v>31681500</v>
      </c>
      <c r="D1135">
        <f t="shared" si="17"/>
        <v>0</v>
      </c>
    </row>
    <row r="1136" spans="1:4" hidden="1">
      <c r="A1136" t="s">
        <v>5304</v>
      </c>
      <c r="B1136">
        <v>15705800</v>
      </c>
      <c r="C1136">
        <f>VLOOKUP(A1136,'bestand oud'!$A$2:$B$1424,2,0)</f>
        <v>15705800</v>
      </c>
      <c r="D1136">
        <f t="shared" si="17"/>
        <v>0</v>
      </c>
    </row>
    <row r="1137" spans="1:4" hidden="1">
      <c r="A1137" t="s">
        <v>5306</v>
      </c>
      <c r="B1137">
        <v>16120800</v>
      </c>
      <c r="C1137">
        <f>VLOOKUP(A1137,'bestand oud'!$A$2:$B$1424,2,0)</f>
        <v>16120800</v>
      </c>
      <c r="D1137">
        <f t="shared" si="17"/>
        <v>0</v>
      </c>
    </row>
    <row r="1138" spans="1:4" hidden="1">
      <c r="A1138" t="s">
        <v>5309</v>
      </c>
      <c r="B1138">
        <v>10287300</v>
      </c>
      <c r="C1138">
        <f>VLOOKUP(A1138,'bestand oud'!$A$2:$B$1424,2,0)</f>
        <v>10287300</v>
      </c>
      <c r="D1138">
        <f t="shared" si="17"/>
        <v>0</v>
      </c>
    </row>
    <row r="1139" spans="1:4" hidden="1">
      <c r="A1139" t="s">
        <v>5311</v>
      </c>
      <c r="B1139">
        <v>13594300</v>
      </c>
      <c r="C1139">
        <f>VLOOKUP(A1139,'bestand oud'!$A$2:$B$1424,2,0)</f>
        <v>13594300</v>
      </c>
      <c r="D1139">
        <f t="shared" si="17"/>
        <v>0</v>
      </c>
    </row>
    <row r="1140" spans="1:4" hidden="1">
      <c r="A1140" t="s">
        <v>5315</v>
      </c>
      <c r="B1140">
        <v>7344200</v>
      </c>
      <c r="C1140">
        <f>VLOOKUP(A1140,'bestand oud'!$A$2:$B$1424,2,0)</f>
        <v>7344200</v>
      </c>
      <c r="D1140">
        <f t="shared" si="17"/>
        <v>0</v>
      </c>
    </row>
    <row r="1141" spans="1:4" hidden="1">
      <c r="A1141" t="s">
        <v>5319</v>
      </c>
      <c r="B1141">
        <v>10371900</v>
      </c>
      <c r="C1141">
        <f>VLOOKUP(A1141,'bestand oud'!$A$2:$B$1424,2,0)</f>
        <v>10371900</v>
      </c>
      <c r="D1141">
        <f t="shared" si="17"/>
        <v>0</v>
      </c>
    </row>
    <row r="1142" spans="1:4" hidden="1">
      <c r="A1142" t="s">
        <v>5321</v>
      </c>
      <c r="B1142">
        <v>6432800</v>
      </c>
      <c r="C1142">
        <f>VLOOKUP(A1142,'bestand oud'!$A$2:$B$1424,2,0)</f>
        <v>6432800</v>
      </c>
      <c r="D1142">
        <f t="shared" si="17"/>
        <v>0</v>
      </c>
    </row>
    <row r="1143" spans="1:4" hidden="1">
      <c r="A1143" t="s">
        <v>5323</v>
      </c>
      <c r="B1143">
        <v>210100</v>
      </c>
      <c r="C1143">
        <f>VLOOKUP(A1143,'bestand oud'!$A$2:$B$1424,2,0)</f>
        <v>210100</v>
      </c>
      <c r="D1143">
        <f t="shared" si="17"/>
        <v>0</v>
      </c>
    </row>
    <row r="1144" spans="1:4" hidden="1">
      <c r="A1144" t="s">
        <v>5327</v>
      </c>
      <c r="B1144">
        <v>6000200</v>
      </c>
      <c r="C1144">
        <f>VLOOKUP(A1144,'bestand oud'!$A$2:$B$1424,2,0)</f>
        <v>6000200</v>
      </c>
      <c r="D1144">
        <f t="shared" si="17"/>
        <v>0</v>
      </c>
    </row>
    <row r="1145" spans="1:4" hidden="1">
      <c r="A1145" t="s">
        <v>5330</v>
      </c>
      <c r="B1145">
        <v>4910700</v>
      </c>
      <c r="C1145">
        <f>VLOOKUP(A1145,'bestand oud'!$A$2:$B$1424,2,0)</f>
        <v>4910700</v>
      </c>
      <c r="D1145">
        <f t="shared" si="17"/>
        <v>0</v>
      </c>
    </row>
    <row r="1146" spans="1:4" hidden="1">
      <c r="A1146" t="s">
        <v>5334</v>
      </c>
      <c r="B1146">
        <v>276200</v>
      </c>
      <c r="C1146">
        <f>VLOOKUP(A1146,'bestand oud'!$A$2:$B$1424,2,0)</f>
        <v>276200</v>
      </c>
      <c r="D1146">
        <f t="shared" si="17"/>
        <v>0</v>
      </c>
    </row>
    <row r="1147" spans="1:4" hidden="1">
      <c r="A1147" t="s">
        <v>5338</v>
      </c>
      <c r="B1147">
        <v>2913000</v>
      </c>
      <c r="C1147">
        <f>VLOOKUP(A1147,'bestand oud'!$A$2:$B$1424,2,0)</f>
        <v>2913000</v>
      </c>
      <c r="D1147">
        <f t="shared" si="17"/>
        <v>0</v>
      </c>
    </row>
    <row r="1148" spans="1:4" hidden="1">
      <c r="A1148" t="s">
        <v>5341</v>
      </c>
      <c r="B1148">
        <v>8873900</v>
      </c>
      <c r="C1148">
        <f>VLOOKUP(A1148,'bestand oud'!$A$2:$B$1424,2,0)</f>
        <v>8873900</v>
      </c>
      <c r="D1148">
        <f t="shared" si="17"/>
        <v>0</v>
      </c>
    </row>
    <row r="1149" spans="1:4" hidden="1">
      <c r="A1149" t="s">
        <v>5345</v>
      </c>
      <c r="B1149">
        <v>1035800</v>
      </c>
      <c r="C1149">
        <f>VLOOKUP(A1149,'bestand oud'!$A$2:$B$1424,2,0)</f>
        <v>1035800</v>
      </c>
      <c r="D1149">
        <f t="shared" si="17"/>
        <v>0</v>
      </c>
    </row>
    <row r="1150" spans="1:4" hidden="1">
      <c r="A1150" t="s">
        <v>5347</v>
      </c>
      <c r="B1150">
        <v>3742600</v>
      </c>
      <c r="C1150">
        <f>VLOOKUP(A1150,'bestand oud'!$A$2:$B$1424,2,0)</f>
        <v>3742600</v>
      </c>
      <c r="D1150">
        <f t="shared" si="17"/>
        <v>0</v>
      </c>
    </row>
    <row r="1151" spans="1:4">
      <c r="A1151" t="s">
        <v>5351</v>
      </c>
      <c r="B1151">
        <v>17776088</v>
      </c>
      <c r="C1151">
        <f>VLOOKUP(A1151,'bestand oud'!$A$2:$B$1424,2,0)</f>
        <v>22005143</v>
      </c>
      <c r="D1151">
        <f t="shared" si="17"/>
        <v>-4229055</v>
      </c>
    </row>
    <row r="1152" spans="1:4">
      <c r="A1152" t="s">
        <v>5354</v>
      </c>
      <c r="B1152">
        <v>7940660</v>
      </c>
      <c r="C1152" t="e">
        <f>VLOOKUP(A1152,'bestand oud'!$A$2:$B$1424,2,0)</f>
        <v>#N/A</v>
      </c>
      <c r="D1152" t="e">
        <f t="shared" si="17"/>
        <v>#N/A</v>
      </c>
    </row>
    <row r="1153" spans="1:4" hidden="1">
      <c r="A1153" t="s">
        <v>5355</v>
      </c>
      <c r="B1153">
        <v>7734400</v>
      </c>
      <c r="C1153">
        <f>VLOOKUP(A1153,'bestand oud'!$A$2:$B$1424,2,0)</f>
        <v>7734400</v>
      </c>
      <c r="D1153">
        <f t="shared" si="17"/>
        <v>0</v>
      </c>
    </row>
    <row r="1154" spans="1:4" hidden="1">
      <c r="A1154" t="s">
        <v>5360</v>
      </c>
      <c r="B1154">
        <v>7967300</v>
      </c>
      <c r="C1154">
        <f>VLOOKUP(A1154,'bestand oud'!$A$2:$B$1424,2,0)</f>
        <v>7967300</v>
      </c>
      <c r="D1154">
        <f t="shared" si="17"/>
        <v>0</v>
      </c>
    </row>
    <row r="1155" spans="1:4" hidden="1">
      <c r="A1155" t="s">
        <v>5363</v>
      </c>
      <c r="B1155">
        <v>8469700</v>
      </c>
      <c r="C1155">
        <f>VLOOKUP(A1155,'bestand oud'!$A$2:$B$1424,2,0)</f>
        <v>8469700</v>
      </c>
      <c r="D1155">
        <f t="shared" ref="D1155:D1218" si="18">B1155-C1155</f>
        <v>0</v>
      </c>
    </row>
    <row r="1156" spans="1:4" hidden="1">
      <c r="A1156" t="s">
        <v>5367</v>
      </c>
      <c r="B1156">
        <v>8938900</v>
      </c>
      <c r="C1156">
        <f>VLOOKUP(A1156,'bestand oud'!$A$2:$B$1424,2,0)</f>
        <v>8938900</v>
      </c>
      <c r="D1156">
        <f t="shared" si="18"/>
        <v>0</v>
      </c>
    </row>
    <row r="1157" spans="1:4" hidden="1">
      <c r="A1157" t="s">
        <v>5371</v>
      </c>
      <c r="B1157">
        <v>17568500</v>
      </c>
      <c r="C1157">
        <f>VLOOKUP(A1157,'bestand oud'!$A$2:$B$1424,2,0)</f>
        <v>17568500</v>
      </c>
      <c r="D1157">
        <f t="shared" si="18"/>
        <v>0</v>
      </c>
    </row>
    <row r="1158" spans="1:4" hidden="1">
      <c r="A1158" t="s">
        <v>5375</v>
      </c>
      <c r="B1158">
        <v>8474900</v>
      </c>
      <c r="C1158">
        <f>VLOOKUP(A1158,'bestand oud'!$A$2:$B$1424,2,0)</f>
        <v>8474900</v>
      </c>
      <c r="D1158">
        <f t="shared" si="18"/>
        <v>0</v>
      </c>
    </row>
    <row r="1159" spans="1:4" hidden="1">
      <c r="A1159" t="s">
        <v>5379</v>
      </c>
      <c r="B1159">
        <v>11723200</v>
      </c>
      <c r="C1159">
        <f>VLOOKUP(A1159,'bestand oud'!$A$2:$B$1424,2,0)</f>
        <v>11723200</v>
      </c>
      <c r="D1159">
        <f t="shared" si="18"/>
        <v>0</v>
      </c>
    </row>
    <row r="1160" spans="1:4" hidden="1">
      <c r="A1160" t="s">
        <v>5383</v>
      </c>
      <c r="B1160">
        <v>10347700</v>
      </c>
      <c r="C1160">
        <f>VLOOKUP(A1160,'bestand oud'!$A$2:$B$1424,2,0)</f>
        <v>10347700</v>
      </c>
      <c r="D1160">
        <f t="shared" si="18"/>
        <v>0</v>
      </c>
    </row>
    <row r="1161" spans="1:4" hidden="1">
      <c r="A1161" t="s">
        <v>5386</v>
      </c>
      <c r="B1161">
        <v>5150400</v>
      </c>
      <c r="C1161">
        <f>VLOOKUP(A1161,'bestand oud'!$A$2:$B$1424,2,0)</f>
        <v>5150400</v>
      </c>
      <c r="D1161">
        <f t="shared" si="18"/>
        <v>0</v>
      </c>
    </row>
    <row r="1162" spans="1:4" hidden="1">
      <c r="A1162" t="s">
        <v>5387</v>
      </c>
      <c r="B1162">
        <v>501000</v>
      </c>
      <c r="C1162">
        <f>VLOOKUP(A1162,'bestand oud'!$A$2:$B$1424,2,0)</f>
        <v>501000</v>
      </c>
      <c r="D1162">
        <f t="shared" si="18"/>
        <v>0</v>
      </c>
    </row>
    <row r="1163" spans="1:4" hidden="1">
      <c r="A1163" t="s">
        <v>5391</v>
      </c>
      <c r="B1163">
        <v>36287800</v>
      </c>
      <c r="C1163">
        <f>VLOOKUP(A1163,'bestand oud'!$A$2:$B$1424,2,0)</f>
        <v>36287800</v>
      </c>
      <c r="D1163">
        <f t="shared" si="18"/>
        <v>0</v>
      </c>
    </row>
    <row r="1164" spans="1:4" hidden="1">
      <c r="A1164" t="s">
        <v>5395</v>
      </c>
      <c r="B1164">
        <v>9424000</v>
      </c>
      <c r="C1164">
        <f>VLOOKUP(A1164,'bestand oud'!$A$2:$B$1424,2,0)</f>
        <v>9424000</v>
      </c>
      <c r="D1164">
        <f t="shared" si="18"/>
        <v>0</v>
      </c>
    </row>
    <row r="1165" spans="1:4" hidden="1">
      <c r="A1165" t="s">
        <v>5399</v>
      </c>
      <c r="B1165">
        <v>21675600</v>
      </c>
      <c r="C1165">
        <f>VLOOKUP(A1165,'bestand oud'!$A$2:$B$1424,2,0)</f>
        <v>21675600</v>
      </c>
      <c r="D1165">
        <f t="shared" si="18"/>
        <v>0</v>
      </c>
    </row>
    <row r="1166" spans="1:4" hidden="1">
      <c r="A1166" t="s">
        <v>5400</v>
      </c>
      <c r="B1166">
        <v>5999800</v>
      </c>
      <c r="C1166">
        <f>VLOOKUP(A1166,'bestand oud'!$A$2:$B$1424,2,0)</f>
        <v>5999800</v>
      </c>
      <c r="D1166">
        <f t="shared" si="18"/>
        <v>0</v>
      </c>
    </row>
    <row r="1167" spans="1:4" hidden="1">
      <c r="A1167" t="s">
        <v>5404</v>
      </c>
      <c r="B1167">
        <v>17088300</v>
      </c>
      <c r="C1167">
        <f>VLOOKUP(A1167,'bestand oud'!$A$2:$B$1424,2,0)</f>
        <v>17088300</v>
      </c>
      <c r="D1167">
        <f t="shared" si="18"/>
        <v>0</v>
      </c>
    </row>
    <row r="1168" spans="1:4" hidden="1">
      <c r="A1168" t="s">
        <v>5408</v>
      </c>
      <c r="B1168">
        <v>10922500</v>
      </c>
      <c r="C1168">
        <f>VLOOKUP(A1168,'bestand oud'!$A$2:$B$1424,2,0)</f>
        <v>10922500</v>
      </c>
      <c r="D1168">
        <f t="shared" si="18"/>
        <v>0</v>
      </c>
    </row>
    <row r="1169" spans="1:4" hidden="1">
      <c r="A1169" t="s">
        <v>5410</v>
      </c>
      <c r="B1169">
        <v>1453400</v>
      </c>
      <c r="C1169">
        <f>VLOOKUP(A1169,'bestand oud'!$A$2:$B$1424,2,0)</f>
        <v>1453400</v>
      </c>
      <c r="D1169">
        <f t="shared" si="18"/>
        <v>0</v>
      </c>
    </row>
    <row r="1170" spans="1:4" hidden="1">
      <c r="A1170" t="s">
        <v>5412</v>
      </c>
      <c r="B1170">
        <v>2770400</v>
      </c>
      <c r="C1170">
        <f>VLOOKUP(A1170,'bestand oud'!$A$2:$B$1424,2,0)</f>
        <v>2770400</v>
      </c>
      <c r="D1170">
        <f t="shared" si="18"/>
        <v>0</v>
      </c>
    </row>
    <row r="1171" spans="1:4" hidden="1">
      <c r="A1171" t="s">
        <v>5416</v>
      </c>
      <c r="B1171">
        <v>23431700</v>
      </c>
      <c r="C1171">
        <f>VLOOKUP(A1171,'bestand oud'!$A$2:$B$1424,2,0)</f>
        <v>23431700</v>
      </c>
      <c r="D1171">
        <f t="shared" si="18"/>
        <v>0</v>
      </c>
    </row>
    <row r="1172" spans="1:4" hidden="1">
      <c r="A1172" t="s">
        <v>5418</v>
      </c>
      <c r="B1172">
        <v>32559000</v>
      </c>
      <c r="C1172">
        <f>VLOOKUP(A1172,'bestand oud'!$A$2:$B$1424,2,0)</f>
        <v>32559000</v>
      </c>
      <c r="D1172">
        <f t="shared" si="18"/>
        <v>0</v>
      </c>
    </row>
    <row r="1173" spans="1:4" hidden="1">
      <c r="A1173" t="s">
        <v>5422</v>
      </c>
      <c r="B1173">
        <v>20478500</v>
      </c>
      <c r="C1173">
        <f>VLOOKUP(A1173,'bestand oud'!$A$2:$B$1424,2,0)</f>
        <v>20478500</v>
      </c>
      <c r="D1173">
        <f t="shared" si="18"/>
        <v>0</v>
      </c>
    </row>
    <row r="1174" spans="1:4" hidden="1">
      <c r="A1174" t="s">
        <v>5426</v>
      </c>
      <c r="B1174">
        <v>19172500</v>
      </c>
      <c r="C1174">
        <f>VLOOKUP(A1174,'bestand oud'!$A$2:$B$1424,2,0)</f>
        <v>19172500</v>
      </c>
      <c r="D1174">
        <f t="shared" si="18"/>
        <v>0</v>
      </c>
    </row>
    <row r="1175" spans="1:4" hidden="1">
      <c r="A1175" t="s">
        <v>5430</v>
      </c>
      <c r="B1175">
        <v>6190100</v>
      </c>
      <c r="C1175">
        <f>VLOOKUP(A1175,'bestand oud'!$A$2:$B$1424,2,0)</f>
        <v>6190100</v>
      </c>
      <c r="D1175">
        <f t="shared" si="18"/>
        <v>0</v>
      </c>
    </row>
    <row r="1176" spans="1:4" hidden="1">
      <c r="A1176" t="s">
        <v>5433</v>
      </c>
      <c r="B1176">
        <v>5625500</v>
      </c>
      <c r="C1176">
        <f>VLOOKUP(A1176,'bestand oud'!$A$2:$B$1424,2,0)</f>
        <v>5625500</v>
      </c>
      <c r="D1176">
        <f t="shared" si="18"/>
        <v>0</v>
      </c>
    </row>
    <row r="1177" spans="1:4" hidden="1">
      <c r="A1177" t="s">
        <v>5437</v>
      </c>
      <c r="B1177">
        <v>9810200</v>
      </c>
      <c r="C1177">
        <f>VLOOKUP(A1177,'bestand oud'!$A$2:$B$1424,2,0)</f>
        <v>9810200</v>
      </c>
      <c r="D1177">
        <f t="shared" si="18"/>
        <v>0</v>
      </c>
    </row>
    <row r="1178" spans="1:4" hidden="1">
      <c r="A1178" t="s">
        <v>5442</v>
      </c>
      <c r="B1178">
        <v>2380400</v>
      </c>
      <c r="C1178">
        <f>VLOOKUP(A1178,'bestand oud'!$A$2:$B$1424,2,0)</f>
        <v>2380400</v>
      </c>
      <c r="D1178">
        <f t="shared" si="18"/>
        <v>0</v>
      </c>
    </row>
    <row r="1179" spans="1:4" hidden="1">
      <c r="A1179" t="s">
        <v>5447</v>
      </c>
      <c r="B1179">
        <v>11110600</v>
      </c>
      <c r="C1179">
        <f>VLOOKUP(A1179,'bestand oud'!$A$2:$B$1424,2,0)</f>
        <v>11110600</v>
      </c>
      <c r="D1179">
        <f t="shared" si="18"/>
        <v>0</v>
      </c>
    </row>
    <row r="1180" spans="1:4" hidden="1">
      <c r="A1180" t="s">
        <v>5450</v>
      </c>
      <c r="B1180">
        <v>35781200</v>
      </c>
      <c r="C1180">
        <f>VLOOKUP(A1180,'bestand oud'!$A$2:$B$1424,2,0)</f>
        <v>35781200</v>
      </c>
      <c r="D1180">
        <f t="shared" si="18"/>
        <v>0</v>
      </c>
    </row>
    <row r="1181" spans="1:4" hidden="1">
      <c r="A1181" t="s">
        <v>5451</v>
      </c>
      <c r="B1181">
        <v>3916600</v>
      </c>
      <c r="C1181">
        <f>VLOOKUP(A1181,'bestand oud'!$A$2:$B$1424,2,0)</f>
        <v>3916600</v>
      </c>
      <c r="D1181">
        <f t="shared" si="18"/>
        <v>0</v>
      </c>
    </row>
    <row r="1182" spans="1:4" hidden="1">
      <c r="A1182" t="s">
        <v>5455</v>
      </c>
      <c r="B1182">
        <v>810300</v>
      </c>
      <c r="C1182">
        <f>VLOOKUP(A1182,'bestand oud'!$A$2:$B$1424,2,0)</f>
        <v>810300</v>
      </c>
      <c r="D1182">
        <f t="shared" si="18"/>
        <v>0</v>
      </c>
    </row>
    <row r="1183" spans="1:4" hidden="1">
      <c r="A1183" t="s">
        <v>5458</v>
      </c>
      <c r="B1183">
        <v>2222000</v>
      </c>
      <c r="C1183">
        <f>VLOOKUP(A1183,'bestand oud'!$A$2:$B$1424,2,0)</f>
        <v>2222000</v>
      </c>
      <c r="D1183">
        <f t="shared" si="18"/>
        <v>0</v>
      </c>
    </row>
    <row r="1184" spans="1:4" hidden="1">
      <c r="A1184" t="s">
        <v>5461</v>
      </c>
      <c r="B1184">
        <v>995700</v>
      </c>
      <c r="C1184">
        <f>VLOOKUP(A1184,'bestand oud'!$A$2:$B$1424,2,0)</f>
        <v>995700</v>
      </c>
      <c r="D1184">
        <f t="shared" si="18"/>
        <v>0</v>
      </c>
    </row>
    <row r="1185" spans="1:4" hidden="1">
      <c r="A1185" t="s">
        <v>5465</v>
      </c>
      <c r="B1185">
        <v>18271900</v>
      </c>
      <c r="C1185">
        <f>VLOOKUP(A1185,'bestand oud'!$A$2:$B$1424,2,0)</f>
        <v>18271900</v>
      </c>
      <c r="D1185">
        <f t="shared" si="18"/>
        <v>0</v>
      </c>
    </row>
    <row r="1186" spans="1:4" hidden="1">
      <c r="A1186" t="s">
        <v>5469</v>
      </c>
      <c r="B1186">
        <v>14738900</v>
      </c>
      <c r="C1186">
        <f>VLOOKUP(A1186,'bestand oud'!$A$2:$B$1424,2,0)</f>
        <v>14738900</v>
      </c>
      <c r="D1186">
        <f t="shared" si="18"/>
        <v>0</v>
      </c>
    </row>
    <row r="1187" spans="1:4" hidden="1">
      <c r="A1187" t="s">
        <v>5472</v>
      </c>
      <c r="B1187">
        <v>4986000</v>
      </c>
      <c r="C1187">
        <f>VLOOKUP(A1187,'bestand oud'!$A$2:$B$1424,2,0)</f>
        <v>4986000</v>
      </c>
      <c r="D1187">
        <f t="shared" si="18"/>
        <v>0</v>
      </c>
    </row>
    <row r="1188" spans="1:4" hidden="1">
      <c r="A1188" t="s">
        <v>5474</v>
      </c>
      <c r="B1188">
        <v>13220200</v>
      </c>
      <c r="C1188">
        <f>VLOOKUP(A1188,'bestand oud'!$A$2:$B$1424,2,0)</f>
        <v>13220200</v>
      </c>
      <c r="D1188">
        <f t="shared" si="18"/>
        <v>0</v>
      </c>
    </row>
    <row r="1189" spans="1:4" hidden="1">
      <c r="A1189" t="s">
        <v>5478</v>
      </c>
      <c r="B1189">
        <v>18243500</v>
      </c>
      <c r="C1189">
        <f>VLOOKUP(A1189,'bestand oud'!$A$2:$B$1424,2,0)</f>
        <v>18243500</v>
      </c>
      <c r="D1189">
        <f t="shared" si="18"/>
        <v>0</v>
      </c>
    </row>
    <row r="1190" spans="1:4" hidden="1">
      <c r="A1190" t="s">
        <v>5481</v>
      </c>
      <c r="B1190">
        <v>1983300</v>
      </c>
      <c r="C1190">
        <f>VLOOKUP(A1190,'bestand oud'!$A$2:$B$1424,2,0)</f>
        <v>1983300</v>
      </c>
      <c r="D1190">
        <f t="shared" si="18"/>
        <v>0</v>
      </c>
    </row>
    <row r="1191" spans="1:4" hidden="1">
      <c r="A1191" t="s">
        <v>5483</v>
      </c>
      <c r="B1191">
        <v>7612700</v>
      </c>
      <c r="C1191">
        <f>VLOOKUP(A1191,'bestand oud'!$A$2:$B$1424,2,0)</f>
        <v>7612700</v>
      </c>
      <c r="D1191">
        <f t="shared" si="18"/>
        <v>0</v>
      </c>
    </row>
    <row r="1192" spans="1:4" hidden="1">
      <c r="A1192" t="s">
        <v>5485</v>
      </c>
      <c r="B1192">
        <v>7228300</v>
      </c>
      <c r="C1192">
        <f>VLOOKUP(A1192,'bestand oud'!$A$2:$B$1424,2,0)</f>
        <v>7228300</v>
      </c>
      <c r="D1192">
        <f t="shared" si="18"/>
        <v>0</v>
      </c>
    </row>
    <row r="1193" spans="1:4" hidden="1">
      <c r="A1193" t="s">
        <v>5489</v>
      </c>
      <c r="B1193">
        <v>4572700</v>
      </c>
      <c r="C1193">
        <f>VLOOKUP(A1193,'bestand oud'!$A$2:$B$1424,2,0)</f>
        <v>4572700</v>
      </c>
      <c r="D1193">
        <f t="shared" si="18"/>
        <v>0</v>
      </c>
    </row>
    <row r="1194" spans="1:4" hidden="1">
      <c r="A1194" t="s">
        <v>5494</v>
      </c>
      <c r="B1194">
        <v>9253700</v>
      </c>
      <c r="C1194">
        <f>VLOOKUP(A1194,'bestand oud'!$A$2:$B$1424,2,0)</f>
        <v>9253700</v>
      </c>
      <c r="D1194">
        <f t="shared" si="18"/>
        <v>0</v>
      </c>
    </row>
    <row r="1195" spans="1:4" hidden="1">
      <c r="A1195" t="s">
        <v>5497</v>
      </c>
      <c r="B1195">
        <v>5205200</v>
      </c>
      <c r="C1195">
        <f>VLOOKUP(A1195,'bestand oud'!$A$2:$B$1424,2,0)</f>
        <v>5205200</v>
      </c>
      <c r="D1195">
        <f t="shared" si="18"/>
        <v>0</v>
      </c>
    </row>
    <row r="1196" spans="1:4" hidden="1">
      <c r="A1196" t="s">
        <v>5499</v>
      </c>
      <c r="B1196">
        <v>45321700</v>
      </c>
      <c r="C1196">
        <f>VLOOKUP(A1196,'bestand oud'!$A$2:$B$1424,2,0)</f>
        <v>45321700</v>
      </c>
      <c r="D1196">
        <f t="shared" si="18"/>
        <v>0</v>
      </c>
    </row>
    <row r="1197" spans="1:4">
      <c r="A1197" t="s">
        <v>6862</v>
      </c>
      <c r="B1197">
        <v>12906000</v>
      </c>
      <c r="C1197" t="e">
        <f>VLOOKUP(A1197,'bestand oud'!$A$2:$B$1424,2,0)</f>
        <v>#N/A</v>
      </c>
      <c r="D1197" t="e">
        <f t="shared" si="18"/>
        <v>#N/A</v>
      </c>
    </row>
    <row r="1198" spans="1:4" hidden="1">
      <c r="A1198" t="s">
        <v>5504</v>
      </c>
      <c r="B1198">
        <v>6343400</v>
      </c>
      <c r="C1198">
        <f>VLOOKUP(A1198,'bestand oud'!$A$2:$B$1424,2,0)</f>
        <v>6343400</v>
      </c>
      <c r="D1198">
        <f t="shared" si="18"/>
        <v>0</v>
      </c>
    </row>
    <row r="1199" spans="1:4" hidden="1">
      <c r="A1199" t="s">
        <v>5509</v>
      </c>
      <c r="B1199">
        <v>4362700</v>
      </c>
      <c r="C1199">
        <f>VLOOKUP(A1199,'bestand oud'!$A$2:$B$1424,2,0)</f>
        <v>4362700</v>
      </c>
      <c r="D1199">
        <f t="shared" si="18"/>
        <v>0</v>
      </c>
    </row>
    <row r="1200" spans="1:4" hidden="1">
      <c r="A1200" t="s">
        <v>5513</v>
      </c>
      <c r="B1200">
        <v>4562400</v>
      </c>
      <c r="C1200">
        <f>VLOOKUP(A1200,'bestand oud'!$A$2:$B$1424,2,0)</f>
        <v>4562400</v>
      </c>
      <c r="D1200">
        <f t="shared" si="18"/>
        <v>0</v>
      </c>
    </row>
    <row r="1201" spans="1:4" hidden="1">
      <c r="A1201" t="s">
        <v>5517</v>
      </c>
      <c r="B1201">
        <v>4207500</v>
      </c>
      <c r="C1201">
        <f>VLOOKUP(A1201,'bestand oud'!$A$2:$B$1424,2,0)</f>
        <v>4207500</v>
      </c>
      <c r="D1201">
        <f t="shared" si="18"/>
        <v>0</v>
      </c>
    </row>
    <row r="1202" spans="1:4" hidden="1">
      <c r="A1202" t="s">
        <v>5521</v>
      </c>
      <c r="B1202">
        <v>5298900</v>
      </c>
      <c r="C1202">
        <f>VLOOKUP(A1202,'bestand oud'!$A$2:$B$1424,2,0)</f>
        <v>5298900</v>
      </c>
      <c r="D1202">
        <f t="shared" si="18"/>
        <v>0</v>
      </c>
    </row>
    <row r="1203" spans="1:4" hidden="1">
      <c r="A1203" t="s">
        <v>5525</v>
      </c>
      <c r="B1203">
        <v>2808900</v>
      </c>
      <c r="C1203">
        <f>VLOOKUP(A1203,'bestand oud'!$A$2:$B$1424,2,0)</f>
        <v>2808900</v>
      </c>
      <c r="D1203">
        <f t="shared" si="18"/>
        <v>0</v>
      </c>
    </row>
    <row r="1204" spans="1:4" hidden="1">
      <c r="A1204" t="s">
        <v>5528</v>
      </c>
      <c r="B1204">
        <v>4531000</v>
      </c>
      <c r="C1204">
        <f>VLOOKUP(A1204,'bestand oud'!$A$2:$B$1424,2,0)</f>
        <v>4531000</v>
      </c>
      <c r="D1204">
        <f t="shared" si="18"/>
        <v>0</v>
      </c>
    </row>
    <row r="1205" spans="1:4" hidden="1">
      <c r="A1205" t="s">
        <v>5532</v>
      </c>
      <c r="B1205">
        <v>7163600</v>
      </c>
      <c r="C1205">
        <f>VLOOKUP(A1205,'bestand oud'!$A$2:$B$1424,2,0)</f>
        <v>7163600</v>
      </c>
      <c r="D1205">
        <f t="shared" si="18"/>
        <v>0</v>
      </c>
    </row>
    <row r="1206" spans="1:4" hidden="1">
      <c r="A1206" t="s">
        <v>5536</v>
      </c>
      <c r="B1206">
        <v>2809000</v>
      </c>
      <c r="C1206">
        <f>VLOOKUP(A1206,'bestand oud'!$A$2:$B$1424,2,0)</f>
        <v>2809000</v>
      </c>
      <c r="D1206">
        <f t="shared" si="18"/>
        <v>0</v>
      </c>
    </row>
    <row r="1207" spans="1:4" hidden="1">
      <c r="A1207" t="s">
        <v>5539</v>
      </c>
      <c r="B1207">
        <v>5472900</v>
      </c>
      <c r="C1207">
        <f>VLOOKUP(A1207,'bestand oud'!$A$2:$B$1424,2,0)</f>
        <v>5472900</v>
      </c>
      <c r="D1207">
        <f t="shared" si="18"/>
        <v>0</v>
      </c>
    </row>
    <row r="1208" spans="1:4" hidden="1">
      <c r="A1208" t="s">
        <v>5543</v>
      </c>
      <c r="B1208">
        <v>4187600</v>
      </c>
      <c r="C1208">
        <f>VLOOKUP(A1208,'bestand oud'!$A$2:$B$1424,2,0)</f>
        <v>4187600</v>
      </c>
      <c r="D1208">
        <f t="shared" si="18"/>
        <v>0</v>
      </c>
    </row>
    <row r="1209" spans="1:4" hidden="1">
      <c r="A1209" t="s">
        <v>5547</v>
      </c>
      <c r="B1209">
        <v>7694300</v>
      </c>
      <c r="C1209">
        <f>VLOOKUP(A1209,'bestand oud'!$A$2:$B$1424,2,0)</f>
        <v>7694300</v>
      </c>
      <c r="D1209">
        <f t="shared" si="18"/>
        <v>0</v>
      </c>
    </row>
    <row r="1210" spans="1:4" hidden="1">
      <c r="A1210" t="s">
        <v>5551</v>
      </c>
      <c r="B1210">
        <v>3256600</v>
      </c>
      <c r="C1210">
        <f>VLOOKUP(A1210,'bestand oud'!$A$2:$B$1424,2,0)</f>
        <v>3256600</v>
      </c>
      <c r="D1210">
        <f t="shared" si="18"/>
        <v>0</v>
      </c>
    </row>
    <row r="1211" spans="1:4" hidden="1">
      <c r="A1211" t="s">
        <v>5555</v>
      </c>
      <c r="B1211">
        <v>4411400</v>
      </c>
      <c r="C1211">
        <f>VLOOKUP(A1211,'bestand oud'!$A$2:$B$1424,2,0)</f>
        <v>4411400</v>
      </c>
      <c r="D1211">
        <f t="shared" si="18"/>
        <v>0</v>
      </c>
    </row>
    <row r="1212" spans="1:4" hidden="1">
      <c r="A1212" t="s">
        <v>5559</v>
      </c>
      <c r="B1212">
        <v>3576500</v>
      </c>
      <c r="C1212">
        <f>VLOOKUP(A1212,'bestand oud'!$A$2:$B$1424,2,0)</f>
        <v>3576500</v>
      </c>
      <c r="D1212">
        <f t="shared" si="18"/>
        <v>0</v>
      </c>
    </row>
    <row r="1213" spans="1:4" hidden="1">
      <c r="A1213" t="s">
        <v>5561</v>
      </c>
      <c r="B1213">
        <v>5638000</v>
      </c>
      <c r="C1213">
        <f>VLOOKUP(A1213,'bestand oud'!$A$2:$B$1424,2,0)</f>
        <v>5638000</v>
      </c>
      <c r="D1213">
        <f t="shared" si="18"/>
        <v>0</v>
      </c>
    </row>
    <row r="1214" spans="1:4" hidden="1">
      <c r="A1214" t="s">
        <v>5565</v>
      </c>
      <c r="B1214">
        <v>969700</v>
      </c>
      <c r="C1214">
        <f>VLOOKUP(A1214,'bestand oud'!$A$2:$B$1424,2,0)</f>
        <v>969700</v>
      </c>
      <c r="D1214">
        <f t="shared" si="18"/>
        <v>0</v>
      </c>
    </row>
    <row r="1215" spans="1:4" hidden="1">
      <c r="A1215" t="s">
        <v>5568</v>
      </c>
      <c r="B1215">
        <v>4892800</v>
      </c>
      <c r="C1215">
        <f>VLOOKUP(A1215,'bestand oud'!$A$2:$B$1424,2,0)</f>
        <v>4892800</v>
      </c>
      <c r="D1215">
        <f t="shared" si="18"/>
        <v>0</v>
      </c>
    </row>
    <row r="1216" spans="1:4" hidden="1">
      <c r="A1216" t="s">
        <v>5572</v>
      </c>
      <c r="B1216">
        <v>1881700</v>
      </c>
      <c r="C1216">
        <f>VLOOKUP(A1216,'bestand oud'!$A$2:$B$1424,2,0)</f>
        <v>1881700</v>
      </c>
      <c r="D1216">
        <f t="shared" si="18"/>
        <v>0</v>
      </c>
    </row>
    <row r="1217" spans="1:4" hidden="1">
      <c r="A1217" t="s">
        <v>5575</v>
      </c>
      <c r="B1217">
        <v>4078100</v>
      </c>
      <c r="C1217">
        <f>VLOOKUP(A1217,'bestand oud'!$A$2:$B$1424,2,0)</f>
        <v>4078100</v>
      </c>
      <c r="D1217">
        <f t="shared" si="18"/>
        <v>0</v>
      </c>
    </row>
    <row r="1218" spans="1:4" hidden="1">
      <c r="A1218" t="s">
        <v>5579</v>
      </c>
      <c r="B1218">
        <v>11751800</v>
      </c>
      <c r="C1218">
        <f>VLOOKUP(A1218,'bestand oud'!$A$2:$B$1424,2,0)</f>
        <v>11751800</v>
      </c>
      <c r="D1218">
        <f t="shared" si="18"/>
        <v>0</v>
      </c>
    </row>
    <row r="1219" spans="1:4" hidden="1">
      <c r="A1219" t="s">
        <v>5583</v>
      </c>
      <c r="B1219">
        <v>69000</v>
      </c>
      <c r="C1219">
        <f>VLOOKUP(A1219,'bestand oud'!$A$2:$B$1424,2,0)</f>
        <v>69000</v>
      </c>
      <c r="D1219">
        <f t="shared" ref="D1219:D1282" si="19">B1219-C1219</f>
        <v>0</v>
      </c>
    </row>
    <row r="1220" spans="1:4" hidden="1">
      <c r="A1220" t="s">
        <v>5585</v>
      </c>
      <c r="B1220">
        <v>8887400</v>
      </c>
      <c r="C1220">
        <f>VLOOKUP(A1220,'bestand oud'!$A$2:$B$1424,2,0)</f>
        <v>8887400</v>
      </c>
      <c r="D1220">
        <f t="shared" si="19"/>
        <v>0</v>
      </c>
    </row>
    <row r="1221" spans="1:4" hidden="1">
      <c r="A1221" t="s">
        <v>5589</v>
      </c>
      <c r="B1221">
        <v>5042100</v>
      </c>
      <c r="C1221">
        <f>VLOOKUP(A1221,'bestand oud'!$A$2:$B$1424,2,0)</f>
        <v>5042100</v>
      </c>
      <c r="D1221">
        <f t="shared" si="19"/>
        <v>0</v>
      </c>
    </row>
    <row r="1222" spans="1:4" hidden="1">
      <c r="A1222" t="s">
        <v>5592</v>
      </c>
      <c r="B1222">
        <v>7549800</v>
      </c>
      <c r="C1222">
        <f>VLOOKUP(A1222,'bestand oud'!$A$2:$B$1424,2,0)</f>
        <v>7549800</v>
      </c>
      <c r="D1222">
        <f t="shared" si="19"/>
        <v>0</v>
      </c>
    </row>
    <row r="1223" spans="1:4" hidden="1">
      <c r="A1223" t="s">
        <v>5596</v>
      </c>
      <c r="B1223">
        <v>5830200</v>
      </c>
      <c r="C1223">
        <f>VLOOKUP(A1223,'bestand oud'!$A$2:$B$1424,2,0)</f>
        <v>5830200</v>
      </c>
      <c r="D1223">
        <f t="shared" si="19"/>
        <v>0</v>
      </c>
    </row>
    <row r="1224" spans="1:4" hidden="1">
      <c r="A1224" t="s">
        <v>5600</v>
      </c>
      <c r="B1224">
        <v>5084900</v>
      </c>
      <c r="C1224">
        <f>VLOOKUP(A1224,'bestand oud'!$A$2:$B$1424,2,0)</f>
        <v>5084900</v>
      </c>
      <c r="D1224">
        <f t="shared" si="19"/>
        <v>0</v>
      </c>
    </row>
    <row r="1225" spans="1:4" hidden="1">
      <c r="A1225" t="s">
        <v>5603</v>
      </c>
      <c r="B1225">
        <v>9207400</v>
      </c>
      <c r="C1225">
        <f>VLOOKUP(A1225,'bestand oud'!$A$2:$B$1424,2,0)</f>
        <v>9207400</v>
      </c>
      <c r="D1225">
        <f t="shared" si="19"/>
        <v>0</v>
      </c>
    </row>
    <row r="1226" spans="1:4" hidden="1">
      <c r="A1226" t="s">
        <v>5607</v>
      </c>
      <c r="B1226">
        <v>6037900</v>
      </c>
      <c r="C1226">
        <f>VLOOKUP(A1226,'bestand oud'!$A$2:$B$1424,2,0)</f>
        <v>6037900</v>
      </c>
      <c r="D1226">
        <f t="shared" si="19"/>
        <v>0</v>
      </c>
    </row>
    <row r="1227" spans="1:4" hidden="1">
      <c r="A1227" t="s">
        <v>5610</v>
      </c>
      <c r="B1227">
        <v>6753500</v>
      </c>
      <c r="C1227">
        <f>VLOOKUP(A1227,'bestand oud'!$A$2:$B$1424,2,0)</f>
        <v>6753500</v>
      </c>
      <c r="D1227">
        <f t="shared" si="19"/>
        <v>0</v>
      </c>
    </row>
    <row r="1228" spans="1:4" hidden="1">
      <c r="A1228" t="s">
        <v>5614</v>
      </c>
      <c r="B1228">
        <v>8365800</v>
      </c>
      <c r="C1228">
        <f>VLOOKUP(A1228,'bestand oud'!$A$2:$B$1424,2,0)</f>
        <v>8365800</v>
      </c>
      <c r="D1228">
        <f t="shared" si="19"/>
        <v>0</v>
      </c>
    </row>
    <row r="1229" spans="1:4" hidden="1">
      <c r="A1229" t="s">
        <v>5617</v>
      </c>
      <c r="B1229">
        <v>8942100</v>
      </c>
      <c r="C1229">
        <f>VLOOKUP(A1229,'bestand oud'!$A$2:$B$1424,2,0)</f>
        <v>8942100</v>
      </c>
      <c r="D1229">
        <f t="shared" si="19"/>
        <v>0</v>
      </c>
    </row>
    <row r="1230" spans="1:4" hidden="1">
      <c r="A1230" t="s">
        <v>5621</v>
      </c>
      <c r="B1230">
        <v>6072900</v>
      </c>
      <c r="C1230">
        <f>VLOOKUP(A1230,'bestand oud'!$A$2:$B$1424,2,0)</f>
        <v>6072900</v>
      </c>
      <c r="D1230">
        <f t="shared" si="19"/>
        <v>0</v>
      </c>
    </row>
    <row r="1231" spans="1:4" hidden="1">
      <c r="A1231" t="s">
        <v>5623</v>
      </c>
      <c r="B1231">
        <v>10949600</v>
      </c>
      <c r="C1231">
        <f>VLOOKUP(A1231,'bestand oud'!$A$2:$B$1424,2,0)</f>
        <v>10949600</v>
      </c>
      <c r="D1231">
        <f t="shared" si="19"/>
        <v>0</v>
      </c>
    </row>
    <row r="1232" spans="1:4" hidden="1">
      <c r="A1232" t="s">
        <v>5626</v>
      </c>
      <c r="B1232">
        <v>6674500</v>
      </c>
      <c r="C1232">
        <f>VLOOKUP(A1232,'bestand oud'!$A$2:$B$1424,2,0)</f>
        <v>6674500</v>
      </c>
      <c r="D1232">
        <f t="shared" si="19"/>
        <v>0</v>
      </c>
    </row>
    <row r="1233" spans="1:4" hidden="1">
      <c r="A1233" t="s">
        <v>5630</v>
      </c>
      <c r="B1233">
        <v>470700</v>
      </c>
      <c r="C1233">
        <f>VLOOKUP(A1233,'bestand oud'!$A$2:$B$1424,2,0)</f>
        <v>470700</v>
      </c>
      <c r="D1233">
        <f t="shared" si="19"/>
        <v>0</v>
      </c>
    </row>
    <row r="1234" spans="1:4" hidden="1">
      <c r="A1234" t="s">
        <v>5634</v>
      </c>
      <c r="B1234">
        <v>3726100</v>
      </c>
      <c r="C1234">
        <f>VLOOKUP(A1234,'bestand oud'!$A$2:$B$1424,2,0)</f>
        <v>3726100</v>
      </c>
      <c r="D1234">
        <f t="shared" si="19"/>
        <v>0</v>
      </c>
    </row>
    <row r="1235" spans="1:4" hidden="1">
      <c r="A1235" t="s">
        <v>5639</v>
      </c>
      <c r="B1235">
        <v>5387700</v>
      </c>
      <c r="C1235">
        <f>VLOOKUP(A1235,'bestand oud'!$A$2:$B$1424,2,0)</f>
        <v>5387700</v>
      </c>
      <c r="D1235">
        <f t="shared" si="19"/>
        <v>0</v>
      </c>
    </row>
    <row r="1236" spans="1:4" hidden="1">
      <c r="A1236" t="s">
        <v>5643</v>
      </c>
      <c r="B1236">
        <v>6314700</v>
      </c>
      <c r="C1236">
        <f>VLOOKUP(A1236,'bestand oud'!$A$2:$B$1424,2,0)</f>
        <v>6314700</v>
      </c>
      <c r="D1236">
        <f t="shared" si="19"/>
        <v>0</v>
      </c>
    </row>
    <row r="1237" spans="1:4" hidden="1">
      <c r="A1237" t="s">
        <v>5647</v>
      </c>
      <c r="B1237">
        <v>5821700</v>
      </c>
      <c r="C1237">
        <f>VLOOKUP(A1237,'bestand oud'!$A$2:$B$1424,2,0)</f>
        <v>5821700</v>
      </c>
      <c r="D1237">
        <f t="shared" si="19"/>
        <v>0</v>
      </c>
    </row>
    <row r="1238" spans="1:4" hidden="1">
      <c r="A1238" t="s">
        <v>5651</v>
      </c>
      <c r="B1238">
        <v>4574400</v>
      </c>
      <c r="C1238">
        <f>VLOOKUP(A1238,'bestand oud'!$A$2:$B$1424,2,0)</f>
        <v>4574400</v>
      </c>
      <c r="D1238">
        <f t="shared" si="19"/>
        <v>0</v>
      </c>
    </row>
    <row r="1239" spans="1:4" hidden="1">
      <c r="A1239" t="s">
        <v>5654</v>
      </c>
      <c r="B1239">
        <v>5044000</v>
      </c>
      <c r="C1239">
        <f>VLOOKUP(A1239,'bestand oud'!$A$2:$B$1424,2,0)</f>
        <v>5044000</v>
      </c>
      <c r="D1239">
        <f t="shared" si="19"/>
        <v>0</v>
      </c>
    </row>
    <row r="1240" spans="1:4" hidden="1">
      <c r="A1240" t="s">
        <v>5657</v>
      </c>
      <c r="B1240">
        <v>12985700</v>
      </c>
      <c r="C1240">
        <f>VLOOKUP(A1240,'bestand oud'!$A$2:$B$1424,2,0)</f>
        <v>12985700</v>
      </c>
      <c r="D1240">
        <f t="shared" si="19"/>
        <v>0</v>
      </c>
    </row>
    <row r="1241" spans="1:4" hidden="1">
      <c r="A1241" t="s">
        <v>5661</v>
      </c>
      <c r="B1241">
        <v>5551000</v>
      </c>
      <c r="C1241">
        <f>VLOOKUP(A1241,'bestand oud'!$A$2:$B$1424,2,0)</f>
        <v>5551000</v>
      </c>
      <c r="D1241">
        <f t="shared" si="19"/>
        <v>0</v>
      </c>
    </row>
    <row r="1242" spans="1:4" hidden="1">
      <c r="A1242" t="s">
        <v>5665</v>
      </c>
      <c r="B1242">
        <v>9725500</v>
      </c>
      <c r="C1242">
        <f>VLOOKUP(A1242,'bestand oud'!$A$2:$B$1424,2,0)</f>
        <v>9725500</v>
      </c>
      <c r="D1242">
        <f t="shared" si="19"/>
        <v>0</v>
      </c>
    </row>
    <row r="1243" spans="1:4" hidden="1">
      <c r="A1243" t="s">
        <v>5669</v>
      </c>
      <c r="B1243">
        <v>5382300</v>
      </c>
      <c r="C1243">
        <f>VLOOKUP(A1243,'bestand oud'!$A$2:$B$1424,2,0)</f>
        <v>5382300</v>
      </c>
      <c r="D1243">
        <f t="shared" si="19"/>
        <v>0</v>
      </c>
    </row>
    <row r="1244" spans="1:4" hidden="1">
      <c r="A1244" t="s">
        <v>5673</v>
      </c>
      <c r="B1244">
        <v>4851600</v>
      </c>
      <c r="C1244">
        <f>VLOOKUP(A1244,'bestand oud'!$A$2:$B$1424,2,0)</f>
        <v>4851600</v>
      </c>
      <c r="D1244">
        <f t="shared" si="19"/>
        <v>0</v>
      </c>
    </row>
    <row r="1245" spans="1:4" hidden="1">
      <c r="A1245" t="s">
        <v>5677</v>
      </c>
      <c r="B1245">
        <v>592300</v>
      </c>
      <c r="C1245">
        <f>VLOOKUP(A1245,'bestand oud'!$A$2:$B$1424,2,0)</f>
        <v>592300</v>
      </c>
      <c r="D1245">
        <f t="shared" si="19"/>
        <v>0</v>
      </c>
    </row>
    <row r="1246" spans="1:4" hidden="1">
      <c r="A1246" t="s">
        <v>5681</v>
      </c>
      <c r="B1246">
        <v>8782100</v>
      </c>
      <c r="C1246">
        <f>VLOOKUP(A1246,'bestand oud'!$A$2:$B$1424,2,0)</f>
        <v>8782100</v>
      </c>
      <c r="D1246">
        <f t="shared" si="19"/>
        <v>0</v>
      </c>
    </row>
    <row r="1247" spans="1:4" hidden="1">
      <c r="A1247" t="s">
        <v>5685</v>
      </c>
      <c r="B1247">
        <v>8905900</v>
      </c>
      <c r="C1247">
        <f>VLOOKUP(A1247,'bestand oud'!$A$2:$B$1424,2,0)</f>
        <v>8905900</v>
      </c>
      <c r="D1247">
        <f t="shared" si="19"/>
        <v>0</v>
      </c>
    </row>
    <row r="1248" spans="1:4" hidden="1">
      <c r="A1248" t="s">
        <v>5689</v>
      </c>
      <c r="B1248">
        <v>1372900</v>
      </c>
      <c r="C1248">
        <f>VLOOKUP(A1248,'bestand oud'!$A$2:$B$1424,2,0)</f>
        <v>1372900</v>
      </c>
      <c r="D1248">
        <f t="shared" si="19"/>
        <v>0</v>
      </c>
    </row>
    <row r="1249" spans="1:4" hidden="1">
      <c r="A1249" t="s">
        <v>5691</v>
      </c>
      <c r="B1249">
        <v>5713500</v>
      </c>
      <c r="C1249">
        <f>VLOOKUP(A1249,'bestand oud'!$A$2:$B$1424,2,0)</f>
        <v>5713500</v>
      </c>
      <c r="D1249">
        <f t="shared" si="19"/>
        <v>0</v>
      </c>
    </row>
    <row r="1250" spans="1:4" hidden="1">
      <c r="A1250" t="s">
        <v>5692</v>
      </c>
      <c r="B1250">
        <v>5148700</v>
      </c>
      <c r="C1250">
        <f>VLOOKUP(A1250,'bestand oud'!$A$2:$B$1424,2,0)</f>
        <v>5148700</v>
      </c>
      <c r="D1250">
        <f t="shared" si="19"/>
        <v>0</v>
      </c>
    </row>
    <row r="1251" spans="1:4" hidden="1">
      <c r="A1251" t="s">
        <v>5696</v>
      </c>
      <c r="B1251">
        <v>3299100</v>
      </c>
      <c r="C1251">
        <f>VLOOKUP(A1251,'bestand oud'!$A$2:$B$1424,2,0)</f>
        <v>3299100</v>
      </c>
      <c r="D1251">
        <f t="shared" si="19"/>
        <v>0</v>
      </c>
    </row>
    <row r="1252" spans="1:4" hidden="1">
      <c r="A1252" t="s">
        <v>5698</v>
      </c>
      <c r="B1252">
        <v>904500</v>
      </c>
      <c r="C1252">
        <f>VLOOKUP(A1252,'bestand oud'!$A$2:$B$1424,2,0)</f>
        <v>904500</v>
      </c>
      <c r="D1252">
        <f t="shared" si="19"/>
        <v>0</v>
      </c>
    </row>
    <row r="1253" spans="1:4" hidden="1">
      <c r="A1253" t="s">
        <v>5702</v>
      </c>
      <c r="B1253">
        <v>9706800</v>
      </c>
      <c r="C1253">
        <f>VLOOKUP(A1253,'bestand oud'!$A$2:$B$1424,2,0)</f>
        <v>9706800</v>
      </c>
      <c r="D1253">
        <f t="shared" si="19"/>
        <v>0</v>
      </c>
    </row>
    <row r="1254" spans="1:4" hidden="1">
      <c r="A1254" t="s">
        <v>5706</v>
      </c>
      <c r="B1254">
        <v>8328300</v>
      </c>
      <c r="C1254">
        <f>VLOOKUP(A1254,'bestand oud'!$A$2:$B$1424,2,0)</f>
        <v>8328300</v>
      </c>
      <c r="D1254">
        <f t="shared" si="19"/>
        <v>0</v>
      </c>
    </row>
    <row r="1255" spans="1:4" hidden="1">
      <c r="A1255" t="s">
        <v>5710</v>
      </c>
      <c r="B1255">
        <v>6809800</v>
      </c>
      <c r="C1255">
        <f>VLOOKUP(A1255,'bestand oud'!$A$2:$B$1424,2,0)</f>
        <v>6809800</v>
      </c>
      <c r="D1255">
        <f t="shared" si="19"/>
        <v>0</v>
      </c>
    </row>
    <row r="1256" spans="1:4" hidden="1">
      <c r="A1256" t="s">
        <v>5714</v>
      </c>
      <c r="B1256">
        <v>8470600</v>
      </c>
      <c r="C1256">
        <f>VLOOKUP(A1256,'bestand oud'!$A$2:$B$1424,2,0)</f>
        <v>8470600</v>
      </c>
      <c r="D1256">
        <f t="shared" si="19"/>
        <v>0</v>
      </c>
    </row>
    <row r="1257" spans="1:4" hidden="1">
      <c r="A1257" t="s">
        <v>5718</v>
      </c>
      <c r="B1257">
        <v>10421700</v>
      </c>
      <c r="C1257">
        <f>VLOOKUP(A1257,'bestand oud'!$A$2:$B$1424,2,0)</f>
        <v>10421700</v>
      </c>
      <c r="D1257">
        <f t="shared" si="19"/>
        <v>0</v>
      </c>
    </row>
    <row r="1258" spans="1:4" hidden="1">
      <c r="A1258" t="s">
        <v>5722</v>
      </c>
      <c r="B1258">
        <v>435600</v>
      </c>
      <c r="C1258">
        <f>VLOOKUP(A1258,'bestand oud'!$A$2:$B$1424,2,0)</f>
        <v>435600</v>
      </c>
      <c r="D1258">
        <f t="shared" si="19"/>
        <v>0</v>
      </c>
    </row>
    <row r="1259" spans="1:4" hidden="1">
      <c r="A1259" t="s">
        <v>5725</v>
      </c>
      <c r="B1259">
        <v>4854600</v>
      </c>
      <c r="C1259">
        <f>VLOOKUP(A1259,'bestand oud'!$A$2:$B$1424,2,0)</f>
        <v>4854600</v>
      </c>
      <c r="D1259">
        <f t="shared" si="19"/>
        <v>0</v>
      </c>
    </row>
    <row r="1260" spans="1:4" hidden="1">
      <c r="A1260" t="s">
        <v>5729</v>
      </c>
      <c r="B1260">
        <v>64400</v>
      </c>
      <c r="C1260">
        <f>VLOOKUP(A1260,'bestand oud'!$A$2:$B$1424,2,0)</f>
        <v>64400</v>
      </c>
      <c r="D1260">
        <f t="shared" si="19"/>
        <v>0</v>
      </c>
    </row>
    <row r="1261" spans="1:4" hidden="1">
      <c r="A1261" t="s">
        <v>5733</v>
      </c>
      <c r="B1261">
        <v>12590400</v>
      </c>
      <c r="C1261">
        <f>VLOOKUP(A1261,'bestand oud'!$A$2:$B$1424,2,0)</f>
        <v>12590400</v>
      </c>
      <c r="D1261">
        <f t="shared" si="19"/>
        <v>0</v>
      </c>
    </row>
    <row r="1262" spans="1:4" hidden="1">
      <c r="A1262" t="s">
        <v>5737</v>
      </c>
      <c r="B1262">
        <v>215300</v>
      </c>
      <c r="C1262">
        <f>VLOOKUP(A1262,'bestand oud'!$A$2:$B$1424,2,0)</f>
        <v>215300</v>
      </c>
      <c r="D1262">
        <f t="shared" si="19"/>
        <v>0</v>
      </c>
    </row>
    <row r="1263" spans="1:4" hidden="1">
      <c r="A1263" t="s">
        <v>5739</v>
      </c>
      <c r="B1263">
        <v>10590400</v>
      </c>
      <c r="C1263">
        <f>VLOOKUP(A1263,'bestand oud'!$A$2:$B$1424,2,0)</f>
        <v>10590400</v>
      </c>
      <c r="D1263">
        <f t="shared" si="19"/>
        <v>0</v>
      </c>
    </row>
    <row r="1264" spans="1:4" hidden="1">
      <c r="A1264" t="s">
        <v>5742</v>
      </c>
      <c r="B1264">
        <v>8250100</v>
      </c>
      <c r="C1264">
        <f>VLOOKUP(A1264,'bestand oud'!$A$2:$B$1424,2,0)</f>
        <v>8250100</v>
      </c>
      <c r="D1264">
        <f t="shared" si="19"/>
        <v>0</v>
      </c>
    </row>
    <row r="1265" spans="1:4" hidden="1">
      <c r="A1265" t="s">
        <v>5746</v>
      </c>
      <c r="B1265">
        <v>4881600</v>
      </c>
      <c r="C1265">
        <f>VLOOKUP(A1265,'bestand oud'!$A$2:$B$1424,2,0)</f>
        <v>4881600</v>
      </c>
      <c r="D1265">
        <f t="shared" si="19"/>
        <v>0</v>
      </c>
    </row>
    <row r="1266" spans="1:4" hidden="1">
      <c r="A1266" t="s">
        <v>5749</v>
      </c>
      <c r="B1266">
        <v>470600</v>
      </c>
      <c r="C1266">
        <f>VLOOKUP(A1266,'bestand oud'!$A$2:$B$1424,2,0)</f>
        <v>470600</v>
      </c>
      <c r="D1266">
        <f t="shared" si="19"/>
        <v>0</v>
      </c>
    </row>
    <row r="1267" spans="1:4" hidden="1">
      <c r="A1267" t="s">
        <v>5752</v>
      </c>
      <c r="B1267">
        <v>5212500</v>
      </c>
      <c r="C1267">
        <f>VLOOKUP(A1267,'bestand oud'!$A$2:$B$1424,2,0)</f>
        <v>5212500</v>
      </c>
      <c r="D1267">
        <f t="shared" si="19"/>
        <v>0</v>
      </c>
    </row>
    <row r="1268" spans="1:4" hidden="1">
      <c r="A1268" t="s">
        <v>5755</v>
      </c>
      <c r="B1268">
        <v>4419100</v>
      </c>
      <c r="C1268">
        <f>VLOOKUP(A1268,'bestand oud'!$A$2:$B$1424,2,0)</f>
        <v>4419100</v>
      </c>
      <c r="D1268">
        <f t="shared" si="19"/>
        <v>0</v>
      </c>
    </row>
    <row r="1269" spans="1:4" hidden="1">
      <c r="A1269" t="s">
        <v>5759</v>
      </c>
      <c r="B1269">
        <v>5882600</v>
      </c>
      <c r="C1269">
        <f>VLOOKUP(A1269,'bestand oud'!$A$2:$B$1424,2,0)</f>
        <v>5882600</v>
      </c>
      <c r="D1269">
        <f t="shared" si="19"/>
        <v>0</v>
      </c>
    </row>
    <row r="1270" spans="1:4" hidden="1">
      <c r="A1270" t="s">
        <v>5763</v>
      </c>
      <c r="B1270">
        <v>7764100</v>
      </c>
      <c r="C1270">
        <f>VLOOKUP(A1270,'bestand oud'!$A$2:$B$1424,2,0)</f>
        <v>7764100</v>
      </c>
      <c r="D1270">
        <f t="shared" si="19"/>
        <v>0</v>
      </c>
    </row>
    <row r="1271" spans="1:4" hidden="1">
      <c r="A1271" t="s">
        <v>5767</v>
      </c>
      <c r="B1271">
        <v>4713700</v>
      </c>
      <c r="C1271">
        <f>VLOOKUP(A1271,'bestand oud'!$A$2:$B$1424,2,0)</f>
        <v>4713700</v>
      </c>
      <c r="D1271">
        <f t="shared" si="19"/>
        <v>0</v>
      </c>
    </row>
    <row r="1272" spans="1:4" hidden="1">
      <c r="A1272" t="s">
        <v>5771</v>
      </c>
      <c r="B1272">
        <v>4595600</v>
      </c>
      <c r="C1272">
        <f>VLOOKUP(A1272,'bestand oud'!$A$2:$B$1424,2,0)</f>
        <v>4595600</v>
      </c>
      <c r="D1272">
        <f t="shared" si="19"/>
        <v>0</v>
      </c>
    </row>
    <row r="1273" spans="1:4" hidden="1">
      <c r="A1273" t="s">
        <v>5775</v>
      </c>
      <c r="B1273">
        <v>6466800</v>
      </c>
      <c r="C1273">
        <f>VLOOKUP(A1273,'bestand oud'!$A$2:$B$1424,2,0)</f>
        <v>6466800</v>
      </c>
      <c r="D1273">
        <f t="shared" si="19"/>
        <v>0</v>
      </c>
    </row>
    <row r="1274" spans="1:4" hidden="1">
      <c r="A1274" t="s">
        <v>5779</v>
      </c>
      <c r="B1274">
        <v>4661400</v>
      </c>
      <c r="C1274">
        <f>VLOOKUP(A1274,'bestand oud'!$A$2:$B$1424,2,0)</f>
        <v>4661400</v>
      </c>
      <c r="D1274">
        <f t="shared" si="19"/>
        <v>0</v>
      </c>
    </row>
    <row r="1275" spans="1:4" hidden="1">
      <c r="A1275" t="s">
        <v>5783</v>
      </c>
      <c r="B1275">
        <v>7541700</v>
      </c>
      <c r="C1275">
        <f>VLOOKUP(A1275,'bestand oud'!$A$2:$B$1424,2,0)</f>
        <v>7541700</v>
      </c>
      <c r="D1275">
        <f t="shared" si="19"/>
        <v>0</v>
      </c>
    </row>
    <row r="1276" spans="1:4" hidden="1">
      <c r="A1276" t="s">
        <v>5787</v>
      </c>
      <c r="B1276">
        <v>6549700</v>
      </c>
      <c r="C1276">
        <f>VLOOKUP(A1276,'bestand oud'!$A$2:$B$1424,2,0)</f>
        <v>6549700</v>
      </c>
      <c r="D1276">
        <f t="shared" si="19"/>
        <v>0</v>
      </c>
    </row>
    <row r="1277" spans="1:4" hidden="1">
      <c r="A1277" t="s">
        <v>5790</v>
      </c>
      <c r="B1277">
        <v>6545400</v>
      </c>
      <c r="C1277">
        <f>VLOOKUP(A1277,'bestand oud'!$A$2:$B$1424,2,0)</f>
        <v>6545400</v>
      </c>
      <c r="D1277">
        <f t="shared" si="19"/>
        <v>0</v>
      </c>
    </row>
    <row r="1278" spans="1:4" hidden="1">
      <c r="A1278" t="s">
        <v>5794</v>
      </c>
      <c r="B1278">
        <v>6977000</v>
      </c>
      <c r="C1278">
        <f>VLOOKUP(A1278,'bestand oud'!$A$2:$B$1424,2,0)</f>
        <v>6977000</v>
      </c>
      <c r="D1278">
        <f t="shared" si="19"/>
        <v>0</v>
      </c>
    </row>
    <row r="1279" spans="1:4" hidden="1">
      <c r="A1279" t="s">
        <v>5798</v>
      </c>
      <c r="B1279">
        <v>4268800</v>
      </c>
      <c r="C1279">
        <f>VLOOKUP(A1279,'bestand oud'!$A$2:$B$1424,2,0)</f>
        <v>4268800</v>
      </c>
      <c r="D1279">
        <f t="shared" si="19"/>
        <v>0</v>
      </c>
    </row>
    <row r="1280" spans="1:4" hidden="1">
      <c r="A1280" t="s">
        <v>5802</v>
      </c>
      <c r="B1280">
        <v>5424500</v>
      </c>
      <c r="C1280">
        <f>VLOOKUP(A1280,'bestand oud'!$A$2:$B$1424,2,0)</f>
        <v>5424500</v>
      </c>
      <c r="D1280">
        <f t="shared" si="19"/>
        <v>0</v>
      </c>
    </row>
    <row r="1281" spans="1:4" hidden="1">
      <c r="A1281" t="s">
        <v>5806</v>
      </c>
      <c r="B1281">
        <v>4672100</v>
      </c>
      <c r="C1281">
        <f>VLOOKUP(A1281,'bestand oud'!$A$2:$B$1424,2,0)</f>
        <v>4672100</v>
      </c>
      <c r="D1281">
        <f t="shared" si="19"/>
        <v>0</v>
      </c>
    </row>
    <row r="1282" spans="1:4" hidden="1">
      <c r="A1282" t="s">
        <v>5809</v>
      </c>
      <c r="B1282">
        <v>5234900</v>
      </c>
      <c r="C1282">
        <f>VLOOKUP(A1282,'bestand oud'!$A$2:$B$1424,2,0)</f>
        <v>5234900</v>
      </c>
      <c r="D1282">
        <f t="shared" si="19"/>
        <v>0</v>
      </c>
    </row>
    <row r="1283" spans="1:4" hidden="1">
      <c r="A1283" t="s">
        <v>5811</v>
      </c>
      <c r="B1283">
        <v>5560200</v>
      </c>
      <c r="C1283">
        <f>VLOOKUP(A1283,'bestand oud'!$A$2:$B$1424,2,0)</f>
        <v>5560200</v>
      </c>
      <c r="D1283">
        <f t="shared" ref="D1283:D1346" si="20">B1283-C1283</f>
        <v>0</v>
      </c>
    </row>
    <row r="1284" spans="1:4" hidden="1">
      <c r="A1284" t="s">
        <v>5815</v>
      </c>
      <c r="B1284">
        <v>5917500</v>
      </c>
      <c r="C1284">
        <f>VLOOKUP(A1284,'bestand oud'!$A$2:$B$1424,2,0)</f>
        <v>5917500</v>
      </c>
      <c r="D1284">
        <f t="shared" si="20"/>
        <v>0</v>
      </c>
    </row>
    <row r="1285" spans="1:4" hidden="1">
      <c r="A1285" t="s">
        <v>5818</v>
      </c>
      <c r="B1285">
        <v>4325000</v>
      </c>
      <c r="C1285">
        <f>VLOOKUP(A1285,'bestand oud'!$A$2:$B$1424,2,0)</f>
        <v>4325000</v>
      </c>
      <c r="D1285">
        <f t="shared" si="20"/>
        <v>0</v>
      </c>
    </row>
    <row r="1286" spans="1:4" hidden="1">
      <c r="A1286" t="s">
        <v>5822</v>
      </c>
      <c r="B1286">
        <v>7026700</v>
      </c>
      <c r="C1286">
        <f>VLOOKUP(A1286,'bestand oud'!$A$2:$B$1424,2,0)</f>
        <v>7026700</v>
      </c>
      <c r="D1286">
        <f t="shared" si="20"/>
        <v>0</v>
      </c>
    </row>
    <row r="1287" spans="1:4" hidden="1">
      <c r="A1287" t="s">
        <v>5826</v>
      </c>
      <c r="B1287">
        <v>6048900</v>
      </c>
      <c r="C1287">
        <f>VLOOKUP(A1287,'bestand oud'!$A$2:$B$1424,2,0)</f>
        <v>6048900</v>
      </c>
      <c r="D1287">
        <f t="shared" si="20"/>
        <v>0</v>
      </c>
    </row>
    <row r="1288" spans="1:4" hidden="1">
      <c r="A1288" t="s">
        <v>5830</v>
      </c>
      <c r="B1288">
        <v>2233400</v>
      </c>
      <c r="C1288">
        <f>VLOOKUP(A1288,'bestand oud'!$A$2:$B$1424,2,0)</f>
        <v>2233400</v>
      </c>
      <c r="D1288">
        <f t="shared" si="20"/>
        <v>0</v>
      </c>
    </row>
    <row r="1289" spans="1:4" hidden="1">
      <c r="A1289" t="s">
        <v>5833</v>
      </c>
      <c r="B1289">
        <v>6139500</v>
      </c>
      <c r="C1289">
        <f>VLOOKUP(A1289,'bestand oud'!$A$2:$B$1424,2,0)</f>
        <v>6139500</v>
      </c>
      <c r="D1289">
        <f t="shared" si="20"/>
        <v>0</v>
      </c>
    </row>
    <row r="1290" spans="1:4" hidden="1">
      <c r="A1290" t="s">
        <v>5838</v>
      </c>
      <c r="B1290">
        <v>4642000</v>
      </c>
      <c r="C1290">
        <f>VLOOKUP(A1290,'bestand oud'!$A$2:$B$1424,2,0)</f>
        <v>4642000</v>
      </c>
      <c r="D1290">
        <f t="shared" si="20"/>
        <v>0</v>
      </c>
    </row>
    <row r="1291" spans="1:4" hidden="1">
      <c r="A1291" t="s">
        <v>5841</v>
      </c>
      <c r="B1291">
        <v>4295500</v>
      </c>
      <c r="C1291">
        <f>VLOOKUP(A1291,'bestand oud'!$A$2:$B$1424,2,0)</f>
        <v>4295500</v>
      </c>
      <c r="D1291">
        <f t="shared" si="20"/>
        <v>0</v>
      </c>
    </row>
    <row r="1292" spans="1:4" hidden="1">
      <c r="A1292" t="s">
        <v>5845</v>
      </c>
      <c r="B1292">
        <v>7713900</v>
      </c>
      <c r="C1292">
        <f>VLOOKUP(A1292,'bestand oud'!$A$2:$B$1424,2,0)</f>
        <v>7713900</v>
      </c>
      <c r="D1292">
        <f t="shared" si="20"/>
        <v>0</v>
      </c>
    </row>
    <row r="1293" spans="1:4" hidden="1">
      <c r="A1293" t="s">
        <v>5849</v>
      </c>
      <c r="B1293">
        <v>6925300</v>
      </c>
      <c r="C1293">
        <f>VLOOKUP(A1293,'bestand oud'!$A$2:$B$1424,2,0)</f>
        <v>6925300</v>
      </c>
      <c r="D1293">
        <f t="shared" si="20"/>
        <v>0</v>
      </c>
    </row>
    <row r="1294" spans="1:4" hidden="1">
      <c r="A1294" t="s">
        <v>5853</v>
      </c>
      <c r="B1294">
        <v>9435400</v>
      </c>
      <c r="C1294">
        <f>VLOOKUP(A1294,'bestand oud'!$A$2:$B$1424,2,0)</f>
        <v>9435400</v>
      </c>
      <c r="D1294">
        <f t="shared" si="20"/>
        <v>0</v>
      </c>
    </row>
    <row r="1295" spans="1:4" hidden="1">
      <c r="A1295" t="s">
        <v>5857</v>
      </c>
      <c r="B1295">
        <v>480200</v>
      </c>
      <c r="C1295">
        <f>VLOOKUP(A1295,'bestand oud'!$A$2:$B$1424,2,0)</f>
        <v>480200</v>
      </c>
      <c r="D1295">
        <f t="shared" si="20"/>
        <v>0</v>
      </c>
    </row>
    <row r="1296" spans="1:4" hidden="1">
      <c r="A1296" t="s">
        <v>5859</v>
      </c>
      <c r="B1296">
        <v>4820300</v>
      </c>
      <c r="C1296">
        <f>VLOOKUP(A1296,'bestand oud'!$A$2:$B$1424,2,0)</f>
        <v>4820300</v>
      </c>
      <c r="D1296">
        <f t="shared" si="20"/>
        <v>0</v>
      </c>
    </row>
    <row r="1297" spans="1:4" hidden="1">
      <c r="A1297" t="s">
        <v>5863</v>
      </c>
      <c r="B1297">
        <v>7615700</v>
      </c>
      <c r="C1297">
        <f>VLOOKUP(A1297,'bestand oud'!$A$2:$B$1424,2,0)</f>
        <v>7615700</v>
      </c>
      <c r="D1297">
        <f t="shared" si="20"/>
        <v>0</v>
      </c>
    </row>
    <row r="1298" spans="1:4" hidden="1">
      <c r="A1298" t="s">
        <v>5865</v>
      </c>
      <c r="B1298">
        <v>766200</v>
      </c>
      <c r="C1298">
        <f>VLOOKUP(A1298,'bestand oud'!$A$2:$B$1424,2,0)</f>
        <v>766200</v>
      </c>
      <c r="D1298">
        <f t="shared" si="20"/>
        <v>0</v>
      </c>
    </row>
    <row r="1299" spans="1:4" hidden="1">
      <c r="A1299" t="s">
        <v>5869</v>
      </c>
      <c r="B1299">
        <v>4576000</v>
      </c>
      <c r="C1299">
        <f>VLOOKUP(A1299,'bestand oud'!$A$2:$B$1424,2,0)</f>
        <v>4576000</v>
      </c>
      <c r="D1299">
        <f t="shared" si="20"/>
        <v>0</v>
      </c>
    </row>
    <row r="1300" spans="1:4" hidden="1">
      <c r="A1300" t="s">
        <v>5873</v>
      </c>
      <c r="B1300">
        <v>1159500</v>
      </c>
      <c r="C1300">
        <f>VLOOKUP(A1300,'bestand oud'!$A$2:$B$1424,2,0)</f>
        <v>1159500</v>
      </c>
      <c r="D1300">
        <f t="shared" si="20"/>
        <v>0</v>
      </c>
    </row>
    <row r="1301" spans="1:4" hidden="1">
      <c r="A1301" t="s">
        <v>5877</v>
      </c>
      <c r="B1301">
        <v>4579600</v>
      </c>
      <c r="C1301">
        <f>VLOOKUP(A1301,'bestand oud'!$A$2:$B$1424,2,0)</f>
        <v>4579600</v>
      </c>
      <c r="D1301">
        <f t="shared" si="20"/>
        <v>0</v>
      </c>
    </row>
    <row r="1302" spans="1:4" hidden="1">
      <c r="A1302" t="s">
        <v>5881</v>
      </c>
      <c r="B1302">
        <v>6765300</v>
      </c>
      <c r="C1302">
        <f>VLOOKUP(A1302,'bestand oud'!$A$2:$B$1424,2,0)</f>
        <v>6765300</v>
      </c>
      <c r="D1302">
        <f t="shared" si="20"/>
        <v>0</v>
      </c>
    </row>
    <row r="1303" spans="1:4" hidden="1">
      <c r="A1303" t="s">
        <v>5884</v>
      </c>
      <c r="B1303">
        <v>3986900</v>
      </c>
      <c r="C1303">
        <f>VLOOKUP(A1303,'bestand oud'!$A$2:$B$1424,2,0)</f>
        <v>3986900</v>
      </c>
      <c r="D1303">
        <f t="shared" si="20"/>
        <v>0</v>
      </c>
    </row>
    <row r="1304" spans="1:4" hidden="1">
      <c r="A1304" t="s">
        <v>5890</v>
      </c>
      <c r="B1304">
        <v>6855900</v>
      </c>
      <c r="C1304">
        <f>VLOOKUP(A1304,'bestand oud'!$A$2:$B$1424,2,0)</f>
        <v>6855900</v>
      </c>
      <c r="D1304">
        <f t="shared" si="20"/>
        <v>0</v>
      </c>
    </row>
    <row r="1305" spans="1:4" hidden="1">
      <c r="A1305" t="s">
        <v>5892</v>
      </c>
      <c r="B1305">
        <v>200600</v>
      </c>
      <c r="C1305">
        <f>VLOOKUP(A1305,'bestand oud'!$A$2:$B$1424,2,0)</f>
        <v>200600</v>
      </c>
      <c r="D1305">
        <f t="shared" si="20"/>
        <v>0</v>
      </c>
    </row>
    <row r="1306" spans="1:4" hidden="1">
      <c r="A1306" t="s">
        <v>5894</v>
      </c>
      <c r="B1306">
        <v>5602400</v>
      </c>
      <c r="C1306">
        <f>VLOOKUP(A1306,'bestand oud'!$A$2:$B$1424,2,0)</f>
        <v>5602400</v>
      </c>
      <c r="D1306">
        <f t="shared" si="20"/>
        <v>0</v>
      </c>
    </row>
    <row r="1307" spans="1:4" hidden="1">
      <c r="A1307" t="s">
        <v>5897</v>
      </c>
      <c r="B1307">
        <v>13245500</v>
      </c>
      <c r="C1307">
        <f>VLOOKUP(A1307,'bestand oud'!$A$2:$B$1424,2,0)</f>
        <v>13245500</v>
      </c>
      <c r="D1307">
        <f t="shared" si="20"/>
        <v>0</v>
      </c>
    </row>
    <row r="1308" spans="1:4" hidden="1">
      <c r="A1308" t="s">
        <v>5901</v>
      </c>
      <c r="B1308">
        <v>10243946</v>
      </c>
      <c r="C1308">
        <f>VLOOKUP(A1308,'bestand oud'!$A$2:$B$1424,2,0)</f>
        <v>10243946</v>
      </c>
      <c r="D1308">
        <f t="shared" si="20"/>
        <v>0</v>
      </c>
    </row>
    <row r="1309" spans="1:4" hidden="1">
      <c r="A1309" t="s">
        <v>5905</v>
      </c>
      <c r="B1309">
        <v>12810067</v>
      </c>
      <c r="C1309">
        <f>VLOOKUP(A1309,'bestand oud'!$A$2:$B$1424,2,0)</f>
        <v>12810067</v>
      </c>
      <c r="D1309">
        <f t="shared" si="20"/>
        <v>0</v>
      </c>
    </row>
    <row r="1310" spans="1:4" hidden="1">
      <c r="A1310" t="s">
        <v>5909</v>
      </c>
      <c r="B1310">
        <v>6547100</v>
      </c>
      <c r="C1310">
        <f>VLOOKUP(A1310,'bestand oud'!$A$2:$B$1424,2,0)</f>
        <v>6547100</v>
      </c>
      <c r="D1310">
        <f t="shared" si="20"/>
        <v>0</v>
      </c>
    </row>
    <row r="1311" spans="1:4" hidden="1">
      <c r="A1311" t="s">
        <v>5913</v>
      </c>
      <c r="B1311">
        <v>7118200</v>
      </c>
      <c r="C1311">
        <f>VLOOKUP(A1311,'bestand oud'!$A$2:$B$1424,2,0)</f>
        <v>7118200</v>
      </c>
      <c r="D1311">
        <f t="shared" si="20"/>
        <v>0</v>
      </c>
    </row>
    <row r="1312" spans="1:4" hidden="1">
      <c r="A1312" t="s">
        <v>5917</v>
      </c>
      <c r="B1312">
        <v>4433200</v>
      </c>
      <c r="C1312">
        <f>VLOOKUP(A1312,'bestand oud'!$A$2:$B$1424,2,0)</f>
        <v>4433200</v>
      </c>
      <c r="D1312">
        <f t="shared" si="20"/>
        <v>0</v>
      </c>
    </row>
    <row r="1313" spans="1:4" hidden="1">
      <c r="A1313" t="s">
        <v>5922</v>
      </c>
      <c r="B1313">
        <v>7298900</v>
      </c>
      <c r="C1313">
        <f>VLOOKUP(A1313,'bestand oud'!$A$2:$B$1424,2,0)</f>
        <v>7298900</v>
      </c>
      <c r="D1313">
        <f t="shared" si="20"/>
        <v>0</v>
      </c>
    </row>
    <row r="1314" spans="1:4" hidden="1">
      <c r="A1314" t="s">
        <v>5926</v>
      </c>
      <c r="B1314">
        <v>6212400</v>
      </c>
      <c r="C1314">
        <f>VLOOKUP(A1314,'bestand oud'!$A$2:$B$1424,2,0)</f>
        <v>6212400</v>
      </c>
      <c r="D1314">
        <f t="shared" si="20"/>
        <v>0</v>
      </c>
    </row>
    <row r="1315" spans="1:4" hidden="1">
      <c r="A1315" t="s">
        <v>5930</v>
      </c>
      <c r="B1315">
        <v>6657800</v>
      </c>
      <c r="C1315">
        <f>VLOOKUP(A1315,'bestand oud'!$A$2:$B$1424,2,0)</f>
        <v>6657800</v>
      </c>
      <c r="D1315">
        <f t="shared" si="20"/>
        <v>0</v>
      </c>
    </row>
    <row r="1316" spans="1:4" hidden="1">
      <c r="A1316" t="s">
        <v>5934</v>
      </c>
      <c r="B1316">
        <v>1135700</v>
      </c>
      <c r="C1316">
        <f>VLOOKUP(A1316,'bestand oud'!$A$2:$B$1424,2,0)</f>
        <v>1135700</v>
      </c>
      <c r="D1316">
        <f t="shared" si="20"/>
        <v>0</v>
      </c>
    </row>
    <row r="1317" spans="1:4" hidden="1">
      <c r="A1317" t="s">
        <v>5939</v>
      </c>
      <c r="B1317">
        <v>15390200</v>
      </c>
      <c r="C1317">
        <f>VLOOKUP(A1317,'bestand oud'!$A$2:$B$1424,2,0)</f>
        <v>15390200</v>
      </c>
      <c r="D1317">
        <f t="shared" si="20"/>
        <v>0</v>
      </c>
    </row>
    <row r="1318" spans="1:4" hidden="1">
      <c r="A1318" t="s">
        <v>5942</v>
      </c>
      <c r="B1318">
        <v>6587300</v>
      </c>
      <c r="C1318">
        <f>VLOOKUP(A1318,'bestand oud'!$A$2:$B$1424,2,0)</f>
        <v>6587300</v>
      </c>
      <c r="D1318">
        <f t="shared" si="20"/>
        <v>0</v>
      </c>
    </row>
    <row r="1319" spans="1:4" hidden="1">
      <c r="A1319" t="s">
        <v>5946</v>
      </c>
      <c r="B1319">
        <v>7175900</v>
      </c>
      <c r="C1319">
        <f>VLOOKUP(A1319,'bestand oud'!$A$2:$B$1424,2,0)</f>
        <v>7175900</v>
      </c>
      <c r="D1319">
        <f t="shared" si="20"/>
        <v>0</v>
      </c>
    </row>
    <row r="1320" spans="1:4" hidden="1">
      <c r="A1320" t="s">
        <v>5951</v>
      </c>
      <c r="B1320">
        <v>572500</v>
      </c>
      <c r="C1320">
        <f>VLOOKUP(A1320,'bestand oud'!$A$2:$B$1424,2,0)</f>
        <v>572500</v>
      </c>
      <c r="D1320">
        <f t="shared" si="20"/>
        <v>0</v>
      </c>
    </row>
    <row r="1321" spans="1:4" hidden="1">
      <c r="A1321" t="s">
        <v>5954</v>
      </c>
      <c r="B1321">
        <v>4391800</v>
      </c>
      <c r="C1321">
        <f>VLOOKUP(A1321,'bestand oud'!$A$2:$B$1424,2,0)</f>
        <v>4391800</v>
      </c>
      <c r="D1321">
        <f t="shared" si="20"/>
        <v>0</v>
      </c>
    </row>
    <row r="1322" spans="1:4" hidden="1">
      <c r="A1322" t="s">
        <v>5957</v>
      </c>
      <c r="B1322">
        <v>350800</v>
      </c>
      <c r="C1322">
        <f>VLOOKUP(A1322,'bestand oud'!$A$2:$B$1424,2,0)</f>
        <v>350800</v>
      </c>
      <c r="D1322">
        <f t="shared" si="20"/>
        <v>0</v>
      </c>
    </row>
    <row r="1323" spans="1:4" hidden="1">
      <c r="A1323" t="s">
        <v>5961</v>
      </c>
      <c r="B1323">
        <v>934000</v>
      </c>
      <c r="C1323">
        <f>VLOOKUP(A1323,'bestand oud'!$A$2:$B$1424,2,0)</f>
        <v>934000</v>
      </c>
      <c r="D1323">
        <f t="shared" si="20"/>
        <v>0</v>
      </c>
    </row>
    <row r="1324" spans="1:4" hidden="1">
      <c r="A1324" t="s">
        <v>5966</v>
      </c>
      <c r="B1324">
        <v>437200</v>
      </c>
      <c r="C1324">
        <f>VLOOKUP(A1324,'bestand oud'!$A$2:$B$1424,2,0)</f>
        <v>437200</v>
      </c>
      <c r="D1324">
        <f t="shared" si="20"/>
        <v>0</v>
      </c>
    </row>
    <row r="1325" spans="1:4" hidden="1">
      <c r="A1325" t="s">
        <v>5970</v>
      </c>
      <c r="B1325">
        <v>9188600</v>
      </c>
      <c r="C1325">
        <f>VLOOKUP(A1325,'bestand oud'!$A$2:$B$1424,2,0)</f>
        <v>9188600</v>
      </c>
      <c r="D1325">
        <f t="shared" si="20"/>
        <v>0</v>
      </c>
    </row>
    <row r="1326" spans="1:4" hidden="1">
      <c r="A1326" t="s">
        <v>5973</v>
      </c>
      <c r="B1326">
        <v>9286500</v>
      </c>
      <c r="C1326">
        <f>VLOOKUP(A1326,'bestand oud'!$A$2:$B$1424,2,0)</f>
        <v>9286500</v>
      </c>
      <c r="D1326">
        <f t="shared" si="20"/>
        <v>0</v>
      </c>
    </row>
    <row r="1327" spans="1:4" hidden="1">
      <c r="A1327" t="s">
        <v>5977</v>
      </c>
      <c r="B1327">
        <v>10113500</v>
      </c>
      <c r="C1327">
        <f>VLOOKUP(A1327,'bestand oud'!$A$2:$B$1424,2,0)</f>
        <v>10113500</v>
      </c>
      <c r="D1327">
        <f t="shared" si="20"/>
        <v>0</v>
      </c>
    </row>
    <row r="1328" spans="1:4" hidden="1">
      <c r="A1328" t="s">
        <v>5981</v>
      </c>
      <c r="B1328">
        <v>5551400</v>
      </c>
      <c r="C1328">
        <f>VLOOKUP(A1328,'bestand oud'!$A$2:$B$1424,2,0)</f>
        <v>5551400</v>
      </c>
      <c r="D1328">
        <f t="shared" si="20"/>
        <v>0</v>
      </c>
    </row>
    <row r="1329" spans="1:4" hidden="1">
      <c r="A1329" t="s">
        <v>5985</v>
      </c>
      <c r="B1329">
        <v>4288100</v>
      </c>
      <c r="C1329">
        <f>VLOOKUP(A1329,'bestand oud'!$A$2:$B$1424,2,0)</f>
        <v>4288100</v>
      </c>
      <c r="D1329">
        <f t="shared" si="20"/>
        <v>0</v>
      </c>
    </row>
    <row r="1330" spans="1:4" hidden="1">
      <c r="A1330" t="s">
        <v>5988</v>
      </c>
      <c r="B1330">
        <v>6117200</v>
      </c>
      <c r="C1330">
        <f>VLOOKUP(A1330,'bestand oud'!$A$2:$B$1424,2,0)</f>
        <v>6117200</v>
      </c>
      <c r="D1330">
        <f t="shared" si="20"/>
        <v>0</v>
      </c>
    </row>
    <row r="1331" spans="1:4" hidden="1">
      <c r="A1331" t="s">
        <v>5992</v>
      </c>
      <c r="B1331">
        <v>4987400</v>
      </c>
      <c r="C1331">
        <f>VLOOKUP(A1331,'bestand oud'!$A$2:$B$1424,2,0)</f>
        <v>4987400</v>
      </c>
      <c r="D1331">
        <f t="shared" si="20"/>
        <v>0</v>
      </c>
    </row>
    <row r="1332" spans="1:4" hidden="1">
      <c r="A1332" t="s">
        <v>5996</v>
      </c>
      <c r="B1332">
        <v>5209300</v>
      </c>
      <c r="C1332">
        <f>VLOOKUP(A1332,'bestand oud'!$A$2:$B$1424,2,0)</f>
        <v>5209300</v>
      </c>
      <c r="D1332">
        <f t="shared" si="20"/>
        <v>0</v>
      </c>
    </row>
    <row r="1333" spans="1:4" hidden="1">
      <c r="A1333" t="s">
        <v>6000</v>
      </c>
      <c r="B1333">
        <v>4727400</v>
      </c>
      <c r="C1333">
        <f>VLOOKUP(A1333,'bestand oud'!$A$2:$B$1424,2,0)</f>
        <v>4727400</v>
      </c>
      <c r="D1333">
        <f t="shared" si="20"/>
        <v>0</v>
      </c>
    </row>
    <row r="1334" spans="1:4" hidden="1">
      <c r="A1334" t="s">
        <v>6003</v>
      </c>
      <c r="B1334">
        <v>8827800</v>
      </c>
      <c r="C1334">
        <f>VLOOKUP(A1334,'bestand oud'!$A$2:$B$1424,2,0)</f>
        <v>8827800</v>
      </c>
      <c r="D1334">
        <f t="shared" si="20"/>
        <v>0</v>
      </c>
    </row>
    <row r="1335" spans="1:4" hidden="1">
      <c r="A1335" t="s">
        <v>6007</v>
      </c>
      <c r="B1335">
        <v>7833900</v>
      </c>
      <c r="C1335">
        <f>VLOOKUP(A1335,'bestand oud'!$A$2:$B$1424,2,0)</f>
        <v>7833900</v>
      </c>
      <c r="D1335">
        <f t="shared" si="20"/>
        <v>0</v>
      </c>
    </row>
    <row r="1336" spans="1:4" hidden="1">
      <c r="A1336" t="s">
        <v>6011</v>
      </c>
      <c r="B1336">
        <v>4904400</v>
      </c>
      <c r="C1336">
        <f>VLOOKUP(A1336,'bestand oud'!$A$2:$B$1424,2,0)</f>
        <v>4904400</v>
      </c>
      <c r="D1336">
        <f t="shared" si="20"/>
        <v>0</v>
      </c>
    </row>
    <row r="1337" spans="1:4" hidden="1">
      <c r="A1337" t="s">
        <v>6015</v>
      </c>
      <c r="B1337">
        <v>7172800</v>
      </c>
      <c r="C1337">
        <f>VLOOKUP(A1337,'bestand oud'!$A$2:$B$1424,2,0)</f>
        <v>7172800</v>
      </c>
      <c r="D1337">
        <f t="shared" si="20"/>
        <v>0</v>
      </c>
    </row>
    <row r="1338" spans="1:4" hidden="1">
      <c r="A1338" t="s">
        <v>6019</v>
      </c>
      <c r="B1338">
        <v>7767900</v>
      </c>
      <c r="C1338">
        <f>VLOOKUP(A1338,'bestand oud'!$A$2:$B$1424,2,0)</f>
        <v>7767900</v>
      </c>
      <c r="D1338">
        <f t="shared" si="20"/>
        <v>0</v>
      </c>
    </row>
    <row r="1339" spans="1:4" hidden="1">
      <c r="A1339" t="s">
        <v>6023</v>
      </c>
      <c r="B1339">
        <v>5159800</v>
      </c>
      <c r="C1339">
        <f>VLOOKUP(A1339,'bestand oud'!$A$2:$B$1424,2,0)</f>
        <v>5159800</v>
      </c>
      <c r="D1339">
        <f t="shared" si="20"/>
        <v>0</v>
      </c>
    </row>
    <row r="1340" spans="1:4" hidden="1">
      <c r="A1340" t="s">
        <v>6026</v>
      </c>
      <c r="B1340">
        <v>4363700</v>
      </c>
      <c r="C1340">
        <f>VLOOKUP(A1340,'bestand oud'!$A$2:$B$1424,2,0)</f>
        <v>4363700</v>
      </c>
      <c r="D1340">
        <f t="shared" si="20"/>
        <v>0</v>
      </c>
    </row>
    <row r="1341" spans="1:4" hidden="1">
      <c r="A1341" t="s">
        <v>6029</v>
      </c>
      <c r="B1341">
        <v>4561800</v>
      </c>
      <c r="C1341">
        <f>VLOOKUP(A1341,'bestand oud'!$A$2:$B$1424,2,0)</f>
        <v>4561800</v>
      </c>
      <c r="D1341">
        <f t="shared" si="20"/>
        <v>0</v>
      </c>
    </row>
    <row r="1342" spans="1:4" hidden="1">
      <c r="A1342" t="s">
        <v>6033</v>
      </c>
      <c r="B1342">
        <v>423400</v>
      </c>
      <c r="C1342">
        <f>VLOOKUP(A1342,'bestand oud'!$A$2:$B$1424,2,0)</f>
        <v>423400</v>
      </c>
      <c r="D1342">
        <f t="shared" si="20"/>
        <v>0</v>
      </c>
    </row>
    <row r="1343" spans="1:4" hidden="1">
      <c r="A1343" t="s">
        <v>6036</v>
      </c>
      <c r="B1343">
        <v>11398800</v>
      </c>
      <c r="C1343">
        <f>VLOOKUP(A1343,'bestand oud'!$A$2:$B$1424,2,0)</f>
        <v>11398800</v>
      </c>
      <c r="D1343">
        <f t="shared" si="20"/>
        <v>0</v>
      </c>
    </row>
    <row r="1344" spans="1:4" hidden="1">
      <c r="A1344" t="s">
        <v>6040</v>
      </c>
      <c r="B1344">
        <v>7334300</v>
      </c>
      <c r="C1344">
        <f>VLOOKUP(A1344,'bestand oud'!$A$2:$B$1424,2,0)</f>
        <v>7334300</v>
      </c>
      <c r="D1344">
        <f t="shared" si="20"/>
        <v>0</v>
      </c>
    </row>
    <row r="1345" spans="1:4" hidden="1">
      <c r="A1345" t="s">
        <v>6045</v>
      </c>
      <c r="B1345">
        <v>9404900</v>
      </c>
      <c r="C1345">
        <f>VLOOKUP(A1345,'bestand oud'!$A$2:$B$1424,2,0)</f>
        <v>9404900</v>
      </c>
      <c r="D1345">
        <f t="shared" si="20"/>
        <v>0</v>
      </c>
    </row>
    <row r="1346" spans="1:4" hidden="1">
      <c r="A1346" t="s">
        <v>6048</v>
      </c>
      <c r="B1346">
        <v>4840000</v>
      </c>
      <c r="C1346">
        <f>VLOOKUP(A1346,'bestand oud'!$A$2:$B$1424,2,0)</f>
        <v>4840000</v>
      </c>
      <c r="D1346">
        <f t="shared" si="20"/>
        <v>0</v>
      </c>
    </row>
    <row r="1347" spans="1:4" hidden="1">
      <c r="A1347" t="s">
        <v>6052</v>
      </c>
      <c r="B1347">
        <v>3319600</v>
      </c>
      <c r="C1347">
        <f>VLOOKUP(A1347,'bestand oud'!$A$2:$B$1424,2,0)</f>
        <v>3319600</v>
      </c>
      <c r="D1347">
        <f t="shared" ref="D1347:D1410" si="21">B1347-C1347</f>
        <v>0</v>
      </c>
    </row>
    <row r="1348" spans="1:4" hidden="1">
      <c r="A1348" t="s">
        <v>6055</v>
      </c>
      <c r="B1348">
        <v>8674900</v>
      </c>
      <c r="C1348">
        <f>VLOOKUP(A1348,'bestand oud'!$A$2:$B$1424,2,0)</f>
        <v>8674900</v>
      </c>
      <c r="D1348">
        <f t="shared" si="21"/>
        <v>0</v>
      </c>
    </row>
    <row r="1349" spans="1:4" hidden="1">
      <c r="A1349" t="s">
        <v>6059</v>
      </c>
      <c r="B1349">
        <v>6499700</v>
      </c>
      <c r="C1349">
        <f>VLOOKUP(A1349,'bestand oud'!$A$2:$B$1424,2,0)</f>
        <v>6499700</v>
      </c>
      <c r="D1349">
        <f t="shared" si="21"/>
        <v>0</v>
      </c>
    </row>
    <row r="1350" spans="1:4" hidden="1">
      <c r="A1350" t="s">
        <v>6065</v>
      </c>
      <c r="B1350">
        <v>8452400</v>
      </c>
      <c r="C1350">
        <f>VLOOKUP(A1350,'bestand oud'!$A$2:$B$1424,2,0)</f>
        <v>8452400</v>
      </c>
      <c r="D1350">
        <f t="shared" si="21"/>
        <v>0</v>
      </c>
    </row>
    <row r="1351" spans="1:4" hidden="1">
      <c r="A1351" t="s">
        <v>6070</v>
      </c>
      <c r="B1351">
        <v>8908200</v>
      </c>
      <c r="C1351">
        <f>VLOOKUP(A1351,'bestand oud'!$A$2:$B$1424,2,0)</f>
        <v>8908200</v>
      </c>
      <c r="D1351">
        <f t="shared" si="21"/>
        <v>0</v>
      </c>
    </row>
    <row r="1352" spans="1:4" hidden="1">
      <c r="A1352" t="s">
        <v>6074</v>
      </c>
      <c r="B1352">
        <v>4351600</v>
      </c>
      <c r="C1352">
        <f>VLOOKUP(A1352,'bestand oud'!$A$2:$B$1424,2,0)</f>
        <v>4351600</v>
      </c>
      <c r="D1352">
        <f t="shared" si="21"/>
        <v>0</v>
      </c>
    </row>
    <row r="1353" spans="1:4" hidden="1">
      <c r="A1353" t="s">
        <v>6077</v>
      </c>
      <c r="B1353">
        <v>5109000</v>
      </c>
      <c r="C1353">
        <f>VLOOKUP(A1353,'bestand oud'!$A$2:$B$1424,2,0)</f>
        <v>5109000</v>
      </c>
      <c r="D1353">
        <f t="shared" si="21"/>
        <v>0</v>
      </c>
    </row>
    <row r="1354" spans="1:4" hidden="1">
      <c r="A1354" t="s">
        <v>6080</v>
      </c>
      <c r="B1354">
        <v>6432100</v>
      </c>
      <c r="C1354">
        <f>VLOOKUP(A1354,'bestand oud'!$A$2:$B$1424,2,0)</f>
        <v>6432100</v>
      </c>
      <c r="D1354">
        <f t="shared" si="21"/>
        <v>0</v>
      </c>
    </row>
    <row r="1355" spans="1:4" hidden="1">
      <c r="A1355" t="s">
        <v>6084</v>
      </c>
      <c r="B1355">
        <v>4603500</v>
      </c>
      <c r="C1355">
        <f>VLOOKUP(A1355,'bestand oud'!$A$2:$B$1424,2,0)</f>
        <v>4603500</v>
      </c>
      <c r="D1355">
        <f t="shared" si="21"/>
        <v>0</v>
      </c>
    </row>
    <row r="1356" spans="1:4" hidden="1">
      <c r="A1356" t="s">
        <v>6088</v>
      </c>
      <c r="B1356">
        <v>13980500</v>
      </c>
      <c r="C1356">
        <f>VLOOKUP(A1356,'bestand oud'!$A$2:$B$1424,2,0)</f>
        <v>13980500</v>
      </c>
      <c r="D1356">
        <f t="shared" si="21"/>
        <v>0</v>
      </c>
    </row>
    <row r="1357" spans="1:4">
      <c r="A1357" t="s">
        <v>6863</v>
      </c>
      <c r="B1357">
        <v>21781500</v>
      </c>
      <c r="C1357" t="e">
        <f>VLOOKUP(A1357,'bestand oud'!$A$2:$B$1424,2,0)</f>
        <v>#N/A</v>
      </c>
      <c r="D1357" t="e">
        <f t="shared" si="21"/>
        <v>#N/A</v>
      </c>
    </row>
    <row r="1358" spans="1:4">
      <c r="A1358" t="s">
        <v>6864</v>
      </c>
      <c r="B1358">
        <v>3409000</v>
      </c>
      <c r="C1358" t="e">
        <f>VLOOKUP(A1358,'bestand oud'!$A$2:$B$1424,2,0)</f>
        <v>#N/A</v>
      </c>
      <c r="D1358" t="e">
        <f t="shared" si="21"/>
        <v>#N/A</v>
      </c>
    </row>
    <row r="1359" spans="1:4">
      <c r="A1359" t="s">
        <v>6865</v>
      </c>
      <c r="B1359">
        <v>7196200</v>
      </c>
      <c r="C1359" t="e">
        <f>VLOOKUP(A1359,'bestand oud'!$A$2:$B$1424,2,0)</f>
        <v>#N/A</v>
      </c>
      <c r="D1359" t="e">
        <f t="shared" si="21"/>
        <v>#N/A</v>
      </c>
    </row>
    <row r="1360" spans="1:4">
      <c r="A1360" t="s">
        <v>6866</v>
      </c>
      <c r="B1360">
        <v>1137200</v>
      </c>
      <c r="C1360" t="e">
        <f>VLOOKUP(A1360,'bestand oud'!$A$2:$B$1424,2,0)</f>
        <v>#N/A</v>
      </c>
      <c r="D1360" t="e">
        <f t="shared" si="21"/>
        <v>#N/A</v>
      </c>
    </row>
    <row r="1361" spans="1:4">
      <c r="A1361" t="s">
        <v>6867</v>
      </c>
      <c r="B1361">
        <v>2485500</v>
      </c>
      <c r="C1361" t="e">
        <f>VLOOKUP(A1361,'bestand oud'!$A$2:$B$1424,2,0)</f>
        <v>#N/A</v>
      </c>
      <c r="D1361" t="e">
        <f t="shared" si="21"/>
        <v>#N/A</v>
      </c>
    </row>
    <row r="1362" spans="1:4">
      <c r="A1362" t="s">
        <v>6868</v>
      </c>
      <c r="B1362">
        <v>2758400</v>
      </c>
      <c r="C1362" t="e">
        <f>VLOOKUP(A1362,'bestand oud'!$A$2:$B$1424,2,0)</f>
        <v>#N/A</v>
      </c>
      <c r="D1362" t="e">
        <f t="shared" si="21"/>
        <v>#N/A</v>
      </c>
    </row>
    <row r="1363" spans="1:4">
      <c r="A1363" t="s">
        <v>6869</v>
      </c>
      <c r="B1363">
        <v>4538700</v>
      </c>
      <c r="C1363" t="e">
        <f>VLOOKUP(A1363,'bestand oud'!$A$2:$B$1424,2,0)</f>
        <v>#N/A</v>
      </c>
      <c r="D1363" t="e">
        <f t="shared" si="21"/>
        <v>#N/A</v>
      </c>
    </row>
    <row r="1364" spans="1:4">
      <c r="A1364" t="s">
        <v>6870</v>
      </c>
      <c r="B1364">
        <v>6300800</v>
      </c>
      <c r="C1364" t="e">
        <f>VLOOKUP(A1364,'bestand oud'!$A$2:$B$1424,2,0)</f>
        <v>#N/A</v>
      </c>
      <c r="D1364" t="e">
        <f t="shared" si="21"/>
        <v>#N/A</v>
      </c>
    </row>
    <row r="1365" spans="1:4">
      <c r="A1365" t="s">
        <v>6871</v>
      </c>
      <c r="B1365">
        <v>17750100</v>
      </c>
      <c r="C1365" t="e">
        <f>VLOOKUP(A1365,'bestand oud'!$A$2:$B$1424,2,0)</f>
        <v>#N/A</v>
      </c>
      <c r="D1365" t="e">
        <f t="shared" si="21"/>
        <v>#N/A</v>
      </c>
    </row>
    <row r="1366" spans="1:4">
      <c r="A1366" t="s">
        <v>6872</v>
      </c>
      <c r="B1366">
        <v>309600</v>
      </c>
      <c r="C1366" t="e">
        <f>VLOOKUP(A1366,'bestand oud'!$A$2:$B$1424,2,0)</f>
        <v>#N/A</v>
      </c>
      <c r="D1366" t="e">
        <f t="shared" si="21"/>
        <v>#N/A</v>
      </c>
    </row>
    <row r="1367" spans="1:4">
      <c r="A1367" t="s">
        <v>6873</v>
      </c>
      <c r="B1367">
        <v>309600</v>
      </c>
      <c r="C1367" t="e">
        <f>VLOOKUP(A1367,'bestand oud'!$A$2:$B$1424,2,0)</f>
        <v>#N/A</v>
      </c>
      <c r="D1367" t="e">
        <f t="shared" si="21"/>
        <v>#N/A</v>
      </c>
    </row>
    <row r="1368" spans="1:4" hidden="1">
      <c r="A1368" t="s">
        <v>6091</v>
      </c>
      <c r="B1368">
        <v>6164900</v>
      </c>
      <c r="C1368">
        <f>VLOOKUP(A1368,'bestand oud'!$A$2:$B$1424,2,0)</f>
        <v>6164900</v>
      </c>
      <c r="D1368">
        <f t="shared" si="21"/>
        <v>0</v>
      </c>
    </row>
    <row r="1369" spans="1:4" hidden="1">
      <c r="A1369" t="s">
        <v>6095</v>
      </c>
      <c r="B1369">
        <v>7552900</v>
      </c>
      <c r="C1369">
        <f>VLOOKUP(A1369,'bestand oud'!$A$2:$B$1424,2,0)</f>
        <v>7552900</v>
      </c>
      <c r="D1369">
        <f t="shared" si="21"/>
        <v>0</v>
      </c>
    </row>
    <row r="1370" spans="1:4" hidden="1">
      <c r="A1370" t="s">
        <v>6099</v>
      </c>
      <c r="B1370">
        <v>6531500</v>
      </c>
      <c r="C1370">
        <f>VLOOKUP(A1370,'bestand oud'!$A$2:$B$1424,2,0)</f>
        <v>6531500</v>
      </c>
      <c r="D1370">
        <f t="shared" si="21"/>
        <v>0</v>
      </c>
    </row>
    <row r="1371" spans="1:4" hidden="1">
      <c r="A1371" t="s">
        <v>6103</v>
      </c>
      <c r="B1371">
        <v>8536900</v>
      </c>
      <c r="C1371">
        <f>VLOOKUP(A1371,'bestand oud'!$A$2:$B$1424,2,0)</f>
        <v>8536900</v>
      </c>
      <c r="D1371">
        <f t="shared" si="21"/>
        <v>0</v>
      </c>
    </row>
    <row r="1372" spans="1:4" hidden="1">
      <c r="A1372" t="s">
        <v>6107</v>
      </c>
      <c r="B1372">
        <v>5359800</v>
      </c>
      <c r="C1372">
        <f>VLOOKUP(A1372,'bestand oud'!$A$2:$B$1424,2,0)</f>
        <v>5359800</v>
      </c>
      <c r="D1372">
        <f t="shared" si="21"/>
        <v>0</v>
      </c>
    </row>
    <row r="1373" spans="1:4" hidden="1">
      <c r="A1373" t="s">
        <v>6111</v>
      </c>
      <c r="B1373">
        <v>4237700</v>
      </c>
      <c r="C1373">
        <f>VLOOKUP(A1373,'bestand oud'!$A$2:$B$1424,2,0)</f>
        <v>4237700</v>
      </c>
      <c r="D1373">
        <f t="shared" si="21"/>
        <v>0</v>
      </c>
    </row>
    <row r="1374" spans="1:4" hidden="1">
      <c r="A1374" t="s">
        <v>6115</v>
      </c>
      <c r="B1374">
        <v>4416300</v>
      </c>
      <c r="C1374">
        <f>VLOOKUP(A1374,'bestand oud'!$A$2:$B$1424,2,0)</f>
        <v>4416300</v>
      </c>
      <c r="D1374">
        <f t="shared" si="21"/>
        <v>0</v>
      </c>
    </row>
    <row r="1375" spans="1:4" hidden="1">
      <c r="A1375" t="s">
        <v>6119</v>
      </c>
      <c r="B1375">
        <v>268800</v>
      </c>
      <c r="C1375">
        <f>VLOOKUP(A1375,'bestand oud'!$A$2:$B$1424,2,0)</f>
        <v>268800</v>
      </c>
      <c r="D1375">
        <f t="shared" si="21"/>
        <v>0</v>
      </c>
    </row>
    <row r="1376" spans="1:4" hidden="1">
      <c r="A1376" t="s">
        <v>6123</v>
      </c>
      <c r="B1376">
        <v>5973500</v>
      </c>
      <c r="C1376">
        <f>VLOOKUP(A1376,'bestand oud'!$A$2:$B$1424,2,0)</f>
        <v>5973500</v>
      </c>
      <c r="D1376">
        <f t="shared" si="21"/>
        <v>0</v>
      </c>
    </row>
    <row r="1377" spans="1:4" hidden="1">
      <c r="A1377" t="s">
        <v>6127</v>
      </c>
      <c r="B1377">
        <v>7173500</v>
      </c>
      <c r="C1377">
        <f>VLOOKUP(A1377,'bestand oud'!$A$2:$B$1424,2,0)</f>
        <v>7173500</v>
      </c>
      <c r="D1377">
        <f t="shared" si="21"/>
        <v>0</v>
      </c>
    </row>
    <row r="1378" spans="1:4" hidden="1">
      <c r="A1378" t="s">
        <v>6131</v>
      </c>
      <c r="B1378">
        <v>6554600</v>
      </c>
      <c r="C1378">
        <f>VLOOKUP(A1378,'bestand oud'!$A$2:$B$1424,2,0)</f>
        <v>6554600</v>
      </c>
      <c r="D1378">
        <f t="shared" si="21"/>
        <v>0</v>
      </c>
    </row>
    <row r="1379" spans="1:4" hidden="1">
      <c r="A1379" t="s">
        <v>6135</v>
      </c>
      <c r="B1379">
        <v>5193700</v>
      </c>
      <c r="C1379">
        <f>VLOOKUP(A1379,'bestand oud'!$A$2:$B$1424,2,0)</f>
        <v>5193700</v>
      </c>
      <c r="D1379">
        <f t="shared" si="21"/>
        <v>0</v>
      </c>
    </row>
    <row r="1380" spans="1:4" hidden="1">
      <c r="A1380" t="s">
        <v>6139</v>
      </c>
      <c r="B1380">
        <v>6743100</v>
      </c>
      <c r="C1380">
        <f>VLOOKUP(A1380,'bestand oud'!$A$2:$B$1424,2,0)</f>
        <v>6743100</v>
      </c>
      <c r="D1380">
        <f t="shared" si="21"/>
        <v>0</v>
      </c>
    </row>
    <row r="1381" spans="1:4" hidden="1">
      <c r="A1381" t="s">
        <v>6143</v>
      </c>
      <c r="B1381">
        <v>5757300</v>
      </c>
      <c r="C1381">
        <f>VLOOKUP(A1381,'bestand oud'!$A$2:$B$1424,2,0)</f>
        <v>5757300</v>
      </c>
      <c r="D1381">
        <f t="shared" si="21"/>
        <v>0</v>
      </c>
    </row>
    <row r="1382" spans="1:4" hidden="1">
      <c r="A1382" t="s">
        <v>6147</v>
      </c>
      <c r="B1382">
        <v>5430300</v>
      </c>
      <c r="C1382">
        <f>VLOOKUP(A1382,'bestand oud'!$A$2:$B$1424,2,0)</f>
        <v>5430300</v>
      </c>
      <c r="D1382">
        <f t="shared" si="21"/>
        <v>0</v>
      </c>
    </row>
    <row r="1383" spans="1:4" hidden="1">
      <c r="A1383" t="s">
        <v>6150</v>
      </c>
      <c r="B1383">
        <v>717500</v>
      </c>
      <c r="C1383">
        <f>VLOOKUP(A1383,'bestand oud'!$A$2:$B$1424,2,0)</f>
        <v>717500</v>
      </c>
      <c r="D1383">
        <f t="shared" si="21"/>
        <v>0</v>
      </c>
    </row>
    <row r="1384" spans="1:4" hidden="1">
      <c r="A1384" t="s">
        <v>6154</v>
      </c>
      <c r="B1384">
        <v>5621200</v>
      </c>
      <c r="C1384">
        <f>VLOOKUP(A1384,'bestand oud'!$A$2:$B$1424,2,0)</f>
        <v>5621200</v>
      </c>
      <c r="D1384">
        <f t="shared" si="21"/>
        <v>0</v>
      </c>
    </row>
    <row r="1385" spans="1:4" hidden="1">
      <c r="A1385" t="s">
        <v>6158</v>
      </c>
      <c r="B1385">
        <v>5090500</v>
      </c>
      <c r="C1385">
        <f>VLOOKUP(A1385,'bestand oud'!$A$2:$B$1424,2,0)</f>
        <v>5090500</v>
      </c>
      <c r="D1385">
        <f t="shared" si="21"/>
        <v>0</v>
      </c>
    </row>
    <row r="1386" spans="1:4" hidden="1">
      <c r="A1386" t="s">
        <v>6162</v>
      </c>
      <c r="B1386">
        <v>8216000</v>
      </c>
      <c r="C1386">
        <f>VLOOKUP(A1386,'bestand oud'!$A$2:$B$1424,2,0)</f>
        <v>8216000</v>
      </c>
      <c r="D1386">
        <f t="shared" si="21"/>
        <v>0</v>
      </c>
    </row>
    <row r="1387" spans="1:4" hidden="1">
      <c r="A1387" t="s">
        <v>6166</v>
      </c>
      <c r="B1387">
        <v>8132000</v>
      </c>
      <c r="C1387">
        <f>VLOOKUP(A1387,'bestand oud'!$A$2:$B$1424,2,0)</f>
        <v>8132000</v>
      </c>
      <c r="D1387">
        <f t="shared" si="21"/>
        <v>0</v>
      </c>
    </row>
    <row r="1388" spans="1:4" hidden="1">
      <c r="A1388" t="s">
        <v>6170</v>
      </c>
      <c r="B1388">
        <v>8025000</v>
      </c>
      <c r="C1388">
        <f>VLOOKUP(A1388,'bestand oud'!$A$2:$B$1424,2,0)</f>
        <v>8025000</v>
      </c>
      <c r="D1388">
        <f t="shared" si="21"/>
        <v>0</v>
      </c>
    </row>
    <row r="1389" spans="1:4" hidden="1">
      <c r="A1389" t="s">
        <v>6173</v>
      </c>
      <c r="B1389">
        <v>4845500</v>
      </c>
      <c r="C1389">
        <f>VLOOKUP(A1389,'bestand oud'!$A$2:$B$1424,2,0)</f>
        <v>4845500</v>
      </c>
      <c r="D1389">
        <f t="shared" si="21"/>
        <v>0</v>
      </c>
    </row>
    <row r="1390" spans="1:4" hidden="1">
      <c r="A1390" t="s">
        <v>6177</v>
      </c>
      <c r="B1390">
        <v>3180100</v>
      </c>
      <c r="C1390">
        <f>VLOOKUP(A1390,'bestand oud'!$A$2:$B$1424,2,0)</f>
        <v>3180100</v>
      </c>
      <c r="D1390">
        <f t="shared" si="21"/>
        <v>0</v>
      </c>
    </row>
    <row r="1391" spans="1:4" hidden="1">
      <c r="A1391" t="s">
        <v>6180</v>
      </c>
      <c r="B1391">
        <v>3050300</v>
      </c>
      <c r="C1391">
        <f>VLOOKUP(A1391,'bestand oud'!$A$2:$B$1424,2,0)</f>
        <v>3050300</v>
      </c>
      <c r="D1391">
        <f t="shared" si="21"/>
        <v>0</v>
      </c>
    </row>
    <row r="1392" spans="1:4" hidden="1">
      <c r="A1392" t="s">
        <v>6184</v>
      </c>
      <c r="B1392">
        <v>7716900</v>
      </c>
      <c r="C1392">
        <f>VLOOKUP(A1392,'bestand oud'!$A$2:$B$1424,2,0)</f>
        <v>7716900</v>
      </c>
      <c r="D1392">
        <f t="shared" si="21"/>
        <v>0</v>
      </c>
    </row>
    <row r="1393" spans="1:4">
      <c r="A1393" t="s">
        <v>6188</v>
      </c>
      <c r="B1393">
        <v>10262300</v>
      </c>
      <c r="C1393">
        <f>VLOOKUP(A1393,'bestand oud'!$A$2:$B$1424,2,0)</f>
        <v>387600</v>
      </c>
      <c r="D1393">
        <f t="shared" si="21"/>
        <v>9874700</v>
      </c>
    </row>
    <row r="1394" spans="1:4" hidden="1">
      <c r="A1394" t="s">
        <v>6193</v>
      </c>
      <c r="B1394">
        <v>5417400</v>
      </c>
      <c r="C1394">
        <f>VLOOKUP(A1394,'bestand oud'!$A$2:$B$1424,2,0)</f>
        <v>5417400</v>
      </c>
      <c r="D1394">
        <f t="shared" si="21"/>
        <v>0</v>
      </c>
    </row>
    <row r="1395" spans="1:4" hidden="1">
      <c r="A1395" t="s">
        <v>6197</v>
      </c>
      <c r="B1395">
        <v>6841500</v>
      </c>
      <c r="C1395">
        <f>VLOOKUP(A1395,'bestand oud'!$A$2:$B$1424,2,0)</f>
        <v>6841500</v>
      </c>
      <c r="D1395">
        <f t="shared" si="21"/>
        <v>0</v>
      </c>
    </row>
    <row r="1396" spans="1:4" hidden="1">
      <c r="A1396" t="s">
        <v>6202</v>
      </c>
      <c r="B1396">
        <v>4557700</v>
      </c>
      <c r="C1396">
        <f>VLOOKUP(A1396,'bestand oud'!$A$2:$B$1424,2,0)</f>
        <v>4557700</v>
      </c>
      <c r="D1396">
        <f t="shared" si="21"/>
        <v>0</v>
      </c>
    </row>
    <row r="1397" spans="1:4" hidden="1">
      <c r="A1397" t="s">
        <v>6206</v>
      </c>
      <c r="B1397">
        <v>6637900</v>
      </c>
      <c r="C1397">
        <f>VLOOKUP(A1397,'bestand oud'!$A$2:$B$1424,2,0)</f>
        <v>6637900</v>
      </c>
      <c r="D1397">
        <f t="shared" si="21"/>
        <v>0</v>
      </c>
    </row>
    <row r="1398" spans="1:4" hidden="1">
      <c r="A1398" t="s">
        <v>6210</v>
      </c>
      <c r="B1398">
        <v>8826500</v>
      </c>
      <c r="C1398">
        <f>VLOOKUP(A1398,'bestand oud'!$A$2:$B$1424,2,0)</f>
        <v>8826500</v>
      </c>
      <c r="D1398">
        <f t="shared" si="21"/>
        <v>0</v>
      </c>
    </row>
    <row r="1399" spans="1:4" hidden="1">
      <c r="A1399" t="s">
        <v>6214</v>
      </c>
      <c r="B1399">
        <v>3367500</v>
      </c>
      <c r="C1399">
        <f>VLOOKUP(A1399,'bestand oud'!$A$2:$B$1424,2,0)</f>
        <v>3367500</v>
      </c>
      <c r="D1399">
        <f t="shared" si="21"/>
        <v>0</v>
      </c>
    </row>
    <row r="1400" spans="1:4" hidden="1">
      <c r="A1400" t="s">
        <v>6219</v>
      </c>
      <c r="B1400">
        <v>5082900</v>
      </c>
      <c r="C1400">
        <f>VLOOKUP(A1400,'bestand oud'!$A$2:$B$1424,2,0)</f>
        <v>5082900</v>
      </c>
      <c r="D1400">
        <f t="shared" si="21"/>
        <v>0</v>
      </c>
    </row>
    <row r="1401" spans="1:4" hidden="1">
      <c r="A1401" t="s">
        <v>6225</v>
      </c>
      <c r="B1401">
        <v>3200900</v>
      </c>
      <c r="C1401">
        <f>VLOOKUP(A1401,'bestand oud'!$A$2:$B$1424,2,0)</f>
        <v>3200900</v>
      </c>
      <c r="D1401">
        <f t="shared" si="21"/>
        <v>0</v>
      </c>
    </row>
    <row r="1402" spans="1:4" hidden="1">
      <c r="A1402" t="s">
        <v>6229</v>
      </c>
      <c r="B1402">
        <v>7358900</v>
      </c>
      <c r="C1402">
        <f>VLOOKUP(A1402,'bestand oud'!$A$2:$B$1424,2,0)</f>
        <v>7358900</v>
      </c>
      <c r="D1402">
        <f t="shared" si="21"/>
        <v>0</v>
      </c>
    </row>
    <row r="1403" spans="1:4" hidden="1">
      <c r="A1403" t="s">
        <v>6233</v>
      </c>
      <c r="B1403">
        <v>425000</v>
      </c>
      <c r="C1403">
        <f>VLOOKUP(A1403,'bestand oud'!$A$2:$B$1424,2,0)</f>
        <v>425000</v>
      </c>
      <c r="D1403">
        <f t="shared" si="21"/>
        <v>0</v>
      </c>
    </row>
    <row r="1404" spans="1:4" hidden="1">
      <c r="A1404" t="s">
        <v>6235</v>
      </c>
      <c r="B1404">
        <v>2652000</v>
      </c>
      <c r="C1404">
        <f>VLOOKUP(A1404,'bestand oud'!$A$2:$B$1424,2,0)</f>
        <v>2652000</v>
      </c>
      <c r="D1404">
        <f t="shared" si="21"/>
        <v>0</v>
      </c>
    </row>
    <row r="1405" spans="1:4" hidden="1">
      <c r="A1405" t="s">
        <v>6239</v>
      </c>
      <c r="B1405">
        <v>7283400</v>
      </c>
      <c r="C1405">
        <f>VLOOKUP(A1405,'bestand oud'!$A$2:$B$1424,2,0)</f>
        <v>7283400</v>
      </c>
      <c r="D1405">
        <f t="shared" si="21"/>
        <v>0</v>
      </c>
    </row>
    <row r="1406" spans="1:4" hidden="1">
      <c r="A1406" t="s">
        <v>6243</v>
      </c>
      <c r="B1406">
        <v>1726100</v>
      </c>
      <c r="C1406">
        <f>VLOOKUP(A1406,'bestand oud'!$A$2:$B$1424,2,0)</f>
        <v>1726100</v>
      </c>
      <c r="D1406">
        <f t="shared" si="21"/>
        <v>0</v>
      </c>
    </row>
    <row r="1407" spans="1:4">
      <c r="A1407" t="s">
        <v>6247</v>
      </c>
      <c r="B1407">
        <v>7434105</v>
      </c>
      <c r="C1407" t="e">
        <f>VLOOKUP(A1407,'bestand oud'!$A$2:$B$1424,2,0)</f>
        <v>#N/A</v>
      </c>
      <c r="D1407" t="e">
        <f t="shared" si="21"/>
        <v>#N/A</v>
      </c>
    </row>
    <row r="1408" spans="1:4" hidden="1">
      <c r="A1408" t="s">
        <v>6252</v>
      </c>
      <c r="B1408">
        <v>7873400</v>
      </c>
      <c r="C1408">
        <f>VLOOKUP(A1408,'bestand oud'!$A$2:$B$1424,2,0)</f>
        <v>7873400</v>
      </c>
      <c r="D1408">
        <f t="shared" si="21"/>
        <v>0</v>
      </c>
    </row>
    <row r="1409" spans="1:4" hidden="1">
      <c r="A1409" t="s">
        <v>6256</v>
      </c>
      <c r="B1409">
        <v>6534600</v>
      </c>
      <c r="C1409">
        <f>VLOOKUP(A1409,'bestand oud'!$A$2:$B$1424,2,0)</f>
        <v>6534600</v>
      </c>
      <c r="D1409">
        <f t="shared" si="21"/>
        <v>0</v>
      </c>
    </row>
    <row r="1410" spans="1:4" hidden="1">
      <c r="A1410" t="s">
        <v>6260</v>
      </c>
      <c r="B1410">
        <v>6791300</v>
      </c>
      <c r="C1410">
        <f>VLOOKUP(A1410,'bestand oud'!$A$2:$B$1424,2,0)</f>
        <v>6791300</v>
      </c>
      <c r="D1410">
        <f t="shared" si="21"/>
        <v>0</v>
      </c>
    </row>
    <row r="1411" spans="1:4" hidden="1">
      <c r="A1411" t="s">
        <v>6263</v>
      </c>
      <c r="B1411">
        <v>4346000</v>
      </c>
      <c r="C1411">
        <f>VLOOKUP(A1411,'bestand oud'!$A$2:$B$1424,2,0)</f>
        <v>4346000</v>
      </c>
      <c r="D1411">
        <f t="shared" ref="D1411:D1474" si="22">B1411-C1411</f>
        <v>0</v>
      </c>
    </row>
    <row r="1412" spans="1:4" hidden="1">
      <c r="A1412" t="s">
        <v>6266</v>
      </c>
      <c r="B1412">
        <v>5835300</v>
      </c>
      <c r="C1412">
        <f>VLOOKUP(A1412,'bestand oud'!$A$2:$B$1424,2,0)</f>
        <v>5835300</v>
      </c>
      <c r="D1412">
        <f t="shared" si="22"/>
        <v>0</v>
      </c>
    </row>
    <row r="1413" spans="1:4" hidden="1">
      <c r="A1413" t="s">
        <v>6270</v>
      </c>
      <c r="B1413">
        <v>6919200</v>
      </c>
      <c r="C1413">
        <f>VLOOKUP(A1413,'bestand oud'!$A$2:$B$1424,2,0)</f>
        <v>6919200</v>
      </c>
      <c r="D1413">
        <f t="shared" si="22"/>
        <v>0</v>
      </c>
    </row>
    <row r="1414" spans="1:4" hidden="1">
      <c r="A1414" t="s">
        <v>6274</v>
      </c>
      <c r="B1414">
        <v>6359200</v>
      </c>
      <c r="C1414">
        <f>VLOOKUP(A1414,'bestand oud'!$A$2:$B$1424,2,0)</f>
        <v>6359200</v>
      </c>
      <c r="D1414">
        <f t="shared" si="22"/>
        <v>0</v>
      </c>
    </row>
    <row r="1415" spans="1:4" hidden="1">
      <c r="A1415" t="s">
        <v>6278</v>
      </c>
      <c r="B1415">
        <v>4657400</v>
      </c>
      <c r="C1415">
        <f>VLOOKUP(A1415,'bestand oud'!$A$2:$B$1424,2,0)</f>
        <v>4657400</v>
      </c>
      <c r="D1415">
        <f t="shared" si="22"/>
        <v>0</v>
      </c>
    </row>
    <row r="1416" spans="1:4" hidden="1">
      <c r="A1416" t="s">
        <v>6282</v>
      </c>
      <c r="B1416">
        <v>5027500</v>
      </c>
      <c r="C1416">
        <f>VLOOKUP(A1416,'bestand oud'!$A$2:$B$1424,2,0)</f>
        <v>5027500</v>
      </c>
      <c r="D1416">
        <f t="shared" si="22"/>
        <v>0</v>
      </c>
    </row>
    <row r="1417" spans="1:4" hidden="1">
      <c r="A1417" t="s">
        <v>6286</v>
      </c>
      <c r="B1417">
        <v>8938200</v>
      </c>
      <c r="C1417">
        <f>VLOOKUP(A1417,'bestand oud'!$A$2:$B$1424,2,0)</f>
        <v>8938200</v>
      </c>
      <c r="D1417">
        <f t="shared" si="22"/>
        <v>0</v>
      </c>
    </row>
    <row r="1418" spans="1:4" hidden="1">
      <c r="A1418" t="s">
        <v>6290</v>
      </c>
      <c r="B1418">
        <v>5830200</v>
      </c>
      <c r="C1418">
        <f>VLOOKUP(A1418,'bestand oud'!$A$2:$B$1424,2,0)</f>
        <v>5830200</v>
      </c>
      <c r="D1418">
        <f t="shared" si="22"/>
        <v>0</v>
      </c>
    </row>
    <row r="1419" spans="1:4" hidden="1">
      <c r="A1419" t="s">
        <v>6294</v>
      </c>
      <c r="B1419">
        <v>4476800</v>
      </c>
      <c r="C1419">
        <f>VLOOKUP(A1419,'bestand oud'!$A$2:$B$1424,2,0)</f>
        <v>4476800</v>
      </c>
      <c r="D1419">
        <f t="shared" si="22"/>
        <v>0</v>
      </c>
    </row>
    <row r="1420" spans="1:4" hidden="1">
      <c r="A1420" t="s">
        <v>6297</v>
      </c>
      <c r="B1420">
        <v>2235400</v>
      </c>
      <c r="C1420">
        <f>VLOOKUP(A1420,'bestand oud'!$A$2:$B$1424,2,0)</f>
        <v>2235400</v>
      </c>
      <c r="D1420">
        <f t="shared" si="22"/>
        <v>0</v>
      </c>
    </row>
    <row r="1421" spans="1:4" hidden="1">
      <c r="A1421" t="s">
        <v>6301</v>
      </c>
      <c r="B1421">
        <v>9990900</v>
      </c>
      <c r="C1421">
        <f>VLOOKUP(A1421,'bestand oud'!$A$2:$B$1424,2,0)</f>
        <v>9990900</v>
      </c>
      <c r="D1421">
        <f t="shared" si="22"/>
        <v>0</v>
      </c>
    </row>
    <row r="1422" spans="1:4" hidden="1">
      <c r="A1422" t="s">
        <v>6305</v>
      </c>
      <c r="B1422">
        <v>6584800</v>
      </c>
      <c r="C1422">
        <f>VLOOKUP(A1422,'bestand oud'!$A$2:$B$1424,2,0)</f>
        <v>6584800</v>
      </c>
      <c r="D1422">
        <f t="shared" si="22"/>
        <v>0</v>
      </c>
    </row>
    <row r="1423" spans="1:4" hidden="1">
      <c r="A1423" t="s">
        <v>6311</v>
      </c>
      <c r="B1423">
        <v>6579800</v>
      </c>
      <c r="C1423">
        <f>VLOOKUP(A1423,'bestand oud'!$A$2:$B$1424,2,0)</f>
        <v>6579800</v>
      </c>
      <c r="D1423">
        <f t="shared" si="22"/>
        <v>0</v>
      </c>
    </row>
    <row r="1424" spans="1:4" hidden="1">
      <c r="A1424" t="s">
        <v>6316</v>
      </c>
      <c r="B1424">
        <v>5563400</v>
      </c>
      <c r="C1424">
        <f>VLOOKUP(A1424,'bestand oud'!$A$2:$B$1424,2,0)</f>
        <v>5563400</v>
      </c>
      <c r="D1424">
        <f t="shared" si="22"/>
        <v>0</v>
      </c>
    </row>
    <row r="1425" spans="1:4" hidden="1">
      <c r="A1425" t="s">
        <v>6321</v>
      </c>
      <c r="B1425">
        <v>5488000</v>
      </c>
      <c r="C1425">
        <f>VLOOKUP(A1425,'bestand oud'!$A$2:$B$1424,2,0)</f>
        <v>5488000</v>
      </c>
      <c r="D1425">
        <f t="shared" si="22"/>
        <v>0</v>
      </c>
    </row>
    <row r="1426" spans="1:4" hidden="1">
      <c r="A1426" t="s">
        <v>6325</v>
      </c>
      <c r="B1426">
        <v>7249000</v>
      </c>
      <c r="C1426">
        <f>VLOOKUP(A1426,'bestand oud'!$A$2:$B$1424,2,0)</f>
        <v>7249000</v>
      </c>
      <c r="D1426">
        <f t="shared" si="22"/>
        <v>0</v>
      </c>
    </row>
    <row r="1427" spans="1:4" hidden="1">
      <c r="A1427" t="s">
        <v>6330</v>
      </c>
      <c r="B1427">
        <v>5039400</v>
      </c>
      <c r="C1427">
        <f>VLOOKUP(A1427,'bestand oud'!$A$2:$B$1424,2,0)</f>
        <v>5039400</v>
      </c>
      <c r="D1427">
        <f t="shared" si="22"/>
        <v>0</v>
      </c>
    </row>
    <row r="1428" spans="1:4" hidden="1">
      <c r="A1428" t="s">
        <v>6334</v>
      </c>
      <c r="B1428">
        <v>8966000</v>
      </c>
      <c r="C1428">
        <f>VLOOKUP(A1428,'bestand oud'!$A$2:$B$1424,2,0)</f>
        <v>8966000</v>
      </c>
      <c r="D1428">
        <f t="shared" si="22"/>
        <v>0</v>
      </c>
    </row>
    <row r="1429" spans="1:4" hidden="1">
      <c r="A1429" t="s">
        <v>6339</v>
      </c>
      <c r="B1429">
        <v>4035800</v>
      </c>
      <c r="C1429">
        <f>VLOOKUP(A1429,'bestand oud'!$A$2:$B$1424,2,0)</f>
        <v>4035800</v>
      </c>
      <c r="D1429">
        <f t="shared" si="22"/>
        <v>0</v>
      </c>
    </row>
    <row r="1430" spans="1:4" hidden="1">
      <c r="A1430" t="s">
        <v>6344</v>
      </c>
      <c r="B1430">
        <v>822500</v>
      </c>
      <c r="C1430">
        <f>VLOOKUP(A1430,'bestand oud'!$A$2:$B$1424,2,0)</f>
        <v>822500</v>
      </c>
      <c r="D1430">
        <f t="shared" si="22"/>
        <v>0</v>
      </c>
    </row>
    <row r="1431" spans="1:4" hidden="1">
      <c r="A1431" t="s">
        <v>6347</v>
      </c>
      <c r="B1431">
        <v>7908000</v>
      </c>
      <c r="C1431">
        <f>VLOOKUP(A1431,'bestand oud'!$A$2:$B$1424,2,0)</f>
        <v>7908000</v>
      </c>
      <c r="D1431">
        <f t="shared" si="22"/>
        <v>0</v>
      </c>
    </row>
    <row r="1432" spans="1:4" hidden="1">
      <c r="A1432" t="s">
        <v>6350</v>
      </c>
      <c r="B1432">
        <v>7630200</v>
      </c>
      <c r="C1432">
        <f>VLOOKUP(A1432,'bestand oud'!$A$2:$B$1424,2,0)</f>
        <v>7630200</v>
      </c>
      <c r="D1432">
        <f t="shared" si="22"/>
        <v>0</v>
      </c>
    </row>
    <row r="1433" spans="1:4" hidden="1">
      <c r="A1433" t="s">
        <v>6355</v>
      </c>
      <c r="B1433">
        <v>7532400</v>
      </c>
      <c r="C1433">
        <f>VLOOKUP(A1433,'bestand oud'!$A$2:$B$1424,2,0)</f>
        <v>7532400</v>
      </c>
      <c r="D1433">
        <f t="shared" si="22"/>
        <v>0</v>
      </c>
    </row>
    <row r="1434" spans="1:4" hidden="1">
      <c r="A1434" t="s">
        <v>6360</v>
      </c>
      <c r="B1434">
        <v>3698800</v>
      </c>
      <c r="C1434">
        <f>VLOOKUP(A1434,'bestand oud'!$A$2:$B$1424,2,0)</f>
        <v>3698800</v>
      </c>
      <c r="D1434">
        <f t="shared" si="22"/>
        <v>0</v>
      </c>
    </row>
    <row r="1435" spans="1:4" hidden="1">
      <c r="A1435" t="s">
        <v>6364</v>
      </c>
      <c r="B1435">
        <v>6828800</v>
      </c>
      <c r="C1435">
        <f>VLOOKUP(A1435,'bestand oud'!$A$2:$B$1424,2,0)</f>
        <v>6828800</v>
      </c>
      <c r="D1435">
        <f t="shared" si="22"/>
        <v>0</v>
      </c>
    </row>
    <row r="1436" spans="1:4" hidden="1">
      <c r="A1436" t="s">
        <v>6368</v>
      </c>
      <c r="B1436">
        <v>3674300</v>
      </c>
      <c r="C1436">
        <f>VLOOKUP(A1436,'bestand oud'!$A$2:$B$1424,2,0)</f>
        <v>3674300</v>
      </c>
      <c r="D1436">
        <f t="shared" si="22"/>
        <v>0</v>
      </c>
    </row>
    <row r="1437" spans="1:4" hidden="1">
      <c r="A1437" t="s">
        <v>6372</v>
      </c>
      <c r="B1437">
        <v>205300</v>
      </c>
      <c r="C1437">
        <f>VLOOKUP(A1437,'bestand oud'!$A$2:$B$1424,2,0)</f>
        <v>205300</v>
      </c>
      <c r="D1437">
        <f t="shared" si="22"/>
        <v>0</v>
      </c>
    </row>
    <row r="1438" spans="1:4" hidden="1">
      <c r="A1438" t="s">
        <v>6375</v>
      </c>
      <c r="B1438">
        <v>5305800</v>
      </c>
      <c r="C1438">
        <f>VLOOKUP(A1438,'bestand oud'!$A$2:$B$1424,2,0)</f>
        <v>5305800</v>
      </c>
      <c r="D1438">
        <f t="shared" si="22"/>
        <v>0</v>
      </c>
    </row>
    <row r="1439" spans="1:4" hidden="1">
      <c r="A1439" t="s">
        <v>6379</v>
      </c>
      <c r="B1439">
        <v>4233100</v>
      </c>
      <c r="C1439">
        <f>VLOOKUP(A1439,'bestand oud'!$A$2:$B$1424,2,0)</f>
        <v>4233100</v>
      </c>
      <c r="D1439">
        <f t="shared" si="22"/>
        <v>0</v>
      </c>
    </row>
    <row r="1440" spans="1:4" hidden="1">
      <c r="A1440" t="s">
        <v>6384</v>
      </c>
      <c r="B1440">
        <v>5873000</v>
      </c>
      <c r="C1440">
        <f>VLOOKUP(A1440,'bestand oud'!$A$2:$B$1424,2,0)</f>
        <v>5873000</v>
      </c>
      <c r="D1440">
        <f t="shared" si="22"/>
        <v>0</v>
      </c>
    </row>
    <row r="1441" spans="1:4" hidden="1">
      <c r="A1441" t="s">
        <v>6386</v>
      </c>
      <c r="B1441">
        <v>8594300</v>
      </c>
      <c r="C1441">
        <f>VLOOKUP(A1441,'bestand oud'!$A$2:$B$1424,2,0)</f>
        <v>8594300</v>
      </c>
      <c r="D1441">
        <f t="shared" si="22"/>
        <v>0</v>
      </c>
    </row>
    <row r="1442" spans="1:4" hidden="1">
      <c r="A1442" t="s">
        <v>6390</v>
      </c>
      <c r="B1442">
        <v>1805500</v>
      </c>
      <c r="C1442">
        <f>VLOOKUP(A1442,'bestand oud'!$A$2:$B$1424,2,0)</f>
        <v>1805500</v>
      </c>
      <c r="D1442">
        <f t="shared" si="22"/>
        <v>0</v>
      </c>
    </row>
    <row r="1443" spans="1:4" hidden="1">
      <c r="A1443" t="s">
        <v>6394</v>
      </c>
      <c r="B1443">
        <v>3734500</v>
      </c>
      <c r="C1443">
        <f>VLOOKUP(A1443,'bestand oud'!$A$2:$B$1424,2,0)</f>
        <v>3734500</v>
      </c>
      <c r="D1443">
        <f t="shared" si="22"/>
        <v>0</v>
      </c>
    </row>
    <row r="1444" spans="1:4" hidden="1">
      <c r="A1444" t="s">
        <v>6398</v>
      </c>
      <c r="B1444">
        <v>635100</v>
      </c>
      <c r="C1444">
        <f>VLOOKUP(A1444,'bestand oud'!$A$2:$B$1424,2,0)</f>
        <v>635100</v>
      </c>
      <c r="D1444">
        <f t="shared" si="22"/>
        <v>0</v>
      </c>
    </row>
    <row r="1445" spans="1:4" hidden="1">
      <c r="A1445" t="s">
        <v>6402</v>
      </c>
      <c r="B1445">
        <v>2197900</v>
      </c>
      <c r="C1445">
        <f>VLOOKUP(A1445,'bestand oud'!$A$2:$B$1424,2,0)</f>
        <v>2197900</v>
      </c>
      <c r="D1445">
        <f t="shared" si="22"/>
        <v>0</v>
      </c>
    </row>
    <row r="1446" spans="1:4" hidden="1">
      <c r="A1446" t="s">
        <v>6406</v>
      </c>
      <c r="B1446">
        <v>641200</v>
      </c>
      <c r="C1446">
        <f>VLOOKUP(A1446,'bestand oud'!$A$2:$B$1424,2,0)</f>
        <v>641200</v>
      </c>
      <c r="D1446">
        <f t="shared" si="22"/>
        <v>0</v>
      </c>
    </row>
    <row r="1447" spans="1:4" hidden="1">
      <c r="A1447" t="s">
        <v>6408</v>
      </c>
      <c r="B1447">
        <v>82700</v>
      </c>
      <c r="C1447">
        <f>VLOOKUP(A1447,'bestand oud'!$A$2:$B$1424,2,0)</f>
        <v>82700</v>
      </c>
      <c r="D1447">
        <f t="shared" si="22"/>
        <v>0</v>
      </c>
    </row>
    <row r="1448" spans="1:4" hidden="1">
      <c r="A1448" t="s">
        <v>6411</v>
      </c>
      <c r="B1448">
        <v>11525000</v>
      </c>
      <c r="C1448">
        <f>VLOOKUP(A1448,'bestand oud'!$A$2:$B$1424,2,0)</f>
        <v>11525000</v>
      </c>
      <c r="D1448">
        <f t="shared" si="22"/>
        <v>0</v>
      </c>
    </row>
    <row r="1449" spans="1:4" hidden="1">
      <c r="A1449" t="s">
        <v>6415</v>
      </c>
      <c r="B1449">
        <v>2530400</v>
      </c>
      <c r="C1449">
        <f>VLOOKUP(A1449,'bestand oud'!$A$2:$B$1424,2,0)</f>
        <v>2530400</v>
      </c>
      <c r="D1449">
        <f t="shared" si="22"/>
        <v>0</v>
      </c>
    </row>
    <row r="1450" spans="1:4" hidden="1">
      <c r="A1450" t="s">
        <v>6418</v>
      </c>
      <c r="B1450">
        <v>21500</v>
      </c>
      <c r="C1450">
        <f>VLOOKUP(A1450,'bestand oud'!$A$2:$B$1424,2,0)</f>
        <v>21500</v>
      </c>
      <c r="D1450">
        <f t="shared" si="22"/>
        <v>0</v>
      </c>
    </row>
    <row r="1451" spans="1:4" hidden="1">
      <c r="A1451" t="s">
        <v>6420</v>
      </c>
      <c r="B1451">
        <v>5138100</v>
      </c>
      <c r="C1451">
        <f>VLOOKUP(A1451,'bestand oud'!$A$2:$B$1424,2,0)</f>
        <v>5138100</v>
      </c>
      <c r="D1451">
        <f t="shared" si="22"/>
        <v>0</v>
      </c>
    </row>
    <row r="1452" spans="1:4" hidden="1">
      <c r="A1452" t="s">
        <v>6424</v>
      </c>
      <c r="B1452">
        <v>7018200</v>
      </c>
      <c r="C1452">
        <f>VLOOKUP(A1452,'bestand oud'!$A$2:$B$1424,2,0)</f>
        <v>7018200</v>
      </c>
      <c r="D1452">
        <f t="shared" si="22"/>
        <v>0</v>
      </c>
    </row>
    <row r="1453" spans="1:4" hidden="1">
      <c r="A1453" t="s">
        <v>6428</v>
      </c>
      <c r="B1453">
        <v>6587300</v>
      </c>
      <c r="C1453">
        <f>VLOOKUP(A1453,'bestand oud'!$A$2:$B$1424,2,0)</f>
        <v>6587300</v>
      </c>
      <c r="D1453">
        <f t="shared" si="22"/>
        <v>0</v>
      </c>
    </row>
    <row r="1454" spans="1:4" hidden="1">
      <c r="A1454" t="s">
        <v>6432</v>
      </c>
      <c r="B1454">
        <v>7890300</v>
      </c>
      <c r="C1454">
        <f>VLOOKUP(A1454,'bestand oud'!$A$2:$B$1424,2,0)</f>
        <v>7890300</v>
      </c>
      <c r="D1454">
        <f t="shared" si="22"/>
        <v>0</v>
      </c>
    </row>
    <row r="1455" spans="1:4" hidden="1">
      <c r="A1455" t="s">
        <v>6435</v>
      </c>
      <c r="B1455">
        <v>4164200</v>
      </c>
      <c r="C1455">
        <f>VLOOKUP(A1455,'bestand oud'!$A$2:$B$1424,2,0)</f>
        <v>4164200</v>
      </c>
      <c r="D1455">
        <f t="shared" si="22"/>
        <v>0</v>
      </c>
    </row>
    <row r="1456" spans="1:4" hidden="1">
      <c r="A1456" t="s">
        <v>6439</v>
      </c>
      <c r="B1456">
        <v>7175900</v>
      </c>
      <c r="C1456">
        <f>VLOOKUP(A1456,'bestand oud'!$A$2:$B$1424,2,0)</f>
        <v>7175900</v>
      </c>
      <c r="D1456">
        <f t="shared" si="22"/>
        <v>0</v>
      </c>
    </row>
    <row r="1457" spans="1:4" hidden="1">
      <c r="A1457" t="s">
        <v>6443</v>
      </c>
      <c r="B1457">
        <v>8334400</v>
      </c>
      <c r="C1457">
        <f>VLOOKUP(A1457,'bestand oud'!$A$2:$B$1424,2,0)</f>
        <v>8334400</v>
      </c>
      <c r="D1457">
        <f t="shared" si="22"/>
        <v>0</v>
      </c>
    </row>
    <row r="1458" spans="1:4" hidden="1">
      <c r="A1458" t="s">
        <v>6447</v>
      </c>
      <c r="B1458">
        <v>4474000</v>
      </c>
      <c r="C1458">
        <f>VLOOKUP(A1458,'bestand oud'!$A$2:$B$1424,2,0)</f>
        <v>4474000</v>
      </c>
      <c r="D1458">
        <f t="shared" si="22"/>
        <v>0</v>
      </c>
    </row>
    <row r="1459" spans="1:4" hidden="1">
      <c r="A1459" t="s">
        <v>6450</v>
      </c>
      <c r="B1459">
        <v>5283800</v>
      </c>
      <c r="C1459">
        <f>VLOOKUP(A1459,'bestand oud'!$A$2:$B$1424,2,0)</f>
        <v>5283800</v>
      </c>
      <c r="D1459">
        <f t="shared" si="22"/>
        <v>0</v>
      </c>
    </row>
    <row r="1460" spans="1:4" hidden="1">
      <c r="A1460" t="s">
        <v>6454</v>
      </c>
      <c r="B1460">
        <v>5751300</v>
      </c>
      <c r="C1460">
        <f>VLOOKUP(A1460,'bestand oud'!$A$2:$B$1424,2,0)</f>
        <v>5751300</v>
      </c>
      <c r="D1460">
        <f t="shared" si="22"/>
        <v>0</v>
      </c>
    </row>
    <row r="1461" spans="1:4" hidden="1">
      <c r="A1461" t="s">
        <v>6457</v>
      </c>
      <c r="B1461">
        <v>621200</v>
      </c>
      <c r="C1461">
        <f>VLOOKUP(A1461,'bestand oud'!$A$2:$B$1424,2,0)</f>
        <v>621200</v>
      </c>
      <c r="D1461">
        <f t="shared" si="22"/>
        <v>0</v>
      </c>
    </row>
    <row r="1462" spans="1:4" hidden="1">
      <c r="A1462" t="s">
        <v>6460</v>
      </c>
      <c r="B1462">
        <v>585900</v>
      </c>
      <c r="C1462">
        <f>VLOOKUP(A1462,'bestand oud'!$A$2:$B$1424,2,0)</f>
        <v>585900</v>
      </c>
      <c r="D1462">
        <f t="shared" si="22"/>
        <v>0</v>
      </c>
    </row>
    <row r="1463" spans="1:4" hidden="1">
      <c r="A1463" t="s">
        <v>6463</v>
      </c>
      <c r="B1463">
        <v>4351000</v>
      </c>
      <c r="C1463">
        <f>VLOOKUP(A1463,'bestand oud'!$A$2:$B$1424,2,0)</f>
        <v>4351000</v>
      </c>
      <c r="D1463">
        <f t="shared" si="22"/>
        <v>0</v>
      </c>
    </row>
    <row r="1464" spans="1:4" hidden="1">
      <c r="A1464" t="s">
        <v>6468</v>
      </c>
      <c r="B1464">
        <v>3485600</v>
      </c>
      <c r="C1464">
        <f>VLOOKUP(A1464,'bestand oud'!$A$2:$B$1424,2,0)</f>
        <v>3485600</v>
      </c>
      <c r="D1464">
        <f t="shared" si="22"/>
        <v>0</v>
      </c>
    </row>
    <row r="1465" spans="1:4" hidden="1">
      <c r="A1465" t="s">
        <v>6473</v>
      </c>
      <c r="B1465">
        <v>7384300</v>
      </c>
      <c r="C1465">
        <f>VLOOKUP(A1465,'bestand oud'!$A$2:$B$1424,2,0)</f>
        <v>7384300</v>
      </c>
      <c r="D1465">
        <f t="shared" si="22"/>
        <v>0</v>
      </c>
    </row>
    <row r="1466" spans="1:4" hidden="1">
      <c r="A1466" t="s">
        <v>6477</v>
      </c>
      <c r="B1466">
        <v>471800</v>
      </c>
      <c r="C1466">
        <f>VLOOKUP(A1466,'bestand oud'!$A$2:$B$1424,2,0)</f>
        <v>471800</v>
      </c>
      <c r="D1466">
        <f t="shared" si="22"/>
        <v>0</v>
      </c>
    </row>
    <row r="1467" spans="1:4" hidden="1">
      <c r="A1467" t="s">
        <v>6480</v>
      </c>
      <c r="B1467">
        <v>6601000</v>
      </c>
      <c r="C1467">
        <f>VLOOKUP(A1467,'bestand oud'!$A$2:$B$1424,2,0)</f>
        <v>6601000</v>
      </c>
      <c r="D1467">
        <f t="shared" si="22"/>
        <v>0</v>
      </c>
    </row>
    <row r="1468" spans="1:4" hidden="1">
      <c r="A1468" t="s">
        <v>6483</v>
      </c>
      <c r="B1468">
        <v>5347500</v>
      </c>
      <c r="C1468">
        <f>VLOOKUP(A1468,'bestand oud'!$A$2:$B$1424,2,0)</f>
        <v>5347500</v>
      </c>
      <c r="D1468">
        <f t="shared" si="22"/>
        <v>0</v>
      </c>
    </row>
    <row r="1469" spans="1:4" hidden="1">
      <c r="A1469" t="s">
        <v>6487</v>
      </c>
      <c r="B1469">
        <v>8028600</v>
      </c>
      <c r="C1469">
        <f>VLOOKUP(A1469,'bestand oud'!$A$2:$B$1424,2,0)</f>
        <v>8028600</v>
      </c>
      <c r="D1469">
        <f t="shared" si="22"/>
        <v>0</v>
      </c>
    </row>
    <row r="1470" spans="1:4" hidden="1">
      <c r="A1470" t="s">
        <v>6490</v>
      </c>
      <c r="B1470">
        <v>528100</v>
      </c>
      <c r="C1470">
        <f>VLOOKUP(A1470,'bestand oud'!$A$2:$B$1424,2,0)</f>
        <v>528100</v>
      </c>
      <c r="D1470">
        <f t="shared" si="22"/>
        <v>0</v>
      </c>
    </row>
    <row r="1471" spans="1:4" hidden="1">
      <c r="A1471" t="s">
        <v>6493</v>
      </c>
      <c r="B1471">
        <v>9216500</v>
      </c>
      <c r="C1471">
        <f>VLOOKUP(A1471,'bestand oud'!$A$2:$B$1424,2,0)</f>
        <v>9216500</v>
      </c>
      <c r="D1471">
        <f t="shared" si="22"/>
        <v>0</v>
      </c>
    </row>
    <row r="1472" spans="1:4" hidden="1">
      <c r="A1472" t="s">
        <v>6497</v>
      </c>
      <c r="B1472">
        <v>2869300</v>
      </c>
      <c r="C1472">
        <f>VLOOKUP(A1472,'bestand oud'!$A$2:$B$1424,2,0)</f>
        <v>2869300</v>
      </c>
      <c r="D1472">
        <f t="shared" si="22"/>
        <v>0</v>
      </c>
    </row>
    <row r="1473" spans="1:4" hidden="1">
      <c r="A1473" t="s">
        <v>6500</v>
      </c>
      <c r="B1473">
        <v>8080300</v>
      </c>
      <c r="C1473">
        <f>VLOOKUP(A1473,'bestand oud'!$A$2:$B$1424,2,0)</f>
        <v>8080300</v>
      </c>
      <c r="D1473">
        <f t="shared" si="22"/>
        <v>0</v>
      </c>
    </row>
    <row r="1474" spans="1:4" hidden="1">
      <c r="A1474" t="s">
        <v>6502</v>
      </c>
      <c r="B1474">
        <v>6015500</v>
      </c>
      <c r="C1474">
        <f>VLOOKUP(A1474,'bestand oud'!$A$2:$B$1424,2,0)</f>
        <v>6015500</v>
      </c>
      <c r="D1474">
        <f t="shared" si="22"/>
        <v>0</v>
      </c>
    </row>
    <row r="1475" spans="1:4" hidden="1">
      <c r="A1475" t="s">
        <v>6506</v>
      </c>
      <c r="B1475">
        <v>5543800</v>
      </c>
      <c r="C1475">
        <f>VLOOKUP(A1475,'bestand oud'!$A$2:$B$1424,2,0)</f>
        <v>5543800</v>
      </c>
      <c r="D1475">
        <f t="shared" ref="D1475:D1484" si="23">B1475-C1475</f>
        <v>0</v>
      </c>
    </row>
    <row r="1476" spans="1:4" hidden="1">
      <c r="A1476" t="s">
        <v>6510</v>
      </c>
      <c r="B1476">
        <v>3495100</v>
      </c>
      <c r="C1476">
        <f>VLOOKUP(A1476,'bestand oud'!$A$2:$B$1424,2,0)</f>
        <v>3495100</v>
      </c>
      <c r="D1476">
        <f t="shared" si="23"/>
        <v>0</v>
      </c>
    </row>
    <row r="1477" spans="1:4" hidden="1">
      <c r="A1477" t="s">
        <v>6512</v>
      </c>
      <c r="B1477">
        <v>7131700</v>
      </c>
      <c r="C1477">
        <f>VLOOKUP(A1477,'bestand oud'!$A$2:$B$1424,2,0)</f>
        <v>7131700</v>
      </c>
      <c r="D1477">
        <f t="shared" si="23"/>
        <v>0</v>
      </c>
    </row>
    <row r="1478" spans="1:4" hidden="1">
      <c r="A1478" t="s">
        <v>6515</v>
      </c>
      <c r="B1478">
        <v>2535100</v>
      </c>
      <c r="C1478">
        <f>VLOOKUP(A1478,'bestand oud'!$A$2:$B$1424,2,0)</f>
        <v>2535100</v>
      </c>
      <c r="D1478">
        <f t="shared" si="23"/>
        <v>0</v>
      </c>
    </row>
    <row r="1479" spans="1:4" hidden="1">
      <c r="A1479" t="s">
        <v>6519</v>
      </c>
      <c r="B1479">
        <v>15022500</v>
      </c>
      <c r="C1479">
        <f>VLOOKUP(A1479,'bestand oud'!$A$2:$B$1424,2,0)</f>
        <v>15022500</v>
      </c>
      <c r="D1479">
        <f t="shared" si="23"/>
        <v>0</v>
      </c>
    </row>
    <row r="1480" spans="1:4" hidden="1">
      <c r="A1480" t="s">
        <v>6523</v>
      </c>
      <c r="B1480">
        <v>5455300</v>
      </c>
      <c r="C1480">
        <f>VLOOKUP(A1480,'bestand oud'!$A$2:$B$1424,2,0)</f>
        <v>5455300</v>
      </c>
      <c r="D1480">
        <f t="shared" si="23"/>
        <v>0</v>
      </c>
    </row>
    <row r="1481" spans="1:4" hidden="1">
      <c r="A1481" t="s">
        <v>6526</v>
      </c>
      <c r="B1481">
        <v>5456800</v>
      </c>
      <c r="C1481">
        <f>VLOOKUP(A1481,'bestand oud'!$A$2:$B$1424,2,0)</f>
        <v>5456800</v>
      </c>
      <c r="D1481">
        <f t="shared" si="23"/>
        <v>0</v>
      </c>
    </row>
    <row r="1482" spans="1:4" hidden="1">
      <c r="A1482" t="s">
        <v>6530</v>
      </c>
      <c r="B1482">
        <v>1144500</v>
      </c>
      <c r="C1482">
        <f>VLOOKUP(A1482,'bestand oud'!$A$2:$B$1424,2,0)</f>
        <v>1144500</v>
      </c>
      <c r="D1482">
        <f t="shared" si="23"/>
        <v>0</v>
      </c>
    </row>
    <row r="1483" spans="1:4" hidden="1">
      <c r="A1483" t="s">
        <v>6533</v>
      </c>
      <c r="B1483">
        <v>21049900</v>
      </c>
      <c r="C1483">
        <f>VLOOKUP(A1483,'bestand oud'!$A$2:$B$1424,2,0)</f>
        <v>21049900</v>
      </c>
      <c r="D1483">
        <f t="shared" si="23"/>
        <v>0</v>
      </c>
    </row>
    <row r="1484" spans="1:4" hidden="1">
      <c r="A1484" t="s">
        <v>6537</v>
      </c>
      <c r="B1484">
        <v>10221300</v>
      </c>
      <c r="C1484">
        <f>VLOOKUP(A1484,'bestand oud'!$A$2:$B$1424,2,0)</f>
        <v>10221300</v>
      </c>
      <c r="D1484">
        <f t="shared" si="23"/>
        <v>0</v>
      </c>
    </row>
  </sheetData>
  <autoFilter ref="A1:D1484" xr:uid="{79C675B6-F7C9-4490-AD21-F7371A8565C4}">
    <filterColumn colId="3">
      <filters>
        <filter val="#N/B"/>
        <filter val="-10617150"/>
        <filter val="-121062058"/>
        <filter val="-123400"/>
        <filter val="-16418975"/>
        <filter val="-18867557"/>
        <filter val="-19285714"/>
        <filter val="-239566350"/>
        <filter val="-255800"/>
        <filter val="294211"/>
        <filter val="3177000"/>
        <filter val="-38827429"/>
        <filter val="-40330464"/>
        <filter val="403897"/>
        <filter val="420474"/>
        <filter val="-4229055"/>
        <filter val="43167527"/>
        <filter val="-5897998"/>
        <filter val="597804"/>
        <filter val="-64446245"/>
        <filter val="-68800"/>
        <filter val="725000"/>
        <filter val="-7428839"/>
        <filter val="-8509688"/>
        <filter val="-871377"/>
        <filter val="9874700"/>
      </filters>
    </filterColumn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59CB7-1FDB-49DF-9EBF-30DE8BCC3FA9}">
  <dimension ref="A3:B1580"/>
  <sheetViews>
    <sheetView workbookViewId="0">
      <pane ySplit="3" topLeftCell="A4" activePane="bottomLeft" state="frozen"/>
      <selection pane="bottomLeft" activeCell="B12" sqref="B12"/>
    </sheetView>
  </sheetViews>
  <sheetFormatPr defaultRowHeight="15"/>
  <cols>
    <col min="1" max="1" width="45.42578125" bestFit="1" customWidth="1"/>
    <col min="2" max="2" width="25" style="6" bestFit="1" customWidth="1"/>
  </cols>
  <sheetData>
    <row r="3" spans="1:2">
      <c r="A3" s="9" t="s">
        <v>9727</v>
      </c>
      <c r="B3" s="6" t="s">
        <v>9761</v>
      </c>
    </row>
    <row r="4" spans="1:2">
      <c r="A4" s="5" t="s">
        <v>2127</v>
      </c>
      <c r="B4" s="6">
        <v>3205800</v>
      </c>
    </row>
    <row r="5" spans="1:2">
      <c r="A5" s="5" t="s">
        <v>561</v>
      </c>
      <c r="B5" s="6">
        <v>1675300</v>
      </c>
    </row>
    <row r="6" spans="1:2">
      <c r="A6" s="5" t="s">
        <v>1956</v>
      </c>
      <c r="B6" s="6">
        <v>514900</v>
      </c>
    </row>
    <row r="7" spans="1:2">
      <c r="A7" s="5" t="s">
        <v>3593</v>
      </c>
      <c r="B7" s="6">
        <v>4080000</v>
      </c>
    </row>
    <row r="8" spans="1:2">
      <c r="A8" s="5" t="s">
        <v>1153</v>
      </c>
      <c r="B8" s="6">
        <v>16026453</v>
      </c>
    </row>
    <row r="9" spans="1:2">
      <c r="A9" s="5" t="s">
        <v>6299</v>
      </c>
      <c r="B9" s="6">
        <v>2235400</v>
      </c>
    </row>
    <row r="10" spans="1:2">
      <c r="A10" s="5" t="s">
        <v>4939</v>
      </c>
      <c r="B10" s="6">
        <v>50000</v>
      </c>
    </row>
    <row r="11" spans="1:2">
      <c r="A11" s="5" t="s">
        <v>6374</v>
      </c>
      <c r="B11" s="6">
        <v>205300</v>
      </c>
    </row>
    <row r="12" spans="1:2">
      <c r="A12" s="5" t="s">
        <v>5744</v>
      </c>
      <c r="B12" s="6">
        <v>8250100</v>
      </c>
    </row>
    <row r="13" spans="1:2">
      <c r="A13" s="5" t="s">
        <v>1312</v>
      </c>
      <c r="B13" s="6">
        <v>852487</v>
      </c>
    </row>
    <row r="14" spans="1:2">
      <c r="A14" s="5" t="s">
        <v>1307</v>
      </c>
      <c r="B14" s="6">
        <v>4215663</v>
      </c>
    </row>
    <row r="15" spans="1:2">
      <c r="A15" s="5" t="s">
        <v>6802</v>
      </c>
      <c r="B15" s="6">
        <v>314700</v>
      </c>
    </row>
    <row r="16" spans="1:2">
      <c r="A16" s="5" t="s">
        <v>3320</v>
      </c>
      <c r="B16" s="6">
        <v>422200</v>
      </c>
    </row>
    <row r="17" spans="1:2">
      <c r="A17" s="5" t="s">
        <v>5659</v>
      </c>
      <c r="B17" s="6">
        <v>12985700</v>
      </c>
    </row>
    <row r="18" spans="1:2">
      <c r="A18" s="5" t="s">
        <v>1965</v>
      </c>
      <c r="B18" s="6">
        <v>50700</v>
      </c>
    </row>
    <row r="19" spans="1:2">
      <c r="A19" s="5" t="s">
        <v>1812</v>
      </c>
      <c r="B19" s="6">
        <v>1739100</v>
      </c>
    </row>
    <row r="20" spans="1:2">
      <c r="A20" s="5" t="s">
        <v>4220</v>
      </c>
      <c r="B20" s="6">
        <v>3607700</v>
      </c>
    </row>
    <row r="21" spans="1:2">
      <c r="A21" s="5" t="s">
        <v>5820</v>
      </c>
      <c r="B21" s="6">
        <v>4325000</v>
      </c>
    </row>
    <row r="22" spans="1:2">
      <c r="A22" s="5" t="s">
        <v>1666</v>
      </c>
      <c r="B22" s="6">
        <v>43500</v>
      </c>
    </row>
    <row r="23" spans="1:2">
      <c r="A23" s="5" t="s">
        <v>3919</v>
      </c>
      <c r="B23" s="6">
        <v>4205200</v>
      </c>
    </row>
    <row r="24" spans="1:2">
      <c r="A24" s="5" t="s">
        <v>5712</v>
      </c>
      <c r="B24" s="6">
        <v>6809800</v>
      </c>
    </row>
    <row r="25" spans="1:2">
      <c r="A25" s="5" t="s">
        <v>1970</v>
      </c>
      <c r="B25" s="6">
        <v>5618700</v>
      </c>
    </row>
    <row r="26" spans="1:2">
      <c r="A26" s="5" t="s">
        <v>2450</v>
      </c>
      <c r="B26" s="6">
        <v>75600</v>
      </c>
    </row>
    <row r="27" spans="1:2">
      <c r="A27" s="5" t="s">
        <v>4382</v>
      </c>
      <c r="B27" s="6">
        <v>1158400</v>
      </c>
    </row>
    <row r="28" spans="1:2">
      <c r="A28" s="5" t="s">
        <v>3866</v>
      </c>
      <c r="B28" s="6">
        <v>5353800</v>
      </c>
    </row>
    <row r="29" spans="1:2">
      <c r="A29" s="5" t="s">
        <v>3061</v>
      </c>
      <c r="B29" s="6">
        <v>98700</v>
      </c>
    </row>
    <row r="30" spans="1:2">
      <c r="A30" s="5" t="s">
        <v>2099</v>
      </c>
      <c r="B30" s="6">
        <v>378700</v>
      </c>
    </row>
    <row r="31" spans="1:2">
      <c r="A31" s="5" t="s">
        <v>553</v>
      </c>
      <c r="B31" s="6">
        <v>89400</v>
      </c>
    </row>
    <row r="32" spans="1:2">
      <c r="A32" s="5" t="s">
        <v>2859</v>
      </c>
      <c r="B32" s="6">
        <v>1734200</v>
      </c>
    </row>
    <row r="33" spans="1:2">
      <c r="A33" s="5" t="s">
        <v>4098</v>
      </c>
      <c r="B33" s="6">
        <v>9000</v>
      </c>
    </row>
    <row r="34" spans="1:2">
      <c r="A34" s="5" t="s">
        <v>4100</v>
      </c>
      <c r="B34" s="6">
        <v>2693400</v>
      </c>
    </row>
    <row r="35" spans="1:2">
      <c r="A35" s="5" t="s">
        <v>4110</v>
      </c>
      <c r="B35" s="6">
        <v>73100</v>
      </c>
    </row>
    <row r="36" spans="1:2">
      <c r="A36" s="5" t="s">
        <v>6446</v>
      </c>
      <c r="B36" s="6">
        <v>472500</v>
      </c>
    </row>
    <row r="37" spans="1:2">
      <c r="A37" s="5" t="s">
        <v>6445</v>
      </c>
      <c r="B37" s="6">
        <v>7861900</v>
      </c>
    </row>
    <row r="38" spans="1:2">
      <c r="A38" s="5" t="s">
        <v>5397</v>
      </c>
      <c r="B38" s="6">
        <v>9424000</v>
      </c>
    </row>
    <row r="39" spans="1:2">
      <c r="A39" s="5" t="s">
        <v>4422</v>
      </c>
      <c r="B39" s="6">
        <v>4738000</v>
      </c>
    </row>
    <row r="40" spans="1:2">
      <c r="A40" s="5" t="s">
        <v>5883</v>
      </c>
      <c r="B40" s="6">
        <v>6765300</v>
      </c>
    </row>
    <row r="41" spans="1:2">
      <c r="A41" s="5" t="s">
        <v>5724</v>
      </c>
      <c r="B41" s="6">
        <v>435600</v>
      </c>
    </row>
    <row r="42" spans="1:2">
      <c r="A42" s="5" t="s">
        <v>4892</v>
      </c>
      <c r="B42" s="6">
        <v>204400</v>
      </c>
    </row>
    <row r="43" spans="1:2">
      <c r="A43" s="5" t="s">
        <v>3517</v>
      </c>
      <c r="B43" s="6">
        <v>3660500</v>
      </c>
    </row>
    <row r="44" spans="1:2">
      <c r="A44" s="5" t="s">
        <v>6075</v>
      </c>
      <c r="B44" s="6">
        <v>4351600</v>
      </c>
    </row>
    <row r="45" spans="1:2">
      <c r="A45" s="5" t="s">
        <v>2426</v>
      </c>
      <c r="B45" s="6">
        <v>297483202</v>
      </c>
    </row>
    <row r="46" spans="1:2">
      <c r="A46" s="5" t="s">
        <v>4432</v>
      </c>
      <c r="B46" s="6">
        <v>7331649</v>
      </c>
    </row>
    <row r="47" spans="1:2">
      <c r="A47" s="5" t="s">
        <v>465</v>
      </c>
      <c r="B47" s="6">
        <v>12069649</v>
      </c>
    </row>
    <row r="48" spans="1:2">
      <c r="A48" s="5" t="s">
        <v>3691</v>
      </c>
      <c r="B48" s="6">
        <v>18904575</v>
      </c>
    </row>
    <row r="49" spans="1:2">
      <c r="A49" s="5" t="s">
        <v>3687</v>
      </c>
      <c r="B49" s="6">
        <v>31802885</v>
      </c>
    </row>
    <row r="50" spans="1:2">
      <c r="A50" s="5" t="s">
        <v>468</v>
      </c>
      <c r="B50" s="6">
        <v>125555</v>
      </c>
    </row>
    <row r="51" spans="1:2">
      <c r="A51" s="5" t="s">
        <v>3035</v>
      </c>
      <c r="B51" s="6">
        <v>10200000</v>
      </c>
    </row>
    <row r="52" spans="1:2">
      <c r="A52" s="5" t="s">
        <v>4837</v>
      </c>
      <c r="B52" s="6">
        <v>18000</v>
      </c>
    </row>
    <row r="53" spans="1:2">
      <c r="A53" s="5" t="s">
        <v>4840</v>
      </c>
      <c r="B53" s="6">
        <v>85500</v>
      </c>
    </row>
    <row r="54" spans="1:2">
      <c r="A54" s="5" t="s">
        <v>3784</v>
      </c>
      <c r="B54" s="6">
        <v>1031000</v>
      </c>
    </row>
    <row r="55" spans="1:2">
      <c r="A55" s="5" t="s">
        <v>686</v>
      </c>
      <c r="B55" s="6">
        <v>0</v>
      </c>
    </row>
    <row r="56" spans="1:2">
      <c r="A56" s="5" t="s">
        <v>676</v>
      </c>
      <c r="B56" s="6">
        <v>0</v>
      </c>
    </row>
    <row r="57" spans="1:2">
      <c r="A57" s="5" t="s">
        <v>6410</v>
      </c>
      <c r="B57" s="6">
        <v>82700</v>
      </c>
    </row>
    <row r="58" spans="1:2">
      <c r="A58" s="5" t="s">
        <v>3073</v>
      </c>
      <c r="B58" s="6">
        <v>67600</v>
      </c>
    </row>
    <row r="59" spans="1:2">
      <c r="A59" s="5" t="s">
        <v>3722</v>
      </c>
      <c r="B59" s="6">
        <v>734400</v>
      </c>
    </row>
    <row r="60" spans="1:2">
      <c r="A60" s="5" t="s">
        <v>3874</v>
      </c>
      <c r="B60" s="6">
        <v>874400</v>
      </c>
    </row>
    <row r="61" spans="1:2">
      <c r="A61" s="5" t="s">
        <v>1818</v>
      </c>
      <c r="B61" s="6">
        <v>21781500</v>
      </c>
    </row>
    <row r="62" spans="1:2">
      <c r="A62" s="5" t="s">
        <v>1815</v>
      </c>
      <c r="B62" s="6">
        <v>3130200</v>
      </c>
    </row>
    <row r="63" spans="1:2">
      <c r="A63" s="5" t="s">
        <v>1697</v>
      </c>
      <c r="B63" s="6">
        <v>49500</v>
      </c>
    </row>
    <row r="64" spans="1:2">
      <c r="A64" s="5" t="s">
        <v>4452</v>
      </c>
      <c r="B64" s="6">
        <v>176900</v>
      </c>
    </row>
    <row r="65" spans="1:2">
      <c r="A65" s="5" t="s">
        <v>3776</v>
      </c>
      <c r="B65" s="6">
        <v>931000</v>
      </c>
    </row>
    <row r="66" spans="1:2">
      <c r="A66" s="5" t="s">
        <v>1650</v>
      </c>
      <c r="B66" s="6">
        <v>632100</v>
      </c>
    </row>
    <row r="67" spans="1:2">
      <c r="A67" s="5" t="s">
        <v>4539</v>
      </c>
      <c r="B67" s="6">
        <v>1048200</v>
      </c>
    </row>
    <row r="68" spans="1:2">
      <c r="A68" s="5" t="s">
        <v>4456</v>
      </c>
      <c r="B68" s="6">
        <v>466400</v>
      </c>
    </row>
    <row r="69" spans="1:2">
      <c r="A69" s="5" t="s">
        <v>4491</v>
      </c>
      <c r="B69" s="6">
        <v>303200</v>
      </c>
    </row>
    <row r="70" spans="1:2">
      <c r="A70" s="5" t="s">
        <v>4503</v>
      </c>
      <c r="B70" s="6">
        <v>666500</v>
      </c>
    </row>
    <row r="71" spans="1:2">
      <c r="A71" s="5" t="s">
        <v>3771</v>
      </c>
      <c r="B71" s="6">
        <v>602900</v>
      </c>
    </row>
    <row r="72" spans="1:2">
      <c r="A72" s="5" t="s">
        <v>4495</v>
      </c>
      <c r="B72" s="6">
        <v>1631100</v>
      </c>
    </row>
    <row r="73" spans="1:2">
      <c r="A73" s="5" t="s">
        <v>4032</v>
      </c>
      <c r="B73" s="6">
        <v>3497300</v>
      </c>
    </row>
    <row r="74" spans="1:2">
      <c r="A74" s="5" t="s">
        <v>4075</v>
      </c>
      <c r="B74" s="6">
        <v>651200</v>
      </c>
    </row>
    <row r="75" spans="1:2">
      <c r="A75" s="5" t="s">
        <v>1111</v>
      </c>
      <c r="B75" s="6">
        <v>982222</v>
      </c>
    </row>
    <row r="76" spans="1:2">
      <c r="A76" s="5" t="s">
        <v>5616</v>
      </c>
      <c r="B76" s="6">
        <v>8365800</v>
      </c>
    </row>
    <row r="77" spans="1:2">
      <c r="A77" s="5" t="s">
        <v>3351</v>
      </c>
      <c r="B77" s="6">
        <v>8247500</v>
      </c>
    </row>
    <row r="78" spans="1:2">
      <c r="A78" s="5" t="s">
        <v>5508</v>
      </c>
      <c r="B78" s="6">
        <v>380500</v>
      </c>
    </row>
    <row r="79" spans="1:2">
      <c r="A79" s="5" t="s">
        <v>5506</v>
      </c>
      <c r="B79" s="6">
        <v>5962900</v>
      </c>
    </row>
    <row r="80" spans="1:2">
      <c r="A80" s="5" t="s">
        <v>4762</v>
      </c>
      <c r="B80" s="6">
        <v>141400</v>
      </c>
    </row>
    <row r="81" spans="1:2">
      <c r="A81" s="5" t="s">
        <v>2168</v>
      </c>
      <c r="B81" s="6">
        <v>32040100</v>
      </c>
    </row>
    <row r="82" spans="1:2">
      <c r="A82" s="5" t="s">
        <v>2945</v>
      </c>
      <c r="B82" s="6">
        <v>31907400</v>
      </c>
    </row>
    <row r="83" spans="1:2">
      <c r="A83" s="5" t="s">
        <v>2376</v>
      </c>
      <c r="B83" s="6">
        <v>8276700</v>
      </c>
    </row>
    <row r="84" spans="1:2">
      <c r="A84" s="5" t="s">
        <v>2804</v>
      </c>
      <c r="B84" s="6">
        <v>6979100</v>
      </c>
    </row>
    <row r="85" spans="1:2">
      <c r="A85" s="5" t="s">
        <v>921</v>
      </c>
      <c r="B85" s="6">
        <v>504143</v>
      </c>
    </row>
    <row r="86" spans="1:2">
      <c r="A86" s="5" t="s">
        <v>2941</v>
      </c>
      <c r="B86" s="6">
        <v>18039400</v>
      </c>
    </row>
    <row r="87" spans="1:2">
      <c r="A87" s="5" t="s">
        <v>5424</v>
      </c>
      <c r="B87" s="6">
        <v>20478500</v>
      </c>
    </row>
    <row r="88" spans="1:2">
      <c r="A88" s="5" t="s">
        <v>5362</v>
      </c>
      <c r="B88" s="6">
        <v>7967300</v>
      </c>
    </row>
    <row r="89" spans="1:2">
      <c r="A89" s="5" t="s">
        <v>4768</v>
      </c>
      <c r="B89" s="6">
        <v>141400</v>
      </c>
    </row>
    <row r="90" spans="1:2">
      <c r="A90" s="5" t="s">
        <v>2220</v>
      </c>
      <c r="B90" s="6">
        <v>473700</v>
      </c>
    </row>
    <row r="91" spans="1:2">
      <c r="A91" s="5" t="s">
        <v>5501</v>
      </c>
      <c r="B91" s="6">
        <v>45321700</v>
      </c>
    </row>
    <row r="92" spans="1:2">
      <c r="A92" s="5" t="s">
        <v>3715</v>
      </c>
      <c r="B92" s="6">
        <v>729300</v>
      </c>
    </row>
    <row r="93" spans="1:2">
      <c r="A93" s="5" t="s">
        <v>3589</v>
      </c>
      <c r="B93" s="6">
        <v>466400</v>
      </c>
    </row>
    <row r="94" spans="1:2">
      <c r="A94" s="5" t="s">
        <v>2537</v>
      </c>
      <c r="B94" s="6">
        <v>790200</v>
      </c>
    </row>
    <row r="95" spans="1:2">
      <c r="A95" s="5" t="s">
        <v>1280</v>
      </c>
      <c r="B95" s="6">
        <v>1736424</v>
      </c>
    </row>
    <row r="96" spans="1:2">
      <c r="A96" s="5" t="s">
        <v>1265</v>
      </c>
      <c r="B96" s="6">
        <v>1845823</v>
      </c>
    </row>
    <row r="97" spans="1:2">
      <c r="A97" s="5" t="s">
        <v>3113</v>
      </c>
      <c r="B97" s="6">
        <v>602000</v>
      </c>
    </row>
    <row r="98" spans="1:2">
      <c r="A98" s="5" t="s">
        <v>6566</v>
      </c>
      <c r="B98" s="6">
        <v>84200</v>
      </c>
    </row>
    <row r="99" spans="1:2">
      <c r="A99" s="5" t="s">
        <v>4924</v>
      </c>
      <c r="B99" s="6">
        <v>75000</v>
      </c>
    </row>
    <row r="100" spans="1:2">
      <c r="A100" s="5" t="s">
        <v>2913</v>
      </c>
      <c r="B100" s="6">
        <v>13513600</v>
      </c>
    </row>
    <row r="101" spans="1:2">
      <c r="A101" s="5" t="s">
        <v>5861</v>
      </c>
      <c r="B101" s="6">
        <v>4820300</v>
      </c>
    </row>
    <row r="102" spans="1:2">
      <c r="A102" s="5" t="s">
        <v>3694</v>
      </c>
      <c r="B102" s="6">
        <v>1608800</v>
      </c>
    </row>
    <row r="103" spans="1:2">
      <c r="A103" s="5" t="s">
        <v>404</v>
      </c>
      <c r="B103" s="6">
        <v>18976800</v>
      </c>
    </row>
    <row r="104" spans="1:2">
      <c r="A104" s="5" t="s">
        <v>5467</v>
      </c>
      <c r="B104" s="6">
        <v>18271900</v>
      </c>
    </row>
    <row r="105" spans="1:2">
      <c r="A105" s="5" t="s">
        <v>6152</v>
      </c>
      <c r="B105" s="6">
        <v>717500</v>
      </c>
    </row>
    <row r="106" spans="1:2">
      <c r="A106" s="5" t="s">
        <v>941</v>
      </c>
      <c r="B106" s="6">
        <v>565624</v>
      </c>
    </row>
    <row r="107" spans="1:2">
      <c r="A107" s="5" t="s">
        <v>6086</v>
      </c>
      <c r="B107" s="6">
        <v>4603500</v>
      </c>
    </row>
    <row r="108" spans="1:2">
      <c r="A108" s="5" t="s">
        <v>5919</v>
      </c>
      <c r="B108" s="6">
        <v>4433200</v>
      </c>
    </row>
    <row r="109" spans="1:2">
      <c r="A109" s="5" t="s">
        <v>5879</v>
      </c>
      <c r="B109" s="6">
        <v>4579600</v>
      </c>
    </row>
    <row r="110" spans="1:2">
      <c r="A110" s="5" t="s">
        <v>2533</v>
      </c>
      <c r="B110" s="6">
        <v>548000</v>
      </c>
    </row>
    <row r="111" spans="1:2">
      <c r="A111" s="5" t="s">
        <v>3082</v>
      </c>
      <c r="B111" s="6">
        <v>239900</v>
      </c>
    </row>
    <row r="112" spans="1:2">
      <c r="A112" s="5" t="s">
        <v>5932</v>
      </c>
      <c r="B112" s="6">
        <v>6657800</v>
      </c>
    </row>
    <row r="113" spans="1:2">
      <c r="A113" s="5" t="s">
        <v>223</v>
      </c>
      <c r="B113" s="6">
        <v>2488000</v>
      </c>
    </row>
    <row r="114" spans="1:2">
      <c r="A114" s="5" t="s">
        <v>622</v>
      </c>
      <c r="B114" s="6">
        <v>300200</v>
      </c>
    </row>
    <row r="115" spans="1:2">
      <c r="A115" s="5" t="s">
        <v>2604</v>
      </c>
      <c r="B115" s="6">
        <v>242900</v>
      </c>
    </row>
    <row r="116" spans="1:2">
      <c r="A116" s="5" t="s">
        <v>2980</v>
      </c>
      <c r="B116" s="6">
        <v>2875500</v>
      </c>
    </row>
    <row r="117" spans="1:2">
      <c r="A117" s="5" t="s">
        <v>5393</v>
      </c>
      <c r="B117" s="6">
        <v>36287800</v>
      </c>
    </row>
    <row r="118" spans="1:2">
      <c r="A118" s="5" t="s">
        <v>4057</v>
      </c>
      <c r="B118" s="6">
        <v>58400</v>
      </c>
    </row>
    <row r="119" spans="1:2">
      <c r="A119" s="5" t="s">
        <v>2614</v>
      </c>
      <c r="B119" s="6">
        <v>29200</v>
      </c>
    </row>
    <row r="120" spans="1:2">
      <c r="A120" s="5" t="s">
        <v>5212</v>
      </c>
      <c r="B120" s="6">
        <v>8849500</v>
      </c>
    </row>
    <row r="121" spans="1:2">
      <c r="A121" s="5" t="s">
        <v>6113</v>
      </c>
      <c r="B121" s="6">
        <v>4237700</v>
      </c>
    </row>
    <row r="122" spans="1:2">
      <c r="A122" s="5" t="s">
        <v>2164</v>
      </c>
      <c r="B122" s="6">
        <v>3792800</v>
      </c>
    </row>
    <row r="123" spans="1:2">
      <c r="A123" s="5" t="s">
        <v>1353</v>
      </c>
      <c r="B123" s="6">
        <v>31600</v>
      </c>
    </row>
    <row r="124" spans="1:2">
      <c r="A124" s="5" t="s">
        <v>6063</v>
      </c>
      <c r="B124" s="6">
        <v>262400</v>
      </c>
    </row>
    <row r="125" spans="1:2">
      <c r="A125" s="5" t="s">
        <v>5828</v>
      </c>
      <c r="B125" s="6">
        <v>6048900</v>
      </c>
    </row>
    <row r="126" spans="1:2">
      <c r="A126" s="5" t="s">
        <v>6160</v>
      </c>
      <c r="B126" s="6">
        <v>5090500</v>
      </c>
    </row>
    <row r="127" spans="1:2">
      <c r="A127" s="5" t="s">
        <v>5406</v>
      </c>
      <c r="B127" s="6">
        <v>17088300</v>
      </c>
    </row>
    <row r="128" spans="1:2">
      <c r="A128" s="5" t="s">
        <v>4863</v>
      </c>
      <c r="B128" s="6">
        <v>13200200</v>
      </c>
    </row>
    <row r="129" spans="1:2">
      <c r="A129" s="5" t="s">
        <v>4927</v>
      </c>
      <c r="B129" s="6">
        <v>50000</v>
      </c>
    </row>
    <row r="130" spans="1:2">
      <c r="A130" s="5" t="s">
        <v>4726</v>
      </c>
      <c r="B130" s="6">
        <v>514000</v>
      </c>
    </row>
    <row r="131" spans="1:2">
      <c r="A131" s="5" t="s">
        <v>4406</v>
      </c>
      <c r="B131" s="6">
        <v>326400</v>
      </c>
    </row>
    <row r="132" spans="1:2">
      <c r="A132" s="5" t="s">
        <v>4931</v>
      </c>
      <c r="B132" s="6">
        <v>50000</v>
      </c>
    </row>
    <row r="133" spans="1:2">
      <c r="A133" s="5" t="s">
        <v>6548</v>
      </c>
      <c r="B133" s="6">
        <v>77000</v>
      </c>
    </row>
    <row r="134" spans="1:2">
      <c r="A134" s="5" t="s">
        <v>2429</v>
      </c>
      <c r="B134" s="6">
        <v>1618000</v>
      </c>
    </row>
    <row r="135" spans="1:2">
      <c r="A135" s="5" t="s">
        <v>3557</v>
      </c>
      <c r="B135" s="6">
        <v>734400</v>
      </c>
    </row>
    <row r="136" spans="1:2">
      <c r="A136" s="5" t="s">
        <v>6208</v>
      </c>
      <c r="B136" s="6">
        <v>6637900</v>
      </c>
    </row>
    <row r="137" spans="1:2">
      <c r="A137" s="5" t="s">
        <v>4159</v>
      </c>
      <c r="B137" s="6">
        <v>1398900</v>
      </c>
    </row>
    <row r="138" spans="1:2">
      <c r="A138" s="5" t="s">
        <v>5824</v>
      </c>
      <c r="B138" s="6">
        <v>7026700</v>
      </c>
    </row>
    <row r="139" spans="1:2">
      <c r="A139" s="5" t="s">
        <v>1300</v>
      </c>
      <c r="B139" s="6">
        <v>1721465</v>
      </c>
    </row>
    <row r="140" spans="1:2">
      <c r="A140" s="5" t="s">
        <v>2182</v>
      </c>
      <c r="B140" s="6">
        <v>9849400</v>
      </c>
    </row>
    <row r="141" spans="1:2">
      <c r="A141" s="5" t="s">
        <v>326</v>
      </c>
      <c r="B141" s="6">
        <v>59100</v>
      </c>
    </row>
    <row r="142" spans="1:2">
      <c r="A142" s="5" t="s">
        <v>6972</v>
      </c>
      <c r="B142" s="6">
        <v>3409000</v>
      </c>
    </row>
    <row r="143" spans="1:2">
      <c r="A143" s="5" t="s">
        <v>2229</v>
      </c>
      <c r="B143" s="6">
        <v>582900</v>
      </c>
    </row>
    <row r="144" spans="1:2">
      <c r="A144" s="5" t="s">
        <v>1580</v>
      </c>
      <c r="B144" s="6">
        <v>1450400</v>
      </c>
    </row>
    <row r="145" spans="1:2">
      <c r="A145" s="5" t="s">
        <v>3184</v>
      </c>
      <c r="B145" s="6">
        <v>359500</v>
      </c>
    </row>
    <row r="146" spans="1:2">
      <c r="A146" s="5" t="s">
        <v>4677</v>
      </c>
      <c r="B146" s="6">
        <v>62900</v>
      </c>
    </row>
    <row r="147" spans="1:2">
      <c r="A147" s="5" t="s">
        <v>6164</v>
      </c>
      <c r="B147" s="6">
        <v>8216000</v>
      </c>
    </row>
    <row r="148" spans="1:2">
      <c r="A148" s="5" t="s">
        <v>5924</v>
      </c>
      <c r="B148" s="6">
        <v>7298900</v>
      </c>
    </row>
    <row r="149" spans="1:2">
      <c r="A149" s="5" t="s">
        <v>1750</v>
      </c>
      <c r="B149" s="6">
        <v>30800400</v>
      </c>
    </row>
    <row r="150" spans="1:2">
      <c r="A150" s="5" t="s">
        <v>4106</v>
      </c>
      <c r="B150" s="6">
        <v>592000</v>
      </c>
    </row>
    <row r="151" spans="1:2">
      <c r="A151" s="5" t="s">
        <v>2034</v>
      </c>
      <c r="B151" s="6">
        <v>5195600</v>
      </c>
    </row>
    <row r="152" spans="1:2">
      <c r="A152" s="5" t="s">
        <v>6817</v>
      </c>
      <c r="B152" s="6">
        <v>7721300</v>
      </c>
    </row>
    <row r="153" spans="1:2">
      <c r="A153" s="5" t="s">
        <v>6660</v>
      </c>
      <c r="B153" s="6">
        <v>125000</v>
      </c>
    </row>
    <row r="154" spans="1:2">
      <c r="A154" s="5" t="s">
        <v>6657</v>
      </c>
      <c r="B154" s="6">
        <v>86800</v>
      </c>
    </row>
    <row r="155" spans="1:2">
      <c r="A155" s="5" t="s">
        <v>6576</v>
      </c>
      <c r="B155" s="6">
        <v>1332400</v>
      </c>
    </row>
    <row r="156" spans="1:2">
      <c r="A156" s="5" t="s">
        <v>5332</v>
      </c>
      <c r="B156" s="6">
        <v>4910700</v>
      </c>
    </row>
    <row r="157" spans="1:2">
      <c r="A157" s="5" t="s">
        <v>2701</v>
      </c>
      <c r="B157" s="6">
        <v>424700</v>
      </c>
    </row>
    <row r="158" spans="1:2">
      <c r="A158" s="5" t="s">
        <v>2703</v>
      </c>
      <c r="B158" s="6">
        <v>353200</v>
      </c>
    </row>
    <row r="159" spans="1:2">
      <c r="A159" s="5" t="s">
        <v>2627</v>
      </c>
      <c r="B159" s="6">
        <v>10541800</v>
      </c>
    </row>
    <row r="160" spans="1:2">
      <c r="A160" s="5" t="s">
        <v>1570</v>
      </c>
      <c r="B160" s="6">
        <v>3672300</v>
      </c>
    </row>
    <row r="161" spans="1:2">
      <c r="A161" s="5" t="s">
        <v>5155</v>
      </c>
      <c r="B161" s="6">
        <v>16611500</v>
      </c>
    </row>
    <row r="162" spans="1:2">
      <c r="A162" s="5" t="s">
        <v>4103</v>
      </c>
      <c r="B162" s="6">
        <v>1741700</v>
      </c>
    </row>
    <row r="163" spans="1:2">
      <c r="A163" s="5" t="s">
        <v>2454</v>
      </c>
      <c r="B163" s="6">
        <v>3041400</v>
      </c>
    </row>
    <row r="164" spans="1:2">
      <c r="A164" s="5" t="s">
        <v>5832</v>
      </c>
      <c r="B164" s="6">
        <v>2233400</v>
      </c>
    </row>
    <row r="165" spans="1:2">
      <c r="A165" s="5" t="s">
        <v>5765</v>
      </c>
      <c r="B165" s="6">
        <v>7764100</v>
      </c>
    </row>
    <row r="166" spans="1:2">
      <c r="A166" s="5" t="s">
        <v>5675</v>
      </c>
      <c r="B166" s="6">
        <v>4851600</v>
      </c>
    </row>
    <row r="167" spans="1:2">
      <c r="A167" s="5" t="s">
        <v>5975</v>
      </c>
      <c r="B167" s="6">
        <v>9286500</v>
      </c>
    </row>
    <row r="168" spans="1:2">
      <c r="A168" s="5" t="s">
        <v>4604</v>
      </c>
      <c r="B168" s="6">
        <v>321400</v>
      </c>
    </row>
    <row r="169" spans="1:2">
      <c r="A169" s="5" t="s">
        <v>3682</v>
      </c>
      <c r="B169" s="6">
        <v>48600</v>
      </c>
    </row>
    <row r="170" spans="1:2">
      <c r="A170" s="5" t="s">
        <v>1414</v>
      </c>
      <c r="B170" s="6">
        <v>8588600</v>
      </c>
    </row>
    <row r="171" spans="1:2">
      <c r="A171" s="5" t="s">
        <v>1409</v>
      </c>
      <c r="B171" s="6">
        <v>2169700</v>
      </c>
    </row>
    <row r="172" spans="1:2">
      <c r="A172" s="5" t="s">
        <v>2367</v>
      </c>
      <c r="B172" s="6">
        <v>2211500</v>
      </c>
    </row>
    <row r="173" spans="1:2">
      <c r="A173" s="5" t="s">
        <v>2359</v>
      </c>
      <c r="B173" s="6">
        <v>152900</v>
      </c>
    </row>
    <row r="174" spans="1:2">
      <c r="A174" s="5" t="s">
        <v>2355</v>
      </c>
      <c r="B174" s="6">
        <v>386100</v>
      </c>
    </row>
    <row r="175" spans="1:2">
      <c r="A175" s="5" t="s">
        <v>4629</v>
      </c>
      <c r="B175" s="6">
        <v>4500</v>
      </c>
    </row>
    <row r="176" spans="1:2">
      <c r="A176" s="5" t="s">
        <v>2357</v>
      </c>
      <c r="B176" s="6">
        <v>874100</v>
      </c>
    </row>
    <row r="177" spans="1:2">
      <c r="A177" s="5" t="s">
        <v>1911</v>
      </c>
      <c r="B177" s="6">
        <v>22219600</v>
      </c>
    </row>
    <row r="178" spans="1:2">
      <c r="A178" s="5" t="s">
        <v>2361</v>
      </c>
      <c r="B178" s="6">
        <v>530400</v>
      </c>
    </row>
    <row r="179" spans="1:2">
      <c r="A179" s="5" t="s">
        <v>4703</v>
      </c>
      <c r="B179" s="6">
        <v>5993800</v>
      </c>
    </row>
    <row r="180" spans="1:2">
      <c r="A180" s="5" t="s">
        <v>979</v>
      </c>
      <c r="B180" s="6">
        <v>344293</v>
      </c>
    </row>
    <row r="181" spans="1:2">
      <c r="A181" s="5" t="s">
        <v>2363</v>
      </c>
      <c r="B181" s="6">
        <v>476200</v>
      </c>
    </row>
    <row r="182" spans="1:2">
      <c r="A182" s="5" t="s">
        <v>2352</v>
      </c>
      <c r="B182" s="6">
        <v>1599800</v>
      </c>
    </row>
    <row r="183" spans="1:2">
      <c r="A183" s="5" t="s">
        <v>4849</v>
      </c>
      <c r="B183" s="6">
        <v>247500</v>
      </c>
    </row>
    <row r="184" spans="1:2">
      <c r="A184" s="5" t="s">
        <v>4123</v>
      </c>
      <c r="B184" s="6">
        <v>1047100</v>
      </c>
    </row>
    <row r="185" spans="1:2">
      <c r="A185" s="5" t="s">
        <v>2715</v>
      </c>
      <c r="B185" s="6">
        <v>755700</v>
      </c>
    </row>
    <row r="186" spans="1:2">
      <c r="A186" s="5" t="s">
        <v>2718</v>
      </c>
      <c r="B186" s="6">
        <v>13384200</v>
      </c>
    </row>
    <row r="187" spans="1:2">
      <c r="A187" s="5" t="s">
        <v>3656</v>
      </c>
      <c r="B187" s="6">
        <v>2644600</v>
      </c>
    </row>
    <row r="188" spans="1:2">
      <c r="A188" s="5" t="s">
        <v>5117</v>
      </c>
      <c r="B188" s="6">
        <v>15479700</v>
      </c>
    </row>
    <row r="189" spans="1:2">
      <c r="A189" s="5" t="s">
        <v>4386</v>
      </c>
      <c r="B189" s="6">
        <v>1158400</v>
      </c>
    </row>
    <row r="190" spans="1:2">
      <c r="A190" s="5" t="s">
        <v>4831</v>
      </c>
      <c r="B190" s="6">
        <v>85500</v>
      </c>
    </row>
    <row r="191" spans="1:2">
      <c r="A191" s="5" t="s">
        <v>4834</v>
      </c>
      <c r="B191" s="6">
        <v>23000</v>
      </c>
    </row>
    <row r="192" spans="1:2">
      <c r="A192" s="5" t="s">
        <v>5328</v>
      </c>
      <c r="B192" s="6">
        <v>6000200</v>
      </c>
    </row>
    <row r="193" spans="1:2">
      <c r="A193" s="5" t="s">
        <v>5020</v>
      </c>
      <c r="B193" s="6">
        <v>97800</v>
      </c>
    </row>
    <row r="194" spans="1:2">
      <c r="A194" s="5" t="s">
        <v>5435</v>
      </c>
      <c r="B194" s="6">
        <v>5625500</v>
      </c>
    </row>
    <row r="195" spans="1:2">
      <c r="A195" s="5" t="s">
        <v>5317</v>
      </c>
      <c r="B195" s="6">
        <v>7344200</v>
      </c>
    </row>
    <row r="196" spans="1:2">
      <c r="A196" s="5" t="s">
        <v>5619</v>
      </c>
      <c r="B196" s="6">
        <v>8942100</v>
      </c>
    </row>
    <row r="197" spans="1:2">
      <c r="A197" s="5" t="s">
        <v>5132</v>
      </c>
      <c r="B197" s="6">
        <v>33414100</v>
      </c>
    </row>
    <row r="198" spans="1:2">
      <c r="A198" s="5" t="s">
        <v>4764</v>
      </c>
      <c r="B198" s="6">
        <v>141400</v>
      </c>
    </row>
    <row r="199" spans="1:2">
      <c r="A199" s="5" t="s">
        <v>3363</v>
      </c>
      <c r="B199" s="6">
        <v>788700</v>
      </c>
    </row>
    <row r="200" spans="1:2">
      <c r="A200" s="5" t="s">
        <v>2960</v>
      </c>
      <c r="B200" s="6">
        <v>38018400</v>
      </c>
    </row>
    <row r="201" spans="1:2">
      <c r="A201" s="5" t="s">
        <v>6227</v>
      </c>
      <c r="B201" s="6">
        <v>3200900</v>
      </c>
    </row>
    <row r="202" spans="1:2">
      <c r="A202" s="5" t="s">
        <v>1746</v>
      </c>
      <c r="B202" s="6">
        <v>253900</v>
      </c>
    </row>
    <row r="203" spans="1:2">
      <c r="A203" s="5" t="s">
        <v>1934</v>
      </c>
      <c r="B203" s="6">
        <v>3575100</v>
      </c>
    </row>
    <row r="204" spans="1:2">
      <c r="A204" s="5" t="s">
        <v>5487</v>
      </c>
      <c r="B204" s="6">
        <v>7228300</v>
      </c>
    </row>
    <row r="205" spans="1:2">
      <c r="A205" s="5" t="s">
        <v>139</v>
      </c>
      <c r="B205" s="6">
        <v>2491900</v>
      </c>
    </row>
    <row r="206" spans="1:2">
      <c r="A206" s="5" t="s">
        <v>143</v>
      </c>
      <c r="B206" s="6">
        <v>3238200</v>
      </c>
    </row>
    <row r="207" spans="1:2">
      <c r="A207" s="5" t="s">
        <v>146</v>
      </c>
      <c r="B207" s="6">
        <v>767700</v>
      </c>
    </row>
    <row r="208" spans="1:2">
      <c r="A208" s="5" t="s">
        <v>949</v>
      </c>
      <c r="B208" s="6">
        <v>737770</v>
      </c>
    </row>
    <row r="209" spans="1:2">
      <c r="A209" s="5" t="s">
        <v>6129</v>
      </c>
      <c r="B209" s="6">
        <v>7173500</v>
      </c>
    </row>
    <row r="210" spans="1:2">
      <c r="A210" s="5" t="s">
        <v>1712</v>
      </c>
      <c r="B210" s="6">
        <v>15000</v>
      </c>
    </row>
    <row r="211" spans="1:2">
      <c r="A211" s="5" t="s">
        <v>2724</v>
      </c>
      <c r="B211" s="6">
        <v>6041100</v>
      </c>
    </row>
    <row r="212" spans="1:2">
      <c r="A212" s="5" t="s">
        <v>6009</v>
      </c>
      <c r="B212" s="6">
        <v>7833900</v>
      </c>
    </row>
    <row r="213" spans="1:2">
      <c r="A213" s="5" t="s">
        <v>5893</v>
      </c>
      <c r="B213" s="6">
        <v>200600</v>
      </c>
    </row>
    <row r="214" spans="1:2">
      <c r="A214" s="5" t="s">
        <v>5851</v>
      </c>
      <c r="B214" s="6">
        <v>6925300</v>
      </c>
    </row>
    <row r="215" spans="1:2">
      <c r="A215" s="5" t="s">
        <v>3507</v>
      </c>
      <c r="B215" s="6">
        <v>4767900</v>
      </c>
    </row>
    <row r="216" spans="1:2">
      <c r="A216" s="5" t="s">
        <v>6276</v>
      </c>
      <c r="B216" s="6">
        <v>6359200</v>
      </c>
    </row>
    <row r="217" spans="1:2">
      <c r="A217" s="5" t="s">
        <v>228</v>
      </c>
      <c r="B217" s="6">
        <v>15549100</v>
      </c>
    </row>
    <row r="218" spans="1:2">
      <c r="A218" s="5" t="s">
        <v>262</v>
      </c>
      <c r="B218" s="6">
        <v>7978500</v>
      </c>
    </row>
    <row r="219" spans="1:2">
      <c r="A219" s="5" t="s">
        <v>6133</v>
      </c>
      <c r="B219" s="6">
        <v>6554600</v>
      </c>
    </row>
    <row r="220" spans="1:2">
      <c r="A220" s="5" t="s">
        <v>6705</v>
      </c>
      <c r="B220" s="6">
        <v>1006700</v>
      </c>
    </row>
    <row r="221" spans="1:2">
      <c r="A221" s="5" t="s">
        <v>5998</v>
      </c>
      <c r="B221" s="6">
        <v>5209300</v>
      </c>
    </row>
    <row r="222" spans="1:2">
      <c r="A222" s="5" t="s">
        <v>6125</v>
      </c>
      <c r="B222" s="6">
        <v>5973500</v>
      </c>
    </row>
    <row r="223" spans="1:2">
      <c r="A223" s="5" t="s">
        <v>2568</v>
      </c>
      <c r="B223" s="6">
        <v>2847200</v>
      </c>
    </row>
    <row r="224" spans="1:2">
      <c r="A224" s="5" t="s">
        <v>6258</v>
      </c>
      <c r="B224" s="6">
        <v>6534600</v>
      </c>
    </row>
    <row r="225" spans="1:2">
      <c r="A225" s="5" t="s">
        <v>6485</v>
      </c>
      <c r="B225" s="6">
        <v>5347500</v>
      </c>
    </row>
    <row r="226" spans="1:2">
      <c r="A226" s="5" t="s">
        <v>6137</v>
      </c>
      <c r="B226" s="6">
        <v>5193700</v>
      </c>
    </row>
    <row r="227" spans="1:2">
      <c r="A227" s="5" t="s">
        <v>6396</v>
      </c>
      <c r="B227" s="6">
        <v>3734500</v>
      </c>
    </row>
    <row r="228" spans="1:2">
      <c r="A228" s="5" t="s">
        <v>6268</v>
      </c>
      <c r="B228" s="6">
        <v>5835300</v>
      </c>
    </row>
    <row r="229" spans="1:2">
      <c r="A229" s="5" t="s">
        <v>1370</v>
      </c>
      <c r="B229" s="6">
        <v>188100</v>
      </c>
    </row>
    <row r="230" spans="1:2">
      <c r="A230" s="5" t="s">
        <v>2541</v>
      </c>
      <c r="B230" s="6">
        <v>52500</v>
      </c>
    </row>
    <row r="231" spans="1:2">
      <c r="A231" s="5" t="s">
        <v>2445</v>
      </c>
      <c r="B231" s="6">
        <v>27712300</v>
      </c>
    </row>
    <row r="232" spans="1:2">
      <c r="A232" s="5" t="s">
        <v>4022</v>
      </c>
      <c r="B232" s="6">
        <v>2174400</v>
      </c>
    </row>
    <row r="233" spans="1:2">
      <c r="A233" s="5" t="s">
        <v>2549</v>
      </c>
      <c r="B233" s="6">
        <v>786900</v>
      </c>
    </row>
    <row r="234" spans="1:2">
      <c r="A234" s="5" t="s">
        <v>6089</v>
      </c>
      <c r="B234" s="6">
        <v>13980500</v>
      </c>
    </row>
    <row r="235" spans="1:2">
      <c r="A235" s="5" t="s">
        <v>1930</v>
      </c>
      <c r="B235" s="6">
        <v>4920600</v>
      </c>
    </row>
    <row r="236" spans="1:2">
      <c r="A236" s="5" t="s">
        <v>3031</v>
      </c>
      <c r="B236" s="6">
        <v>2681300</v>
      </c>
    </row>
    <row r="237" spans="1:2">
      <c r="A237" s="5" t="s">
        <v>5683</v>
      </c>
      <c r="B237" s="6">
        <v>8782100</v>
      </c>
    </row>
    <row r="238" spans="1:2">
      <c r="A238" s="5" t="s">
        <v>61</v>
      </c>
      <c r="B238" s="6">
        <v>3602900</v>
      </c>
    </row>
    <row r="239" spans="1:2">
      <c r="A239" s="5" t="s">
        <v>4912</v>
      </c>
      <c r="B239" s="6">
        <v>117300</v>
      </c>
    </row>
    <row r="240" spans="1:2">
      <c r="A240" s="5" t="s">
        <v>4416</v>
      </c>
      <c r="B240" s="6">
        <v>1886600</v>
      </c>
    </row>
    <row r="241" spans="1:2">
      <c r="A241" s="5" t="s">
        <v>2372</v>
      </c>
      <c r="B241" s="6">
        <v>3888100</v>
      </c>
    </row>
    <row r="242" spans="1:2">
      <c r="A242" s="5" t="s">
        <v>4499</v>
      </c>
      <c r="B242" s="6">
        <v>4394900</v>
      </c>
    </row>
    <row r="243" spans="1:2">
      <c r="A243" s="5" t="s">
        <v>2904</v>
      </c>
      <c r="B243" s="6">
        <v>1570200</v>
      </c>
    </row>
    <row r="244" spans="1:2">
      <c r="A244" s="5" t="s">
        <v>1775</v>
      </c>
      <c r="B244" s="6">
        <v>1000000</v>
      </c>
    </row>
    <row r="245" spans="1:2">
      <c r="A245" s="5" t="s">
        <v>4486</v>
      </c>
      <c r="B245" s="6">
        <v>47500</v>
      </c>
    </row>
    <row r="246" spans="1:2">
      <c r="A246" s="5" t="s">
        <v>556</v>
      </c>
      <c r="B246" s="6">
        <v>12023100</v>
      </c>
    </row>
    <row r="247" spans="1:2">
      <c r="A247" s="5" t="s">
        <v>90</v>
      </c>
      <c r="B247" s="6">
        <v>3937400</v>
      </c>
    </row>
    <row r="248" spans="1:2">
      <c r="A248" s="5" t="s">
        <v>6459</v>
      </c>
      <c r="B248" s="6">
        <v>621200</v>
      </c>
    </row>
    <row r="249" spans="1:2">
      <c r="A249" s="5" t="s">
        <v>5476</v>
      </c>
      <c r="B249" s="6">
        <v>13220200</v>
      </c>
    </row>
    <row r="250" spans="1:2">
      <c r="A250" s="5" t="s">
        <v>1452</v>
      </c>
      <c r="B250" s="6">
        <v>54200</v>
      </c>
    </row>
    <row r="251" spans="1:2">
      <c r="A251" s="5" t="s">
        <v>925</v>
      </c>
      <c r="B251" s="6">
        <v>418070</v>
      </c>
    </row>
    <row r="252" spans="1:2">
      <c r="A252" s="5" t="s">
        <v>1574</v>
      </c>
      <c r="B252" s="6">
        <v>27617600</v>
      </c>
    </row>
    <row r="253" spans="1:2">
      <c r="A253" s="5" t="s">
        <v>6617</v>
      </c>
      <c r="B253" s="6">
        <v>103400</v>
      </c>
    </row>
    <row r="254" spans="1:2">
      <c r="A254" s="5" t="s">
        <v>6640</v>
      </c>
      <c r="B254" s="6">
        <v>77400</v>
      </c>
    </row>
    <row r="255" spans="1:2">
      <c r="A255" s="5" t="s">
        <v>6643</v>
      </c>
      <c r="B255" s="6">
        <v>346100</v>
      </c>
    </row>
    <row r="256" spans="1:2">
      <c r="A256" s="5" t="s">
        <v>6652</v>
      </c>
      <c r="B256" s="6">
        <v>626400</v>
      </c>
    </row>
    <row r="257" spans="1:2">
      <c r="A257" s="5" t="s">
        <v>6625</v>
      </c>
      <c r="B257" s="6">
        <v>257300</v>
      </c>
    </row>
    <row r="258" spans="1:2">
      <c r="A258" s="5" t="s">
        <v>4772</v>
      </c>
      <c r="B258" s="6">
        <v>141400</v>
      </c>
    </row>
    <row r="259" spans="1:2">
      <c r="A259" s="5" t="s">
        <v>2328</v>
      </c>
      <c r="B259" s="6">
        <v>13233900</v>
      </c>
    </row>
    <row r="260" spans="1:2">
      <c r="A260" s="5" t="s">
        <v>4770</v>
      </c>
      <c r="B260" s="6">
        <v>141400</v>
      </c>
    </row>
    <row r="261" spans="1:2">
      <c r="A261" s="5" t="s">
        <v>4647</v>
      </c>
      <c r="B261" s="6">
        <v>16200</v>
      </c>
    </row>
    <row r="262" spans="1:2">
      <c r="A262" s="5" t="s">
        <v>4633</v>
      </c>
      <c r="B262" s="6">
        <v>263660</v>
      </c>
    </row>
    <row r="263" spans="1:2">
      <c r="A263" s="5" t="s">
        <v>3541</v>
      </c>
      <c r="B263" s="6">
        <v>6239400</v>
      </c>
    </row>
    <row r="264" spans="1:2">
      <c r="A264" s="5" t="s">
        <v>2918</v>
      </c>
      <c r="B264" s="6">
        <v>29071100</v>
      </c>
    </row>
    <row r="265" spans="1:2">
      <c r="A265" s="5" t="s">
        <v>2949</v>
      </c>
      <c r="B265" s="6">
        <v>762200</v>
      </c>
    </row>
    <row r="266" spans="1:2">
      <c r="A266" s="5" t="s">
        <v>4779</v>
      </c>
      <c r="B266" s="6">
        <v>141400</v>
      </c>
    </row>
    <row r="267" spans="1:2">
      <c r="A267" s="5" t="s">
        <v>2159</v>
      </c>
      <c r="B267" s="6">
        <v>308300</v>
      </c>
    </row>
    <row r="268" spans="1:2">
      <c r="A268" s="5" t="s">
        <v>149</v>
      </c>
      <c r="B268" s="6">
        <v>13329300</v>
      </c>
    </row>
    <row r="269" spans="1:2">
      <c r="A269" s="5" t="s">
        <v>152</v>
      </c>
      <c r="B269" s="6">
        <v>1978000</v>
      </c>
    </row>
    <row r="270" spans="1:2">
      <c r="A270" s="5" t="s">
        <v>3512</v>
      </c>
      <c r="B270" s="6">
        <v>3147500</v>
      </c>
    </row>
    <row r="271" spans="1:2">
      <c r="A271" s="5" t="s">
        <v>4448</v>
      </c>
      <c r="B271" s="6">
        <v>93300</v>
      </c>
    </row>
    <row r="272" spans="1:2">
      <c r="A272" s="5" t="s">
        <v>2143</v>
      </c>
      <c r="B272" s="6">
        <v>1114100</v>
      </c>
    </row>
    <row r="273" spans="1:2">
      <c r="A273" s="5" t="s">
        <v>4447</v>
      </c>
      <c r="B273" s="6">
        <v>582900</v>
      </c>
    </row>
    <row r="274" spans="1:2">
      <c r="A274" s="5" t="s">
        <v>4443</v>
      </c>
      <c r="B274" s="6">
        <v>124400</v>
      </c>
    </row>
    <row r="275" spans="1:2">
      <c r="A275" s="5" t="s">
        <v>4445</v>
      </c>
      <c r="B275" s="6">
        <v>2058200</v>
      </c>
    </row>
    <row r="276" spans="1:2">
      <c r="A276" s="5" t="s">
        <v>3603</v>
      </c>
      <c r="B276" s="6">
        <v>1518400</v>
      </c>
    </row>
    <row r="277" spans="1:2">
      <c r="A277" s="5" t="s">
        <v>5493</v>
      </c>
      <c r="B277" s="6">
        <v>321400</v>
      </c>
    </row>
    <row r="278" spans="1:2">
      <c r="A278" s="5" t="s">
        <v>5491</v>
      </c>
      <c r="B278" s="6">
        <v>4251300</v>
      </c>
    </row>
    <row r="279" spans="1:2">
      <c r="A279" s="5" t="s">
        <v>3719</v>
      </c>
      <c r="B279" s="6">
        <v>2156700</v>
      </c>
    </row>
    <row r="280" spans="1:2">
      <c r="A280" s="5" t="s">
        <v>4275</v>
      </c>
      <c r="B280" s="6">
        <v>4546400</v>
      </c>
    </row>
    <row r="281" spans="1:2">
      <c r="A281" s="5" t="s">
        <v>5377</v>
      </c>
      <c r="B281" s="6">
        <v>8474900</v>
      </c>
    </row>
    <row r="282" spans="1:2">
      <c r="A282" s="5" t="s">
        <v>4036</v>
      </c>
      <c r="B282" s="6">
        <v>2389800</v>
      </c>
    </row>
    <row r="283" spans="1:2">
      <c r="A283" s="5" t="s">
        <v>3887</v>
      </c>
      <c r="B283" s="6">
        <v>1148800</v>
      </c>
    </row>
    <row r="284" spans="1:2">
      <c r="A284" s="5" t="s">
        <v>4609</v>
      </c>
      <c r="B284" s="6">
        <v>4977300</v>
      </c>
    </row>
    <row r="285" spans="1:2">
      <c r="A285" s="5" t="s">
        <v>5944</v>
      </c>
      <c r="B285" s="6">
        <v>6587300</v>
      </c>
    </row>
    <row r="286" spans="1:2">
      <c r="A286" s="5" t="s">
        <v>1358</v>
      </c>
      <c r="B286" s="6">
        <v>30500</v>
      </c>
    </row>
    <row r="287" spans="1:2">
      <c r="A287" s="5" t="s">
        <v>916</v>
      </c>
      <c r="B287" s="6">
        <v>347894</v>
      </c>
    </row>
    <row r="288" spans="1:2">
      <c r="A288" s="5" t="s">
        <v>4827</v>
      </c>
      <c r="B288" s="6">
        <v>208500</v>
      </c>
    </row>
    <row r="289" spans="1:2">
      <c r="A289" s="5" t="s">
        <v>1942</v>
      </c>
      <c r="B289" s="6">
        <v>363000</v>
      </c>
    </row>
    <row r="290" spans="1:2">
      <c r="A290" s="5" t="s">
        <v>3727</v>
      </c>
      <c r="B290" s="6">
        <v>2587800</v>
      </c>
    </row>
    <row r="291" spans="1:2">
      <c r="A291" s="5" t="s">
        <v>6352</v>
      </c>
      <c r="B291" s="6">
        <v>7630200</v>
      </c>
    </row>
    <row r="292" spans="1:2">
      <c r="A292" s="5" t="s">
        <v>416</v>
      </c>
      <c r="B292" s="6">
        <v>7515402</v>
      </c>
    </row>
    <row r="293" spans="1:2">
      <c r="A293" s="5" t="s">
        <v>24</v>
      </c>
      <c r="B293" s="6">
        <v>5519700</v>
      </c>
    </row>
    <row r="294" spans="1:2">
      <c r="A294" s="5" t="s">
        <v>4791</v>
      </c>
      <c r="B294" s="6">
        <v>2283400</v>
      </c>
    </row>
    <row r="295" spans="1:2">
      <c r="A295" s="5" t="s">
        <v>2191</v>
      </c>
      <c r="B295" s="6">
        <v>571200</v>
      </c>
    </row>
    <row r="296" spans="1:2">
      <c r="A296" s="5" t="s">
        <v>5023</v>
      </c>
      <c r="B296" s="6">
        <v>16900</v>
      </c>
    </row>
    <row r="297" spans="1:2">
      <c r="A297" s="5" t="s">
        <v>299</v>
      </c>
      <c r="B297" s="6">
        <v>75800</v>
      </c>
    </row>
    <row r="298" spans="1:2">
      <c r="A298" s="5" t="s">
        <v>4620</v>
      </c>
      <c r="B298" s="6">
        <v>31300</v>
      </c>
    </row>
    <row r="299" spans="1:2">
      <c r="A299" s="5" t="s">
        <v>5735</v>
      </c>
      <c r="B299" s="6">
        <v>12590400</v>
      </c>
    </row>
    <row r="300" spans="1:2">
      <c r="A300" s="5" t="s">
        <v>3358</v>
      </c>
      <c r="B300" s="6">
        <v>7802500</v>
      </c>
    </row>
    <row r="301" spans="1:2">
      <c r="A301" s="5" t="s">
        <v>2780</v>
      </c>
      <c r="B301" s="6">
        <v>10495400</v>
      </c>
    </row>
    <row r="302" spans="1:2">
      <c r="A302" s="5" t="s">
        <v>1558</v>
      </c>
      <c r="B302" s="6">
        <v>24200</v>
      </c>
    </row>
    <row r="303" spans="1:2">
      <c r="A303" s="5" t="s">
        <v>129</v>
      </c>
      <c r="B303" s="6">
        <v>323500</v>
      </c>
    </row>
    <row r="304" spans="1:2">
      <c r="A304" s="5" t="s">
        <v>4094</v>
      </c>
      <c r="B304" s="6">
        <v>485400</v>
      </c>
    </row>
    <row r="305" spans="1:2">
      <c r="A305" s="5" t="s">
        <v>5875</v>
      </c>
      <c r="B305" s="6">
        <v>1159500</v>
      </c>
    </row>
    <row r="306" spans="1:2">
      <c r="A306" s="5" t="s">
        <v>1688</v>
      </c>
      <c r="B306" s="6">
        <v>24900</v>
      </c>
    </row>
    <row r="307" spans="1:2">
      <c r="A307" s="5" t="s">
        <v>5843</v>
      </c>
      <c r="B307" s="6">
        <v>4295500</v>
      </c>
    </row>
    <row r="308" spans="1:2">
      <c r="A308" s="5" t="s">
        <v>2404</v>
      </c>
      <c r="B308" s="6">
        <v>380200</v>
      </c>
    </row>
    <row r="309" spans="1:2">
      <c r="A309" s="5" t="s">
        <v>2829</v>
      </c>
      <c r="B309" s="6">
        <v>15549100</v>
      </c>
    </row>
    <row r="310" spans="1:2">
      <c r="A310" s="5" t="s">
        <v>5030</v>
      </c>
      <c r="B310" s="6">
        <v>193300</v>
      </c>
    </row>
    <row r="311" spans="1:2">
      <c r="A311" s="5" t="s">
        <v>5033</v>
      </c>
      <c r="B311" s="6">
        <v>268100</v>
      </c>
    </row>
    <row r="312" spans="1:2">
      <c r="A312" s="5" t="s">
        <v>5025</v>
      </c>
      <c r="B312" s="6">
        <v>97800</v>
      </c>
    </row>
    <row r="313" spans="1:2">
      <c r="A313" s="5" t="s">
        <v>2750</v>
      </c>
      <c r="B313" s="6">
        <v>406200</v>
      </c>
    </row>
    <row r="314" spans="1:2">
      <c r="A314" s="5" t="s">
        <v>5024</v>
      </c>
      <c r="B314" s="6">
        <v>78500</v>
      </c>
    </row>
    <row r="315" spans="1:2">
      <c r="A315" s="5" t="s">
        <v>2741</v>
      </c>
      <c r="B315" s="6">
        <v>14280000</v>
      </c>
    </row>
    <row r="316" spans="1:2">
      <c r="A316" s="5" t="s">
        <v>3309</v>
      </c>
      <c r="B316" s="6">
        <v>1442900</v>
      </c>
    </row>
    <row r="317" spans="1:2">
      <c r="A317" s="5" t="s">
        <v>2995</v>
      </c>
      <c r="B317" s="6">
        <v>16573400</v>
      </c>
    </row>
    <row r="318" spans="1:2">
      <c r="A318" s="5" t="s">
        <v>3234</v>
      </c>
      <c r="B318" s="6">
        <v>664100</v>
      </c>
    </row>
    <row r="319" spans="1:2">
      <c r="A319" s="5" t="s">
        <v>4905</v>
      </c>
      <c r="B319" s="6">
        <v>29500</v>
      </c>
    </row>
    <row r="320" spans="1:2">
      <c r="A320" s="5" t="s">
        <v>4976</v>
      </c>
      <c r="B320" s="6">
        <v>50000</v>
      </c>
    </row>
    <row r="321" spans="1:2">
      <c r="A321" s="5" t="s">
        <v>4337</v>
      </c>
      <c r="B321" s="6">
        <v>2448000</v>
      </c>
    </row>
    <row r="322" spans="1:2">
      <c r="A322" s="5" t="s">
        <v>1770</v>
      </c>
      <c r="B322" s="6">
        <v>32774100</v>
      </c>
    </row>
    <row r="323" spans="1:2">
      <c r="A323" s="5" t="s">
        <v>6571</v>
      </c>
      <c r="B323" s="6">
        <v>8568000</v>
      </c>
    </row>
    <row r="324" spans="1:2">
      <c r="A324" s="5" t="s">
        <v>524</v>
      </c>
      <c r="B324" s="6">
        <v>29781700</v>
      </c>
    </row>
    <row r="325" spans="1:2">
      <c r="A325" s="5" t="s">
        <v>583</v>
      </c>
      <c r="B325" s="6">
        <v>1352300</v>
      </c>
    </row>
    <row r="326" spans="1:2">
      <c r="A326" s="5" t="s">
        <v>3292</v>
      </c>
      <c r="B326" s="6">
        <v>3204200</v>
      </c>
    </row>
    <row r="327" spans="1:2">
      <c r="A327" s="5" t="s">
        <v>558</v>
      </c>
      <c r="B327" s="6">
        <v>9503600</v>
      </c>
    </row>
    <row r="328" spans="1:2">
      <c r="A328" s="5" t="s">
        <v>1682</v>
      </c>
      <c r="B328" s="6">
        <v>24900</v>
      </c>
    </row>
    <row r="329" spans="1:2">
      <c r="A329" s="5" t="s">
        <v>2882</v>
      </c>
      <c r="B329" s="6">
        <v>218000</v>
      </c>
    </row>
    <row r="330" spans="1:2">
      <c r="A330" s="5" t="s">
        <v>1556</v>
      </c>
      <c r="B330" s="6">
        <v>2322200</v>
      </c>
    </row>
    <row r="331" spans="1:2">
      <c r="A331" s="5" t="s">
        <v>6843</v>
      </c>
      <c r="B331" s="6">
        <v>172100</v>
      </c>
    </row>
    <row r="332" spans="1:2">
      <c r="A332" s="5" t="s">
        <v>3581</v>
      </c>
      <c r="B332" s="6">
        <v>5149400</v>
      </c>
    </row>
    <row r="333" spans="1:2">
      <c r="A333" s="5" t="s">
        <v>2813</v>
      </c>
      <c r="B333" s="6">
        <v>3730400</v>
      </c>
    </row>
    <row r="334" spans="1:2">
      <c r="A334" s="5" t="s">
        <v>2210</v>
      </c>
      <c r="B334" s="6">
        <v>2232500</v>
      </c>
    </row>
    <row r="335" spans="1:2">
      <c r="A335" s="5" t="s">
        <v>1975</v>
      </c>
      <c r="B335" s="6">
        <v>921000</v>
      </c>
    </row>
    <row r="336" spans="1:2">
      <c r="A336" s="5" t="s">
        <v>6307</v>
      </c>
      <c r="B336" s="6">
        <v>6187700</v>
      </c>
    </row>
    <row r="337" spans="1:2">
      <c r="A337" s="5" t="s">
        <v>6310</v>
      </c>
      <c r="B337" s="6">
        <v>397100</v>
      </c>
    </row>
    <row r="338" spans="1:2">
      <c r="A338" s="5" t="s">
        <v>6249</v>
      </c>
      <c r="B338" s="6">
        <v>7434105</v>
      </c>
    </row>
    <row r="339" spans="1:2">
      <c r="A339" s="5" t="s">
        <v>3896</v>
      </c>
      <c r="B339" s="6">
        <v>0</v>
      </c>
    </row>
    <row r="340" spans="1:2">
      <c r="A340" s="5" t="s">
        <v>4195</v>
      </c>
      <c r="B340" s="6">
        <v>2401500</v>
      </c>
    </row>
    <row r="341" spans="1:2">
      <c r="A341" s="5" t="s">
        <v>4399</v>
      </c>
      <c r="B341" s="6">
        <v>1201100</v>
      </c>
    </row>
    <row r="342" spans="1:2">
      <c r="A342" s="5" t="s">
        <v>6479</v>
      </c>
      <c r="B342" s="6">
        <v>471800</v>
      </c>
    </row>
    <row r="343" spans="1:2">
      <c r="A343" s="5" t="s">
        <v>6492</v>
      </c>
      <c r="B343" s="6">
        <v>528100</v>
      </c>
    </row>
    <row r="344" spans="1:2">
      <c r="A344" s="5" t="s">
        <v>6462</v>
      </c>
      <c r="B344" s="6">
        <v>585900</v>
      </c>
    </row>
    <row r="345" spans="1:2">
      <c r="A345" s="5" t="s">
        <v>6535</v>
      </c>
      <c r="B345" s="6">
        <v>18927500</v>
      </c>
    </row>
    <row r="346" spans="1:2">
      <c r="A346" s="5" t="s">
        <v>6536</v>
      </c>
      <c r="B346" s="6">
        <v>2122400</v>
      </c>
    </row>
    <row r="347" spans="1:2">
      <c r="A347" s="5" t="s">
        <v>2043</v>
      </c>
      <c r="B347" s="6">
        <v>2226600</v>
      </c>
    </row>
    <row r="348" spans="1:2">
      <c r="A348" s="5" t="s">
        <v>6021</v>
      </c>
      <c r="B348" s="6">
        <v>7767900</v>
      </c>
    </row>
    <row r="349" spans="1:2">
      <c r="A349" s="5" t="s">
        <v>4582</v>
      </c>
      <c r="B349" s="6">
        <v>2547200</v>
      </c>
    </row>
    <row r="350" spans="1:2">
      <c r="A350" s="5" t="s">
        <v>5577</v>
      </c>
      <c r="B350" s="6">
        <v>4078100</v>
      </c>
    </row>
    <row r="351" spans="1:2">
      <c r="A351" s="5" t="s">
        <v>5553</v>
      </c>
      <c r="B351" s="6">
        <v>3256600</v>
      </c>
    </row>
    <row r="352" spans="1:2">
      <c r="A352" s="5" t="s">
        <v>5545</v>
      </c>
      <c r="B352" s="6">
        <v>4187600</v>
      </c>
    </row>
    <row r="353" spans="1:2">
      <c r="A353" s="5" t="s">
        <v>2458</v>
      </c>
      <c r="B353" s="6">
        <v>9379400</v>
      </c>
    </row>
    <row r="354" spans="1:2">
      <c r="A354" s="5" t="s">
        <v>3027</v>
      </c>
      <c r="B354" s="6">
        <v>15728000</v>
      </c>
    </row>
    <row r="355" spans="1:2">
      <c r="A355" s="5" t="s">
        <v>4377</v>
      </c>
      <c r="B355" s="6">
        <v>1375700</v>
      </c>
    </row>
    <row r="356" spans="1:2">
      <c r="A356" s="5" t="s">
        <v>4321</v>
      </c>
      <c r="B356" s="6">
        <v>58400</v>
      </c>
    </row>
    <row r="357" spans="1:2">
      <c r="A357" s="5" t="s">
        <v>6044</v>
      </c>
      <c r="B357" s="6">
        <v>448800</v>
      </c>
    </row>
    <row r="358" spans="1:2">
      <c r="A358" s="5" t="s">
        <v>6042</v>
      </c>
      <c r="B358" s="6">
        <v>6885500</v>
      </c>
    </row>
    <row r="359" spans="1:2">
      <c r="A359" s="5" t="s">
        <v>4817</v>
      </c>
      <c r="B359" s="6">
        <v>2331500</v>
      </c>
    </row>
    <row r="360" spans="1:2">
      <c r="A360" s="5" t="s">
        <v>4659</v>
      </c>
      <c r="B360" s="6">
        <v>478100</v>
      </c>
    </row>
    <row r="361" spans="1:2">
      <c r="A361" s="5" t="s">
        <v>4670</v>
      </c>
      <c r="B361" s="6">
        <v>1051550</v>
      </c>
    </row>
    <row r="362" spans="1:2">
      <c r="A362" s="5" t="s">
        <v>4682</v>
      </c>
      <c r="B362" s="6">
        <v>11522200</v>
      </c>
    </row>
    <row r="363" spans="1:2">
      <c r="A363" s="5" t="s">
        <v>4088</v>
      </c>
      <c r="B363" s="6">
        <v>2506400</v>
      </c>
    </row>
    <row r="364" spans="1:2">
      <c r="A364" s="5" t="s">
        <v>1979</v>
      </c>
      <c r="B364" s="6">
        <v>362700</v>
      </c>
    </row>
    <row r="365" spans="1:2">
      <c r="A365" s="5" t="s">
        <v>3014</v>
      </c>
      <c r="B365" s="6">
        <v>3980200</v>
      </c>
    </row>
    <row r="366" spans="1:2">
      <c r="A366" s="5" t="s">
        <v>5950</v>
      </c>
      <c r="B366" s="6">
        <v>438000</v>
      </c>
    </row>
    <row r="367" spans="1:2">
      <c r="A367" s="5" t="s">
        <v>5948</v>
      </c>
      <c r="B367" s="6">
        <v>6737900</v>
      </c>
    </row>
    <row r="368" spans="1:2">
      <c r="A368" s="5" t="s">
        <v>945</v>
      </c>
      <c r="B368" s="6">
        <v>418070</v>
      </c>
    </row>
    <row r="369" spans="1:2">
      <c r="A369" s="5" t="s">
        <v>6038</v>
      </c>
      <c r="B369" s="6">
        <v>11398800</v>
      </c>
    </row>
    <row r="370" spans="1:2">
      <c r="A370" s="5" t="s">
        <v>3023</v>
      </c>
      <c r="B370" s="6">
        <v>17867800</v>
      </c>
    </row>
    <row r="371" spans="1:2">
      <c r="A371" s="5" t="s">
        <v>4943</v>
      </c>
      <c r="B371" s="6">
        <v>75000</v>
      </c>
    </row>
    <row r="372" spans="1:2">
      <c r="A372" s="5" t="s">
        <v>1793</v>
      </c>
      <c r="B372" s="6">
        <v>91800</v>
      </c>
    </row>
    <row r="373" spans="1:2">
      <c r="A373" s="5" t="s">
        <v>6057</v>
      </c>
      <c r="B373" s="6">
        <v>8674900</v>
      </c>
    </row>
    <row r="374" spans="1:2">
      <c r="A374" s="5" t="s">
        <v>6237</v>
      </c>
      <c r="B374" s="6">
        <v>2652000</v>
      </c>
    </row>
    <row r="375" spans="1:2">
      <c r="A375" s="5" t="s">
        <v>2039</v>
      </c>
      <c r="B375" s="6">
        <v>676200</v>
      </c>
    </row>
    <row r="376" spans="1:2">
      <c r="A376" s="5" t="s">
        <v>2842</v>
      </c>
      <c r="B376" s="6">
        <v>40800</v>
      </c>
    </row>
    <row r="377" spans="1:2">
      <c r="A377" s="5" t="s">
        <v>3275</v>
      </c>
      <c r="B377" s="6">
        <v>6791400</v>
      </c>
    </row>
    <row r="378" spans="1:2">
      <c r="A378" s="5" t="s">
        <v>6201</v>
      </c>
      <c r="B378" s="6">
        <v>408000</v>
      </c>
    </row>
    <row r="379" spans="1:2">
      <c r="A379" s="5" t="s">
        <v>6199</v>
      </c>
      <c r="B379" s="6">
        <v>6433500</v>
      </c>
    </row>
    <row r="380" spans="1:2">
      <c r="A380" s="5" t="s">
        <v>2205</v>
      </c>
      <c r="B380" s="6">
        <v>380200</v>
      </c>
    </row>
    <row r="381" spans="1:2">
      <c r="A381" s="5" t="s">
        <v>567</v>
      </c>
      <c r="B381" s="6">
        <v>11362000</v>
      </c>
    </row>
    <row r="382" spans="1:2">
      <c r="A382" s="5" t="s">
        <v>5471</v>
      </c>
      <c r="B382" s="6">
        <v>14738900</v>
      </c>
    </row>
    <row r="383" spans="1:2">
      <c r="A383" s="5" t="s">
        <v>3044</v>
      </c>
      <c r="B383" s="6">
        <v>10053100</v>
      </c>
    </row>
    <row r="384" spans="1:2">
      <c r="A384" s="5" t="s">
        <v>3923</v>
      </c>
      <c r="B384" s="6">
        <v>4121000</v>
      </c>
    </row>
    <row r="385" spans="1:2">
      <c r="A385" s="5" t="s">
        <v>6982</v>
      </c>
      <c r="B385" s="6">
        <v>309600</v>
      </c>
    </row>
    <row r="386" spans="1:2">
      <c r="A386" s="5" t="s">
        <v>6981</v>
      </c>
      <c r="B386" s="6">
        <v>17750100</v>
      </c>
    </row>
    <row r="387" spans="1:2">
      <c r="A387" s="5" t="s">
        <v>1469</v>
      </c>
      <c r="B387" s="6">
        <v>15800</v>
      </c>
    </row>
    <row r="388" spans="1:2">
      <c r="A388" s="5" t="s">
        <v>6983</v>
      </c>
      <c r="B388" s="6">
        <v>309600</v>
      </c>
    </row>
    <row r="389" spans="1:2">
      <c r="A389" s="5" t="s">
        <v>6966</v>
      </c>
      <c r="B389" s="6">
        <v>176700</v>
      </c>
    </row>
    <row r="390" spans="1:2">
      <c r="A390" s="5" t="s">
        <v>1960</v>
      </c>
      <c r="B390" s="6">
        <v>874400</v>
      </c>
    </row>
    <row r="391" spans="1:2">
      <c r="A391" s="5" t="s">
        <v>2023</v>
      </c>
      <c r="B391" s="6">
        <v>582900</v>
      </c>
    </row>
    <row r="392" spans="1:2">
      <c r="A392" s="5" t="s">
        <v>268</v>
      </c>
      <c r="B392" s="6">
        <v>34600</v>
      </c>
    </row>
    <row r="393" spans="1:2">
      <c r="A393" s="5" t="s">
        <v>4774</v>
      </c>
      <c r="B393" s="6">
        <v>141400</v>
      </c>
    </row>
    <row r="394" spans="1:2">
      <c r="A394" s="5" t="s">
        <v>6079</v>
      </c>
      <c r="B394" s="6">
        <v>5109000</v>
      </c>
    </row>
    <row r="395" spans="1:2">
      <c r="A395" s="5" t="s">
        <v>315</v>
      </c>
      <c r="B395" s="6">
        <v>550500</v>
      </c>
    </row>
    <row r="396" spans="1:2">
      <c r="A396" s="5" t="s">
        <v>332</v>
      </c>
      <c r="B396" s="6">
        <v>356300</v>
      </c>
    </row>
    <row r="397" spans="1:2">
      <c r="A397" s="5" t="s">
        <v>303</v>
      </c>
      <c r="B397" s="6">
        <v>3098100</v>
      </c>
    </row>
    <row r="398" spans="1:2">
      <c r="A398" s="5" t="s">
        <v>6050</v>
      </c>
      <c r="B398" s="6">
        <v>4840000</v>
      </c>
    </row>
    <row r="399" spans="1:2">
      <c r="A399" s="5" t="s">
        <v>6061</v>
      </c>
      <c r="B399" s="6">
        <v>5940100</v>
      </c>
    </row>
    <row r="400" spans="1:2">
      <c r="A400" s="5" t="s">
        <v>6062</v>
      </c>
      <c r="B400" s="6">
        <v>297200</v>
      </c>
    </row>
    <row r="401" spans="1:2">
      <c r="A401" s="5" t="s">
        <v>6426</v>
      </c>
      <c r="B401" s="6">
        <v>7018200</v>
      </c>
    </row>
    <row r="402" spans="1:2">
      <c r="A402" s="5" t="s">
        <v>6370</v>
      </c>
      <c r="B402" s="6">
        <v>3674300</v>
      </c>
    </row>
    <row r="403" spans="1:2">
      <c r="A403" s="5" t="s">
        <v>2729</v>
      </c>
      <c r="B403" s="6">
        <v>253900</v>
      </c>
    </row>
    <row r="404" spans="1:2">
      <c r="A404" s="5" t="s">
        <v>6366</v>
      </c>
      <c r="B404" s="6">
        <v>6828800</v>
      </c>
    </row>
    <row r="405" spans="1:2">
      <c r="A405" s="5" t="s">
        <v>5308</v>
      </c>
      <c r="B405" s="6">
        <v>16120800</v>
      </c>
    </row>
    <row r="406" spans="1:2">
      <c r="A406" s="5" t="s">
        <v>5128</v>
      </c>
      <c r="B406" s="6">
        <v>16587200</v>
      </c>
    </row>
    <row r="407" spans="1:2">
      <c r="A407" s="5" t="s">
        <v>3521</v>
      </c>
      <c r="B407" s="6">
        <v>2121600</v>
      </c>
    </row>
    <row r="408" spans="1:2">
      <c r="A408" s="5" t="s">
        <v>5534</v>
      </c>
      <c r="B408" s="6">
        <v>7163600</v>
      </c>
    </row>
    <row r="409" spans="1:2">
      <c r="A409" s="5" t="s">
        <v>4784</v>
      </c>
      <c r="B409" s="6">
        <v>129600</v>
      </c>
    </row>
    <row r="410" spans="1:2">
      <c r="A410" s="5" t="s">
        <v>3343</v>
      </c>
      <c r="B410" s="6">
        <v>2250060</v>
      </c>
    </row>
    <row r="411" spans="1:2">
      <c r="A411" s="5" t="s">
        <v>1002</v>
      </c>
      <c r="B411" s="6">
        <v>172145</v>
      </c>
    </row>
    <row r="412" spans="1:2">
      <c r="A412" s="5" t="s">
        <v>2577</v>
      </c>
      <c r="B412" s="6">
        <v>58400</v>
      </c>
    </row>
    <row r="413" spans="1:2">
      <c r="A413" s="5" t="s">
        <v>2599</v>
      </c>
      <c r="B413" s="6">
        <v>2310100</v>
      </c>
    </row>
    <row r="414" spans="1:2">
      <c r="A414" s="5" t="s">
        <v>3127</v>
      </c>
      <c r="B414" s="6">
        <v>4674200</v>
      </c>
    </row>
    <row r="415" spans="1:2">
      <c r="A415" s="5" t="s">
        <v>2178</v>
      </c>
      <c r="B415" s="6">
        <v>367400</v>
      </c>
    </row>
    <row r="416" spans="1:2">
      <c r="A416" s="5" t="s">
        <v>1441</v>
      </c>
      <c r="B416" s="6">
        <v>13900</v>
      </c>
    </row>
    <row r="417" spans="1:2">
      <c r="A417" s="5" t="s">
        <v>4482</v>
      </c>
      <c r="B417" s="6">
        <v>3104000</v>
      </c>
    </row>
    <row r="418" spans="1:2">
      <c r="A418" s="5" t="s">
        <v>85</v>
      </c>
      <c r="B418" s="6">
        <v>11549400</v>
      </c>
    </row>
    <row r="419" spans="1:2">
      <c r="A419" s="5" t="s">
        <v>1549</v>
      </c>
      <c r="B419" s="6">
        <v>871900</v>
      </c>
    </row>
    <row r="420" spans="1:2">
      <c r="A420" s="5" t="s">
        <v>5463</v>
      </c>
      <c r="B420" s="6">
        <v>995700</v>
      </c>
    </row>
    <row r="421" spans="1:2">
      <c r="A421" s="5" t="s">
        <v>1491</v>
      </c>
      <c r="B421" s="6">
        <v>5555900</v>
      </c>
    </row>
    <row r="422" spans="1:2">
      <c r="A422" s="5" t="s">
        <v>5761</v>
      </c>
      <c r="B422" s="6">
        <v>5882600</v>
      </c>
    </row>
    <row r="423" spans="1:2">
      <c r="A423" s="5" t="s">
        <v>6475</v>
      </c>
      <c r="B423" s="6">
        <v>7384300</v>
      </c>
    </row>
    <row r="424" spans="1:2">
      <c r="A424" s="5" t="s">
        <v>6496</v>
      </c>
      <c r="B424" s="6">
        <v>4268800</v>
      </c>
    </row>
    <row r="425" spans="1:2">
      <c r="A425" s="5" t="s">
        <v>6495</v>
      </c>
      <c r="B425" s="6">
        <v>4947700</v>
      </c>
    </row>
    <row r="426" spans="1:2">
      <c r="A426" s="5" t="s">
        <v>5428</v>
      </c>
      <c r="B426" s="6">
        <v>19172500</v>
      </c>
    </row>
    <row r="427" spans="1:2">
      <c r="A427" s="5" t="s">
        <v>2195</v>
      </c>
      <c r="B427" s="6">
        <v>6892700</v>
      </c>
    </row>
    <row r="428" spans="1:2">
      <c r="A428" s="5" t="s">
        <v>1998</v>
      </c>
      <c r="B428" s="6">
        <v>2008700</v>
      </c>
    </row>
    <row r="429" spans="1:2">
      <c r="A429" s="5" t="s">
        <v>3708</v>
      </c>
      <c r="B429" s="6">
        <v>1742700</v>
      </c>
    </row>
    <row r="430" spans="1:2">
      <c r="A430" s="5" t="s">
        <v>2890</v>
      </c>
      <c r="B430" s="6">
        <v>4526500</v>
      </c>
    </row>
    <row r="431" spans="1:2">
      <c r="A431" s="5" t="s">
        <v>550</v>
      </c>
      <c r="B431" s="6">
        <v>17868100</v>
      </c>
    </row>
    <row r="432" spans="1:2">
      <c r="A432" s="5" t="s">
        <v>2875</v>
      </c>
      <c r="B432" s="6">
        <v>3079400</v>
      </c>
    </row>
    <row r="433" spans="1:2">
      <c r="A433" s="5" t="s">
        <v>6231</v>
      </c>
      <c r="B433" s="6">
        <v>7358900</v>
      </c>
    </row>
    <row r="434" spans="1:2">
      <c r="A434" s="5" t="s">
        <v>4750</v>
      </c>
      <c r="B434" s="6">
        <v>4184200</v>
      </c>
    </row>
    <row r="435" spans="1:2">
      <c r="A435" s="5" t="s">
        <v>3893</v>
      </c>
      <c r="B435" s="6">
        <v>3656900</v>
      </c>
    </row>
    <row r="436" spans="1:2">
      <c r="A436" s="5" t="s">
        <v>363</v>
      </c>
      <c r="B436" s="6">
        <v>609900</v>
      </c>
    </row>
    <row r="437" spans="1:2">
      <c r="A437" s="5" t="s">
        <v>5899</v>
      </c>
      <c r="B437" s="6">
        <v>13245500</v>
      </c>
    </row>
    <row r="438" spans="1:2">
      <c r="A438" s="5" t="s">
        <v>4745</v>
      </c>
      <c r="B438" s="6">
        <v>4184200</v>
      </c>
    </row>
    <row r="439" spans="1:2">
      <c r="A439" s="5" t="s">
        <v>4586</v>
      </c>
      <c r="B439" s="6">
        <v>1830300</v>
      </c>
    </row>
    <row r="440" spans="1:2">
      <c r="A440" s="5" t="s">
        <v>4713</v>
      </c>
      <c r="B440" s="6">
        <v>992800</v>
      </c>
    </row>
    <row r="441" spans="1:2">
      <c r="A441" s="5" t="s">
        <v>5563</v>
      </c>
      <c r="B441" s="6">
        <v>5638000</v>
      </c>
    </row>
    <row r="442" spans="1:2">
      <c r="A442" s="5" t="s">
        <v>5165</v>
      </c>
      <c r="B442" s="6">
        <v>46302000</v>
      </c>
    </row>
    <row r="443" spans="1:2">
      <c r="A443" s="5" t="s">
        <v>2462</v>
      </c>
      <c r="B443" s="6">
        <v>52500</v>
      </c>
    </row>
    <row r="444" spans="1:2">
      <c r="A444" s="5" t="s">
        <v>2870</v>
      </c>
      <c r="B444" s="6">
        <v>689500</v>
      </c>
    </row>
    <row r="445" spans="1:2">
      <c r="A445" s="5" t="s">
        <v>4853</v>
      </c>
      <c r="B445" s="6">
        <v>9951700</v>
      </c>
    </row>
    <row r="446" spans="1:2">
      <c r="A446" s="5" t="s">
        <v>442</v>
      </c>
      <c r="B446" s="6">
        <v>18843800</v>
      </c>
    </row>
    <row r="447" spans="1:2">
      <c r="A447" s="5" t="s">
        <v>2380</v>
      </c>
      <c r="B447" s="6">
        <v>3322400</v>
      </c>
    </row>
    <row r="448" spans="1:2">
      <c r="A448" s="5" t="s">
        <v>3445</v>
      </c>
      <c r="B448" s="6">
        <v>9746610</v>
      </c>
    </row>
    <row r="449" spans="1:2">
      <c r="A449" s="5" t="s">
        <v>9869</v>
      </c>
      <c r="B449" s="6">
        <v>372902</v>
      </c>
    </row>
    <row r="450" spans="1:2">
      <c r="A450" s="5" t="s">
        <v>3136</v>
      </c>
      <c r="B450" s="6">
        <v>480400</v>
      </c>
    </row>
    <row r="451" spans="1:2">
      <c r="A451" s="5" t="s">
        <v>3144</v>
      </c>
      <c r="B451" s="6">
        <v>1047100</v>
      </c>
    </row>
    <row r="452" spans="1:2">
      <c r="A452" s="5" t="s">
        <v>3145</v>
      </c>
      <c r="B452" s="6">
        <v>1047100</v>
      </c>
    </row>
    <row r="453" spans="1:2">
      <c r="A453" s="5" t="s">
        <v>3149</v>
      </c>
      <c r="B453" s="6">
        <v>464200</v>
      </c>
    </row>
    <row r="454" spans="1:2">
      <c r="A454" s="5" t="s">
        <v>3146</v>
      </c>
      <c r="B454" s="6">
        <v>437300</v>
      </c>
    </row>
    <row r="455" spans="1:2">
      <c r="A455" s="5" t="s">
        <v>3147</v>
      </c>
      <c r="B455" s="6">
        <v>901300</v>
      </c>
    </row>
    <row r="456" spans="1:2">
      <c r="A456" s="5" t="s">
        <v>3151</v>
      </c>
      <c r="B456" s="6">
        <v>431800</v>
      </c>
    </row>
    <row r="457" spans="1:2">
      <c r="A457" s="5" t="s">
        <v>3154</v>
      </c>
      <c r="B457" s="6">
        <v>344100</v>
      </c>
    </row>
    <row r="458" spans="1:2">
      <c r="A458" s="5" t="s">
        <v>3153</v>
      </c>
      <c r="B458" s="6">
        <v>344100</v>
      </c>
    </row>
    <row r="459" spans="1:2">
      <c r="A459" s="5" t="s">
        <v>3152</v>
      </c>
      <c r="B459" s="6">
        <v>688200</v>
      </c>
    </row>
    <row r="460" spans="1:2">
      <c r="A460" s="5" t="s">
        <v>3148</v>
      </c>
      <c r="B460" s="6">
        <v>361700</v>
      </c>
    </row>
    <row r="461" spans="1:2">
      <c r="A461" s="5" t="s">
        <v>3155</v>
      </c>
      <c r="B461" s="6">
        <v>458800</v>
      </c>
    </row>
    <row r="462" spans="1:2">
      <c r="A462" s="5" t="s">
        <v>3156</v>
      </c>
      <c r="B462" s="6">
        <v>299100</v>
      </c>
    </row>
    <row r="463" spans="1:2">
      <c r="A463" s="5" t="s">
        <v>3139</v>
      </c>
      <c r="B463" s="6">
        <v>1943000</v>
      </c>
    </row>
    <row r="464" spans="1:2">
      <c r="A464" s="5" t="s">
        <v>3141</v>
      </c>
      <c r="B464" s="6">
        <v>310500</v>
      </c>
    </row>
    <row r="465" spans="1:2">
      <c r="A465" s="5" t="s">
        <v>3143</v>
      </c>
      <c r="B465" s="6">
        <v>310500</v>
      </c>
    </row>
    <row r="466" spans="1:2">
      <c r="A466" s="5" t="s">
        <v>4740</v>
      </c>
      <c r="B466" s="6">
        <v>3059400</v>
      </c>
    </row>
    <row r="467" spans="1:2">
      <c r="A467" s="5" t="s">
        <v>4777</v>
      </c>
      <c r="B467" s="6">
        <v>141400</v>
      </c>
    </row>
    <row r="468" spans="1:2">
      <c r="A468" s="5" t="s">
        <v>4306</v>
      </c>
      <c r="B468" s="6">
        <v>567900</v>
      </c>
    </row>
    <row r="469" spans="1:2">
      <c r="A469" s="5" t="s">
        <v>5414</v>
      </c>
      <c r="B469" s="6">
        <v>2770400</v>
      </c>
    </row>
    <row r="470" spans="1:2">
      <c r="A470" s="5" t="s">
        <v>576</v>
      </c>
      <c r="B470" s="6">
        <v>1108700</v>
      </c>
    </row>
    <row r="471" spans="1:2">
      <c r="A471" s="5" t="s">
        <v>3180</v>
      </c>
      <c r="B471" s="6">
        <v>345500</v>
      </c>
    </row>
    <row r="472" spans="1:2">
      <c r="A472" s="5" t="s">
        <v>3548</v>
      </c>
      <c r="B472" s="6">
        <v>454700</v>
      </c>
    </row>
    <row r="473" spans="1:2">
      <c r="A473" s="5" t="s">
        <v>3644</v>
      </c>
      <c r="B473" s="6">
        <v>815100</v>
      </c>
    </row>
    <row r="474" spans="1:2">
      <c r="A474" s="5" t="s">
        <v>2433</v>
      </c>
      <c r="B474" s="6">
        <v>151700</v>
      </c>
    </row>
    <row r="475" spans="1:2">
      <c r="A475" s="5" t="s">
        <v>4148</v>
      </c>
      <c r="B475" s="6">
        <v>2671000</v>
      </c>
    </row>
    <row r="476" spans="1:2">
      <c r="A476" s="5" t="s">
        <v>4754</v>
      </c>
      <c r="B476" s="6">
        <v>5547700</v>
      </c>
    </row>
    <row r="477" spans="1:2">
      <c r="A477" s="5" t="s">
        <v>990</v>
      </c>
      <c r="B477" s="6">
        <v>430366</v>
      </c>
    </row>
    <row r="478" spans="1:2">
      <c r="A478" s="5" t="s">
        <v>333</v>
      </c>
      <c r="B478" s="6">
        <v>323900</v>
      </c>
    </row>
    <row r="479" spans="1:2">
      <c r="A479" s="5" t="s">
        <v>6216</v>
      </c>
      <c r="B479" s="6">
        <v>3193000</v>
      </c>
    </row>
    <row r="480" spans="1:2">
      <c r="A480" s="5" t="s">
        <v>6218</v>
      </c>
      <c r="B480" s="6">
        <v>174500</v>
      </c>
    </row>
    <row r="481" spans="1:2">
      <c r="A481" s="5" t="s">
        <v>6175</v>
      </c>
      <c r="B481" s="6">
        <v>4845500</v>
      </c>
    </row>
    <row r="482" spans="1:2">
      <c r="A482" s="5" t="s">
        <v>1196</v>
      </c>
      <c r="B482" s="6">
        <v>296164</v>
      </c>
    </row>
    <row r="483" spans="1:2">
      <c r="A483" s="5" t="s">
        <v>1145</v>
      </c>
      <c r="B483" s="6">
        <v>11243094</v>
      </c>
    </row>
    <row r="484" spans="1:2">
      <c r="A484" s="5" t="s">
        <v>1143</v>
      </c>
      <c r="B484" s="6">
        <v>48954778</v>
      </c>
    </row>
    <row r="485" spans="1:2">
      <c r="A485" s="5" t="s">
        <v>6967</v>
      </c>
      <c r="B485" s="6">
        <v>1023840</v>
      </c>
    </row>
    <row r="486" spans="1:2">
      <c r="A486" s="5" t="s">
        <v>5594</v>
      </c>
      <c r="B486" s="6">
        <v>7549800</v>
      </c>
    </row>
    <row r="487" spans="1:2">
      <c r="A487" s="5" t="s">
        <v>5043</v>
      </c>
      <c r="B487" s="6">
        <v>330900</v>
      </c>
    </row>
    <row r="488" spans="1:2">
      <c r="A488" s="5" t="s">
        <v>2047</v>
      </c>
      <c r="B488" s="6">
        <v>696000</v>
      </c>
    </row>
    <row r="489" spans="1:2">
      <c r="A489" s="5" t="s">
        <v>4638</v>
      </c>
      <c r="B489" s="6">
        <v>302800</v>
      </c>
    </row>
    <row r="490" spans="1:2">
      <c r="A490" s="5" t="s">
        <v>2689</v>
      </c>
      <c r="B490" s="6">
        <v>1288100</v>
      </c>
    </row>
    <row r="491" spans="1:2">
      <c r="A491" s="5" t="s">
        <v>971</v>
      </c>
      <c r="B491" s="6">
        <v>37675</v>
      </c>
    </row>
    <row r="492" spans="1:2">
      <c r="A492" s="5" t="s">
        <v>1566</v>
      </c>
      <c r="B492" s="6">
        <v>23098300</v>
      </c>
    </row>
    <row r="493" spans="1:2">
      <c r="A493" s="5" t="s">
        <v>5625</v>
      </c>
      <c r="B493" s="6">
        <v>10949600</v>
      </c>
    </row>
    <row r="494" spans="1:2">
      <c r="A494" s="5" t="s">
        <v>3391</v>
      </c>
      <c r="B494" s="6">
        <v>650000</v>
      </c>
    </row>
    <row r="495" spans="1:2">
      <c r="A495" s="5" t="s">
        <v>3369</v>
      </c>
      <c r="B495" s="6">
        <v>347100</v>
      </c>
    </row>
    <row r="496" spans="1:2">
      <c r="A496" s="5" t="s">
        <v>3378</v>
      </c>
      <c r="B496" s="6">
        <v>347100</v>
      </c>
    </row>
    <row r="497" spans="1:2">
      <c r="A497" s="5" t="s">
        <v>3430</v>
      </c>
      <c r="B497" s="6">
        <v>650000</v>
      </c>
    </row>
    <row r="498" spans="1:2">
      <c r="A498" s="5" t="s">
        <v>3882</v>
      </c>
      <c r="B498" s="6">
        <v>1186300</v>
      </c>
    </row>
    <row r="499" spans="1:2">
      <c r="A499" s="5" t="s">
        <v>4506</v>
      </c>
      <c r="B499" s="6">
        <v>5081600</v>
      </c>
    </row>
    <row r="500" spans="1:2">
      <c r="A500" s="5" t="s">
        <v>1787</v>
      </c>
      <c r="B500" s="6">
        <v>103700</v>
      </c>
    </row>
    <row r="501" spans="1:2">
      <c r="A501" s="5" t="s">
        <v>5560</v>
      </c>
      <c r="B501" s="6">
        <v>3576500</v>
      </c>
    </row>
    <row r="502" spans="1:2">
      <c r="A502" s="5" t="s">
        <v>1824</v>
      </c>
      <c r="B502" s="6">
        <v>2447600</v>
      </c>
    </row>
    <row r="503" spans="1:2">
      <c r="A503" s="5" t="s">
        <v>5530</v>
      </c>
      <c r="B503" s="6">
        <v>4531000</v>
      </c>
    </row>
    <row r="504" spans="1:2">
      <c r="A504" s="5" t="s">
        <v>4543</v>
      </c>
      <c r="B504" s="6">
        <v>11458200</v>
      </c>
    </row>
    <row r="505" spans="1:2">
      <c r="A505" s="5" t="s">
        <v>422</v>
      </c>
      <c r="B505" s="6">
        <v>2739500</v>
      </c>
    </row>
    <row r="506" spans="1:2">
      <c r="A506" s="5" t="s">
        <v>413</v>
      </c>
      <c r="B506" s="6">
        <v>8621595</v>
      </c>
    </row>
    <row r="507" spans="1:2">
      <c r="A507" s="5" t="s">
        <v>4279</v>
      </c>
      <c r="B507" s="6">
        <v>1981800</v>
      </c>
    </row>
    <row r="508" spans="1:2">
      <c r="A508" s="5" t="s">
        <v>4773</v>
      </c>
      <c r="B508" s="6">
        <v>141400</v>
      </c>
    </row>
    <row r="509" spans="1:2">
      <c r="A509" s="5" t="s">
        <v>2477</v>
      </c>
      <c r="B509" s="6">
        <v>2261900</v>
      </c>
    </row>
    <row r="510" spans="1:2">
      <c r="A510" s="5" t="s">
        <v>4701</v>
      </c>
      <c r="B510" s="6">
        <v>20036200</v>
      </c>
    </row>
    <row r="511" spans="1:2">
      <c r="A511" s="5" t="s">
        <v>3227</v>
      </c>
      <c r="B511" s="6">
        <v>686200</v>
      </c>
    </row>
    <row r="512" spans="1:2">
      <c r="A512" s="5" t="s">
        <v>5240</v>
      </c>
      <c r="B512" s="6">
        <v>7395100</v>
      </c>
    </row>
    <row r="513" spans="1:2">
      <c r="A513" s="5" t="s">
        <v>5343</v>
      </c>
      <c r="B513" s="6">
        <v>8873900</v>
      </c>
    </row>
    <row r="514" spans="1:2">
      <c r="A514" s="5" t="s">
        <v>5979</v>
      </c>
      <c r="B514" s="6">
        <v>10113500</v>
      </c>
    </row>
    <row r="515" spans="1:2">
      <c r="A515" s="5" t="s">
        <v>6204</v>
      </c>
      <c r="B515" s="6">
        <v>4557700</v>
      </c>
    </row>
    <row r="516" spans="1:2">
      <c r="A516" s="5" t="s">
        <v>5871</v>
      </c>
      <c r="B516" s="6">
        <v>4576000</v>
      </c>
    </row>
    <row r="517" spans="1:2">
      <c r="A517" s="5" t="s">
        <v>1383</v>
      </c>
      <c r="B517" s="6">
        <v>192700</v>
      </c>
    </row>
    <row r="518" spans="1:2">
      <c r="A518" s="5" t="s">
        <v>2470</v>
      </c>
      <c r="B518" s="6">
        <v>766200</v>
      </c>
    </row>
    <row r="519" spans="1:2">
      <c r="A519" s="5" t="s">
        <v>374</v>
      </c>
      <c r="B519" s="6">
        <v>594800</v>
      </c>
    </row>
    <row r="520" spans="1:2">
      <c r="A520" s="5" t="s">
        <v>5352</v>
      </c>
      <c r="B520" s="6">
        <v>25716748</v>
      </c>
    </row>
    <row r="521" spans="1:2">
      <c r="A521" s="5" t="s">
        <v>6686</v>
      </c>
      <c r="B521" s="6">
        <v>802000</v>
      </c>
    </row>
    <row r="522" spans="1:2">
      <c r="A522" s="5" t="s">
        <v>6687</v>
      </c>
      <c r="B522" s="6">
        <v>84500</v>
      </c>
    </row>
    <row r="523" spans="1:2">
      <c r="A523" s="5" t="s">
        <v>2608</v>
      </c>
      <c r="B523" s="6">
        <v>16770200</v>
      </c>
    </row>
    <row r="524" spans="1:2">
      <c r="A524" s="5" t="s">
        <v>1733</v>
      </c>
      <c r="B524" s="6">
        <v>23100</v>
      </c>
    </row>
    <row r="525" spans="1:2">
      <c r="A525" s="5" t="s">
        <v>2231</v>
      </c>
      <c r="B525" s="6">
        <v>239100</v>
      </c>
    </row>
    <row r="526" spans="1:2">
      <c r="A526" s="5" t="s">
        <v>5663</v>
      </c>
      <c r="B526" s="6">
        <v>5551000</v>
      </c>
    </row>
    <row r="527" spans="1:2">
      <c r="A527" s="5" t="s">
        <v>3050</v>
      </c>
      <c r="B527" s="6">
        <v>204000</v>
      </c>
    </row>
    <row r="528" spans="1:2">
      <c r="A528" s="5" t="s">
        <v>5983</v>
      </c>
      <c r="B528" s="6">
        <v>5551400</v>
      </c>
    </row>
    <row r="529" spans="1:2">
      <c r="A529" s="5" t="s">
        <v>2407</v>
      </c>
      <c r="B529" s="6">
        <v>3977500</v>
      </c>
    </row>
    <row r="530" spans="1:2">
      <c r="A530" s="5" t="s">
        <v>6528</v>
      </c>
      <c r="B530" s="6">
        <v>5113000</v>
      </c>
    </row>
    <row r="531" spans="1:2">
      <c r="A531" s="5" t="s">
        <v>6529</v>
      </c>
      <c r="B531" s="6">
        <v>343800</v>
      </c>
    </row>
    <row r="532" spans="1:2">
      <c r="A532" s="5" t="s">
        <v>6525</v>
      </c>
      <c r="B532" s="6">
        <v>5455300</v>
      </c>
    </row>
    <row r="533" spans="1:2">
      <c r="A533" s="5" t="s">
        <v>6517</v>
      </c>
      <c r="B533" s="6">
        <v>2420300</v>
      </c>
    </row>
    <row r="534" spans="1:2">
      <c r="A534" s="5" t="s">
        <v>6518</v>
      </c>
      <c r="B534" s="6">
        <v>114800</v>
      </c>
    </row>
    <row r="535" spans="1:2">
      <c r="A535" s="5" t="s">
        <v>6280</v>
      </c>
      <c r="B535" s="6">
        <v>4657400</v>
      </c>
    </row>
    <row r="536" spans="1:2">
      <c r="A536" s="5" t="s">
        <v>100</v>
      </c>
      <c r="B536" s="6">
        <v>9115400</v>
      </c>
    </row>
    <row r="537" spans="1:2">
      <c r="A537" s="5" t="s">
        <v>1532</v>
      </c>
      <c r="B537" s="6">
        <v>296600</v>
      </c>
    </row>
    <row r="538" spans="1:2">
      <c r="A538" s="5" t="s">
        <v>3438</v>
      </c>
      <c r="B538" s="6">
        <v>500000</v>
      </c>
    </row>
    <row r="539" spans="1:2">
      <c r="A539" s="5" t="s">
        <v>1276</v>
      </c>
      <c r="B539" s="6">
        <v>352953</v>
      </c>
    </row>
    <row r="540" spans="1:2">
      <c r="A540" s="5" t="s">
        <v>4758</v>
      </c>
      <c r="B540" s="6">
        <v>5240500</v>
      </c>
    </row>
    <row r="541" spans="1:2">
      <c r="A541" s="5" t="s">
        <v>5769</v>
      </c>
      <c r="B541" s="6">
        <v>4713700</v>
      </c>
    </row>
    <row r="542" spans="1:2">
      <c r="A542" s="5" t="s">
        <v>4465</v>
      </c>
      <c r="B542" s="6">
        <v>4593000</v>
      </c>
    </row>
    <row r="543" spans="1:2">
      <c r="A543" s="5" t="s">
        <v>3530</v>
      </c>
      <c r="B543" s="6">
        <v>2140600</v>
      </c>
    </row>
    <row r="544" spans="1:2">
      <c r="A544" s="5" t="s">
        <v>1729</v>
      </c>
      <c r="B544" s="6">
        <v>14100</v>
      </c>
    </row>
    <row r="545" spans="1:2">
      <c r="A545" s="5" t="s">
        <v>6452</v>
      </c>
      <c r="B545" s="6">
        <v>5283800</v>
      </c>
    </row>
    <row r="546" spans="1:2">
      <c r="A546" s="5" t="s">
        <v>6532</v>
      </c>
      <c r="B546" s="6">
        <v>1144500</v>
      </c>
    </row>
    <row r="547" spans="1:2">
      <c r="A547" s="5" t="s">
        <v>6504</v>
      </c>
      <c r="B547" s="6">
        <v>5651500</v>
      </c>
    </row>
    <row r="548" spans="1:2">
      <c r="A548" s="5" t="s">
        <v>6505</v>
      </c>
      <c r="B548" s="6">
        <v>364000</v>
      </c>
    </row>
    <row r="549" spans="1:2">
      <c r="A549" s="5" t="s">
        <v>6417</v>
      </c>
      <c r="B549" s="6">
        <v>2530400</v>
      </c>
    </row>
    <row r="550" spans="1:2">
      <c r="A550" s="5" t="s">
        <v>2235</v>
      </c>
      <c r="B550" s="6">
        <v>2483100</v>
      </c>
    </row>
    <row r="551" spans="1:2">
      <c r="A551" s="5" t="s">
        <v>6272</v>
      </c>
      <c r="B551" s="6">
        <v>6919200</v>
      </c>
    </row>
    <row r="552" spans="1:2">
      <c r="A552" s="5" t="s">
        <v>3711</v>
      </c>
      <c r="B552" s="6">
        <v>3264000</v>
      </c>
    </row>
    <row r="553" spans="1:2">
      <c r="A553" s="5" t="s">
        <v>6332</v>
      </c>
      <c r="B553" s="6">
        <v>5039400</v>
      </c>
    </row>
    <row r="554" spans="1:2">
      <c r="A554" s="5" t="s">
        <v>3209</v>
      </c>
      <c r="B554" s="6">
        <v>1866200</v>
      </c>
    </row>
    <row r="555" spans="1:2">
      <c r="A555" s="5" t="s">
        <v>4624</v>
      </c>
      <c r="B555" s="6">
        <v>4220500</v>
      </c>
    </row>
    <row r="556" spans="1:2">
      <c r="A556" s="5" t="s">
        <v>961</v>
      </c>
      <c r="B556" s="6">
        <v>73776</v>
      </c>
    </row>
    <row r="557" spans="1:2">
      <c r="A557" s="5" t="s">
        <v>975</v>
      </c>
      <c r="B557" s="6">
        <v>430366</v>
      </c>
    </row>
    <row r="558" spans="1:2">
      <c r="A558" s="5" t="s">
        <v>113</v>
      </c>
      <c r="B558" s="6">
        <v>1950400</v>
      </c>
    </row>
    <row r="559" spans="1:2">
      <c r="A559" s="5" t="s">
        <v>4143</v>
      </c>
      <c r="B559" s="6">
        <v>1539600</v>
      </c>
    </row>
    <row r="560" spans="1:2">
      <c r="A560" s="5" t="s">
        <v>5273</v>
      </c>
      <c r="B560" s="6">
        <v>9185200</v>
      </c>
    </row>
    <row r="561" spans="1:2">
      <c r="A561" s="5" t="s">
        <v>4578</v>
      </c>
      <c r="B561" s="6">
        <v>2378100</v>
      </c>
    </row>
    <row r="562" spans="1:2">
      <c r="A562" s="5" t="s">
        <v>104</v>
      </c>
      <c r="B562" s="6">
        <v>13915600</v>
      </c>
    </row>
    <row r="563" spans="1:2">
      <c r="A563" s="5" t="s">
        <v>1765</v>
      </c>
      <c r="B563" s="6">
        <v>127900</v>
      </c>
    </row>
    <row r="564" spans="1:2">
      <c r="A564" s="5" t="s">
        <v>617</v>
      </c>
      <c r="B564" s="6">
        <v>300500</v>
      </c>
    </row>
    <row r="565" spans="1:2">
      <c r="A565" s="5" t="s">
        <v>625</v>
      </c>
      <c r="B565" s="6">
        <v>292100</v>
      </c>
    </row>
    <row r="566" spans="1:2">
      <c r="A566" s="5" t="s">
        <v>4489</v>
      </c>
      <c r="B566" s="6">
        <v>221600</v>
      </c>
    </row>
    <row r="567" spans="1:2">
      <c r="A567" s="5" t="s">
        <v>2991</v>
      </c>
      <c r="B567" s="6">
        <v>3586400</v>
      </c>
    </row>
    <row r="568" spans="1:2">
      <c r="A568" s="5" t="s">
        <v>3009</v>
      </c>
      <c r="B568" s="6">
        <v>7004000</v>
      </c>
    </row>
    <row r="569" spans="1:2">
      <c r="A569" s="5" t="s">
        <v>937</v>
      </c>
      <c r="B569" s="6">
        <v>725475</v>
      </c>
    </row>
    <row r="570" spans="1:2">
      <c r="A570" s="5" t="s">
        <v>3123</v>
      </c>
      <c r="B570" s="6">
        <v>10561500</v>
      </c>
    </row>
    <row r="571" spans="1:2">
      <c r="A571" s="5" t="s">
        <v>1709</v>
      </c>
      <c r="B571" s="6">
        <v>50600</v>
      </c>
    </row>
    <row r="572" spans="1:2">
      <c r="A572" s="5" t="s">
        <v>994</v>
      </c>
      <c r="B572" s="6">
        <v>344293</v>
      </c>
    </row>
    <row r="573" spans="1:2">
      <c r="A573" s="5" t="s">
        <v>3586</v>
      </c>
      <c r="B573" s="6">
        <v>8451500</v>
      </c>
    </row>
    <row r="574" spans="1:2">
      <c r="A574" s="5" t="s">
        <v>6212</v>
      </c>
      <c r="B574" s="6">
        <v>8826500</v>
      </c>
    </row>
    <row r="575" spans="1:2">
      <c r="A575" s="5" t="s">
        <v>1120</v>
      </c>
      <c r="B575" s="6">
        <v>1863049</v>
      </c>
    </row>
    <row r="576" spans="1:2">
      <c r="A576" s="5" t="s">
        <v>5965</v>
      </c>
      <c r="B576" s="6">
        <v>57900</v>
      </c>
    </row>
    <row r="577" spans="1:2">
      <c r="A577" s="5" t="s">
        <v>5963</v>
      </c>
      <c r="B577" s="6">
        <v>876100</v>
      </c>
    </row>
    <row r="578" spans="1:2">
      <c r="A578" s="5" t="s">
        <v>2986</v>
      </c>
      <c r="B578" s="6">
        <v>3432200</v>
      </c>
    </row>
    <row r="579" spans="1:2">
      <c r="A579" s="5" t="s">
        <v>5907</v>
      </c>
      <c r="B579" s="6">
        <v>12810067</v>
      </c>
    </row>
    <row r="580" spans="1:2">
      <c r="A580" s="5" t="s">
        <v>2139</v>
      </c>
      <c r="B580" s="6">
        <v>1286000</v>
      </c>
    </row>
    <row r="581" spans="1:2">
      <c r="A581" s="5" t="s">
        <v>3561</v>
      </c>
      <c r="B581" s="6">
        <v>1329700</v>
      </c>
    </row>
    <row r="582" spans="1:2">
      <c r="A582" s="5" t="s">
        <v>6182</v>
      </c>
      <c r="B582" s="6">
        <v>3050300</v>
      </c>
    </row>
    <row r="583" spans="1:2">
      <c r="A583" s="5" t="s">
        <v>6470</v>
      </c>
      <c r="B583" s="6">
        <v>3485600</v>
      </c>
    </row>
    <row r="584" spans="1:2">
      <c r="A584" s="5" t="s">
        <v>6499</v>
      </c>
      <c r="B584" s="6">
        <v>2869300</v>
      </c>
    </row>
    <row r="585" spans="1:2">
      <c r="A585" s="5" t="s">
        <v>2175</v>
      </c>
      <c r="B585" s="6">
        <v>34099600</v>
      </c>
    </row>
    <row r="586" spans="1:2">
      <c r="A586" s="5" t="s">
        <v>6855</v>
      </c>
      <c r="B586" s="6">
        <v>290400</v>
      </c>
    </row>
    <row r="587" spans="1:2">
      <c r="A587" s="5" t="s">
        <v>535</v>
      </c>
      <c r="B587" s="6">
        <v>38612400</v>
      </c>
    </row>
    <row r="588" spans="1:2">
      <c r="A588" s="5" t="s">
        <v>5591</v>
      </c>
      <c r="B588" s="6">
        <v>5042100</v>
      </c>
    </row>
    <row r="589" spans="1:2">
      <c r="A589" s="5" t="s">
        <v>5602</v>
      </c>
      <c r="B589" s="6">
        <v>5084900</v>
      </c>
    </row>
    <row r="590" spans="1:2">
      <c r="A590" s="5" t="s">
        <v>3384</v>
      </c>
      <c r="B590" s="6">
        <v>1100000</v>
      </c>
    </row>
    <row r="591" spans="1:2">
      <c r="A591" s="5" t="s">
        <v>2746</v>
      </c>
      <c r="B591" s="6">
        <v>1410600</v>
      </c>
    </row>
    <row r="592" spans="1:2">
      <c r="A592" s="5" t="s">
        <v>5994</v>
      </c>
      <c r="B592" s="6">
        <v>4987400</v>
      </c>
    </row>
    <row r="593" spans="1:2">
      <c r="A593" s="5" t="s">
        <v>5216</v>
      </c>
      <c r="B593" s="6">
        <v>8524400</v>
      </c>
    </row>
    <row r="594" spans="1:2">
      <c r="A594" s="5" t="s">
        <v>5741</v>
      </c>
      <c r="B594" s="6">
        <v>10590400</v>
      </c>
    </row>
    <row r="595" spans="1:2">
      <c r="A595" s="5" t="s">
        <v>5751</v>
      </c>
      <c r="B595" s="6">
        <v>470600</v>
      </c>
    </row>
    <row r="596" spans="1:2">
      <c r="A596" s="5" t="s">
        <v>4574</v>
      </c>
      <c r="B596" s="6">
        <v>2249900</v>
      </c>
    </row>
    <row r="597" spans="1:2">
      <c r="A597" s="5" t="s">
        <v>2588</v>
      </c>
      <c r="B597" s="6">
        <v>2158900</v>
      </c>
    </row>
    <row r="598" spans="1:2">
      <c r="A598" s="5" t="s">
        <v>5622</v>
      </c>
      <c r="B598" s="6">
        <v>6072900</v>
      </c>
    </row>
    <row r="599" spans="1:2">
      <c r="A599" s="5" t="s">
        <v>5656</v>
      </c>
      <c r="B599" s="6">
        <v>5044000</v>
      </c>
    </row>
    <row r="600" spans="1:2">
      <c r="A600" s="5" t="s">
        <v>5748</v>
      </c>
      <c r="B600" s="6">
        <v>4881600</v>
      </c>
    </row>
    <row r="601" spans="1:2">
      <c r="A601" s="5" t="s">
        <v>998</v>
      </c>
      <c r="B601" s="6">
        <v>565624</v>
      </c>
    </row>
    <row r="602" spans="1:2">
      <c r="A602" s="5" t="s">
        <v>5252</v>
      </c>
      <c r="B602" s="6">
        <v>5810000</v>
      </c>
    </row>
    <row r="603" spans="1:2">
      <c r="A603" s="5" t="s">
        <v>5244</v>
      </c>
      <c r="B603" s="6">
        <v>4472800</v>
      </c>
    </row>
    <row r="604" spans="1:2">
      <c r="A604" s="5" t="s">
        <v>5236</v>
      </c>
      <c r="B604" s="6">
        <v>4544200</v>
      </c>
    </row>
    <row r="605" spans="1:2">
      <c r="A605" s="5" t="s">
        <v>5270</v>
      </c>
      <c r="B605" s="6">
        <v>6891100</v>
      </c>
    </row>
    <row r="606" spans="1:2">
      <c r="A606" s="5" t="s">
        <v>5248</v>
      </c>
      <c r="B606" s="6">
        <v>6860600</v>
      </c>
    </row>
    <row r="607" spans="1:2">
      <c r="A607" s="5" t="s">
        <v>1158</v>
      </c>
      <c r="B607" s="6">
        <v>31226525</v>
      </c>
    </row>
    <row r="608" spans="1:2">
      <c r="A608" s="5" t="s">
        <v>2663</v>
      </c>
      <c r="B608" s="6">
        <v>3683700</v>
      </c>
    </row>
    <row r="609" spans="1:2">
      <c r="A609" s="5" t="s">
        <v>5284</v>
      </c>
      <c r="B609" s="6">
        <v>18787500</v>
      </c>
    </row>
    <row r="610" spans="1:2">
      <c r="A610" s="5" t="s">
        <v>5140</v>
      </c>
      <c r="B610" s="6">
        <v>22295600</v>
      </c>
    </row>
    <row r="611" spans="1:2">
      <c r="A611" s="5" t="s">
        <v>2481</v>
      </c>
      <c r="B611" s="6">
        <v>72417431</v>
      </c>
    </row>
    <row r="612" spans="1:2">
      <c r="A612" s="5" t="s">
        <v>6148</v>
      </c>
      <c r="B612" s="6">
        <v>5430300</v>
      </c>
    </row>
    <row r="613" spans="1:2">
      <c r="A613" s="5" t="s">
        <v>6508</v>
      </c>
      <c r="B613" s="6">
        <v>5543800</v>
      </c>
    </row>
    <row r="614" spans="1:2">
      <c r="A614" s="5" t="s">
        <v>2658</v>
      </c>
      <c r="B614" s="6">
        <v>4126700</v>
      </c>
    </row>
    <row r="615" spans="1:2">
      <c r="A615" s="5" t="s">
        <v>5200</v>
      </c>
      <c r="B615" s="6">
        <v>6440000</v>
      </c>
    </row>
    <row r="616" spans="1:2">
      <c r="A616" s="5" t="s">
        <v>6559</v>
      </c>
      <c r="B616" s="6">
        <v>193000</v>
      </c>
    </row>
    <row r="617" spans="1:2">
      <c r="A617" s="5" t="s">
        <v>2172</v>
      </c>
      <c r="B617" s="6">
        <v>4558100</v>
      </c>
    </row>
    <row r="618" spans="1:2">
      <c r="A618" s="5" t="s">
        <v>371</v>
      </c>
      <c r="B618" s="6">
        <v>81000</v>
      </c>
    </row>
    <row r="619" spans="1:2">
      <c r="A619" s="5" t="s">
        <v>1175</v>
      </c>
      <c r="B619" s="6">
        <v>7298212</v>
      </c>
    </row>
    <row r="620" spans="1:2">
      <c r="A620" s="5" t="s">
        <v>3173</v>
      </c>
      <c r="B620" s="6">
        <v>8405000</v>
      </c>
    </row>
    <row r="621" spans="1:2">
      <c r="A621" s="5" t="s">
        <v>1700</v>
      </c>
      <c r="B621" s="6">
        <v>37400</v>
      </c>
    </row>
    <row r="622" spans="1:2">
      <c r="A622" s="5" t="s">
        <v>5402</v>
      </c>
      <c r="B622" s="6">
        <v>5999800</v>
      </c>
    </row>
    <row r="623" spans="1:2">
      <c r="A623" s="5" t="s">
        <v>4473</v>
      </c>
      <c r="B623" s="6">
        <v>262400</v>
      </c>
    </row>
    <row r="624" spans="1:2">
      <c r="A624" s="5" t="s">
        <v>4475</v>
      </c>
      <c r="B624" s="6">
        <v>262400</v>
      </c>
    </row>
    <row r="625" spans="1:2">
      <c r="A625" s="5" t="s">
        <v>5972</v>
      </c>
      <c r="B625" s="6">
        <v>9188600</v>
      </c>
    </row>
    <row r="626" spans="1:2">
      <c r="A626" s="5" t="s">
        <v>5936</v>
      </c>
      <c r="B626" s="6">
        <v>1135700</v>
      </c>
    </row>
    <row r="627" spans="1:2">
      <c r="A627" s="5" t="s">
        <v>2095</v>
      </c>
      <c r="B627" s="6">
        <v>2051700</v>
      </c>
    </row>
    <row r="628" spans="1:2">
      <c r="A628" s="5" t="s">
        <v>1724</v>
      </c>
      <c r="B628" s="6">
        <v>18200</v>
      </c>
    </row>
    <row r="629" spans="1:2">
      <c r="A629" s="5" t="s">
        <v>3877</v>
      </c>
      <c r="B629" s="6">
        <v>0</v>
      </c>
    </row>
    <row r="630" spans="1:2">
      <c r="A630" s="5" t="s">
        <v>1106</v>
      </c>
      <c r="B630" s="6">
        <v>1006569</v>
      </c>
    </row>
    <row r="631" spans="1:2">
      <c r="A631" s="5" t="s">
        <v>6711</v>
      </c>
      <c r="B631" s="6">
        <v>6400</v>
      </c>
    </row>
    <row r="632" spans="1:2">
      <c r="A632" s="5" t="s">
        <v>2120</v>
      </c>
      <c r="B632" s="6">
        <v>550100</v>
      </c>
    </row>
    <row r="633" spans="1:2">
      <c r="A633" s="5" t="s">
        <v>6969</v>
      </c>
      <c r="B633" s="6">
        <v>655400</v>
      </c>
    </row>
    <row r="634" spans="1:2">
      <c r="A634" s="5" t="s">
        <v>6336</v>
      </c>
      <c r="B634" s="6">
        <v>8966000</v>
      </c>
    </row>
    <row r="635" spans="1:2">
      <c r="A635" s="5" t="s">
        <v>3955</v>
      </c>
      <c r="B635" s="6">
        <v>1064900</v>
      </c>
    </row>
    <row r="636" spans="1:2">
      <c r="A636" s="5" t="s">
        <v>4917</v>
      </c>
      <c r="B636" s="6">
        <v>75000</v>
      </c>
    </row>
    <row r="637" spans="1:2">
      <c r="A637" s="5" t="s">
        <v>5773</v>
      </c>
      <c r="B637" s="6">
        <v>4595600</v>
      </c>
    </row>
    <row r="638" spans="1:2">
      <c r="A638" s="5" t="s">
        <v>4551</v>
      </c>
      <c r="B638" s="6">
        <v>770200</v>
      </c>
    </row>
    <row r="639" spans="1:2">
      <c r="A639" s="5" t="s">
        <v>6489</v>
      </c>
      <c r="B639" s="6">
        <v>8028600</v>
      </c>
    </row>
    <row r="640" spans="1:2">
      <c r="A640" s="5" t="s">
        <v>6501</v>
      </c>
      <c r="B640" s="6">
        <v>8080300</v>
      </c>
    </row>
    <row r="641" spans="1:2">
      <c r="A641" s="5" t="s">
        <v>3650</v>
      </c>
      <c r="B641" s="6">
        <v>3555500</v>
      </c>
    </row>
    <row r="642" spans="1:2">
      <c r="A642" s="5" t="s">
        <v>588</v>
      </c>
      <c r="B642" s="6">
        <v>7108200</v>
      </c>
    </row>
    <row r="643" spans="1:2">
      <c r="A643" s="5" t="s">
        <v>6313</v>
      </c>
      <c r="B643" s="6">
        <v>6579800</v>
      </c>
    </row>
    <row r="644" spans="1:2">
      <c r="A644" s="5" t="s">
        <v>5598</v>
      </c>
      <c r="B644" s="6">
        <v>5830200</v>
      </c>
    </row>
    <row r="645" spans="1:2">
      <c r="A645" s="5" t="s">
        <v>3165</v>
      </c>
      <c r="B645" s="6">
        <v>116700</v>
      </c>
    </row>
    <row r="646" spans="1:2">
      <c r="A646" s="5" t="s">
        <v>3198</v>
      </c>
      <c r="B646" s="6">
        <v>559800</v>
      </c>
    </row>
    <row r="647" spans="1:2">
      <c r="A647" s="5" t="s">
        <v>3194</v>
      </c>
      <c r="B647" s="6">
        <v>4439500</v>
      </c>
    </row>
    <row r="648" spans="1:2">
      <c r="A648" s="5" t="s">
        <v>2262</v>
      </c>
      <c r="B648" s="6">
        <v>6411500</v>
      </c>
    </row>
    <row r="649" spans="1:2">
      <c r="A649" s="5" t="s">
        <v>5537</v>
      </c>
      <c r="B649" s="6">
        <v>2809000</v>
      </c>
    </row>
    <row r="650" spans="1:2">
      <c r="A650" s="5" t="s">
        <v>2291</v>
      </c>
      <c r="B650" s="6">
        <v>9908700</v>
      </c>
    </row>
    <row r="651" spans="1:2">
      <c r="A651" s="5" t="s">
        <v>4426</v>
      </c>
      <c r="B651" s="6">
        <v>1201100</v>
      </c>
    </row>
    <row r="652" spans="1:2">
      <c r="A652" s="5" t="s">
        <v>4591</v>
      </c>
      <c r="B652" s="6">
        <v>1472700</v>
      </c>
    </row>
    <row r="653" spans="1:2">
      <c r="A653" s="5" t="s">
        <v>3216</v>
      </c>
      <c r="B653" s="6">
        <v>244800</v>
      </c>
    </row>
    <row r="654" spans="1:2">
      <c r="A654" s="5" t="s">
        <v>2489</v>
      </c>
      <c r="B654" s="6">
        <v>30607300</v>
      </c>
    </row>
    <row r="655" spans="1:2">
      <c r="A655" s="5" t="s">
        <v>2282</v>
      </c>
      <c r="B655" s="6">
        <v>12356700</v>
      </c>
    </row>
    <row r="656" spans="1:2">
      <c r="A656" s="5" t="s">
        <v>4877</v>
      </c>
      <c r="B656" s="6">
        <v>15889000</v>
      </c>
    </row>
    <row r="657" spans="1:2">
      <c r="A657" s="5" t="s">
        <v>6634</v>
      </c>
      <c r="B657" s="6">
        <v>530400</v>
      </c>
    </row>
    <row r="658" spans="1:2">
      <c r="A658" s="5" t="s">
        <v>6664</v>
      </c>
      <c r="B658" s="6">
        <v>48300</v>
      </c>
    </row>
    <row r="659" spans="1:2">
      <c r="A659" s="5" t="s">
        <v>6630</v>
      </c>
      <c r="B659" s="6">
        <v>299000</v>
      </c>
    </row>
    <row r="660" spans="1:2">
      <c r="A660" s="5" t="s">
        <v>5523</v>
      </c>
      <c r="B660" s="6">
        <v>5298900</v>
      </c>
    </row>
    <row r="661" spans="1:2">
      <c r="A661" s="5" t="s">
        <v>4302</v>
      </c>
      <c r="B661" s="6">
        <v>1486400</v>
      </c>
    </row>
    <row r="662" spans="1:2">
      <c r="A662" s="5" t="s">
        <v>3108</v>
      </c>
      <c r="B662" s="6">
        <v>4384900</v>
      </c>
    </row>
    <row r="663" spans="1:2">
      <c r="A663" s="5" t="s">
        <v>1526</v>
      </c>
      <c r="B663" s="6">
        <v>1126500</v>
      </c>
    </row>
    <row r="664" spans="1:2">
      <c r="A664" s="5" t="s">
        <v>1710</v>
      </c>
      <c r="B664" s="6">
        <v>25900</v>
      </c>
    </row>
    <row r="665" spans="1:2">
      <c r="A665" s="5" t="s">
        <v>6590</v>
      </c>
      <c r="B665" s="6">
        <v>311300</v>
      </c>
    </row>
    <row r="666" spans="1:2">
      <c r="A666" s="5" t="s">
        <v>6674</v>
      </c>
      <c r="B666" s="6">
        <v>130300</v>
      </c>
    </row>
    <row r="667" spans="1:2">
      <c r="A667" s="5" t="s">
        <v>4224</v>
      </c>
      <c r="B667" s="6">
        <v>2028500</v>
      </c>
    </row>
    <row r="668" spans="1:2">
      <c r="A668" s="5" t="s">
        <v>3252</v>
      </c>
      <c r="B668" s="6">
        <v>574300</v>
      </c>
    </row>
    <row r="669" spans="1:2">
      <c r="A669" s="5" t="s">
        <v>4116</v>
      </c>
      <c r="B669" s="6">
        <v>2448000</v>
      </c>
    </row>
    <row r="670" spans="1:2">
      <c r="A670" s="5" t="s">
        <v>5777</v>
      </c>
      <c r="B670" s="6">
        <v>6947000</v>
      </c>
    </row>
    <row r="671" spans="1:2">
      <c r="A671" s="5" t="s">
        <v>5359</v>
      </c>
      <c r="B671" s="6">
        <v>518800</v>
      </c>
    </row>
    <row r="672" spans="1:2">
      <c r="A672" s="5" t="s">
        <v>5357</v>
      </c>
      <c r="B672" s="6">
        <v>7215600</v>
      </c>
    </row>
    <row r="673" spans="1:2">
      <c r="A673" s="5" t="s">
        <v>4979</v>
      </c>
      <c r="B673" s="6">
        <v>25200</v>
      </c>
    </row>
    <row r="674" spans="1:2">
      <c r="A674" s="5" t="s">
        <v>4984</v>
      </c>
      <c r="B674" s="6">
        <v>202400</v>
      </c>
    </row>
    <row r="675" spans="1:2">
      <c r="A675" s="5" t="s">
        <v>5697</v>
      </c>
      <c r="B675" s="6">
        <v>3299100</v>
      </c>
    </row>
    <row r="676" spans="1:2">
      <c r="A676" s="5" t="s">
        <v>5671</v>
      </c>
      <c r="B676" s="6">
        <v>11095800</v>
      </c>
    </row>
    <row r="677" spans="1:2">
      <c r="A677" s="5" t="s">
        <v>5389</v>
      </c>
      <c r="B677" s="6">
        <v>501000</v>
      </c>
    </row>
    <row r="678" spans="1:2">
      <c r="A678" s="5" t="s">
        <v>238</v>
      </c>
      <c r="B678" s="6">
        <v>25033800</v>
      </c>
    </row>
    <row r="679" spans="1:2">
      <c r="A679" s="5" t="s">
        <v>4418</v>
      </c>
      <c r="B679" s="6">
        <v>537100</v>
      </c>
    </row>
    <row r="680" spans="1:2">
      <c r="A680" s="5" t="s">
        <v>2257</v>
      </c>
      <c r="B680" s="6">
        <v>874400</v>
      </c>
    </row>
    <row r="681" spans="1:2">
      <c r="A681" s="5" t="s">
        <v>5541</v>
      </c>
      <c r="B681" s="6">
        <v>5472900</v>
      </c>
    </row>
    <row r="682" spans="1:2">
      <c r="A682" s="5" t="s">
        <v>1458</v>
      </c>
      <c r="B682" s="6">
        <v>13300</v>
      </c>
    </row>
    <row r="683" spans="1:2">
      <c r="A683" s="5" t="s">
        <v>4167</v>
      </c>
      <c r="B683" s="6">
        <v>256500</v>
      </c>
    </row>
    <row r="684" spans="1:2">
      <c r="A684" s="5" t="s">
        <v>3426</v>
      </c>
      <c r="B684" s="6">
        <v>174000</v>
      </c>
    </row>
    <row r="685" spans="1:2">
      <c r="A685" s="5" t="s">
        <v>6156</v>
      </c>
      <c r="B685" s="6">
        <v>5621200</v>
      </c>
    </row>
    <row r="686" spans="1:2">
      <c r="A686" s="5" t="s">
        <v>5365</v>
      </c>
      <c r="B686" s="6">
        <v>8469700</v>
      </c>
    </row>
    <row r="687" spans="1:2">
      <c r="A687" s="5" t="s">
        <v>6521</v>
      </c>
      <c r="B687" s="6">
        <v>15022500</v>
      </c>
    </row>
    <row r="688" spans="1:2">
      <c r="A688" s="5" t="s">
        <v>3975</v>
      </c>
      <c r="B688" s="6">
        <v>2820700</v>
      </c>
    </row>
    <row r="689" spans="1:2">
      <c r="A689" s="5" t="s">
        <v>5549</v>
      </c>
      <c r="B689" s="6">
        <v>7694300</v>
      </c>
    </row>
    <row r="690" spans="1:2">
      <c r="A690" s="5" t="s">
        <v>4228</v>
      </c>
      <c r="B690" s="6">
        <v>6469800</v>
      </c>
    </row>
    <row r="691" spans="1:2">
      <c r="A691" s="5" t="s">
        <v>4026</v>
      </c>
      <c r="B691" s="6">
        <v>109300</v>
      </c>
    </row>
    <row r="692" spans="1:2">
      <c r="A692" s="5" t="s">
        <v>4229</v>
      </c>
      <c r="B692" s="6">
        <v>1719200</v>
      </c>
    </row>
    <row r="693" spans="1:2">
      <c r="A693" s="5" t="s">
        <v>4952</v>
      </c>
      <c r="B693" s="6">
        <v>75000</v>
      </c>
    </row>
    <row r="694" spans="1:2">
      <c r="A694" s="5" t="s">
        <v>6545</v>
      </c>
      <c r="B694" s="6">
        <v>133400</v>
      </c>
    </row>
    <row r="695" spans="1:2">
      <c r="A695" s="5" t="s">
        <v>3704</v>
      </c>
      <c r="B695" s="6">
        <v>571200</v>
      </c>
    </row>
    <row r="696" spans="1:2">
      <c r="A696" s="5" t="s">
        <v>4293</v>
      </c>
      <c r="B696" s="6">
        <v>1573800</v>
      </c>
    </row>
    <row r="697" spans="1:2">
      <c r="A697" s="5" t="s">
        <v>679</v>
      </c>
      <c r="B697" s="6">
        <v>32757011</v>
      </c>
    </row>
    <row r="698" spans="1:2">
      <c r="A698" s="5" t="s">
        <v>685</v>
      </c>
      <c r="B698" s="6">
        <v>35818</v>
      </c>
    </row>
    <row r="699" spans="1:2">
      <c r="A699" s="5" t="s">
        <v>1514</v>
      </c>
      <c r="B699" s="6">
        <v>1090900</v>
      </c>
    </row>
    <row r="700" spans="1:2">
      <c r="A700" s="5" t="s">
        <v>1510</v>
      </c>
      <c r="B700" s="6">
        <v>584400</v>
      </c>
    </row>
    <row r="701" spans="1:2">
      <c r="A701" s="5" t="s">
        <v>1498</v>
      </c>
      <c r="B701" s="6">
        <v>171600</v>
      </c>
    </row>
    <row r="702" spans="1:2">
      <c r="A702" s="5" t="s">
        <v>1508</v>
      </c>
      <c r="B702" s="6">
        <v>37000</v>
      </c>
    </row>
    <row r="703" spans="1:2">
      <c r="A703" s="5" t="s">
        <v>1503</v>
      </c>
      <c r="B703" s="6">
        <v>75700</v>
      </c>
    </row>
    <row r="704" spans="1:2">
      <c r="A704" s="5" t="s">
        <v>1520</v>
      </c>
      <c r="B704" s="6">
        <v>90300</v>
      </c>
    </row>
    <row r="705" spans="1:2">
      <c r="A705" s="5" t="s">
        <v>1504</v>
      </c>
      <c r="B705" s="6">
        <v>1976300</v>
      </c>
    </row>
    <row r="706" spans="1:2">
      <c r="A706" s="5" t="s">
        <v>1512</v>
      </c>
      <c r="B706" s="6">
        <v>334000</v>
      </c>
    </row>
    <row r="707" spans="1:2">
      <c r="A707" s="5" t="s">
        <v>1521</v>
      </c>
      <c r="B707" s="6">
        <v>936900</v>
      </c>
    </row>
    <row r="708" spans="1:2">
      <c r="A708" s="5" t="s">
        <v>1518</v>
      </c>
      <c r="B708" s="6">
        <v>84100</v>
      </c>
    </row>
    <row r="709" spans="1:2">
      <c r="A709" s="5" t="s">
        <v>1516</v>
      </c>
      <c r="B709" s="6">
        <v>140200</v>
      </c>
    </row>
    <row r="710" spans="1:2">
      <c r="A710" s="5" t="s">
        <v>1505</v>
      </c>
      <c r="B710" s="6">
        <v>898900</v>
      </c>
    </row>
    <row r="711" spans="1:2">
      <c r="A711" s="5" t="s">
        <v>1519</v>
      </c>
      <c r="B711" s="6">
        <v>309700</v>
      </c>
    </row>
    <row r="712" spans="1:2">
      <c r="A712" s="5" t="s">
        <v>1513</v>
      </c>
      <c r="B712" s="6">
        <v>1284600</v>
      </c>
    </row>
    <row r="713" spans="1:2">
      <c r="A713" s="5" t="s">
        <v>1494</v>
      </c>
      <c r="B713" s="6">
        <v>143700</v>
      </c>
    </row>
    <row r="714" spans="1:2">
      <c r="A714" s="5" t="s">
        <v>5057</v>
      </c>
      <c r="B714" s="6">
        <v>299300</v>
      </c>
    </row>
    <row r="715" spans="1:2">
      <c r="A715" s="5" t="s">
        <v>1496</v>
      </c>
      <c r="B715" s="6">
        <v>1159800</v>
      </c>
    </row>
    <row r="716" spans="1:2">
      <c r="A716" s="5" t="s">
        <v>1497</v>
      </c>
      <c r="B716" s="6">
        <v>1123400</v>
      </c>
    </row>
    <row r="717" spans="1:2">
      <c r="A717" s="5" t="s">
        <v>1499</v>
      </c>
      <c r="B717" s="6">
        <v>1585000</v>
      </c>
    </row>
    <row r="718" spans="1:2">
      <c r="A718" s="5" t="s">
        <v>1501</v>
      </c>
      <c r="B718" s="6">
        <v>731800</v>
      </c>
    </row>
    <row r="719" spans="1:2">
      <c r="A719" s="5" t="s">
        <v>1509</v>
      </c>
      <c r="B719" s="6">
        <v>4632500</v>
      </c>
    </row>
    <row r="720" spans="1:2">
      <c r="A720" s="5" t="s">
        <v>1511</v>
      </c>
      <c r="B720" s="6">
        <v>40500</v>
      </c>
    </row>
    <row r="721" spans="1:2">
      <c r="A721" s="5" t="s">
        <v>1515</v>
      </c>
      <c r="B721" s="6">
        <v>48500</v>
      </c>
    </row>
    <row r="722" spans="1:2">
      <c r="A722" s="5" t="s">
        <v>1517</v>
      </c>
      <c r="B722" s="6">
        <v>289200</v>
      </c>
    </row>
    <row r="723" spans="1:2">
      <c r="A723" s="5" t="s">
        <v>1502</v>
      </c>
      <c r="B723" s="6">
        <v>59400</v>
      </c>
    </row>
    <row r="724" spans="1:2">
      <c r="A724" s="5" t="s">
        <v>5667</v>
      </c>
      <c r="B724" s="6">
        <v>9725500</v>
      </c>
    </row>
    <row r="725" spans="1:2">
      <c r="A725" s="5" t="s">
        <v>3857</v>
      </c>
      <c r="B725" s="6">
        <v>1210400</v>
      </c>
    </row>
    <row r="726" spans="1:2">
      <c r="A726" s="5" t="s">
        <v>6013</v>
      </c>
      <c r="B726" s="6">
        <v>4904400</v>
      </c>
    </row>
    <row r="727" spans="1:2">
      <c r="A727" s="5" t="s">
        <v>929</v>
      </c>
      <c r="B727" s="6">
        <v>233626</v>
      </c>
    </row>
    <row r="728" spans="1:2">
      <c r="A728" s="5" t="s">
        <v>3006</v>
      </c>
      <c r="B728" s="6">
        <v>17194400</v>
      </c>
    </row>
    <row r="729" spans="1:2">
      <c r="A729" s="5" t="s">
        <v>81</v>
      </c>
      <c r="B729" s="6">
        <v>5628800</v>
      </c>
    </row>
    <row r="730" spans="1:2">
      <c r="A730" s="5" t="s">
        <v>307</v>
      </c>
      <c r="B730" s="6">
        <v>161600</v>
      </c>
    </row>
    <row r="731" spans="1:2">
      <c r="A731" s="5" t="s">
        <v>318</v>
      </c>
      <c r="B731" s="6">
        <v>388700</v>
      </c>
    </row>
    <row r="732" spans="1:2">
      <c r="A732" s="5" t="s">
        <v>5855</v>
      </c>
      <c r="B732" s="6">
        <v>9435400</v>
      </c>
    </row>
    <row r="733" spans="1:2">
      <c r="A733" s="5" t="s">
        <v>6245</v>
      </c>
      <c r="B733" s="6">
        <v>1726100</v>
      </c>
    </row>
    <row r="734" spans="1:2">
      <c r="A734" s="5" t="s">
        <v>5515</v>
      </c>
      <c r="B734" s="6">
        <v>4562400</v>
      </c>
    </row>
    <row r="735" spans="1:2">
      <c r="A735" s="5" t="s">
        <v>4198</v>
      </c>
      <c r="B735" s="6">
        <v>7810400</v>
      </c>
    </row>
    <row r="736" spans="1:2">
      <c r="A736" s="5" t="s">
        <v>4177</v>
      </c>
      <c r="B736" s="6">
        <v>728700</v>
      </c>
    </row>
    <row r="737" spans="1:2">
      <c r="A737" s="5" t="s">
        <v>4188</v>
      </c>
      <c r="B737" s="6">
        <v>2185800</v>
      </c>
    </row>
    <row r="738" spans="1:2">
      <c r="A738" s="5" t="s">
        <v>4356</v>
      </c>
      <c r="B738" s="6">
        <v>2373300</v>
      </c>
    </row>
    <row r="739" spans="1:2">
      <c r="A739" s="5" t="s">
        <v>530</v>
      </c>
      <c r="B739" s="6">
        <v>11557900</v>
      </c>
    </row>
    <row r="740" spans="1:2">
      <c r="A740" s="5" t="s">
        <v>4317</v>
      </c>
      <c r="B740" s="6">
        <v>2634600</v>
      </c>
    </row>
    <row r="741" spans="1:2">
      <c r="A741" s="5" t="s">
        <v>1899</v>
      </c>
      <c r="B741" s="6">
        <v>104600</v>
      </c>
    </row>
    <row r="742" spans="1:2">
      <c r="A742" s="5" t="s">
        <v>2800</v>
      </c>
      <c r="B742" s="6">
        <v>1178200</v>
      </c>
    </row>
    <row r="743" spans="1:2">
      <c r="A743" s="5" t="s">
        <v>3039</v>
      </c>
      <c r="B743" s="6">
        <v>12240000</v>
      </c>
    </row>
    <row r="744" spans="1:2">
      <c r="A744" s="5" t="s">
        <v>432</v>
      </c>
      <c r="B744" s="6">
        <v>112472741</v>
      </c>
    </row>
    <row r="745" spans="1:2">
      <c r="A745" s="5" t="s">
        <v>428</v>
      </c>
      <c r="B745" s="6">
        <v>7411719</v>
      </c>
    </row>
    <row r="746" spans="1:2">
      <c r="A746" s="5" t="s">
        <v>4458</v>
      </c>
      <c r="B746" s="6">
        <v>386600</v>
      </c>
    </row>
    <row r="747" spans="1:2">
      <c r="A747" s="5" t="s">
        <v>6449</v>
      </c>
      <c r="B747" s="6">
        <v>4474000</v>
      </c>
    </row>
    <row r="748" spans="1:2">
      <c r="A748" s="5" t="s">
        <v>2693</v>
      </c>
      <c r="B748" s="6">
        <v>2506700</v>
      </c>
    </row>
    <row r="749" spans="1:2">
      <c r="A749" s="5" t="s">
        <v>6514</v>
      </c>
      <c r="B749" s="6">
        <v>7131700</v>
      </c>
    </row>
    <row r="750" spans="1:2">
      <c r="A750" s="5" t="s">
        <v>6381</v>
      </c>
      <c r="B750" s="6">
        <v>4233100</v>
      </c>
    </row>
    <row r="751" spans="1:2">
      <c r="A751" s="5" t="s">
        <v>4569</v>
      </c>
      <c r="B751" s="6">
        <v>3542600</v>
      </c>
    </row>
    <row r="752" spans="1:2">
      <c r="A752" s="5" t="s">
        <v>117</v>
      </c>
      <c r="B752" s="6">
        <v>1449100</v>
      </c>
    </row>
    <row r="753" spans="1:2">
      <c r="A753" s="5" t="s">
        <v>4180</v>
      </c>
      <c r="B753" s="6">
        <v>408000</v>
      </c>
    </row>
    <row r="754" spans="1:2">
      <c r="A754" s="5" t="s">
        <v>3131</v>
      </c>
      <c r="B754" s="6">
        <v>3120200</v>
      </c>
    </row>
    <row r="755" spans="1:2">
      <c r="A755" s="5" t="s">
        <v>2296</v>
      </c>
      <c r="B755" s="6">
        <v>14688000</v>
      </c>
    </row>
    <row r="756" spans="1:2">
      <c r="A756" s="5" t="s">
        <v>2348</v>
      </c>
      <c r="B756" s="6">
        <v>2584900</v>
      </c>
    </row>
    <row r="757" spans="1:2">
      <c r="A757" s="5" t="s">
        <v>4956</v>
      </c>
      <c r="B757" s="6">
        <v>119000</v>
      </c>
    </row>
    <row r="758" spans="1:2">
      <c r="A758" s="5" t="s">
        <v>6542</v>
      </c>
      <c r="B758" s="6">
        <v>56700</v>
      </c>
    </row>
    <row r="759" spans="1:2">
      <c r="A759" s="5" t="s">
        <v>5453</v>
      </c>
      <c r="B759" s="6">
        <v>3916600</v>
      </c>
    </row>
    <row r="760" spans="1:2">
      <c r="A760" s="5" t="s">
        <v>6002</v>
      </c>
      <c r="B760" s="6">
        <v>4727400</v>
      </c>
    </row>
    <row r="761" spans="1:2">
      <c r="A761" s="5" t="s">
        <v>6054</v>
      </c>
      <c r="B761" s="6">
        <v>3319600</v>
      </c>
    </row>
    <row r="762" spans="1:2">
      <c r="A762" s="5" t="s">
        <v>5297</v>
      </c>
      <c r="B762" s="6">
        <v>5579400</v>
      </c>
    </row>
    <row r="763" spans="1:2">
      <c r="A763" s="5" t="s">
        <v>3758</v>
      </c>
      <c r="B763" s="6">
        <v>2446100</v>
      </c>
    </row>
    <row r="764" spans="1:2">
      <c r="A764" s="5" t="s">
        <v>2955</v>
      </c>
      <c r="B764" s="6">
        <v>11931000</v>
      </c>
    </row>
    <row r="765" spans="1:2">
      <c r="A765" s="5" t="s">
        <v>2584</v>
      </c>
      <c r="B765" s="6">
        <v>1905700</v>
      </c>
    </row>
    <row r="766" spans="1:2">
      <c r="A766" s="5" t="s">
        <v>3984</v>
      </c>
      <c r="B766" s="6">
        <v>141800</v>
      </c>
    </row>
    <row r="767" spans="1:2">
      <c r="A767" s="5" t="s">
        <v>3965</v>
      </c>
      <c r="B767" s="6">
        <v>2646300</v>
      </c>
    </row>
    <row r="768" spans="1:2">
      <c r="A768" s="5" t="s">
        <v>5587</v>
      </c>
      <c r="B768" s="6">
        <v>8887400</v>
      </c>
    </row>
    <row r="769" spans="1:2">
      <c r="A769" s="5" t="s">
        <v>5754</v>
      </c>
      <c r="B769" s="6">
        <v>5212500</v>
      </c>
    </row>
    <row r="770" spans="1:2">
      <c r="A770" s="5" t="s">
        <v>5652</v>
      </c>
      <c r="B770" s="6">
        <v>4574400</v>
      </c>
    </row>
    <row r="771" spans="1:2">
      <c r="A771" s="5" t="s">
        <v>5720</v>
      </c>
      <c r="B771" s="6">
        <v>10421700</v>
      </c>
    </row>
    <row r="772" spans="1:2">
      <c r="A772" s="5" t="s">
        <v>5649</v>
      </c>
      <c r="B772" s="6">
        <v>5821700</v>
      </c>
    </row>
    <row r="773" spans="1:2">
      <c r="A773" s="5" t="s">
        <v>965</v>
      </c>
      <c r="B773" s="6">
        <v>430366</v>
      </c>
    </row>
    <row r="774" spans="1:2">
      <c r="A774" s="5" t="s">
        <v>2808</v>
      </c>
      <c r="B774" s="6">
        <v>9588700</v>
      </c>
    </row>
    <row r="775" spans="1:2">
      <c r="A775" s="5" t="s">
        <v>3812</v>
      </c>
      <c r="B775" s="6">
        <v>1785200</v>
      </c>
    </row>
    <row r="776" spans="1:2">
      <c r="A776" s="5" t="s">
        <v>3831</v>
      </c>
      <c r="B776" s="6">
        <v>1642500</v>
      </c>
    </row>
    <row r="777" spans="1:2">
      <c r="A777" s="5" t="s">
        <v>4523</v>
      </c>
      <c r="B777" s="6">
        <v>261400</v>
      </c>
    </row>
    <row r="778" spans="1:2">
      <c r="A778" s="5" t="s">
        <v>4525</v>
      </c>
      <c r="B778" s="6">
        <v>174900</v>
      </c>
    </row>
    <row r="779" spans="1:2">
      <c r="A779" s="5" t="s">
        <v>4527</v>
      </c>
      <c r="B779" s="6">
        <v>209900</v>
      </c>
    </row>
    <row r="780" spans="1:2">
      <c r="A780" s="5" t="s">
        <v>4529</v>
      </c>
      <c r="B780" s="6">
        <v>169100</v>
      </c>
    </row>
    <row r="781" spans="1:2">
      <c r="A781" s="5" t="s">
        <v>3905</v>
      </c>
      <c r="B781" s="6">
        <v>1398900</v>
      </c>
    </row>
    <row r="782" spans="1:2">
      <c r="A782" s="5" t="s">
        <v>3755</v>
      </c>
      <c r="B782" s="6">
        <v>2867700</v>
      </c>
    </row>
    <row r="783" spans="1:2">
      <c r="A783" s="5" t="s">
        <v>5441</v>
      </c>
      <c r="B783" s="6">
        <v>904100</v>
      </c>
    </row>
    <row r="784" spans="1:2">
      <c r="A784" s="5" t="s">
        <v>658</v>
      </c>
      <c r="B784" s="6">
        <v>128500</v>
      </c>
    </row>
    <row r="785" spans="1:2">
      <c r="A785" s="5" t="s">
        <v>634</v>
      </c>
      <c r="B785" s="6">
        <v>407400</v>
      </c>
    </row>
    <row r="786" spans="1:2">
      <c r="A786" s="5" t="s">
        <v>656</v>
      </c>
      <c r="B786" s="6">
        <v>564300</v>
      </c>
    </row>
    <row r="787" spans="1:2">
      <c r="A787" s="5" t="s">
        <v>637</v>
      </c>
      <c r="B787" s="6">
        <v>552200</v>
      </c>
    </row>
    <row r="788" spans="1:2">
      <c r="A788" s="5" t="s">
        <v>4959</v>
      </c>
      <c r="B788" s="6">
        <v>198600</v>
      </c>
    </row>
    <row r="789" spans="1:2">
      <c r="A789" s="5" t="s">
        <v>198</v>
      </c>
      <c r="B789" s="6">
        <v>9463000</v>
      </c>
    </row>
    <row r="790" spans="1:2">
      <c r="A790" s="5" t="s">
        <v>3069</v>
      </c>
      <c r="B790" s="6">
        <v>49500</v>
      </c>
    </row>
    <row r="791" spans="1:2">
      <c r="A791" s="5" t="s">
        <v>4391</v>
      </c>
      <c r="B791" s="6">
        <v>1538900</v>
      </c>
    </row>
    <row r="792" spans="1:2">
      <c r="A792" s="5" t="s">
        <v>5891</v>
      </c>
      <c r="B792" s="6">
        <v>6855900</v>
      </c>
    </row>
    <row r="793" spans="1:2">
      <c r="A793" s="5" t="s">
        <v>4174</v>
      </c>
      <c r="B793" s="6">
        <v>705300</v>
      </c>
    </row>
    <row r="794" spans="1:2">
      <c r="A794" s="5" t="s">
        <v>4126</v>
      </c>
      <c r="B794" s="6">
        <v>1055100</v>
      </c>
    </row>
    <row r="795" spans="1:2">
      <c r="A795" s="5" t="s">
        <v>2838</v>
      </c>
      <c r="B795" s="6">
        <v>233300</v>
      </c>
    </row>
    <row r="796" spans="1:2">
      <c r="A796" s="5" t="s">
        <v>5867</v>
      </c>
      <c r="B796" s="6">
        <v>766200</v>
      </c>
    </row>
    <row r="797" spans="1:2">
      <c r="A797" s="5" t="s">
        <v>2937</v>
      </c>
      <c r="B797" s="6">
        <v>1746700</v>
      </c>
    </row>
    <row r="798" spans="1:2">
      <c r="A798" s="5" t="s">
        <v>2934</v>
      </c>
      <c r="B798" s="6">
        <v>12481100</v>
      </c>
    </row>
    <row r="799" spans="1:2">
      <c r="A799" s="5" t="s">
        <v>4191</v>
      </c>
      <c r="B799" s="6">
        <v>2657900</v>
      </c>
    </row>
    <row r="800" spans="1:2">
      <c r="A800" s="5" t="s">
        <v>125</v>
      </c>
      <c r="B800" s="6">
        <v>9012000</v>
      </c>
    </row>
    <row r="801" spans="1:2">
      <c r="A801" s="5" t="s">
        <v>4270</v>
      </c>
      <c r="B801" s="6">
        <v>4900000</v>
      </c>
    </row>
    <row r="802" spans="1:2">
      <c r="A802" s="5" t="s">
        <v>2302</v>
      </c>
      <c r="B802" s="6">
        <v>0</v>
      </c>
    </row>
    <row r="803" spans="1:2">
      <c r="A803" s="5" t="s">
        <v>5439</v>
      </c>
      <c r="B803" s="6">
        <v>8906100</v>
      </c>
    </row>
    <row r="804" spans="1:2">
      <c r="A804" s="5" t="s">
        <v>1708</v>
      </c>
      <c r="B804" s="6">
        <v>172700</v>
      </c>
    </row>
    <row r="805" spans="1:2">
      <c r="A805" s="5" t="s">
        <v>3608</v>
      </c>
      <c r="B805" s="6">
        <v>9724900</v>
      </c>
    </row>
    <row r="806" spans="1:2">
      <c r="A806" s="5" t="s">
        <v>3624</v>
      </c>
      <c r="B806" s="6">
        <v>4604700</v>
      </c>
    </row>
    <row r="807" spans="1:2">
      <c r="A807" s="5" t="s">
        <v>5187</v>
      </c>
      <c r="B807" s="6">
        <v>26260100</v>
      </c>
    </row>
    <row r="808" spans="1:2">
      <c r="A808" s="5" t="s">
        <v>5223</v>
      </c>
      <c r="B808" s="6">
        <v>6883600</v>
      </c>
    </row>
    <row r="809" spans="1:2">
      <c r="A809" s="5" t="s">
        <v>2684</v>
      </c>
      <c r="B809" s="6">
        <v>4196700</v>
      </c>
    </row>
    <row r="810" spans="1:2">
      <c r="A810" s="5" t="s">
        <v>1918</v>
      </c>
      <c r="B810" s="6">
        <v>2932500</v>
      </c>
    </row>
    <row r="811" spans="1:2">
      <c r="A811" s="5" t="s">
        <v>1916</v>
      </c>
      <c r="B811" s="6">
        <v>84000</v>
      </c>
    </row>
    <row r="812" spans="1:2">
      <c r="A812" s="5" t="s">
        <v>1789</v>
      </c>
      <c r="B812" s="6">
        <v>121000</v>
      </c>
    </row>
    <row r="813" spans="1:2">
      <c r="A813" s="5" t="s">
        <v>5071</v>
      </c>
      <c r="B813" s="6">
        <v>204000</v>
      </c>
    </row>
    <row r="814" spans="1:2">
      <c r="A814" s="5" t="s">
        <v>4410</v>
      </c>
      <c r="B814" s="6">
        <v>1201100</v>
      </c>
    </row>
    <row r="815" spans="1:2">
      <c r="A815" s="5" t="s">
        <v>5114</v>
      </c>
      <c r="B815" s="6">
        <v>539800</v>
      </c>
    </row>
    <row r="816" spans="1:2">
      <c r="A816" s="5" t="s">
        <v>5113</v>
      </c>
      <c r="B816" s="6">
        <v>25463700</v>
      </c>
    </row>
    <row r="817" spans="1:2">
      <c r="A817" s="5" t="s">
        <v>1419</v>
      </c>
      <c r="B817" s="6">
        <v>2670700</v>
      </c>
    </row>
    <row r="818" spans="1:2">
      <c r="A818" s="5" t="s">
        <v>6241</v>
      </c>
      <c r="B818" s="6">
        <v>7283400</v>
      </c>
    </row>
    <row r="819" spans="1:2">
      <c r="A819" s="5" t="s">
        <v>4697</v>
      </c>
      <c r="B819" s="6">
        <v>8765300</v>
      </c>
    </row>
    <row r="820" spans="1:2">
      <c r="A820" s="5" t="s">
        <v>5148</v>
      </c>
      <c r="B820" s="6">
        <v>21268200</v>
      </c>
    </row>
    <row r="821" spans="1:2">
      <c r="A821" s="5" t="s">
        <v>1168</v>
      </c>
      <c r="B821" s="6">
        <v>12443905</v>
      </c>
    </row>
    <row r="822" spans="1:2">
      <c r="A822" s="5" t="s">
        <v>2393</v>
      </c>
      <c r="B822" s="6">
        <v>1932300</v>
      </c>
    </row>
    <row r="823" spans="1:2">
      <c r="A823" s="5" t="s">
        <v>2135</v>
      </c>
      <c r="B823" s="6">
        <v>206600</v>
      </c>
    </row>
    <row r="824" spans="1:2">
      <c r="A824" s="5" t="s">
        <v>2384</v>
      </c>
      <c r="B824" s="6">
        <v>619600</v>
      </c>
    </row>
    <row r="825" spans="1:2">
      <c r="A825" s="5" t="s">
        <v>3047</v>
      </c>
      <c r="B825" s="6">
        <v>1166000</v>
      </c>
    </row>
    <row r="826" spans="1:2">
      <c r="A826" s="5" t="s">
        <v>2187</v>
      </c>
      <c r="B826" s="6">
        <v>4570200</v>
      </c>
    </row>
    <row r="827" spans="1:2">
      <c r="A827" s="5" t="s">
        <v>2320</v>
      </c>
      <c r="B827" s="6">
        <v>963900</v>
      </c>
    </row>
    <row r="828" spans="1:2">
      <c r="A828" s="5" t="s">
        <v>1291</v>
      </c>
      <c r="B828" s="6">
        <v>26600</v>
      </c>
    </row>
    <row r="829" spans="1:2">
      <c r="A829" s="5" t="s">
        <v>4014</v>
      </c>
      <c r="B829" s="6">
        <v>58400</v>
      </c>
    </row>
    <row r="830" spans="1:2">
      <c r="A830" s="5" t="s">
        <v>4009</v>
      </c>
      <c r="B830" s="6">
        <v>4009100</v>
      </c>
    </row>
    <row r="831" spans="1:2">
      <c r="A831" s="5" t="s">
        <v>2697</v>
      </c>
      <c r="B831" s="6">
        <v>3427200</v>
      </c>
    </row>
    <row r="832" spans="1:2">
      <c r="A832" s="5" t="s">
        <v>6430</v>
      </c>
      <c r="B832" s="6">
        <v>6587300</v>
      </c>
    </row>
    <row r="833" spans="1:2">
      <c r="A833" s="5" t="s">
        <v>6511</v>
      </c>
      <c r="B833" s="6">
        <v>3495100</v>
      </c>
    </row>
    <row r="834" spans="1:2">
      <c r="A834" s="5" t="s">
        <v>6683</v>
      </c>
      <c r="B834" s="6">
        <v>1581300</v>
      </c>
    </row>
    <row r="835" spans="1:2">
      <c r="A835" s="5" t="s">
        <v>234</v>
      </c>
      <c r="B835" s="6">
        <v>856800</v>
      </c>
    </row>
    <row r="836" spans="1:2">
      <c r="A836" s="5" t="s">
        <v>212</v>
      </c>
      <c r="B836" s="6">
        <v>4538700</v>
      </c>
    </row>
    <row r="837" spans="1:2">
      <c r="A837" s="5" t="s">
        <v>4236</v>
      </c>
      <c r="B837" s="6">
        <v>3905300</v>
      </c>
    </row>
    <row r="838" spans="1:2">
      <c r="A838" s="5" t="s">
        <v>3699</v>
      </c>
      <c r="B838" s="6">
        <v>344200</v>
      </c>
    </row>
    <row r="839" spans="1:2">
      <c r="A839" s="5" t="s">
        <v>1672</v>
      </c>
      <c r="B839" s="6">
        <v>340900</v>
      </c>
    </row>
    <row r="840" spans="1:2">
      <c r="A840" s="5" t="s">
        <v>1394</v>
      </c>
      <c r="B840" s="6">
        <v>5466900</v>
      </c>
    </row>
    <row r="841" spans="1:2">
      <c r="A841" s="5" t="s">
        <v>5840</v>
      </c>
      <c r="B841" s="6">
        <v>4642000</v>
      </c>
    </row>
    <row r="842" spans="1:2">
      <c r="A842" s="5" t="s">
        <v>1349</v>
      </c>
      <c r="B842" s="6">
        <v>52600</v>
      </c>
    </row>
    <row r="843" spans="1:2">
      <c r="A843" s="5" t="s">
        <v>2051</v>
      </c>
      <c r="B843" s="6">
        <v>896700</v>
      </c>
    </row>
    <row r="844" spans="1:2">
      <c r="A844" s="5" t="s">
        <v>5157</v>
      </c>
      <c r="B844" s="6">
        <v>15009700</v>
      </c>
    </row>
    <row r="845" spans="1:2">
      <c r="A845" s="5" t="s">
        <v>573</v>
      </c>
      <c r="B845" s="6">
        <v>1344700</v>
      </c>
    </row>
    <row r="846" spans="1:2">
      <c r="A846" s="5" t="s">
        <v>4113</v>
      </c>
      <c r="B846" s="6">
        <v>1544700</v>
      </c>
    </row>
    <row r="847" spans="1:2">
      <c r="A847" s="5" t="s">
        <v>4155</v>
      </c>
      <c r="B847" s="6">
        <v>1632000</v>
      </c>
    </row>
    <row r="848" spans="1:2">
      <c r="A848" s="5" t="s">
        <v>6963</v>
      </c>
      <c r="B848" s="6">
        <v>5409100</v>
      </c>
    </row>
    <row r="849" spans="1:2">
      <c r="A849" s="5" t="s">
        <v>6964</v>
      </c>
      <c r="B849" s="6">
        <v>425700</v>
      </c>
    </row>
    <row r="850" spans="1:2">
      <c r="A850" s="5" t="s">
        <v>5990</v>
      </c>
      <c r="B850" s="6">
        <v>6117200</v>
      </c>
    </row>
    <row r="851" spans="1:2">
      <c r="A851" s="5" t="s">
        <v>3394</v>
      </c>
      <c r="B851" s="6">
        <v>10191670</v>
      </c>
    </row>
    <row r="852" spans="1:2">
      <c r="A852" s="5" t="s">
        <v>1947</v>
      </c>
      <c r="B852" s="6">
        <v>437300</v>
      </c>
    </row>
    <row r="853" spans="1:2">
      <c r="A853" s="5" t="s">
        <v>2617</v>
      </c>
      <c r="B853" s="6">
        <v>944500</v>
      </c>
    </row>
    <row r="854" spans="1:2">
      <c r="A854" s="5" t="s">
        <v>1628</v>
      </c>
      <c r="B854" s="6">
        <v>95300</v>
      </c>
    </row>
    <row r="855" spans="1:2">
      <c r="A855" s="5" t="s">
        <v>3488</v>
      </c>
      <c r="B855" s="6">
        <v>2797800</v>
      </c>
    </row>
    <row r="856" spans="1:2">
      <c r="A856" s="5" t="s">
        <v>3485</v>
      </c>
      <c r="B856" s="6">
        <v>10794100</v>
      </c>
    </row>
    <row r="857" spans="1:2">
      <c r="A857" s="5" t="s">
        <v>1705</v>
      </c>
      <c r="B857" s="6">
        <v>285900</v>
      </c>
    </row>
    <row r="858" spans="1:2">
      <c r="A858" s="5" t="s">
        <v>2593</v>
      </c>
      <c r="B858" s="6">
        <v>160802015</v>
      </c>
    </row>
    <row r="859" spans="1:2">
      <c r="A859" s="5" t="s">
        <v>5781</v>
      </c>
      <c r="B859" s="6">
        <v>4661400</v>
      </c>
    </row>
    <row r="860" spans="1:2">
      <c r="A860" s="5" t="s">
        <v>3065</v>
      </c>
      <c r="B860" s="6">
        <v>86300</v>
      </c>
    </row>
    <row r="861" spans="1:2">
      <c r="A861" s="5" t="s">
        <v>1446</v>
      </c>
      <c r="B861" s="6">
        <v>200400</v>
      </c>
    </row>
    <row r="862" spans="1:2">
      <c r="A862" s="5" t="s">
        <v>2067</v>
      </c>
      <c r="B862" s="6">
        <v>1970100</v>
      </c>
    </row>
    <row r="863" spans="1:2">
      <c r="A863" s="5" t="s">
        <v>1926</v>
      </c>
      <c r="B863" s="6">
        <v>9908700</v>
      </c>
    </row>
    <row r="864" spans="1:2">
      <c r="A864" s="5" t="s">
        <v>323</v>
      </c>
      <c r="B864" s="6">
        <v>73900</v>
      </c>
    </row>
    <row r="865" spans="1:2">
      <c r="A865" s="5" t="s">
        <v>344</v>
      </c>
      <c r="B865" s="6">
        <v>442600</v>
      </c>
    </row>
    <row r="866" spans="1:2">
      <c r="A866" s="5" t="s">
        <v>346</v>
      </c>
      <c r="B866" s="6">
        <v>631500</v>
      </c>
    </row>
    <row r="867" spans="1:2">
      <c r="A867" s="5" t="s">
        <v>96</v>
      </c>
      <c r="B867" s="6">
        <v>23100</v>
      </c>
    </row>
    <row r="868" spans="1:2">
      <c r="A868" s="5" t="s">
        <v>4131</v>
      </c>
      <c r="B868" s="6">
        <v>2389800</v>
      </c>
    </row>
    <row r="869" spans="1:2">
      <c r="A869" s="5" t="s">
        <v>5605</v>
      </c>
      <c r="B869" s="6">
        <v>9207400</v>
      </c>
    </row>
    <row r="870" spans="1:2">
      <c r="A870" s="5" t="s">
        <v>5431</v>
      </c>
      <c r="B870" s="6">
        <v>6190100</v>
      </c>
    </row>
    <row r="871" spans="1:2">
      <c r="A871" s="5" t="s">
        <v>6117</v>
      </c>
      <c r="B871" s="6">
        <v>4416300</v>
      </c>
    </row>
    <row r="872" spans="1:2">
      <c r="A872" s="5" t="s">
        <v>6223</v>
      </c>
      <c r="B872" s="6">
        <v>288300</v>
      </c>
    </row>
    <row r="873" spans="1:2">
      <c r="A873" s="5" t="s">
        <v>6221</v>
      </c>
      <c r="B873" s="6">
        <v>4794600</v>
      </c>
    </row>
    <row r="874" spans="1:2">
      <c r="A874" s="5" t="s">
        <v>2771</v>
      </c>
      <c r="B874" s="6">
        <v>4915800</v>
      </c>
    </row>
    <row r="875" spans="1:2">
      <c r="A875" s="5" t="s">
        <v>2886</v>
      </c>
      <c r="B875" s="6">
        <v>16590700</v>
      </c>
    </row>
    <row r="876" spans="1:2">
      <c r="A876" s="5" t="s">
        <v>2076</v>
      </c>
      <c r="B876" s="6">
        <v>14105300</v>
      </c>
    </row>
    <row r="877" spans="1:2">
      <c r="A877" s="5" t="s">
        <v>2081</v>
      </c>
      <c r="B877" s="6">
        <v>4779500</v>
      </c>
    </row>
    <row r="878" spans="1:2">
      <c r="A878" s="5" t="s">
        <v>2105</v>
      </c>
      <c r="B878" s="6">
        <v>2751200</v>
      </c>
    </row>
    <row r="879" spans="1:2">
      <c r="A879" s="5" t="s">
        <v>6195</v>
      </c>
      <c r="B879" s="6">
        <v>5417400</v>
      </c>
    </row>
    <row r="880" spans="1:2">
      <c r="A880" s="5" t="s">
        <v>5325</v>
      </c>
      <c r="B880" s="6">
        <v>210100</v>
      </c>
    </row>
    <row r="881" spans="1:2">
      <c r="A881" s="5" t="s">
        <v>6327</v>
      </c>
      <c r="B881" s="6">
        <v>7249000</v>
      </c>
    </row>
    <row r="882" spans="1:2">
      <c r="A882" s="5" t="s">
        <v>3458</v>
      </c>
      <c r="B882" s="6">
        <v>2706000</v>
      </c>
    </row>
    <row r="883" spans="1:2">
      <c r="A883" s="5" t="s">
        <v>6357</v>
      </c>
      <c r="B883" s="6">
        <v>7532400</v>
      </c>
    </row>
    <row r="884" spans="1:2">
      <c r="A884" s="5" t="s">
        <v>393</v>
      </c>
      <c r="B884" s="6">
        <v>10325500</v>
      </c>
    </row>
    <row r="885" spans="1:2">
      <c r="A885" s="5" t="s">
        <v>3222</v>
      </c>
      <c r="B885" s="6">
        <v>556200</v>
      </c>
    </row>
    <row r="886" spans="1:2">
      <c r="A886" s="5" t="s">
        <v>4988</v>
      </c>
      <c r="B886" s="6">
        <v>83100</v>
      </c>
    </row>
    <row r="887" spans="1:2">
      <c r="A887" s="5" t="s">
        <v>3839</v>
      </c>
      <c r="B887" s="6">
        <v>344200</v>
      </c>
    </row>
    <row r="888" spans="1:2">
      <c r="A888" s="5" t="s">
        <v>255</v>
      </c>
      <c r="B888" s="6">
        <v>3520700</v>
      </c>
    </row>
    <row r="889" spans="1:2">
      <c r="A889" s="5" t="s">
        <v>2272</v>
      </c>
      <c r="B889" s="6">
        <v>547400</v>
      </c>
    </row>
    <row r="890" spans="1:2">
      <c r="A890" s="5" t="s">
        <v>6813</v>
      </c>
      <c r="B890" s="6">
        <v>194600</v>
      </c>
    </row>
    <row r="891" spans="1:2">
      <c r="A891" s="5" t="s">
        <v>6600</v>
      </c>
      <c r="B891" s="6">
        <v>67500</v>
      </c>
    </row>
    <row r="892" spans="1:2">
      <c r="A892" s="5" t="s">
        <v>6605</v>
      </c>
      <c r="B892" s="6">
        <v>59600</v>
      </c>
    </row>
    <row r="893" spans="1:2">
      <c r="A893" s="5" t="s">
        <v>6595</v>
      </c>
      <c r="B893" s="6">
        <v>153500</v>
      </c>
    </row>
    <row r="894" spans="1:2">
      <c r="A894" s="5" t="s">
        <v>6609</v>
      </c>
      <c r="B894" s="6">
        <v>103400</v>
      </c>
    </row>
    <row r="895" spans="1:2">
      <c r="A895" s="5" t="s">
        <v>4299</v>
      </c>
      <c r="B895" s="6">
        <v>5945300</v>
      </c>
    </row>
    <row r="896" spans="1:2">
      <c r="A896" s="5" t="s">
        <v>4241</v>
      </c>
      <c r="B896" s="6">
        <v>1020000</v>
      </c>
    </row>
    <row r="897" spans="1:2">
      <c r="A897" s="5" t="s">
        <v>2111</v>
      </c>
      <c r="B897" s="6">
        <v>4662900</v>
      </c>
    </row>
    <row r="898" spans="1:2">
      <c r="A898" s="5" t="s">
        <v>3056</v>
      </c>
      <c r="B898" s="6">
        <v>3564200</v>
      </c>
    </row>
    <row r="899" spans="1:2">
      <c r="A899" s="5" t="s">
        <v>3381</v>
      </c>
      <c r="B899" s="6">
        <v>572920</v>
      </c>
    </row>
    <row r="900" spans="1:2">
      <c r="A900" s="5" t="s">
        <v>1270</v>
      </c>
      <c r="B900" s="6">
        <v>349714</v>
      </c>
    </row>
    <row r="901" spans="1:2">
      <c r="A901" s="5" t="s">
        <v>2342</v>
      </c>
      <c r="B901" s="6">
        <v>454700</v>
      </c>
    </row>
    <row r="902" spans="1:2">
      <c r="A902" s="5" t="s">
        <v>2345</v>
      </c>
      <c r="B902" s="6">
        <v>454700</v>
      </c>
    </row>
    <row r="903" spans="1:2">
      <c r="A903" s="5" t="s">
        <v>4328</v>
      </c>
      <c r="B903" s="6">
        <v>2331500</v>
      </c>
    </row>
    <row r="904" spans="1:2">
      <c r="A904" s="5" t="s">
        <v>5526</v>
      </c>
      <c r="B904" s="6">
        <v>2808900</v>
      </c>
    </row>
    <row r="905" spans="1:2">
      <c r="A905" s="5" t="s">
        <v>5557</v>
      </c>
      <c r="B905" s="6">
        <v>4411400</v>
      </c>
    </row>
    <row r="906" spans="1:2">
      <c r="A906" s="5" t="s">
        <v>289</v>
      </c>
      <c r="B906" s="6">
        <v>2624600</v>
      </c>
    </row>
    <row r="907" spans="1:2">
      <c r="A907" s="5" t="s">
        <v>6621</v>
      </c>
      <c r="B907" s="6">
        <v>103400</v>
      </c>
    </row>
    <row r="908" spans="1:2">
      <c r="A908" s="5" t="s">
        <v>6667</v>
      </c>
      <c r="B908" s="6">
        <v>22300</v>
      </c>
    </row>
    <row r="909" spans="1:2">
      <c r="A909" s="5" t="s">
        <v>6637</v>
      </c>
      <c r="B909" s="6">
        <v>172200</v>
      </c>
    </row>
    <row r="910" spans="1:2">
      <c r="A910" s="5" t="s">
        <v>6581</v>
      </c>
      <c r="B910" s="6">
        <v>3439200</v>
      </c>
    </row>
    <row r="911" spans="1:2">
      <c r="A911" s="5" t="s">
        <v>6613</v>
      </c>
      <c r="B911" s="6">
        <v>103400</v>
      </c>
    </row>
    <row r="912" spans="1:2">
      <c r="A912" s="5" t="s">
        <v>6586</v>
      </c>
      <c r="B912" s="6">
        <v>435600</v>
      </c>
    </row>
    <row r="913" spans="1:2">
      <c r="A913" s="5" t="s">
        <v>5567</v>
      </c>
      <c r="B913" s="6">
        <v>969700</v>
      </c>
    </row>
    <row r="914" spans="1:2">
      <c r="A914" s="5" t="s">
        <v>4341</v>
      </c>
      <c r="B914" s="6">
        <v>4313300</v>
      </c>
    </row>
    <row r="915" spans="1:2">
      <c r="A915" s="5" t="s">
        <v>4245</v>
      </c>
      <c r="B915" s="6">
        <v>1841900</v>
      </c>
    </row>
    <row r="916" spans="1:2">
      <c r="A916" s="5" t="s">
        <v>4085</v>
      </c>
      <c r="B916" s="6">
        <v>292000</v>
      </c>
    </row>
    <row r="917" spans="1:2">
      <c r="A917" s="5" t="s">
        <v>4081</v>
      </c>
      <c r="B917" s="6">
        <v>600500</v>
      </c>
    </row>
    <row r="918" spans="1:2">
      <c r="A918" s="5" t="s">
        <v>4078</v>
      </c>
      <c r="B918" s="6">
        <v>2564700</v>
      </c>
    </row>
    <row r="919" spans="1:2">
      <c r="A919" s="5" t="s">
        <v>5570</v>
      </c>
      <c r="B919" s="6">
        <v>4892800</v>
      </c>
    </row>
    <row r="920" spans="1:2">
      <c r="A920" s="5" t="s">
        <v>3077</v>
      </c>
      <c r="B920" s="6">
        <v>1067400</v>
      </c>
    </row>
    <row r="921" spans="1:2">
      <c r="A921" s="5" t="s">
        <v>4206</v>
      </c>
      <c r="B921" s="6">
        <v>80600</v>
      </c>
    </row>
    <row r="922" spans="1:2">
      <c r="A922" s="5" t="s">
        <v>410</v>
      </c>
      <c r="B922" s="6">
        <v>54000000</v>
      </c>
    </row>
    <row r="923" spans="1:2">
      <c r="A923" s="5" t="s">
        <v>2252</v>
      </c>
      <c r="B923" s="6">
        <v>16320000</v>
      </c>
    </row>
    <row r="924" spans="1:2">
      <c r="A924" s="5" t="s">
        <v>4565</v>
      </c>
      <c r="B924" s="6">
        <v>5420700</v>
      </c>
    </row>
    <row r="925" spans="1:2">
      <c r="A925" s="5" t="s">
        <v>1831</v>
      </c>
      <c r="B925" s="6">
        <v>5641500</v>
      </c>
    </row>
    <row r="926" spans="1:2">
      <c r="A926" s="5" t="s">
        <v>1835</v>
      </c>
      <c r="B926" s="6">
        <v>39523400</v>
      </c>
    </row>
    <row r="927" spans="1:2">
      <c r="A927" s="5" t="s">
        <v>1840</v>
      </c>
      <c r="B927" s="6">
        <v>6591800</v>
      </c>
    </row>
    <row r="928" spans="1:2">
      <c r="A928" s="5" t="s">
        <v>3160</v>
      </c>
      <c r="B928" s="6">
        <v>4188500</v>
      </c>
    </row>
    <row r="929" spans="1:2">
      <c r="A929" s="5" t="s">
        <v>1842</v>
      </c>
      <c r="B929" s="6">
        <v>1095000</v>
      </c>
    </row>
    <row r="930" spans="1:2">
      <c r="A930" s="5" t="s">
        <v>5036</v>
      </c>
      <c r="B930" s="6">
        <v>185400</v>
      </c>
    </row>
    <row r="931" spans="1:2">
      <c r="A931" s="5" t="s">
        <v>5276</v>
      </c>
      <c r="B931" s="6">
        <v>23125300</v>
      </c>
    </row>
    <row r="932" spans="1:2">
      <c r="A932" s="5" t="s">
        <v>570</v>
      </c>
      <c r="B932" s="6">
        <v>3183000</v>
      </c>
    </row>
    <row r="933" spans="1:2">
      <c r="A933" s="5" t="s">
        <v>329</v>
      </c>
      <c r="B933" s="6">
        <v>323900</v>
      </c>
    </row>
    <row r="934" spans="1:2">
      <c r="A934" s="5" t="s">
        <v>5106</v>
      </c>
      <c r="B934" s="6">
        <v>554700</v>
      </c>
    </row>
    <row r="935" spans="1:2">
      <c r="A935" s="5" t="s">
        <v>5104</v>
      </c>
      <c r="B935" s="6">
        <v>7655700</v>
      </c>
    </row>
    <row r="936" spans="1:2">
      <c r="A936" s="5" t="s">
        <v>3808</v>
      </c>
      <c r="B936" s="6">
        <v>1902300</v>
      </c>
    </row>
    <row r="937" spans="1:2">
      <c r="A937" s="5" t="s">
        <v>1952</v>
      </c>
      <c r="B937" s="6">
        <v>285600</v>
      </c>
    </row>
    <row r="938" spans="1:2">
      <c r="A938" s="5" t="s">
        <v>2850</v>
      </c>
      <c r="B938" s="6">
        <v>529300</v>
      </c>
    </row>
    <row r="939" spans="1:2">
      <c r="A939" s="5" t="s">
        <v>4796</v>
      </c>
      <c r="B939" s="6">
        <v>466400</v>
      </c>
    </row>
    <row r="940" spans="1:2">
      <c r="A940" s="5" t="s">
        <v>5581</v>
      </c>
      <c r="B940" s="6">
        <v>11751800</v>
      </c>
    </row>
    <row r="941" spans="1:2">
      <c r="A941" s="5" t="s">
        <v>649</v>
      </c>
      <c r="B941" s="6">
        <v>979200</v>
      </c>
    </row>
    <row r="942" spans="1:2">
      <c r="A942" s="5" t="s">
        <v>640</v>
      </c>
      <c r="B942" s="6">
        <v>333800</v>
      </c>
    </row>
    <row r="943" spans="1:2">
      <c r="A943" s="5" t="s">
        <v>602</v>
      </c>
      <c r="B943" s="6">
        <v>960300</v>
      </c>
    </row>
    <row r="944" spans="1:2">
      <c r="A944" s="5" t="s">
        <v>606</v>
      </c>
      <c r="B944" s="6">
        <v>396300</v>
      </c>
    </row>
    <row r="945" spans="1:2">
      <c r="A945" s="5" t="s">
        <v>647</v>
      </c>
      <c r="B945" s="6">
        <v>423200</v>
      </c>
    </row>
    <row r="946" spans="1:2">
      <c r="A946" s="5" t="s">
        <v>644</v>
      </c>
      <c r="B946" s="6">
        <v>324200</v>
      </c>
    </row>
    <row r="947" spans="1:2">
      <c r="A947" s="5" t="s">
        <v>1399</v>
      </c>
      <c r="B947" s="6">
        <v>905600</v>
      </c>
    </row>
    <row r="948" spans="1:2">
      <c r="A948" s="5" t="s">
        <v>628</v>
      </c>
      <c r="B948" s="6">
        <v>1771000</v>
      </c>
    </row>
    <row r="949" spans="1:2">
      <c r="A949" s="5" t="s">
        <v>5694</v>
      </c>
      <c r="B949" s="6">
        <v>5148700</v>
      </c>
    </row>
    <row r="950" spans="1:2">
      <c r="A950" s="5" t="s">
        <v>5001</v>
      </c>
      <c r="B950" s="6">
        <v>2515300</v>
      </c>
    </row>
    <row r="951" spans="1:2">
      <c r="A951" s="5" t="s">
        <v>3265</v>
      </c>
      <c r="B951" s="6">
        <v>49168300</v>
      </c>
    </row>
    <row r="952" spans="1:2">
      <c r="A952" s="5" t="s">
        <v>2506</v>
      </c>
      <c r="B952" s="6">
        <v>38400</v>
      </c>
    </row>
    <row r="953" spans="1:2">
      <c r="A953" s="5" t="s">
        <v>5915</v>
      </c>
      <c r="B953" s="6">
        <v>7118200</v>
      </c>
    </row>
    <row r="954" spans="1:2">
      <c r="A954" s="5" t="s">
        <v>4066</v>
      </c>
      <c r="B954" s="6">
        <v>375000</v>
      </c>
    </row>
    <row r="955" spans="1:2">
      <c r="A955" s="5" t="s">
        <v>1800</v>
      </c>
      <c r="B955" s="6">
        <v>3129100</v>
      </c>
    </row>
    <row r="956" spans="1:2">
      <c r="A956" s="5" t="s">
        <v>5339</v>
      </c>
      <c r="B956" s="6">
        <v>2913000</v>
      </c>
    </row>
    <row r="957" spans="1:2">
      <c r="A957" s="5" t="s">
        <v>6792</v>
      </c>
      <c r="B957" s="6">
        <v>24000</v>
      </c>
    </row>
    <row r="958" spans="1:2">
      <c r="A958" s="5" t="s">
        <v>460</v>
      </c>
      <c r="B958" s="6">
        <v>6001911</v>
      </c>
    </row>
    <row r="959" spans="1:2">
      <c r="A959" s="5" t="s">
        <v>4019</v>
      </c>
      <c r="B959" s="6">
        <v>1611600</v>
      </c>
    </row>
    <row r="960" spans="1:2">
      <c r="A960" s="5" t="s">
        <v>2846</v>
      </c>
      <c r="B960" s="6">
        <v>116700</v>
      </c>
    </row>
    <row r="961" spans="1:2">
      <c r="A961" s="5" t="s">
        <v>47</v>
      </c>
      <c r="B961" s="6">
        <v>5480400</v>
      </c>
    </row>
    <row r="962" spans="1:2">
      <c r="A962" s="5" t="s">
        <v>4537</v>
      </c>
      <c r="B962" s="6">
        <v>268400</v>
      </c>
    </row>
    <row r="963" spans="1:2">
      <c r="A963" s="5" t="s">
        <v>2754</v>
      </c>
      <c r="B963" s="6">
        <v>268400</v>
      </c>
    </row>
    <row r="964" spans="1:2">
      <c r="A964" s="5" t="s">
        <v>4469</v>
      </c>
      <c r="B964" s="6">
        <v>437300</v>
      </c>
    </row>
    <row r="965" spans="1:2">
      <c r="A965" s="5" t="s">
        <v>2439</v>
      </c>
      <c r="B965" s="6">
        <v>6294900</v>
      </c>
    </row>
    <row r="966" spans="1:2">
      <c r="A966" s="5" t="s">
        <v>5941</v>
      </c>
      <c r="B966" s="6">
        <v>15390200</v>
      </c>
    </row>
    <row r="967" spans="1:2">
      <c r="A967" s="5" t="s">
        <v>4351</v>
      </c>
      <c r="B967" s="6">
        <v>3832600</v>
      </c>
    </row>
    <row r="968" spans="1:2">
      <c r="A968" s="5" t="s">
        <v>2975</v>
      </c>
      <c r="B968" s="6">
        <v>3400200</v>
      </c>
    </row>
    <row r="969" spans="1:2">
      <c r="A969" s="5" t="s">
        <v>1594</v>
      </c>
      <c r="B969" s="6">
        <v>50000000</v>
      </c>
    </row>
    <row r="970" spans="1:2">
      <c r="A970" s="5" t="s">
        <v>1598</v>
      </c>
      <c r="B970" s="6">
        <v>38827429</v>
      </c>
    </row>
    <row r="971" spans="1:2">
      <c r="A971" s="5" t="s">
        <v>9885</v>
      </c>
      <c r="B971" s="6">
        <v>326736179</v>
      </c>
    </row>
    <row r="972" spans="1:2">
      <c r="A972" s="5" t="s">
        <v>5369</v>
      </c>
      <c r="B972" s="6">
        <v>8938900</v>
      </c>
    </row>
    <row r="973" spans="1:2">
      <c r="A973" s="5" t="s">
        <v>2124</v>
      </c>
      <c r="B973" s="6">
        <v>233300</v>
      </c>
    </row>
    <row r="974" spans="1:2">
      <c r="A974" s="5" t="s">
        <v>3086</v>
      </c>
      <c r="B974" s="6">
        <v>291600</v>
      </c>
    </row>
    <row r="975" spans="1:2">
      <c r="A975" s="5" t="s">
        <v>4052</v>
      </c>
      <c r="B975" s="6">
        <v>1981800</v>
      </c>
    </row>
    <row r="976" spans="1:2">
      <c r="A976" s="5" t="s">
        <v>2316</v>
      </c>
      <c r="B976" s="6">
        <v>3613800</v>
      </c>
    </row>
    <row r="977" spans="1:2">
      <c r="A977" s="5" t="s">
        <v>2314</v>
      </c>
      <c r="B977" s="6">
        <v>30850400</v>
      </c>
    </row>
    <row r="978" spans="1:2">
      <c r="A978" s="5" t="s">
        <v>56</v>
      </c>
      <c r="B978" s="6">
        <v>15315700</v>
      </c>
    </row>
    <row r="979" spans="1:2">
      <c r="A979" s="5" t="s">
        <v>5208</v>
      </c>
      <c r="B979" s="6">
        <v>5237100</v>
      </c>
    </row>
    <row r="980" spans="1:2">
      <c r="A980" s="5" t="s">
        <v>5708</v>
      </c>
      <c r="B980" s="6">
        <v>8328300</v>
      </c>
    </row>
    <row r="981" spans="1:2">
      <c r="A981" s="5" t="s">
        <v>3730</v>
      </c>
      <c r="B981" s="6">
        <v>2361900</v>
      </c>
    </row>
    <row r="982" spans="1:2">
      <c r="A982" s="5" t="s">
        <v>3739</v>
      </c>
      <c r="B982" s="6">
        <v>203100</v>
      </c>
    </row>
    <row r="983" spans="1:2">
      <c r="A983" s="5" t="s">
        <v>3735</v>
      </c>
      <c r="B983" s="6">
        <v>433200</v>
      </c>
    </row>
    <row r="984" spans="1:2">
      <c r="A984" s="5" t="s">
        <v>2309</v>
      </c>
      <c r="B984" s="6">
        <v>252500</v>
      </c>
    </row>
    <row r="985" spans="1:2">
      <c r="A985" s="5" t="s">
        <v>3835</v>
      </c>
      <c r="B985" s="6">
        <v>320700</v>
      </c>
    </row>
    <row r="986" spans="1:2">
      <c r="A986" s="5" t="s">
        <v>3816</v>
      </c>
      <c r="B986" s="6">
        <v>754000</v>
      </c>
    </row>
    <row r="987" spans="1:2">
      <c r="A987" s="5" t="s">
        <v>3819</v>
      </c>
      <c r="B987" s="6">
        <v>604700</v>
      </c>
    </row>
    <row r="988" spans="1:2">
      <c r="A988" s="5" t="s">
        <v>3823</v>
      </c>
      <c r="B988" s="6">
        <v>1211700</v>
      </c>
    </row>
    <row r="989" spans="1:2">
      <c r="A989" s="5" t="s">
        <v>3829</v>
      </c>
      <c r="B989" s="6">
        <v>345100</v>
      </c>
    </row>
    <row r="990" spans="1:2">
      <c r="A990" s="5" t="s">
        <v>3827</v>
      </c>
      <c r="B990" s="6">
        <v>309000</v>
      </c>
    </row>
    <row r="991" spans="1:2">
      <c r="A991" s="5" t="s">
        <v>4325</v>
      </c>
      <c r="B991" s="6">
        <v>192500</v>
      </c>
    </row>
    <row r="992" spans="1:2">
      <c r="A992" s="5" t="s">
        <v>2646</v>
      </c>
      <c r="B992" s="6">
        <v>16434700</v>
      </c>
    </row>
    <row r="993" spans="1:2">
      <c r="A993" s="5" t="s">
        <v>1895</v>
      </c>
      <c r="B993" s="6">
        <v>1991000</v>
      </c>
    </row>
    <row r="994" spans="1:2">
      <c r="A994" s="5" t="s">
        <v>2442</v>
      </c>
      <c r="B994" s="6">
        <v>53500</v>
      </c>
    </row>
    <row r="995" spans="1:2">
      <c r="A995" s="5" t="s">
        <v>3433</v>
      </c>
      <c r="B995" s="6">
        <v>3770000</v>
      </c>
    </row>
    <row r="996" spans="1:2">
      <c r="A996" s="5" t="s">
        <v>1845</v>
      </c>
      <c r="B996" s="6">
        <v>5603600</v>
      </c>
    </row>
    <row r="997" spans="1:2">
      <c r="A997" s="5" t="s">
        <v>5731</v>
      </c>
      <c r="B997" s="6">
        <v>64400</v>
      </c>
    </row>
    <row r="998" spans="1:2">
      <c r="A998" s="5" t="s">
        <v>296</v>
      </c>
      <c r="B998" s="6">
        <v>431800</v>
      </c>
    </row>
    <row r="999" spans="1:2">
      <c r="A999" s="5" t="s">
        <v>547</v>
      </c>
      <c r="B999" s="6">
        <v>8376400</v>
      </c>
    </row>
    <row r="1000" spans="1:2">
      <c r="A1000" s="5" t="s">
        <v>1848</v>
      </c>
      <c r="B1000" s="6">
        <v>2918100</v>
      </c>
    </row>
    <row r="1001" spans="1:2">
      <c r="A1001" s="5" t="s">
        <v>341</v>
      </c>
      <c r="B1001" s="6">
        <v>302400</v>
      </c>
    </row>
    <row r="1002" spans="1:2">
      <c r="A1002" s="5" t="s">
        <v>368</v>
      </c>
      <c r="B1002" s="6">
        <v>485900</v>
      </c>
    </row>
    <row r="1003" spans="1:2">
      <c r="A1003" s="5" t="s">
        <v>310</v>
      </c>
      <c r="B1003" s="6">
        <v>663300</v>
      </c>
    </row>
    <row r="1004" spans="1:2">
      <c r="A1004" s="5" t="s">
        <v>4250</v>
      </c>
      <c r="B1004" s="6">
        <v>100400</v>
      </c>
    </row>
    <row r="1005" spans="1:2">
      <c r="A1005" s="5" t="s">
        <v>3491</v>
      </c>
      <c r="B1005" s="6">
        <v>27939300</v>
      </c>
    </row>
    <row r="1006" spans="1:2">
      <c r="A1006" s="5" t="s">
        <v>2654</v>
      </c>
      <c r="B1006" s="6">
        <v>1894400</v>
      </c>
    </row>
    <row r="1007" spans="1:2">
      <c r="A1007" s="5" t="s">
        <v>2642</v>
      </c>
      <c r="B1007" s="6">
        <v>449900</v>
      </c>
    </row>
    <row r="1008" spans="1:2">
      <c r="A1008" s="5" t="s">
        <v>3481</v>
      </c>
      <c r="B1008" s="6">
        <v>7540200</v>
      </c>
    </row>
    <row r="1009" spans="1:2">
      <c r="A1009" s="5" t="s">
        <v>4202</v>
      </c>
      <c r="B1009" s="6">
        <v>4779500</v>
      </c>
    </row>
    <row r="1010" spans="1:2">
      <c r="A1010" s="5" t="s">
        <v>4288</v>
      </c>
      <c r="B1010" s="6">
        <v>886100</v>
      </c>
    </row>
    <row r="1011" spans="1:2">
      <c r="A1011" s="5" t="s">
        <v>1881</v>
      </c>
      <c r="B1011" s="6">
        <v>40295200</v>
      </c>
    </row>
    <row r="1012" spans="1:2">
      <c r="A1012" s="5" t="s">
        <v>4548</v>
      </c>
      <c r="B1012" s="6">
        <v>498800</v>
      </c>
    </row>
    <row r="1013" spans="1:2">
      <c r="A1013" s="5" t="s">
        <v>5092</v>
      </c>
      <c r="B1013" s="6">
        <v>363700</v>
      </c>
    </row>
    <row r="1014" spans="1:2">
      <c r="A1014" s="5" t="s">
        <v>5093</v>
      </c>
      <c r="B1014" s="6">
        <v>9300</v>
      </c>
    </row>
    <row r="1015" spans="1:2">
      <c r="A1015" s="5" t="s">
        <v>2387</v>
      </c>
      <c r="B1015" s="6">
        <v>218000</v>
      </c>
    </row>
    <row r="1016" spans="1:2">
      <c r="A1016" s="5" t="s">
        <v>5052</v>
      </c>
      <c r="B1016" s="6">
        <v>132900</v>
      </c>
    </row>
    <row r="1017" spans="1:2">
      <c r="A1017" s="5" t="s">
        <v>5716</v>
      </c>
      <c r="B1017" s="6">
        <v>8470600</v>
      </c>
    </row>
    <row r="1018" spans="1:2">
      <c r="A1018" s="5" t="s">
        <v>1660</v>
      </c>
      <c r="B1018" s="6">
        <v>451200</v>
      </c>
    </row>
    <row r="1019" spans="1:2">
      <c r="A1019" s="5" t="s">
        <v>1663</v>
      </c>
      <c r="B1019" s="6">
        <v>35800</v>
      </c>
    </row>
    <row r="1020" spans="1:2">
      <c r="A1020" s="5" t="s">
        <v>6968</v>
      </c>
      <c r="B1020" s="6">
        <v>251808</v>
      </c>
    </row>
    <row r="1021" spans="1:2">
      <c r="A1021" s="5" t="s">
        <v>5817</v>
      </c>
      <c r="B1021" s="6">
        <v>5917500</v>
      </c>
    </row>
    <row r="1022" spans="1:2">
      <c r="A1022" s="5" t="s">
        <v>1388</v>
      </c>
      <c r="B1022" s="6">
        <v>736100</v>
      </c>
    </row>
    <row r="1023" spans="1:2">
      <c r="A1023" s="5" t="s">
        <v>4333</v>
      </c>
      <c r="B1023" s="6">
        <v>3205800</v>
      </c>
    </row>
    <row r="1024" spans="1:2">
      <c r="A1024" s="5" t="s">
        <v>581</v>
      </c>
      <c r="B1024" s="6">
        <v>4904100</v>
      </c>
    </row>
    <row r="1025" spans="1:2">
      <c r="A1025" s="5" t="s">
        <v>5473</v>
      </c>
      <c r="B1025" s="6">
        <v>660100</v>
      </c>
    </row>
    <row r="1026" spans="1:2">
      <c r="A1026" s="5" t="s">
        <v>5460</v>
      </c>
      <c r="B1026" s="6">
        <v>2222000</v>
      </c>
    </row>
    <row r="1027" spans="1:2">
      <c r="A1027" s="5" t="s">
        <v>6962</v>
      </c>
      <c r="B1027" s="6">
        <v>50000</v>
      </c>
    </row>
    <row r="1028" spans="1:2">
      <c r="A1028" s="5" t="s">
        <v>6554</v>
      </c>
      <c r="B1028" s="6">
        <v>38400</v>
      </c>
    </row>
    <row r="1029" spans="1:2">
      <c r="A1029" s="5" t="s">
        <v>4909</v>
      </c>
      <c r="B1029" s="6">
        <v>50000</v>
      </c>
    </row>
    <row r="1030" spans="1:2">
      <c r="A1030" s="5" t="s">
        <v>4615</v>
      </c>
      <c r="B1030" s="6">
        <v>101500</v>
      </c>
    </row>
    <row r="1031" spans="1:2">
      <c r="A1031" s="5" t="s">
        <v>3333</v>
      </c>
      <c r="B1031" s="6">
        <v>809800</v>
      </c>
    </row>
    <row r="1032" spans="1:2">
      <c r="A1032" s="5" t="s">
        <v>5792</v>
      </c>
      <c r="B1032" s="6">
        <v>6545400</v>
      </c>
    </row>
    <row r="1033" spans="1:2">
      <c r="A1033" s="5" t="s">
        <v>4163</v>
      </c>
      <c r="B1033" s="6">
        <v>297300</v>
      </c>
    </row>
    <row r="1034" spans="1:2">
      <c r="A1034" s="5" t="s">
        <v>5903</v>
      </c>
      <c r="B1034" s="6">
        <v>10243946</v>
      </c>
    </row>
    <row r="1035" spans="1:2">
      <c r="A1035" s="5" t="s">
        <v>4210</v>
      </c>
      <c r="B1035" s="6">
        <v>6286700</v>
      </c>
    </row>
    <row r="1036" spans="1:2">
      <c r="A1036" s="5" t="s">
        <v>6974</v>
      </c>
      <c r="B1036" s="6">
        <v>304500</v>
      </c>
    </row>
    <row r="1037" spans="1:2">
      <c r="A1037" s="5" t="s">
        <v>6973</v>
      </c>
      <c r="B1037" s="6">
        <v>6891700</v>
      </c>
    </row>
    <row r="1038" spans="1:2">
      <c r="A1038" s="5" t="s">
        <v>1852</v>
      </c>
      <c r="B1038" s="6">
        <v>1095000</v>
      </c>
    </row>
    <row r="1039" spans="1:2">
      <c r="A1039" s="5" t="s">
        <v>1854</v>
      </c>
      <c r="B1039" s="6">
        <v>6457600</v>
      </c>
    </row>
    <row r="1040" spans="1:2">
      <c r="A1040" s="5" t="s">
        <v>6965</v>
      </c>
      <c r="B1040" s="6">
        <v>101600</v>
      </c>
    </row>
    <row r="1041" spans="1:2">
      <c r="A1041" s="5" t="s">
        <v>6035</v>
      </c>
      <c r="B1041" s="6">
        <v>423400</v>
      </c>
    </row>
    <row r="1042" spans="1:2">
      <c r="A1042" s="5" t="s">
        <v>2776</v>
      </c>
      <c r="B1042" s="6">
        <v>8742900</v>
      </c>
    </row>
    <row r="1043" spans="1:2">
      <c r="A1043" s="5" t="s">
        <v>3019</v>
      </c>
      <c r="B1043" s="6">
        <v>742300</v>
      </c>
    </row>
    <row r="1044" spans="1:2">
      <c r="A1044" s="5" t="s">
        <v>5785</v>
      </c>
      <c r="B1044" s="6">
        <v>7541700</v>
      </c>
    </row>
    <row r="1045" spans="1:2">
      <c r="A1045" s="5" t="s">
        <v>2072</v>
      </c>
      <c r="B1045" s="6">
        <v>140000</v>
      </c>
    </row>
    <row r="1046" spans="1:2">
      <c r="A1046" s="5" t="s">
        <v>3374</v>
      </c>
      <c r="B1046" s="6">
        <v>33456100</v>
      </c>
    </row>
    <row r="1047" spans="1:2">
      <c r="A1047" s="5" t="s">
        <v>6735</v>
      </c>
      <c r="B1047" s="6">
        <v>84100</v>
      </c>
    </row>
    <row r="1048" spans="1:2">
      <c r="A1048" s="5" t="s">
        <v>4004</v>
      </c>
      <c r="B1048" s="6">
        <v>5600</v>
      </c>
    </row>
    <row r="1049" spans="1:2">
      <c r="A1049" s="5" t="s">
        <v>4001</v>
      </c>
      <c r="B1049" s="6">
        <v>178800</v>
      </c>
    </row>
    <row r="1050" spans="1:2">
      <c r="A1050" s="5" t="s">
        <v>5456</v>
      </c>
      <c r="B1050" s="6">
        <v>8423000</v>
      </c>
    </row>
    <row r="1051" spans="1:2">
      <c r="A1051" s="5" t="s">
        <v>1646</v>
      </c>
      <c r="B1051" s="6">
        <v>38300</v>
      </c>
    </row>
    <row r="1052" spans="1:2">
      <c r="A1052" s="5" t="s">
        <v>449</v>
      </c>
      <c r="B1052" s="6">
        <v>32000</v>
      </c>
    </row>
    <row r="1053" spans="1:2">
      <c r="A1053" s="5" t="s">
        <v>6413</v>
      </c>
      <c r="B1053" s="6">
        <v>11525000</v>
      </c>
    </row>
    <row r="1054" spans="1:2">
      <c r="A1054" s="5" t="s">
        <v>1624</v>
      </c>
      <c r="B1054" s="6">
        <v>58500</v>
      </c>
    </row>
    <row r="1055" spans="1:2">
      <c r="A1055" s="5" t="s">
        <v>5302</v>
      </c>
      <c r="B1055" s="6">
        <v>31681500</v>
      </c>
    </row>
    <row r="1056" spans="1:2">
      <c r="A1056" s="5" t="s">
        <v>159</v>
      </c>
      <c r="B1056" s="6">
        <v>2484100</v>
      </c>
    </row>
    <row r="1057" spans="1:2">
      <c r="A1057" s="5" t="s">
        <v>4687</v>
      </c>
      <c r="B1057" s="6">
        <v>396400</v>
      </c>
    </row>
    <row r="1058" spans="1:2">
      <c r="A1058" s="5" t="s">
        <v>2085</v>
      </c>
      <c r="B1058" s="6">
        <v>72857143</v>
      </c>
    </row>
    <row r="1059" spans="1:2">
      <c r="A1059" s="5" t="s">
        <v>175</v>
      </c>
      <c r="B1059" s="6">
        <v>60389088</v>
      </c>
    </row>
    <row r="1060" spans="1:2">
      <c r="A1060" s="5" t="s">
        <v>1586</v>
      </c>
      <c r="B1060" s="6">
        <v>377400</v>
      </c>
    </row>
    <row r="1061" spans="1:2">
      <c r="A1061" s="5" t="s">
        <v>4766</v>
      </c>
      <c r="B1061" s="6">
        <v>141400</v>
      </c>
    </row>
    <row r="1062" spans="1:2">
      <c r="A1062" s="5" t="s">
        <v>5645</v>
      </c>
      <c r="B1062" s="6">
        <v>6314700</v>
      </c>
    </row>
    <row r="1063" spans="1:2">
      <c r="A1063" s="5" t="s">
        <v>5290</v>
      </c>
      <c r="B1063" s="6">
        <v>16053300</v>
      </c>
    </row>
    <row r="1064" spans="1:2">
      <c r="A1064" s="5" t="s">
        <v>5968</v>
      </c>
      <c r="B1064" s="6">
        <v>437200</v>
      </c>
    </row>
    <row r="1065" spans="1:2">
      <c r="A1065" s="5" t="s">
        <v>3747</v>
      </c>
      <c r="B1065" s="6">
        <v>3369000</v>
      </c>
    </row>
    <row r="1066" spans="1:2">
      <c r="A1066" s="5" t="s">
        <v>4596</v>
      </c>
      <c r="B1066" s="6">
        <v>2743100</v>
      </c>
    </row>
    <row r="1067" spans="1:2">
      <c r="A1067" s="5" t="s">
        <v>2018</v>
      </c>
      <c r="B1067" s="6">
        <v>4610700</v>
      </c>
    </row>
    <row r="1068" spans="1:2">
      <c r="A1068" s="5" t="s">
        <v>5124</v>
      </c>
      <c r="B1068" s="6">
        <v>33089700</v>
      </c>
    </row>
    <row r="1069" spans="1:2">
      <c r="A1069" s="5" t="s">
        <v>5417</v>
      </c>
      <c r="B1069" s="6">
        <v>23431700</v>
      </c>
    </row>
    <row r="1070" spans="1:2">
      <c r="A1070" s="5" t="s">
        <v>527</v>
      </c>
      <c r="B1070" s="6">
        <v>1865900</v>
      </c>
    </row>
    <row r="1071" spans="1:2">
      <c r="A1071" s="5" t="s">
        <v>5679</v>
      </c>
      <c r="B1071" s="6">
        <v>592300</v>
      </c>
    </row>
    <row r="1072" spans="1:2">
      <c r="A1072" s="5" t="s">
        <v>5183</v>
      </c>
      <c r="B1072" s="6">
        <v>32223912</v>
      </c>
    </row>
    <row r="1073" spans="1:2">
      <c r="A1073" s="5" t="s">
        <v>5349</v>
      </c>
      <c r="B1073" s="6">
        <v>3742600</v>
      </c>
    </row>
    <row r="1074" spans="1:2">
      <c r="A1074" s="5" t="s">
        <v>6168</v>
      </c>
      <c r="B1074" s="6">
        <v>8132000</v>
      </c>
    </row>
    <row r="1075" spans="1:2">
      <c r="A1075" s="5" t="s">
        <v>5136</v>
      </c>
      <c r="B1075" s="6">
        <v>23949900</v>
      </c>
    </row>
    <row r="1076" spans="1:2">
      <c r="A1076" s="5" t="s">
        <v>6005</v>
      </c>
      <c r="B1076" s="6">
        <v>8827800</v>
      </c>
    </row>
    <row r="1077" spans="1:2">
      <c r="A1077" s="5" t="s">
        <v>3870</v>
      </c>
      <c r="B1077" s="6">
        <v>3940200</v>
      </c>
    </row>
    <row r="1078" spans="1:2">
      <c r="A1078" s="5" t="s">
        <v>2825</v>
      </c>
      <c r="B1078" s="6">
        <v>4023300</v>
      </c>
    </row>
    <row r="1079" spans="1:2">
      <c r="A1079" s="5" t="s">
        <v>280</v>
      </c>
      <c r="B1079" s="6">
        <v>2500000</v>
      </c>
    </row>
    <row r="1080" spans="1:2">
      <c r="A1080" s="5" t="s">
        <v>275</v>
      </c>
      <c r="B1080" s="6">
        <v>243097555</v>
      </c>
    </row>
    <row r="1081" spans="1:2">
      <c r="A1081" s="5" t="s">
        <v>2287</v>
      </c>
      <c r="B1081" s="6">
        <v>3613800</v>
      </c>
    </row>
    <row r="1082" spans="1:2">
      <c r="A1082" s="5" t="s">
        <v>283</v>
      </c>
      <c r="B1082" s="6">
        <v>8964352</v>
      </c>
    </row>
    <row r="1083" spans="1:2">
      <c r="A1083" s="5" t="s">
        <v>5479</v>
      </c>
      <c r="B1083" s="6">
        <v>18243500</v>
      </c>
    </row>
    <row r="1084" spans="1:2">
      <c r="A1084" s="5" t="s">
        <v>1857</v>
      </c>
      <c r="B1084" s="6">
        <v>180400</v>
      </c>
    </row>
    <row r="1085" spans="1:2">
      <c r="A1085" s="5" t="s">
        <v>1859</v>
      </c>
      <c r="B1085" s="6">
        <v>167500</v>
      </c>
    </row>
    <row r="1086" spans="1:2">
      <c r="A1086" s="5" t="s">
        <v>1860</v>
      </c>
      <c r="B1086" s="6">
        <v>180400</v>
      </c>
    </row>
    <row r="1087" spans="1:2">
      <c r="A1087" s="5" t="s">
        <v>1325</v>
      </c>
      <c r="B1087" s="6">
        <v>16200</v>
      </c>
    </row>
    <row r="1088" spans="1:2">
      <c r="A1088" s="5" t="s">
        <v>1321</v>
      </c>
      <c r="B1088" s="6">
        <v>48600</v>
      </c>
    </row>
    <row r="1089" spans="1:2">
      <c r="A1089" s="5" t="s">
        <v>3804</v>
      </c>
      <c r="B1089" s="6">
        <v>7058500</v>
      </c>
    </row>
    <row r="1090" spans="1:2">
      <c r="A1090" s="5" t="s">
        <v>3805</v>
      </c>
      <c r="B1090" s="6">
        <v>30891500</v>
      </c>
    </row>
    <row r="1091" spans="1:2">
      <c r="A1091" s="5" t="s">
        <v>2736</v>
      </c>
      <c r="B1091" s="6">
        <v>25900</v>
      </c>
    </row>
    <row r="1092" spans="1:2">
      <c r="A1092" s="5" t="s">
        <v>1675</v>
      </c>
      <c r="B1092" s="6">
        <v>429000</v>
      </c>
    </row>
    <row r="1093" spans="1:2">
      <c r="A1093" s="5" t="s">
        <v>5789</v>
      </c>
      <c r="B1093" s="6">
        <v>6549700</v>
      </c>
    </row>
    <row r="1094" spans="1:2">
      <c r="A1094" s="5" t="s">
        <v>1679</v>
      </c>
      <c r="B1094" s="6">
        <v>12700</v>
      </c>
    </row>
    <row r="1095" spans="1:2">
      <c r="A1095" s="5" t="s">
        <v>2056</v>
      </c>
      <c r="B1095" s="6">
        <v>695400</v>
      </c>
    </row>
    <row r="1096" spans="1:2">
      <c r="A1096" s="5" t="s">
        <v>108</v>
      </c>
      <c r="B1096" s="6">
        <v>8066500</v>
      </c>
    </row>
    <row r="1097" spans="1:2">
      <c r="A1097" s="5" t="s">
        <v>5193</v>
      </c>
      <c r="B1097" s="6">
        <v>8152900</v>
      </c>
    </row>
    <row r="1098" spans="1:2">
      <c r="A1098" s="5" t="s">
        <v>5191</v>
      </c>
      <c r="B1098" s="6">
        <v>39751500</v>
      </c>
    </row>
    <row r="1099" spans="1:2">
      <c r="A1099" s="5" t="s">
        <v>2969</v>
      </c>
      <c r="B1099" s="6">
        <v>8512500</v>
      </c>
    </row>
    <row r="1100" spans="1:2">
      <c r="A1100" s="5" t="s">
        <v>3246</v>
      </c>
      <c r="B1100" s="6">
        <v>788100</v>
      </c>
    </row>
    <row r="1101" spans="1:2">
      <c r="A1101" s="5" t="s">
        <v>5448</v>
      </c>
      <c r="B1101" s="6">
        <v>5555300</v>
      </c>
    </row>
    <row r="1102" spans="1:2">
      <c r="A1102" s="5" t="s">
        <v>579</v>
      </c>
      <c r="B1102" s="6">
        <v>728700</v>
      </c>
    </row>
    <row r="1103" spans="1:2">
      <c r="A1103" s="5" t="s">
        <v>5449</v>
      </c>
      <c r="B1103" s="6">
        <v>5555300</v>
      </c>
    </row>
    <row r="1104" spans="1:2">
      <c r="A1104" s="5" t="s">
        <v>3619</v>
      </c>
      <c r="B1104" s="6">
        <v>3438900</v>
      </c>
    </row>
    <row r="1105" spans="1:2">
      <c r="A1105" s="5" t="s">
        <v>4963</v>
      </c>
      <c r="B1105" s="6">
        <v>202000</v>
      </c>
    </row>
    <row r="1106" spans="1:2">
      <c r="A1106" s="5" t="s">
        <v>2334</v>
      </c>
      <c r="B1106" s="6">
        <v>278800</v>
      </c>
    </row>
    <row r="1107" spans="1:2">
      <c r="A1107" s="5" t="s">
        <v>4718</v>
      </c>
      <c r="B1107" s="6">
        <v>11616300</v>
      </c>
    </row>
    <row r="1108" spans="1:2">
      <c r="A1108" s="5" t="s">
        <v>5511</v>
      </c>
      <c r="B1108" s="6">
        <v>4362700</v>
      </c>
    </row>
    <row r="1109" spans="1:2">
      <c r="A1109" s="5" t="s">
        <v>2572</v>
      </c>
      <c r="B1109" s="6">
        <v>3648800</v>
      </c>
    </row>
    <row r="1110" spans="1:2">
      <c r="A1110" s="5" t="s">
        <v>2921</v>
      </c>
      <c r="B1110" s="6">
        <v>383200</v>
      </c>
    </row>
    <row r="1111" spans="1:2">
      <c r="A1111" s="5" t="s">
        <v>1364</v>
      </c>
      <c r="B1111" s="6">
        <v>293700</v>
      </c>
    </row>
    <row r="1112" spans="1:2">
      <c r="A1112" s="5" t="s">
        <v>3169</v>
      </c>
      <c r="B1112" s="6">
        <v>32180800</v>
      </c>
    </row>
    <row r="1113" spans="1:2">
      <c r="A1113" s="5" t="s">
        <v>3306</v>
      </c>
      <c r="B1113" s="6">
        <v>562800</v>
      </c>
    </row>
    <row r="1114" spans="1:2">
      <c r="A1114" s="5" t="s">
        <v>6027</v>
      </c>
      <c r="B1114" s="6">
        <v>4363700</v>
      </c>
    </row>
    <row r="1115" spans="1:2">
      <c r="A1115" s="5" t="s">
        <v>2248</v>
      </c>
      <c r="B1115" s="6">
        <v>1263700</v>
      </c>
    </row>
    <row r="1116" spans="1:2">
      <c r="A1116" s="5" t="s">
        <v>2338</v>
      </c>
      <c r="B1116" s="6">
        <v>4055000</v>
      </c>
    </row>
    <row r="1117" spans="1:2">
      <c r="A1117" s="5" t="s">
        <v>1938</v>
      </c>
      <c r="B1117" s="6">
        <v>2497600</v>
      </c>
    </row>
    <row r="1118" spans="1:2">
      <c r="A1118" s="5" t="s">
        <v>4310</v>
      </c>
      <c r="B1118" s="6">
        <v>5245800</v>
      </c>
    </row>
    <row r="1119" spans="1:2">
      <c r="A1119" s="5" t="s">
        <v>4267</v>
      </c>
      <c r="B1119" s="6">
        <v>891900</v>
      </c>
    </row>
    <row r="1120" spans="1:2">
      <c r="A1120" s="5" t="s">
        <v>4297</v>
      </c>
      <c r="B1120" s="6">
        <v>386600</v>
      </c>
    </row>
    <row r="1121" spans="1:2">
      <c r="A1121" s="5" t="s">
        <v>3468</v>
      </c>
      <c r="B1121" s="6">
        <v>37230800</v>
      </c>
    </row>
    <row r="1122" spans="1:2">
      <c r="A1122" s="5" t="s">
        <v>6975</v>
      </c>
      <c r="B1122" s="6">
        <v>1137200</v>
      </c>
    </row>
    <row r="1123" spans="1:2">
      <c r="A1123" s="5" t="s">
        <v>2528</v>
      </c>
      <c r="B1123" s="6">
        <v>2633100</v>
      </c>
    </row>
    <row r="1124" spans="1:2">
      <c r="A1124" s="5" t="s">
        <v>5085</v>
      </c>
      <c r="B1124" s="6">
        <v>122700</v>
      </c>
    </row>
    <row r="1125" spans="1:2">
      <c r="A1125" s="5" t="s">
        <v>1138</v>
      </c>
      <c r="B1125" s="6">
        <v>8809575</v>
      </c>
    </row>
    <row r="1126" spans="1:2">
      <c r="A1126" s="5" t="s">
        <v>1247</v>
      </c>
      <c r="B1126" s="6">
        <v>30545309</v>
      </c>
    </row>
    <row r="1127" spans="1:2">
      <c r="A1127" s="5" t="s">
        <v>2907</v>
      </c>
      <c r="B1127" s="6">
        <v>600300</v>
      </c>
    </row>
    <row r="1128" spans="1:2">
      <c r="A1128" s="5" t="s">
        <v>3979</v>
      </c>
      <c r="B1128" s="6">
        <v>3614200</v>
      </c>
    </row>
    <row r="1129" spans="1:2">
      <c r="A1129" s="5" t="s">
        <v>9870</v>
      </c>
      <c r="B1129" s="6">
        <v>47918034</v>
      </c>
    </row>
    <row r="1130" spans="1:2">
      <c r="A1130" s="5" t="s">
        <v>3988</v>
      </c>
      <c r="B1130" s="6">
        <v>198300</v>
      </c>
    </row>
    <row r="1131" spans="1:2">
      <c r="A1131" s="5" t="s">
        <v>3442</v>
      </c>
      <c r="B1131" s="6">
        <v>308000</v>
      </c>
    </row>
    <row r="1132" spans="1:2">
      <c r="A1132" s="5" t="s">
        <v>1200</v>
      </c>
      <c r="B1132" s="6">
        <v>10930714</v>
      </c>
    </row>
    <row r="1133" spans="1:2">
      <c r="A1133" s="5" t="s">
        <v>3105</v>
      </c>
      <c r="B1133" s="6">
        <v>344000</v>
      </c>
    </row>
    <row r="1134" spans="1:2">
      <c r="A1134" s="5" t="s">
        <v>5040</v>
      </c>
      <c r="B1134" s="6">
        <v>32200</v>
      </c>
    </row>
    <row r="1135" spans="1:2">
      <c r="A1135" s="5" t="s">
        <v>5088</v>
      </c>
      <c r="B1135" s="6">
        <v>430900</v>
      </c>
    </row>
    <row r="1136" spans="1:2">
      <c r="A1136" s="5" t="s">
        <v>3929</v>
      </c>
      <c r="B1136" s="6">
        <v>769500</v>
      </c>
    </row>
    <row r="1137" spans="1:2">
      <c r="A1137" s="5" t="s">
        <v>5196</v>
      </c>
      <c r="B1137" s="6">
        <v>4647600</v>
      </c>
    </row>
    <row r="1138" spans="1:2">
      <c r="A1138" s="5" t="s">
        <v>4139</v>
      </c>
      <c r="B1138" s="6">
        <v>925500</v>
      </c>
    </row>
    <row r="1139" spans="1:2">
      <c r="A1139" s="5" t="s">
        <v>3861</v>
      </c>
      <c r="B1139" s="6">
        <v>2365900</v>
      </c>
    </row>
    <row r="1140" spans="1:2">
      <c r="A1140" s="5" t="s">
        <v>3851</v>
      </c>
      <c r="B1140" s="6">
        <v>198300</v>
      </c>
    </row>
    <row r="1141" spans="1:2">
      <c r="A1141" s="5" t="s">
        <v>3743</v>
      </c>
      <c r="B1141" s="6">
        <v>326600</v>
      </c>
    </row>
    <row r="1142" spans="1:2">
      <c r="A1142" s="5" t="s">
        <v>3844</v>
      </c>
      <c r="B1142" s="6">
        <v>209900</v>
      </c>
    </row>
    <row r="1143" spans="1:2">
      <c r="A1143" s="5" t="s">
        <v>2554</v>
      </c>
      <c r="B1143" s="6">
        <v>21900</v>
      </c>
    </row>
    <row r="1144" spans="1:2">
      <c r="A1144" s="5" t="s">
        <v>1638</v>
      </c>
      <c r="B1144" s="6">
        <v>52000</v>
      </c>
    </row>
    <row r="1145" spans="1:2">
      <c r="A1145" s="5" t="s">
        <v>533</v>
      </c>
      <c r="B1145" s="6">
        <v>12485800</v>
      </c>
    </row>
    <row r="1146" spans="1:2">
      <c r="A1146" s="5" t="s">
        <v>3204</v>
      </c>
      <c r="B1146" s="6">
        <v>185900</v>
      </c>
    </row>
    <row r="1147" spans="1:2">
      <c r="A1147" s="5" t="s">
        <v>3326</v>
      </c>
      <c r="B1147" s="6">
        <v>126200</v>
      </c>
    </row>
    <row r="1148" spans="1:2">
      <c r="A1148" s="5" t="s">
        <v>2553</v>
      </c>
      <c r="B1148" s="6">
        <v>1321200</v>
      </c>
    </row>
    <row r="1149" spans="1:2">
      <c r="A1149" s="5" t="s">
        <v>2556</v>
      </c>
      <c r="B1149" s="6">
        <v>70100</v>
      </c>
    </row>
    <row r="1150" spans="1:2">
      <c r="A1150" s="5" t="s">
        <v>3329</v>
      </c>
      <c r="B1150" s="6">
        <v>452200</v>
      </c>
    </row>
    <row r="1151" spans="1:2">
      <c r="A1151" s="5" t="s">
        <v>3188</v>
      </c>
      <c r="B1151" s="6">
        <v>1122100</v>
      </c>
    </row>
    <row r="1152" spans="1:2">
      <c r="A1152" s="5" t="s">
        <v>5169</v>
      </c>
      <c r="B1152" s="6">
        <v>29673600</v>
      </c>
    </row>
    <row r="1153" spans="1:2">
      <c r="A1153" s="5" t="s">
        <v>4437</v>
      </c>
      <c r="B1153" s="6">
        <v>5350700</v>
      </c>
    </row>
    <row r="1154" spans="1:2">
      <c r="A1154" s="5" t="s">
        <v>3848</v>
      </c>
      <c r="B1154" s="6">
        <v>2140500</v>
      </c>
    </row>
    <row r="1155" spans="1:2">
      <c r="A1155" s="5" t="s">
        <v>4872</v>
      </c>
      <c r="B1155" s="6">
        <v>268200</v>
      </c>
    </row>
    <row r="1156" spans="1:2">
      <c r="A1156" s="5" t="s">
        <v>6434</v>
      </c>
      <c r="B1156" s="6">
        <v>7890300</v>
      </c>
    </row>
    <row r="1157" spans="1:2">
      <c r="A1157" s="5" t="s">
        <v>3970</v>
      </c>
      <c r="B1157" s="6">
        <v>2678300</v>
      </c>
    </row>
    <row r="1158" spans="1:2">
      <c r="A1158" s="5" t="s">
        <v>6482</v>
      </c>
      <c r="B1158" s="6">
        <v>6601000</v>
      </c>
    </row>
    <row r="1159" spans="1:2">
      <c r="A1159" s="5" t="s">
        <v>5161</v>
      </c>
      <c r="B1159" s="6">
        <v>28373800</v>
      </c>
    </row>
    <row r="1160" spans="1:2">
      <c r="A1160" s="5" t="s">
        <v>5313</v>
      </c>
      <c r="B1160" s="6">
        <v>13594300</v>
      </c>
    </row>
    <row r="1161" spans="1:2">
      <c r="A1161" s="5" t="s">
        <v>6145</v>
      </c>
      <c r="B1161" s="6">
        <v>5757300</v>
      </c>
    </row>
    <row r="1162" spans="1:2">
      <c r="A1162" s="5" t="s">
        <v>3119</v>
      </c>
      <c r="B1162" s="6">
        <v>478100</v>
      </c>
    </row>
    <row r="1163" spans="1:2">
      <c r="A1163" s="5" t="s">
        <v>2855</v>
      </c>
      <c r="B1163" s="6">
        <v>18905200</v>
      </c>
    </row>
    <row r="1164" spans="1:2">
      <c r="A1164" s="5" t="s">
        <v>4992</v>
      </c>
      <c r="B1164" s="6">
        <v>24100</v>
      </c>
    </row>
    <row r="1165" spans="1:2">
      <c r="A1165" s="5" t="s">
        <v>2004</v>
      </c>
      <c r="B1165" s="6">
        <v>9353700</v>
      </c>
    </row>
    <row r="1166" spans="1:2">
      <c r="A1166" s="5" t="s">
        <v>5835</v>
      </c>
      <c r="B1166" s="6">
        <v>6139500</v>
      </c>
    </row>
    <row r="1167" spans="1:2">
      <c r="A1167" s="5" t="s">
        <v>6284</v>
      </c>
      <c r="B1167" s="6">
        <v>5027500</v>
      </c>
    </row>
    <row r="1168" spans="1:2">
      <c r="A1168" s="5" t="s">
        <v>1741</v>
      </c>
      <c r="B1168" s="6">
        <v>345300</v>
      </c>
    </row>
    <row r="1169" spans="1:2">
      <c r="A1169" s="5" t="s">
        <v>5259</v>
      </c>
      <c r="B1169" s="6">
        <v>1092300</v>
      </c>
    </row>
    <row r="1170" spans="1:2">
      <c r="A1170" s="5" t="s">
        <v>5257</v>
      </c>
      <c r="B1170" s="6">
        <v>11956800</v>
      </c>
    </row>
    <row r="1171" spans="1:2">
      <c r="A1171" s="5" t="s">
        <v>66</v>
      </c>
      <c r="B1171" s="6">
        <v>70800</v>
      </c>
    </row>
    <row r="1172" spans="1:2">
      <c r="A1172" s="5" t="s">
        <v>4071</v>
      </c>
      <c r="B1172" s="6">
        <v>979200</v>
      </c>
    </row>
    <row r="1173" spans="1:2">
      <c r="A1173" s="5" t="s">
        <v>3934</v>
      </c>
      <c r="B1173" s="6">
        <v>1090100</v>
      </c>
    </row>
    <row r="1174" spans="1:2">
      <c r="A1174" s="5" t="s">
        <v>121</v>
      </c>
      <c r="B1174" s="6">
        <v>13778500</v>
      </c>
    </row>
    <row r="1175" spans="1:2">
      <c r="A1175" s="5" t="s">
        <v>660</v>
      </c>
      <c r="B1175" s="6">
        <v>502800</v>
      </c>
    </row>
    <row r="1176" spans="1:2">
      <c r="A1176" s="5" t="s">
        <v>609</v>
      </c>
      <c r="B1176" s="6">
        <v>65700</v>
      </c>
    </row>
    <row r="1177" spans="1:2">
      <c r="A1177" s="5" t="s">
        <v>612</v>
      </c>
      <c r="B1177" s="6">
        <v>1127500</v>
      </c>
    </row>
    <row r="1178" spans="1:2">
      <c r="A1178" s="5" t="s">
        <v>3258</v>
      </c>
      <c r="B1178" s="6">
        <v>491000</v>
      </c>
    </row>
    <row r="1179" spans="1:2">
      <c r="A1179" s="5" t="s">
        <v>3938</v>
      </c>
      <c r="B1179" s="6">
        <v>6463500</v>
      </c>
    </row>
    <row r="1180" spans="1:2">
      <c r="A1180" s="5" t="s">
        <v>2636</v>
      </c>
      <c r="B1180" s="6">
        <v>7447700</v>
      </c>
    </row>
    <row r="1181" spans="1:2">
      <c r="A1181" s="5" t="s">
        <v>6192</v>
      </c>
      <c r="B1181" s="6">
        <v>387600</v>
      </c>
    </row>
    <row r="1182" spans="1:2">
      <c r="A1182" s="5" t="s">
        <v>6190</v>
      </c>
      <c r="B1182" s="6">
        <v>9874700</v>
      </c>
    </row>
    <row r="1183" spans="1:2">
      <c r="A1183" s="5" t="s">
        <v>5121</v>
      </c>
      <c r="B1183" s="6">
        <v>17307200</v>
      </c>
    </row>
    <row r="1184" spans="1:2">
      <c r="A1184" s="5" t="s">
        <v>5896</v>
      </c>
      <c r="B1184" s="6">
        <v>5602400</v>
      </c>
    </row>
    <row r="1185" spans="1:2">
      <c r="A1185" s="5" t="s">
        <v>521</v>
      </c>
      <c r="B1185" s="6">
        <v>1570300</v>
      </c>
    </row>
    <row r="1186" spans="1:2">
      <c r="A1186" s="5" t="s">
        <v>541</v>
      </c>
      <c r="B1186" s="6">
        <v>24242900</v>
      </c>
    </row>
    <row r="1187" spans="1:2">
      <c r="A1187" s="5" t="s">
        <v>1542</v>
      </c>
      <c r="B1187" s="6">
        <v>14800</v>
      </c>
    </row>
    <row r="1188" spans="1:2">
      <c r="A1188" s="5" t="s">
        <v>6105</v>
      </c>
      <c r="B1188" s="6">
        <v>8536900</v>
      </c>
    </row>
    <row r="1189" spans="1:2">
      <c r="A1189" s="5" t="s">
        <v>4730</v>
      </c>
      <c r="B1189" s="6">
        <v>24663500</v>
      </c>
    </row>
    <row r="1190" spans="1:2">
      <c r="A1190" s="5" t="s">
        <v>3525</v>
      </c>
      <c r="B1190" s="6">
        <v>6528000</v>
      </c>
    </row>
    <row r="1191" spans="1:2">
      <c r="A1191" s="5" t="s">
        <v>1791</v>
      </c>
      <c r="B1191" s="6">
        <v>138200</v>
      </c>
    </row>
    <row r="1192" spans="1:2">
      <c r="A1192" s="5" t="s">
        <v>4509</v>
      </c>
      <c r="B1192" s="6">
        <v>9506400</v>
      </c>
    </row>
    <row r="1193" spans="1:2">
      <c r="A1193" s="5" t="s">
        <v>1506</v>
      </c>
      <c r="B1193" s="6">
        <v>372900</v>
      </c>
    </row>
    <row r="1194" spans="1:2">
      <c r="A1194" s="5" t="s">
        <v>2277</v>
      </c>
      <c r="B1194" s="6">
        <v>8276700</v>
      </c>
    </row>
    <row r="1195" spans="1:2">
      <c r="A1195" s="5" t="s">
        <v>4255</v>
      </c>
      <c r="B1195" s="6">
        <v>1822000</v>
      </c>
    </row>
    <row r="1196" spans="1:2">
      <c r="A1196" s="5" t="s">
        <v>5336</v>
      </c>
      <c r="B1196" s="6">
        <v>276200</v>
      </c>
    </row>
    <row r="1197" spans="1:2">
      <c r="A1197" s="5" t="s">
        <v>487</v>
      </c>
      <c r="B1197" s="6">
        <v>598600</v>
      </c>
    </row>
    <row r="1198" spans="1:2">
      <c r="A1198" s="5" t="s">
        <v>188</v>
      </c>
      <c r="B1198" s="6">
        <v>4067700</v>
      </c>
    </row>
    <row r="1199" spans="1:2">
      <c r="A1199" s="5" t="s">
        <v>250</v>
      </c>
      <c r="B1199" s="6">
        <v>300000</v>
      </c>
    </row>
    <row r="1200" spans="1:2">
      <c r="A1200" s="5" t="s">
        <v>5373</v>
      </c>
      <c r="B1200" s="6">
        <v>17568500</v>
      </c>
    </row>
    <row r="1201" spans="1:2">
      <c r="A1201" s="5" t="s">
        <v>6303</v>
      </c>
      <c r="B1201" s="6">
        <v>9990900</v>
      </c>
    </row>
    <row r="1202" spans="1:2">
      <c r="A1202" s="5" t="s">
        <v>5496</v>
      </c>
      <c r="B1202" s="6">
        <v>9253700</v>
      </c>
    </row>
    <row r="1203" spans="1:2">
      <c r="A1203" s="5" t="s">
        <v>2673</v>
      </c>
      <c r="B1203" s="6">
        <v>4483000</v>
      </c>
    </row>
    <row r="1204" spans="1:2">
      <c r="A1204" s="5" t="s">
        <v>585</v>
      </c>
      <c r="B1204" s="6">
        <v>881100</v>
      </c>
    </row>
    <row r="1205" spans="1:2">
      <c r="A1205" s="5" t="s">
        <v>5173</v>
      </c>
      <c r="B1205" s="6">
        <v>7697800</v>
      </c>
    </row>
    <row r="1206" spans="1:2">
      <c r="A1206" s="5" t="s">
        <v>2215</v>
      </c>
      <c r="B1206" s="6">
        <v>138700</v>
      </c>
    </row>
    <row r="1207" spans="1:2">
      <c r="A1207" s="5" t="s">
        <v>3854</v>
      </c>
      <c r="B1207" s="6">
        <v>3054300</v>
      </c>
    </row>
    <row r="1208" spans="1:2">
      <c r="A1208" s="5" t="s">
        <v>4722</v>
      </c>
      <c r="B1208" s="6">
        <v>30000100</v>
      </c>
    </row>
    <row r="1209" spans="1:2">
      <c r="A1209" s="5" t="s">
        <v>1809</v>
      </c>
      <c r="B1209" s="6">
        <v>798700</v>
      </c>
    </row>
    <row r="1210" spans="1:2">
      <c r="A1210" s="5" t="s">
        <v>3301</v>
      </c>
      <c r="B1210" s="6">
        <v>352600</v>
      </c>
    </row>
    <row r="1211" spans="1:2">
      <c r="A1211" s="5" t="s">
        <v>5687</v>
      </c>
      <c r="B1211" s="6">
        <v>8905900</v>
      </c>
    </row>
    <row r="1212" spans="1:2">
      <c r="A1212" s="5" t="s">
        <v>3612</v>
      </c>
      <c r="B1212" s="6">
        <v>269500</v>
      </c>
    </row>
    <row r="1213" spans="1:2">
      <c r="A1213" s="5" t="s">
        <v>3610</v>
      </c>
      <c r="B1213" s="6">
        <v>85600</v>
      </c>
    </row>
    <row r="1214" spans="1:2">
      <c r="A1214" s="5" t="s">
        <v>5704</v>
      </c>
      <c r="B1214" s="6">
        <v>9706800</v>
      </c>
    </row>
    <row r="1215" spans="1:2">
      <c r="A1215" s="5" t="s">
        <v>6292</v>
      </c>
      <c r="B1215" s="6">
        <v>5830200</v>
      </c>
    </row>
    <row r="1216" spans="1:2">
      <c r="A1216" s="5" t="s">
        <v>244</v>
      </c>
      <c r="B1216" s="6">
        <v>2050550</v>
      </c>
    </row>
    <row r="1217" spans="1:2">
      <c r="A1217" s="5" t="s">
        <v>6186</v>
      </c>
      <c r="B1217" s="6">
        <v>7716900</v>
      </c>
    </row>
    <row r="1218" spans="1:2">
      <c r="A1218" s="5" t="s">
        <v>1692</v>
      </c>
      <c r="B1218" s="6">
        <v>78800</v>
      </c>
    </row>
    <row r="1219" spans="1:2">
      <c r="A1219" s="5" t="s">
        <v>3568</v>
      </c>
      <c r="B1219" s="6">
        <v>2972700</v>
      </c>
    </row>
    <row r="1220" spans="1:2">
      <c r="A1220" s="5" t="s">
        <v>3991</v>
      </c>
      <c r="B1220" s="6">
        <v>1678700</v>
      </c>
    </row>
    <row r="1221" spans="1:2">
      <c r="A1221" s="5" t="s">
        <v>2564</v>
      </c>
      <c r="B1221" s="6">
        <v>9341000</v>
      </c>
    </row>
    <row r="1222" spans="1:2">
      <c r="A1222" s="5" t="s">
        <v>3346</v>
      </c>
      <c r="B1222" s="6">
        <v>771635</v>
      </c>
    </row>
    <row r="1223" spans="1:2">
      <c r="A1223" s="5" t="s">
        <v>4361</v>
      </c>
      <c r="B1223" s="6">
        <v>3660500</v>
      </c>
    </row>
    <row r="1224" spans="1:2">
      <c r="A1224" s="5" t="s">
        <v>4517</v>
      </c>
      <c r="B1224" s="6">
        <v>330200</v>
      </c>
    </row>
    <row r="1225" spans="1:2">
      <c r="A1225" s="5" t="s">
        <v>2792</v>
      </c>
      <c r="B1225" s="6">
        <v>4266700</v>
      </c>
    </row>
    <row r="1226" spans="1:2">
      <c r="A1226" s="5" t="s">
        <v>2796</v>
      </c>
      <c r="B1226" s="6">
        <v>14979500</v>
      </c>
    </row>
    <row r="1227" spans="1:2">
      <c r="A1227" s="5" t="s">
        <v>544</v>
      </c>
      <c r="B1227" s="6">
        <v>10310400</v>
      </c>
    </row>
    <row r="1228" spans="1:2">
      <c r="A1228" s="5" t="s">
        <v>4462</v>
      </c>
      <c r="B1228" s="6">
        <v>425600</v>
      </c>
    </row>
    <row r="1229" spans="1:2">
      <c r="A1229" s="5" t="s">
        <v>6977</v>
      </c>
      <c r="B1229" s="6">
        <v>2758400</v>
      </c>
    </row>
    <row r="1230" spans="1:2">
      <c r="A1230" s="5" t="s">
        <v>6976</v>
      </c>
      <c r="B1230" s="6">
        <v>2485500</v>
      </c>
    </row>
    <row r="1231" spans="1:2">
      <c r="A1231" s="5" t="s">
        <v>5727</v>
      </c>
      <c r="B1231" s="6">
        <v>4854600</v>
      </c>
    </row>
    <row r="1232" spans="1:2">
      <c r="A1232" s="5" t="s">
        <v>4521</v>
      </c>
      <c r="B1232" s="6">
        <v>3008100</v>
      </c>
    </row>
    <row r="1233" spans="1:2">
      <c r="A1233" s="5" t="s">
        <v>1334</v>
      </c>
      <c r="B1233" s="6">
        <v>48600</v>
      </c>
    </row>
    <row r="1234" spans="1:2">
      <c r="A1234" s="5" t="s">
        <v>1784</v>
      </c>
      <c r="B1234" s="6">
        <v>127500</v>
      </c>
    </row>
    <row r="1235" spans="1:2">
      <c r="A1235" s="5" t="s">
        <v>1339</v>
      </c>
      <c r="B1235" s="6">
        <v>5500</v>
      </c>
    </row>
    <row r="1236" spans="1:2">
      <c r="A1236" s="5" t="s">
        <v>1610</v>
      </c>
      <c r="B1236" s="6">
        <v>645400</v>
      </c>
    </row>
    <row r="1237" spans="1:2">
      <c r="A1237" s="5" t="s">
        <v>6984</v>
      </c>
      <c r="B1237" s="6">
        <v>15000</v>
      </c>
    </row>
    <row r="1238" spans="1:2">
      <c r="A1238" s="5" t="s">
        <v>168</v>
      </c>
      <c r="B1238" s="6">
        <v>111400</v>
      </c>
    </row>
    <row r="1239" spans="1:2">
      <c r="A1239" s="5" t="s">
        <v>4818</v>
      </c>
      <c r="B1239" s="6">
        <v>3497250</v>
      </c>
    </row>
    <row r="1240" spans="1:2">
      <c r="A1240" s="5" t="s">
        <v>204</v>
      </c>
      <c r="B1240" s="6">
        <v>186600</v>
      </c>
    </row>
    <row r="1241" spans="1:2">
      <c r="A1241" s="5" t="s">
        <v>207</v>
      </c>
      <c r="B1241" s="6">
        <v>172100</v>
      </c>
    </row>
    <row r="1242" spans="1:2">
      <c r="A1242" s="5" t="s">
        <v>208</v>
      </c>
      <c r="B1242" s="6">
        <v>172100</v>
      </c>
    </row>
    <row r="1243" spans="1:2">
      <c r="A1243" s="5" t="s">
        <v>209</v>
      </c>
      <c r="B1243" s="6">
        <v>186600</v>
      </c>
    </row>
    <row r="1244" spans="1:2">
      <c r="A1244" s="5" t="s">
        <v>2063</v>
      </c>
      <c r="B1244" s="6">
        <v>101000</v>
      </c>
    </row>
    <row r="1245" spans="1:2">
      <c r="A1245" s="5" t="s">
        <v>6082</v>
      </c>
      <c r="B1245" s="6">
        <v>6432100</v>
      </c>
    </row>
    <row r="1246" spans="1:2">
      <c r="A1246" s="5" t="s">
        <v>6979</v>
      </c>
      <c r="B1246" s="6">
        <v>609700</v>
      </c>
    </row>
    <row r="1247" spans="1:2">
      <c r="A1247" s="5" t="s">
        <v>4283</v>
      </c>
      <c r="B1247" s="6">
        <v>6877800</v>
      </c>
    </row>
    <row r="1248" spans="1:2">
      <c r="A1248" s="5" t="s">
        <v>6978</v>
      </c>
      <c r="B1248" s="6">
        <v>3929000</v>
      </c>
    </row>
    <row r="1249" spans="1:2">
      <c r="A1249" s="5" t="s">
        <v>6980</v>
      </c>
      <c r="B1249" s="6">
        <v>6300800</v>
      </c>
    </row>
    <row r="1250" spans="1:2">
      <c r="A1250" s="5" t="s">
        <v>4344</v>
      </c>
      <c r="B1250" s="6">
        <v>2214900</v>
      </c>
    </row>
    <row r="1251" spans="1:2">
      <c r="A1251" s="5" t="s">
        <v>419</v>
      </c>
      <c r="B1251" s="6">
        <v>0</v>
      </c>
    </row>
    <row r="1252" spans="1:2">
      <c r="A1252" s="5" t="s">
        <v>5612</v>
      </c>
      <c r="B1252" s="6">
        <v>6753500</v>
      </c>
    </row>
    <row r="1253" spans="1:2">
      <c r="A1253" s="5" t="s">
        <v>5220</v>
      </c>
      <c r="B1253" s="6">
        <v>4720200</v>
      </c>
    </row>
    <row r="1254" spans="1:2">
      <c r="A1254" s="5" t="s">
        <v>4968</v>
      </c>
      <c r="B1254" s="6">
        <v>50000</v>
      </c>
    </row>
    <row r="1255" spans="1:2">
      <c r="A1255" s="5" t="s">
        <v>5641</v>
      </c>
      <c r="B1255" s="6">
        <v>5387700</v>
      </c>
    </row>
    <row r="1256" spans="1:2">
      <c r="A1256" s="5" t="s">
        <v>953</v>
      </c>
      <c r="B1256" s="6">
        <v>405774</v>
      </c>
    </row>
    <row r="1257" spans="1:2">
      <c r="A1257" s="5" t="s">
        <v>6775</v>
      </c>
      <c r="B1257" s="6">
        <v>315400</v>
      </c>
    </row>
    <row r="1258" spans="1:2">
      <c r="A1258" s="5" t="s">
        <v>6771</v>
      </c>
      <c r="B1258" s="6">
        <v>1004500</v>
      </c>
    </row>
    <row r="1259" spans="1:2">
      <c r="A1259" s="5" t="s">
        <v>6773</v>
      </c>
      <c r="B1259" s="6">
        <v>382200</v>
      </c>
    </row>
    <row r="1260" spans="1:2">
      <c r="A1260" s="5" t="s">
        <v>6776</v>
      </c>
      <c r="B1260" s="6">
        <v>1024700</v>
      </c>
    </row>
    <row r="1261" spans="1:2">
      <c r="A1261" s="5" t="s">
        <v>3450</v>
      </c>
      <c r="B1261" s="6">
        <v>603500</v>
      </c>
    </row>
    <row r="1262" spans="1:2">
      <c r="A1262" s="5" t="s">
        <v>6770</v>
      </c>
      <c r="B1262" s="6">
        <v>74600</v>
      </c>
    </row>
    <row r="1263" spans="1:2">
      <c r="A1263" s="5" t="s">
        <v>6783</v>
      </c>
      <c r="B1263" s="6">
        <v>56000</v>
      </c>
    </row>
    <row r="1264" spans="1:2">
      <c r="A1264" s="5" t="s">
        <v>6777</v>
      </c>
      <c r="B1264" s="6">
        <v>1071500</v>
      </c>
    </row>
    <row r="1265" spans="1:2">
      <c r="A1265" s="5" t="s">
        <v>6774</v>
      </c>
      <c r="B1265" s="6">
        <v>670200</v>
      </c>
    </row>
    <row r="1266" spans="1:2">
      <c r="A1266" s="5" t="s">
        <v>2414</v>
      </c>
      <c r="B1266" s="6">
        <v>8155700</v>
      </c>
    </row>
    <row r="1267" spans="1:2">
      <c r="A1267" s="5" t="s">
        <v>6772</v>
      </c>
      <c r="B1267" s="6">
        <v>255400</v>
      </c>
    </row>
    <row r="1268" spans="1:2">
      <c r="A1268" s="5" t="s">
        <v>2581</v>
      </c>
      <c r="B1268" s="6">
        <v>237600</v>
      </c>
    </row>
    <row r="1269" spans="1:2">
      <c r="A1269" s="5" t="s">
        <v>2910</v>
      </c>
      <c r="B1269" s="6">
        <v>6120000</v>
      </c>
    </row>
    <row r="1270" spans="1:2">
      <c r="A1270" s="5" t="s">
        <v>3001</v>
      </c>
      <c r="B1270" s="6">
        <v>893600</v>
      </c>
    </row>
    <row r="1271" spans="1:2">
      <c r="A1271" s="5" t="s">
        <v>5636</v>
      </c>
      <c r="B1271" s="6">
        <v>3726100</v>
      </c>
    </row>
    <row r="1272" spans="1:2">
      <c r="A1272" s="5" t="s">
        <v>2761</v>
      </c>
      <c r="B1272" s="6">
        <v>226700</v>
      </c>
    </row>
    <row r="1273" spans="1:2">
      <c r="A1273" s="5" t="s">
        <v>2765</v>
      </c>
      <c r="B1273" s="6">
        <v>180100</v>
      </c>
    </row>
    <row r="1274" spans="1:2">
      <c r="A1274" s="5" t="s">
        <v>2768</v>
      </c>
      <c r="B1274" s="6">
        <v>309000</v>
      </c>
    </row>
    <row r="1275" spans="1:2">
      <c r="A1275" s="5" t="s">
        <v>39</v>
      </c>
      <c r="B1275" s="6">
        <v>5553300</v>
      </c>
    </row>
    <row r="1276" spans="1:2">
      <c r="A1276" s="5" t="s">
        <v>2650</v>
      </c>
      <c r="B1276" s="6">
        <v>1958700</v>
      </c>
    </row>
    <row r="1277" spans="1:2">
      <c r="A1277" s="5" t="s">
        <v>3464</v>
      </c>
      <c r="B1277" s="6">
        <v>687900</v>
      </c>
    </row>
    <row r="1278" spans="1:2">
      <c r="A1278" s="5" t="s">
        <v>2200</v>
      </c>
      <c r="B1278" s="6">
        <v>4931100</v>
      </c>
    </row>
    <row r="1279" spans="1:2">
      <c r="A1279" s="5" t="s">
        <v>2925</v>
      </c>
      <c r="B1279" s="6">
        <v>20650700</v>
      </c>
    </row>
    <row r="1280" spans="1:2">
      <c r="A1280" s="5" t="s">
        <v>5928</v>
      </c>
      <c r="B1280" s="6">
        <v>6212400</v>
      </c>
    </row>
    <row r="1281" spans="1:2">
      <c r="A1281" s="5" t="s">
        <v>5911</v>
      </c>
      <c r="B1281" s="6">
        <v>6547100</v>
      </c>
    </row>
    <row r="1282" spans="1:2">
      <c r="A1282" s="5" t="s">
        <v>348</v>
      </c>
      <c r="B1282" s="6">
        <v>243700</v>
      </c>
    </row>
    <row r="1283" spans="1:2">
      <c r="A1283" s="5" t="s">
        <v>352</v>
      </c>
      <c r="B1283" s="6">
        <v>831200</v>
      </c>
    </row>
    <row r="1284" spans="1:2">
      <c r="A1284" s="5" t="s">
        <v>355</v>
      </c>
      <c r="B1284" s="6">
        <v>573700</v>
      </c>
    </row>
    <row r="1285" spans="1:2">
      <c r="A1285" s="5" t="s">
        <v>2929</v>
      </c>
      <c r="B1285" s="6">
        <v>4604800</v>
      </c>
    </row>
    <row r="1286" spans="1:2">
      <c r="A1286" s="5" t="s">
        <v>6699</v>
      </c>
      <c r="B1286" s="6">
        <v>71100</v>
      </c>
    </row>
    <row r="1287" spans="1:2">
      <c r="A1287" s="5" t="s">
        <v>3495</v>
      </c>
      <c r="B1287" s="6">
        <v>1565300</v>
      </c>
    </row>
    <row r="1288" spans="1:2">
      <c r="A1288" s="5" t="s">
        <v>2816</v>
      </c>
      <c r="B1288" s="6">
        <v>2261600</v>
      </c>
    </row>
    <row r="1289" spans="1:2">
      <c r="A1289" s="5" t="s">
        <v>3280</v>
      </c>
      <c r="B1289" s="6">
        <v>553200</v>
      </c>
    </row>
    <row r="1290" spans="1:2">
      <c r="A1290" s="5" t="s">
        <v>3316</v>
      </c>
      <c r="B1290" s="6">
        <v>1261900</v>
      </c>
    </row>
    <row r="1291" spans="1:2">
      <c r="A1291" s="5" t="s">
        <v>1615</v>
      </c>
      <c r="B1291" s="6">
        <v>65000</v>
      </c>
    </row>
    <row r="1292" spans="1:2">
      <c r="A1292" s="5" t="s">
        <v>2784</v>
      </c>
      <c r="B1292" s="6">
        <v>0</v>
      </c>
    </row>
    <row r="1293" spans="1:2">
      <c r="A1293" s="5" t="s">
        <v>2788</v>
      </c>
      <c r="B1293" s="6">
        <v>0</v>
      </c>
    </row>
    <row r="1294" spans="1:2">
      <c r="A1294" s="5" t="s">
        <v>5632</v>
      </c>
      <c r="B1294" s="6">
        <v>470700</v>
      </c>
    </row>
    <row r="1295" spans="1:2">
      <c r="A1295" s="5" t="s">
        <v>5076</v>
      </c>
      <c r="B1295" s="6">
        <v>327000</v>
      </c>
    </row>
    <row r="1296" spans="1:2">
      <c r="A1296" s="5" t="s">
        <v>1374</v>
      </c>
      <c r="B1296" s="6">
        <v>204100</v>
      </c>
    </row>
    <row r="1297" spans="1:2">
      <c r="A1297" s="5" t="s">
        <v>5074</v>
      </c>
      <c r="B1297" s="6">
        <v>365600</v>
      </c>
    </row>
    <row r="1298" spans="1:2">
      <c r="A1298" s="5" t="s">
        <v>2863</v>
      </c>
      <c r="B1298" s="6">
        <v>250700</v>
      </c>
    </row>
    <row r="1299" spans="1:2">
      <c r="A1299" s="5" t="s">
        <v>6262</v>
      </c>
      <c r="B1299" s="6">
        <v>6791300</v>
      </c>
    </row>
    <row r="1300" spans="1:2">
      <c r="A1300" s="5" t="s">
        <v>2867</v>
      </c>
      <c r="B1300" s="6">
        <v>250700</v>
      </c>
    </row>
    <row r="1301" spans="1:2">
      <c r="A1301" s="5" t="s">
        <v>4061</v>
      </c>
      <c r="B1301" s="6">
        <v>198300</v>
      </c>
    </row>
    <row r="1302" spans="1:2">
      <c r="A1302" s="5" t="s">
        <v>4063</v>
      </c>
      <c r="B1302" s="6">
        <v>198300</v>
      </c>
    </row>
    <row r="1303" spans="1:2">
      <c r="A1303" s="5" t="s">
        <v>4560</v>
      </c>
      <c r="B1303" s="6">
        <v>437300</v>
      </c>
    </row>
    <row r="1304" spans="1:2">
      <c r="A1304" s="5" t="s">
        <v>4562</v>
      </c>
      <c r="B1304" s="6">
        <v>378900</v>
      </c>
    </row>
    <row r="1305" spans="1:2">
      <c r="A1305" s="5" t="s">
        <v>4707</v>
      </c>
      <c r="B1305" s="6">
        <v>3628700</v>
      </c>
    </row>
    <row r="1306" spans="1:2">
      <c r="A1306" s="5" t="s">
        <v>2009</v>
      </c>
      <c r="B1306" s="6">
        <v>2284800</v>
      </c>
    </row>
    <row r="1307" spans="1:2">
      <c r="A1307" s="5" t="s">
        <v>4822</v>
      </c>
      <c r="B1307" s="6">
        <v>60617150</v>
      </c>
    </row>
    <row r="1308" spans="1:2">
      <c r="A1308" s="5" t="s">
        <v>4811</v>
      </c>
      <c r="B1308" s="6">
        <v>41965750</v>
      </c>
    </row>
    <row r="1309" spans="1:2">
      <c r="A1309" s="5" t="s">
        <v>4813</v>
      </c>
      <c r="B1309" s="6">
        <v>25645750</v>
      </c>
    </row>
    <row r="1310" spans="1:2">
      <c r="A1310" s="5" t="s">
        <v>4804</v>
      </c>
      <c r="B1310" s="6">
        <v>27977250</v>
      </c>
    </row>
    <row r="1311" spans="1:2">
      <c r="A1311" s="5" t="s">
        <v>4806</v>
      </c>
      <c r="B1311" s="6">
        <v>13988600</v>
      </c>
    </row>
    <row r="1312" spans="1:2">
      <c r="A1312" s="5" t="s">
        <v>4808</v>
      </c>
      <c r="B1312" s="6">
        <v>38468600</v>
      </c>
    </row>
    <row r="1313" spans="1:2">
      <c r="A1313" s="5" t="s">
        <v>4809</v>
      </c>
      <c r="B1313" s="6">
        <v>32640000</v>
      </c>
    </row>
    <row r="1314" spans="1:2">
      <c r="A1314" s="5" t="s">
        <v>4815</v>
      </c>
      <c r="B1314" s="6">
        <v>30000100</v>
      </c>
    </row>
    <row r="1315" spans="1:2">
      <c r="A1315" s="5" t="s">
        <v>1273</v>
      </c>
      <c r="B1315" s="6">
        <v>478159</v>
      </c>
    </row>
    <row r="1316" spans="1:2">
      <c r="A1316" s="5" t="s">
        <v>1286</v>
      </c>
      <c r="B1316" s="6">
        <v>322584</v>
      </c>
    </row>
    <row r="1317" spans="1:2">
      <c r="A1317" s="5" t="s">
        <v>4844</v>
      </c>
      <c r="B1317" s="6">
        <v>3038400</v>
      </c>
    </row>
    <row r="1318" spans="1:2">
      <c r="A1318" s="5" t="s">
        <v>983</v>
      </c>
      <c r="B1318" s="6">
        <v>430366</v>
      </c>
    </row>
    <row r="1319" spans="1:2">
      <c r="A1319" s="5" t="s">
        <v>2545</v>
      </c>
      <c r="B1319" s="6">
        <v>96000</v>
      </c>
    </row>
    <row r="1320" spans="1:2">
      <c r="A1320" s="5" t="s">
        <v>1905</v>
      </c>
      <c r="B1320" s="6">
        <v>934600</v>
      </c>
    </row>
    <row r="1321" spans="1:2">
      <c r="A1321" s="5" t="s">
        <v>4888</v>
      </c>
      <c r="B1321" s="6">
        <v>622100</v>
      </c>
    </row>
    <row r="1322" spans="1:2">
      <c r="A1322" s="5" t="s">
        <v>4885</v>
      </c>
      <c r="B1322" s="6">
        <v>309000</v>
      </c>
    </row>
    <row r="1323" spans="1:2">
      <c r="A1323" s="5" t="s">
        <v>987</v>
      </c>
      <c r="B1323" s="6">
        <v>221330</v>
      </c>
    </row>
    <row r="1324" spans="1:2">
      <c r="A1324" s="5" t="s">
        <v>4859</v>
      </c>
      <c r="B1324" s="6">
        <v>12000300</v>
      </c>
    </row>
    <row r="1325" spans="1:2">
      <c r="A1325" s="5" t="s">
        <v>2244</v>
      </c>
      <c r="B1325" s="6">
        <v>304400</v>
      </c>
    </row>
    <row r="1326" spans="1:2">
      <c r="A1326" s="5" t="s">
        <v>5959</v>
      </c>
      <c r="B1326" s="6">
        <v>350800</v>
      </c>
    </row>
    <row r="1327" spans="1:2">
      <c r="A1327" s="5" t="s">
        <v>5955</v>
      </c>
      <c r="B1327" s="6">
        <v>4391800</v>
      </c>
    </row>
    <row r="1328" spans="1:2">
      <c r="A1328" s="5" t="s">
        <v>1716</v>
      </c>
      <c r="B1328" s="6">
        <v>32400</v>
      </c>
    </row>
    <row r="1329" spans="1:2">
      <c r="A1329" s="5" t="s">
        <v>5381</v>
      </c>
      <c r="B1329" s="6">
        <v>11723200</v>
      </c>
    </row>
    <row r="1330" spans="1:2">
      <c r="A1330" s="5" t="s">
        <v>6971</v>
      </c>
      <c r="B1330" s="6">
        <v>12906000</v>
      </c>
    </row>
    <row r="1331" spans="1:2">
      <c r="A1331" s="5" t="s">
        <v>3499</v>
      </c>
      <c r="B1331" s="6">
        <v>2214900</v>
      </c>
    </row>
    <row r="1332" spans="1:2">
      <c r="A1332" s="5" t="s">
        <v>5266</v>
      </c>
      <c r="B1332" s="6">
        <v>8808000</v>
      </c>
    </row>
    <row r="1333" spans="1:2">
      <c r="A1333" s="5" t="s">
        <v>4868</v>
      </c>
      <c r="B1333" s="6">
        <v>1165800</v>
      </c>
    </row>
    <row r="1334" spans="1:2">
      <c r="A1334" s="5" t="s">
        <v>5231</v>
      </c>
      <c r="B1334" s="6">
        <v>6328800</v>
      </c>
    </row>
    <row r="1335" spans="1:2">
      <c r="A1335" s="5" t="s">
        <v>5796</v>
      </c>
      <c r="B1335" s="6">
        <v>6977000</v>
      </c>
    </row>
    <row r="1336" spans="1:2">
      <c r="A1336" s="5" t="s">
        <v>1330</v>
      </c>
      <c r="B1336" s="6">
        <v>84200</v>
      </c>
    </row>
    <row r="1337" spans="1:2">
      <c r="A1337" s="5" t="s">
        <v>1756</v>
      </c>
      <c r="B1337" s="6">
        <v>12649200</v>
      </c>
    </row>
    <row r="1338" spans="1:2">
      <c r="A1338" s="5" t="s">
        <v>1754</v>
      </c>
      <c r="B1338" s="6">
        <v>2513800</v>
      </c>
    </row>
    <row r="1339" spans="1:2">
      <c r="A1339" s="5" t="s">
        <v>2681</v>
      </c>
      <c r="B1339" s="6">
        <v>209900</v>
      </c>
    </row>
    <row r="1340" spans="1:2">
      <c r="A1340" s="5" t="s">
        <v>2678</v>
      </c>
      <c r="B1340" s="6">
        <v>16733800</v>
      </c>
    </row>
    <row r="1341" spans="1:2">
      <c r="A1341" s="5" t="s">
        <v>6401</v>
      </c>
      <c r="B1341" s="6">
        <v>211700</v>
      </c>
    </row>
    <row r="1342" spans="1:2">
      <c r="A1342" s="5" t="s">
        <v>6400</v>
      </c>
      <c r="B1342" s="6">
        <v>423400</v>
      </c>
    </row>
    <row r="1343" spans="1:2">
      <c r="A1343" s="5" t="s">
        <v>4935</v>
      </c>
      <c r="B1343" s="6">
        <v>75000</v>
      </c>
    </row>
    <row r="1344" spans="1:2">
      <c r="A1344" s="5" t="s">
        <v>3338</v>
      </c>
      <c r="B1344" s="6">
        <v>999000</v>
      </c>
    </row>
    <row r="1345" spans="1:2">
      <c r="A1345" s="5" t="s">
        <v>5628</v>
      </c>
      <c r="B1345" s="6">
        <v>6674500</v>
      </c>
    </row>
    <row r="1346" spans="1:2">
      <c r="A1346" s="5" t="s">
        <v>2833</v>
      </c>
      <c r="B1346" s="6">
        <v>865700</v>
      </c>
    </row>
    <row r="1347" spans="1:2">
      <c r="A1347" s="5" t="s">
        <v>6172</v>
      </c>
      <c r="B1347" s="6">
        <v>8025000</v>
      </c>
    </row>
    <row r="1348" spans="1:2">
      <c r="A1348" s="5" t="s">
        <v>4478</v>
      </c>
      <c r="B1348" s="6">
        <v>1592100</v>
      </c>
    </row>
    <row r="1349" spans="1:2">
      <c r="A1349" s="5" t="s">
        <v>2240</v>
      </c>
      <c r="B1349" s="6">
        <v>2413100</v>
      </c>
    </row>
    <row r="1350" spans="1:2">
      <c r="A1350" s="5" t="s">
        <v>1794</v>
      </c>
      <c r="B1350" s="6">
        <v>121000</v>
      </c>
    </row>
    <row r="1351" spans="1:2">
      <c r="A1351" s="5" t="s">
        <v>2708</v>
      </c>
      <c r="B1351" s="6">
        <v>1144200</v>
      </c>
    </row>
    <row r="1352" spans="1:2">
      <c r="A1352" s="5" t="s">
        <v>2713</v>
      </c>
      <c r="B1352" s="6">
        <v>1996900</v>
      </c>
    </row>
    <row r="1353" spans="1:2">
      <c r="A1353" s="5" t="s">
        <v>2720</v>
      </c>
      <c r="B1353" s="6">
        <v>81000</v>
      </c>
    </row>
    <row r="1354" spans="1:2">
      <c r="A1354" s="5" t="s">
        <v>2711</v>
      </c>
      <c r="B1354" s="6">
        <v>658500</v>
      </c>
    </row>
    <row r="1355" spans="1:2">
      <c r="A1355" s="5" t="s">
        <v>3765</v>
      </c>
      <c r="B1355" s="6">
        <v>215700</v>
      </c>
    </row>
    <row r="1356" spans="1:2">
      <c r="A1356" s="5" t="s">
        <v>3761</v>
      </c>
      <c r="B1356" s="6">
        <v>3613800</v>
      </c>
    </row>
    <row r="1357" spans="1:2">
      <c r="A1357" s="5" t="s">
        <v>3767</v>
      </c>
      <c r="B1357" s="6">
        <v>2009000</v>
      </c>
    </row>
    <row r="1358" spans="1:2">
      <c r="A1358" s="5" t="s">
        <v>3751</v>
      </c>
      <c r="B1358" s="6">
        <v>2191700</v>
      </c>
    </row>
    <row r="1359" spans="1:2">
      <c r="A1359" s="5" t="s">
        <v>6758</v>
      </c>
      <c r="B1359" s="6">
        <v>184700</v>
      </c>
    </row>
    <row r="1360" spans="1:2">
      <c r="A1360" s="5" t="s">
        <v>1655</v>
      </c>
      <c r="B1360" s="6">
        <v>118100</v>
      </c>
    </row>
    <row r="1361" spans="1:2">
      <c r="A1361" s="5" t="s">
        <v>2400</v>
      </c>
      <c r="B1361" s="6">
        <v>5508000</v>
      </c>
    </row>
    <row r="1362" spans="1:2">
      <c r="A1362" s="5" t="s">
        <v>5953</v>
      </c>
      <c r="B1362" s="6">
        <v>572500</v>
      </c>
    </row>
    <row r="1363" spans="1:2">
      <c r="A1363" s="5" t="s">
        <v>6752</v>
      </c>
      <c r="B1363" s="6">
        <v>1080200</v>
      </c>
    </row>
    <row r="1364" spans="1:2">
      <c r="A1364" s="5" t="s">
        <v>5067</v>
      </c>
      <c r="B1364" s="6">
        <v>395000</v>
      </c>
    </row>
    <row r="1365" spans="1:2">
      <c r="A1365" s="5" t="s">
        <v>5888</v>
      </c>
      <c r="B1365" s="6">
        <v>217900</v>
      </c>
    </row>
    <row r="1366" spans="1:2">
      <c r="A1366" s="5" t="s">
        <v>5886</v>
      </c>
      <c r="B1366" s="6">
        <v>3769000</v>
      </c>
    </row>
    <row r="1367" spans="1:2">
      <c r="A1367" s="5" t="s">
        <v>1642</v>
      </c>
      <c r="B1367" s="6">
        <v>402100</v>
      </c>
    </row>
    <row r="1368" spans="1:2">
      <c r="A1368" s="5" t="s">
        <v>6031</v>
      </c>
      <c r="B1368" s="6">
        <v>4561800</v>
      </c>
    </row>
    <row r="1369" spans="1:2">
      <c r="A1369" s="5" t="s">
        <v>6067</v>
      </c>
      <c r="B1369" s="6">
        <v>8160000</v>
      </c>
    </row>
    <row r="1370" spans="1:2">
      <c r="A1370" s="5" t="s">
        <v>6069</v>
      </c>
      <c r="B1370" s="6">
        <v>292400</v>
      </c>
    </row>
    <row r="1371" spans="1:2">
      <c r="A1371" s="5" t="s">
        <v>2820</v>
      </c>
      <c r="B1371" s="6">
        <v>4736500</v>
      </c>
    </row>
    <row r="1372" spans="1:2">
      <c r="A1372" s="5" t="s">
        <v>5293</v>
      </c>
      <c r="B1372" s="6">
        <v>13274800</v>
      </c>
    </row>
    <row r="1373" spans="1:2">
      <c r="A1373" s="5" t="s">
        <v>5294</v>
      </c>
      <c r="B1373" s="6">
        <v>866800</v>
      </c>
    </row>
    <row r="1374" spans="1:2">
      <c r="A1374" s="5" t="s">
        <v>2900</v>
      </c>
      <c r="B1374" s="6">
        <v>8229600</v>
      </c>
    </row>
    <row r="1375" spans="1:2">
      <c r="A1375" s="5" t="s">
        <v>4030</v>
      </c>
      <c r="B1375" s="6">
        <v>110700</v>
      </c>
    </row>
    <row r="1376" spans="1:2">
      <c r="A1376" s="5" t="s">
        <v>4947</v>
      </c>
      <c r="B1376" s="6">
        <v>75000</v>
      </c>
    </row>
    <row r="1377" spans="1:2">
      <c r="A1377" s="5" t="s">
        <v>4232</v>
      </c>
      <c r="B1377" s="6">
        <v>1270700</v>
      </c>
    </row>
    <row r="1378" spans="1:2">
      <c r="A1378" s="5" t="s">
        <v>4348</v>
      </c>
      <c r="B1378" s="6">
        <v>4826100</v>
      </c>
    </row>
    <row r="1379" spans="1:2">
      <c r="A1379" s="5" t="s">
        <v>3503</v>
      </c>
      <c r="B1379" s="6">
        <v>5420700</v>
      </c>
    </row>
    <row r="1380" spans="1:2">
      <c r="A1380" s="5" t="s">
        <v>3598</v>
      </c>
      <c r="B1380" s="6">
        <v>4196700</v>
      </c>
    </row>
    <row r="1381" spans="1:2">
      <c r="A1381" s="5" t="s">
        <v>6024</v>
      </c>
      <c r="B1381" s="6">
        <v>5159800</v>
      </c>
    </row>
    <row r="1382" spans="1:2">
      <c r="A1382" s="5" t="s">
        <v>4366</v>
      </c>
      <c r="B1382" s="6">
        <v>824900</v>
      </c>
    </row>
    <row r="1383" spans="1:2">
      <c r="A1383" s="5" t="s">
        <v>2027</v>
      </c>
      <c r="B1383" s="6">
        <v>352900</v>
      </c>
    </row>
    <row r="1384" spans="1:2">
      <c r="A1384" s="5" t="s">
        <v>2422</v>
      </c>
      <c r="B1384" s="6">
        <v>243100</v>
      </c>
    </row>
    <row r="1385" spans="1:2">
      <c r="A1385" s="5" t="s">
        <v>3664</v>
      </c>
      <c r="B1385" s="6">
        <v>409600</v>
      </c>
    </row>
    <row r="1386" spans="1:2">
      <c r="A1386" s="5" t="s">
        <v>3659</v>
      </c>
      <c r="B1386" s="6">
        <v>770500</v>
      </c>
    </row>
    <row r="1387" spans="1:2">
      <c r="A1387" s="5" t="s">
        <v>3675</v>
      </c>
      <c r="B1387" s="6">
        <v>315700</v>
      </c>
    </row>
    <row r="1388" spans="1:2">
      <c r="A1388" s="5" t="s">
        <v>3669</v>
      </c>
      <c r="B1388" s="6">
        <v>268500</v>
      </c>
    </row>
    <row r="1389" spans="1:2">
      <c r="A1389" s="5" t="s">
        <v>5446</v>
      </c>
      <c r="B1389" s="6">
        <v>105200</v>
      </c>
    </row>
    <row r="1390" spans="1:2">
      <c r="A1390" s="5" t="s">
        <v>6377</v>
      </c>
      <c r="B1390" s="6">
        <v>5305800</v>
      </c>
    </row>
    <row r="1391" spans="1:2">
      <c r="A1391" s="5" t="s">
        <v>3796</v>
      </c>
      <c r="B1391" s="6">
        <v>1197700</v>
      </c>
    </row>
    <row r="1392" spans="1:2">
      <c r="A1392" s="5" t="s">
        <v>5444</v>
      </c>
      <c r="B1392" s="6">
        <v>2275200</v>
      </c>
    </row>
    <row r="1393" spans="1:2">
      <c r="A1393" s="5" t="s">
        <v>1869</v>
      </c>
      <c r="B1393" s="6">
        <v>2293100</v>
      </c>
    </row>
    <row r="1394" spans="1:2">
      <c r="A1394" s="5" t="s">
        <v>1464</v>
      </c>
      <c r="B1394" s="6">
        <v>184540</v>
      </c>
    </row>
    <row r="1395" spans="1:2">
      <c r="A1395" s="5" t="s">
        <v>1872</v>
      </c>
      <c r="B1395" s="6">
        <v>1223800</v>
      </c>
    </row>
    <row r="1396" spans="1:2">
      <c r="A1396" s="5" t="s">
        <v>5015</v>
      </c>
      <c r="B1396" s="6">
        <v>67300</v>
      </c>
    </row>
    <row r="1397" spans="1:2">
      <c r="A1397" s="5" t="s">
        <v>5011</v>
      </c>
      <c r="B1397" s="6">
        <v>134200</v>
      </c>
    </row>
    <row r="1398" spans="1:2">
      <c r="A1398" s="5" t="s">
        <v>3270</v>
      </c>
      <c r="B1398" s="6">
        <v>8058800</v>
      </c>
    </row>
    <row r="1399" spans="1:2">
      <c r="A1399" s="5" t="s">
        <v>5014</v>
      </c>
      <c r="B1399" s="6">
        <v>56100</v>
      </c>
    </row>
    <row r="1400" spans="1:2">
      <c r="A1400" s="5" t="s">
        <v>5007</v>
      </c>
      <c r="B1400" s="6">
        <v>240700</v>
      </c>
    </row>
    <row r="1401" spans="1:2">
      <c r="A1401" s="5" t="s">
        <v>1435</v>
      </c>
      <c r="B1401" s="6">
        <v>1892300</v>
      </c>
    </row>
    <row r="1402" spans="1:2">
      <c r="A1402" s="5" t="s">
        <v>1475</v>
      </c>
      <c r="B1402" s="6">
        <v>680000</v>
      </c>
    </row>
    <row r="1403" spans="1:2">
      <c r="A1403" s="5" t="s">
        <v>1477</v>
      </c>
      <c r="B1403" s="6">
        <v>360000</v>
      </c>
    </row>
    <row r="1404" spans="1:2">
      <c r="A1404" s="5" t="s">
        <v>1478</v>
      </c>
      <c r="B1404" s="6">
        <v>235000</v>
      </c>
    </row>
    <row r="1405" spans="1:2">
      <c r="A1405" s="5" t="s">
        <v>1481</v>
      </c>
      <c r="B1405" s="6">
        <v>70000</v>
      </c>
    </row>
    <row r="1406" spans="1:2">
      <c r="A1406" s="5" t="s">
        <v>1483</v>
      </c>
      <c r="B1406" s="6">
        <v>125000</v>
      </c>
    </row>
    <row r="1407" spans="1:2">
      <c r="A1407" s="5" t="s">
        <v>5204</v>
      </c>
      <c r="B1407" s="6">
        <v>5912100</v>
      </c>
    </row>
    <row r="1408" spans="1:2">
      <c r="A1408" s="5" t="s">
        <v>5152</v>
      </c>
      <c r="B1408" s="6">
        <v>25056700</v>
      </c>
    </row>
    <row r="1409" spans="1:2">
      <c r="A1409" s="5" t="s">
        <v>446</v>
      </c>
      <c r="B1409" s="6">
        <v>10260043</v>
      </c>
    </row>
    <row r="1410" spans="1:2">
      <c r="A1410" s="5" t="s">
        <v>4710</v>
      </c>
      <c r="B1410" s="6">
        <v>9178100</v>
      </c>
    </row>
    <row r="1411" spans="1:2">
      <c r="A1411" s="5" t="s">
        <v>2896</v>
      </c>
      <c r="B1411" s="6">
        <v>3257400</v>
      </c>
    </row>
    <row r="1412" spans="1:2">
      <c r="A1412" s="5" t="s">
        <v>6109</v>
      </c>
      <c r="B1412" s="6">
        <v>5359800</v>
      </c>
    </row>
    <row r="1413" spans="1:2">
      <c r="A1413" s="5" t="s">
        <v>6323</v>
      </c>
      <c r="B1413" s="6">
        <v>5488000</v>
      </c>
    </row>
    <row r="1414" spans="1:2">
      <c r="A1414" s="5" t="s">
        <v>6288</v>
      </c>
      <c r="B1414" s="6">
        <v>8938200</v>
      </c>
    </row>
    <row r="1415" spans="1:2">
      <c r="A1415" s="5" t="s">
        <v>6178</v>
      </c>
      <c r="B1415" s="6">
        <v>3180100</v>
      </c>
    </row>
    <row r="1416" spans="1:2">
      <c r="A1416" s="5" t="s">
        <v>3538</v>
      </c>
      <c r="B1416" s="6">
        <v>2522400</v>
      </c>
    </row>
    <row r="1417" spans="1:2">
      <c r="A1417" s="5" t="s">
        <v>6121</v>
      </c>
      <c r="B1417" s="6">
        <v>268800</v>
      </c>
    </row>
    <row r="1418" spans="1:2">
      <c r="A1418" s="5" t="s">
        <v>2225</v>
      </c>
      <c r="B1418" s="6">
        <v>9458600</v>
      </c>
    </row>
    <row r="1419" spans="1:2">
      <c r="A1419" s="5" t="s">
        <v>4998</v>
      </c>
      <c r="B1419" s="6">
        <v>65600</v>
      </c>
    </row>
    <row r="1420" spans="1:2">
      <c r="A1420" s="5" t="s">
        <v>4995</v>
      </c>
      <c r="B1420" s="6">
        <v>48600</v>
      </c>
    </row>
    <row r="1421" spans="1:2">
      <c r="A1421" s="5" t="s">
        <v>6101</v>
      </c>
      <c r="B1421" s="6">
        <v>6531500</v>
      </c>
    </row>
    <row r="1422" spans="1:2">
      <c r="A1422" s="5" t="s">
        <v>4512</v>
      </c>
      <c r="B1422" s="6">
        <v>5164400</v>
      </c>
    </row>
    <row r="1423" spans="1:2">
      <c r="A1423" s="5" t="s">
        <v>2965</v>
      </c>
      <c r="B1423" s="6">
        <v>5123100</v>
      </c>
    </row>
    <row r="1424" spans="1:2">
      <c r="A1424" s="5" t="s">
        <v>4373</v>
      </c>
      <c r="B1424" s="6">
        <v>2563400</v>
      </c>
    </row>
    <row r="1425" spans="1:2">
      <c r="A1425" s="5" t="s">
        <v>4370</v>
      </c>
      <c r="B1425" s="6">
        <v>1900200</v>
      </c>
    </row>
    <row r="1426" spans="1:2">
      <c r="A1426" s="5" t="s">
        <v>1132</v>
      </c>
      <c r="B1426" s="6">
        <v>1618170</v>
      </c>
    </row>
    <row r="1427" spans="1:2">
      <c r="A1427" s="5" t="s">
        <v>1125</v>
      </c>
      <c r="B1427" s="6">
        <v>104165</v>
      </c>
    </row>
    <row r="1428" spans="1:2">
      <c r="A1428" s="5" t="s">
        <v>1127</v>
      </c>
      <c r="B1428" s="6">
        <v>18721190</v>
      </c>
    </row>
    <row r="1429" spans="1:2">
      <c r="A1429" s="5" t="s">
        <v>3800</v>
      </c>
      <c r="B1429" s="6">
        <v>159900</v>
      </c>
    </row>
    <row r="1430" spans="1:2">
      <c r="A1430" s="5" t="s">
        <v>5757</v>
      </c>
      <c r="B1430" s="6">
        <v>4419100</v>
      </c>
    </row>
    <row r="1431" spans="1:2">
      <c r="A1431" s="5" t="s">
        <v>3910</v>
      </c>
      <c r="B1431" s="6">
        <v>1180400</v>
      </c>
    </row>
    <row r="1432" spans="1:2">
      <c r="A1432" s="5" t="s">
        <v>5227</v>
      </c>
      <c r="B1432" s="6">
        <v>6442900</v>
      </c>
    </row>
    <row r="1433" spans="1:2">
      <c r="A1433" s="5" t="s">
        <v>6093</v>
      </c>
      <c r="B1433" s="6">
        <v>6164900</v>
      </c>
    </row>
    <row r="1434" spans="1:2">
      <c r="A1434" s="5" t="s">
        <v>5384</v>
      </c>
      <c r="B1434" s="6">
        <v>10347700</v>
      </c>
    </row>
    <row r="1435" spans="1:2">
      <c r="A1435" s="5" t="s">
        <v>6318</v>
      </c>
      <c r="B1435" s="6">
        <v>5563400</v>
      </c>
    </row>
    <row r="1436" spans="1:2">
      <c r="A1436" s="5" t="s">
        <v>6422</v>
      </c>
      <c r="B1436" s="6">
        <v>5138100</v>
      </c>
    </row>
    <row r="1437" spans="1:2">
      <c r="A1437" s="5" t="s">
        <v>3902</v>
      </c>
      <c r="B1437" s="6">
        <v>1410600</v>
      </c>
    </row>
    <row r="1438" spans="1:2">
      <c r="A1438" s="5" t="s">
        <v>3534</v>
      </c>
      <c r="B1438" s="6">
        <v>1876800</v>
      </c>
    </row>
    <row r="1439" spans="1:2">
      <c r="A1439" s="5" t="s">
        <v>1737</v>
      </c>
      <c r="B1439" s="6">
        <v>16900</v>
      </c>
    </row>
    <row r="1440" spans="1:2">
      <c r="A1440" s="5" t="s">
        <v>6047</v>
      </c>
      <c r="B1440" s="6">
        <v>9404900</v>
      </c>
    </row>
    <row r="1441" spans="1:2">
      <c r="A1441" s="5" t="s">
        <v>6141</v>
      </c>
      <c r="B1441" s="6">
        <v>6743100</v>
      </c>
    </row>
    <row r="1442" spans="1:2">
      <c r="A1442" s="5" t="s">
        <v>5804</v>
      </c>
      <c r="B1442" s="6">
        <v>5424500</v>
      </c>
    </row>
    <row r="1443" spans="1:2">
      <c r="A1443" s="5" t="s">
        <v>5808</v>
      </c>
      <c r="B1443" s="6">
        <v>4672100</v>
      </c>
    </row>
    <row r="1444" spans="1:2">
      <c r="A1444" s="5" t="s">
        <v>2466</v>
      </c>
      <c r="B1444" s="6">
        <v>170000</v>
      </c>
    </row>
    <row r="1445" spans="1:2">
      <c r="A1445" s="5" t="s">
        <v>3787</v>
      </c>
      <c r="B1445" s="6">
        <v>818400</v>
      </c>
    </row>
    <row r="1446" spans="1:2">
      <c r="A1446" s="5" t="s">
        <v>6388</v>
      </c>
      <c r="B1446" s="6">
        <v>8594300</v>
      </c>
    </row>
    <row r="1447" spans="1:2">
      <c r="A1447" s="5" t="s">
        <v>4555</v>
      </c>
      <c r="B1447" s="6">
        <v>61000</v>
      </c>
    </row>
    <row r="1448" spans="1:2">
      <c r="A1448" s="5" t="s">
        <v>2668</v>
      </c>
      <c r="B1448" s="6">
        <v>3341100</v>
      </c>
    </row>
    <row r="1449" spans="1:2">
      <c r="A1449" s="5" t="s">
        <v>5700</v>
      </c>
      <c r="B1449" s="6">
        <v>904500</v>
      </c>
    </row>
    <row r="1450" spans="1:2">
      <c r="A1450" s="5" t="s">
        <v>4664</v>
      </c>
      <c r="B1450" s="6">
        <v>6577250</v>
      </c>
    </row>
    <row r="1451" spans="1:2">
      <c r="A1451" s="5" t="s">
        <v>3792</v>
      </c>
      <c r="B1451" s="6">
        <v>3194100</v>
      </c>
    </row>
    <row r="1452" spans="1:2">
      <c r="A1452" s="5" t="s">
        <v>1990</v>
      </c>
      <c r="B1452" s="6">
        <v>90330464</v>
      </c>
    </row>
    <row r="1453" spans="1:2">
      <c r="A1453" s="5" t="s">
        <v>6727</v>
      </c>
      <c r="B1453" s="6">
        <v>27100</v>
      </c>
    </row>
    <row r="1454" spans="1:2">
      <c r="A1454" s="5" t="s">
        <v>6724</v>
      </c>
      <c r="B1454" s="6">
        <v>65800</v>
      </c>
    </row>
    <row r="1455" spans="1:2">
      <c r="A1455" s="5" t="s">
        <v>3287</v>
      </c>
      <c r="B1455" s="6">
        <v>221400</v>
      </c>
    </row>
    <row r="1456" spans="1:2">
      <c r="A1456" s="5" t="s">
        <v>5420</v>
      </c>
      <c r="B1456" s="6">
        <v>32559000</v>
      </c>
    </row>
    <row r="1457" spans="1:2">
      <c r="A1457" s="5" t="s">
        <v>1984</v>
      </c>
      <c r="B1457" s="6">
        <v>2727900</v>
      </c>
    </row>
    <row r="1458" spans="1:2">
      <c r="A1458" s="5" t="s">
        <v>217</v>
      </c>
      <c r="B1458" s="6">
        <v>602400</v>
      </c>
    </row>
    <row r="1459" spans="1:2">
      <c r="A1459" s="5" t="s">
        <v>6647</v>
      </c>
      <c r="B1459" s="6">
        <v>113100</v>
      </c>
    </row>
    <row r="1460" spans="1:2">
      <c r="A1460" s="5" t="s">
        <v>5847</v>
      </c>
      <c r="B1460" s="6">
        <v>7713900</v>
      </c>
    </row>
    <row r="1461" spans="1:2">
      <c r="A1461" s="5" t="s">
        <v>1620</v>
      </c>
      <c r="B1461" s="6">
        <v>855800</v>
      </c>
    </row>
    <row r="1462" spans="1:2">
      <c r="A1462" s="5" t="s">
        <v>2396</v>
      </c>
      <c r="B1462" s="6">
        <v>323500</v>
      </c>
    </row>
    <row r="1463" spans="1:2">
      <c r="A1463" s="5" t="s">
        <v>4534</v>
      </c>
      <c r="B1463" s="6">
        <v>1387200</v>
      </c>
    </row>
    <row r="1464" spans="1:2">
      <c r="A1464" s="5" t="s">
        <v>2131</v>
      </c>
      <c r="B1464" s="6">
        <v>344000</v>
      </c>
    </row>
    <row r="1465" spans="1:2">
      <c r="A1465" s="5" t="s">
        <v>4403</v>
      </c>
      <c r="B1465" s="6">
        <v>456700</v>
      </c>
    </row>
    <row r="1466" spans="1:2">
      <c r="A1466" s="5" t="s">
        <v>4135</v>
      </c>
      <c r="B1466" s="6">
        <v>1450400</v>
      </c>
    </row>
    <row r="1467" spans="1:2">
      <c r="A1467" s="5" t="s">
        <v>5986</v>
      </c>
      <c r="B1467" s="6">
        <v>4288100</v>
      </c>
    </row>
    <row r="1468" spans="1:2">
      <c r="A1468" s="5" t="s">
        <v>4049</v>
      </c>
      <c r="B1468" s="6">
        <v>408000</v>
      </c>
    </row>
    <row r="1469" spans="1:2">
      <c r="A1469" s="5" t="s">
        <v>4040</v>
      </c>
      <c r="B1469" s="6">
        <v>1538900</v>
      </c>
    </row>
    <row r="1470" spans="1:2">
      <c r="A1470" s="5" t="s">
        <v>6805</v>
      </c>
      <c r="B1470" s="6">
        <v>1376900</v>
      </c>
    </row>
    <row r="1471" spans="1:2">
      <c r="A1471" s="5" t="s">
        <v>3577</v>
      </c>
      <c r="B1471" s="6">
        <v>20516700</v>
      </c>
    </row>
    <row r="1472" spans="1:2">
      <c r="A1472" s="5" t="s">
        <v>4314</v>
      </c>
      <c r="B1472" s="6">
        <v>908500</v>
      </c>
    </row>
    <row r="1473" spans="1:2">
      <c r="A1473" s="5" t="s">
        <v>4043</v>
      </c>
      <c r="B1473" s="6">
        <v>582900</v>
      </c>
    </row>
    <row r="1474" spans="1:2">
      <c r="A1474" s="5" t="s">
        <v>2151</v>
      </c>
      <c r="B1474" s="6">
        <v>8700</v>
      </c>
    </row>
    <row r="1475" spans="1:2">
      <c r="A1475" s="5" t="s">
        <v>2148</v>
      </c>
      <c r="B1475" s="6">
        <v>333800</v>
      </c>
    </row>
    <row r="1476" spans="1:2">
      <c r="A1476" s="5" t="s">
        <v>4045</v>
      </c>
      <c r="B1476" s="6">
        <v>602700</v>
      </c>
    </row>
    <row r="1477" spans="1:2">
      <c r="A1477" s="5" t="s">
        <v>3572</v>
      </c>
      <c r="B1477" s="6">
        <v>1830300</v>
      </c>
    </row>
    <row r="1478" spans="1:2">
      <c r="A1478" s="5" t="s">
        <v>1634</v>
      </c>
      <c r="B1478" s="6">
        <v>53700</v>
      </c>
    </row>
    <row r="1479" spans="1:2">
      <c r="A1479" s="5" t="s">
        <v>2515</v>
      </c>
      <c r="B1479" s="6">
        <v>10620700</v>
      </c>
    </row>
    <row r="1480" spans="1:2">
      <c r="A1480" s="5" t="s">
        <v>2758</v>
      </c>
      <c r="B1480" s="6">
        <v>1329000</v>
      </c>
    </row>
    <row r="1481" spans="1:2">
      <c r="A1481" s="5" t="s">
        <v>77</v>
      </c>
      <c r="B1481" s="6">
        <v>5868500</v>
      </c>
    </row>
    <row r="1482" spans="1:2">
      <c r="A1482" s="5" t="s">
        <v>6539</v>
      </c>
      <c r="B1482" s="6">
        <v>10221300</v>
      </c>
    </row>
    <row r="1483" spans="1:2">
      <c r="A1483" s="5" t="s">
        <v>6437</v>
      </c>
      <c r="B1483" s="6">
        <v>4164200</v>
      </c>
    </row>
    <row r="1484" spans="1:2">
      <c r="A1484" s="5" t="s">
        <v>538</v>
      </c>
      <c r="B1484" s="6">
        <v>25232200</v>
      </c>
    </row>
    <row r="1485" spans="1:2">
      <c r="A1485" s="5" t="s">
        <v>2014</v>
      </c>
      <c r="B1485" s="6">
        <v>763700</v>
      </c>
    </row>
    <row r="1486" spans="1:2">
      <c r="A1486" s="5" t="s">
        <v>2390</v>
      </c>
      <c r="B1486" s="6">
        <v>3966000</v>
      </c>
    </row>
    <row r="1487" spans="1:2">
      <c r="A1487" s="5" t="s">
        <v>4216</v>
      </c>
      <c r="B1487" s="6">
        <v>1090800</v>
      </c>
    </row>
    <row r="1488" spans="1:2">
      <c r="A1488" s="5" t="s">
        <v>1760</v>
      </c>
      <c r="B1488" s="6">
        <v>1972600</v>
      </c>
    </row>
    <row r="1489" spans="1:2">
      <c r="A1489" s="5" t="s">
        <v>683</v>
      </c>
      <c r="B1489" s="6">
        <v>627105</v>
      </c>
    </row>
    <row r="1490" spans="1:2">
      <c r="A1490" s="5" t="s">
        <v>2493</v>
      </c>
      <c r="B1490" s="6">
        <v>12786200</v>
      </c>
    </row>
    <row r="1491" spans="1:2">
      <c r="A1491" s="5" t="s">
        <v>6860</v>
      </c>
      <c r="B1491" s="6">
        <v>229100</v>
      </c>
    </row>
    <row r="1492" spans="1:2">
      <c r="A1492" s="5" t="s">
        <v>6861</v>
      </c>
      <c r="B1492" s="6">
        <v>333600</v>
      </c>
    </row>
    <row r="1493" spans="1:2">
      <c r="A1493" s="5" t="s">
        <v>2499</v>
      </c>
      <c r="B1493" s="6">
        <v>3238700</v>
      </c>
    </row>
    <row r="1494" spans="1:2">
      <c r="A1494" s="5" t="s">
        <v>2511</v>
      </c>
      <c r="B1494" s="6">
        <v>5279900</v>
      </c>
    </row>
    <row r="1495" spans="1:2">
      <c r="A1495" s="5" t="s">
        <v>456</v>
      </c>
      <c r="B1495" s="6">
        <v>38400</v>
      </c>
    </row>
    <row r="1496" spans="1:2">
      <c r="A1496" s="5" t="s">
        <v>3961</v>
      </c>
      <c r="B1496" s="6">
        <v>2006900</v>
      </c>
    </row>
    <row r="1497" spans="1:2">
      <c r="A1497" s="5" t="s">
        <v>3627</v>
      </c>
      <c r="B1497" s="6">
        <v>1415500</v>
      </c>
    </row>
    <row r="1498" spans="1:2">
      <c r="A1498" s="5" t="s">
        <v>3634</v>
      </c>
      <c r="B1498" s="6">
        <v>722900</v>
      </c>
    </row>
    <row r="1499" spans="1:2">
      <c r="A1499" s="5" t="s">
        <v>3637</v>
      </c>
      <c r="B1499" s="6">
        <v>804500</v>
      </c>
    </row>
    <row r="1500" spans="1:2">
      <c r="A1500" s="5" t="s">
        <v>3640</v>
      </c>
      <c r="B1500" s="6">
        <v>3153500</v>
      </c>
    </row>
    <row r="1501" spans="1:2">
      <c r="A1501" s="5" t="s">
        <v>3943</v>
      </c>
      <c r="B1501" s="6">
        <v>697900</v>
      </c>
    </row>
    <row r="1502" spans="1:2">
      <c r="A1502" s="5" t="s">
        <v>6017</v>
      </c>
      <c r="B1502" s="6">
        <v>7172800</v>
      </c>
    </row>
    <row r="1503" spans="1:2">
      <c r="A1503" s="5" t="s">
        <v>6072</v>
      </c>
      <c r="B1503" s="6">
        <v>8908200</v>
      </c>
    </row>
    <row r="1504" spans="1:2">
      <c r="A1504" s="5" t="s">
        <v>2560</v>
      </c>
      <c r="B1504" s="6">
        <v>40800</v>
      </c>
    </row>
    <row r="1505" spans="1:2">
      <c r="A1505" s="5" t="s">
        <v>5800</v>
      </c>
      <c r="B1505" s="6">
        <v>4268800</v>
      </c>
    </row>
    <row r="1506" spans="1:2">
      <c r="A1506" s="5" t="s">
        <v>3551</v>
      </c>
      <c r="B1506" s="6">
        <v>3100800</v>
      </c>
    </row>
    <row r="1507" spans="1:2">
      <c r="A1507" s="5" t="s">
        <v>3554</v>
      </c>
      <c r="B1507" s="6">
        <v>219800</v>
      </c>
    </row>
    <row r="1508" spans="1:2">
      <c r="A1508" s="5" t="s">
        <v>2155</v>
      </c>
      <c r="B1508" s="6">
        <v>172100</v>
      </c>
    </row>
    <row r="1509" spans="1:2">
      <c r="A1509" s="5" t="s">
        <v>4184</v>
      </c>
      <c r="B1509" s="6">
        <v>1632000</v>
      </c>
    </row>
    <row r="1510" spans="1:2">
      <c r="A1510" s="5" t="s">
        <v>5574</v>
      </c>
      <c r="B1510" s="6">
        <v>1881700</v>
      </c>
    </row>
    <row r="1511" spans="1:2">
      <c r="A1511" s="5" t="s">
        <v>5519</v>
      </c>
      <c r="B1511" s="6">
        <v>4207500</v>
      </c>
    </row>
    <row r="1512" spans="1:2">
      <c r="A1512" s="5" t="s">
        <v>195</v>
      </c>
      <c r="B1512" s="6">
        <v>30500</v>
      </c>
    </row>
    <row r="1513" spans="1:2">
      <c r="A1513" s="5" t="s">
        <v>5609</v>
      </c>
      <c r="B1513" s="6">
        <v>6037900</v>
      </c>
    </row>
    <row r="1514" spans="1:2">
      <c r="A1514" s="5" t="s">
        <v>4395</v>
      </c>
      <c r="B1514" s="6">
        <v>386600</v>
      </c>
    </row>
    <row r="1515" spans="1:2">
      <c r="A1515" s="5" t="s">
        <v>5180</v>
      </c>
      <c r="B1515" s="6">
        <v>33014200</v>
      </c>
    </row>
    <row r="1516" spans="1:2">
      <c r="A1516" s="5" t="s">
        <v>3312</v>
      </c>
      <c r="B1516" s="6">
        <v>2369100</v>
      </c>
    </row>
    <row r="1517" spans="1:2">
      <c r="A1517" s="5" t="s">
        <v>2266</v>
      </c>
      <c r="B1517" s="6">
        <v>25179500</v>
      </c>
    </row>
    <row r="1518" spans="1:2">
      <c r="A1518" s="5" t="s">
        <v>5177</v>
      </c>
      <c r="B1518" s="6">
        <v>12621700</v>
      </c>
    </row>
    <row r="1519" spans="1:2">
      <c r="A1519" s="5" t="s">
        <v>1889</v>
      </c>
      <c r="B1519" s="6">
        <v>394330</v>
      </c>
    </row>
    <row r="1520" spans="1:2">
      <c r="A1520" s="5" t="s">
        <v>2879</v>
      </c>
      <c r="B1520" s="6">
        <v>311300</v>
      </c>
    </row>
    <row r="1521" spans="1:2">
      <c r="A1521" s="5" t="s">
        <v>5813</v>
      </c>
      <c r="B1521" s="6">
        <v>5560200</v>
      </c>
    </row>
    <row r="1522" spans="1:2">
      <c r="A1522" s="5" t="s">
        <v>2524</v>
      </c>
      <c r="B1522" s="6">
        <v>279900</v>
      </c>
    </row>
    <row r="1523" spans="1:2">
      <c r="A1523" s="5" t="s">
        <v>3946</v>
      </c>
      <c r="B1523" s="6">
        <v>4499700</v>
      </c>
    </row>
    <row r="1524" spans="1:2">
      <c r="A1524" s="5" t="s">
        <v>1007</v>
      </c>
      <c r="B1524" s="6">
        <v>405774</v>
      </c>
    </row>
    <row r="1525" spans="1:2">
      <c r="A1525" s="5" t="s">
        <v>5079</v>
      </c>
      <c r="B1525" s="6">
        <v>111700</v>
      </c>
    </row>
    <row r="1526" spans="1:2">
      <c r="A1526" s="5" t="s">
        <v>6254</v>
      </c>
      <c r="B1526" s="6">
        <v>7873400</v>
      </c>
    </row>
    <row r="1527" spans="1:2">
      <c r="A1527" s="5" t="s">
        <v>6296</v>
      </c>
      <c r="B1527" s="6">
        <v>4476800</v>
      </c>
    </row>
    <row r="1528" spans="1:2">
      <c r="A1528" s="5" t="s">
        <v>6265</v>
      </c>
      <c r="B1528" s="6">
        <v>4346000</v>
      </c>
    </row>
    <row r="1529" spans="1:2">
      <c r="A1529" s="5" t="s">
        <v>6392</v>
      </c>
      <c r="B1529" s="6">
        <v>1805500</v>
      </c>
    </row>
    <row r="1530" spans="1:2">
      <c r="A1530" s="5" t="s">
        <v>3090</v>
      </c>
      <c r="B1530" s="6">
        <v>756200</v>
      </c>
    </row>
    <row r="1531" spans="1:2">
      <c r="A1531" s="5" t="s">
        <v>3324</v>
      </c>
      <c r="B1531" s="6">
        <v>476700</v>
      </c>
    </row>
    <row r="1532" spans="1:2">
      <c r="A1532" s="5" t="s">
        <v>4440</v>
      </c>
      <c r="B1532" s="6">
        <v>1951500</v>
      </c>
    </row>
    <row r="1533" spans="1:2">
      <c r="A1533" s="5" t="s">
        <v>3296</v>
      </c>
      <c r="B1533" s="6">
        <v>64800</v>
      </c>
    </row>
    <row r="1534" spans="1:2">
      <c r="A1534" s="5" t="s">
        <v>1921</v>
      </c>
      <c r="B1534" s="6">
        <v>17019500</v>
      </c>
    </row>
    <row r="1535" spans="1:2">
      <c r="A1535" s="5" t="s">
        <v>2632</v>
      </c>
      <c r="B1535" s="6">
        <v>1008900</v>
      </c>
    </row>
    <row r="1536" spans="1:2">
      <c r="A1536" s="5" t="s">
        <v>4260</v>
      </c>
      <c r="B1536" s="6">
        <v>4861100</v>
      </c>
    </row>
    <row r="1537" spans="1:2">
      <c r="A1537" s="5" t="s">
        <v>4263</v>
      </c>
      <c r="B1537" s="6">
        <v>4861100</v>
      </c>
    </row>
    <row r="1538" spans="1:2">
      <c r="A1538" s="5" t="s">
        <v>4171</v>
      </c>
      <c r="B1538" s="6">
        <v>430700</v>
      </c>
    </row>
    <row r="1539" spans="1:2">
      <c r="A1539" s="5" t="s">
        <v>2059</v>
      </c>
      <c r="B1539" s="6">
        <v>1172400</v>
      </c>
    </row>
    <row r="1540" spans="1:2">
      <c r="A1540" s="5" t="s">
        <v>2518</v>
      </c>
      <c r="B1540" s="6">
        <v>2051900</v>
      </c>
    </row>
    <row r="1541" spans="1:2">
      <c r="A1541" s="5" t="s">
        <v>6361</v>
      </c>
      <c r="B1541" s="6">
        <v>3698800</v>
      </c>
    </row>
    <row r="1542" spans="1:2">
      <c r="A1542" s="5" t="s">
        <v>4413</v>
      </c>
      <c r="B1542" s="6">
        <v>1201100</v>
      </c>
    </row>
    <row r="1543" spans="1:2">
      <c r="A1543" s="5" t="s">
        <v>3996</v>
      </c>
      <c r="B1543" s="6">
        <v>2250300</v>
      </c>
    </row>
    <row r="1544" spans="1:2">
      <c r="A1544" s="5" t="s">
        <v>6970</v>
      </c>
      <c r="B1544" s="6">
        <v>1983300</v>
      </c>
    </row>
    <row r="1545" spans="1:2">
      <c r="A1545" s="5" t="s">
        <v>6404</v>
      </c>
      <c r="B1545" s="6">
        <v>2197900</v>
      </c>
    </row>
    <row r="1546" spans="1:2">
      <c r="A1546" s="5" t="s">
        <v>5279</v>
      </c>
      <c r="B1546" s="6">
        <v>4844700</v>
      </c>
    </row>
    <row r="1547" spans="1:2">
      <c r="A1547" s="5" t="s">
        <v>1342</v>
      </c>
      <c r="B1547" s="6">
        <v>84200</v>
      </c>
    </row>
    <row r="1548" spans="1:2">
      <c r="A1548" s="5" t="s">
        <v>6456</v>
      </c>
      <c r="B1548" s="6">
        <v>5751300</v>
      </c>
    </row>
    <row r="1549" spans="1:2">
      <c r="A1549" s="5" t="s">
        <v>6465</v>
      </c>
      <c r="B1549" s="6">
        <v>4351000</v>
      </c>
    </row>
    <row r="1550" spans="1:2">
      <c r="A1550" s="5" t="s">
        <v>6441</v>
      </c>
      <c r="B1550" s="6">
        <v>7175900</v>
      </c>
    </row>
    <row r="1551" spans="1:2">
      <c r="A1551" s="5" t="s">
        <v>2115</v>
      </c>
      <c r="B1551" s="6">
        <v>285500</v>
      </c>
    </row>
    <row r="1552" spans="1:2">
      <c r="A1552" s="5" t="s">
        <v>3544</v>
      </c>
      <c r="B1552" s="6">
        <v>9779400</v>
      </c>
    </row>
    <row r="1553" spans="1:2">
      <c r="A1553" s="5" t="s">
        <v>6097</v>
      </c>
      <c r="B1553" s="6">
        <v>7552900</v>
      </c>
    </row>
    <row r="1554" spans="1:2">
      <c r="A1554" s="5" t="s">
        <v>3476</v>
      </c>
      <c r="B1554" s="6">
        <v>1294000</v>
      </c>
    </row>
    <row r="1555" spans="1:2">
      <c r="A1555" s="5" t="s">
        <v>3473</v>
      </c>
      <c r="B1555" s="6">
        <v>8218400</v>
      </c>
    </row>
    <row r="1556" spans="1:2">
      <c r="A1556" s="5" t="s">
        <v>3615</v>
      </c>
      <c r="B1556" s="6">
        <v>3998400</v>
      </c>
    </row>
    <row r="1557" spans="1:2">
      <c r="A1557" s="5" t="s">
        <v>1720</v>
      </c>
      <c r="B1557" s="6">
        <v>40500</v>
      </c>
    </row>
    <row r="1558" spans="1:2">
      <c r="A1558" s="5" t="s">
        <v>5100</v>
      </c>
      <c r="B1558" s="6">
        <v>16743800</v>
      </c>
    </row>
    <row r="1559" spans="1:2">
      <c r="A1559" s="5" t="s">
        <v>564</v>
      </c>
      <c r="B1559" s="6">
        <v>2993000</v>
      </c>
    </row>
    <row r="1560" spans="1:2">
      <c r="A1560" s="5" t="s">
        <v>71</v>
      </c>
      <c r="B1560" s="6">
        <v>2634400</v>
      </c>
    </row>
    <row r="1561" spans="1:2">
      <c r="A1561" s="5" t="s">
        <v>4120</v>
      </c>
      <c r="B1561" s="6">
        <v>1725300</v>
      </c>
    </row>
    <row r="1562" spans="1:2">
      <c r="A1562" s="5" t="s">
        <v>933</v>
      </c>
      <c r="B1562" s="6">
        <v>61480</v>
      </c>
    </row>
    <row r="1563" spans="1:2">
      <c r="A1563" s="5" t="s">
        <v>6346</v>
      </c>
      <c r="B1563" s="6">
        <v>822500</v>
      </c>
    </row>
    <row r="1564" spans="1:2">
      <c r="A1564" s="5" t="s">
        <v>6341</v>
      </c>
      <c r="B1564" s="6">
        <v>4035800</v>
      </c>
    </row>
    <row r="1565" spans="1:2">
      <c r="A1565" s="5" t="s">
        <v>3914</v>
      </c>
      <c r="B1565" s="6">
        <v>967700</v>
      </c>
    </row>
    <row r="1566" spans="1:2">
      <c r="A1566" s="5" t="s">
        <v>3780</v>
      </c>
      <c r="B1566" s="6">
        <v>326400</v>
      </c>
    </row>
    <row r="1567" spans="1:2">
      <c r="A1567" s="5" t="s">
        <v>4652</v>
      </c>
      <c r="B1567" s="6">
        <v>207000</v>
      </c>
    </row>
    <row r="1568" spans="1:2">
      <c r="A1568" s="5" t="s">
        <v>3478</v>
      </c>
      <c r="B1568" s="6">
        <v>12622400</v>
      </c>
    </row>
    <row r="1569" spans="1:2">
      <c r="A1569" s="5" t="s">
        <v>1114</v>
      </c>
      <c r="B1569" s="6">
        <v>334608</v>
      </c>
    </row>
    <row r="1570" spans="1:2">
      <c r="A1570" s="5" t="s">
        <v>957</v>
      </c>
      <c r="B1570" s="6">
        <v>516438</v>
      </c>
    </row>
    <row r="1571" spans="1:2">
      <c r="A1571" s="5" t="s">
        <v>2620</v>
      </c>
      <c r="B1571" s="6">
        <v>367200</v>
      </c>
    </row>
    <row r="1572" spans="1:2">
      <c r="A1572" s="5" t="s">
        <v>2623</v>
      </c>
      <c r="B1572" s="6">
        <v>367500</v>
      </c>
    </row>
    <row r="1573" spans="1:2">
      <c r="A1573" s="5" t="s">
        <v>4691</v>
      </c>
      <c r="B1573" s="6">
        <v>472700</v>
      </c>
    </row>
    <row r="1574" spans="1:2">
      <c r="A1574" s="5" t="s">
        <v>2624</v>
      </c>
      <c r="B1574" s="6">
        <v>320900</v>
      </c>
    </row>
    <row r="1575" spans="1:2">
      <c r="A1575" s="5" t="s">
        <v>4776</v>
      </c>
      <c r="B1575" s="6">
        <v>141400</v>
      </c>
    </row>
    <row r="1576" spans="1:2">
      <c r="A1576" s="5" t="s">
        <v>4896</v>
      </c>
      <c r="B1576" s="6">
        <v>676800</v>
      </c>
    </row>
    <row r="1577" spans="1:2">
      <c r="A1577" s="5" t="s">
        <v>3950</v>
      </c>
      <c r="B1577" s="6">
        <v>6780000</v>
      </c>
    </row>
    <row r="1578" spans="1:2">
      <c r="A1578" s="5" t="s">
        <v>51</v>
      </c>
      <c r="B1578" s="6">
        <v>405900</v>
      </c>
    </row>
    <row r="1579" spans="1:2">
      <c r="A1579" s="5" t="s">
        <v>9759</v>
      </c>
    </row>
    <row r="1580" spans="1:2">
      <c r="A1580" s="5" t="s">
        <v>9760</v>
      </c>
      <c r="B1580" s="6">
        <v>8605420015</v>
      </c>
    </row>
  </sheetData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0769C-1517-4C2D-AC8D-10047FEE3FFD}">
  <dimension ref="A3:B12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J36" sqref="J36"/>
    </sheetView>
  </sheetViews>
  <sheetFormatPr defaultRowHeight="15"/>
  <cols>
    <col min="1" max="1" width="10.85546875" bestFit="1" customWidth="1"/>
    <col min="2" max="2" width="25" style="6" bestFit="1" customWidth="1"/>
  </cols>
  <sheetData>
    <row r="3" spans="1:2">
      <c r="A3" s="9" t="s">
        <v>9727</v>
      </c>
      <c r="B3" s="6" t="s">
        <v>9761</v>
      </c>
    </row>
    <row r="4" spans="1:2">
      <c r="A4" s="5"/>
      <c r="B4" s="6">
        <v>354385234</v>
      </c>
    </row>
    <row r="5" spans="1:2">
      <c r="A5" s="5" t="s">
        <v>9763</v>
      </c>
      <c r="B5" s="6">
        <v>496237150</v>
      </c>
    </row>
    <row r="6" spans="1:2">
      <c r="A6" s="5" t="s">
        <v>9764</v>
      </c>
      <c r="B6" s="6">
        <v>311044991</v>
      </c>
    </row>
    <row r="7" spans="1:2">
      <c r="A7" s="5" t="s">
        <v>9765</v>
      </c>
      <c r="B7" s="6">
        <v>132849080</v>
      </c>
    </row>
    <row r="8" spans="1:2">
      <c r="A8" s="5" t="s">
        <v>9766</v>
      </c>
      <c r="B8" s="6">
        <v>53348593</v>
      </c>
    </row>
    <row r="9" spans="1:2">
      <c r="A9" s="5" t="s">
        <v>9767</v>
      </c>
      <c r="B9" s="6">
        <v>79103800</v>
      </c>
    </row>
    <row r="10" spans="1:2">
      <c r="A10" s="5" t="s">
        <v>9768</v>
      </c>
      <c r="B10" s="6">
        <v>112641300</v>
      </c>
    </row>
    <row r="11" spans="1:2">
      <c r="A11" s="5" t="s">
        <v>9769</v>
      </c>
      <c r="B11" s="6">
        <v>431610119</v>
      </c>
    </row>
    <row r="12" spans="1:2">
      <c r="A12" s="5" t="s">
        <v>9770</v>
      </c>
      <c r="B12" s="6">
        <v>565186382</v>
      </c>
    </row>
    <row r="13" spans="1:2">
      <c r="A13" s="5" t="s">
        <v>9771</v>
      </c>
      <c r="B13" s="6">
        <v>242488331</v>
      </c>
    </row>
    <row r="14" spans="1:2">
      <c r="A14" s="5" t="s">
        <v>9772</v>
      </c>
      <c r="B14" s="6">
        <v>39866950</v>
      </c>
    </row>
    <row r="15" spans="1:2">
      <c r="A15" s="5" t="s">
        <v>3213</v>
      </c>
      <c r="B15" s="6">
        <v>71784064</v>
      </c>
    </row>
    <row r="16" spans="1:2">
      <c r="A16" s="5" t="s">
        <v>9773</v>
      </c>
      <c r="B16" s="6">
        <v>13343100</v>
      </c>
    </row>
    <row r="17" spans="1:2">
      <c r="A17" s="5" t="s">
        <v>9774</v>
      </c>
      <c r="B17" s="6">
        <v>51274466</v>
      </c>
    </row>
    <row r="18" spans="1:2">
      <c r="A18" s="5" t="s">
        <v>9775</v>
      </c>
      <c r="B18" s="6">
        <v>165097955</v>
      </c>
    </row>
    <row r="19" spans="1:2">
      <c r="A19" s="5" t="s">
        <v>9776</v>
      </c>
      <c r="B19" s="6">
        <v>1981800</v>
      </c>
    </row>
    <row r="20" spans="1:2">
      <c r="A20" s="5" t="s">
        <v>9777</v>
      </c>
      <c r="B20" s="6">
        <v>9562900</v>
      </c>
    </row>
    <row r="21" spans="1:2">
      <c r="A21" s="5" t="s">
        <v>9778</v>
      </c>
      <c r="B21" s="6">
        <v>24640500</v>
      </c>
    </row>
    <row r="22" spans="1:2">
      <c r="A22" s="5" t="s">
        <v>9779</v>
      </c>
      <c r="B22" s="6">
        <v>94578900</v>
      </c>
    </row>
    <row r="23" spans="1:2">
      <c r="A23" s="5" t="s">
        <v>9780</v>
      </c>
      <c r="B23" s="6">
        <v>114606951</v>
      </c>
    </row>
    <row r="24" spans="1:2">
      <c r="A24" s="5" t="s">
        <v>9781</v>
      </c>
      <c r="B24" s="6">
        <v>91823102</v>
      </c>
    </row>
    <row r="25" spans="1:2">
      <c r="A25" s="5" t="s">
        <v>9782</v>
      </c>
      <c r="B25" s="6">
        <v>42069700</v>
      </c>
    </row>
    <row r="26" spans="1:2">
      <c r="A26" s="5" t="s">
        <v>9783</v>
      </c>
      <c r="B26" s="6">
        <v>41169166</v>
      </c>
    </row>
    <row r="27" spans="1:2">
      <c r="A27" s="5" t="s">
        <v>9784</v>
      </c>
      <c r="B27" s="6">
        <v>14528700</v>
      </c>
    </row>
    <row r="28" spans="1:2">
      <c r="A28" s="5" t="s">
        <v>9785</v>
      </c>
      <c r="B28" s="6">
        <v>169100</v>
      </c>
    </row>
    <row r="29" spans="1:2">
      <c r="A29" s="5" t="s">
        <v>5571</v>
      </c>
      <c r="B29" s="6">
        <v>4478300</v>
      </c>
    </row>
    <row r="30" spans="1:2">
      <c r="A30" s="5" t="s">
        <v>9786</v>
      </c>
      <c r="B30" s="6">
        <v>19561200</v>
      </c>
    </row>
    <row r="31" spans="1:2">
      <c r="A31" s="5" t="s">
        <v>9787</v>
      </c>
      <c r="B31" s="6">
        <v>56936357</v>
      </c>
    </row>
    <row r="32" spans="1:2">
      <c r="A32" s="5" t="s">
        <v>9788</v>
      </c>
      <c r="B32" s="6">
        <v>21302900</v>
      </c>
    </row>
    <row r="33" spans="1:2">
      <c r="A33" s="5" t="s">
        <v>9789</v>
      </c>
      <c r="B33" s="6">
        <v>6239050</v>
      </c>
    </row>
    <row r="34" spans="1:2">
      <c r="A34" s="5" t="s">
        <v>9790</v>
      </c>
      <c r="B34" s="6">
        <v>42941800</v>
      </c>
    </row>
    <row r="35" spans="1:2">
      <c r="A35" s="5" t="s">
        <v>6472</v>
      </c>
      <c r="B35" s="6">
        <v>29720700</v>
      </c>
    </row>
    <row r="36" spans="1:2">
      <c r="A36" s="5" t="s">
        <v>9791</v>
      </c>
      <c r="B36" s="6">
        <v>81647200</v>
      </c>
    </row>
    <row r="37" spans="1:2">
      <c r="A37" s="5" t="s">
        <v>9792</v>
      </c>
      <c r="B37" s="6">
        <v>78651205</v>
      </c>
    </row>
    <row r="38" spans="1:2">
      <c r="A38" s="5" t="s">
        <v>9793</v>
      </c>
      <c r="B38" s="6">
        <v>30591100</v>
      </c>
    </row>
    <row r="39" spans="1:2">
      <c r="A39" s="5" t="s">
        <v>5281</v>
      </c>
      <c r="B39" s="6">
        <v>59014600</v>
      </c>
    </row>
    <row r="40" spans="1:2">
      <c r="A40" s="5" t="s">
        <v>9794</v>
      </c>
      <c r="B40" s="6">
        <v>89737500</v>
      </c>
    </row>
    <row r="41" spans="1:2">
      <c r="A41" s="5" t="s">
        <v>9795</v>
      </c>
      <c r="B41" s="6">
        <v>128292431</v>
      </c>
    </row>
    <row r="42" spans="1:2">
      <c r="A42" s="5" t="s">
        <v>9796</v>
      </c>
      <c r="B42" s="6">
        <v>40609800</v>
      </c>
    </row>
    <row r="43" spans="1:2">
      <c r="A43" s="5" t="s">
        <v>9797</v>
      </c>
      <c r="B43" s="6">
        <v>40514400</v>
      </c>
    </row>
    <row r="44" spans="1:2">
      <c r="A44" s="5" t="s">
        <v>9798</v>
      </c>
      <c r="B44" s="6">
        <v>46328800</v>
      </c>
    </row>
    <row r="45" spans="1:2">
      <c r="A45" s="5" t="s">
        <v>9799</v>
      </c>
      <c r="B45" s="6">
        <v>18347000</v>
      </c>
    </row>
    <row r="46" spans="1:2">
      <c r="A46" s="5" t="s">
        <v>9800</v>
      </c>
      <c r="B46" s="6">
        <v>94038725</v>
      </c>
    </row>
    <row r="47" spans="1:2">
      <c r="A47" s="5" t="s">
        <v>9801</v>
      </c>
      <c r="B47" s="6">
        <v>118329408</v>
      </c>
    </row>
    <row r="48" spans="1:2">
      <c r="A48" s="5" t="s">
        <v>9802</v>
      </c>
      <c r="B48" s="6">
        <v>87445400</v>
      </c>
    </row>
    <row r="49" spans="1:2">
      <c r="A49" s="5" t="s">
        <v>9803</v>
      </c>
      <c r="B49" s="6">
        <v>144161774</v>
      </c>
    </row>
    <row r="50" spans="1:2">
      <c r="A50" s="5" t="s">
        <v>9804</v>
      </c>
      <c r="B50" s="6">
        <v>126290574</v>
      </c>
    </row>
    <row r="51" spans="1:2">
      <c r="A51" s="5" t="s">
        <v>9805</v>
      </c>
      <c r="B51" s="6">
        <v>75464309</v>
      </c>
    </row>
    <row r="52" spans="1:2">
      <c r="A52" s="5" t="s">
        <v>9806</v>
      </c>
      <c r="B52" s="6">
        <v>83989726</v>
      </c>
    </row>
    <row r="53" spans="1:2">
      <c r="A53" s="5" t="s">
        <v>9807</v>
      </c>
      <c r="B53" s="6">
        <v>122279120</v>
      </c>
    </row>
    <row r="54" spans="1:2">
      <c r="A54" s="5" t="s">
        <v>9808</v>
      </c>
      <c r="B54" s="6">
        <v>73843918</v>
      </c>
    </row>
    <row r="55" spans="1:2">
      <c r="A55" s="5" t="s">
        <v>9809</v>
      </c>
      <c r="B55" s="6">
        <v>369330918</v>
      </c>
    </row>
    <row r="56" spans="1:2">
      <c r="A56" s="5" t="s">
        <v>9810</v>
      </c>
      <c r="B56" s="6">
        <v>124399950</v>
      </c>
    </row>
    <row r="57" spans="1:2">
      <c r="A57" s="5" t="s">
        <v>9811</v>
      </c>
      <c r="B57" s="6">
        <v>97090400</v>
      </c>
    </row>
    <row r="58" spans="1:2">
      <c r="A58" s="5" t="s">
        <v>9812</v>
      </c>
      <c r="B58" s="6">
        <v>45363100</v>
      </c>
    </row>
    <row r="59" spans="1:2">
      <c r="A59" s="5" t="s">
        <v>9813</v>
      </c>
      <c r="B59" s="6">
        <v>113120436</v>
      </c>
    </row>
    <row r="60" spans="1:2">
      <c r="A60" s="5" t="s">
        <v>9814</v>
      </c>
      <c r="B60" s="6">
        <v>181496100</v>
      </c>
    </row>
    <row r="61" spans="1:2">
      <c r="A61" s="5" t="s">
        <v>9815</v>
      </c>
      <c r="B61" s="6">
        <v>230183130</v>
      </c>
    </row>
    <row r="62" spans="1:2">
      <c r="A62" s="5" t="s">
        <v>9816</v>
      </c>
      <c r="B62" s="6">
        <v>70363950</v>
      </c>
    </row>
    <row r="63" spans="1:2">
      <c r="A63" s="5" t="s">
        <v>9817</v>
      </c>
      <c r="B63" s="6">
        <v>140233834</v>
      </c>
    </row>
    <row r="64" spans="1:2">
      <c r="A64" s="5" t="s">
        <v>9818</v>
      </c>
      <c r="B64" s="6">
        <v>81970800</v>
      </c>
    </row>
    <row r="65" spans="1:2">
      <c r="A65" s="5" t="s">
        <v>9762</v>
      </c>
      <c r="B65" s="6">
        <v>64499542</v>
      </c>
    </row>
    <row r="66" spans="1:2">
      <c r="A66" s="5" t="s">
        <v>9819</v>
      </c>
      <c r="B66" s="6">
        <v>42554870</v>
      </c>
    </row>
    <row r="67" spans="1:2">
      <c r="A67" s="5" t="s">
        <v>9820</v>
      </c>
      <c r="B67" s="6">
        <v>19483300</v>
      </c>
    </row>
    <row r="68" spans="1:2">
      <c r="A68" s="5" t="s">
        <v>9821</v>
      </c>
      <c r="B68" s="6">
        <v>57995976</v>
      </c>
    </row>
    <row r="69" spans="1:2">
      <c r="A69" s="5" t="s">
        <v>9822</v>
      </c>
      <c r="B69" s="6">
        <v>96996230</v>
      </c>
    </row>
    <row r="70" spans="1:2">
      <c r="A70" s="5" t="s">
        <v>9823</v>
      </c>
      <c r="B70" s="6">
        <v>53396200</v>
      </c>
    </row>
    <row r="71" spans="1:2">
      <c r="A71" s="5" t="s">
        <v>9824</v>
      </c>
      <c r="B71" s="6">
        <v>149716900</v>
      </c>
    </row>
    <row r="72" spans="1:2">
      <c r="A72" s="5" t="s">
        <v>9825</v>
      </c>
      <c r="B72" s="6">
        <v>24898300</v>
      </c>
    </row>
    <row r="73" spans="1:2">
      <c r="A73" s="5" t="s">
        <v>9826</v>
      </c>
      <c r="B73" s="6">
        <v>104455621</v>
      </c>
    </row>
    <row r="74" spans="1:2">
      <c r="A74" s="5" t="s">
        <v>9827</v>
      </c>
      <c r="B74" s="6">
        <v>47135884</v>
      </c>
    </row>
    <row r="75" spans="1:2">
      <c r="A75" s="5" t="s">
        <v>9828</v>
      </c>
      <c r="B75" s="6">
        <v>152041169</v>
      </c>
    </row>
    <row r="76" spans="1:2">
      <c r="A76" s="5" t="s">
        <v>9829</v>
      </c>
      <c r="B76" s="6">
        <v>82123600</v>
      </c>
    </row>
    <row r="77" spans="1:2">
      <c r="A77" s="5" t="s">
        <v>9830</v>
      </c>
      <c r="B77" s="6">
        <v>184400</v>
      </c>
    </row>
    <row r="78" spans="1:2">
      <c r="A78" s="5" t="s">
        <v>9831</v>
      </c>
      <c r="B78" s="6">
        <v>48255553</v>
      </c>
    </row>
    <row r="79" spans="1:2">
      <c r="A79" s="5" t="s">
        <v>9832</v>
      </c>
      <c r="B79" s="6">
        <v>232024500</v>
      </c>
    </row>
    <row r="80" spans="1:2">
      <c r="A80" s="5" t="s">
        <v>9833</v>
      </c>
      <c r="B80" s="6">
        <v>106702400</v>
      </c>
    </row>
    <row r="81" spans="1:2">
      <c r="A81" s="5" t="s">
        <v>9834</v>
      </c>
      <c r="B81" s="6">
        <v>44930200</v>
      </c>
    </row>
    <row r="82" spans="1:2">
      <c r="A82" s="5" t="s">
        <v>9835</v>
      </c>
      <c r="B82" s="6">
        <v>22742900</v>
      </c>
    </row>
    <row r="83" spans="1:2">
      <c r="A83" s="5" t="s">
        <v>9836</v>
      </c>
      <c r="B83" s="6">
        <v>85927224</v>
      </c>
    </row>
    <row r="84" spans="1:2">
      <c r="A84" s="5" t="s">
        <v>9837</v>
      </c>
      <c r="B84" s="6">
        <v>34272500</v>
      </c>
    </row>
    <row r="85" spans="1:2">
      <c r="A85" s="5" t="s">
        <v>9838</v>
      </c>
      <c r="B85" s="6">
        <v>25792145</v>
      </c>
    </row>
    <row r="86" spans="1:2">
      <c r="A86" s="5" t="s">
        <v>5638</v>
      </c>
      <c r="B86" s="6">
        <v>7804000</v>
      </c>
    </row>
    <row r="87" spans="1:2">
      <c r="A87" s="5" t="s">
        <v>9839</v>
      </c>
      <c r="B87" s="6">
        <v>3720200</v>
      </c>
    </row>
    <row r="88" spans="1:2">
      <c r="A88" s="5" t="s">
        <v>9840</v>
      </c>
      <c r="B88" s="6">
        <v>97944632</v>
      </c>
    </row>
    <row r="89" spans="1:2">
      <c r="A89" s="5" t="s">
        <v>9841</v>
      </c>
      <c r="B89" s="6">
        <v>37675</v>
      </c>
    </row>
    <row r="90" spans="1:2">
      <c r="A90" s="5" t="s">
        <v>9842</v>
      </c>
      <c r="B90" s="6">
        <v>25963425</v>
      </c>
    </row>
    <row r="91" spans="1:2">
      <c r="A91" s="5" t="s">
        <v>9843</v>
      </c>
      <c r="B91" s="6">
        <v>443700</v>
      </c>
    </row>
    <row r="92" spans="1:2">
      <c r="A92" s="5" t="s">
        <v>9844</v>
      </c>
      <c r="B92" s="6">
        <v>3423400</v>
      </c>
    </row>
    <row r="93" spans="1:2">
      <c r="A93" s="5" t="s">
        <v>9845</v>
      </c>
      <c r="B93" s="6">
        <v>5553300</v>
      </c>
    </row>
    <row r="94" spans="1:2">
      <c r="A94" s="5" t="s">
        <v>9846</v>
      </c>
      <c r="B94" s="6">
        <v>114200</v>
      </c>
    </row>
    <row r="95" spans="1:2">
      <c r="A95" s="5" t="s">
        <v>9847</v>
      </c>
      <c r="B95" s="6">
        <v>16213500</v>
      </c>
    </row>
    <row r="96" spans="1:2">
      <c r="A96" s="5" t="s">
        <v>9848</v>
      </c>
      <c r="B96" s="6">
        <v>15630400</v>
      </c>
    </row>
    <row r="97" spans="1:2">
      <c r="A97" s="5" t="s">
        <v>9849</v>
      </c>
      <c r="B97" s="6">
        <v>3544015</v>
      </c>
    </row>
    <row r="98" spans="1:2">
      <c r="A98" s="5" t="s">
        <v>9850</v>
      </c>
      <c r="B98" s="6">
        <v>1746665</v>
      </c>
    </row>
    <row r="99" spans="1:2">
      <c r="A99" s="5" t="s">
        <v>9851</v>
      </c>
      <c r="B99" s="6">
        <v>1972500</v>
      </c>
    </row>
    <row r="100" spans="1:2">
      <c r="A100" s="5" t="s">
        <v>9852</v>
      </c>
      <c r="B100" s="6">
        <v>4075000</v>
      </c>
    </row>
    <row r="101" spans="1:2">
      <c r="A101" s="5" t="s">
        <v>9853</v>
      </c>
      <c r="B101" s="6">
        <v>1582000</v>
      </c>
    </row>
    <row r="102" spans="1:2">
      <c r="A102" s="5" t="s">
        <v>9854</v>
      </c>
      <c r="B102" s="6">
        <v>620800</v>
      </c>
    </row>
    <row r="103" spans="1:2">
      <c r="A103" s="5" t="s">
        <v>6383</v>
      </c>
      <c r="B103" s="6">
        <v>550300</v>
      </c>
    </row>
    <row r="104" spans="1:2">
      <c r="A104" s="5" t="s">
        <v>9855</v>
      </c>
      <c r="B104" s="6">
        <v>90601640</v>
      </c>
    </row>
    <row r="105" spans="1:2">
      <c r="A105" s="5" t="s">
        <v>9856</v>
      </c>
      <c r="B105" s="6">
        <v>54062800</v>
      </c>
    </row>
    <row r="106" spans="1:2">
      <c r="A106" s="5" t="s">
        <v>9857</v>
      </c>
      <c r="B106" s="6">
        <v>5243900</v>
      </c>
    </row>
    <row r="107" spans="1:2">
      <c r="A107" s="5" t="s">
        <v>9858</v>
      </c>
      <c r="B107" s="6">
        <v>18561800</v>
      </c>
    </row>
    <row r="108" spans="1:2">
      <c r="A108" s="5" t="s">
        <v>372</v>
      </c>
      <c r="B108" s="6">
        <v>81000</v>
      </c>
    </row>
    <row r="109" spans="1:2">
      <c r="A109" s="5" t="s">
        <v>9859</v>
      </c>
      <c r="B109" s="6">
        <v>4004900</v>
      </c>
    </row>
    <row r="110" spans="1:2">
      <c r="A110" s="5" t="s">
        <v>5921</v>
      </c>
      <c r="B110" s="6">
        <v>431800</v>
      </c>
    </row>
    <row r="111" spans="1:2">
      <c r="A111" s="5" t="s">
        <v>9860</v>
      </c>
      <c r="B111" s="6">
        <v>2836800</v>
      </c>
    </row>
    <row r="112" spans="1:2">
      <c r="A112" s="5" t="s">
        <v>9861</v>
      </c>
      <c r="B112" s="6">
        <v>485400</v>
      </c>
    </row>
    <row r="113" spans="1:2">
      <c r="A113" s="5" t="s">
        <v>9862</v>
      </c>
      <c r="B113" s="6">
        <v>2387900</v>
      </c>
    </row>
    <row r="114" spans="1:2">
      <c r="A114" s="5" t="s">
        <v>9863</v>
      </c>
      <c r="B114" s="6">
        <v>24200</v>
      </c>
    </row>
    <row r="115" spans="1:2">
      <c r="A115" s="5" t="s">
        <v>9864</v>
      </c>
      <c r="B115" s="6">
        <v>111400</v>
      </c>
    </row>
    <row r="116" spans="1:2">
      <c r="A116" s="5" t="s">
        <v>5837</v>
      </c>
      <c r="B116" s="6">
        <v>53700</v>
      </c>
    </row>
    <row r="117" spans="1:2">
      <c r="A117" s="5" t="s">
        <v>9865</v>
      </c>
      <c r="B117" s="6">
        <v>5639900</v>
      </c>
    </row>
    <row r="118" spans="1:2">
      <c r="A118" s="5" t="s">
        <v>9866</v>
      </c>
      <c r="B118" s="6">
        <v>2913000</v>
      </c>
    </row>
    <row r="119" spans="1:2">
      <c r="A119" s="5" t="s">
        <v>9867</v>
      </c>
      <c r="B119" s="6">
        <v>598600</v>
      </c>
    </row>
    <row r="120" spans="1:2">
      <c r="A120" s="5" t="s">
        <v>9868</v>
      </c>
      <c r="B120" s="6">
        <v>609900</v>
      </c>
    </row>
    <row r="121" spans="1:2">
      <c r="A121" s="5" t="s">
        <v>9759</v>
      </c>
    </row>
    <row r="122" spans="1:2">
      <c r="A122" s="5" t="s">
        <v>9760</v>
      </c>
      <c r="B122" s="6">
        <v>8605420015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501"/>
  <sheetViews>
    <sheetView tabSelected="1" workbookViewId="0">
      <pane ySplit="1" topLeftCell="A2" activePane="bottomLeft" state="frozen"/>
      <selection pane="bottomLeft" activeCell="C11" sqref="C11"/>
    </sheetView>
  </sheetViews>
  <sheetFormatPr defaultRowHeight="15"/>
  <cols>
    <col min="1" max="1" width="15" style="5" bestFit="1" customWidth="1"/>
    <col min="2" max="2" width="43" bestFit="1" customWidth="1"/>
    <col min="3" max="3" width="21" style="5" bestFit="1" customWidth="1"/>
    <col min="4" max="4" width="12.5703125" bestFit="1" customWidth="1"/>
    <col min="5" max="5" width="45.42578125" bestFit="1" customWidth="1"/>
    <col min="6" max="6" width="10.42578125" bestFit="1" customWidth="1"/>
    <col min="7" max="7" width="13.42578125" bestFit="1" customWidth="1"/>
    <col min="8" max="8" width="19.42578125" bestFit="1" customWidth="1"/>
    <col min="9" max="9" width="31.42578125" bestFit="1" customWidth="1"/>
    <col min="10" max="10" width="29.28515625" bestFit="1" customWidth="1"/>
    <col min="11" max="11" width="38.140625" bestFit="1" customWidth="1"/>
    <col min="12" max="12" width="41.85546875" bestFit="1" customWidth="1"/>
    <col min="13" max="13" width="17" bestFit="1" customWidth="1"/>
    <col min="14" max="14" width="12.7109375" bestFit="1" customWidth="1"/>
    <col min="15" max="15" width="16.140625" bestFit="1" customWidth="1"/>
    <col min="16" max="16" width="16.85546875" style="11" bestFit="1" customWidth="1"/>
  </cols>
  <sheetData>
    <row r="1" spans="1:16">
      <c r="A1" s="7" t="s">
        <v>0</v>
      </c>
      <c r="B1" s="8" t="s">
        <v>1</v>
      </c>
      <c r="C1" s="7" t="s">
        <v>2</v>
      </c>
      <c r="D1" s="8" t="s">
        <v>3</v>
      </c>
      <c r="E1" s="8" t="s">
        <v>5</v>
      </c>
      <c r="F1" s="8" t="s">
        <v>6</v>
      </c>
      <c r="G1" s="8" t="s">
        <v>6985</v>
      </c>
      <c r="H1" s="8" t="s">
        <v>7</v>
      </c>
      <c r="I1" s="8" t="s">
        <v>9</v>
      </c>
      <c r="J1" s="8" t="s">
        <v>10</v>
      </c>
      <c r="K1" s="8" t="s">
        <v>11</v>
      </c>
      <c r="L1" s="8" t="s">
        <v>13</v>
      </c>
      <c r="M1" s="8" t="s">
        <v>14</v>
      </c>
      <c r="N1" s="8" t="s">
        <v>16</v>
      </c>
      <c r="O1" s="8" t="s">
        <v>17</v>
      </c>
      <c r="P1" s="10" t="s">
        <v>8</v>
      </c>
    </row>
    <row r="2" spans="1:16">
      <c r="A2" s="5" t="s">
        <v>18</v>
      </c>
      <c r="B2" t="s">
        <v>19</v>
      </c>
      <c r="C2" s="5" t="s">
        <v>22</v>
      </c>
      <c r="D2" s="1">
        <v>37139</v>
      </c>
      <c r="E2" t="s">
        <v>24</v>
      </c>
      <c r="F2" t="s">
        <v>25</v>
      </c>
      <c r="G2" t="str">
        <f>LEFT(F2,4)</f>
        <v>1033</v>
      </c>
      <c r="H2" t="s">
        <v>26</v>
      </c>
      <c r="I2" t="s">
        <v>27</v>
      </c>
      <c r="J2" t="s">
        <v>28</v>
      </c>
      <c r="L2" t="s">
        <v>30</v>
      </c>
      <c r="M2" t="s">
        <v>31</v>
      </c>
      <c r="N2" t="s">
        <v>32</v>
      </c>
      <c r="O2" s="1">
        <v>42361</v>
      </c>
      <c r="P2" s="11">
        <v>543900</v>
      </c>
    </row>
    <row r="3" spans="1:16">
      <c r="A3" s="5" t="s">
        <v>18</v>
      </c>
      <c r="B3" t="s">
        <v>19</v>
      </c>
      <c r="C3" s="5" t="s">
        <v>22</v>
      </c>
      <c r="D3" s="1">
        <v>37139</v>
      </c>
      <c r="E3" t="s">
        <v>24</v>
      </c>
      <c r="F3" t="s">
        <v>25</v>
      </c>
      <c r="G3" t="str">
        <f t="shared" ref="G3:G65" si="0">LEFT(F3,4)</f>
        <v>1033</v>
      </c>
      <c r="H3" t="s">
        <v>26</v>
      </c>
      <c r="I3" t="s">
        <v>27</v>
      </c>
      <c r="J3" t="s">
        <v>28</v>
      </c>
      <c r="L3" t="s">
        <v>33</v>
      </c>
      <c r="M3" t="s">
        <v>32</v>
      </c>
      <c r="N3" t="s">
        <v>32</v>
      </c>
      <c r="O3" s="1">
        <v>42361</v>
      </c>
      <c r="P3" s="11">
        <v>4901800</v>
      </c>
    </row>
    <row r="4" spans="1:16">
      <c r="A4" s="5" t="s">
        <v>18</v>
      </c>
      <c r="B4" t="s">
        <v>19</v>
      </c>
      <c r="C4" s="5" t="s">
        <v>22</v>
      </c>
      <c r="D4" s="1">
        <v>37139</v>
      </c>
      <c r="E4" t="s">
        <v>24</v>
      </c>
      <c r="F4" t="s">
        <v>25</v>
      </c>
      <c r="G4" t="str">
        <f t="shared" si="0"/>
        <v>1033</v>
      </c>
      <c r="H4" t="s">
        <v>26</v>
      </c>
      <c r="I4" t="s">
        <v>27</v>
      </c>
      <c r="J4" t="s">
        <v>28</v>
      </c>
      <c r="K4" t="s">
        <v>35</v>
      </c>
      <c r="L4" t="s">
        <v>30</v>
      </c>
      <c r="M4" t="s">
        <v>31</v>
      </c>
      <c r="N4" t="s">
        <v>32</v>
      </c>
      <c r="O4" s="1">
        <v>42361</v>
      </c>
      <c r="P4" s="11">
        <v>74000</v>
      </c>
    </row>
    <row r="5" spans="1:16">
      <c r="A5" s="5" t="s">
        <v>18</v>
      </c>
      <c r="B5" t="s">
        <v>19</v>
      </c>
      <c r="C5" s="5" t="s">
        <v>37</v>
      </c>
      <c r="D5" s="1">
        <v>37854</v>
      </c>
      <c r="E5" t="s">
        <v>39</v>
      </c>
      <c r="F5" t="s">
        <v>40</v>
      </c>
      <c r="G5" t="str">
        <f t="shared" si="0"/>
        <v>1171</v>
      </c>
      <c r="H5" t="s">
        <v>41</v>
      </c>
      <c r="I5" t="s">
        <v>27</v>
      </c>
      <c r="J5" t="s">
        <v>28</v>
      </c>
      <c r="L5" t="s">
        <v>33</v>
      </c>
      <c r="M5" t="s">
        <v>31</v>
      </c>
      <c r="N5" t="s">
        <v>31</v>
      </c>
      <c r="O5" s="1"/>
      <c r="P5" s="11">
        <v>856400</v>
      </c>
    </row>
    <row r="6" spans="1:16">
      <c r="A6" s="5" t="s">
        <v>18</v>
      </c>
      <c r="B6" t="s">
        <v>19</v>
      </c>
      <c r="C6" s="5" t="s">
        <v>37</v>
      </c>
      <c r="D6" s="1">
        <v>37854</v>
      </c>
      <c r="E6" t="s">
        <v>39</v>
      </c>
      <c r="F6" t="s">
        <v>40</v>
      </c>
      <c r="G6" t="str">
        <f t="shared" si="0"/>
        <v>1171</v>
      </c>
      <c r="H6" t="s">
        <v>41</v>
      </c>
      <c r="I6" t="s">
        <v>27</v>
      </c>
      <c r="J6" t="s">
        <v>42</v>
      </c>
      <c r="L6" t="s">
        <v>30</v>
      </c>
      <c r="M6" t="s">
        <v>31</v>
      </c>
      <c r="N6" t="s">
        <v>31</v>
      </c>
      <c r="O6" s="1"/>
      <c r="P6" s="11">
        <v>1792700</v>
      </c>
    </row>
    <row r="7" spans="1:16">
      <c r="A7" s="5" t="s">
        <v>18</v>
      </c>
      <c r="B7" t="s">
        <v>19</v>
      </c>
      <c r="C7" s="5" t="s">
        <v>37</v>
      </c>
      <c r="D7" s="1">
        <v>37854</v>
      </c>
      <c r="E7" t="s">
        <v>39</v>
      </c>
      <c r="F7" t="s">
        <v>40</v>
      </c>
      <c r="G7" t="str">
        <f t="shared" si="0"/>
        <v>1171</v>
      </c>
      <c r="H7" t="s">
        <v>41</v>
      </c>
      <c r="I7" t="s">
        <v>27</v>
      </c>
      <c r="J7" t="s">
        <v>42</v>
      </c>
      <c r="L7" t="s">
        <v>30</v>
      </c>
      <c r="M7" t="s">
        <v>31</v>
      </c>
      <c r="N7" t="s">
        <v>31</v>
      </c>
      <c r="O7" s="1"/>
      <c r="P7" s="11">
        <v>111100</v>
      </c>
    </row>
    <row r="8" spans="1:16">
      <c r="A8" s="5" t="s">
        <v>18</v>
      </c>
      <c r="B8" t="s">
        <v>19</v>
      </c>
      <c r="C8" s="5" t="s">
        <v>37</v>
      </c>
      <c r="D8" s="1">
        <v>37854</v>
      </c>
      <c r="E8" t="s">
        <v>39</v>
      </c>
      <c r="F8" t="s">
        <v>40</v>
      </c>
      <c r="G8" t="str">
        <f t="shared" si="0"/>
        <v>1171</v>
      </c>
      <c r="H8" t="s">
        <v>41</v>
      </c>
      <c r="I8" t="s">
        <v>27</v>
      </c>
      <c r="J8" t="s">
        <v>28</v>
      </c>
      <c r="L8" t="s">
        <v>33</v>
      </c>
      <c r="M8" t="s">
        <v>31</v>
      </c>
      <c r="N8" t="s">
        <v>31</v>
      </c>
      <c r="O8" s="1"/>
      <c r="P8" s="11">
        <v>2757700</v>
      </c>
    </row>
    <row r="9" spans="1:16">
      <c r="A9" s="5" t="s">
        <v>18</v>
      </c>
      <c r="B9" t="s">
        <v>19</v>
      </c>
      <c r="C9" s="5" t="s">
        <v>37</v>
      </c>
      <c r="D9" s="1">
        <v>37854</v>
      </c>
      <c r="E9" t="s">
        <v>39</v>
      </c>
      <c r="F9" t="s">
        <v>40</v>
      </c>
      <c r="G9" t="str">
        <f t="shared" si="0"/>
        <v>1171</v>
      </c>
      <c r="H9" t="s">
        <v>41</v>
      </c>
      <c r="I9" t="s">
        <v>27</v>
      </c>
      <c r="J9" t="s">
        <v>43</v>
      </c>
      <c r="L9" t="s">
        <v>30</v>
      </c>
      <c r="M9" t="s">
        <v>31</v>
      </c>
      <c r="N9" t="s">
        <v>31</v>
      </c>
      <c r="O9" s="1"/>
      <c r="P9" s="11">
        <v>35400</v>
      </c>
    </row>
    <row r="10" spans="1:16">
      <c r="A10" s="5" t="s">
        <v>18</v>
      </c>
      <c r="B10" t="s">
        <v>19</v>
      </c>
      <c r="C10" s="5" t="s">
        <v>45</v>
      </c>
      <c r="D10" s="1">
        <v>38400</v>
      </c>
      <c r="E10" t="s">
        <v>47</v>
      </c>
      <c r="F10" t="s">
        <v>48</v>
      </c>
      <c r="G10" t="str">
        <f t="shared" si="0"/>
        <v>1068</v>
      </c>
      <c r="H10" t="s">
        <v>26</v>
      </c>
      <c r="I10" t="s">
        <v>27</v>
      </c>
      <c r="J10" t="s">
        <v>28</v>
      </c>
      <c r="L10" t="s">
        <v>30</v>
      </c>
      <c r="M10" t="s">
        <v>31</v>
      </c>
      <c r="N10" t="s">
        <v>32</v>
      </c>
      <c r="O10" s="1">
        <v>45876</v>
      </c>
      <c r="P10" s="11">
        <v>1080600</v>
      </c>
    </row>
    <row r="11" spans="1:16">
      <c r="A11" s="5" t="s">
        <v>18</v>
      </c>
      <c r="B11" t="s">
        <v>19</v>
      </c>
      <c r="C11" s="5" t="s">
        <v>45</v>
      </c>
      <c r="D11" s="1">
        <v>38400</v>
      </c>
      <c r="E11" t="s">
        <v>47</v>
      </c>
      <c r="F11" t="s">
        <v>48</v>
      </c>
      <c r="G11" t="str">
        <f t="shared" si="0"/>
        <v>1068</v>
      </c>
      <c r="H11" t="s">
        <v>26</v>
      </c>
      <c r="I11" t="s">
        <v>27</v>
      </c>
      <c r="J11" t="s">
        <v>28</v>
      </c>
      <c r="L11" t="s">
        <v>33</v>
      </c>
      <c r="M11" t="s">
        <v>31</v>
      </c>
      <c r="N11" t="s">
        <v>32</v>
      </c>
      <c r="O11" s="1">
        <v>45876</v>
      </c>
      <c r="P11" s="11">
        <v>4289900</v>
      </c>
    </row>
    <row r="12" spans="1:16">
      <c r="A12" s="5" t="s">
        <v>18</v>
      </c>
      <c r="B12" t="s">
        <v>19</v>
      </c>
      <c r="C12" s="5" t="s">
        <v>45</v>
      </c>
      <c r="D12" s="1">
        <v>38400</v>
      </c>
      <c r="E12" t="s">
        <v>47</v>
      </c>
      <c r="F12" t="s">
        <v>48</v>
      </c>
      <c r="G12" t="str">
        <f t="shared" si="0"/>
        <v>1068</v>
      </c>
      <c r="H12" t="s">
        <v>26</v>
      </c>
      <c r="I12" t="s">
        <v>27</v>
      </c>
      <c r="J12" t="s">
        <v>28</v>
      </c>
      <c r="L12" t="s">
        <v>30</v>
      </c>
      <c r="M12" t="s">
        <v>31</v>
      </c>
      <c r="N12" t="s">
        <v>32</v>
      </c>
      <c r="O12" s="1">
        <v>45876</v>
      </c>
      <c r="P12" s="11">
        <v>109900</v>
      </c>
    </row>
    <row r="13" spans="1:16">
      <c r="A13" s="5" t="s">
        <v>18</v>
      </c>
      <c r="B13" t="s">
        <v>19</v>
      </c>
      <c r="C13" s="5" t="s">
        <v>49</v>
      </c>
      <c r="D13" s="1">
        <v>39448</v>
      </c>
      <c r="E13" t="s">
        <v>51</v>
      </c>
      <c r="F13" t="s">
        <v>52</v>
      </c>
      <c r="G13" t="str">
        <f t="shared" si="0"/>
        <v>1431</v>
      </c>
      <c r="H13" t="s">
        <v>53</v>
      </c>
      <c r="I13" t="s">
        <v>27</v>
      </c>
      <c r="J13" t="s">
        <v>28</v>
      </c>
      <c r="L13" t="s">
        <v>30</v>
      </c>
      <c r="M13" t="s">
        <v>31</v>
      </c>
      <c r="N13" t="s">
        <v>31</v>
      </c>
      <c r="O13" s="1"/>
      <c r="P13" s="11">
        <v>405900</v>
      </c>
    </row>
    <row r="14" spans="1:16">
      <c r="A14" s="5" t="s">
        <v>18</v>
      </c>
      <c r="B14" t="s">
        <v>19</v>
      </c>
      <c r="C14" s="5" t="s">
        <v>54</v>
      </c>
      <c r="D14" s="1">
        <v>39448</v>
      </c>
      <c r="E14" t="s">
        <v>56</v>
      </c>
      <c r="F14" t="s">
        <v>57</v>
      </c>
      <c r="G14" t="str">
        <f t="shared" si="0"/>
        <v>1183</v>
      </c>
      <c r="H14" t="s">
        <v>58</v>
      </c>
      <c r="I14" t="s">
        <v>27</v>
      </c>
      <c r="J14" t="s">
        <v>28</v>
      </c>
      <c r="L14" t="s">
        <v>33</v>
      </c>
      <c r="M14" t="s">
        <v>31</v>
      </c>
      <c r="N14" t="s">
        <v>32</v>
      </c>
      <c r="O14" s="1">
        <v>45885</v>
      </c>
      <c r="P14" s="11">
        <v>10666400</v>
      </c>
    </row>
    <row r="15" spans="1:16">
      <c r="A15" s="5" t="s">
        <v>18</v>
      </c>
      <c r="B15" t="s">
        <v>19</v>
      </c>
      <c r="C15" s="5" t="s">
        <v>54</v>
      </c>
      <c r="D15" s="1">
        <v>39448</v>
      </c>
      <c r="E15" t="s">
        <v>56</v>
      </c>
      <c r="F15" t="s">
        <v>57</v>
      </c>
      <c r="G15" t="str">
        <f t="shared" si="0"/>
        <v>1183</v>
      </c>
      <c r="H15" t="s">
        <v>58</v>
      </c>
      <c r="I15" t="s">
        <v>27</v>
      </c>
      <c r="J15" t="s">
        <v>28</v>
      </c>
      <c r="L15" t="s">
        <v>30</v>
      </c>
      <c r="M15" t="s">
        <v>31</v>
      </c>
      <c r="N15" t="s">
        <v>32</v>
      </c>
      <c r="O15" s="1">
        <v>45885</v>
      </c>
      <c r="P15" s="11">
        <v>4166600</v>
      </c>
    </row>
    <row r="16" spans="1:16">
      <c r="A16" s="5" t="s">
        <v>18</v>
      </c>
      <c r="B16" t="s">
        <v>19</v>
      </c>
      <c r="C16" s="5" t="s">
        <v>54</v>
      </c>
      <c r="D16" s="1">
        <v>39448</v>
      </c>
      <c r="E16" t="s">
        <v>56</v>
      </c>
      <c r="F16" t="s">
        <v>57</v>
      </c>
      <c r="G16" t="str">
        <f t="shared" si="0"/>
        <v>1183</v>
      </c>
      <c r="H16" t="s">
        <v>58</v>
      </c>
      <c r="I16" t="s">
        <v>27</v>
      </c>
      <c r="J16" t="s">
        <v>28</v>
      </c>
      <c r="L16" t="s">
        <v>30</v>
      </c>
      <c r="M16" t="s">
        <v>31</v>
      </c>
      <c r="N16" t="s">
        <v>32</v>
      </c>
      <c r="O16" s="1">
        <v>45885</v>
      </c>
      <c r="P16" s="11">
        <v>482700</v>
      </c>
    </row>
    <row r="17" spans="1:16">
      <c r="A17" s="5" t="s">
        <v>18</v>
      </c>
      <c r="B17" t="s">
        <v>19</v>
      </c>
      <c r="C17" s="5" t="s">
        <v>59</v>
      </c>
      <c r="D17" s="1">
        <v>39448</v>
      </c>
      <c r="E17" t="s">
        <v>61</v>
      </c>
      <c r="F17" t="s">
        <v>62</v>
      </c>
      <c r="G17" t="str">
        <f t="shared" si="0"/>
        <v>1111</v>
      </c>
      <c r="H17" t="s">
        <v>63</v>
      </c>
      <c r="I17" t="s">
        <v>27</v>
      </c>
      <c r="J17" t="s">
        <v>28</v>
      </c>
      <c r="L17" t="s">
        <v>33</v>
      </c>
      <c r="M17" t="s">
        <v>32</v>
      </c>
      <c r="N17" t="s">
        <v>32</v>
      </c>
      <c r="O17" s="1">
        <v>45885</v>
      </c>
      <c r="P17" s="11">
        <v>2751200</v>
      </c>
    </row>
    <row r="18" spans="1:16">
      <c r="A18" s="5" t="s">
        <v>18</v>
      </c>
      <c r="B18" t="s">
        <v>19</v>
      </c>
      <c r="C18" s="5" t="s">
        <v>59</v>
      </c>
      <c r="D18" s="1">
        <v>39448</v>
      </c>
      <c r="E18" t="s">
        <v>61</v>
      </c>
      <c r="F18" t="s">
        <v>62</v>
      </c>
      <c r="G18" t="str">
        <f t="shared" si="0"/>
        <v>1111</v>
      </c>
      <c r="H18" t="s">
        <v>63</v>
      </c>
      <c r="I18" t="s">
        <v>27</v>
      </c>
      <c r="J18" t="s">
        <v>28</v>
      </c>
      <c r="L18" t="s">
        <v>30</v>
      </c>
      <c r="M18" t="s">
        <v>31</v>
      </c>
      <c r="N18" t="s">
        <v>32</v>
      </c>
      <c r="O18" s="1">
        <v>45885</v>
      </c>
      <c r="P18" s="11">
        <v>768900</v>
      </c>
    </row>
    <row r="19" spans="1:16">
      <c r="A19" s="5" t="s">
        <v>18</v>
      </c>
      <c r="B19" t="s">
        <v>19</v>
      </c>
      <c r="C19" s="5" t="s">
        <v>59</v>
      </c>
      <c r="D19" s="1">
        <v>39448</v>
      </c>
      <c r="E19" t="s">
        <v>61</v>
      </c>
      <c r="F19" t="s">
        <v>62</v>
      </c>
      <c r="G19" t="str">
        <f t="shared" si="0"/>
        <v>1111</v>
      </c>
      <c r="H19" t="s">
        <v>63</v>
      </c>
      <c r="I19" t="s">
        <v>27</v>
      </c>
      <c r="J19" t="s">
        <v>28</v>
      </c>
      <c r="L19" t="s">
        <v>30</v>
      </c>
      <c r="M19" t="s">
        <v>31</v>
      </c>
      <c r="N19" t="s">
        <v>32</v>
      </c>
      <c r="O19" s="1">
        <v>45885</v>
      </c>
      <c r="P19" s="11">
        <v>82800</v>
      </c>
    </row>
    <row r="20" spans="1:16">
      <c r="A20" s="5" t="s">
        <v>18</v>
      </c>
      <c r="B20" t="s">
        <v>19</v>
      </c>
      <c r="C20" s="5" t="s">
        <v>64</v>
      </c>
      <c r="D20" s="1">
        <v>39448</v>
      </c>
      <c r="E20" t="s">
        <v>66</v>
      </c>
      <c r="F20" t="s">
        <v>67</v>
      </c>
      <c r="G20" t="str">
        <f t="shared" si="0"/>
        <v>1115</v>
      </c>
      <c r="H20" t="s">
        <v>68</v>
      </c>
      <c r="I20" t="s">
        <v>27</v>
      </c>
      <c r="J20" t="s">
        <v>28</v>
      </c>
      <c r="L20" t="s">
        <v>30</v>
      </c>
      <c r="M20" t="s">
        <v>31</v>
      </c>
      <c r="N20" t="s">
        <v>31</v>
      </c>
      <c r="O20" s="1"/>
      <c r="P20" s="11">
        <v>70800</v>
      </c>
    </row>
    <row r="21" spans="1:16">
      <c r="A21" s="5" t="s">
        <v>18</v>
      </c>
      <c r="B21" t="s">
        <v>19</v>
      </c>
      <c r="C21" s="5" t="s">
        <v>69</v>
      </c>
      <c r="D21" s="1">
        <v>39448</v>
      </c>
      <c r="E21" t="s">
        <v>71</v>
      </c>
      <c r="F21" t="s">
        <v>72</v>
      </c>
      <c r="G21" t="str">
        <f t="shared" si="0"/>
        <v>1421</v>
      </c>
      <c r="H21" t="s">
        <v>73</v>
      </c>
      <c r="I21" t="s">
        <v>27</v>
      </c>
      <c r="J21" t="s">
        <v>28</v>
      </c>
      <c r="L21" t="s">
        <v>30</v>
      </c>
      <c r="M21" t="s">
        <v>31</v>
      </c>
      <c r="N21" t="s">
        <v>32</v>
      </c>
      <c r="O21" s="1">
        <v>45885</v>
      </c>
      <c r="P21" s="11">
        <v>565900</v>
      </c>
    </row>
    <row r="22" spans="1:16">
      <c r="A22" s="5" t="s">
        <v>18</v>
      </c>
      <c r="B22" t="s">
        <v>19</v>
      </c>
      <c r="C22" s="5" t="s">
        <v>69</v>
      </c>
      <c r="D22" s="1">
        <v>39448</v>
      </c>
      <c r="E22" t="s">
        <v>71</v>
      </c>
      <c r="F22" t="s">
        <v>72</v>
      </c>
      <c r="G22" t="str">
        <f t="shared" si="0"/>
        <v>1421</v>
      </c>
      <c r="H22" t="s">
        <v>73</v>
      </c>
      <c r="I22" t="s">
        <v>27</v>
      </c>
      <c r="J22" t="s">
        <v>28</v>
      </c>
      <c r="L22" t="s">
        <v>33</v>
      </c>
      <c r="M22" t="s">
        <v>32</v>
      </c>
      <c r="N22" t="s">
        <v>32</v>
      </c>
      <c r="O22" s="1">
        <v>45885</v>
      </c>
      <c r="P22" s="11">
        <v>1981800</v>
      </c>
    </row>
    <row r="23" spans="1:16">
      <c r="A23" s="5" t="s">
        <v>18</v>
      </c>
      <c r="B23" t="s">
        <v>19</v>
      </c>
      <c r="C23" s="5" t="s">
        <v>69</v>
      </c>
      <c r="D23" s="1">
        <v>39448</v>
      </c>
      <c r="E23" t="s">
        <v>71</v>
      </c>
      <c r="F23" t="s">
        <v>74</v>
      </c>
      <c r="G23" t="str">
        <f t="shared" si="0"/>
        <v>1421</v>
      </c>
      <c r="H23" t="s">
        <v>73</v>
      </c>
      <c r="I23" t="s">
        <v>27</v>
      </c>
      <c r="J23" t="s">
        <v>28</v>
      </c>
      <c r="L23" t="s">
        <v>30</v>
      </c>
      <c r="M23" t="s">
        <v>31</v>
      </c>
      <c r="N23" t="s">
        <v>32</v>
      </c>
      <c r="O23" s="1">
        <v>45885</v>
      </c>
      <c r="P23" s="11">
        <v>86700</v>
      </c>
    </row>
    <row r="24" spans="1:16">
      <c r="A24" s="5" t="s">
        <v>18</v>
      </c>
      <c r="B24" t="s">
        <v>19</v>
      </c>
      <c r="C24" s="5" t="s">
        <v>75</v>
      </c>
      <c r="D24" s="1">
        <v>40725</v>
      </c>
      <c r="E24" t="s">
        <v>77</v>
      </c>
      <c r="F24" t="s">
        <v>78</v>
      </c>
      <c r="G24" t="str">
        <f t="shared" si="0"/>
        <v>1051</v>
      </c>
      <c r="H24" t="s">
        <v>26</v>
      </c>
      <c r="I24" t="s">
        <v>27</v>
      </c>
      <c r="J24" t="s">
        <v>28</v>
      </c>
      <c r="L24" t="s">
        <v>30</v>
      </c>
      <c r="M24" t="s">
        <v>31</v>
      </c>
      <c r="N24" t="s">
        <v>31</v>
      </c>
      <c r="O24" s="1"/>
      <c r="P24" s="11">
        <v>267600</v>
      </c>
    </row>
    <row r="25" spans="1:16">
      <c r="A25" s="5" t="s">
        <v>18</v>
      </c>
      <c r="B25" t="s">
        <v>19</v>
      </c>
      <c r="C25" s="5" t="s">
        <v>75</v>
      </c>
      <c r="D25" s="1">
        <v>40725</v>
      </c>
      <c r="E25" t="s">
        <v>77</v>
      </c>
      <c r="F25" t="s">
        <v>78</v>
      </c>
      <c r="G25" t="str">
        <f t="shared" si="0"/>
        <v>1051</v>
      </c>
      <c r="H25" t="s">
        <v>26</v>
      </c>
      <c r="I25" t="s">
        <v>27</v>
      </c>
      <c r="J25" t="s">
        <v>28</v>
      </c>
      <c r="L25" t="s">
        <v>33</v>
      </c>
      <c r="M25" t="s">
        <v>31</v>
      </c>
      <c r="N25" t="s">
        <v>31</v>
      </c>
      <c r="O25" s="1"/>
      <c r="P25" s="11">
        <v>5600900</v>
      </c>
    </row>
    <row r="26" spans="1:16">
      <c r="A26" s="5" t="s">
        <v>18</v>
      </c>
      <c r="B26" t="s">
        <v>19</v>
      </c>
      <c r="C26" s="5" t="s">
        <v>79</v>
      </c>
      <c r="D26" s="1">
        <v>42389</v>
      </c>
      <c r="E26" t="s">
        <v>81</v>
      </c>
      <c r="F26" t="s">
        <v>82</v>
      </c>
      <c r="G26" t="str">
        <f t="shared" si="0"/>
        <v>1108</v>
      </c>
      <c r="H26" t="s">
        <v>26</v>
      </c>
      <c r="I26" t="s">
        <v>27</v>
      </c>
      <c r="J26" t="s">
        <v>28</v>
      </c>
      <c r="L26" t="s">
        <v>30</v>
      </c>
      <c r="M26" t="s">
        <v>31</v>
      </c>
      <c r="N26" t="s">
        <v>31</v>
      </c>
      <c r="O26" s="1">
        <v>44621</v>
      </c>
      <c r="P26" s="11">
        <v>497700</v>
      </c>
    </row>
    <row r="27" spans="1:16">
      <c r="A27" s="5" t="s">
        <v>18</v>
      </c>
      <c r="B27" t="s">
        <v>19</v>
      </c>
      <c r="C27" s="5" t="s">
        <v>79</v>
      </c>
      <c r="D27" s="1">
        <v>42389</v>
      </c>
      <c r="E27" t="s">
        <v>81</v>
      </c>
      <c r="F27" t="s">
        <v>82</v>
      </c>
      <c r="G27" t="str">
        <f t="shared" si="0"/>
        <v>1108</v>
      </c>
      <c r="H27" t="s">
        <v>26</v>
      </c>
      <c r="I27" t="s">
        <v>27</v>
      </c>
      <c r="J27" t="s">
        <v>28</v>
      </c>
      <c r="L27" t="s">
        <v>33</v>
      </c>
      <c r="M27" t="s">
        <v>32</v>
      </c>
      <c r="N27" t="s">
        <v>31</v>
      </c>
      <c r="O27" s="1">
        <v>44621</v>
      </c>
      <c r="P27" s="11">
        <v>5131100</v>
      </c>
    </row>
    <row r="28" spans="1:16">
      <c r="A28" s="5" t="s">
        <v>18</v>
      </c>
      <c r="B28" t="s">
        <v>19</v>
      </c>
      <c r="C28" s="5" t="s">
        <v>83</v>
      </c>
      <c r="D28" s="1">
        <v>44005</v>
      </c>
      <c r="E28" t="s">
        <v>85</v>
      </c>
      <c r="F28" t="s">
        <v>86</v>
      </c>
      <c r="G28" t="str">
        <f t="shared" si="0"/>
        <v>1046</v>
      </c>
      <c r="H28" t="s">
        <v>26</v>
      </c>
      <c r="I28" t="s">
        <v>27</v>
      </c>
      <c r="J28" t="s">
        <v>28</v>
      </c>
      <c r="K28" t="s">
        <v>87</v>
      </c>
      <c r="L28" t="s">
        <v>33</v>
      </c>
      <c r="M28" t="s">
        <v>32</v>
      </c>
      <c r="N28" t="s">
        <v>31</v>
      </c>
      <c r="O28" s="1"/>
      <c r="P28" s="11">
        <v>10254100</v>
      </c>
    </row>
    <row r="29" spans="1:16">
      <c r="A29" s="5" t="s">
        <v>18</v>
      </c>
      <c r="B29" t="s">
        <v>19</v>
      </c>
      <c r="C29" s="5" t="s">
        <v>83</v>
      </c>
      <c r="D29" s="1">
        <v>44005</v>
      </c>
      <c r="E29" t="s">
        <v>85</v>
      </c>
      <c r="F29" t="s">
        <v>86</v>
      </c>
      <c r="G29" t="str">
        <f t="shared" si="0"/>
        <v>1046</v>
      </c>
      <c r="H29" t="s">
        <v>26</v>
      </c>
      <c r="I29" t="s">
        <v>27</v>
      </c>
      <c r="J29" t="s">
        <v>28</v>
      </c>
      <c r="K29" t="s">
        <v>87</v>
      </c>
      <c r="L29" t="s">
        <v>30</v>
      </c>
      <c r="M29" t="s">
        <v>31</v>
      </c>
      <c r="N29" t="s">
        <v>31</v>
      </c>
      <c r="O29" s="1"/>
      <c r="P29" s="11">
        <v>1025500</v>
      </c>
    </row>
    <row r="30" spans="1:16">
      <c r="A30" s="5" t="s">
        <v>18</v>
      </c>
      <c r="B30" t="s">
        <v>19</v>
      </c>
      <c r="C30" s="5" t="s">
        <v>88</v>
      </c>
      <c r="D30" s="1">
        <v>11689</v>
      </c>
      <c r="E30" t="s">
        <v>90</v>
      </c>
      <c r="F30" t="s">
        <v>91</v>
      </c>
      <c r="G30" t="str">
        <f t="shared" si="0"/>
        <v>1093</v>
      </c>
      <c r="H30" t="s">
        <v>26</v>
      </c>
      <c r="I30" t="s">
        <v>27</v>
      </c>
      <c r="J30" t="s">
        <v>28</v>
      </c>
      <c r="L30" t="s">
        <v>30</v>
      </c>
      <c r="M30" t="s">
        <v>31</v>
      </c>
      <c r="N30" t="s">
        <v>31</v>
      </c>
      <c r="O30" s="1"/>
      <c r="P30" s="11">
        <v>129700</v>
      </c>
    </row>
    <row r="31" spans="1:16">
      <c r="A31" s="5" t="s">
        <v>18</v>
      </c>
      <c r="B31" t="s">
        <v>19</v>
      </c>
      <c r="C31" s="5" t="s">
        <v>88</v>
      </c>
      <c r="D31" s="1">
        <v>11689</v>
      </c>
      <c r="E31" t="s">
        <v>90</v>
      </c>
      <c r="F31" t="s">
        <v>91</v>
      </c>
      <c r="G31" t="str">
        <f t="shared" si="0"/>
        <v>1093</v>
      </c>
      <c r="H31" t="s">
        <v>26</v>
      </c>
      <c r="I31" t="s">
        <v>27</v>
      </c>
      <c r="J31" t="s">
        <v>28</v>
      </c>
      <c r="K31" t="s">
        <v>92</v>
      </c>
      <c r="L31" t="s">
        <v>33</v>
      </c>
      <c r="M31" t="s">
        <v>31</v>
      </c>
      <c r="N31" t="s">
        <v>31</v>
      </c>
      <c r="O31" s="1"/>
      <c r="P31" s="11">
        <v>3763300</v>
      </c>
    </row>
    <row r="32" spans="1:16">
      <c r="A32" s="5" t="s">
        <v>18</v>
      </c>
      <c r="B32" t="s">
        <v>19</v>
      </c>
      <c r="C32" s="5" t="s">
        <v>88</v>
      </c>
      <c r="D32" s="1">
        <v>11689</v>
      </c>
      <c r="E32" t="s">
        <v>90</v>
      </c>
      <c r="F32" t="s">
        <v>91</v>
      </c>
      <c r="G32" t="str">
        <f t="shared" si="0"/>
        <v>1093</v>
      </c>
      <c r="H32" t="s">
        <v>26</v>
      </c>
      <c r="I32" t="s">
        <v>27</v>
      </c>
      <c r="J32" t="s">
        <v>28</v>
      </c>
      <c r="K32" t="s">
        <v>93</v>
      </c>
      <c r="L32" t="s">
        <v>30</v>
      </c>
      <c r="M32" t="s">
        <v>31</v>
      </c>
      <c r="N32" t="s">
        <v>31</v>
      </c>
      <c r="O32" s="1"/>
      <c r="P32" s="11">
        <v>44400</v>
      </c>
    </row>
    <row r="33" spans="1:16">
      <c r="A33" s="5" t="s">
        <v>18</v>
      </c>
      <c r="B33" t="s">
        <v>19</v>
      </c>
      <c r="C33" s="5" t="s">
        <v>94</v>
      </c>
      <c r="D33" s="1">
        <v>19360</v>
      </c>
      <c r="E33" t="s">
        <v>96</v>
      </c>
      <c r="F33" t="s">
        <v>97</v>
      </c>
      <c r="G33" t="str">
        <f t="shared" si="0"/>
        <v>1028</v>
      </c>
      <c r="H33" t="s">
        <v>26</v>
      </c>
      <c r="I33" t="s">
        <v>27</v>
      </c>
      <c r="J33" t="s">
        <v>28</v>
      </c>
      <c r="L33" t="s">
        <v>33</v>
      </c>
      <c r="M33" t="s">
        <v>31</v>
      </c>
      <c r="N33" t="s">
        <v>31</v>
      </c>
      <c r="O33" s="1"/>
      <c r="P33" s="11">
        <v>23100</v>
      </c>
    </row>
    <row r="34" spans="1:16">
      <c r="A34" s="5" t="s">
        <v>18</v>
      </c>
      <c r="B34" t="s">
        <v>19</v>
      </c>
      <c r="C34" s="5" t="s">
        <v>98</v>
      </c>
      <c r="D34" s="1">
        <v>11689</v>
      </c>
      <c r="E34" t="s">
        <v>100</v>
      </c>
      <c r="F34" t="s">
        <v>101</v>
      </c>
      <c r="G34" t="str">
        <f t="shared" si="0"/>
        <v>1071</v>
      </c>
      <c r="H34" t="s">
        <v>26</v>
      </c>
      <c r="I34" t="s">
        <v>27</v>
      </c>
      <c r="J34" t="s">
        <v>28</v>
      </c>
      <c r="L34" t="s">
        <v>30</v>
      </c>
      <c r="M34" t="s">
        <v>31</v>
      </c>
      <c r="N34" t="s">
        <v>32</v>
      </c>
      <c r="O34" s="1">
        <v>42362</v>
      </c>
      <c r="P34" s="11">
        <v>216000</v>
      </c>
    </row>
    <row r="35" spans="1:16">
      <c r="A35" s="5" t="s">
        <v>18</v>
      </c>
      <c r="B35" t="s">
        <v>19</v>
      </c>
      <c r="C35" s="5" t="s">
        <v>98</v>
      </c>
      <c r="D35" s="1">
        <v>11689</v>
      </c>
      <c r="E35" t="s">
        <v>100</v>
      </c>
      <c r="F35" t="s">
        <v>101</v>
      </c>
      <c r="G35" t="str">
        <f t="shared" si="0"/>
        <v>1071</v>
      </c>
      <c r="H35" t="s">
        <v>26</v>
      </c>
      <c r="I35" t="s">
        <v>27</v>
      </c>
      <c r="J35" t="s">
        <v>28</v>
      </c>
      <c r="L35" t="s">
        <v>33</v>
      </c>
      <c r="M35" t="s">
        <v>31</v>
      </c>
      <c r="N35" t="s">
        <v>32</v>
      </c>
      <c r="O35" s="1">
        <v>42362</v>
      </c>
      <c r="P35" s="11">
        <v>8683400</v>
      </c>
    </row>
    <row r="36" spans="1:16">
      <c r="A36" s="5" t="s">
        <v>18</v>
      </c>
      <c r="B36" t="s">
        <v>19</v>
      </c>
      <c r="C36" s="5" t="s">
        <v>98</v>
      </c>
      <c r="D36" s="1">
        <v>11689</v>
      </c>
      <c r="E36" t="s">
        <v>100</v>
      </c>
      <c r="F36" t="s">
        <v>101</v>
      </c>
      <c r="G36" t="str">
        <f t="shared" si="0"/>
        <v>1071</v>
      </c>
      <c r="H36" t="s">
        <v>26</v>
      </c>
      <c r="I36" t="s">
        <v>27</v>
      </c>
      <c r="J36" t="s">
        <v>28</v>
      </c>
      <c r="K36" t="s">
        <v>35</v>
      </c>
      <c r="L36" t="s">
        <v>30</v>
      </c>
      <c r="M36" t="s">
        <v>31</v>
      </c>
      <c r="N36" t="s">
        <v>32</v>
      </c>
      <c r="O36" s="1">
        <v>42362</v>
      </c>
      <c r="P36" s="11">
        <v>216000</v>
      </c>
    </row>
    <row r="37" spans="1:16">
      <c r="A37" s="5" t="s">
        <v>18</v>
      </c>
      <c r="B37" t="s">
        <v>19</v>
      </c>
      <c r="C37" s="5" t="s">
        <v>102</v>
      </c>
      <c r="D37" s="1">
        <v>26689</v>
      </c>
      <c r="E37" t="s">
        <v>104</v>
      </c>
      <c r="F37" t="s">
        <v>105</v>
      </c>
      <c r="G37" t="str">
        <f t="shared" si="0"/>
        <v>1011</v>
      </c>
      <c r="H37" t="s">
        <v>26</v>
      </c>
      <c r="I37" t="s">
        <v>27</v>
      </c>
      <c r="J37" t="s">
        <v>28</v>
      </c>
      <c r="L37" t="s">
        <v>33</v>
      </c>
      <c r="M37" t="s">
        <v>32</v>
      </c>
      <c r="N37" t="s">
        <v>32</v>
      </c>
      <c r="O37" s="1">
        <v>45876</v>
      </c>
      <c r="P37" s="11">
        <v>11074400</v>
      </c>
    </row>
    <row r="38" spans="1:16">
      <c r="A38" s="5" t="s">
        <v>18</v>
      </c>
      <c r="B38" t="s">
        <v>19</v>
      </c>
      <c r="C38" s="5" t="s">
        <v>102</v>
      </c>
      <c r="D38" s="1">
        <v>26689</v>
      </c>
      <c r="E38" t="s">
        <v>104</v>
      </c>
      <c r="F38" t="s">
        <v>105</v>
      </c>
      <c r="G38" t="str">
        <f t="shared" si="0"/>
        <v>1011</v>
      </c>
      <c r="H38" t="s">
        <v>26</v>
      </c>
      <c r="I38" t="s">
        <v>27</v>
      </c>
      <c r="J38" t="s">
        <v>28</v>
      </c>
      <c r="L38" t="s">
        <v>30</v>
      </c>
      <c r="M38" t="s">
        <v>31</v>
      </c>
      <c r="N38" t="s">
        <v>32</v>
      </c>
      <c r="O38" s="1">
        <v>45876</v>
      </c>
      <c r="P38" s="11">
        <v>2365600</v>
      </c>
    </row>
    <row r="39" spans="1:16">
      <c r="A39" s="5" t="s">
        <v>18</v>
      </c>
      <c r="B39" t="s">
        <v>19</v>
      </c>
      <c r="C39" s="5" t="s">
        <v>102</v>
      </c>
      <c r="D39" s="1">
        <v>26689</v>
      </c>
      <c r="E39" t="s">
        <v>104</v>
      </c>
      <c r="F39" t="s">
        <v>105</v>
      </c>
      <c r="G39" t="str">
        <f t="shared" si="0"/>
        <v>1011</v>
      </c>
      <c r="H39" t="s">
        <v>26</v>
      </c>
      <c r="I39" t="s">
        <v>27</v>
      </c>
      <c r="J39" t="s">
        <v>28</v>
      </c>
      <c r="L39" t="s">
        <v>30</v>
      </c>
      <c r="M39" t="s">
        <v>31</v>
      </c>
      <c r="N39" t="s">
        <v>32</v>
      </c>
      <c r="O39" s="1">
        <v>45876</v>
      </c>
      <c r="P39" s="11">
        <v>475600</v>
      </c>
    </row>
    <row r="40" spans="1:16">
      <c r="A40" s="5" t="s">
        <v>18</v>
      </c>
      <c r="B40" t="s">
        <v>19</v>
      </c>
      <c r="C40" s="5" t="s">
        <v>106</v>
      </c>
      <c r="D40" s="1">
        <v>26420</v>
      </c>
      <c r="E40" t="s">
        <v>108</v>
      </c>
      <c r="F40" t="s">
        <v>109</v>
      </c>
      <c r="G40" t="str">
        <f t="shared" si="0"/>
        <v>1059</v>
      </c>
      <c r="H40" t="s">
        <v>26</v>
      </c>
      <c r="I40" t="s">
        <v>27</v>
      </c>
      <c r="J40" t="s">
        <v>28</v>
      </c>
      <c r="L40" t="s">
        <v>30</v>
      </c>
      <c r="M40" t="s">
        <v>31</v>
      </c>
      <c r="N40" t="s">
        <v>31</v>
      </c>
      <c r="O40" s="1"/>
      <c r="P40" s="11">
        <v>186200</v>
      </c>
    </row>
    <row r="41" spans="1:16">
      <c r="A41" s="5" t="s">
        <v>18</v>
      </c>
      <c r="B41" t="s">
        <v>19</v>
      </c>
      <c r="C41" s="5" t="s">
        <v>106</v>
      </c>
      <c r="D41" s="1">
        <v>26420</v>
      </c>
      <c r="E41" t="s">
        <v>108</v>
      </c>
      <c r="F41" t="s">
        <v>109</v>
      </c>
      <c r="G41" t="str">
        <f t="shared" si="0"/>
        <v>1059</v>
      </c>
      <c r="H41" t="s">
        <v>26</v>
      </c>
      <c r="I41" t="s">
        <v>27</v>
      </c>
      <c r="J41" t="s">
        <v>28</v>
      </c>
      <c r="L41" t="s">
        <v>33</v>
      </c>
      <c r="M41" t="s">
        <v>31</v>
      </c>
      <c r="N41" t="s">
        <v>31</v>
      </c>
      <c r="O41" s="1"/>
      <c r="P41" s="11">
        <v>7277500</v>
      </c>
    </row>
    <row r="42" spans="1:16">
      <c r="A42" s="5" t="s">
        <v>18</v>
      </c>
      <c r="B42" t="s">
        <v>19</v>
      </c>
      <c r="C42" s="5" t="s">
        <v>106</v>
      </c>
      <c r="D42" s="1">
        <v>26420</v>
      </c>
      <c r="E42" t="s">
        <v>108</v>
      </c>
      <c r="F42" t="s">
        <v>109</v>
      </c>
      <c r="G42" t="str">
        <f t="shared" si="0"/>
        <v>1059</v>
      </c>
      <c r="H42" t="s">
        <v>26</v>
      </c>
      <c r="I42" t="s">
        <v>27</v>
      </c>
      <c r="J42" t="s">
        <v>28</v>
      </c>
      <c r="K42" t="s">
        <v>110</v>
      </c>
      <c r="L42" t="s">
        <v>30</v>
      </c>
      <c r="M42" t="s">
        <v>31</v>
      </c>
      <c r="N42" t="s">
        <v>31</v>
      </c>
      <c r="O42" s="1"/>
      <c r="P42" s="11">
        <v>344200</v>
      </c>
    </row>
    <row r="43" spans="1:16">
      <c r="A43" s="5" t="s">
        <v>18</v>
      </c>
      <c r="B43" t="s">
        <v>19</v>
      </c>
      <c r="C43" s="5" t="s">
        <v>106</v>
      </c>
      <c r="D43" s="1">
        <v>26420</v>
      </c>
      <c r="E43" t="s">
        <v>108</v>
      </c>
      <c r="F43" t="s">
        <v>109</v>
      </c>
      <c r="G43" t="str">
        <f t="shared" si="0"/>
        <v>1059</v>
      </c>
      <c r="H43" t="s">
        <v>26</v>
      </c>
      <c r="I43" t="s">
        <v>27</v>
      </c>
      <c r="J43" t="s">
        <v>28</v>
      </c>
      <c r="K43" t="s">
        <v>35</v>
      </c>
      <c r="L43" t="s">
        <v>30</v>
      </c>
      <c r="M43" t="s">
        <v>31</v>
      </c>
      <c r="N43" t="s">
        <v>31</v>
      </c>
      <c r="O43" s="1"/>
      <c r="P43" s="11">
        <v>258600</v>
      </c>
    </row>
    <row r="44" spans="1:16">
      <c r="A44" s="5" t="s">
        <v>18</v>
      </c>
      <c r="B44" t="s">
        <v>19</v>
      </c>
      <c r="C44" s="5" t="s">
        <v>111</v>
      </c>
      <c r="D44" s="1">
        <v>26755</v>
      </c>
      <c r="E44" t="s">
        <v>113</v>
      </c>
      <c r="F44" t="s">
        <v>114</v>
      </c>
      <c r="G44" t="str">
        <f t="shared" si="0"/>
        <v>1024</v>
      </c>
      <c r="H44" t="s">
        <v>26</v>
      </c>
      <c r="I44" t="s">
        <v>27</v>
      </c>
      <c r="J44" t="s">
        <v>28</v>
      </c>
      <c r="L44" t="s">
        <v>30</v>
      </c>
      <c r="M44" t="s">
        <v>31</v>
      </c>
      <c r="N44" t="s">
        <v>31</v>
      </c>
      <c r="O44" s="1"/>
      <c r="P44" s="11">
        <v>110800</v>
      </c>
    </row>
    <row r="45" spans="1:16">
      <c r="A45" s="5" t="s">
        <v>18</v>
      </c>
      <c r="B45" t="s">
        <v>19</v>
      </c>
      <c r="C45" s="5" t="s">
        <v>111</v>
      </c>
      <c r="D45" s="1">
        <v>26755</v>
      </c>
      <c r="E45" t="s">
        <v>113</v>
      </c>
      <c r="F45" t="s">
        <v>114</v>
      </c>
      <c r="G45" t="str">
        <f t="shared" si="0"/>
        <v>1024</v>
      </c>
      <c r="H45" t="s">
        <v>26</v>
      </c>
      <c r="I45" t="s">
        <v>27</v>
      </c>
      <c r="J45" t="s">
        <v>28</v>
      </c>
      <c r="L45" t="s">
        <v>33</v>
      </c>
      <c r="M45" t="s">
        <v>31</v>
      </c>
      <c r="N45" t="s">
        <v>31</v>
      </c>
      <c r="O45" s="1"/>
      <c r="P45" s="11">
        <v>1754100</v>
      </c>
    </row>
    <row r="46" spans="1:16">
      <c r="A46" s="5" t="s">
        <v>18</v>
      </c>
      <c r="B46" t="s">
        <v>19</v>
      </c>
      <c r="C46" s="5" t="s">
        <v>111</v>
      </c>
      <c r="D46" s="1">
        <v>26755</v>
      </c>
      <c r="E46" t="s">
        <v>113</v>
      </c>
      <c r="F46" t="s">
        <v>114</v>
      </c>
      <c r="G46" t="str">
        <f t="shared" si="0"/>
        <v>1024</v>
      </c>
      <c r="H46" t="s">
        <v>26</v>
      </c>
      <c r="I46" t="s">
        <v>27</v>
      </c>
      <c r="J46" t="s">
        <v>28</v>
      </c>
      <c r="L46" t="s">
        <v>30</v>
      </c>
      <c r="M46" t="s">
        <v>31</v>
      </c>
      <c r="N46" t="s">
        <v>31</v>
      </c>
      <c r="O46" s="1"/>
      <c r="P46" s="11">
        <v>85500</v>
      </c>
    </row>
    <row r="47" spans="1:16">
      <c r="A47" s="5" t="s">
        <v>18</v>
      </c>
      <c r="B47" t="s">
        <v>19</v>
      </c>
      <c r="C47" s="5" t="s">
        <v>115</v>
      </c>
      <c r="D47" s="1">
        <v>29768</v>
      </c>
      <c r="E47" t="s">
        <v>117</v>
      </c>
      <c r="F47" t="s">
        <v>118</v>
      </c>
      <c r="G47" t="str">
        <f t="shared" si="0"/>
        <v>1109</v>
      </c>
      <c r="H47" t="s">
        <v>26</v>
      </c>
      <c r="I47" t="s">
        <v>27</v>
      </c>
      <c r="J47" t="s">
        <v>28</v>
      </c>
      <c r="L47" t="s">
        <v>33</v>
      </c>
      <c r="M47" t="s">
        <v>31</v>
      </c>
      <c r="N47" t="s">
        <v>32</v>
      </c>
      <c r="O47" s="1">
        <v>45885</v>
      </c>
      <c r="P47" s="11">
        <v>833600</v>
      </c>
    </row>
    <row r="48" spans="1:16">
      <c r="A48" s="5" t="s">
        <v>18</v>
      </c>
      <c r="B48" t="s">
        <v>19</v>
      </c>
      <c r="C48" s="5" t="s">
        <v>115</v>
      </c>
      <c r="D48" s="1">
        <v>29768</v>
      </c>
      <c r="E48" t="s">
        <v>117</v>
      </c>
      <c r="F48" t="s">
        <v>118</v>
      </c>
      <c r="G48" t="str">
        <f t="shared" si="0"/>
        <v>1109</v>
      </c>
      <c r="H48" t="s">
        <v>26</v>
      </c>
      <c r="I48" t="s">
        <v>27</v>
      </c>
      <c r="J48" t="s">
        <v>28</v>
      </c>
      <c r="L48" t="s">
        <v>30</v>
      </c>
      <c r="M48" t="s">
        <v>31</v>
      </c>
      <c r="N48" t="s">
        <v>32</v>
      </c>
      <c r="O48" s="1">
        <v>45885</v>
      </c>
      <c r="P48" s="11">
        <v>524900</v>
      </c>
    </row>
    <row r="49" spans="1:16">
      <c r="A49" s="5" t="s">
        <v>18</v>
      </c>
      <c r="B49" t="s">
        <v>19</v>
      </c>
      <c r="C49" s="5" t="s">
        <v>115</v>
      </c>
      <c r="D49" s="1">
        <v>29768</v>
      </c>
      <c r="E49" t="s">
        <v>117</v>
      </c>
      <c r="F49" t="s">
        <v>118</v>
      </c>
      <c r="G49" t="str">
        <f t="shared" si="0"/>
        <v>1109</v>
      </c>
      <c r="H49" t="s">
        <v>26</v>
      </c>
      <c r="I49" t="s">
        <v>27</v>
      </c>
      <c r="J49" t="s">
        <v>28</v>
      </c>
      <c r="L49" t="s">
        <v>30</v>
      </c>
      <c r="M49" t="s">
        <v>31</v>
      </c>
      <c r="N49" t="s">
        <v>32</v>
      </c>
      <c r="O49" s="1">
        <v>45885</v>
      </c>
      <c r="P49" s="11">
        <v>90600</v>
      </c>
    </row>
    <row r="50" spans="1:16">
      <c r="A50" s="5" t="s">
        <v>18</v>
      </c>
      <c r="B50" t="s">
        <v>19</v>
      </c>
      <c r="C50" s="5" t="s">
        <v>119</v>
      </c>
      <c r="D50" s="1">
        <v>30722</v>
      </c>
      <c r="E50" t="s">
        <v>121</v>
      </c>
      <c r="F50" t="s">
        <v>122</v>
      </c>
      <c r="G50" t="str">
        <f t="shared" si="0"/>
        <v>1097</v>
      </c>
      <c r="H50" t="s">
        <v>26</v>
      </c>
      <c r="I50" t="s">
        <v>27</v>
      </c>
      <c r="J50" t="s">
        <v>28</v>
      </c>
      <c r="L50" t="s">
        <v>33</v>
      </c>
      <c r="M50" t="s">
        <v>32</v>
      </c>
      <c r="N50" t="s">
        <v>32</v>
      </c>
      <c r="O50" s="1">
        <v>45876</v>
      </c>
      <c r="P50" s="11">
        <v>11365800</v>
      </c>
    </row>
    <row r="51" spans="1:16">
      <c r="A51" s="5" t="s">
        <v>18</v>
      </c>
      <c r="B51" t="s">
        <v>19</v>
      </c>
      <c r="C51" s="5" t="s">
        <v>119</v>
      </c>
      <c r="D51" s="1">
        <v>30722</v>
      </c>
      <c r="E51" t="s">
        <v>121</v>
      </c>
      <c r="F51" t="s">
        <v>122</v>
      </c>
      <c r="G51" t="str">
        <f t="shared" si="0"/>
        <v>1097</v>
      </c>
      <c r="H51" t="s">
        <v>26</v>
      </c>
      <c r="I51" t="s">
        <v>27</v>
      </c>
      <c r="J51" t="s">
        <v>28</v>
      </c>
      <c r="L51" t="s">
        <v>30</v>
      </c>
      <c r="M51" t="s">
        <v>31</v>
      </c>
      <c r="N51" t="s">
        <v>32</v>
      </c>
      <c r="O51" s="1">
        <v>45876</v>
      </c>
      <c r="P51" s="11">
        <v>1933900</v>
      </c>
    </row>
    <row r="52" spans="1:16">
      <c r="A52" s="5" t="s">
        <v>18</v>
      </c>
      <c r="B52" t="s">
        <v>19</v>
      </c>
      <c r="C52" s="5" t="s">
        <v>119</v>
      </c>
      <c r="D52" s="1">
        <v>30722</v>
      </c>
      <c r="E52" t="s">
        <v>121</v>
      </c>
      <c r="F52" t="s">
        <v>122</v>
      </c>
      <c r="G52" t="str">
        <f t="shared" si="0"/>
        <v>1097</v>
      </c>
      <c r="H52" t="s">
        <v>26</v>
      </c>
      <c r="I52" t="s">
        <v>27</v>
      </c>
      <c r="J52" t="s">
        <v>28</v>
      </c>
      <c r="L52" t="s">
        <v>30</v>
      </c>
      <c r="M52" t="s">
        <v>31</v>
      </c>
      <c r="N52" t="s">
        <v>32</v>
      </c>
      <c r="O52" s="1">
        <v>45876</v>
      </c>
      <c r="P52" s="11">
        <v>478800</v>
      </c>
    </row>
    <row r="53" spans="1:16">
      <c r="A53" s="5" t="s">
        <v>18</v>
      </c>
      <c r="B53" t="s">
        <v>19</v>
      </c>
      <c r="C53" s="5" t="s">
        <v>123</v>
      </c>
      <c r="D53" s="1">
        <v>31315</v>
      </c>
      <c r="E53" t="s">
        <v>125</v>
      </c>
      <c r="F53" t="s">
        <v>126</v>
      </c>
      <c r="G53" t="str">
        <f t="shared" si="0"/>
        <v>1016</v>
      </c>
      <c r="H53" t="s">
        <v>26</v>
      </c>
      <c r="I53" t="s">
        <v>27</v>
      </c>
      <c r="J53" t="s">
        <v>28</v>
      </c>
      <c r="L53" t="s">
        <v>33</v>
      </c>
      <c r="M53" t="s">
        <v>32</v>
      </c>
      <c r="N53" t="s">
        <v>31</v>
      </c>
      <c r="O53" s="1"/>
      <c r="P53" s="11">
        <v>8496200</v>
      </c>
    </row>
    <row r="54" spans="1:16">
      <c r="A54" s="5" t="s">
        <v>18</v>
      </c>
      <c r="B54" t="s">
        <v>19</v>
      </c>
      <c r="C54" s="5" t="s">
        <v>123</v>
      </c>
      <c r="D54" s="1">
        <v>31315</v>
      </c>
      <c r="E54" t="s">
        <v>125</v>
      </c>
      <c r="F54" t="s">
        <v>126</v>
      </c>
      <c r="G54" t="str">
        <f t="shared" si="0"/>
        <v>1016</v>
      </c>
      <c r="H54" t="s">
        <v>26</v>
      </c>
      <c r="I54" t="s">
        <v>27</v>
      </c>
      <c r="J54" t="s">
        <v>28</v>
      </c>
      <c r="L54" t="s">
        <v>30</v>
      </c>
      <c r="M54" t="s">
        <v>31</v>
      </c>
      <c r="N54" t="s">
        <v>31</v>
      </c>
      <c r="O54" s="1"/>
      <c r="P54" s="11">
        <v>515800</v>
      </c>
    </row>
    <row r="55" spans="1:16">
      <c r="A55" s="5" t="s">
        <v>18</v>
      </c>
      <c r="B55" t="s">
        <v>19</v>
      </c>
      <c r="C55" s="5" t="s">
        <v>127</v>
      </c>
      <c r="D55" s="1">
        <v>30571</v>
      </c>
      <c r="E55" t="s">
        <v>129</v>
      </c>
      <c r="F55" t="s">
        <v>130</v>
      </c>
      <c r="G55" t="str">
        <f t="shared" si="0"/>
        <v>1082</v>
      </c>
      <c r="H55" t="s">
        <v>26</v>
      </c>
      <c r="I55" t="s">
        <v>27</v>
      </c>
      <c r="J55" t="s">
        <v>28</v>
      </c>
      <c r="L55" t="s">
        <v>33</v>
      </c>
      <c r="M55" t="s">
        <v>31</v>
      </c>
      <c r="N55" t="s">
        <v>31</v>
      </c>
      <c r="O55" s="1"/>
      <c r="P55" s="11">
        <v>274300</v>
      </c>
    </row>
    <row r="56" spans="1:16">
      <c r="A56" s="5" t="s">
        <v>18</v>
      </c>
      <c r="B56" t="s">
        <v>19</v>
      </c>
      <c r="C56" s="5" t="s">
        <v>127</v>
      </c>
      <c r="D56" s="1">
        <v>30571</v>
      </c>
      <c r="E56" t="s">
        <v>129</v>
      </c>
      <c r="F56" t="s">
        <v>130</v>
      </c>
      <c r="G56" t="str">
        <f t="shared" si="0"/>
        <v>1082</v>
      </c>
      <c r="H56" t="s">
        <v>26</v>
      </c>
      <c r="I56" t="s">
        <v>27</v>
      </c>
      <c r="J56" t="s">
        <v>28</v>
      </c>
      <c r="L56" t="s">
        <v>30</v>
      </c>
      <c r="M56" t="s">
        <v>31</v>
      </c>
      <c r="N56" t="s">
        <v>31</v>
      </c>
      <c r="O56" s="1"/>
      <c r="P56" s="11">
        <v>49200</v>
      </c>
    </row>
    <row r="57" spans="1:16">
      <c r="A57" s="5" t="s">
        <v>135</v>
      </c>
      <c r="B57" t="s">
        <v>136</v>
      </c>
      <c r="C57" s="5" t="s">
        <v>137</v>
      </c>
      <c r="D57" s="1">
        <v>43213</v>
      </c>
      <c r="E57" t="s">
        <v>139</v>
      </c>
      <c r="F57" t="s">
        <v>140</v>
      </c>
      <c r="G57" t="str">
        <f t="shared" si="0"/>
        <v>1013</v>
      </c>
      <c r="H57" t="s">
        <v>26</v>
      </c>
      <c r="I57" t="s">
        <v>27</v>
      </c>
      <c r="J57" t="s">
        <v>42</v>
      </c>
      <c r="L57" t="s">
        <v>33</v>
      </c>
      <c r="M57" t="s">
        <v>32</v>
      </c>
      <c r="N57" t="s">
        <v>32</v>
      </c>
      <c r="O57" s="1">
        <v>43965</v>
      </c>
      <c r="P57" s="11">
        <v>2238200</v>
      </c>
    </row>
    <row r="58" spans="1:16">
      <c r="A58" s="5" t="s">
        <v>135</v>
      </c>
      <c r="B58" t="s">
        <v>136</v>
      </c>
      <c r="C58" s="5" t="s">
        <v>142</v>
      </c>
      <c r="D58" s="1">
        <v>44027</v>
      </c>
      <c r="E58" t="s">
        <v>143</v>
      </c>
      <c r="F58" t="s">
        <v>144</v>
      </c>
      <c r="G58" t="str">
        <f t="shared" si="0"/>
        <v>1044</v>
      </c>
      <c r="H58" t="s">
        <v>26</v>
      </c>
      <c r="I58" t="s">
        <v>27</v>
      </c>
      <c r="J58" t="s">
        <v>42</v>
      </c>
      <c r="K58" t="s">
        <v>145</v>
      </c>
      <c r="L58" t="s">
        <v>33</v>
      </c>
      <c r="M58" t="s">
        <v>32</v>
      </c>
      <c r="N58" t="s">
        <v>31</v>
      </c>
      <c r="O58" s="1"/>
      <c r="P58" s="11">
        <v>3238200</v>
      </c>
    </row>
    <row r="59" spans="1:16">
      <c r="A59" s="5" t="s">
        <v>135</v>
      </c>
      <c r="B59" t="s">
        <v>136</v>
      </c>
      <c r="C59" s="5" t="s">
        <v>142</v>
      </c>
      <c r="D59" s="1">
        <v>44027</v>
      </c>
      <c r="E59" t="s">
        <v>146</v>
      </c>
      <c r="F59" t="s">
        <v>144</v>
      </c>
      <c r="G59" t="str">
        <f t="shared" si="0"/>
        <v>1044</v>
      </c>
      <c r="H59" t="s">
        <v>26</v>
      </c>
      <c r="I59" t="s">
        <v>27</v>
      </c>
      <c r="J59" t="s">
        <v>42</v>
      </c>
      <c r="K59" t="s">
        <v>145</v>
      </c>
      <c r="L59" t="s">
        <v>30</v>
      </c>
      <c r="M59" t="s">
        <v>32</v>
      </c>
      <c r="N59" t="s">
        <v>31</v>
      </c>
      <c r="O59" s="1"/>
      <c r="P59" s="11">
        <v>767700</v>
      </c>
    </row>
    <row r="60" spans="1:16">
      <c r="A60" s="5" t="s">
        <v>135</v>
      </c>
      <c r="B60" t="s">
        <v>136</v>
      </c>
      <c r="C60" s="5" t="s">
        <v>147</v>
      </c>
      <c r="D60" s="1">
        <v>22098</v>
      </c>
      <c r="E60" t="s">
        <v>149</v>
      </c>
      <c r="F60" t="s">
        <v>140</v>
      </c>
      <c r="G60" t="str">
        <f t="shared" si="0"/>
        <v>1013</v>
      </c>
      <c r="H60" t="s">
        <v>26</v>
      </c>
      <c r="I60" t="s">
        <v>27</v>
      </c>
      <c r="J60" t="s">
        <v>42</v>
      </c>
      <c r="L60" t="s">
        <v>30</v>
      </c>
      <c r="M60" t="s">
        <v>31</v>
      </c>
      <c r="N60" t="s">
        <v>31</v>
      </c>
      <c r="O60" s="1">
        <v>42801</v>
      </c>
      <c r="P60" s="11">
        <v>1765300</v>
      </c>
    </row>
    <row r="61" spans="1:16">
      <c r="A61" s="5" t="s">
        <v>135</v>
      </c>
      <c r="B61" t="s">
        <v>136</v>
      </c>
      <c r="C61" s="5" t="s">
        <v>147</v>
      </c>
      <c r="D61" s="1">
        <v>22098</v>
      </c>
      <c r="E61" t="s">
        <v>149</v>
      </c>
      <c r="F61" t="s">
        <v>140</v>
      </c>
      <c r="G61" t="str">
        <f t="shared" si="0"/>
        <v>1013</v>
      </c>
      <c r="H61" t="s">
        <v>26</v>
      </c>
      <c r="J61" t="s">
        <v>42</v>
      </c>
      <c r="L61" t="s">
        <v>150</v>
      </c>
      <c r="M61" t="s">
        <v>31</v>
      </c>
      <c r="N61" t="s">
        <v>31</v>
      </c>
      <c r="O61" s="1">
        <v>42801</v>
      </c>
      <c r="P61" s="11">
        <v>8236400</v>
      </c>
    </row>
    <row r="62" spans="1:16">
      <c r="A62" s="5" t="s">
        <v>135</v>
      </c>
      <c r="B62" t="s">
        <v>136</v>
      </c>
      <c r="C62" s="5" t="s">
        <v>147</v>
      </c>
      <c r="D62" s="1">
        <v>22098</v>
      </c>
      <c r="E62" t="s">
        <v>149</v>
      </c>
      <c r="F62" t="s">
        <v>140</v>
      </c>
      <c r="G62" t="str">
        <f t="shared" si="0"/>
        <v>1013</v>
      </c>
      <c r="H62" t="s">
        <v>26</v>
      </c>
      <c r="I62" t="s">
        <v>27</v>
      </c>
      <c r="J62" t="s">
        <v>42</v>
      </c>
      <c r="L62" t="s">
        <v>30</v>
      </c>
      <c r="M62" t="s">
        <v>31</v>
      </c>
      <c r="N62" t="s">
        <v>31</v>
      </c>
      <c r="O62" s="1">
        <v>42801</v>
      </c>
      <c r="P62" s="11">
        <v>1263700</v>
      </c>
    </row>
    <row r="63" spans="1:16">
      <c r="A63" s="5" t="s">
        <v>135</v>
      </c>
      <c r="B63" t="s">
        <v>136</v>
      </c>
      <c r="C63" s="5" t="s">
        <v>147</v>
      </c>
      <c r="D63" s="1">
        <v>22098</v>
      </c>
      <c r="E63" t="s">
        <v>149</v>
      </c>
      <c r="F63" t="s">
        <v>140</v>
      </c>
      <c r="G63" t="str">
        <f t="shared" si="0"/>
        <v>1013</v>
      </c>
      <c r="H63" t="s">
        <v>26</v>
      </c>
      <c r="J63" t="s">
        <v>42</v>
      </c>
      <c r="L63" t="s">
        <v>30</v>
      </c>
      <c r="M63" t="s">
        <v>31</v>
      </c>
      <c r="N63" t="s">
        <v>31</v>
      </c>
      <c r="O63" s="1">
        <v>42801</v>
      </c>
      <c r="P63" s="11">
        <v>1056200</v>
      </c>
    </row>
    <row r="64" spans="1:16">
      <c r="A64" s="5" t="s">
        <v>135</v>
      </c>
      <c r="B64" t="s">
        <v>136</v>
      </c>
      <c r="C64" s="5" t="s">
        <v>147</v>
      </c>
      <c r="D64" s="1">
        <v>22098</v>
      </c>
      <c r="E64" t="s">
        <v>152</v>
      </c>
      <c r="F64" t="s">
        <v>140</v>
      </c>
      <c r="G64" t="str">
        <f t="shared" si="0"/>
        <v>1013</v>
      </c>
      <c r="H64" t="s">
        <v>26</v>
      </c>
      <c r="J64" t="s">
        <v>42</v>
      </c>
      <c r="L64" t="s">
        <v>30</v>
      </c>
      <c r="M64" t="s">
        <v>31</v>
      </c>
      <c r="N64" t="s">
        <v>31</v>
      </c>
      <c r="O64" s="1">
        <v>42801</v>
      </c>
      <c r="P64" s="11">
        <v>1044800</v>
      </c>
    </row>
    <row r="65" spans="1:16">
      <c r="A65" s="5" t="s">
        <v>135</v>
      </c>
      <c r="B65" t="s">
        <v>136</v>
      </c>
      <c r="C65" s="5" t="s">
        <v>147</v>
      </c>
      <c r="D65" s="1">
        <v>22098</v>
      </c>
      <c r="E65" t="s">
        <v>152</v>
      </c>
      <c r="F65" t="s">
        <v>140</v>
      </c>
      <c r="G65" t="str">
        <f t="shared" si="0"/>
        <v>1013</v>
      </c>
      <c r="H65" t="s">
        <v>26</v>
      </c>
      <c r="J65" t="s">
        <v>42</v>
      </c>
      <c r="L65" t="s">
        <v>150</v>
      </c>
      <c r="M65" t="s">
        <v>31</v>
      </c>
      <c r="N65" t="s">
        <v>31</v>
      </c>
      <c r="O65" s="1">
        <v>42801</v>
      </c>
      <c r="P65" s="11">
        <v>933200</v>
      </c>
    </row>
    <row r="66" spans="1:16">
      <c r="A66" s="5" t="s">
        <v>135</v>
      </c>
      <c r="B66" t="s">
        <v>136</v>
      </c>
      <c r="C66" s="5" t="s">
        <v>147</v>
      </c>
      <c r="D66" s="1">
        <v>22098</v>
      </c>
      <c r="E66" t="s">
        <v>149</v>
      </c>
      <c r="F66" t="s">
        <v>140</v>
      </c>
      <c r="G66" t="str">
        <f t="shared" ref="G66:G129" si="1">LEFT(F66,4)</f>
        <v>1013</v>
      </c>
      <c r="H66" t="s">
        <v>26</v>
      </c>
      <c r="J66" t="s">
        <v>42</v>
      </c>
      <c r="K66" t="s">
        <v>155</v>
      </c>
      <c r="L66" t="s">
        <v>30</v>
      </c>
      <c r="M66" t="s">
        <v>31</v>
      </c>
      <c r="N66" t="s">
        <v>31</v>
      </c>
      <c r="O66" s="1">
        <v>42801</v>
      </c>
      <c r="P66" s="11">
        <v>1007700</v>
      </c>
    </row>
    <row r="67" spans="1:16">
      <c r="A67" s="5" t="s">
        <v>135</v>
      </c>
      <c r="B67" t="s">
        <v>136</v>
      </c>
      <c r="C67" s="5" t="s">
        <v>157</v>
      </c>
      <c r="D67" s="1">
        <v>7672</v>
      </c>
      <c r="E67" t="s">
        <v>159</v>
      </c>
      <c r="F67" t="s">
        <v>160</v>
      </c>
      <c r="G67" t="str">
        <f t="shared" si="1"/>
        <v>1041</v>
      </c>
      <c r="H67" t="s">
        <v>26</v>
      </c>
      <c r="I67" t="s">
        <v>27</v>
      </c>
      <c r="J67" t="s">
        <v>42</v>
      </c>
      <c r="L67" t="s">
        <v>30</v>
      </c>
      <c r="M67" t="s">
        <v>32</v>
      </c>
      <c r="N67" t="s">
        <v>32</v>
      </c>
      <c r="O67" s="1">
        <v>42455</v>
      </c>
      <c r="P67" s="11">
        <v>87900</v>
      </c>
    </row>
    <row r="68" spans="1:16">
      <c r="A68" s="5" t="s">
        <v>135</v>
      </c>
      <c r="B68" t="s">
        <v>136</v>
      </c>
      <c r="C68" s="5" t="s">
        <v>157</v>
      </c>
      <c r="D68" s="1">
        <v>7672</v>
      </c>
      <c r="E68" t="s">
        <v>159</v>
      </c>
      <c r="F68" t="s">
        <v>160</v>
      </c>
      <c r="G68" t="str">
        <f t="shared" si="1"/>
        <v>1041</v>
      </c>
      <c r="H68" t="s">
        <v>26</v>
      </c>
      <c r="I68" t="s">
        <v>27</v>
      </c>
      <c r="J68" t="s">
        <v>42</v>
      </c>
      <c r="L68" t="s">
        <v>33</v>
      </c>
      <c r="M68" t="s">
        <v>32</v>
      </c>
      <c r="N68" t="s">
        <v>32</v>
      </c>
      <c r="O68" s="1">
        <v>42455</v>
      </c>
      <c r="P68" s="11">
        <v>2396200</v>
      </c>
    </row>
    <row r="69" spans="1:16">
      <c r="A69" s="5" t="s">
        <v>135</v>
      </c>
      <c r="B69" t="s">
        <v>136</v>
      </c>
      <c r="C69" s="5" t="s">
        <v>162</v>
      </c>
      <c r="D69" s="1">
        <v>35065</v>
      </c>
      <c r="E69" t="s">
        <v>139</v>
      </c>
      <c r="F69" t="s">
        <v>144</v>
      </c>
      <c r="G69" t="str">
        <f t="shared" si="1"/>
        <v>1044</v>
      </c>
      <c r="H69" t="s">
        <v>26</v>
      </c>
      <c r="I69" t="s">
        <v>508</v>
      </c>
      <c r="J69" t="s">
        <v>164</v>
      </c>
      <c r="K69" t="s">
        <v>165</v>
      </c>
      <c r="L69" t="s">
        <v>33</v>
      </c>
      <c r="M69" t="s">
        <v>31</v>
      </c>
      <c r="N69" t="s">
        <v>31</v>
      </c>
      <c r="O69" s="1"/>
      <c r="P69" s="11">
        <v>253700</v>
      </c>
    </row>
    <row r="70" spans="1:16">
      <c r="A70" s="5" t="s">
        <v>135</v>
      </c>
      <c r="B70" t="s">
        <v>136</v>
      </c>
      <c r="C70" s="5" t="s">
        <v>166</v>
      </c>
      <c r="D70" s="1">
        <v>35990</v>
      </c>
      <c r="E70" t="s">
        <v>168</v>
      </c>
      <c r="F70" t="s">
        <v>169</v>
      </c>
      <c r="G70" t="str">
        <f t="shared" si="1"/>
        <v>1976</v>
      </c>
      <c r="H70" t="s">
        <v>170</v>
      </c>
      <c r="I70" t="s">
        <v>27</v>
      </c>
      <c r="J70" t="s">
        <v>171</v>
      </c>
      <c r="L70" t="s">
        <v>150</v>
      </c>
      <c r="M70" t="s">
        <v>31</v>
      </c>
      <c r="N70" t="s">
        <v>31</v>
      </c>
      <c r="O70" s="1">
        <v>39172</v>
      </c>
      <c r="P70" s="11">
        <v>32100</v>
      </c>
    </row>
    <row r="71" spans="1:16">
      <c r="A71" s="5" t="s">
        <v>135</v>
      </c>
      <c r="B71" t="s">
        <v>136</v>
      </c>
      <c r="C71" s="5" t="s">
        <v>166</v>
      </c>
      <c r="D71" s="1">
        <v>35990</v>
      </c>
      <c r="E71" t="s">
        <v>168</v>
      </c>
      <c r="F71" t="s">
        <v>169</v>
      </c>
      <c r="G71" t="str">
        <f t="shared" si="1"/>
        <v>1976</v>
      </c>
      <c r="H71" t="s">
        <v>170</v>
      </c>
      <c r="I71" t="s">
        <v>27</v>
      </c>
      <c r="J71" t="s">
        <v>171</v>
      </c>
      <c r="L71" t="s">
        <v>30</v>
      </c>
      <c r="M71" t="s">
        <v>31</v>
      </c>
      <c r="N71" t="s">
        <v>31</v>
      </c>
      <c r="O71" s="1">
        <v>39172</v>
      </c>
      <c r="P71" s="11">
        <v>79300</v>
      </c>
    </row>
    <row r="72" spans="1:16">
      <c r="A72" s="5" t="s">
        <v>172</v>
      </c>
      <c r="B72" t="s">
        <v>136</v>
      </c>
      <c r="C72" s="5" t="s">
        <v>173</v>
      </c>
      <c r="D72" s="1">
        <v>44197</v>
      </c>
      <c r="E72" t="s">
        <v>175</v>
      </c>
      <c r="F72" t="s">
        <v>176</v>
      </c>
      <c r="G72" t="str">
        <f t="shared" si="1"/>
        <v>1019</v>
      </c>
      <c r="H72" t="s">
        <v>26</v>
      </c>
      <c r="I72" t="s">
        <v>177</v>
      </c>
      <c r="J72" t="s">
        <v>178</v>
      </c>
      <c r="K72" t="s">
        <v>183</v>
      </c>
      <c r="L72" t="s">
        <v>33</v>
      </c>
      <c r="M72" t="s">
        <v>31</v>
      </c>
      <c r="N72" t="s">
        <v>32</v>
      </c>
      <c r="O72" s="1">
        <v>45055</v>
      </c>
      <c r="P72" s="11">
        <v>50000000</v>
      </c>
    </row>
    <row r="73" spans="1:16">
      <c r="A73" s="5" t="s">
        <v>172</v>
      </c>
      <c r="B73" t="s">
        <v>136</v>
      </c>
      <c r="C73" s="5" t="s">
        <v>181</v>
      </c>
      <c r="D73" s="1">
        <v>44197</v>
      </c>
      <c r="E73" t="s">
        <v>175</v>
      </c>
      <c r="F73" t="s">
        <v>176</v>
      </c>
      <c r="G73" t="str">
        <f t="shared" si="1"/>
        <v>1019</v>
      </c>
      <c r="H73" t="s">
        <v>26</v>
      </c>
      <c r="I73" t="s">
        <v>177</v>
      </c>
      <c r="J73" t="s">
        <v>178</v>
      </c>
      <c r="K73" t="s">
        <v>183</v>
      </c>
      <c r="L73" t="s">
        <v>33</v>
      </c>
      <c r="M73" t="s">
        <v>31</v>
      </c>
      <c r="N73" t="s">
        <v>32</v>
      </c>
      <c r="O73" s="1">
        <v>45055</v>
      </c>
      <c r="P73" s="11">
        <v>10389088</v>
      </c>
    </row>
    <row r="74" spans="1:16">
      <c r="A74" s="5" t="s">
        <v>185</v>
      </c>
      <c r="B74" t="s">
        <v>136</v>
      </c>
      <c r="C74" s="5" t="s">
        <v>186</v>
      </c>
      <c r="D74" s="1">
        <v>37154</v>
      </c>
      <c r="E74" t="s">
        <v>188</v>
      </c>
      <c r="F74" t="s">
        <v>189</v>
      </c>
      <c r="G74" t="str">
        <f t="shared" si="1"/>
        <v>1047</v>
      </c>
      <c r="H74" t="s">
        <v>26</v>
      </c>
      <c r="I74" t="s">
        <v>27</v>
      </c>
      <c r="J74" t="s">
        <v>190</v>
      </c>
      <c r="K74" t="s">
        <v>191</v>
      </c>
      <c r="L74" t="s">
        <v>33</v>
      </c>
      <c r="M74" t="s">
        <v>32</v>
      </c>
      <c r="N74" t="s">
        <v>31</v>
      </c>
      <c r="O74" s="1"/>
      <c r="P74" s="11">
        <v>4067700</v>
      </c>
    </row>
    <row r="75" spans="1:16">
      <c r="A75" s="5" t="s">
        <v>185</v>
      </c>
      <c r="B75" t="s">
        <v>136</v>
      </c>
      <c r="C75" s="5" t="s">
        <v>193</v>
      </c>
      <c r="D75" s="1">
        <v>37524</v>
      </c>
      <c r="E75" t="s">
        <v>195</v>
      </c>
      <c r="F75" t="s">
        <v>144</v>
      </c>
      <c r="G75" t="str">
        <f t="shared" si="1"/>
        <v>1044</v>
      </c>
      <c r="H75" t="s">
        <v>26</v>
      </c>
      <c r="J75" t="s">
        <v>164</v>
      </c>
      <c r="L75" t="s">
        <v>33</v>
      </c>
      <c r="M75" t="s">
        <v>32</v>
      </c>
      <c r="N75" t="s">
        <v>31</v>
      </c>
      <c r="O75" s="1"/>
      <c r="P75" s="11">
        <v>30500</v>
      </c>
    </row>
    <row r="76" spans="1:16">
      <c r="A76" s="5" t="s">
        <v>185</v>
      </c>
      <c r="B76" t="s">
        <v>136</v>
      </c>
      <c r="C76" s="5" t="s">
        <v>196</v>
      </c>
      <c r="D76" s="1">
        <v>37973</v>
      </c>
      <c r="E76" t="s">
        <v>198</v>
      </c>
      <c r="F76" t="s">
        <v>199</v>
      </c>
      <c r="G76" t="str">
        <f t="shared" si="1"/>
        <v>1044</v>
      </c>
      <c r="H76" t="s">
        <v>26</v>
      </c>
      <c r="I76" t="s">
        <v>27</v>
      </c>
      <c r="J76" t="s">
        <v>200</v>
      </c>
      <c r="K76" t="s">
        <v>201</v>
      </c>
      <c r="L76" t="s">
        <v>33</v>
      </c>
      <c r="M76" t="s">
        <v>32</v>
      </c>
      <c r="N76" t="s">
        <v>32</v>
      </c>
      <c r="O76" s="1">
        <v>45049</v>
      </c>
      <c r="P76" s="11">
        <v>9463000</v>
      </c>
    </row>
    <row r="77" spans="1:16">
      <c r="A77" s="5" t="s">
        <v>185</v>
      </c>
      <c r="B77" t="s">
        <v>136</v>
      </c>
      <c r="C77" s="5" t="s">
        <v>202</v>
      </c>
      <c r="D77" s="1">
        <v>38412</v>
      </c>
      <c r="E77" t="s">
        <v>204</v>
      </c>
      <c r="F77" t="s">
        <v>205</v>
      </c>
      <c r="G77" t="str">
        <f t="shared" si="1"/>
        <v>1042</v>
      </c>
      <c r="H77" t="s">
        <v>26</v>
      </c>
      <c r="I77" t="s">
        <v>27</v>
      </c>
      <c r="J77" t="s">
        <v>206</v>
      </c>
      <c r="L77" t="s">
        <v>33</v>
      </c>
      <c r="M77" t="s">
        <v>31</v>
      </c>
      <c r="N77" t="s">
        <v>32</v>
      </c>
      <c r="O77" s="1">
        <v>39623</v>
      </c>
      <c r="P77" s="11">
        <v>186600</v>
      </c>
    </row>
    <row r="78" spans="1:16">
      <c r="A78" s="5" t="s">
        <v>185</v>
      </c>
      <c r="B78" t="s">
        <v>136</v>
      </c>
      <c r="C78" s="5" t="s">
        <v>202</v>
      </c>
      <c r="D78" s="1">
        <v>38412</v>
      </c>
      <c r="E78" t="s">
        <v>207</v>
      </c>
      <c r="F78" t="s">
        <v>205</v>
      </c>
      <c r="G78" t="str">
        <f t="shared" si="1"/>
        <v>1042</v>
      </c>
      <c r="H78" t="s">
        <v>26</v>
      </c>
      <c r="I78" t="s">
        <v>27</v>
      </c>
      <c r="J78" t="s">
        <v>206</v>
      </c>
      <c r="L78" t="s">
        <v>33</v>
      </c>
      <c r="M78" t="s">
        <v>31</v>
      </c>
      <c r="N78" t="s">
        <v>32</v>
      </c>
      <c r="O78" s="1">
        <v>39623</v>
      </c>
      <c r="P78" s="11">
        <v>172100</v>
      </c>
    </row>
    <row r="79" spans="1:16">
      <c r="A79" s="5" t="s">
        <v>185</v>
      </c>
      <c r="B79" t="s">
        <v>136</v>
      </c>
      <c r="C79" s="5" t="s">
        <v>202</v>
      </c>
      <c r="D79" s="1">
        <v>38412</v>
      </c>
      <c r="E79" t="s">
        <v>208</v>
      </c>
      <c r="F79" t="s">
        <v>205</v>
      </c>
      <c r="G79" t="str">
        <f t="shared" si="1"/>
        <v>1042</v>
      </c>
      <c r="H79" t="s">
        <v>26</v>
      </c>
      <c r="I79" t="s">
        <v>27</v>
      </c>
      <c r="J79" t="s">
        <v>206</v>
      </c>
      <c r="L79" t="s">
        <v>33</v>
      </c>
      <c r="M79" t="s">
        <v>31</v>
      </c>
      <c r="N79" t="s">
        <v>32</v>
      </c>
      <c r="O79" s="1">
        <v>39623</v>
      </c>
      <c r="P79" s="11">
        <v>172100</v>
      </c>
    </row>
    <row r="80" spans="1:16">
      <c r="A80" s="5" t="s">
        <v>185</v>
      </c>
      <c r="B80" t="s">
        <v>136</v>
      </c>
      <c r="C80" s="5" t="s">
        <v>202</v>
      </c>
      <c r="D80" s="1">
        <v>38412</v>
      </c>
      <c r="E80" t="s">
        <v>209</v>
      </c>
      <c r="F80" t="s">
        <v>205</v>
      </c>
      <c r="G80" t="str">
        <f t="shared" si="1"/>
        <v>1042</v>
      </c>
      <c r="H80" t="s">
        <v>26</v>
      </c>
      <c r="I80" t="s">
        <v>27</v>
      </c>
      <c r="J80" t="s">
        <v>206</v>
      </c>
      <c r="L80" t="s">
        <v>33</v>
      </c>
      <c r="M80" t="s">
        <v>31</v>
      </c>
      <c r="N80" t="s">
        <v>32</v>
      </c>
      <c r="O80" s="1">
        <v>39623</v>
      </c>
      <c r="P80" s="11">
        <v>186600</v>
      </c>
    </row>
    <row r="81" spans="1:16">
      <c r="A81" s="5" t="s">
        <v>185</v>
      </c>
      <c r="B81" t="s">
        <v>136</v>
      </c>
      <c r="C81" s="5" t="s">
        <v>210</v>
      </c>
      <c r="D81" s="1">
        <v>40728</v>
      </c>
      <c r="E81" t="s">
        <v>212</v>
      </c>
      <c r="F81" t="s">
        <v>213</v>
      </c>
      <c r="G81" t="str">
        <f t="shared" si="1"/>
        <v>1043</v>
      </c>
      <c r="H81" t="s">
        <v>26</v>
      </c>
      <c r="I81" t="s">
        <v>27</v>
      </c>
      <c r="J81" t="s">
        <v>200</v>
      </c>
      <c r="K81" t="s">
        <v>214</v>
      </c>
      <c r="L81" t="s">
        <v>33</v>
      </c>
      <c r="M81" t="s">
        <v>32</v>
      </c>
      <c r="N81" t="s">
        <v>31</v>
      </c>
      <c r="O81" s="1">
        <v>44771</v>
      </c>
      <c r="P81" s="11">
        <v>4354000</v>
      </c>
    </row>
    <row r="82" spans="1:16">
      <c r="A82" s="5" t="s">
        <v>185</v>
      </c>
      <c r="B82" t="s">
        <v>136</v>
      </c>
      <c r="C82" s="5" t="s">
        <v>210</v>
      </c>
      <c r="D82" s="1">
        <v>40728</v>
      </c>
      <c r="E82" t="s">
        <v>212</v>
      </c>
      <c r="F82" t="s">
        <v>213</v>
      </c>
      <c r="G82" t="str">
        <f t="shared" si="1"/>
        <v>1043</v>
      </c>
      <c r="H82" t="s">
        <v>26</v>
      </c>
      <c r="I82" t="s">
        <v>27</v>
      </c>
      <c r="J82" t="s">
        <v>200</v>
      </c>
      <c r="K82" t="s">
        <v>214</v>
      </c>
      <c r="L82" t="s">
        <v>30</v>
      </c>
      <c r="M82" t="s">
        <v>31</v>
      </c>
      <c r="N82" t="s">
        <v>31</v>
      </c>
      <c r="O82" s="1">
        <v>44771</v>
      </c>
      <c r="P82" s="11">
        <v>184700</v>
      </c>
    </row>
    <row r="83" spans="1:16">
      <c r="A83" s="5" t="s">
        <v>185</v>
      </c>
      <c r="B83" t="s">
        <v>136</v>
      </c>
      <c r="C83" s="5" t="s">
        <v>215</v>
      </c>
      <c r="D83" s="1">
        <v>41656</v>
      </c>
      <c r="E83" t="s">
        <v>217</v>
      </c>
      <c r="F83" t="s">
        <v>218</v>
      </c>
      <c r="G83" t="str">
        <f t="shared" si="1"/>
        <v>1013</v>
      </c>
      <c r="H83" t="s">
        <v>26</v>
      </c>
      <c r="I83" t="s">
        <v>219</v>
      </c>
      <c r="J83" t="s">
        <v>42</v>
      </c>
      <c r="L83" t="s">
        <v>33</v>
      </c>
      <c r="M83" t="s">
        <v>31</v>
      </c>
      <c r="N83" t="s">
        <v>32</v>
      </c>
      <c r="O83" s="1"/>
      <c r="P83" s="11">
        <v>602400</v>
      </c>
    </row>
    <row r="84" spans="1:16">
      <c r="A84" s="5" t="s">
        <v>185</v>
      </c>
      <c r="B84" t="s">
        <v>136</v>
      </c>
      <c r="C84" s="5" t="s">
        <v>221</v>
      </c>
      <c r="D84" s="1">
        <v>42124</v>
      </c>
      <c r="E84" t="s">
        <v>223</v>
      </c>
      <c r="F84" t="s">
        <v>224</v>
      </c>
      <c r="G84" t="str">
        <f t="shared" si="1"/>
        <v>1043</v>
      </c>
      <c r="H84" t="s">
        <v>26</v>
      </c>
      <c r="I84" t="s">
        <v>27</v>
      </c>
      <c r="J84" t="s">
        <v>43</v>
      </c>
      <c r="K84" t="s">
        <v>225</v>
      </c>
      <c r="L84" t="s">
        <v>33</v>
      </c>
      <c r="M84" t="s">
        <v>31</v>
      </c>
      <c r="N84" t="s">
        <v>31</v>
      </c>
      <c r="O84" s="1"/>
      <c r="P84" s="11">
        <v>2488000</v>
      </c>
    </row>
    <row r="85" spans="1:16">
      <c r="A85" s="5" t="s">
        <v>185</v>
      </c>
      <c r="B85" t="s">
        <v>136</v>
      </c>
      <c r="C85" s="5" t="s">
        <v>226</v>
      </c>
      <c r="D85" s="1">
        <v>42255</v>
      </c>
      <c r="E85" t="s">
        <v>228</v>
      </c>
      <c r="F85" t="s">
        <v>229</v>
      </c>
      <c r="G85" t="str">
        <f t="shared" si="1"/>
        <v>1013</v>
      </c>
      <c r="H85" t="s">
        <v>26</v>
      </c>
      <c r="I85" t="s">
        <v>27</v>
      </c>
      <c r="J85" t="s">
        <v>230</v>
      </c>
      <c r="K85" t="s">
        <v>231</v>
      </c>
      <c r="L85" t="s">
        <v>33</v>
      </c>
      <c r="M85" t="s">
        <v>31</v>
      </c>
      <c r="N85" t="s">
        <v>31</v>
      </c>
      <c r="O85" s="1">
        <v>44771</v>
      </c>
      <c r="P85" s="11">
        <v>15549100</v>
      </c>
    </row>
    <row r="86" spans="1:16">
      <c r="A86" s="5" t="s">
        <v>185</v>
      </c>
      <c r="B86" t="s">
        <v>136</v>
      </c>
      <c r="C86" s="5" t="s">
        <v>232</v>
      </c>
      <c r="D86" s="1">
        <v>42969</v>
      </c>
      <c r="E86" t="s">
        <v>234</v>
      </c>
      <c r="F86" t="s">
        <v>213</v>
      </c>
      <c r="G86" t="str">
        <f t="shared" si="1"/>
        <v>1043</v>
      </c>
      <c r="H86" t="s">
        <v>26</v>
      </c>
      <c r="I86" t="s">
        <v>27</v>
      </c>
      <c r="J86" t="s">
        <v>200</v>
      </c>
      <c r="K86" t="s">
        <v>235</v>
      </c>
      <c r="L86" t="s">
        <v>33</v>
      </c>
      <c r="M86" t="s">
        <v>31</v>
      </c>
      <c r="N86" t="s">
        <v>31</v>
      </c>
      <c r="O86" s="1"/>
      <c r="P86" s="11">
        <v>856800</v>
      </c>
    </row>
    <row r="87" spans="1:16">
      <c r="A87" s="5" t="s">
        <v>185</v>
      </c>
      <c r="B87" t="s">
        <v>136</v>
      </c>
      <c r="C87" s="5" t="s">
        <v>236</v>
      </c>
      <c r="D87" s="1">
        <v>43405</v>
      </c>
      <c r="E87" t="s">
        <v>238</v>
      </c>
      <c r="F87" t="s">
        <v>239</v>
      </c>
      <c r="G87" t="str">
        <f t="shared" si="1"/>
        <v>1047</v>
      </c>
      <c r="H87" t="s">
        <v>26</v>
      </c>
      <c r="I87" t="s">
        <v>27</v>
      </c>
      <c r="J87" t="s">
        <v>240</v>
      </c>
      <c r="K87" t="s">
        <v>241</v>
      </c>
      <c r="L87" t="s">
        <v>33</v>
      </c>
      <c r="M87" t="s">
        <v>31</v>
      </c>
      <c r="N87" t="s">
        <v>32</v>
      </c>
      <c r="O87" s="1">
        <v>45608</v>
      </c>
      <c r="P87" s="11">
        <v>25033800</v>
      </c>
    </row>
    <row r="88" spans="1:16">
      <c r="A88" s="5" t="s">
        <v>185</v>
      </c>
      <c r="B88" t="s">
        <v>136</v>
      </c>
      <c r="C88" s="5" t="s">
        <v>242</v>
      </c>
      <c r="D88" s="1">
        <v>44280</v>
      </c>
      <c r="E88" t="s">
        <v>244</v>
      </c>
      <c r="F88" t="s">
        <v>245</v>
      </c>
      <c r="G88" t="str">
        <f t="shared" si="1"/>
        <v>1045</v>
      </c>
      <c r="H88" t="s">
        <v>26</v>
      </c>
      <c r="I88" t="s">
        <v>246</v>
      </c>
      <c r="J88" t="s">
        <v>43</v>
      </c>
      <c r="K88" t="s">
        <v>247</v>
      </c>
      <c r="L88" t="s">
        <v>33</v>
      </c>
      <c r="N88" t="s">
        <v>32</v>
      </c>
      <c r="O88" s="1">
        <v>46590</v>
      </c>
      <c r="P88" s="11">
        <v>2050550</v>
      </c>
    </row>
    <row r="89" spans="1:16">
      <c r="A89" s="5" t="s">
        <v>185</v>
      </c>
      <c r="B89" t="s">
        <v>136</v>
      </c>
      <c r="C89" s="5" t="s">
        <v>248</v>
      </c>
      <c r="D89" s="1">
        <v>44589</v>
      </c>
      <c r="E89" t="s">
        <v>250</v>
      </c>
      <c r="F89" t="s">
        <v>251</v>
      </c>
      <c r="G89" t="str">
        <f t="shared" si="1"/>
        <v>1017</v>
      </c>
      <c r="H89" t="s">
        <v>26</v>
      </c>
      <c r="I89" t="s">
        <v>27</v>
      </c>
      <c r="J89" t="s">
        <v>42</v>
      </c>
      <c r="L89" t="s">
        <v>252</v>
      </c>
      <c r="N89" t="s">
        <v>31</v>
      </c>
      <c r="O89" s="1"/>
      <c r="P89" s="11">
        <v>300000</v>
      </c>
    </row>
    <row r="90" spans="1:16">
      <c r="A90" s="5" t="s">
        <v>185</v>
      </c>
      <c r="B90" t="s">
        <v>136</v>
      </c>
      <c r="C90" s="5" t="s">
        <v>253</v>
      </c>
      <c r="D90" s="1">
        <v>30742</v>
      </c>
      <c r="E90" t="s">
        <v>255</v>
      </c>
      <c r="F90" t="s">
        <v>256</v>
      </c>
      <c r="G90" t="str">
        <f t="shared" si="1"/>
        <v>1013</v>
      </c>
      <c r="H90" t="s">
        <v>26</v>
      </c>
      <c r="J90" t="s">
        <v>230</v>
      </c>
      <c r="L90" t="s">
        <v>33</v>
      </c>
      <c r="M90" t="s">
        <v>32</v>
      </c>
      <c r="N90" t="s">
        <v>32</v>
      </c>
      <c r="O90" s="1">
        <v>45630</v>
      </c>
      <c r="P90" s="11">
        <v>3089300</v>
      </c>
    </row>
    <row r="91" spans="1:16">
      <c r="A91" s="5" t="s">
        <v>185</v>
      </c>
      <c r="B91" t="s">
        <v>136</v>
      </c>
      <c r="C91" s="5" t="s">
        <v>257</v>
      </c>
      <c r="D91" s="1">
        <v>31225</v>
      </c>
      <c r="E91" t="s">
        <v>255</v>
      </c>
      <c r="F91" t="s">
        <v>256</v>
      </c>
      <c r="G91" t="str">
        <f t="shared" si="1"/>
        <v>1013</v>
      </c>
      <c r="H91" t="s">
        <v>26</v>
      </c>
      <c r="I91" t="s">
        <v>27</v>
      </c>
      <c r="J91" t="s">
        <v>258</v>
      </c>
      <c r="K91" t="s">
        <v>259</v>
      </c>
      <c r="L91" t="s">
        <v>33</v>
      </c>
      <c r="M91" t="s">
        <v>31</v>
      </c>
      <c r="N91" t="s">
        <v>32</v>
      </c>
      <c r="O91" s="1">
        <v>45630</v>
      </c>
      <c r="P91" s="11">
        <v>431400</v>
      </c>
    </row>
    <row r="92" spans="1:16">
      <c r="A92" s="5" t="s">
        <v>185</v>
      </c>
      <c r="B92" t="s">
        <v>136</v>
      </c>
      <c r="C92" s="5" t="s">
        <v>260</v>
      </c>
      <c r="D92" s="1">
        <v>21306</v>
      </c>
      <c r="E92" t="s">
        <v>262</v>
      </c>
      <c r="F92" t="s">
        <v>263</v>
      </c>
      <c r="G92" t="str">
        <f t="shared" si="1"/>
        <v>1013</v>
      </c>
      <c r="H92" t="s">
        <v>26</v>
      </c>
      <c r="I92" t="s">
        <v>27</v>
      </c>
      <c r="J92" t="s">
        <v>230</v>
      </c>
      <c r="L92" t="s">
        <v>30</v>
      </c>
      <c r="M92" t="s">
        <v>31</v>
      </c>
      <c r="N92" t="s">
        <v>32</v>
      </c>
      <c r="O92" s="1">
        <v>45630</v>
      </c>
      <c r="P92" s="11">
        <v>4900</v>
      </c>
    </row>
    <row r="93" spans="1:16">
      <c r="A93" s="5" t="s">
        <v>185</v>
      </c>
      <c r="B93" t="s">
        <v>136</v>
      </c>
      <c r="C93" s="5" t="s">
        <v>260</v>
      </c>
      <c r="D93" s="1">
        <v>21306</v>
      </c>
      <c r="E93" t="s">
        <v>262</v>
      </c>
      <c r="F93" t="s">
        <v>263</v>
      </c>
      <c r="G93" t="str">
        <f t="shared" si="1"/>
        <v>1013</v>
      </c>
      <c r="H93" t="s">
        <v>26</v>
      </c>
      <c r="I93" t="s">
        <v>264</v>
      </c>
      <c r="J93" t="s">
        <v>230</v>
      </c>
      <c r="L93" t="s">
        <v>33</v>
      </c>
      <c r="M93" t="s">
        <v>31</v>
      </c>
      <c r="N93" t="s">
        <v>32</v>
      </c>
      <c r="O93" s="1">
        <v>45630</v>
      </c>
      <c r="P93" s="11">
        <v>6819500</v>
      </c>
    </row>
    <row r="94" spans="1:16">
      <c r="A94" s="5" t="s">
        <v>185</v>
      </c>
      <c r="B94" t="s">
        <v>136</v>
      </c>
      <c r="C94" s="5" t="s">
        <v>260</v>
      </c>
      <c r="D94" s="1">
        <v>21306</v>
      </c>
      <c r="E94" t="s">
        <v>262</v>
      </c>
      <c r="F94" t="s">
        <v>263</v>
      </c>
      <c r="G94" t="str">
        <f t="shared" si="1"/>
        <v>1013</v>
      </c>
      <c r="H94" t="s">
        <v>26</v>
      </c>
      <c r="I94" t="s">
        <v>264</v>
      </c>
      <c r="J94" t="s">
        <v>42</v>
      </c>
      <c r="K94" t="s">
        <v>265</v>
      </c>
      <c r="L94" t="s">
        <v>33</v>
      </c>
      <c r="M94" t="s">
        <v>31</v>
      </c>
      <c r="N94" t="s">
        <v>32</v>
      </c>
      <c r="O94" s="1">
        <v>45630</v>
      </c>
      <c r="P94" s="11">
        <v>1154100</v>
      </c>
    </row>
    <row r="95" spans="1:16">
      <c r="A95" s="5" t="s">
        <v>185</v>
      </c>
      <c r="B95" t="s">
        <v>136</v>
      </c>
      <c r="C95" s="5" t="s">
        <v>266</v>
      </c>
      <c r="D95" s="1">
        <v>23884</v>
      </c>
      <c r="E95" t="s">
        <v>268</v>
      </c>
      <c r="F95" t="s">
        <v>269</v>
      </c>
      <c r="G95" t="str">
        <f t="shared" si="1"/>
        <v>1013</v>
      </c>
      <c r="H95" t="s">
        <v>26</v>
      </c>
      <c r="I95" t="s">
        <v>27</v>
      </c>
      <c r="J95" t="s">
        <v>200</v>
      </c>
      <c r="K95" t="s">
        <v>270</v>
      </c>
      <c r="L95" t="s">
        <v>33</v>
      </c>
      <c r="M95" t="s">
        <v>31</v>
      </c>
      <c r="N95" t="s">
        <v>31</v>
      </c>
      <c r="O95" s="1"/>
      <c r="P95" s="11">
        <v>34600</v>
      </c>
    </row>
    <row r="96" spans="1:16">
      <c r="A96" s="5" t="s">
        <v>271</v>
      </c>
      <c r="B96" t="s">
        <v>272</v>
      </c>
      <c r="C96" s="5" t="s">
        <v>273</v>
      </c>
      <c r="D96" s="1">
        <v>42370</v>
      </c>
      <c r="E96" t="s">
        <v>275</v>
      </c>
      <c r="F96" t="s">
        <v>276</v>
      </c>
      <c r="G96" t="str">
        <f t="shared" si="1"/>
        <v>1018</v>
      </c>
      <c r="H96" t="s">
        <v>26</v>
      </c>
      <c r="I96" t="s">
        <v>27</v>
      </c>
      <c r="J96" t="s">
        <v>277</v>
      </c>
      <c r="K96" t="s">
        <v>278</v>
      </c>
      <c r="L96" t="s">
        <v>33</v>
      </c>
      <c r="M96" t="s">
        <v>32</v>
      </c>
      <c r="N96" t="s">
        <v>31</v>
      </c>
      <c r="O96" s="1"/>
      <c r="P96" s="11">
        <v>217612280</v>
      </c>
    </row>
    <row r="97" spans="1:16">
      <c r="A97" s="5" t="s">
        <v>271</v>
      </c>
      <c r="B97" t="s">
        <v>272</v>
      </c>
      <c r="C97" s="5" t="s">
        <v>273</v>
      </c>
      <c r="D97" s="1">
        <v>42370</v>
      </c>
      <c r="E97" t="s">
        <v>275</v>
      </c>
      <c r="F97" t="s">
        <v>276</v>
      </c>
      <c r="G97" t="str">
        <f t="shared" si="1"/>
        <v>1018</v>
      </c>
      <c r="H97" t="s">
        <v>26</v>
      </c>
      <c r="I97" t="s">
        <v>27</v>
      </c>
      <c r="J97" t="s">
        <v>277</v>
      </c>
      <c r="K97" t="s">
        <v>278</v>
      </c>
      <c r="L97" t="s">
        <v>30</v>
      </c>
      <c r="M97" t="s">
        <v>31</v>
      </c>
      <c r="N97" t="s">
        <v>31</v>
      </c>
      <c r="O97" s="1"/>
      <c r="P97" s="11">
        <v>25485275</v>
      </c>
    </row>
    <row r="98" spans="1:16">
      <c r="A98" s="5" t="s">
        <v>271</v>
      </c>
      <c r="B98" t="s">
        <v>272</v>
      </c>
      <c r="C98" s="5" t="s">
        <v>273</v>
      </c>
      <c r="D98" s="1">
        <v>42370</v>
      </c>
      <c r="E98" t="s">
        <v>280</v>
      </c>
      <c r="F98" t="s">
        <v>276</v>
      </c>
      <c r="G98" t="str">
        <f t="shared" si="1"/>
        <v>1018</v>
      </c>
      <c r="H98" t="s">
        <v>26</v>
      </c>
      <c r="I98" t="s">
        <v>27</v>
      </c>
      <c r="J98" t="s">
        <v>42</v>
      </c>
      <c r="K98" t="s">
        <v>281</v>
      </c>
      <c r="L98" t="s">
        <v>282</v>
      </c>
      <c r="M98" t="s">
        <v>32</v>
      </c>
      <c r="N98" t="s">
        <v>31</v>
      </c>
      <c r="O98" s="1"/>
      <c r="P98" s="11">
        <v>2500000</v>
      </c>
    </row>
    <row r="99" spans="1:16">
      <c r="A99" s="5" t="s">
        <v>271</v>
      </c>
      <c r="B99" t="s">
        <v>272</v>
      </c>
      <c r="C99" s="5" t="s">
        <v>273</v>
      </c>
      <c r="D99" s="1">
        <v>42370</v>
      </c>
      <c r="E99" t="s">
        <v>283</v>
      </c>
      <c r="F99" t="s">
        <v>9876</v>
      </c>
      <c r="G99" t="str">
        <f t="shared" si="1"/>
        <v>1018</v>
      </c>
      <c r="H99" t="s">
        <v>26</v>
      </c>
      <c r="I99" t="s">
        <v>27</v>
      </c>
      <c r="J99" t="s">
        <v>284</v>
      </c>
      <c r="K99" t="s">
        <v>281</v>
      </c>
      <c r="L99" t="s">
        <v>33</v>
      </c>
      <c r="M99" t="s">
        <v>32</v>
      </c>
      <c r="N99" t="s">
        <v>31</v>
      </c>
      <c r="O99" s="1"/>
      <c r="P99" s="11">
        <v>8964352</v>
      </c>
    </row>
    <row r="100" spans="1:16">
      <c r="A100" s="5" t="s">
        <v>285</v>
      </c>
      <c r="B100" t="s">
        <v>286</v>
      </c>
      <c r="C100" s="5" t="s">
        <v>287</v>
      </c>
      <c r="D100" s="1">
        <v>40179</v>
      </c>
      <c r="E100" t="s">
        <v>289</v>
      </c>
      <c r="F100" t="s">
        <v>290</v>
      </c>
      <c r="G100" t="str">
        <f t="shared" si="1"/>
        <v>1217</v>
      </c>
      <c r="H100" t="s">
        <v>291</v>
      </c>
      <c r="I100" t="s">
        <v>27</v>
      </c>
      <c r="J100" t="s">
        <v>200</v>
      </c>
      <c r="K100" t="s">
        <v>292</v>
      </c>
      <c r="L100" t="s">
        <v>293</v>
      </c>
      <c r="M100" t="s">
        <v>31</v>
      </c>
      <c r="N100" t="s">
        <v>32</v>
      </c>
      <c r="O100" s="1"/>
      <c r="P100" s="11">
        <v>426300</v>
      </c>
    </row>
    <row r="101" spans="1:16">
      <c r="A101" s="5" t="s">
        <v>285</v>
      </c>
      <c r="B101" t="s">
        <v>286</v>
      </c>
      <c r="C101" s="5" t="s">
        <v>287</v>
      </c>
      <c r="D101" s="1">
        <v>40179</v>
      </c>
      <c r="E101" t="s">
        <v>289</v>
      </c>
      <c r="F101" t="s">
        <v>290</v>
      </c>
      <c r="G101" t="str">
        <f t="shared" si="1"/>
        <v>1217</v>
      </c>
      <c r="H101" t="s">
        <v>291</v>
      </c>
      <c r="I101" t="s">
        <v>27</v>
      </c>
      <c r="J101" t="s">
        <v>42</v>
      </c>
      <c r="K101" t="s">
        <v>294</v>
      </c>
      <c r="L101" t="s">
        <v>252</v>
      </c>
      <c r="M101" t="s">
        <v>31</v>
      </c>
      <c r="N101" t="s">
        <v>32</v>
      </c>
      <c r="O101" s="1"/>
      <c r="P101" s="11">
        <v>1943000</v>
      </c>
    </row>
    <row r="102" spans="1:16">
      <c r="A102" s="5" t="s">
        <v>285</v>
      </c>
      <c r="B102" t="s">
        <v>286</v>
      </c>
      <c r="C102" s="5" t="s">
        <v>287</v>
      </c>
      <c r="D102" s="1">
        <v>40179</v>
      </c>
      <c r="E102" t="s">
        <v>289</v>
      </c>
      <c r="F102" t="s">
        <v>290</v>
      </c>
      <c r="G102" t="str">
        <f t="shared" si="1"/>
        <v>1217</v>
      </c>
      <c r="H102" t="s">
        <v>291</v>
      </c>
      <c r="I102" t="s">
        <v>27</v>
      </c>
      <c r="J102" t="s">
        <v>295</v>
      </c>
      <c r="K102" t="s">
        <v>292</v>
      </c>
      <c r="L102" t="s">
        <v>293</v>
      </c>
      <c r="M102" t="s">
        <v>31</v>
      </c>
      <c r="N102" t="s">
        <v>32</v>
      </c>
      <c r="O102" s="1"/>
      <c r="P102" s="11">
        <v>39400</v>
      </c>
    </row>
    <row r="103" spans="1:16">
      <c r="A103" s="5" t="s">
        <v>285</v>
      </c>
      <c r="B103" t="s">
        <v>286</v>
      </c>
      <c r="C103" s="5" t="s">
        <v>287</v>
      </c>
      <c r="D103" s="1">
        <v>40179</v>
      </c>
      <c r="E103" t="s">
        <v>296</v>
      </c>
      <c r="F103" t="s">
        <v>297</v>
      </c>
      <c r="G103" t="str">
        <f t="shared" si="1"/>
        <v>1411</v>
      </c>
      <c r="H103" t="s">
        <v>316</v>
      </c>
      <c r="I103" t="s">
        <v>27</v>
      </c>
      <c r="J103" t="s">
        <v>206</v>
      </c>
      <c r="K103" t="s">
        <v>298</v>
      </c>
      <c r="L103" t="s">
        <v>252</v>
      </c>
      <c r="M103" t="s">
        <v>31</v>
      </c>
      <c r="N103" t="s">
        <v>32</v>
      </c>
      <c r="O103" s="1"/>
      <c r="P103" s="11">
        <v>431800</v>
      </c>
    </row>
    <row r="104" spans="1:16">
      <c r="A104" s="5" t="s">
        <v>285</v>
      </c>
      <c r="B104" t="s">
        <v>286</v>
      </c>
      <c r="C104" s="5" t="s">
        <v>287</v>
      </c>
      <c r="D104" s="1">
        <v>40179</v>
      </c>
      <c r="E104" t="s">
        <v>299</v>
      </c>
      <c r="F104" t="s">
        <v>300</v>
      </c>
      <c r="G104" t="str">
        <f t="shared" si="1"/>
        <v>1261</v>
      </c>
      <c r="H104" t="s">
        <v>301</v>
      </c>
      <c r="I104" t="s">
        <v>27</v>
      </c>
      <c r="J104" t="s">
        <v>42</v>
      </c>
      <c r="K104" t="s">
        <v>292</v>
      </c>
      <c r="L104" t="s">
        <v>293</v>
      </c>
      <c r="M104" t="s">
        <v>31</v>
      </c>
      <c r="N104" t="s">
        <v>32</v>
      </c>
      <c r="O104" s="1"/>
      <c r="P104" s="11">
        <v>75800</v>
      </c>
    </row>
    <row r="105" spans="1:16">
      <c r="A105" s="5" t="s">
        <v>285</v>
      </c>
      <c r="B105" t="s">
        <v>286</v>
      </c>
      <c r="C105" s="5" t="s">
        <v>287</v>
      </c>
      <c r="D105" s="1">
        <v>40179</v>
      </c>
      <c r="E105" t="s">
        <v>289</v>
      </c>
      <c r="F105" t="s">
        <v>290</v>
      </c>
      <c r="G105" t="str">
        <f t="shared" si="1"/>
        <v>1217</v>
      </c>
      <c r="H105" t="s">
        <v>291</v>
      </c>
      <c r="I105" t="s">
        <v>27</v>
      </c>
      <c r="J105" t="s">
        <v>295</v>
      </c>
      <c r="K105" t="s">
        <v>302</v>
      </c>
      <c r="L105" t="s">
        <v>252</v>
      </c>
      <c r="M105" t="s">
        <v>31</v>
      </c>
      <c r="N105" t="s">
        <v>32</v>
      </c>
      <c r="O105" s="1"/>
      <c r="P105" s="11">
        <v>215900</v>
      </c>
    </row>
    <row r="106" spans="1:16">
      <c r="A106" s="5" t="s">
        <v>285</v>
      </c>
      <c r="B106" t="s">
        <v>286</v>
      </c>
      <c r="C106" s="5" t="s">
        <v>287</v>
      </c>
      <c r="D106" s="1">
        <v>40179</v>
      </c>
      <c r="E106" t="s">
        <v>303</v>
      </c>
      <c r="F106" t="s">
        <v>304</v>
      </c>
      <c r="G106" t="str">
        <f t="shared" si="1"/>
        <v>1406</v>
      </c>
      <c r="H106" t="s">
        <v>291</v>
      </c>
      <c r="I106" t="s">
        <v>27</v>
      </c>
      <c r="J106" t="s">
        <v>305</v>
      </c>
      <c r="K106" t="s">
        <v>306</v>
      </c>
      <c r="L106" t="s">
        <v>252</v>
      </c>
      <c r="M106" t="s">
        <v>31</v>
      </c>
      <c r="N106" t="s">
        <v>32</v>
      </c>
      <c r="O106" s="1"/>
      <c r="P106" s="11">
        <v>1295300</v>
      </c>
    </row>
    <row r="107" spans="1:16">
      <c r="A107" s="5" t="s">
        <v>285</v>
      </c>
      <c r="B107" t="s">
        <v>286</v>
      </c>
      <c r="C107" s="5" t="s">
        <v>287</v>
      </c>
      <c r="D107" s="1">
        <v>40179</v>
      </c>
      <c r="E107" t="s">
        <v>307</v>
      </c>
      <c r="F107" t="s">
        <v>308</v>
      </c>
      <c r="G107" t="str">
        <f t="shared" si="1"/>
        <v>1272</v>
      </c>
      <c r="H107" t="s">
        <v>309</v>
      </c>
      <c r="I107" t="s">
        <v>27</v>
      </c>
      <c r="J107" t="s">
        <v>200</v>
      </c>
      <c r="K107" t="s">
        <v>292</v>
      </c>
      <c r="L107" t="s">
        <v>293</v>
      </c>
      <c r="M107" t="s">
        <v>31</v>
      </c>
      <c r="N107" t="s">
        <v>32</v>
      </c>
      <c r="O107" s="1"/>
      <c r="P107" s="11">
        <v>5000</v>
      </c>
    </row>
    <row r="108" spans="1:16">
      <c r="A108" s="5" t="s">
        <v>285</v>
      </c>
      <c r="B108" t="s">
        <v>286</v>
      </c>
      <c r="C108" s="5" t="s">
        <v>287</v>
      </c>
      <c r="D108" s="1">
        <v>40179</v>
      </c>
      <c r="E108" t="s">
        <v>310</v>
      </c>
      <c r="F108" t="s">
        <v>311</v>
      </c>
      <c r="G108" t="str">
        <f t="shared" si="1"/>
        <v>1251</v>
      </c>
      <c r="H108" t="s">
        <v>301</v>
      </c>
      <c r="I108" t="s">
        <v>27</v>
      </c>
      <c r="J108" t="s">
        <v>190</v>
      </c>
      <c r="K108" t="s">
        <v>312</v>
      </c>
      <c r="L108" t="s">
        <v>252</v>
      </c>
      <c r="M108" t="s">
        <v>31</v>
      </c>
      <c r="N108" t="s">
        <v>32</v>
      </c>
      <c r="O108" s="1"/>
      <c r="P108" s="11">
        <v>620800</v>
      </c>
    </row>
    <row r="109" spans="1:16">
      <c r="A109" s="5" t="s">
        <v>285</v>
      </c>
      <c r="B109" t="s">
        <v>286</v>
      </c>
      <c r="C109" s="5" t="s">
        <v>287</v>
      </c>
      <c r="D109" s="1">
        <v>40179</v>
      </c>
      <c r="E109" t="s">
        <v>310</v>
      </c>
      <c r="F109" t="s">
        <v>311</v>
      </c>
      <c r="G109" t="str">
        <f t="shared" si="1"/>
        <v>1251</v>
      </c>
      <c r="H109" t="s">
        <v>301</v>
      </c>
      <c r="I109" t="s">
        <v>27</v>
      </c>
      <c r="J109" t="s">
        <v>190</v>
      </c>
      <c r="K109" t="s">
        <v>313</v>
      </c>
      <c r="L109" t="s">
        <v>314</v>
      </c>
      <c r="M109" t="s">
        <v>31</v>
      </c>
      <c r="N109" t="s">
        <v>32</v>
      </c>
      <c r="O109" s="1"/>
      <c r="P109" s="11">
        <v>42500</v>
      </c>
    </row>
    <row r="110" spans="1:16">
      <c r="A110" s="5" t="s">
        <v>285</v>
      </c>
      <c r="B110" t="s">
        <v>286</v>
      </c>
      <c r="C110" s="5" t="s">
        <v>287</v>
      </c>
      <c r="D110" s="1">
        <v>40179</v>
      </c>
      <c r="E110" t="s">
        <v>315</v>
      </c>
      <c r="F110" t="s">
        <v>304</v>
      </c>
      <c r="G110" t="str">
        <f t="shared" si="1"/>
        <v>1406</v>
      </c>
      <c r="H110" t="s">
        <v>316</v>
      </c>
      <c r="I110" t="s">
        <v>27</v>
      </c>
      <c r="J110" t="s">
        <v>206</v>
      </c>
      <c r="K110" t="s">
        <v>317</v>
      </c>
      <c r="L110" t="s">
        <v>252</v>
      </c>
      <c r="M110" t="s">
        <v>31</v>
      </c>
      <c r="N110" t="s">
        <v>32</v>
      </c>
      <c r="O110" s="1"/>
      <c r="P110" s="11">
        <v>550500</v>
      </c>
    </row>
    <row r="111" spans="1:16">
      <c r="A111" s="5" t="s">
        <v>285</v>
      </c>
      <c r="B111" t="s">
        <v>286</v>
      </c>
      <c r="C111" s="5" t="s">
        <v>287</v>
      </c>
      <c r="D111" s="1">
        <v>40179</v>
      </c>
      <c r="E111" t="s">
        <v>318</v>
      </c>
      <c r="F111" t="s">
        <v>308</v>
      </c>
      <c r="G111" t="str">
        <f t="shared" si="1"/>
        <v>1272</v>
      </c>
      <c r="H111" t="s">
        <v>309</v>
      </c>
      <c r="I111" t="s">
        <v>27</v>
      </c>
      <c r="J111" t="s">
        <v>206</v>
      </c>
      <c r="K111" t="s">
        <v>319</v>
      </c>
      <c r="L111" t="s">
        <v>252</v>
      </c>
      <c r="M111" t="s">
        <v>31</v>
      </c>
      <c r="N111" t="s">
        <v>32</v>
      </c>
      <c r="O111" s="1"/>
      <c r="P111" s="11">
        <v>388700</v>
      </c>
    </row>
    <row r="112" spans="1:16">
      <c r="A112" s="5" t="s">
        <v>285</v>
      </c>
      <c r="B112" t="s">
        <v>286</v>
      </c>
      <c r="C112" s="5" t="s">
        <v>287</v>
      </c>
      <c r="D112" s="1">
        <v>40179</v>
      </c>
      <c r="E112" t="s">
        <v>307</v>
      </c>
      <c r="F112" t="s">
        <v>308</v>
      </c>
      <c r="G112" t="str">
        <f t="shared" si="1"/>
        <v>1272</v>
      </c>
      <c r="H112" t="s">
        <v>309</v>
      </c>
      <c r="I112" t="s">
        <v>27</v>
      </c>
      <c r="J112" t="s">
        <v>200</v>
      </c>
      <c r="K112" t="s">
        <v>321</v>
      </c>
      <c r="L112" t="s">
        <v>252</v>
      </c>
      <c r="M112" t="s">
        <v>31</v>
      </c>
      <c r="N112" t="s">
        <v>32</v>
      </c>
      <c r="O112" s="1"/>
      <c r="P112" s="11">
        <v>156600</v>
      </c>
    </row>
    <row r="113" spans="1:16">
      <c r="A113" s="5" t="s">
        <v>285</v>
      </c>
      <c r="B113" t="s">
        <v>286</v>
      </c>
      <c r="C113" s="5" t="s">
        <v>287</v>
      </c>
      <c r="D113" s="1">
        <v>40179</v>
      </c>
      <c r="E113" t="s">
        <v>323</v>
      </c>
      <c r="F113" t="s">
        <v>324</v>
      </c>
      <c r="G113" t="str">
        <f t="shared" si="1"/>
        <v>1217</v>
      </c>
      <c r="H113" t="s">
        <v>291</v>
      </c>
      <c r="I113" t="s">
        <v>27</v>
      </c>
      <c r="J113" t="s">
        <v>325</v>
      </c>
      <c r="K113" t="s">
        <v>292</v>
      </c>
      <c r="L113" t="s">
        <v>293</v>
      </c>
      <c r="M113" t="s">
        <v>31</v>
      </c>
      <c r="N113" t="s">
        <v>32</v>
      </c>
      <c r="O113" s="1"/>
      <c r="P113" s="11">
        <v>73900</v>
      </c>
    </row>
    <row r="114" spans="1:16">
      <c r="A114" s="5" t="s">
        <v>285</v>
      </c>
      <c r="B114" t="s">
        <v>286</v>
      </c>
      <c r="C114" s="5" t="s">
        <v>287</v>
      </c>
      <c r="D114" s="1">
        <v>40179</v>
      </c>
      <c r="E114" t="s">
        <v>326</v>
      </c>
      <c r="F114" t="s">
        <v>300</v>
      </c>
      <c r="G114" t="str">
        <f t="shared" si="1"/>
        <v>1261</v>
      </c>
      <c r="H114" t="s">
        <v>369</v>
      </c>
      <c r="I114" t="s">
        <v>27</v>
      </c>
      <c r="J114" t="s">
        <v>327</v>
      </c>
      <c r="K114" t="s">
        <v>292</v>
      </c>
      <c r="L114" t="s">
        <v>293</v>
      </c>
      <c r="M114" t="s">
        <v>31</v>
      </c>
      <c r="N114" t="s">
        <v>32</v>
      </c>
      <c r="O114" s="1"/>
      <c r="P114" s="11">
        <v>55700</v>
      </c>
    </row>
    <row r="115" spans="1:16">
      <c r="A115" s="5" t="s">
        <v>285</v>
      </c>
      <c r="B115" t="s">
        <v>286</v>
      </c>
      <c r="C115" s="5" t="s">
        <v>287</v>
      </c>
      <c r="D115" s="1">
        <v>40179</v>
      </c>
      <c r="E115" t="s">
        <v>329</v>
      </c>
      <c r="F115" t="s">
        <v>330</v>
      </c>
      <c r="G115" t="str">
        <f t="shared" si="1"/>
        <v>1213</v>
      </c>
      <c r="H115" t="s">
        <v>291</v>
      </c>
      <c r="I115" t="s">
        <v>27</v>
      </c>
      <c r="J115" t="s">
        <v>206</v>
      </c>
      <c r="K115" t="s">
        <v>292</v>
      </c>
      <c r="L115" t="s">
        <v>252</v>
      </c>
      <c r="M115" t="s">
        <v>31</v>
      </c>
      <c r="N115" t="s">
        <v>32</v>
      </c>
      <c r="O115" s="1"/>
      <c r="P115" s="11">
        <v>323900</v>
      </c>
    </row>
    <row r="116" spans="1:16">
      <c r="A116" s="5" t="s">
        <v>285</v>
      </c>
      <c r="B116" t="s">
        <v>286</v>
      </c>
      <c r="C116" s="5" t="s">
        <v>287</v>
      </c>
      <c r="D116" s="1">
        <v>40179</v>
      </c>
      <c r="E116" t="s">
        <v>326</v>
      </c>
      <c r="F116" t="s">
        <v>300</v>
      </c>
      <c r="G116" t="str">
        <f t="shared" si="1"/>
        <v>1261</v>
      </c>
      <c r="H116" t="s">
        <v>369</v>
      </c>
      <c r="I116" t="s">
        <v>27</v>
      </c>
      <c r="J116" t="s">
        <v>327</v>
      </c>
      <c r="K116" t="s">
        <v>292</v>
      </c>
      <c r="L116" t="s">
        <v>293</v>
      </c>
      <c r="M116" t="s">
        <v>31</v>
      </c>
      <c r="N116" t="s">
        <v>32</v>
      </c>
      <c r="O116" s="1"/>
      <c r="P116" s="11">
        <v>3400</v>
      </c>
    </row>
    <row r="117" spans="1:16">
      <c r="A117" s="5" t="s">
        <v>285</v>
      </c>
      <c r="B117" t="s">
        <v>286</v>
      </c>
      <c r="C117" s="5" t="s">
        <v>287</v>
      </c>
      <c r="D117" s="1">
        <v>40179</v>
      </c>
      <c r="E117" t="s">
        <v>332</v>
      </c>
      <c r="F117" t="s">
        <v>304</v>
      </c>
      <c r="G117" t="str">
        <f t="shared" si="1"/>
        <v>1406</v>
      </c>
      <c r="H117" t="s">
        <v>316</v>
      </c>
      <c r="I117" t="s">
        <v>27</v>
      </c>
      <c r="J117" t="s">
        <v>206</v>
      </c>
      <c r="K117" t="s">
        <v>292</v>
      </c>
      <c r="L117" t="s">
        <v>252</v>
      </c>
      <c r="M117" t="s">
        <v>31</v>
      </c>
      <c r="N117" t="s">
        <v>32</v>
      </c>
      <c r="O117" s="1"/>
      <c r="P117" s="11">
        <v>356300</v>
      </c>
    </row>
    <row r="118" spans="1:16">
      <c r="A118" s="5" t="s">
        <v>285</v>
      </c>
      <c r="B118" t="s">
        <v>286</v>
      </c>
      <c r="C118" s="5" t="s">
        <v>287</v>
      </c>
      <c r="D118" s="1">
        <v>40179</v>
      </c>
      <c r="E118" t="s">
        <v>333</v>
      </c>
      <c r="F118" t="s">
        <v>334</v>
      </c>
      <c r="G118" t="str">
        <f t="shared" si="1"/>
        <v>1251</v>
      </c>
      <c r="H118" t="s">
        <v>301</v>
      </c>
      <c r="I118" t="s">
        <v>27</v>
      </c>
      <c r="J118" t="s">
        <v>206</v>
      </c>
      <c r="K118" t="s">
        <v>335</v>
      </c>
      <c r="L118" t="s">
        <v>252</v>
      </c>
      <c r="M118" t="s">
        <v>31</v>
      </c>
      <c r="N118" t="s">
        <v>32</v>
      </c>
      <c r="O118" s="1"/>
      <c r="P118" s="11">
        <v>323900</v>
      </c>
    </row>
    <row r="119" spans="1:16">
      <c r="A119" s="5" t="s">
        <v>285</v>
      </c>
      <c r="B119" t="s">
        <v>286</v>
      </c>
      <c r="C119" s="5" t="s">
        <v>287</v>
      </c>
      <c r="D119" s="1">
        <v>40179</v>
      </c>
      <c r="E119" t="s">
        <v>303</v>
      </c>
      <c r="F119" t="s">
        <v>304</v>
      </c>
      <c r="G119" t="str">
        <f t="shared" si="1"/>
        <v>1406</v>
      </c>
      <c r="H119" t="s">
        <v>316</v>
      </c>
      <c r="I119" t="s">
        <v>27</v>
      </c>
      <c r="J119" t="s">
        <v>305</v>
      </c>
      <c r="K119" t="s">
        <v>337</v>
      </c>
      <c r="L119" t="s">
        <v>252</v>
      </c>
      <c r="M119" t="s">
        <v>31</v>
      </c>
      <c r="N119" t="s">
        <v>32</v>
      </c>
      <c r="O119" s="1"/>
      <c r="P119" s="11">
        <v>561400</v>
      </c>
    </row>
    <row r="120" spans="1:16">
      <c r="A120" s="5" t="s">
        <v>285</v>
      </c>
      <c r="B120" t="s">
        <v>286</v>
      </c>
      <c r="C120" s="5" t="s">
        <v>287</v>
      </c>
      <c r="D120" s="1">
        <v>40179</v>
      </c>
      <c r="E120" t="s">
        <v>303</v>
      </c>
      <c r="F120" t="s">
        <v>304</v>
      </c>
      <c r="G120" t="str">
        <f t="shared" si="1"/>
        <v>1406</v>
      </c>
      <c r="H120" t="s">
        <v>316</v>
      </c>
      <c r="I120" t="s">
        <v>27</v>
      </c>
      <c r="J120" t="s">
        <v>258</v>
      </c>
      <c r="K120" t="s">
        <v>339</v>
      </c>
      <c r="L120" t="s">
        <v>252</v>
      </c>
      <c r="M120" t="s">
        <v>31</v>
      </c>
      <c r="N120" t="s">
        <v>32</v>
      </c>
      <c r="O120" s="1"/>
      <c r="P120" s="11">
        <v>1241400</v>
      </c>
    </row>
    <row r="121" spans="1:16">
      <c r="A121" s="5" t="s">
        <v>285</v>
      </c>
      <c r="B121" t="s">
        <v>286</v>
      </c>
      <c r="C121" s="5" t="s">
        <v>287</v>
      </c>
      <c r="D121" s="1">
        <v>40179</v>
      </c>
      <c r="E121" t="s">
        <v>341</v>
      </c>
      <c r="F121" t="s">
        <v>342</v>
      </c>
      <c r="G121" t="str">
        <f t="shared" si="1"/>
        <v>1217</v>
      </c>
      <c r="H121" t="s">
        <v>291</v>
      </c>
      <c r="I121" t="s">
        <v>27</v>
      </c>
      <c r="J121" t="s">
        <v>206</v>
      </c>
      <c r="L121" t="s">
        <v>252</v>
      </c>
      <c r="M121" t="s">
        <v>31</v>
      </c>
      <c r="N121" t="s">
        <v>32</v>
      </c>
      <c r="O121" s="1"/>
      <c r="P121" s="11">
        <v>302400</v>
      </c>
    </row>
    <row r="122" spans="1:16">
      <c r="A122" s="5" t="s">
        <v>285</v>
      </c>
      <c r="B122" t="s">
        <v>286</v>
      </c>
      <c r="C122" s="5" t="s">
        <v>287</v>
      </c>
      <c r="D122" s="1">
        <v>40179</v>
      </c>
      <c r="E122" t="s">
        <v>344</v>
      </c>
      <c r="F122" t="s">
        <v>324</v>
      </c>
      <c r="G122" t="str">
        <f t="shared" si="1"/>
        <v>1217</v>
      </c>
      <c r="H122" t="s">
        <v>291</v>
      </c>
      <c r="I122" t="s">
        <v>27</v>
      </c>
      <c r="J122" t="s">
        <v>206</v>
      </c>
      <c r="L122" t="s">
        <v>252</v>
      </c>
      <c r="M122" t="s">
        <v>31</v>
      </c>
      <c r="N122" t="s">
        <v>32</v>
      </c>
      <c r="O122" s="1"/>
      <c r="P122" s="11">
        <v>442600</v>
      </c>
    </row>
    <row r="123" spans="1:16">
      <c r="A123" s="5" t="s">
        <v>285</v>
      </c>
      <c r="B123" t="s">
        <v>286</v>
      </c>
      <c r="C123" s="5" t="s">
        <v>287</v>
      </c>
      <c r="D123" s="1">
        <v>40179</v>
      </c>
      <c r="E123" t="s">
        <v>346</v>
      </c>
      <c r="F123" t="s">
        <v>324</v>
      </c>
      <c r="G123" t="str">
        <f t="shared" si="1"/>
        <v>1217</v>
      </c>
      <c r="H123" t="s">
        <v>291</v>
      </c>
      <c r="I123" t="s">
        <v>27</v>
      </c>
      <c r="J123" t="s">
        <v>325</v>
      </c>
      <c r="K123" t="s">
        <v>292</v>
      </c>
      <c r="L123" t="s">
        <v>252</v>
      </c>
      <c r="M123" t="s">
        <v>31</v>
      </c>
      <c r="N123" t="s">
        <v>32</v>
      </c>
      <c r="O123" s="1"/>
      <c r="P123" s="11">
        <v>631500</v>
      </c>
    </row>
    <row r="124" spans="1:16">
      <c r="A124" s="5" t="s">
        <v>285</v>
      </c>
      <c r="B124" t="s">
        <v>286</v>
      </c>
      <c r="C124" s="5" t="s">
        <v>287</v>
      </c>
      <c r="D124" s="1">
        <v>40179</v>
      </c>
      <c r="E124" t="s">
        <v>348</v>
      </c>
      <c r="F124" t="s">
        <v>349</v>
      </c>
      <c r="G124" t="str">
        <f t="shared" si="1"/>
        <v>1213</v>
      </c>
      <c r="H124" t="s">
        <v>291</v>
      </c>
      <c r="I124" t="s">
        <v>27</v>
      </c>
      <c r="J124" t="s">
        <v>240</v>
      </c>
      <c r="K124" t="s">
        <v>350</v>
      </c>
      <c r="L124" t="s">
        <v>252</v>
      </c>
      <c r="M124" t="s">
        <v>31</v>
      </c>
      <c r="N124" t="s">
        <v>32</v>
      </c>
      <c r="O124" s="1"/>
      <c r="P124" s="11">
        <v>243700</v>
      </c>
    </row>
    <row r="125" spans="1:16">
      <c r="A125" s="5" t="s">
        <v>285</v>
      </c>
      <c r="B125" t="s">
        <v>286</v>
      </c>
      <c r="C125" s="5" t="s">
        <v>287</v>
      </c>
      <c r="D125" s="1">
        <v>40179</v>
      </c>
      <c r="E125" t="s">
        <v>352</v>
      </c>
      <c r="F125" t="s">
        <v>349</v>
      </c>
      <c r="G125" t="str">
        <f t="shared" si="1"/>
        <v>1213</v>
      </c>
      <c r="H125" t="s">
        <v>291</v>
      </c>
      <c r="I125" t="s">
        <v>27</v>
      </c>
      <c r="J125" t="s">
        <v>206</v>
      </c>
      <c r="K125" t="s">
        <v>353</v>
      </c>
      <c r="L125" t="s">
        <v>252</v>
      </c>
      <c r="M125" t="s">
        <v>31</v>
      </c>
      <c r="N125" t="s">
        <v>32</v>
      </c>
      <c r="O125" s="1"/>
      <c r="P125" s="11">
        <v>831200</v>
      </c>
    </row>
    <row r="126" spans="1:16">
      <c r="A126" s="5" t="s">
        <v>285</v>
      </c>
      <c r="B126" t="s">
        <v>286</v>
      </c>
      <c r="C126" s="5" t="s">
        <v>287</v>
      </c>
      <c r="D126" s="1">
        <v>40179</v>
      </c>
      <c r="E126" t="s">
        <v>355</v>
      </c>
      <c r="F126" t="s">
        <v>349</v>
      </c>
      <c r="G126" t="str">
        <f t="shared" si="1"/>
        <v>1213</v>
      </c>
      <c r="H126" t="s">
        <v>291</v>
      </c>
      <c r="I126" t="s">
        <v>27</v>
      </c>
      <c r="J126" t="s">
        <v>206</v>
      </c>
      <c r="K126" t="s">
        <v>356</v>
      </c>
      <c r="L126" t="s">
        <v>252</v>
      </c>
      <c r="M126" t="s">
        <v>31</v>
      </c>
      <c r="N126" t="s">
        <v>32</v>
      </c>
      <c r="O126" s="1"/>
      <c r="P126" s="11">
        <v>302400</v>
      </c>
    </row>
    <row r="127" spans="1:16">
      <c r="A127" s="5" t="s">
        <v>285</v>
      </c>
      <c r="B127" t="s">
        <v>286</v>
      </c>
      <c r="C127" s="5" t="s">
        <v>287</v>
      </c>
      <c r="D127" s="1">
        <v>40179</v>
      </c>
      <c r="E127" t="s">
        <v>355</v>
      </c>
      <c r="F127" t="s">
        <v>349</v>
      </c>
      <c r="G127" t="str">
        <f t="shared" si="1"/>
        <v>1213</v>
      </c>
      <c r="H127" t="s">
        <v>291</v>
      </c>
      <c r="I127" t="s">
        <v>27</v>
      </c>
      <c r="J127" t="s">
        <v>358</v>
      </c>
      <c r="K127" t="s">
        <v>350</v>
      </c>
      <c r="L127" t="s">
        <v>252</v>
      </c>
      <c r="M127" t="s">
        <v>31</v>
      </c>
      <c r="N127" t="s">
        <v>32</v>
      </c>
      <c r="O127" s="1"/>
      <c r="P127" s="11">
        <v>190000</v>
      </c>
    </row>
    <row r="128" spans="1:16">
      <c r="A128" s="5" t="s">
        <v>285</v>
      </c>
      <c r="B128" t="s">
        <v>286</v>
      </c>
      <c r="C128" s="5" t="s">
        <v>287</v>
      </c>
      <c r="D128" s="1">
        <v>40179</v>
      </c>
      <c r="E128" t="s">
        <v>355</v>
      </c>
      <c r="F128" t="s">
        <v>349</v>
      </c>
      <c r="G128" t="str">
        <f t="shared" si="1"/>
        <v>1213</v>
      </c>
      <c r="H128" t="s">
        <v>291</v>
      </c>
      <c r="I128" t="s">
        <v>27</v>
      </c>
      <c r="J128" t="s">
        <v>360</v>
      </c>
      <c r="K128" t="s">
        <v>361</v>
      </c>
      <c r="L128" t="s">
        <v>252</v>
      </c>
      <c r="M128" t="s">
        <v>31</v>
      </c>
      <c r="N128" t="s">
        <v>32</v>
      </c>
      <c r="O128" s="1"/>
      <c r="P128" s="11">
        <v>81300</v>
      </c>
    </row>
    <row r="129" spans="1:16">
      <c r="A129" s="5" t="s">
        <v>285</v>
      </c>
      <c r="B129" t="s">
        <v>286</v>
      </c>
      <c r="C129" s="5" t="s">
        <v>287</v>
      </c>
      <c r="D129" s="1">
        <v>40179</v>
      </c>
      <c r="E129" t="s">
        <v>363</v>
      </c>
      <c r="F129" t="s">
        <v>364</v>
      </c>
      <c r="G129" t="str">
        <f t="shared" si="1"/>
        <v>3755</v>
      </c>
      <c r="H129" t="s">
        <v>365</v>
      </c>
      <c r="I129" t="s">
        <v>27</v>
      </c>
      <c r="J129" t="s">
        <v>206</v>
      </c>
      <c r="K129" t="s">
        <v>366</v>
      </c>
      <c r="L129" t="s">
        <v>252</v>
      </c>
      <c r="M129" t="s">
        <v>32</v>
      </c>
      <c r="N129" t="s">
        <v>32</v>
      </c>
      <c r="O129" s="1"/>
      <c r="P129" s="11">
        <v>609900</v>
      </c>
    </row>
    <row r="130" spans="1:16">
      <c r="A130" s="5" t="s">
        <v>285</v>
      </c>
      <c r="B130" t="s">
        <v>286</v>
      </c>
      <c r="C130" s="5" t="s">
        <v>287</v>
      </c>
      <c r="D130" s="1">
        <v>40179</v>
      </c>
      <c r="E130" t="s">
        <v>368</v>
      </c>
      <c r="F130" t="s">
        <v>300</v>
      </c>
      <c r="G130" t="str">
        <f t="shared" ref="G130:G192" si="2">LEFT(F130,4)</f>
        <v>1261</v>
      </c>
      <c r="H130" t="s">
        <v>369</v>
      </c>
      <c r="I130" t="s">
        <v>27</v>
      </c>
      <c r="J130" t="s">
        <v>327</v>
      </c>
      <c r="K130" t="s">
        <v>326</v>
      </c>
      <c r="L130" t="s">
        <v>252</v>
      </c>
      <c r="M130" t="s">
        <v>31</v>
      </c>
      <c r="N130" t="s">
        <v>32</v>
      </c>
      <c r="O130" s="1"/>
      <c r="P130" s="11">
        <v>485900</v>
      </c>
    </row>
    <row r="131" spans="1:16">
      <c r="A131" s="5" t="s">
        <v>285</v>
      </c>
      <c r="B131" t="s">
        <v>286</v>
      </c>
      <c r="C131" s="5" t="s">
        <v>287</v>
      </c>
      <c r="D131" s="1">
        <v>40179</v>
      </c>
      <c r="E131" t="s">
        <v>371</v>
      </c>
      <c r="F131" t="s">
        <v>372</v>
      </c>
      <c r="G131" t="str">
        <f t="shared" si="2"/>
        <v>1400</v>
      </c>
      <c r="H131" t="s">
        <v>291</v>
      </c>
      <c r="I131" t="s">
        <v>27</v>
      </c>
      <c r="J131" t="s">
        <v>295</v>
      </c>
      <c r="K131" t="s">
        <v>292</v>
      </c>
      <c r="L131" t="s">
        <v>252</v>
      </c>
      <c r="M131" t="s">
        <v>31</v>
      </c>
      <c r="N131" t="s">
        <v>32</v>
      </c>
      <c r="O131" s="1"/>
      <c r="P131" s="11">
        <v>81000</v>
      </c>
    </row>
    <row r="132" spans="1:16">
      <c r="A132" s="5" t="s">
        <v>285</v>
      </c>
      <c r="B132" t="s">
        <v>286</v>
      </c>
      <c r="C132" s="5" t="s">
        <v>287</v>
      </c>
      <c r="D132" s="1">
        <v>40179</v>
      </c>
      <c r="E132" t="s">
        <v>374</v>
      </c>
      <c r="F132" t="s">
        <v>375</v>
      </c>
      <c r="G132" t="str">
        <f t="shared" si="2"/>
        <v>1251</v>
      </c>
      <c r="H132" t="s">
        <v>301</v>
      </c>
      <c r="I132" t="s">
        <v>27</v>
      </c>
      <c r="J132" t="s">
        <v>376</v>
      </c>
      <c r="K132" t="s">
        <v>377</v>
      </c>
      <c r="L132" t="s">
        <v>252</v>
      </c>
      <c r="M132" t="s">
        <v>31</v>
      </c>
      <c r="N132" t="s">
        <v>32</v>
      </c>
      <c r="O132" s="1"/>
      <c r="P132" s="11">
        <v>183500</v>
      </c>
    </row>
    <row r="133" spans="1:16">
      <c r="A133" s="5" t="s">
        <v>285</v>
      </c>
      <c r="B133" t="s">
        <v>286</v>
      </c>
      <c r="C133" s="5" t="s">
        <v>287</v>
      </c>
      <c r="D133" s="1">
        <v>40179</v>
      </c>
      <c r="E133" t="s">
        <v>374</v>
      </c>
      <c r="F133" t="s">
        <v>375</v>
      </c>
      <c r="G133" t="str">
        <f t="shared" si="2"/>
        <v>1251</v>
      </c>
      <c r="H133" t="s">
        <v>301</v>
      </c>
      <c r="I133" t="s">
        <v>27</v>
      </c>
      <c r="J133" t="s">
        <v>376</v>
      </c>
      <c r="K133" t="s">
        <v>379</v>
      </c>
      <c r="L133" t="s">
        <v>252</v>
      </c>
      <c r="M133" t="s">
        <v>31</v>
      </c>
      <c r="N133" t="s">
        <v>32</v>
      </c>
      <c r="O133" s="1"/>
      <c r="P133" s="11">
        <v>274300</v>
      </c>
    </row>
    <row r="134" spans="1:16">
      <c r="A134" s="5" t="s">
        <v>285</v>
      </c>
      <c r="B134" t="s">
        <v>286</v>
      </c>
      <c r="C134" s="5" t="s">
        <v>287</v>
      </c>
      <c r="D134" s="1">
        <v>40179</v>
      </c>
      <c r="E134" t="s">
        <v>374</v>
      </c>
      <c r="F134" t="s">
        <v>375</v>
      </c>
      <c r="G134" t="str">
        <f t="shared" si="2"/>
        <v>1251</v>
      </c>
      <c r="H134" t="s">
        <v>301</v>
      </c>
      <c r="I134" t="s">
        <v>27</v>
      </c>
      <c r="J134" t="s">
        <v>376</v>
      </c>
      <c r="K134" t="s">
        <v>381</v>
      </c>
      <c r="L134" t="s">
        <v>252</v>
      </c>
      <c r="M134" t="s">
        <v>31</v>
      </c>
      <c r="N134" t="s">
        <v>32</v>
      </c>
      <c r="O134" s="1"/>
      <c r="P134" s="11">
        <v>87500</v>
      </c>
    </row>
    <row r="135" spans="1:16">
      <c r="A135" s="5" t="s">
        <v>285</v>
      </c>
      <c r="B135" t="s">
        <v>286</v>
      </c>
      <c r="C135" s="5" t="s">
        <v>287</v>
      </c>
      <c r="D135" s="1">
        <v>40179</v>
      </c>
      <c r="E135" t="s">
        <v>374</v>
      </c>
      <c r="F135" t="s">
        <v>375</v>
      </c>
      <c r="G135" t="str">
        <f t="shared" si="2"/>
        <v>1251</v>
      </c>
      <c r="H135" t="s">
        <v>301</v>
      </c>
      <c r="I135" t="s">
        <v>27</v>
      </c>
      <c r="J135" t="s">
        <v>376</v>
      </c>
      <c r="K135" t="s">
        <v>383</v>
      </c>
      <c r="L135" t="s">
        <v>252</v>
      </c>
      <c r="M135" t="s">
        <v>31</v>
      </c>
      <c r="N135" t="s">
        <v>32</v>
      </c>
      <c r="O135" s="1"/>
      <c r="P135" s="11">
        <v>4500</v>
      </c>
    </row>
    <row r="136" spans="1:16">
      <c r="A136" s="5" t="s">
        <v>285</v>
      </c>
      <c r="B136" t="s">
        <v>286</v>
      </c>
      <c r="C136" s="5" t="s">
        <v>287</v>
      </c>
      <c r="D136" s="1">
        <v>40179</v>
      </c>
      <c r="E136" t="s">
        <v>374</v>
      </c>
      <c r="F136" t="s">
        <v>375</v>
      </c>
      <c r="G136" t="str">
        <f t="shared" si="2"/>
        <v>1251</v>
      </c>
      <c r="H136" t="s">
        <v>301</v>
      </c>
      <c r="I136" t="s">
        <v>27</v>
      </c>
      <c r="J136" t="s">
        <v>376</v>
      </c>
      <c r="K136" t="s">
        <v>385</v>
      </c>
      <c r="L136" t="s">
        <v>252</v>
      </c>
      <c r="M136" t="s">
        <v>31</v>
      </c>
      <c r="N136" t="s">
        <v>32</v>
      </c>
      <c r="O136" s="1"/>
      <c r="P136" s="11">
        <v>2300</v>
      </c>
    </row>
    <row r="137" spans="1:16">
      <c r="A137" s="5" t="s">
        <v>285</v>
      </c>
      <c r="B137" t="s">
        <v>286</v>
      </c>
      <c r="C137" s="5" t="s">
        <v>287</v>
      </c>
      <c r="D137" s="1">
        <v>40179</v>
      </c>
      <c r="E137" t="s">
        <v>374</v>
      </c>
      <c r="F137" t="s">
        <v>375</v>
      </c>
      <c r="G137" t="str">
        <f t="shared" si="2"/>
        <v>1251</v>
      </c>
      <c r="H137" t="s">
        <v>301</v>
      </c>
      <c r="I137" t="s">
        <v>27</v>
      </c>
      <c r="J137" t="s">
        <v>376</v>
      </c>
      <c r="K137" t="s">
        <v>387</v>
      </c>
      <c r="L137" t="s">
        <v>252</v>
      </c>
      <c r="M137" t="s">
        <v>31</v>
      </c>
      <c r="N137" t="s">
        <v>32</v>
      </c>
      <c r="O137" s="1"/>
      <c r="P137" s="11">
        <v>42700</v>
      </c>
    </row>
    <row r="138" spans="1:16">
      <c r="A138" s="5" t="s">
        <v>389</v>
      </c>
      <c r="B138" t="s">
        <v>390</v>
      </c>
      <c r="C138" s="5" t="s">
        <v>391</v>
      </c>
      <c r="D138" s="1">
        <v>39448</v>
      </c>
      <c r="E138" t="s">
        <v>393</v>
      </c>
      <c r="F138" t="s">
        <v>394</v>
      </c>
      <c r="G138" t="str">
        <f t="shared" si="2"/>
        <v>1083</v>
      </c>
      <c r="H138" t="s">
        <v>26</v>
      </c>
      <c r="I138" t="s">
        <v>396</v>
      </c>
      <c r="J138" t="s">
        <v>397</v>
      </c>
      <c r="L138" t="s">
        <v>398</v>
      </c>
      <c r="M138" t="s">
        <v>31</v>
      </c>
      <c r="N138" t="s">
        <v>31</v>
      </c>
      <c r="O138" s="1"/>
      <c r="P138" s="11">
        <v>4135300</v>
      </c>
    </row>
    <row r="139" spans="1:16">
      <c r="A139" s="5" t="s">
        <v>389</v>
      </c>
      <c r="B139" t="s">
        <v>390</v>
      </c>
      <c r="C139" s="5" t="s">
        <v>391</v>
      </c>
      <c r="D139" s="1">
        <v>39448</v>
      </c>
      <c r="E139" t="s">
        <v>393</v>
      </c>
      <c r="F139" t="s">
        <v>394</v>
      </c>
      <c r="G139" t="str">
        <f t="shared" si="2"/>
        <v>1083</v>
      </c>
      <c r="H139" t="s">
        <v>26</v>
      </c>
      <c r="I139" t="s">
        <v>396</v>
      </c>
      <c r="J139" t="s">
        <v>397</v>
      </c>
      <c r="L139" t="s">
        <v>399</v>
      </c>
      <c r="M139" t="s">
        <v>31</v>
      </c>
      <c r="N139" t="s">
        <v>31</v>
      </c>
      <c r="O139" s="1"/>
      <c r="P139" s="11">
        <v>317200</v>
      </c>
    </row>
    <row r="140" spans="1:16">
      <c r="A140" s="5" t="s">
        <v>400</v>
      </c>
      <c r="B140" t="s">
        <v>401</v>
      </c>
      <c r="C140" s="5" t="s">
        <v>402</v>
      </c>
      <c r="D140" s="1">
        <v>40506</v>
      </c>
      <c r="E140" t="s">
        <v>404</v>
      </c>
      <c r="F140" t="s">
        <v>405</v>
      </c>
      <c r="G140" t="str">
        <f t="shared" si="2"/>
        <v>1033</v>
      </c>
      <c r="H140" t="s">
        <v>26</v>
      </c>
      <c r="I140" t="s">
        <v>27</v>
      </c>
      <c r="J140" t="s">
        <v>406</v>
      </c>
      <c r="K140" t="s">
        <v>407</v>
      </c>
      <c r="L140" t="s">
        <v>30</v>
      </c>
      <c r="M140" t="s">
        <v>32</v>
      </c>
      <c r="N140" t="s">
        <v>31</v>
      </c>
      <c r="O140" s="1"/>
      <c r="P140" s="11">
        <v>66400</v>
      </c>
    </row>
    <row r="141" spans="1:16">
      <c r="A141" s="5" t="s">
        <v>400</v>
      </c>
      <c r="B141" t="s">
        <v>401</v>
      </c>
      <c r="C141" s="5" t="s">
        <v>408</v>
      </c>
      <c r="D141" s="1">
        <v>22948</v>
      </c>
      <c r="E141" t="s">
        <v>410</v>
      </c>
      <c r="F141" t="s">
        <v>411</v>
      </c>
      <c r="G141" t="str">
        <f t="shared" si="2"/>
        <v>1012</v>
      </c>
      <c r="H141" t="s">
        <v>26</v>
      </c>
      <c r="J141" t="s">
        <v>412</v>
      </c>
      <c r="K141" t="s">
        <v>401</v>
      </c>
      <c r="L141" t="s">
        <v>30</v>
      </c>
      <c r="M141" t="s">
        <v>31</v>
      </c>
      <c r="N141" t="s">
        <v>31</v>
      </c>
      <c r="O141" s="1"/>
      <c r="P141" s="11">
        <v>0</v>
      </c>
    </row>
    <row r="142" spans="1:16">
      <c r="A142" s="5" t="s">
        <v>400</v>
      </c>
      <c r="B142" t="s">
        <v>401</v>
      </c>
      <c r="C142" s="5" t="s">
        <v>408</v>
      </c>
      <c r="D142" s="1">
        <v>22948</v>
      </c>
      <c r="E142" t="s">
        <v>413</v>
      </c>
      <c r="F142" t="s">
        <v>414</v>
      </c>
      <c r="G142" t="str">
        <f t="shared" si="2"/>
        <v>1017</v>
      </c>
      <c r="H142" t="s">
        <v>26</v>
      </c>
      <c r="J142" t="s">
        <v>412</v>
      </c>
      <c r="K142" t="s">
        <v>415</v>
      </c>
      <c r="L142" t="s">
        <v>30</v>
      </c>
      <c r="M142" t="s">
        <v>31</v>
      </c>
      <c r="N142" t="s">
        <v>31</v>
      </c>
      <c r="O142" s="1"/>
      <c r="P142" s="11">
        <v>724095</v>
      </c>
    </row>
    <row r="143" spans="1:16">
      <c r="A143" s="5" t="s">
        <v>400</v>
      </c>
      <c r="B143" t="s">
        <v>401</v>
      </c>
      <c r="C143" s="5" t="s">
        <v>408</v>
      </c>
      <c r="D143" s="1">
        <v>22948</v>
      </c>
      <c r="E143" t="s">
        <v>416</v>
      </c>
      <c r="F143" t="s">
        <v>417</v>
      </c>
      <c r="G143" t="str">
        <f t="shared" si="2"/>
        <v>1033</v>
      </c>
      <c r="H143" t="s">
        <v>26</v>
      </c>
      <c r="J143" t="s">
        <v>412</v>
      </c>
      <c r="K143" t="s">
        <v>418</v>
      </c>
      <c r="L143" t="s">
        <v>30</v>
      </c>
      <c r="N143" t="s">
        <v>31</v>
      </c>
      <c r="O143" s="1"/>
      <c r="P143" s="11">
        <v>7515402</v>
      </c>
    </row>
    <row r="144" spans="1:16">
      <c r="A144" s="5" t="s">
        <v>400</v>
      </c>
      <c r="B144" t="s">
        <v>401</v>
      </c>
      <c r="C144" s="5" t="s">
        <v>408</v>
      </c>
      <c r="D144" s="1">
        <v>22948</v>
      </c>
      <c r="E144" t="s">
        <v>419</v>
      </c>
      <c r="F144" t="s">
        <v>420</v>
      </c>
      <c r="G144" t="str">
        <f t="shared" si="2"/>
        <v>1012</v>
      </c>
      <c r="H144" t="s">
        <v>26</v>
      </c>
      <c r="J144" t="s">
        <v>43</v>
      </c>
      <c r="K144" t="s">
        <v>421</v>
      </c>
      <c r="L144" t="s">
        <v>30</v>
      </c>
      <c r="N144" t="s">
        <v>31</v>
      </c>
      <c r="O144" s="1"/>
      <c r="P144" s="11">
        <v>0</v>
      </c>
    </row>
    <row r="145" spans="1:16">
      <c r="A145" s="5" t="s">
        <v>400</v>
      </c>
      <c r="B145" t="s">
        <v>401</v>
      </c>
      <c r="C145" s="5" t="s">
        <v>408</v>
      </c>
      <c r="D145" s="1">
        <v>22948</v>
      </c>
      <c r="E145" t="s">
        <v>422</v>
      </c>
      <c r="F145" t="s">
        <v>414</v>
      </c>
      <c r="G145" t="str">
        <f t="shared" si="2"/>
        <v>1017</v>
      </c>
      <c r="H145" t="s">
        <v>26</v>
      </c>
      <c r="J145" t="s">
        <v>43</v>
      </c>
      <c r="K145" t="s">
        <v>421</v>
      </c>
      <c r="L145" t="s">
        <v>30</v>
      </c>
      <c r="N145" t="s">
        <v>31</v>
      </c>
      <c r="O145" s="1"/>
      <c r="P145" s="11">
        <v>0</v>
      </c>
    </row>
    <row r="146" spans="1:16">
      <c r="A146" s="5" t="s">
        <v>424</v>
      </c>
      <c r="B146" t="s">
        <v>425</v>
      </c>
      <c r="C146" s="5" t="s">
        <v>426</v>
      </c>
      <c r="D146" s="1">
        <v>7898</v>
      </c>
      <c r="E146" t="s">
        <v>428</v>
      </c>
      <c r="F146" t="s">
        <v>429</v>
      </c>
      <c r="G146" t="str">
        <f t="shared" si="2"/>
        <v>1017</v>
      </c>
      <c r="H146" t="s">
        <v>26</v>
      </c>
      <c r="J146" t="s">
        <v>430</v>
      </c>
      <c r="K146" t="s">
        <v>431</v>
      </c>
      <c r="L146" t="s">
        <v>30</v>
      </c>
      <c r="M146" t="s">
        <v>31</v>
      </c>
      <c r="N146" t="s">
        <v>32</v>
      </c>
      <c r="O146" s="1">
        <v>42992</v>
      </c>
      <c r="P146" s="11">
        <v>6405810</v>
      </c>
    </row>
    <row r="147" spans="1:16">
      <c r="A147" s="5" t="s">
        <v>424</v>
      </c>
      <c r="B147" t="s">
        <v>425</v>
      </c>
      <c r="C147" s="5" t="s">
        <v>426</v>
      </c>
      <c r="D147" s="1">
        <v>7898</v>
      </c>
      <c r="E147" t="s">
        <v>428</v>
      </c>
      <c r="F147" t="s">
        <v>429</v>
      </c>
      <c r="G147" t="str">
        <f t="shared" si="2"/>
        <v>1017</v>
      </c>
      <c r="H147" t="s">
        <v>26</v>
      </c>
      <c r="J147" t="s">
        <v>430</v>
      </c>
      <c r="K147" t="s">
        <v>431</v>
      </c>
      <c r="L147" t="s">
        <v>30</v>
      </c>
      <c r="M147" t="s">
        <v>31</v>
      </c>
      <c r="N147" t="s">
        <v>32</v>
      </c>
      <c r="O147" s="1">
        <v>42992</v>
      </c>
      <c r="P147" s="11">
        <v>1005909</v>
      </c>
    </row>
    <row r="148" spans="1:16">
      <c r="A148" s="5" t="s">
        <v>424</v>
      </c>
      <c r="B148" t="s">
        <v>425</v>
      </c>
      <c r="C148" s="5" t="s">
        <v>426</v>
      </c>
      <c r="D148" s="1">
        <v>7898</v>
      </c>
      <c r="E148" t="s">
        <v>432</v>
      </c>
      <c r="F148" t="s">
        <v>429</v>
      </c>
      <c r="G148" t="str">
        <f t="shared" si="2"/>
        <v>1017</v>
      </c>
      <c r="H148" t="s">
        <v>26</v>
      </c>
      <c r="J148" t="s">
        <v>433</v>
      </c>
      <c r="K148" t="s">
        <v>431</v>
      </c>
      <c r="L148" t="s">
        <v>30</v>
      </c>
      <c r="M148" t="s">
        <v>31</v>
      </c>
      <c r="N148" t="s">
        <v>32</v>
      </c>
      <c r="O148" s="1">
        <v>42992</v>
      </c>
      <c r="P148" s="11">
        <v>1060590</v>
      </c>
    </row>
    <row r="149" spans="1:16">
      <c r="A149" s="5" t="s">
        <v>424</v>
      </c>
      <c r="B149" t="s">
        <v>425</v>
      </c>
      <c r="C149" s="5" t="s">
        <v>426</v>
      </c>
      <c r="D149" s="1">
        <v>7898</v>
      </c>
      <c r="E149" t="s">
        <v>432</v>
      </c>
      <c r="F149" t="s">
        <v>429</v>
      </c>
      <c r="G149" t="str">
        <f t="shared" si="2"/>
        <v>1017</v>
      </c>
      <c r="H149" t="s">
        <v>26</v>
      </c>
      <c r="J149" t="s">
        <v>433</v>
      </c>
      <c r="K149" t="s">
        <v>431</v>
      </c>
      <c r="L149" t="s">
        <v>30</v>
      </c>
      <c r="M149" t="s">
        <v>31</v>
      </c>
      <c r="N149" t="s">
        <v>32</v>
      </c>
      <c r="O149" s="1">
        <v>42992</v>
      </c>
      <c r="P149" s="11">
        <v>105365</v>
      </c>
    </row>
    <row r="150" spans="1:16">
      <c r="A150" s="5" t="s">
        <v>438</v>
      </c>
      <c r="B150" t="s">
        <v>439</v>
      </c>
      <c r="C150" s="5" t="s">
        <v>440</v>
      </c>
      <c r="D150" s="1">
        <v>43101</v>
      </c>
      <c r="E150" t="s">
        <v>442</v>
      </c>
      <c r="F150" t="s">
        <v>443</v>
      </c>
      <c r="G150" t="str">
        <f t="shared" si="2"/>
        <v>1042</v>
      </c>
      <c r="H150" t="s">
        <v>26</v>
      </c>
      <c r="I150" t="s">
        <v>27</v>
      </c>
      <c r="J150" t="s">
        <v>406</v>
      </c>
      <c r="L150" t="s">
        <v>30</v>
      </c>
      <c r="M150" t="s">
        <v>31</v>
      </c>
      <c r="N150" t="s">
        <v>31</v>
      </c>
      <c r="O150" s="1"/>
      <c r="P150" s="11">
        <v>2640300</v>
      </c>
    </row>
    <row r="151" spans="1:16">
      <c r="A151" s="5" t="s">
        <v>438</v>
      </c>
      <c r="B151" t="s">
        <v>439</v>
      </c>
      <c r="C151" s="5" t="s">
        <v>444</v>
      </c>
      <c r="D151" s="1">
        <v>27347</v>
      </c>
      <c r="E151" t="s">
        <v>446</v>
      </c>
      <c r="F151" t="s">
        <v>447</v>
      </c>
      <c r="G151" t="str">
        <f t="shared" si="2"/>
        <v>1071</v>
      </c>
      <c r="H151" t="s">
        <v>26</v>
      </c>
      <c r="I151" t="s">
        <v>27</v>
      </c>
      <c r="J151" t="s">
        <v>412</v>
      </c>
      <c r="K151" t="s">
        <v>448</v>
      </c>
      <c r="L151" t="s">
        <v>30</v>
      </c>
      <c r="M151" t="s">
        <v>31</v>
      </c>
      <c r="N151" t="s">
        <v>32</v>
      </c>
      <c r="O151" s="1">
        <v>44276</v>
      </c>
      <c r="P151" s="11">
        <v>10260043</v>
      </c>
    </row>
    <row r="152" spans="1:16">
      <c r="A152" s="5" t="s">
        <v>438</v>
      </c>
      <c r="B152" t="s">
        <v>439</v>
      </c>
      <c r="C152" s="5" t="s">
        <v>444</v>
      </c>
      <c r="D152" s="1">
        <v>27347</v>
      </c>
      <c r="E152" t="s">
        <v>449</v>
      </c>
      <c r="F152" t="s">
        <v>450</v>
      </c>
      <c r="G152" t="str">
        <f t="shared" si="2"/>
        <v>1071</v>
      </c>
      <c r="H152" t="s">
        <v>26</v>
      </c>
      <c r="I152" t="s">
        <v>27</v>
      </c>
      <c r="J152" t="s">
        <v>412</v>
      </c>
      <c r="K152" t="s">
        <v>451</v>
      </c>
      <c r="L152" t="s">
        <v>30</v>
      </c>
      <c r="M152" t="s">
        <v>31</v>
      </c>
      <c r="N152" t="s">
        <v>32</v>
      </c>
      <c r="O152" s="1">
        <v>44276</v>
      </c>
      <c r="P152" s="11">
        <v>0</v>
      </c>
    </row>
    <row r="153" spans="1:16">
      <c r="A153" s="5" t="s">
        <v>452</v>
      </c>
      <c r="B153" t="s">
        <v>453</v>
      </c>
      <c r="C153" s="5" t="s">
        <v>454</v>
      </c>
      <c r="D153" s="1">
        <v>41640</v>
      </c>
      <c r="E153" t="s">
        <v>456</v>
      </c>
      <c r="F153" s="4" t="s">
        <v>2512</v>
      </c>
      <c r="G153" t="str">
        <f t="shared" si="2"/>
        <v>1018</v>
      </c>
      <c r="H153" s="4" t="s">
        <v>26</v>
      </c>
      <c r="I153" t="s">
        <v>27</v>
      </c>
      <c r="J153" t="s">
        <v>43</v>
      </c>
      <c r="L153" t="s">
        <v>30</v>
      </c>
      <c r="M153" t="s">
        <v>31</v>
      </c>
      <c r="N153" t="s">
        <v>31</v>
      </c>
      <c r="O153" s="1"/>
      <c r="P153" s="11">
        <v>38400</v>
      </c>
    </row>
    <row r="154" spans="1:16">
      <c r="A154" s="5" t="s">
        <v>452</v>
      </c>
      <c r="B154" t="s">
        <v>453</v>
      </c>
      <c r="C154" s="5" t="s">
        <v>458</v>
      </c>
      <c r="D154" s="1">
        <v>42370</v>
      </c>
      <c r="E154" t="s">
        <v>460</v>
      </c>
      <c r="F154" t="s">
        <v>461</v>
      </c>
      <c r="G154" t="str">
        <f t="shared" si="2"/>
        <v>1018</v>
      </c>
      <c r="H154" t="s">
        <v>26</v>
      </c>
      <c r="I154" t="s">
        <v>27</v>
      </c>
      <c r="J154" t="s">
        <v>430</v>
      </c>
      <c r="K154" t="s">
        <v>462</v>
      </c>
      <c r="L154" t="s">
        <v>33</v>
      </c>
      <c r="M154" t="s">
        <v>31</v>
      </c>
      <c r="N154" t="s">
        <v>32</v>
      </c>
      <c r="O154" s="1">
        <v>45640</v>
      </c>
      <c r="P154" s="11">
        <v>6001911</v>
      </c>
    </row>
    <row r="155" spans="1:16">
      <c r="A155" s="5" t="s">
        <v>452</v>
      </c>
      <c r="B155" t="s">
        <v>453</v>
      </c>
      <c r="C155" s="5" t="s">
        <v>463</v>
      </c>
      <c r="D155" s="1">
        <v>42370</v>
      </c>
      <c r="E155" t="s">
        <v>465</v>
      </c>
      <c r="F155" t="s">
        <v>466</v>
      </c>
      <c r="G155" t="str">
        <f t="shared" si="2"/>
        <v>1018</v>
      </c>
      <c r="H155" t="s">
        <v>26</v>
      </c>
      <c r="I155" t="s">
        <v>27</v>
      </c>
      <c r="J155" t="s">
        <v>430</v>
      </c>
      <c r="K155" t="s">
        <v>467</v>
      </c>
      <c r="L155" t="s">
        <v>30</v>
      </c>
      <c r="M155" t="s">
        <v>31</v>
      </c>
      <c r="N155" t="s">
        <v>31</v>
      </c>
      <c r="O155" s="1">
        <v>42723</v>
      </c>
      <c r="P155" s="11">
        <v>11189295</v>
      </c>
    </row>
    <row r="156" spans="1:16">
      <c r="A156" s="5" t="s">
        <v>452</v>
      </c>
      <c r="B156" t="s">
        <v>453</v>
      </c>
      <c r="C156" s="5" t="s">
        <v>463</v>
      </c>
      <c r="D156" s="1">
        <v>42370</v>
      </c>
      <c r="E156" t="s">
        <v>465</v>
      </c>
      <c r="F156" t="s">
        <v>466</v>
      </c>
      <c r="G156" t="str">
        <f t="shared" si="2"/>
        <v>1018</v>
      </c>
      <c r="H156" t="s">
        <v>26</v>
      </c>
      <c r="I156" t="s">
        <v>27</v>
      </c>
      <c r="J156" t="s">
        <v>430</v>
      </c>
      <c r="K156" t="s">
        <v>467</v>
      </c>
      <c r="L156" t="s">
        <v>30</v>
      </c>
      <c r="M156" t="s">
        <v>31</v>
      </c>
      <c r="N156" t="s">
        <v>31</v>
      </c>
      <c r="O156" s="1">
        <v>42723</v>
      </c>
      <c r="P156" s="11">
        <v>851542</v>
      </c>
    </row>
    <row r="157" spans="1:16">
      <c r="A157" s="5" t="s">
        <v>452</v>
      </c>
      <c r="B157" t="s">
        <v>453</v>
      </c>
      <c r="C157" s="5" t="s">
        <v>463</v>
      </c>
      <c r="D157" s="1">
        <v>42370</v>
      </c>
      <c r="E157" t="s">
        <v>468</v>
      </c>
      <c r="F157" t="s">
        <v>466</v>
      </c>
      <c r="G157" t="str">
        <f t="shared" si="2"/>
        <v>1018</v>
      </c>
      <c r="H157" t="s">
        <v>26</v>
      </c>
      <c r="I157" t="s">
        <v>27</v>
      </c>
      <c r="J157" t="s">
        <v>430</v>
      </c>
      <c r="K157" t="s">
        <v>469</v>
      </c>
      <c r="L157" t="s">
        <v>30</v>
      </c>
      <c r="M157" t="s">
        <v>31</v>
      </c>
      <c r="N157" t="s">
        <v>31</v>
      </c>
      <c r="O157" s="1">
        <v>42723</v>
      </c>
      <c r="P157" s="11">
        <v>125555</v>
      </c>
    </row>
    <row r="158" spans="1:16">
      <c r="A158" s="5" t="s">
        <v>452</v>
      </c>
      <c r="B158" t="s">
        <v>453</v>
      </c>
      <c r="C158" s="5" t="s">
        <v>463</v>
      </c>
      <c r="D158" s="1">
        <v>42370</v>
      </c>
      <c r="E158" t="s">
        <v>465</v>
      </c>
      <c r="F158" t="s">
        <v>466</v>
      </c>
      <c r="G158" t="str">
        <f t="shared" si="2"/>
        <v>1018</v>
      </c>
      <c r="H158" t="s">
        <v>26</v>
      </c>
      <c r="I158" t="s">
        <v>27</v>
      </c>
      <c r="J158" t="s">
        <v>430</v>
      </c>
      <c r="K158" t="s">
        <v>470</v>
      </c>
      <c r="L158" t="s">
        <v>30</v>
      </c>
      <c r="M158" t="s">
        <v>31</v>
      </c>
      <c r="N158" t="s">
        <v>31</v>
      </c>
      <c r="O158" s="1">
        <v>42723</v>
      </c>
      <c r="P158" s="11">
        <v>8833</v>
      </c>
    </row>
    <row r="159" spans="1:16">
      <c r="A159" s="5" t="s">
        <v>452</v>
      </c>
      <c r="B159" t="s">
        <v>453</v>
      </c>
      <c r="C159" s="5" t="s">
        <v>463</v>
      </c>
      <c r="D159" s="1">
        <v>42370</v>
      </c>
      <c r="E159" t="s">
        <v>465</v>
      </c>
      <c r="F159" t="s">
        <v>466</v>
      </c>
      <c r="G159" t="str">
        <f t="shared" si="2"/>
        <v>1018</v>
      </c>
      <c r="H159" t="s">
        <v>26</v>
      </c>
      <c r="I159" t="s">
        <v>27</v>
      </c>
      <c r="J159" t="s">
        <v>430</v>
      </c>
      <c r="K159" t="s">
        <v>471</v>
      </c>
      <c r="L159" t="s">
        <v>30</v>
      </c>
      <c r="M159" t="s">
        <v>31</v>
      </c>
      <c r="N159" t="s">
        <v>31</v>
      </c>
      <c r="O159" s="1">
        <v>42723</v>
      </c>
      <c r="P159" s="11">
        <v>19979</v>
      </c>
    </row>
    <row r="160" spans="1:16">
      <c r="A160" s="5" t="s">
        <v>483</v>
      </c>
      <c r="B160" t="s">
        <v>484</v>
      </c>
      <c r="C160" s="5" t="s">
        <v>485</v>
      </c>
      <c r="D160" s="1">
        <v>33971</v>
      </c>
      <c r="E160" t="s">
        <v>487</v>
      </c>
      <c r="F160" t="s">
        <v>488</v>
      </c>
      <c r="G160" t="str">
        <f t="shared" si="2"/>
        <v>2211</v>
      </c>
      <c r="H160" t="s">
        <v>489</v>
      </c>
      <c r="I160" t="s">
        <v>27</v>
      </c>
      <c r="J160" t="s">
        <v>490</v>
      </c>
      <c r="L160" t="s">
        <v>293</v>
      </c>
      <c r="M160" t="s">
        <v>31</v>
      </c>
      <c r="N160" t="s">
        <v>31</v>
      </c>
      <c r="O160" s="1"/>
      <c r="P160" s="11">
        <v>17600</v>
      </c>
    </row>
    <row r="161" spans="1:16">
      <c r="A161" s="5" t="s">
        <v>483</v>
      </c>
      <c r="B161" t="s">
        <v>484</v>
      </c>
      <c r="C161" s="5" t="s">
        <v>485</v>
      </c>
      <c r="D161" s="1">
        <v>33971</v>
      </c>
      <c r="E161" t="s">
        <v>487</v>
      </c>
      <c r="F161" t="s">
        <v>488</v>
      </c>
      <c r="G161" t="str">
        <f t="shared" si="2"/>
        <v>2211</v>
      </c>
      <c r="H161" t="s">
        <v>489</v>
      </c>
      <c r="I161" t="s">
        <v>27</v>
      </c>
      <c r="J161" t="s">
        <v>490</v>
      </c>
      <c r="L161" t="s">
        <v>252</v>
      </c>
      <c r="M161" t="s">
        <v>31</v>
      </c>
      <c r="N161" t="s">
        <v>31</v>
      </c>
      <c r="O161" s="1"/>
      <c r="P161" s="11">
        <v>131300</v>
      </c>
    </row>
    <row r="162" spans="1:16">
      <c r="A162" s="5" t="s">
        <v>483</v>
      </c>
      <c r="B162" t="s">
        <v>484</v>
      </c>
      <c r="C162" s="5" t="s">
        <v>485</v>
      </c>
      <c r="D162" s="1">
        <v>33971</v>
      </c>
      <c r="E162" t="s">
        <v>487</v>
      </c>
      <c r="F162" t="s">
        <v>488</v>
      </c>
      <c r="G162" t="str">
        <f t="shared" si="2"/>
        <v>2211</v>
      </c>
      <c r="H162" t="s">
        <v>489</v>
      </c>
      <c r="I162" t="s">
        <v>27</v>
      </c>
      <c r="J162" t="s">
        <v>490</v>
      </c>
      <c r="L162" t="s">
        <v>293</v>
      </c>
      <c r="M162" t="s">
        <v>31</v>
      </c>
      <c r="N162" t="s">
        <v>31</v>
      </c>
      <c r="O162" s="1"/>
      <c r="P162" s="11">
        <v>17600</v>
      </c>
    </row>
    <row r="163" spans="1:16">
      <c r="A163" s="5" t="s">
        <v>483</v>
      </c>
      <c r="B163" t="s">
        <v>484</v>
      </c>
      <c r="C163" s="5" t="s">
        <v>485</v>
      </c>
      <c r="D163" s="1">
        <v>33971</v>
      </c>
      <c r="E163" t="s">
        <v>487</v>
      </c>
      <c r="F163" t="s">
        <v>488</v>
      </c>
      <c r="G163" t="str">
        <f t="shared" si="2"/>
        <v>2211</v>
      </c>
      <c r="H163" t="s">
        <v>489</v>
      </c>
      <c r="I163" t="s">
        <v>27</v>
      </c>
      <c r="J163" t="s">
        <v>490</v>
      </c>
      <c r="L163" t="s">
        <v>252</v>
      </c>
      <c r="M163" t="s">
        <v>31</v>
      </c>
      <c r="N163" t="s">
        <v>31</v>
      </c>
      <c r="O163" s="1"/>
      <c r="P163" s="11">
        <v>131300</v>
      </c>
    </row>
    <row r="164" spans="1:16">
      <c r="A164" s="5" t="s">
        <v>483</v>
      </c>
      <c r="B164" t="s">
        <v>484</v>
      </c>
      <c r="C164" s="5" t="s">
        <v>485</v>
      </c>
      <c r="D164" s="1">
        <v>33971</v>
      </c>
      <c r="E164" t="s">
        <v>487</v>
      </c>
      <c r="F164" t="s">
        <v>488</v>
      </c>
      <c r="G164" t="str">
        <f t="shared" si="2"/>
        <v>2211</v>
      </c>
      <c r="H164" t="s">
        <v>489</v>
      </c>
      <c r="I164" t="s">
        <v>27</v>
      </c>
      <c r="J164" t="s">
        <v>490</v>
      </c>
      <c r="L164" t="s">
        <v>293</v>
      </c>
      <c r="M164" t="s">
        <v>31</v>
      </c>
      <c r="N164" t="s">
        <v>31</v>
      </c>
      <c r="O164" s="1"/>
      <c r="P164" s="11">
        <v>17600</v>
      </c>
    </row>
    <row r="165" spans="1:16">
      <c r="A165" s="5" t="s">
        <v>483</v>
      </c>
      <c r="B165" t="s">
        <v>484</v>
      </c>
      <c r="C165" s="5" t="s">
        <v>485</v>
      </c>
      <c r="D165" s="1">
        <v>33971</v>
      </c>
      <c r="E165" t="s">
        <v>487</v>
      </c>
      <c r="F165" t="s">
        <v>488</v>
      </c>
      <c r="G165" t="str">
        <f t="shared" si="2"/>
        <v>2211</v>
      </c>
      <c r="H165" t="s">
        <v>489</v>
      </c>
      <c r="I165" t="s">
        <v>27</v>
      </c>
      <c r="J165" t="s">
        <v>490</v>
      </c>
      <c r="L165" t="s">
        <v>252</v>
      </c>
      <c r="M165" t="s">
        <v>31</v>
      </c>
      <c r="N165" t="s">
        <v>31</v>
      </c>
      <c r="O165" s="1"/>
      <c r="P165" s="11">
        <v>131300</v>
      </c>
    </row>
    <row r="166" spans="1:16">
      <c r="A166" s="5" t="s">
        <v>483</v>
      </c>
      <c r="B166" t="s">
        <v>484</v>
      </c>
      <c r="C166" s="5" t="s">
        <v>485</v>
      </c>
      <c r="D166" s="1">
        <v>33971</v>
      </c>
      <c r="E166" t="s">
        <v>487</v>
      </c>
      <c r="F166" t="s">
        <v>488</v>
      </c>
      <c r="G166" t="str">
        <f t="shared" si="2"/>
        <v>2211</v>
      </c>
      <c r="H166" t="s">
        <v>489</v>
      </c>
      <c r="I166" t="s">
        <v>475</v>
      </c>
      <c r="J166" t="s">
        <v>491</v>
      </c>
      <c r="L166" t="s">
        <v>252</v>
      </c>
      <c r="M166" t="s">
        <v>31</v>
      </c>
      <c r="N166" t="s">
        <v>31</v>
      </c>
      <c r="O166" s="1"/>
      <c r="P166" s="11">
        <v>3000</v>
      </c>
    </row>
    <row r="167" spans="1:16">
      <c r="A167" s="5" t="s">
        <v>483</v>
      </c>
      <c r="B167" t="s">
        <v>484</v>
      </c>
      <c r="C167" s="5" t="s">
        <v>485</v>
      </c>
      <c r="D167" s="1">
        <v>33971</v>
      </c>
      <c r="E167" t="s">
        <v>487</v>
      </c>
      <c r="F167" t="s">
        <v>488</v>
      </c>
      <c r="G167" t="str">
        <f t="shared" si="2"/>
        <v>2211</v>
      </c>
      <c r="H167" t="s">
        <v>489</v>
      </c>
      <c r="I167" t="s">
        <v>27</v>
      </c>
      <c r="J167" t="s">
        <v>490</v>
      </c>
      <c r="L167" t="s">
        <v>293</v>
      </c>
      <c r="M167" t="s">
        <v>31</v>
      </c>
      <c r="N167" t="s">
        <v>31</v>
      </c>
      <c r="O167" s="1"/>
      <c r="P167" s="11">
        <v>17600</v>
      </c>
    </row>
    <row r="168" spans="1:16">
      <c r="A168" s="5" t="s">
        <v>483</v>
      </c>
      <c r="B168" t="s">
        <v>484</v>
      </c>
      <c r="C168" s="5" t="s">
        <v>485</v>
      </c>
      <c r="D168" s="1">
        <v>33971</v>
      </c>
      <c r="E168" t="s">
        <v>487</v>
      </c>
      <c r="F168" t="s">
        <v>488</v>
      </c>
      <c r="G168" t="str">
        <f t="shared" si="2"/>
        <v>2211</v>
      </c>
      <c r="H168" t="s">
        <v>489</v>
      </c>
      <c r="I168" t="s">
        <v>27</v>
      </c>
      <c r="J168" t="s">
        <v>490</v>
      </c>
      <c r="L168" t="s">
        <v>252</v>
      </c>
      <c r="M168" t="s">
        <v>31</v>
      </c>
      <c r="N168" t="s">
        <v>31</v>
      </c>
      <c r="O168" s="1"/>
      <c r="P168" s="11">
        <v>131300</v>
      </c>
    </row>
    <row r="169" spans="1:16">
      <c r="A169" s="5" t="s">
        <v>517</v>
      </c>
      <c r="B169" t="s">
        <v>518</v>
      </c>
      <c r="C169" s="5" t="s">
        <v>519</v>
      </c>
      <c r="D169" s="1">
        <v>40544</v>
      </c>
      <c r="E169" t="s">
        <v>521</v>
      </c>
      <c r="F169" t="s">
        <v>522</v>
      </c>
      <c r="G169" t="str">
        <f t="shared" si="2"/>
        <v>1025</v>
      </c>
      <c r="H169" t="s">
        <v>26</v>
      </c>
      <c r="I169" t="s">
        <v>27</v>
      </c>
      <c r="J169" t="s">
        <v>397</v>
      </c>
      <c r="K169" t="s">
        <v>523</v>
      </c>
      <c r="L169" t="s">
        <v>30</v>
      </c>
      <c r="M169" t="s">
        <v>31</v>
      </c>
      <c r="N169" t="s">
        <v>31</v>
      </c>
      <c r="O169" s="1"/>
      <c r="P169" s="11">
        <v>1570300</v>
      </c>
    </row>
    <row r="170" spans="1:16">
      <c r="A170" s="5" t="s">
        <v>517</v>
      </c>
      <c r="B170" t="s">
        <v>518</v>
      </c>
      <c r="C170" s="5" t="s">
        <v>519</v>
      </c>
      <c r="D170" s="1">
        <v>40544</v>
      </c>
      <c r="E170" t="s">
        <v>524</v>
      </c>
      <c r="F170" t="s">
        <v>525</v>
      </c>
      <c r="G170" t="str">
        <f t="shared" si="2"/>
        <v>1102</v>
      </c>
      <c r="H170" t="s">
        <v>26</v>
      </c>
      <c r="I170" t="s">
        <v>27</v>
      </c>
      <c r="J170" t="s">
        <v>397</v>
      </c>
      <c r="K170" t="s">
        <v>526</v>
      </c>
      <c r="L170" t="s">
        <v>30</v>
      </c>
      <c r="M170" t="s">
        <v>31</v>
      </c>
      <c r="N170" t="s">
        <v>31</v>
      </c>
      <c r="O170" s="1"/>
      <c r="P170" s="11">
        <v>811400</v>
      </c>
    </row>
    <row r="171" spans="1:16">
      <c r="A171" s="5" t="s">
        <v>517</v>
      </c>
      <c r="B171" t="s">
        <v>518</v>
      </c>
      <c r="C171" s="5" t="s">
        <v>519</v>
      </c>
      <c r="D171" s="1">
        <v>40544</v>
      </c>
      <c r="E171" t="s">
        <v>527</v>
      </c>
      <c r="F171" t="s">
        <v>528</v>
      </c>
      <c r="G171" t="str">
        <f t="shared" si="2"/>
        <v>1065</v>
      </c>
      <c r="H171" t="s">
        <v>26</v>
      </c>
      <c r="I171" t="s">
        <v>27</v>
      </c>
      <c r="J171" t="s">
        <v>397</v>
      </c>
      <c r="K171" t="s">
        <v>529</v>
      </c>
      <c r="L171" t="s">
        <v>30</v>
      </c>
      <c r="M171" t="s">
        <v>31</v>
      </c>
      <c r="N171" t="s">
        <v>31</v>
      </c>
      <c r="O171" s="1"/>
      <c r="P171" s="11">
        <v>1865900</v>
      </c>
    </row>
    <row r="172" spans="1:16">
      <c r="A172" s="5" t="s">
        <v>517</v>
      </c>
      <c r="B172" t="s">
        <v>518</v>
      </c>
      <c r="C172" s="5" t="s">
        <v>519</v>
      </c>
      <c r="D172" s="1">
        <v>40544</v>
      </c>
      <c r="E172" t="s">
        <v>530</v>
      </c>
      <c r="F172" t="s">
        <v>531</v>
      </c>
      <c r="G172" t="str">
        <f t="shared" si="2"/>
        <v>1098</v>
      </c>
      <c r="H172" t="s">
        <v>26</v>
      </c>
      <c r="I172" t="s">
        <v>27</v>
      </c>
      <c r="J172" t="s">
        <v>397</v>
      </c>
      <c r="K172" t="s">
        <v>532</v>
      </c>
      <c r="L172" t="s">
        <v>30</v>
      </c>
      <c r="M172" t="s">
        <v>31</v>
      </c>
      <c r="N172" t="s">
        <v>31</v>
      </c>
      <c r="O172" s="1"/>
      <c r="P172" s="11">
        <v>1270600</v>
      </c>
    </row>
    <row r="173" spans="1:16">
      <c r="A173" s="5" t="s">
        <v>517</v>
      </c>
      <c r="B173" t="s">
        <v>518</v>
      </c>
      <c r="C173" s="5" t="s">
        <v>519</v>
      </c>
      <c r="D173" s="1">
        <v>40544</v>
      </c>
      <c r="E173" t="s">
        <v>533</v>
      </c>
      <c r="F173" t="s">
        <v>534</v>
      </c>
      <c r="G173" t="str">
        <f t="shared" si="2"/>
        <v>1098</v>
      </c>
      <c r="H173" t="s">
        <v>26</v>
      </c>
      <c r="I173" t="s">
        <v>27</v>
      </c>
      <c r="J173" t="s">
        <v>397</v>
      </c>
      <c r="K173" t="s">
        <v>532</v>
      </c>
      <c r="L173" t="s">
        <v>30</v>
      </c>
      <c r="M173" t="s">
        <v>31</v>
      </c>
      <c r="N173" t="s">
        <v>31</v>
      </c>
      <c r="O173" s="1"/>
      <c r="P173" s="11">
        <v>968400</v>
      </c>
    </row>
    <row r="174" spans="1:16">
      <c r="A174" s="5" t="s">
        <v>517</v>
      </c>
      <c r="B174" t="s">
        <v>518</v>
      </c>
      <c r="C174" s="5" t="s">
        <v>519</v>
      </c>
      <c r="D174" s="1">
        <v>40544</v>
      </c>
      <c r="E174" t="s">
        <v>535</v>
      </c>
      <c r="F174" t="s">
        <v>536</v>
      </c>
      <c r="G174" t="str">
        <f t="shared" si="2"/>
        <v>1065</v>
      </c>
      <c r="H174" t="s">
        <v>26</v>
      </c>
      <c r="I174" t="s">
        <v>27</v>
      </c>
      <c r="J174" t="s">
        <v>397</v>
      </c>
      <c r="K174" t="s">
        <v>537</v>
      </c>
      <c r="L174" t="s">
        <v>30</v>
      </c>
      <c r="M174" t="s">
        <v>31</v>
      </c>
      <c r="N174" t="s">
        <v>31</v>
      </c>
      <c r="O174" s="1"/>
      <c r="P174" s="11">
        <v>2831200</v>
      </c>
    </row>
    <row r="175" spans="1:16">
      <c r="A175" s="5" t="s">
        <v>517</v>
      </c>
      <c r="B175" t="s">
        <v>518</v>
      </c>
      <c r="C175" s="5" t="s">
        <v>519</v>
      </c>
      <c r="D175" s="1">
        <v>40544</v>
      </c>
      <c r="E175" t="s">
        <v>538</v>
      </c>
      <c r="F175" t="s">
        <v>539</v>
      </c>
      <c r="G175" t="str">
        <f t="shared" si="2"/>
        <v>1091</v>
      </c>
      <c r="H175" t="s">
        <v>26</v>
      </c>
      <c r="I175" t="s">
        <v>27</v>
      </c>
      <c r="J175" t="s">
        <v>397</v>
      </c>
      <c r="K175" t="s">
        <v>540</v>
      </c>
      <c r="L175" t="s">
        <v>30</v>
      </c>
      <c r="M175" t="s">
        <v>31</v>
      </c>
      <c r="N175" t="s">
        <v>31</v>
      </c>
      <c r="O175" s="1"/>
      <c r="P175" s="11">
        <v>3556600</v>
      </c>
    </row>
    <row r="176" spans="1:16">
      <c r="A176" s="5" t="s">
        <v>517</v>
      </c>
      <c r="B176" t="s">
        <v>518</v>
      </c>
      <c r="C176" s="5" t="s">
        <v>519</v>
      </c>
      <c r="D176" s="1">
        <v>40544</v>
      </c>
      <c r="E176" t="s">
        <v>541</v>
      </c>
      <c r="F176" t="s">
        <v>542</v>
      </c>
      <c r="G176" t="str">
        <f t="shared" si="2"/>
        <v>1025</v>
      </c>
      <c r="H176" t="s">
        <v>26</v>
      </c>
      <c r="I176" t="s">
        <v>27</v>
      </c>
      <c r="J176" t="s">
        <v>397</v>
      </c>
      <c r="K176" t="s">
        <v>543</v>
      </c>
      <c r="L176" t="s">
        <v>30</v>
      </c>
      <c r="M176" t="s">
        <v>31</v>
      </c>
      <c r="N176" t="s">
        <v>31</v>
      </c>
      <c r="O176" s="1"/>
      <c r="P176" s="11">
        <v>3105300</v>
      </c>
    </row>
    <row r="177" spans="1:16">
      <c r="A177" s="5" t="s">
        <v>517</v>
      </c>
      <c r="B177" t="s">
        <v>518</v>
      </c>
      <c r="C177" s="5" t="s">
        <v>519</v>
      </c>
      <c r="D177" s="1">
        <v>40544</v>
      </c>
      <c r="E177" t="s">
        <v>544</v>
      </c>
      <c r="F177" t="s">
        <v>545</v>
      </c>
      <c r="G177" t="str">
        <f t="shared" si="2"/>
        <v>1034</v>
      </c>
      <c r="H177" t="s">
        <v>26</v>
      </c>
      <c r="I177" t="s">
        <v>27</v>
      </c>
      <c r="J177" t="s">
        <v>397</v>
      </c>
      <c r="K177" t="s">
        <v>546</v>
      </c>
      <c r="L177" t="s">
        <v>30</v>
      </c>
      <c r="M177" t="s">
        <v>31</v>
      </c>
      <c r="N177" t="s">
        <v>31</v>
      </c>
      <c r="O177" s="1"/>
      <c r="P177" s="11">
        <v>590800</v>
      </c>
    </row>
    <row r="178" spans="1:16">
      <c r="A178" s="5" t="s">
        <v>517</v>
      </c>
      <c r="B178" t="s">
        <v>518</v>
      </c>
      <c r="C178" s="5" t="s">
        <v>519</v>
      </c>
      <c r="D178" s="1">
        <v>40544</v>
      </c>
      <c r="E178" t="s">
        <v>547</v>
      </c>
      <c r="F178" t="s">
        <v>548</v>
      </c>
      <c r="G178" t="str">
        <f t="shared" si="2"/>
        <v>1081</v>
      </c>
      <c r="H178" t="s">
        <v>26</v>
      </c>
      <c r="I178" t="s">
        <v>27</v>
      </c>
      <c r="J178" t="s">
        <v>397</v>
      </c>
      <c r="K178" t="s">
        <v>549</v>
      </c>
      <c r="L178" t="s">
        <v>30</v>
      </c>
      <c r="M178" t="s">
        <v>31</v>
      </c>
      <c r="N178" t="s">
        <v>31</v>
      </c>
      <c r="O178" s="1"/>
      <c r="P178" s="11">
        <v>1057400</v>
      </c>
    </row>
    <row r="179" spans="1:16">
      <c r="A179" s="5" t="s">
        <v>517</v>
      </c>
      <c r="B179" t="s">
        <v>518</v>
      </c>
      <c r="C179" s="5" t="s">
        <v>519</v>
      </c>
      <c r="D179" s="1">
        <v>40544</v>
      </c>
      <c r="E179" t="s">
        <v>550</v>
      </c>
      <c r="F179" t="s">
        <v>551</v>
      </c>
      <c r="G179" t="str">
        <f t="shared" si="2"/>
        <v>1077</v>
      </c>
      <c r="H179" t="s">
        <v>26</v>
      </c>
      <c r="I179" t="s">
        <v>27</v>
      </c>
      <c r="J179" t="s">
        <v>397</v>
      </c>
      <c r="K179" t="s">
        <v>552</v>
      </c>
      <c r="L179" t="s">
        <v>30</v>
      </c>
      <c r="M179" t="s">
        <v>31</v>
      </c>
      <c r="N179" t="s">
        <v>31</v>
      </c>
      <c r="O179" s="1"/>
      <c r="P179" s="11">
        <v>2162300</v>
      </c>
    </row>
    <row r="180" spans="1:16">
      <c r="A180" s="5" t="s">
        <v>517</v>
      </c>
      <c r="B180" t="s">
        <v>518</v>
      </c>
      <c r="C180" s="5" t="s">
        <v>519</v>
      </c>
      <c r="D180" s="1">
        <v>40544</v>
      </c>
      <c r="E180" t="s">
        <v>553</v>
      </c>
      <c r="F180" t="s">
        <v>554</v>
      </c>
      <c r="G180" t="str">
        <f t="shared" si="2"/>
        <v>1077</v>
      </c>
      <c r="H180" t="s">
        <v>26</v>
      </c>
      <c r="I180" t="s">
        <v>27</v>
      </c>
      <c r="J180" t="s">
        <v>397</v>
      </c>
      <c r="K180" t="s">
        <v>555</v>
      </c>
      <c r="L180" t="s">
        <v>30</v>
      </c>
      <c r="M180" t="s">
        <v>31</v>
      </c>
      <c r="N180" t="s">
        <v>31</v>
      </c>
      <c r="O180" s="1"/>
      <c r="P180" s="11">
        <v>89400</v>
      </c>
    </row>
    <row r="181" spans="1:16">
      <c r="A181" s="5" t="s">
        <v>517</v>
      </c>
      <c r="B181" t="s">
        <v>518</v>
      </c>
      <c r="C181" s="5" t="s">
        <v>519</v>
      </c>
      <c r="D181" s="1">
        <v>40544</v>
      </c>
      <c r="E181" t="s">
        <v>556</v>
      </c>
      <c r="F181" t="s">
        <v>91</v>
      </c>
      <c r="G181" t="str">
        <f t="shared" si="2"/>
        <v>1093</v>
      </c>
      <c r="H181" t="s">
        <v>26</v>
      </c>
      <c r="I181" t="s">
        <v>27</v>
      </c>
      <c r="J181" t="s">
        <v>397</v>
      </c>
      <c r="K181" t="s">
        <v>557</v>
      </c>
      <c r="L181" t="s">
        <v>30</v>
      </c>
      <c r="M181" t="s">
        <v>31</v>
      </c>
      <c r="N181" t="s">
        <v>31</v>
      </c>
      <c r="O181" s="1"/>
      <c r="P181" s="11">
        <v>1100600</v>
      </c>
    </row>
    <row r="182" spans="1:16">
      <c r="A182" s="5" t="s">
        <v>517</v>
      </c>
      <c r="B182" t="s">
        <v>518</v>
      </c>
      <c r="C182" s="5" t="s">
        <v>519</v>
      </c>
      <c r="D182" s="1">
        <v>40544</v>
      </c>
      <c r="E182" t="s">
        <v>558</v>
      </c>
      <c r="F182" t="s">
        <v>559</v>
      </c>
      <c r="G182" t="str">
        <f t="shared" si="2"/>
        <v>1024</v>
      </c>
      <c r="H182" t="s">
        <v>26</v>
      </c>
      <c r="I182" t="s">
        <v>27</v>
      </c>
      <c r="J182" t="s">
        <v>397</v>
      </c>
      <c r="K182" t="s">
        <v>560</v>
      </c>
      <c r="L182" t="s">
        <v>30</v>
      </c>
      <c r="M182" t="s">
        <v>31</v>
      </c>
      <c r="N182" t="s">
        <v>31</v>
      </c>
      <c r="O182" s="1"/>
      <c r="P182" s="11">
        <v>455100</v>
      </c>
    </row>
    <row r="183" spans="1:16">
      <c r="A183" s="5" t="s">
        <v>517</v>
      </c>
      <c r="B183" t="s">
        <v>518</v>
      </c>
      <c r="C183" s="5" t="s">
        <v>519</v>
      </c>
      <c r="D183" s="1">
        <v>40544</v>
      </c>
      <c r="E183" t="s">
        <v>561</v>
      </c>
      <c r="F183" t="s">
        <v>562</v>
      </c>
      <c r="G183" t="str">
        <f t="shared" si="2"/>
        <v>1054</v>
      </c>
      <c r="H183" t="s">
        <v>26</v>
      </c>
      <c r="I183" t="s">
        <v>27</v>
      </c>
      <c r="J183" t="s">
        <v>397</v>
      </c>
      <c r="K183" t="s">
        <v>563</v>
      </c>
      <c r="L183" t="s">
        <v>30</v>
      </c>
      <c r="M183" t="s">
        <v>31</v>
      </c>
      <c r="N183" t="s">
        <v>31</v>
      </c>
      <c r="O183" s="1"/>
      <c r="P183" s="11">
        <v>1675300</v>
      </c>
    </row>
    <row r="184" spans="1:16">
      <c r="A184" s="5" t="s">
        <v>517</v>
      </c>
      <c r="B184" t="s">
        <v>518</v>
      </c>
      <c r="C184" s="5" t="s">
        <v>519</v>
      </c>
      <c r="D184" s="1">
        <v>40544</v>
      </c>
      <c r="E184" t="s">
        <v>564</v>
      </c>
      <c r="F184" t="s">
        <v>565</v>
      </c>
      <c r="G184" t="str">
        <f t="shared" si="2"/>
        <v>1014</v>
      </c>
      <c r="H184" t="s">
        <v>26</v>
      </c>
      <c r="I184" t="s">
        <v>27</v>
      </c>
      <c r="J184" t="s">
        <v>397</v>
      </c>
      <c r="K184" t="s">
        <v>566</v>
      </c>
      <c r="L184" t="s">
        <v>30</v>
      </c>
      <c r="M184" t="s">
        <v>31</v>
      </c>
      <c r="N184" t="s">
        <v>31</v>
      </c>
      <c r="O184" s="1"/>
      <c r="P184" s="11">
        <v>1539600</v>
      </c>
    </row>
    <row r="185" spans="1:16">
      <c r="A185" s="5" t="s">
        <v>517</v>
      </c>
      <c r="B185" t="s">
        <v>518</v>
      </c>
      <c r="C185" s="5" t="s">
        <v>519</v>
      </c>
      <c r="D185" s="1">
        <v>40544</v>
      </c>
      <c r="E185" t="s">
        <v>567</v>
      </c>
      <c r="F185" t="s">
        <v>568</v>
      </c>
      <c r="G185" t="str">
        <f t="shared" si="2"/>
        <v>1032</v>
      </c>
      <c r="H185" t="s">
        <v>26</v>
      </c>
      <c r="I185" t="s">
        <v>27</v>
      </c>
      <c r="J185" t="s">
        <v>397</v>
      </c>
      <c r="K185" t="s">
        <v>569</v>
      </c>
      <c r="L185" t="s">
        <v>30</v>
      </c>
      <c r="M185" t="s">
        <v>31</v>
      </c>
      <c r="N185" t="s">
        <v>31</v>
      </c>
      <c r="O185" s="1"/>
      <c r="P185" s="11">
        <v>990100</v>
      </c>
    </row>
    <row r="186" spans="1:16">
      <c r="A186" s="5" t="s">
        <v>517</v>
      </c>
      <c r="B186" t="s">
        <v>518</v>
      </c>
      <c r="C186" s="5" t="s">
        <v>519</v>
      </c>
      <c r="D186" s="1">
        <v>40544</v>
      </c>
      <c r="E186" t="s">
        <v>570</v>
      </c>
      <c r="F186" t="s">
        <v>571</v>
      </c>
      <c r="G186" t="str">
        <f t="shared" si="2"/>
        <v>1097</v>
      </c>
      <c r="H186" t="s">
        <v>26</v>
      </c>
      <c r="I186" t="s">
        <v>27</v>
      </c>
      <c r="J186" t="s">
        <v>397</v>
      </c>
      <c r="K186" t="s">
        <v>572</v>
      </c>
      <c r="L186" t="s">
        <v>30</v>
      </c>
      <c r="M186" t="s">
        <v>31</v>
      </c>
      <c r="N186" t="s">
        <v>31</v>
      </c>
      <c r="O186" s="1"/>
      <c r="P186" s="11">
        <v>3183000</v>
      </c>
    </row>
    <row r="187" spans="1:16">
      <c r="A187" s="5" t="s">
        <v>517</v>
      </c>
      <c r="B187" t="s">
        <v>518</v>
      </c>
      <c r="C187" s="5" t="s">
        <v>519</v>
      </c>
      <c r="D187" s="1">
        <v>40544</v>
      </c>
      <c r="E187" t="s">
        <v>573</v>
      </c>
      <c r="F187" t="s">
        <v>574</v>
      </c>
      <c r="G187" t="str">
        <f t="shared" si="2"/>
        <v>1071</v>
      </c>
      <c r="H187" t="s">
        <v>26</v>
      </c>
      <c r="I187" t="s">
        <v>27</v>
      </c>
      <c r="J187" t="s">
        <v>42</v>
      </c>
      <c r="K187" t="s">
        <v>575</v>
      </c>
      <c r="L187" t="s">
        <v>30</v>
      </c>
      <c r="M187" t="s">
        <v>31</v>
      </c>
      <c r="N187" t="s">
        <v>31</v>
      </c>
      <c r="O187" s="1"/>
      <c r="P187" s="11">
        <v>1344700</v>
      </c>
    </row>
    <row r="188" spans="1:16">
      <c r="A188" s="5" t="s">
        <v>517</v>
      </c>
      <c r="B188" t="s">
        <v>518</v>
      </c>
      <c r="C188" s="5" t="s">
        <v>519</v>
      </c>
      <c r="D188" s="1">
        <v>40544</v>
      </c>
      <c r="E188" t="s">
        <v>576</v>
      </c>
      <c r="F188" t="s">
        <v>577</v>
      </c>
      <c r="G188" t="str">
        <f t="shared" si="2"/>
        <v>1014</v>
      </c>
      <c r="H188" t="s">
        <v>26</v>
      </c>
      <c r="I188" t="s">
        <v>27</v>
      </c>
      <c r="J188" t="s">
        <v>397</v>
      </c>
      <c r="K188" t="s">
        <v>578</v>
      </c>
      <c r="L188" t="s">
        <v>30</v>
      </c>
      <c r="M188" t="s">
        <v>31</v>
      </c>
      <c r="N188" t="s">
        <v>31</v>
      </c>
      <c r="O188" s="1"/>
      <c r="P188" s="11">
        <v>1108700</v>
      </c>
    </row>
    <row r="189" spans="1:16">
      <c r="A189" s="5" t="s">
        <v>517</v>
      </c>
      <c r="B189" t="s">
        <v>518</v>
      </c>
      <c r="C189" s="5" t="s">
        <v>519</v>
      </c>
      <c r="D189" s="1">
        <v>40544</v>
      </c>
      <c r="E189" t="s">
        <v>579</v>
      </c>
      <c r="F189" t="s">
        <v>580</v>
      </c>
      <c r="G189" t="str">
        <f t="shared" si="2"/>
        <v>1014</v>
      </c>
      <c r="H189" t="s">
        <v>26</v>
      </c>
      <c r="I189" t="s">
        <v>27</v>
      </c>
      <c r="J189" t="s">
        <v>397</v>
      </c>
      <c r="K189" t="s">
        <v>578</v>
      </c>
      <c r="L189" t="s">
        <v>30</v>
      </c>
      <c r="M189" t="s">
        <v>31</v>
      </c>
      <c r="N189" t="s">
        <v>31</v>
      </c>
      <c r="O189" s="1"/>
      <c r="P189" s="11">
        <v>728700</v>
      </c>
    </row>
    <row r="190" spans="1:16">
      <c r="A190" s="5" t="s">
        <v>517</v>
      </c>
      <c r="B190" t="s">
        <v>518</v>
      </c>
      <c r="C190" s="5" t="s">
        <v>519</v>
      </c>
      <c r="D190" s="1">
        <v>40544</v>
      </c>
      <c r="E190" t="s">
        <v>581</v>
      </c>
      <c r="F190" t="s">
        <v>582</v>
      </c>
      <c r="G190" t="str">
        <f t="shared" si="2"/>
        <v>1015</v>
      </c>
      <c r="H190" t="s">
        <v>26</v>
      </c>
      <c r="I190" t="s">
        <v>27</v>
      </c>
      <c r="J190" t="s">
        <v>397</v>
      </c>
      <c r="K190" t="s">
        <v>578</v>
      </c>
      <c r="L190" t="s">
        <v>30</v>
      </c>
      <c r="M190" t="s">
        <v>31</v>
      </c>
      <c r="N190" t="s">
        <v>31</v>
      </c>
      <c r="O190" s="1"/>
      <c r="P190" s="11">
        <v>578200</v>
      </c>
    </row>
    <row r="191" spans="1:16">
      <c r="A191" s="5" t="s">
        <v>517</v>
      </c>
      <c r="B191" t="s">
        <v>518</v>
      </c>
      <c r="C191" s="5" t="s">
        <v>519</v>
      </c>
      <c r="D191" s="1">
        <v>40544</v>
      </c>
      <c r="E191" t="s">
        <v>583</v>
      </c>
      <c r="F191" t="s">
        <v>525</v>
      </c>
      <c r="G191" t="str">
        <f t="shared" si="2"/>
        <v>1102</v>
      </c>
      <c r="H191" t="s">
        <v>26</v>
      </c>
      <c r="I191" t="s">
        <v>27</v>
      </c>
      <c r="J191" t="s">
        <v>42</v>
      </c>
      <c r="K191" t="s">
        <v>584</v>
      </c>
      <c r="L191" t="s">
        <v>30</v>
      </c>
      <c r="M191" t="s">
        <v>31</v>
      </c>
      <c r="N191" t="s">
        <v>31</v>
      </c>
      <c r="O191" s="1"/>
      <c r="P191" s="11">
        <v>1352300</v>
      </c>
    </row>
    <row r="192" spans="1:16">
      <c r="A192" s="5" t="s">
        <v>517</v>
      </c>
      <c r="B192" t="s">
        <v>518</v>
      </c>
      <c r="C192" s="5" t="s">
        <v>519</v>
      </c>
      <c r="D192" s="1">
        <v>40544</v>
      </c>
      <c r="E192" t="s">
        <v>585</v>
      </c>
      <c r="F192" t="s">
        <v>586</v>
      </c>
      <c r="G192" t="str">
        <f t="shared" si="2"/>
        <v>1072</v>
      </c>
      <c r="H192" t="s">
        <v>26</v>
      </c>
      <c r="I192" t="s">
        <v>27</v>
      </c>
      <c r="J192" t="s">
        <v>397</v>
      </c>
      <c r="K192" t="s">
        <v>587</v>
      </c>
      <c r="L192" t="s">
        <v>30</v>
      </c>
      <c r="M192" t="s">
        <v>31</v>
      </c>
      <c r="N192" t="s">
        <v>31</v>
      </c>
      <c r="O192" s="1"/>
      <c r="P192" s="11">
        <v>881100</v>
      </c>
    </row>
    <row r="193" spans="1:16">
      <c r="A193" s="5" t="s">
        <v>517</v>
      </c>
      <c r="B193" t="s">
        <v>518</v>
      </c>
      <c r="C193" s="5" t="s">
        <v>519</v>
      </c>
      <c r="D193" s="1">
        <v>40544</v>
      </c>
      <c r="E193" t="s">
        <v>588</v>
      </c>
      <c r="F193" t="s">
        <v>589</v>
      </c>
      <c r="G193" t="str">
        <f t="shared" ref="G193:G237" si="3">LEFT(F193,4)</f>
        <v>1073</v>
      </c>
      <c r="H193" t="s">
        <v>26</v>
      </c>
      <c r="I193" t="s">
        <v>27</v>
      </c>
      <c r="J193" t="s">
        <v>397</v>
      </c>
      <c r="K193" t="s">
        <v>590</v>
      </c>
      <c r="L193" t="s">
        <v>30</v>
      </c>
      <c r="M193" t="s">
        <v>31</v>
      </c>
      <c r="N193" t="s">
        <v>31</v>
      </c>
      <c r="O193" s="1"/>
      <c r="P193" s="11">
        <v>675400</v>
      </c>
    </row>
    <row r="194" spans="1:16">
      <c r="A194" s="5" t="s">
        <v>599</v>
      </c>
      <c r="B194" t="s">
        <v>136</v>
      </c>
      <c r="C194" s="5" t="s">
        <v>600</v>
      </c>
      <c r="D194" s="1">
        <v>43257</v>
      </c>
      <c r="E194" t="s">
        <v>602</v>
      </c>
      <c r="F194" t="s">
        <v>603</v>
      </c>
      <c r="G194" t="str">
        <f t="shared" si="3"/>
        <v>2064</v>
      </c>
      <c r="H194" t="s">
        <v>604</v>
      </c>
      <c r="I194" t="s">
        <v>27</v>
      </c>
      <c r="J194" t="s">
        <v>230</v>
      </c>
      <c r="L194" t="s">
        <v>33</v>
      </c>
      <c r="M194" t="s">
        <v>31</v>
      </c>
      <c r="N194" t="s">
        <v>32</v>
      </c>
      <c r="O194" s="1">
        <v>45449</v>
      </c>
      <c r="P194" s="11">
        <v>660100</v>
      </c>
    </row>
    <row r="195" spans="1:16">
      <c r="A195" s="5" t="s">
        <v>599</v>
      </c>
      <c r="B195" t="s">
        <v>136</v>
      </c>
      <c r="C195" s="5" t="s">
        <v>605</v>
      </c>
      <c r="D195" s="1">
        <v>43257</v>
      </c>
      <c r="E195" t="s">
        <v>606</v>
      </c>
      <c r="F195" t="s">
        <v>603</v>
      </c>
      <c r="G195" t="str">
        <f t="shared" si="3"/>
        <v>2064</v>
      </c>
      <c r="H195" t="s">
        <v>604</v>
      </c>
      <c r="I195" t="s">
        <v>27</v>
      </c>
      <c r="J195" t="s">
        <v>206</v>
      </c>
      <c r="L195" t="s">
        <v>33</v>
      </c>
      <c r="M195" t="s">
        <v>31</v>
      </c>
      <c r="N195" t="s">
        <v>32</v>
      </c>
      <c r="O195" s="1">
        <v>45449</v>
      </c>
      <c r="P195" s="11">
        <v>396300</v>
      </c>
    </row>
    <row r="196" spans="1:16">
      <c r="A196" s="5" t="s">
        <v>599</v>
      </c>
      <c r="B196" t="s">
        <v>136</v>
      </c>
      <c r="C196" s="5" t="s">
        <v>607</v>
      </c>
      <c r="D196" s="1">
        <v>25930</v>
      </c>
      <c r="E196" t="s">
        <v>609</v>
      </c>
      <c r="F196" t="s">
        <v>610</v>
      </c>
      <c r="G196" t="str">
        <f t="shared" si="3"/>
        <v>1507</v>
      </c>
      <c r="H196" t="s">
        <v>604</v>
      </c>
      <c r="I196" t="s">
        <v>27</v>
      </c>
      <c r="J196" t="s">
        <v>206</v>
      </c>
      <c r="L196" t="s">
        <v>33</v>
      </c>
      <c r="M196" t="s">
        <v>31</v>
      </c>
      <c r="N196" t="s">
        <v>31</v>
      </c>
      <c r="O196" s="1"/>
      <c r="P196" s="11">
        <v>65700</v>
      </c>
    </row>
    <row r="197" spans="1:16">
      <c r="A197" s="5" t="s">
        <v>599</v>
      </c>
      <c r="B197" t="s">
        <v>136</v>
      </c>
      <c r="C197" s="5" t="s">
        <v>611</v>
      </c>
      <c r="D197" s="1">
        <v>25930</v>
      </c>
      <c r="E197" t="s">
        <v>612</v>
      </c>
      <c r="F197" t="s">
        <v>613</v>
      </c>
      <c r="G197" t="str">
        <f t="shared" si="3"/>
        <v>2064</v>
      </c>
      <c r="H197" t="s">
        <v>604</v>
      </c>
      <c r="I197" t="s">
        <v>27</v>
      </c>
      <c r="J197" t="s">
        <v>206</v>
      </c>
      <c r="L197" t="s">
        <v>33</v>
      </c>
      <c r="M197" t="s">
        <v>31</v>
      </c>
      <c r="N197" t="s">
        <v>134</v>
      </c>
      <c r="O197" s="1"/>
      <c r="P197" s="11">
        <v>965400</v>
      </c>
    </row>
    <row r="198" spans="1:16">
      <c r="A198" s="5" t="s">
        <v>599</v>
      </c>
      <c r="B198" t="s">
        <v>136</v>
      </c>
      <c r="C198" s="5" t="s">
        <v>611</v>
      </c>
      <c r="D198" s="1">
        <v>25930</v>
      </c>
      <c r="E198" t="s">
        <v>612</v>
      </c>
      <c r="F198" t="s">
        <v>613</v>
      </c>
      <c r="G198" t="str">
        <f t="shared" si="3"/>
        <v>2064</v>
      </c>
      <c r="H198" t="s">
        <v>604</v>
      </c>
      <c r="I198" t="s">
        <v>27</v>
      </c>
      <c r="J198" t="s">
        <v>491</v>
      </c>
      <c r="L198" t="s">
        <v>33</v>
      </c>
      <c r="M198" t="s">
        <v>31</v>
      </c>
      <c r="N198" t="s">
        <v>134</v>
      </c>
      <c r="O198" s="1"/>
      <c r="P198" s="11">
        <v>162100</v>
      </c>
    </row>
    <row r="199" spans="1:16">
      <c r="A199" s="5" t="s">
        <v>599</v>
      </c>
      <c r="B199" t="s">
        <v>136</v>
      </c>
      <c r="C199" s="5" t="s">
        <v>614</v>
      </c>
      <c r="D199" s="1">
        <v>25608</v>
      </c>
      <c r="E199" t="s">
        <v>617</v>
      </c>
      <c r="F199" t="s">
        <v>618</v>
      </c>
      <c r="G199" t="str">
        <f t="shared" si="3"/>
        <v>2064</v>
      </c>
      <c r="H199" t="s">
        <v>604</v>
      </c>
      <c r="I199" t="s">
        <v>27</v>
      </c>
      <c r="J199" t="s">
        <v>206</v>
      </c>
      <c r="L199" t="s">
        <v>33</v>
      </c>
      <c r="M199" t="s">
        <v>31</v>
      </c>
      <c r="N199" t="s">
        <v>134</v>
      </c>
      <c r="O199" s="1"/>
      <c r="P199" s="11">
        <v>193700</v>
      </c>
    </row>
    <row r="200" spans="1:16">
      <c r="A200" s="5" t="s">
        <v>599</v>
      </c>
      <c r="B200" t="s">
        <v>136</v>
      </c>
      <c r="C200" s="5" t="s">
        <v>614</v>
      </c>
      <c r="D200" s="1">
        <v>25608</v>
      </c>
      <c r="E200" t="s">
        <v>617</v>
      </c>
      <c r="F200" t="s">
        <v>618</v>
      </c>
      <c r="G200" t="str">
        <f t="shared" si="3"/>
        <v>2064</v>
      </c>
      <c r="H200" t="s">
        <v>604</v>
      </c>
      <c r="I200" t="s">
        <v>27</v>
      </c>
      <c r="J200" t="s">
        <v>491</v>
      </c>
      <c r="L200" t="s">
        <v>33</v>
      </c>
      <c r="M200" t="s">
        <v>31</v>
      </c>
      <c r="N200" t="s">
        <v>134</v>
      </c>
      <c r="O200" s="1"/>
      <c r="P200" s="11">
        <v>65700</v>
      </c>
    </row>
    <row r="201" spans="1:16">
      <c r="A201" s="5" t="s">
        <v>599</v>
      </c>
      <c r="B201" t="s">
        <v>136</v>
      </c>
      <c r="C201" s="5" t="s">
        <v>614</v>
      </c>
      <c r="D201" s="1">
        <v>25608</v>
      </c>
      <c r="E201" t="s">
        <v>617</v>
      </c>
      <c r="F201" t="s">
        <v>618</v>
      </c>
      <c r="G201" t="str">
        <f t="shared" si="3"/>
        <v>2064</v>
      </c>
      <c r="H201" t="s">
        <v>604</v>
      </c>
      <c r="I201" t="s">
        <v>27</v>
      </c>
      <c r="J201" t="s">
        <v>491</v>
      </c>
      <c r="L201" t="s">
        <v>33</v>
      </c>
      <c r="M201" t="s">
        <v>31</v>
      </c>
      <c r="N201" t="s">
        <v>134</v>
      </c>
      <c r="O201" s="1"/>
      <c r="P201" s="11">
        <v>27000</v>
      </c>
    </row>
    <row r="202" spans="1:16">
      <c r="A202" s="5" t="s">
        <v>599</v>
      </c>
      <c r="B202" t="s">
        <v>136</v>
      </c>
      <c r="C202" s="5" t="s">
        <v>614</v>
      </c>
      <c r="D202" s="1">
        <v>25608</v>
      </c>
      <c r="E202" t="s">
        <v>617</v>
      </c>
      <c r="F202" t="s">
        <v>618</v>
      </c>
      <c r="G202" t="str">
        <f t="shared" si="3"/>
        <v>2064</v>
      </c>
      <c r="H202" t="s">
        <v>604</v>
      </c>
      <c r="I202" t="s">
        <v>27</v>
      </c>
      <c r="J202" t="s">
        <v>619</v>
      </c>
      <c r="L202" t="s">
        <v>33</v>
      </c>
      <c r="M202" t="s">
        <v>31</v>
      </c>
      <c r="N202" t="s">
        <v>134</v>
      </c>
      <c r="O202" s="1"/>
      <c r="P202" s="11">
        <v>14100</v>
      </c>
    </row>
    <row r="203" spans="1:16">
      <c r="A203" s="5" t="s">
        <v>599</v>
      </c>
      <c r="B203" t="s">
        <v>136</v>
      </c>
      <c r="C203" s="5" t="s">
        <v>620</v>
      </c>
      <c r="D203" s="1">
        <v>26627</v>
      </c>
      <c r="E203" t="s">
        <v>622</v>
      </c>
      <c r="F203" t="s">
        <v>623</v>
      </c>
      <c r="G203" t="str">
        <f t="shared" si="3"/>
        <v>1047</v>
      </c>
      <c r="H203" t="s">
        <v>26</v>
      </c>
      <c r="I203" t="s">
        <v>27</v>
      </c>
      <c r="J203" t="s">
        <v>206</v>
      </c>
      <c r="L203" t="s">
        <v>33</v>
      </c>
      <c r="M203" t="s">
        <v>31</v>
      </c>
      <c r="N203" t="s">
        <v>32</v>
      </c>
      <c r="O203" s="1">
        <v>45449</v>
      </c>
      <c r="P203" s="11">
        <v>300200</v>
      </c>
    </row>
    <row r="204" spans="1:16">
      <c r="A204" s="5" t="s">
        <v>599</v>
      </c>
      <c r="B204" t="s">
        <v>136</v>
      </c>
      <c r="C204" s="5" t="s">
        <v>624</v>
      </c>
      <c r="D204" s="1">
        <v>25539</v>
      </c>
      <c r="E204" t="s">
        <v>625</v>
      </c>
      <c r="F204" t="s">
        <v>618</v>
      </c>
      <c r="G204" t="str">
        <f t="shared" si="3"/>
        <v>2064</v>
      </c>
      <c r="H204" t="s">
        <v>604</v>
      </c>
      <c r="I204" t="s">
        <v>27</v>
      </c>
      <c r="J204" t="s">
        <v>206</v>
      </c>
      <c r="L204" t="s">
        <v>33</v>
      </c>
      <c r="M204" t="s">
        <v>31</v>
      </c>
      <c r="N204" t="s">
        <v>31</v>
      </c>
      <c r="O204" s="1"/>
      <c r="P204" s="11">
        <v>258500</v>
      </c>
    </row>
    <row r="205" spans="1:16">
      <c r="A205" s="5" t="s">
        <v>599</v>
      </c>
      <c r="B205" t="s">
        <v>136</v>
      </c>
      <c r="C205" s="5" t="s">
        <v>624</v>
      </c>
      <c r="D205" s="1">
        <v>25539</v>
      </c>
      <c r="E205" t="s">
        <v>625</v>
      </c>
      <c r="F205" t="s">
        <v>618</v>
      </c>
      <c r="G205" t="str">
        <f t="shared" si="3"/>
        <v>2064</v>
      </c>
      <c r="H205" t="s">
        <v>604</v>
      </c>
      <c r="I205" t="s">
        <v>27</v>
      </c>
      <c r="J205" t="s">
        <v>491</v>
      </c>
      <c r="L205" t="s">
        <v>33</v>
      </c>
      <c r="M205" t="s">
        <v>31</v>
      </c>
      <c r="N205" t="s">
        <v>31</v>
      </c>
      <c r="O205" s="1"/>
      <c r="P205" s="11">
        <v>33600</v>
      </c>
    </row>
    <row r="206" spans="1:16">
      <c r="A206" s="5" t="s">
        <v>599</v>
      </c>
      <c r="B206" t="s">
        <v>136</v>
      </c>
      <c r="C206" s="5" t="s">
        <v>626</v>
      </c>
      <c r="D206" s="1">
        <v>25107</v>
      </c>
      <c r="E206" t="s">
        <v>628</v>
      </c>
      <c r="F206" t="s">
        <v>629</v>
      </c>
      <c r="G206" t="str">
        <f t="shared" si="3"/>
        <v>1165</v>
      </c>
      <c r="H206" t="s">
        <v>630</v>
      </c>
      <c r="I206" t="s">
        <v>27</v>
      </c>
      <c r="J206" t="s">
        <v>240</v>
      </c>
      <c r="K206" t="s">
        <v>631</v>
      </c>
      <c r="L206" t="s">
        <v>33</v>
      </c>
      <c r="M206" t="s">
        <v>31</v>
      </c>
      <c r="N206" t="s">
        <v>32</v>
      </c>
      <c r="O206" s="1">
        <v>43649</v>
      </c>
      <c r="P206" s="11">
        <v>1771000</v>
      </c>
    </row>
    <row r="207" spans="1:16">
      <c r="A207" s="5" t="s">
        <v>599</v>
      </c>
      <c r="B207" t="s">
        <v>136</v>
      </c>
      <c r="C207" s="5" t="s">
        <v>632</v>
      </c>
      <c r="D207" s="1">
        <v>25107</v>
      </c>
      <c r="E207" t="s">
        <v>634</v>
      </c>
      <c r="F207" t="s">
        <v>635</v>
      </c>
      <c r="G207" t="str">
        <f t="shared" si="3"/>
        <v>1165</v>
      </c>
      <c r="H207" t="s">
        <v>630</v>
      </c>
      <c r="I207" t="s">
        <v>27</v>
      </c>
      <c r="J207" t="s">
        <v>206</v>
      </c>
      <c r="L207" t="s">
        <v>33</v>
      </c>
      <c r="M207" t="s">
        <v>31</v>
      </c>
      <c r="N207" t="s">
        <v>31</v>
      </c>
      <c r="O207" s="1"/>
      <c r="P207" s="11">
        <v>203700</v>
      </c>
    </row>
    <row r="208" spans="1:16">
      <c r="A208" s="5" t="s">
        <v>599</v>
      </c>
      <c r="B208" t="s">
        <v>136</v>
      </c>
      <c r="C208" s="5" t="s">
        <v>632</v>
      </c>
      <c r="D208" s="1">
        <v>25107</v>
      </c>
      <c r="E208" t="s">
        <v>634</v>
      </c>
      <c r="F208" t="s">
        <v>635</v>
      </c>
      <c r="G208" t="str">
        <f t="shared" si="3"/>
        <v>1165</v>
      </c>
      <c r="H208" t="s">
        <v>630</v>
      </c>
      <c r="I208" t="s">
        <v>27</v>
      </c>
      <c r="J208" t="s">
        <v>206</v>
      </c>
      <c r="L208" t="s">
        <v>33</v>
      </c>
      <c r="M208" t="s">
        <v>31</v>
      </c>
      <c r="N208" t="s">
        <v>31</v>
      </c>
      <c r="O208" s="1"/>
      <c r="P208" s="11">
        <v>203700</v>
      </c>
    </row>
    <row r="209" spans="1:16">
      <c r="A209" s="5" t="s">
        <v>599</v>
      </c>
      <c r="B209" t="s">
        <v>136</v>
      </c>
      <c r="C209" s="5" t="s">
        <v>636</v>
      </c>
      <c r="D209" s="1">
        <v>25184</v>
      </c>
      <c r="E209" t="s">
        <v>637</v>
      </c>
      <c r="F209" t="s">
        <v>635</v>
      </c>
      <c r="G209" t="str">
        <f t="shared" si="3"/>
        <v>1165</v>
      </c>
      <c r="H209" t="s">
        <v>638</v>
      </c>
      <c r="I209" t="s">
        <v>27</v>
      </c>
      <c r="J209" t="s">
        <v>206</v>
      </c>
      <c r="L209" t="s">
        <v>33</v>
      </c>
      <c r="M209" t="s">
        <v>31</v>
      </c>
      <c r="N209" t="s">
        <v>32</v>
      </c>
      <c r="O209" s="1">
        <v>45449</v>
      </c>
      <c r="P209" s="11">
        <v>552200</v>
      </c>
    </row>
    <row r="210" spans="1:16">
      <c r="A210" s="5" t="s">
        <v>599</v>
      </c>
      <c r="B210" t="s">
        <v>136</v>
      </c>
      <c r="C210" s="5" t="s">
        <v>639</v>
      </c>
      <c r="D210" s="1">
        <v>25720</v>
      </c>
      <c r="E210" t="s">
        <v>640</v>
      </c>
      <c r="F210" t="s">
        <v>603</v>
      </c>
      <c r="G210" t="str">
        <f t="shared" si="3"/>
        <v>2064</v>
      </c>
      <c r="H210" t="s">
        <v>604</v>
      </c>
      <c r="I210" t="s">
        <v>163</v>
      </c>
      <c r="J210" t="s">
        <v>277</v>
      </c>
      <c r="L210" t="s">
        <v>33</v>
      </c>
      <c r="M210" t="s">
        <v>31</v>
      </c>
      <c r="N210" t="s">
        <v>134</v>
      </c>
      <c r="O210" s="1"/>
      <c r="P210" s="11">
        <v>74900</v>
      </c>
    </row>
    <row r="211" spans="1:16">
      <c r="A211" s="5" t="s">
        <v>599</v>
      </c>
      <c r="B211" t="s">
        <v>136</v>
      </c>
      <c r="C211" s="5" t="s">
        <v>639</v>
      </c>
      <c r="D211" s="1">
        <v>25720</v>
      </c>
      <c r="E211" t="s">
        <v>640</v>
      </c>
      <c r="F211" t="s">
        <v>603</v>
      </c>
      <c r="G211" t="str">
        <f t="shared" si="3"/>
        <v>2064</v>
      </c>
      <c r="H211" t="s">
        <v>604</v>
      </c>
      <c r="I211" t="s">
        <v>27</v>
      </c>
      <c r="J211" t="s">
        <v>277</v>
      </c>
      <c r="L211" t="s">
        <v>33</v>
      </c>
      <c r="M211" t="s">
        <v>31</v>
      </c>
      <c r="N211" t="s">
        <v>134</v>
      </c>
      <c r="O211" s="1"/>
      <c r="P211" s="11">
        <v>74900</v>
      </c>
    </row>
    <row r="212" spans="1:16">
      <c r="A212" s="5" t="s">
        <v>599</v>
      </c>
      <c r="B212" t="s">
        <v>136</v>
      </c>
      <c r="C212" s="5" t="s">
        <v>639</v>
      </c>
      <c r="D212" s="1">
        <v>25720</v>
      </c>
      <c r="E212" t="s">
        <v>640</v>
      </c>
      <c r="F212" t="s">
        <v>603</v>
      </c>
      <c r="G212" t="str">
        <f t="shared" si="3"/>
        <v>2064</v>
      </c>
      <c r="H212" t="s">
        <v>604</v>
      </c>
      <c r="I212" t="s">
        <v>27</v>
      </c>
      <c r="J212" t="s">
        <v>277</v>
      </c>
      <c r="L212" t="s">
        <v>33</v>
      </c>
      <c r="M212" t="s">
        <v>31</v>
      </c>
      <c r="N212" t="s">
        <v>134</v>
      </c>
      <c r="O212" s="1"/>
      <c r="P212" s="11">
        <v>129700</v>
      </c>
    </row>
    <row r="213" spans="1:16">
      <c r="A213" s="5" t="s">
        <v>599</v>
      </c>
      <c r="B213" t="s">
        <v>136</v>
      </c>
      <c r="C213" s="5" t="s">
        <v>639</v>
      </c>
      <c r="D213" s="1">
        <v>25720</v>
      </c>
      <c r="E213" t="s">
        <v>640</v>
      </c>
      <c r="F213" t="s">
        <v>603</v>
      </c>
      <c r="G213" t="str">
        <f t="shared" si="3"/>
        <v>2064</v>
      </c>
      <c r="H213" t="s">
        <v>604</v>
      </c>
      <c r="I213" t="s">
        <v>163</v>
      </c>
      <c r="J213" t="s">
        <v>277</v>
      </c>
      <c r="L213" t="s">
        <v>33</v>
      </c>
      <c r="M213" t="s">
        <v>31</v>
      </c>
      <c r="N213" t="s">
        <v>134</v>
      </c>
      <c r="O213" s="1"/>
      <c r="P213" s="11">
        <v>9100</v>
      </c>
    </row>
    <row r="214" spans="1:16">
      <c r="A214" s="5" t="s">
        <v>599</v>
      </c>
      <c r="B214" t="s">
        <v>136</v>
      </c>
      <c r="C214" s="5" t="s">
        <v>639</v>
      </c>
      <c r="D214" s="1">
        <v>25720</v>
      </c>
      <c r="E214" t="s">
        <v>640</v>
      </c>
      <c r="F214" t="s">
        <v>603</v>
      </c>
      <c r="G214" t="str">
        <f t="shared" si="3"/>
        <v>2064</v>
      </c>
      <c r="H214" t="s">
        <v>604</v>
      </c>
      <c r="I214" t="s">
        <v>641</v>
      </c>
      <c r="J214" t="s">
        <v>277</v>
      </c>
      <c r="L214" t="s">
        <v>33</v>
      </c>
      <c r="M214" t="s">
        <v>31</v>
      </c>
      <c r="N214" t="s">
        <v>134</v>
      </c>
      <c r="O214" s="1"/>
      <c r="P214" s="11">
        <v>23800</v>
      </c>
    </row>
    <row r="215" spans="1:16">
      <c r="A215" s="5" t="s">
        <v>599</v>
      </c>
      <c r="B215" t="s">
        <v>136</v>
      </c>
      <c r="C215" s="5" t="s">
        <v>639</v>
      </c>
      <c r="D215" s="1">
        <v>25720</v>
      </c>
      <c r="E215" t="s">
        <v>640</v>
      </c>
      <c r="F215" t="s">
        <v>603</v>
      </c>
      <c r="G215" t="str">
        <f t="shared" si="3"/>
        <v>2064</v>
      </c>
      <c r="H215" t="s">
        <v>604</v>
      </c>
      <c r="I215" t="s">
        <v>27</v>
      </c>
      <c r="J215" t="s">
        <v>277</v>
      </c>
      <c r="L215" t="s">
        <v>33</v>
      </c>
      <c r="M215" t="s">
        <v>31</v>
      </c>
      <c r="N215" t="s">
        <v>134</v>
      </c>
      <c r="O215" s="1"/>
      <c r="P215" s="11">
        <v>8800</v>
      </c>
    </row>
    <row r="216" spans="1:16">
      <c r="A216" s="5" t="s">
        <v>599</v>
      </c>
      <c r="B216" t="s">
        <v>136</v>
      </c>
      <c r="C216" s="5" t="s">
        <v>639</v>
      </c>
      <c r="D216" s="1">
        <v>25720</v>
      </c>
      <c r="E216" t="s">
        <v>640</v>
      </c>
      <c r="F216" t="s">
        <v>603</v>
      </c>
      <c r="G216" t="str">
        <f t="shared" si="3"/>
        <v>2064</v>
      </c>
      <c r="H216" t="s">
        <v>604</v>
      </c>
      <c r="I216" t="s">
        <v>475</v>
      </c>
      <c r="J216" t="s">
        <v>277</v>
      </c>
      <c r="L216" t="s">
        <v>33</v>
      </c>
      <c r="M216" t="s">
        <v>31</v>
      </c>
      <c r="N216" t="s">
        <v>134</v>
      </c>
      <c r="O216" s="1"/>
      <c r="P216" s="11">
        <v>5500</v>
      </c>
    </row>
    <row r="217" spans="1:16">
      <c r="A217" s="5" t="s">
        <v>599</v>
      </c>
      <c r="B217" t="s">
        <v>136</v>
      </c>
      <c r="C217" s="5" t="s">
        <v>639</v>
      </c>
      <c r="D217" s="1">
        <v>25720</v>
      </c>
      <c r="E217" t="s">
        <v>640</v>
      </c>
      <c r="F217" t="s">
        <v>603</v>
      </c>
      <c r="G217" t="str">
        <f t="shared" si="3"/>
        <v>2064</v>
      </c>
      <c r="H217" t="s">
        <v>604</v>
      </c>
      <c r="I217" t="s">
        <v>475</v>
      </c>
      <c r="J217" t="s">
        <v>277</v>
      </c>
      <c r="L217" t="s">
        <v>33</v>
      </c>
      <c r="M217" t="s">
        <v>31</v>
      </c>
      <c r="N217" t="s">
        <v>134</v>
      </c>
      <c r="O217" s="1"/>
      <c r="P217" s="11">
        <v>7100</v>
      </c>
    </row>
    <row r="218" spans="1:16">
      <c r="A218" s="5" t="s">
        <v>599</v>
      </c>
      <c r="B218" t="s">
        <v>136</v>
      </c>
      <c r="C218" s="5" t="s">
        <v>642</v>
      </c>
      <c r="D218" s="1">
        <v>25535</v>
      </c>
      <c r="E218" t="s">
        <v>602</v>
      </c>
      <c r="F218" t="s">
        <v>603</v>
      </c>
      <c r="G218" t="str">
        <f t="shared" si="3"/>
        <v>2064</v>
      </c>
      <c r="H218" t="s">
        <v>604</v>
      </c>
      <c r="I218" t="s">
        <v>27</v>
      </c>
      <c r="J218" t="s">
        <v>206</v>
      </c>
      <c r="L218" t="s">
        <v>33</v>
      </c>
      <c r="M218" t="s">
        <v>31</v>
      </c>
      <c r="N218" t="s">
        <v>32</v>
      </c>
      <c r="O218" s="1">
        <v>45449</v>
      </c>
      <c r="P218" s="11">
        <v>300200</v>
      </c>
    </row>
    <row r="219" spans="1:16">
      <c r="A219" s="5" t="s">
        <v>599</v>
      </c>
      <c r="B219" t="s">
        <v>136</v>
      </c>
      <c r="C219" s="5" t="s">
        <v>643</v>
      </c>
      <c r="D219" s="1">
        <v>25535</v>
      </c>
      <c r="E219" t="s">
        <v>644</v>
      </c>
      <c r="F219" t="s">
        <v>603</v>
      </c>
      <c r="G219" t="str">
        <f t="shared" si="3"/>
        <v>2064</v>
      </c>
      <c r="H219" t="s">
        <v>604</v>
      </c>
      <c r="I219" t="s">
        <v>27</v>
      </c>
      <c r="J219" t="s">
        <v>206</v>
      </c>
      <c r="L219" t="s">
        <v>33</v>
      </c>
      <c r="M219" t="s">
        <v>32</v>
      </c>
      <c r="N219" t="s">
        <v>32</v>
      </c>
      <c r="O219" s="1">
        <v>45449</v>
      </c>
      <c r="P219" s="11">
        <v>324200</v>
      </c>
    </row>
    <row r="220" spans="1:16">
      <c r="A220" s="5" t="s">
        <v>599</v>
      </c>
      <c r="B220" t="s">
        <v>136</v>
      </c>
      <c r="C220" s="5" t="s">
        <v>646</v>
      </c>
      <c r="D220" s="1">
        <v>25535</v>
      </c>
      <c r="E220" t="s">
        <v>647</v>
      </c>
      <c r="F220" t="s">
        <v>603</v>
      </c>
      <c r="G220" t="str">
        <f t="shared" si="3"/>
        <v>2064</v>
      </c>
      <c r="H220" t="s">
        <v>604</v>
      </c>
      <c r="I220" t="s">
        <v>27</v>
      </c>
      <c r="J220" t="s">
        <v>258</v>
      </c>
      <c r="L220" t="s">
        <v>33</v>
      </c>
      <c r="M220" t="s">
        <v>31</v>
      </c>
      <c r="N220" t="s">
        <v>134</v>
      </c>
      <c r="O220" s="1"/>
      <c r="P220" s="11">
        <v>405600</v>
      </c>
    </row>
    <row r="221" spans="1:16">
      <c r="A221" s="5" t="s">
        <v>599</v>
      </c>
      <c r="B221" t="s">
        <v>136</v>
      </c>
      <c r="C221" s="5" t="s">
        <v>646</v>
      </c>
      <c r="D221" s="1">
        <v>25535</v>
      </c>
      <c r="E221" t="s">
        <v>647</v>
      </c>
      <c r="F221" t="s">
        <v>603</v>
      </c>
      <c r="G221" t="str">
        <f t="shared" si="3"/>
        <v>2064</v>
      </c>
      <c r="H221" t="s">
        <v>26</v>
      </c>
      <c r="I221" t="s">
        <v>475</v>
      </c>
      <c r="J221" t="s">
        <v>200</v>
      </c>
      <c r="L221" t="s">
        <v>33</v>
      </c>
      <c r="M221" t="s">
        <v>31</v>
      </c>
      <c r="N221" t="s">
        <v>134</v>
      </c>
      <c r="O221" s="1"/>
      <c r="P221" s="11">
        <v>17600</v>
      </c>
    </row>
    <row r="222" spans="1:16">
      <c r="A222" s="5" t="s">
        <v>599</v>
      </c>
      <c r="B222" t="s">
        <v>136</v>
      </c>
      <c r="C222" s="5" t="s">
        <v>648</v>
      </c>
      <c r="D222" s="1">
        <v>25539</v>
      </c>
      <c r="E222" t="s">
        <v>649</v>
      </c>
      <c r="F222" t="s">
        <v>603</v>
      </c>
      <c r="G222" t="str">
        <f t="shared" si="3"/>
        <v>2064</v>
      </c>
      <c r="H222" t="s">
        <v>604</v>
      </c>
      <c r="I222" t="s">
        <v>650</v>
      </c>
      <c r="J222" t="s">
        <v>258</v>
      </c>
      <c r="L222" t="s">
        <v>33</v>
      </c>
      <c r="M222" t="s">
        <v>31</v>
      </c>
      <c r="N222" t="s">
        <v>134</v>
      </c>
      <c r="O222" s="1"/>
      <c r="P222" s="11">
        <v>491900</v>
      </c>
    </row>
    <row r="223" spans="1:16">
      <c r="A223" s="5" t="s">
        <v>599</v>
      </c>
      <c r="B223" t="s">
        <v>136</v>
      </c>
      <c r="C223" s="5" t="s">
        <v>648</v>
      </c>
      <c r="D223" s="1">
        <v>25539</v>
      </c>
      <c r="E223" t="s">
        <v>649</v>
      </c>
      <c r="F223" t="s">
        <v>603</v>
      </c>
      <c r="G223" t="str">
        <f t="shared" si="3"/>
        <v>2064</v>
      </c>
      <c r="H223" t="s">
        <v>604</v>
      </c>
      <c r="I223" t="s">
        <v>650</v>
      </c>
      <c r="J223" t="s">
        <v>651</v>
      </c>
      <c r="K223" t="s">
        <v>652</v>
      </c>
      <c r="L223" t="s">
        <v>33</v>
      </c>
      <c r="M223" t="s">
        <v>31</v>
      </c>
      <c r="N223" t="s">
        <v>134</v>
      </c>
      <c r="O223" s="1"/>
      <c r="P223" s="11">
        <v>86800</v>
      </c>
    </row>
    <row r="224" spans="1:16">
      <c r="A224" s="5" t="s">
        <v>599</v>
      </c>
      <c r="B224" t="s">
        <v>136</v>
      </c>
      <c r="C224" s="5" t="s">
        <v>648</v>
      </c>
      <c r="D224" s="1">
        <v>25539</v>
      </c>
      <c r="E224" t="s">
        <v>649</v>
      </c>
      <c r="F224" t="s">
        <v>603</v>
      </c>
      <c r="G224" t="str">
        <f t="shared" si="3"/>
        <v>2064</v>
      </c>
      <c r="H224" t="s">
        <v>604</v>
      </c>
      <c r="I224" t="s">
        <v>27</v>
      </c>
      <c r="J224" t="s">
        <v>240</v>
      </c>
      <c r="K224" t="s">
        <v>653</v>
      </c>
      <c r="L224" t="s">
        <v>33</v>
      </c>
      <c r="M224" t="s">
        <v>31</v>
      </c>
      <c r="N224" t="s">
        <v>134</v>
      </c>
      <c r="O224" s="1"/>
      <c r="P224" s="11">
        <v>6800</v>
      </c>
    </row>
    <row r="225" spans="1:16">
      <c r="A225" s="5" t="s">
        <v>599</v>
      </c>
      <c r="B225" t="s">
        <v>136</v>
      </c>
      <c r="C225" s="5" t="s">
        <v>648</v>
      </c>
      <c r="D225" s="1">
        <v>25539</v>
      </c>
      <c r="E225" t="s">
        <v>649</v>
      </c>
      <c r="F225" t="s">
        <v>603</v>
      </c>
      <c r="G225" t="str">
        <f t="shared" si="3"/>
        <v>2064</v>
      </c>
      <c r="H225" t="s">
        <v>604</v>
      </c>
      <c r="I225" t="s">
        <v>475</v>
      </c>
      <c r="J225" t="s">
        <v>651</v>
      </c>
      <c r="K225" t="s">
        <v>654</v>
      </c>
      <c r="L225" t="s">
        <v>33</v>
      </c>
      <c r="M225" t="s">
        <v>31</v>
      </c>
      <c r="N225" t="s">
        <v>134</v>
      </c>
      <c r="O225" s="1"/>
      <c r="P225" s="11">
        <v>20200</v>
      </c>
    </row>
    <row r="226" spans="1:16">
      <c r="A226" s="5" t="s">
        <v>599</v>
      </c>
      <c r="B226" t="s">
        <v>136</v>
      </c>
      <c r="C226" s="5" t="s">
        <v>648</v>
      </c>
      <c r="D226" s="1">
        <v>25539</v>
      </c>
      <c r="E226" t="s">
        <v>649</v>
      </c>
      <c r="F226" t="s">
        <v>603</v>
      </c>
      <c r="G226" t="str">
        <f t="shared" si="3"/>
        <v>2064</v>
      </c>
      <c r="H226" t="s">
        <v>604</v>
      </c>
      <c r="I226" t="s">
        <v>650</v>
      </c>
      <c r="J226" t="s">
        <v>491</v>
      </c>
      <c r="L226" t="s">
        <v>33</v>
      </c>
      <c r="M226" t="s">
        <v>31</v>
      </c>
      <c r="N226" t="s">
        <v>134</v>
      </c>
      <c r="O226" s="1"/>
      <c r="P226" s="11">
        <v>13000</v>
      </c>
    </row>
    <row r="227" spans="1:16">
      <c r="A227" s="5" t="s">
        <v>599</v>
      </c>
      <c r="B227" t="s">
        <v>136</v>
      </c>
      <c r="C227" s="5" t="s">
        <v>648</v>
      </c>
      <c r="D227" s="1">
        <v>25539</v>
      </c>
      <c r="E227" t="s">
        <v>649</v>
      </c>
      <c r="F227" t="s">
        <v>603</v>
      </c>
      <c r="G227" t="str">
        <f t="shared" si="3"/>
        <v>2064</v>
      </c>
      <c r="H227" t="s">
        <v>604</v>
      </c>
      <c r="I227" t="s">
        <v>27</v>
      </c>
      <c r="J227" t="s">
        <v>206</v>
      </c>
      <c r="L227" t="s">
        <v>33</v>
      </c>
      <c r="M227" t="s">
        <v>31</v>
      </c>
      <c r="N227" t="s">
        <v>134</v>
      </c>
      <c r="O227" s="1"/>
      <c r="P227" s="11">
        <v>161600</v>
      </c>
    </row>
    <row r="228" spans="1:16">
      <c r="A228" s="5" t="s">
        <v>599</v>
      </c>
      <c r="B228" t="s">
        <v>136</v>
      </c>
      <c r="C228" s="5" t="s">
        <v>648</v>
      </c>
      <c r="D228" s="1">
        <v>25539</v>
      </c>
      <c r="E228" t="s">
        <v>649</v>
      </c>
      <c r="F228" t="s">
        <v>603</v>
      </c>
      <c r="G228" t="str">
        <f t="shared" si="3"/>
        <v>2064</v>
      </c>
      <c r="H228" t="s">
        <v>604</v>
      </c>
      <c r="I228" t="s">
        <v>27</v>
      </c>
      <c r="J228" t="s">
        <v>651</v>
      </c>
      <c r="L228" t="s">
        <v>33</v>
      </c>
      <c r="M228" t="s">
        <v>31</v>
      </c>
      <c r="N228" t="s">
        <v>134</v>
      </c>
      <c r="O228" s="1"/>
      <c r="P228" s="11">
        <v>13000</v>
      </c>
    </row>
    <row r="229" spans="1:16">
      <c r="A229" s="5" t="s">
        <v>599</v>
      </c>
      <c r="B229" t="s">
        <v>136</v>
      </c>
      <c r="C229" s="5" t="s">
        <v>648</v>
      </c>
      <c r="D229" s="1">
        <v>25539</v>
      </c>
      <c r="E229" t="s">
        <v>649</v>
      </c>
      <c r="F229" t="s">
        <v>603</v>
      </c>
      <c r="G229" t="str">
        <f t="shared" si="3"/>
        <v>2064</v>
      </c>
      <c r="H229" t="s">
        <v>604</v>
      </c>
      <c r="I229" t="s">
        <v>27</v>
      </c>
      <c r="J229" t="s">
        <v>498</v>
      </c>
      <c r="L229" t="s">
        <v>33</v>
      </c>
      <c r="M229" t="s">
        <v>31</v>
      </c>
      <c r="N229" t="s">
        <v>134</v>
      </c>
      <c r="O229" s="1"/>
      <c r="P229" s="11">
        <v>185900</v>
      </c>
    </row>
    <row r="230" spans="1:16">
      <c r="A230" s="5" t="s">
        <v>599</v>
      </c>
      <c r="B230" t="s">
        <v>136</v>
      </c>
      <c r="C230" s="5" t="s">
        <v>655</v>
      </c>
      <c r="D230" s="1">
        <v>25184</v>
      </c>
      <c r="E230" t="s">
        <v>656</v>
      </c>
      <c r="F230" t="s">
        <v>635</v>
      </c>
      <c r="G230" t="str">
        <f t="shared" si="3"/>
        <v>1165</v>
      </c>
      <c r="H230" t="s">
        <v>630</v>
      </c>
      <c r="I230" t="s">
        <v>27</v>
      </c>
      <c r="J230" t="s">
        <v>498</v>
      </c>
      <c r="L230" t="s">
        <v>33</v>
      </c>
      <c r="M230" t="s">
        <v>31</v>
      </c>
      <c r="N230" t="s">
        <v>32</v>
      </c>
      <c r="O230" s="1">
        <v>45449</v>
      </c>
      <c r="P230" s="11">
        <v>564300</v>
      </c>
    </row>
    <row r="231" spans="1:16">
      <c r="A231" s="5" t="s">
        <v>599</v>
      </c>
      <c r="B231" t="s">
        <v>136</v>
      </c>
      <c r="C231" s="5" t="s">
        <v>657</v>
      </c>
      <c r="D231" s="1">
        <v>25658</v>
      </c>
      <c r="E231" t="s">
        <v>658</v>
      </c>
      <c r="F231" t="s">
        <v>635</v>
      </c>
      <c r="G231" t="str">
        <f t="shared" si="3"/>
        <v>1165</v>
      </c>
      <c r="H231" t="s">
        <v>630</v>
      </c>
      <c r="I231" t="s">
        <v>27</v>
      </c>
      <c r="J231" t="s">
        <v>206</v>
      </c>
      <c r="L231" t="s">
        <v>33</v>
      </c>
      <c r="M231" t="s">
        <v>31</v>
      </c>
      <c r="N231" t="s">
        <v>31</v>
      </c>
      <c r="O231" s="1"/>
      <c r="P231" s="11">
        <v>128500</v>
      </c>
    </row>
    <row r="232" spans="1:16">
      <c r="A232" s="5" t="s">
        <v>599</v>
      </c>
      <c r="B232" t="s">
        <v>136</v>
      </c>
      <c r="C232" s="5" t="s">
        <v>659</v>
      </c>
      <c r="D232" s="1">
        <v>25541</v>
      </c>
      <c r="E232" t="s">
        <v>660</v>
      </c>
      <c r="F232" t="s">
        <v>613</v>
      </c>
      <c r="G232" t="str">
        <f t="shared" si="3"/>
        <v>2064</v>
      </c>
      <c r="H232" t="s">
        <v>604</v>
      </c>
      <c r="I232" t="s">
        <v>27</v>
      </c>
      <c r="J232" t="s">
        <v>206</v>
      </c>
      <c r="L232" t="s">
        <v>33</v>
      </c>
      <c r="M232" t="s">
        <v>31</v>
      </c>
      <c r="N232" t="s">
        <v>31</v>
      </c>
      <c r="O232" s="1"/>
      <c r="P232" s="11">
        <v>502800</v>
      </c>
    </row>
    <row r="233" spans="1:16">
      <c r="A233" s="5" t="s">
        <v>672</v>
      </c>
      <c r="B233" t="s">
        <v>673</v>
      </c>
      <c r="C233" s="5" t="s">
        <v>674</v>
      </c>
      <c r="D233" s="1">
        <v>40074</v>
      </c>
      <c r="E233" t="s">
        <v>679</v>
      </c>
      <c r="F233" t="s">
        <v>680</v>
      </c>
      <c r="G233" t="str">
        <f t="shared" si="3"/>
        <v>1079</v>
      </c>
      <c r="H233" t="s">
        <v>26</v>
      </c>
      <c r="I233" t="s">
        <v>27</v>
      </c>
      <c r="J233" t="s">
        <v>9877</v>
      </c>
      <c r="K233" t="s">
        <v>682</v>
      </c>
      <c r="L233" t="s">
        <v>33</v>
      </c>
      <c r="M233" t="s">
        <v>31</v>
      </c>
      <c r="N233" t="s">
        <v>32</v>
      </c>
      <c r="O233" s="1">
        <v>44904</v>
      </c>
      <c r="P233" s="11">
        <v>32757011</v>
      </c>
    </row>
    <row r="234" spans="1:16">
      <c r="A234" s="5" t="s">
        <v>672</v>
      </c>
      <c r="B234" t="s">
        <v>673</v>
      </c>
      <c r="C234" s="5" t="s">
        <v>674</v>
      </c>
      <c r="D234" s="1">
        <v>40074</v>
      </c>
      <c r="E234" t="s">
        <v>683</v>
      </c>
      <c r="F234" t="s">
        <v>684</v>
      </c>
      <c r="G234" t="str">
        <f>LEFT(F234,4)</f>
        <v>1079</v>
      </c>
      <c r="H234" t="s">
        <v>26</v>
      </c>
      <c r="I234" t="s">
        <v>27</v>
      </c>
      <c r="J234" t="s">
        <v>9877</v>
      </c>
      <c r="K234" t="s">
        <v>682</v>
      </c>
      <c r="L234" t="s">
        <v>33</v>
      </c>
      <c r="M234" t="s">
        <v>31</v>
      </c>
      <c r="N234" t="s">
        <v>32</v>
      </c>
      <c r="O234" s="1">
        <v>44904</v>
      </c>
      <c r="P234" s="11">
        <v>627105</v>
      </c>
    </row>
    <row r="235" spans="1:16">
      <c r="A235" s="5" t="s">
        <v>672</v>
      </c>
      <c r="B235" t="s">
        <v>673</v>
      </c>
      <c r="C235" s="5" t="s">
        <v>674</v>
      </c>
      <c r="D235" s="1">
        <v>40074</v>
      </c>
      <c r="E235" t="s">
        <v>685</v>
      </c>
      <c r="F235" t="s">
        <v>680</v>
      </c>
      <c r="G235" t="str">
        <f>LEFT(F235,4)</f>
        <v>1079</v>
      </c>
      <c r="H235" t="s">
        <v>26</v>
      </c>
      <c r="I235" t="s">
        <v>27</v>
      </c>
      <c r="J235" t="s">
        <v>9877</v>
      </c>
      <c r="K235" t="s">
        <v>206</v>
      </c>
      <c r="L235" t="s">
        <v>30</v>
      </c>
      <c r="M235" t="s">
        <v>31</v>
      </c>
      <c r="N235" t="s">
        <v>32</v>
      </c>
      <c r="O235" s="1">
        <v>44904</v>
      </c>
      <c r="P235" s="11">
        <v>35818</v>
      </c>
    </row>
    <row r="236" spans="1:16">
      <c r="A236" s="5" t="s">
        <v>672</v>
      </c>
      <c r="B236" t="s">
        <v>673</v>
      </c>
      <c r="C236" s="5" t="s">
        <v>674</v>
      </c>
      <c r="D236" s="1">
        <v>40074</v>
      </c>
      <c r="E236" t="s">
        <v>676</v>
      </c>
      <c r="F236" t="s">
        <v>677</v>
      </c>
      <c r="G236" t="str">
        <f>LEFT(F236,4)</f>
        <v>1079</v>
      </c>
      <c r="H236" t="s">
        <v>26</v>
      </c>
      <c r="I236" t="s">
        <v>27</v>
      </c>
      <c r="J236" t="s">
        <v>9877</v>
      </c>
      <c r="K236" t="s">
        <v>206</v>
      </c>
      <c r="L236" t="s">
        <v>33</v>
      </c>
      <c r="M236" t="s">
        <v>31</v>
      </c>
      <c r="N236" t="s">
        <v>32</v>
      </c>
      <c r="O236" s="1">
        <v>44904</v>
      </c>
      <c r="P236" s="11">
        <v>0</v>
      </c>
    </row>
    <row r="237" spans="1:16">
      <c r="A237" s="5" t="s">
        <v>672</v>
      </c>
      <c r="B237" t="s">
        <v>673</v>
      </c>
      <c r="C237" s="5" t="s">
        <v>674</v>
      </c>
      <c r="D237" s="1">
        <v>40074</v>
      </c>
      <c r="E237" t="s">
        <v>686</v>
      </c>
      <c r="F237" t="s">
        <v>687</v>
      </c>
      <c r="G237" t="str">
        <f t="shared" si="3"/>
        <v>1079</v>
      </c>
      <c r="H237" t="s">
        <v>26</v>
      </c>
      <c r="I237" t="s">
        <v>27</v>
      </c>
      <c r="J237" t="s">
        <v>9877</v>
      </c>
      <c r="K237" t="s">
        <v>206</v>
      </c>
      <c r="L237" t="s">
        <v>33</v>
      </c>
      <c r="M237" t="s">
        <v>31</v>
      </c>
      <c r="N237" t="s">
        <v>32</v>
      </c>
      <c r="O237" s="1">
        <v>44904</v>
      </c>
      <c r="P237" s="11">
        <v>0</v>
      </c>
    </row>
    <row r="238" spans="1:16">
      <c r="A238" s="5" t="s">
        <v>672</v>
      </c>
      <c r="B238" t="s">
        <v>673</v>
      </c>
      <c r="C238" s="5" t="s">
        <v>914</v>
      </c>
      <c r="D238" s="1">
        <v>42917</v>
      </c>
      <c r="E238" t="s">
        <v>916</v>
      </c>
      <c r="F238" t="s">
        <v>917</v>
      </c>
      <c r="G238" t="str">
        <f t="shared" ref="G238:G260" si="4">LEFT(F238,4)</f>
        <v>1069</v>
      </c>
      <c r="H238" t="s">
        <v>26</v>
      </c>
      <c r="I238" t="s">
        <v>27</v>
      </c>
      <c r="J238" t="s">
        <v>968</v>
      </c>
      <c r="L238" t="s">
        <v>33</v>
      </c>
      <c r="M238" t="s">
        <v>31</v>
      </c>
      <c r="N238" t="s">
        <v>32</v>
      </c>
      <c r="O238" s="1">
        <v>44904</v>
      </c>
      <c r="P238" s="11">
        <v>347894</v>
      </c>
    </row>
    <row r="239" spans="1:16">
      <c r="A239" s="5" t="s">
        <v>672</v>
      </c>
      <c r="B239" t="s">
        <v>673</v>
      </c>
      <c r="C239" s="5" t="s">
        <v>919</v>
      </c>
      <c r="D239" s="1">
        <v>42917</v>
      </c>
      <c r="E239" t="s">
        <v>921</v>
      </c>
      <c r="F239" t="s">
        <v>922</v>
      </c>
      <c r="G239" t="str">
        <f t="shared" si="4"/>
        <v>1066</v>
      </c>
      <c r="H239" t="s">
        <v>26</v>
      </c>
      <c r="I239" t="s">
        <v>27</v>
      </c>
      <c r="J239" t="s">
        <v>968</v>
      </c>
      <c r="L239" t="s">
        <v>33</v>
      </c>
      <c r="M239" t="s">
        <v>31</v>
      </c>
      <c r="N239" t="s">
        <v>32</v>
      </c>
      <c r="O239" s="1">
        <v>44904</v>
      </c>
      <c r="P239" s="11">
        <v>504143</v>
      </c>
    </row>
    <row r="240" spans="1:16">
      <c r="A240" s="5" t="s">
        <v>672</v>
      </c>
      <c r="B240" t="s">
        <v>673</v>
      </c>
      <c r="C240" s="5" t="s">
        <v>923</v>
      </c>
      <c r="D240" s="1">
        <v>42917</v>
      </c>
      <c r="E240" t="s">
        <v>925</v>
      </c>
      <c r="F240" t="s">
        <v>926</v>
      </c>
      <c r="G240" t="str">
        <f t="shared" si="4"/>
        <v>1082</v>
      </c>
      <c r="H240" t="s">
        <v>26</v>
      </c>
      <c r="I240" t="s">
        <v>27</v>
      </c>
      <c r="J240" t="s">
        <v>968</v>
      </c>
      <c r="L240" t="s">
        <v>33</v>
      </c>
      <c r="M240" t="s">
        <v>31</v>
      </c>
      <c r="N240" t="s">
        <v>32</v>
      </c>
      <c r="O240" s="1">
        <v>44904</v>
      </c>
      <c r="P240" s="11">
        <v>418070</v>
      </c>
    </row>
    <row r="241" spans="1:16">
      <c r="A241" s="5" t="s">
        <v>672</v>
      </c>
      <c r="B241" t="s">
        <v>673</v>
      </c>
      <c r="C241" s="5" t="s">
        <v>927</v>
      </c>
      <c r="D241" s="1">
        <v>42917</v>
      </c>
      <c r="E241" t="s">
        <v>929</v>
      </c>
      <c r="F241" t="s">
        <v>930</v>
      </c>
      <c r="G241" t="str">
        <f t="shared" si="4"/>
        <v>1067</v>
      </c>
      <c r="H241" t="s">
        <v>26</v>
      </c>
      <c r="I241" t="s">
        <v>27</v>
      </c>
      <c r="J241" t="s">
        <v>968</v>
      </c>
      <c r="L241" t="s">
        <v>33</v>
      </c>
      <c r="M241" t="s">
        <v>31</v>
      </c>
      <c r="N241" t="s">
        <v>32</v>
      </c>
      <c r="O241" s="1">
        <v>44904</v>
      </c>
      <c r="P241" s="11">
        <v>233626</v>
      </c>
    </row>
    <row r="242" spans="1:16">
      <c r="A242" s="5" t="s">
        <v>672</v>
      </c>
      <c r="B242" t="s">
        <v>673</v>
      </c>
      <c r="C242" s="5" t="s">
        <v>931</v>
      </c>
      <c r="D242" s="1">
        <v>42917</v>
      </c>
      <c r="E242" t="s">
        <v>933</v>
      </c>
      <c r="F242" t="s">
        <v>934</v>
      </c>
      <c r="G242" t="str">
        <f t="shared" si="4"/>
        <v>1013</v>
      </c>
      <c r="H242" t="s">
        <v>26</v>
      </c>
      <c r="I242" t="s">
        <v>27</v>
      </c>
      <c r="J242" t="s">
        <v>968</v>
      </c>
      <c r="L242" t="s">
        <v>33</v>
      </c>
      <c r="M242" t="s">
        <v>31</v>
      </c>
      <c r="N242" t="s">
        <v>32</v>
      </c>
      <c r="O242" s="1">
        <v>44904</v>
      </c>
      <c r="P242" s="11">
        <v>61480</v>
      </c>
    </row>
    <row r="243" spans="1:16">
      <c r="A243" s="5" t="s">
        <v>672</v>
      </c>
      <c r="B243" t="s">
        <v>673</v>
      </c>
      <c r="C243" s="5" t="s">
        <v>935</v>
      </c>
      <c r="D243" s="1">
        <v>42917</v>
      </c>
      <c r="E243" t="s">
        <v>937</v>
      </c>
      <c r="F243" t="s">
        <v>938</v>
      </c>
      <c r="G243" t="str">
        <f t="shared" si="4"/>
        <v>1095</v>
      </c>
      <c r="H243" t="s">
        <v>26</v>
      </c>
      <c r="I243" t="s">
        <v>27</v>
      </c>
      <c r="J243" t="s">
        <v>968</v>
      </c>
      <c r="L243" t="s">
        <v>33</v>
      </c>
      <c r="M243" t="s">
        <v>31</v>
      </c>
      <c r="N243" t="s">
        <v>32</v>
      </c>
      <c r="O243" s="1">
        <v>44904</v>
      </c>
      <c r="P243" s="11">
        <v>725475</v>
      </c>
    </row>
    <row r="244" spans="1:16">
      <c r="A244" s="5" t="s">
        <v>672</v>
      </c>
      <c r="B244" t="s">
        <v>673</v>
      </c>
      <c r="C244" s="5" t="s">
        <v>939</v>
      </c>
      <c r="D244" s="1">
        <v>42917</v>
      </c>
      <c r="E244" t="s">
        <v>941</v>
      </c>
      <c r="F244" t="s">
        <v>942</v>
      </c>
      <c r="G244" t="str">
        <f t="shared" si="4"/>
        <v>1069</v>
      </c>
      <c r="H244" t="s">
        <v>26</v>
      </c>
      <c r="I244" t="s">
        <v>27</v>
      </c>
      <c r="J244" t="s">
        <v>968</v>
      </c>
      <c r="L244" t="s">
        <v>33</v>
      </c>
      <c r="M244" t="s">
        <v>31</v>
      </c>
      <c r="N244" t="s">
        <v>32</v>
      </c>
      <c r="O244" s="1">
        <v>44904</v>
      </c>
      <c r="P244" s="11">
        <v>565624</v>
      </c>
    </row>
    <row r="245" spans="1:16">
      <c r="A245" s="5" t="s">
        <v>672</v>
      </c>
      <c r="B245" t="s">
        <v>673</v>
      </c>
      <c r="C245" s="5" t="s">
        <v>943</v>
      </c>
      <c r="D245" s="1">
        <v>42917</v>
      </c>
      <c r="E245" t="s">
        <v>945</v>
      </c>
      <c r="F245" t="s">
        <v>946</v>
      </c>
      <c r="G245" t="str">
        <f t="shared" si="4"/>
        <v>1083</v>
      </c>
      <c r="H245" t="s">
        <v>26</v>
      </c>
      <c r="I245" t="s">
        <v>27</v>
      </c>
      <c r="J245" t="s">
        <v>968</v>
      </c>
      <c r="L245" t="s">
        <v>33</v>
      </c>
      <c r="M245" t="s">
        <v>31</v>
      </c>
      <c r="N245" t="s">
        <v>32</v>
      </c>
      <c r="O245" s="1">
        <v>44904</v>
      </c>
      <c r="P245" s="11">
        <v>418070</v>
      </c>
    </row>
    <row r="246" spans="1:16">
      <c r="A246" s="5" t="s">
        <v>672</v>
      </c>
      <c r="B246" t="s">
        <v>673</v>
      </c>
      <c r="C246" s="5" t="s">
        <v>947</v>
      </c>
      <c r="D246" s="1">
        <v>42917</v>
      </c>
      <c r="E246" t="s">
        <v>949</v>
      </c>
      <c r="F246" t="s">
        <v>950</v>
      </c>
      <c r="G246" t="str">
        <f t="shared" si="4"/>
        <v>1043</v>
      </c>
      <c r="H246" t="s">
        <v>26</v>
      </c>
      <c r="I246" t="s">
        <v>27</v>
      </c>
      <c r="J246" t="s">
        <v>968</v>
      </c>
      <c r="L246" t="s">
        <v>33</v>
      </c>
      <c r="M246" t="s">
        <v>31</v>
      </c>
      <c r="N246" t="s">
        <v>32</v>
      </c>
      <c r="O246" s="1">
        <v>44904</v>
      </c>
      <c r="P246" s="11">
        <v>737770</v>
      </c>
    </row>
    <row r="247" spans="1:16">
      <c r="A247" s="5" t="s">
        <v>672</v>
      </c>
      <c r="B247" t="s">
        <v>673</v>
      </c>
      <c r="C247" s="5" t="s">
        <v>951</v>
      </c>
      <c r="D247" s="1">
        <v>42917</v>
      </c>
      <c r="E247" t="s">
        <v>953</v>
      </c>
      <c r="F247" t="s">
        <v>954</v>
      </c>
      <c r="G247" t="str">
        <f t="shared" si="4"/>
        <v>1064</v>
      </c>
      <c r="H247" t="s">
        <v>26</v>
      </c>
      <c r="I247" t="s">
        <v>27</v>
      </c>
      <c r="J247" t="s">
        <v>968</v>
      </c>
      <c r="L247" t="s">
        <v>33</v>
      </c>
      <c r="M247" t="s">
        <v>31</v>
      </c>
      <c r="N247" t="s">
        <v>32</v>
      </c>
      <c r="O247" s="1">
        <v>44904</v>
      </c>
      <c r="P247" s="11">
        <v>405774</v>
      </c>
    </row>
    <row r="248" spans="1:16">
      <c r="A248" s="5" t="s">
        <v>672</v>
      </c>
      <c r="B248" t="s">
        <v>673</v>
      </c>
      <c r="C248" s="5" t="s">
        <v>955</v>
      </c>
      <c r="D248" s="1">
        <v>42917</v>
      </c>
      <c r="E248" t="s">
        <v>957</v>
      </c>
      <c r="F248" t="s">
        <v>958</v>
      </c>
      <c r="G248" t="str">
        <f t="shared" si="4"/>
        <v>1095</v>
      </c>
      <c r="H248" t="s">
        <v>26</v>
      </c>
      <c r="I248" t="s">
        <v>27</v>
      </c>
      <c r="J248" t="s">
        <v>968</v>
      </c>
      <c r="L248" t="s">
        <v>33</v>
      </c>
      <c r="M248" t="s">
        <v>31</v>
      </c>
      <c r="N248" t="s">
        <v>32</v>
      </c>
      <c r="O248" s="1">
        <v>44904</v>
      </c>
      <c r="P248" s="11">
        <v>516438</v>
      </c>
    </row>
    <row r="249" spans="1:16">
      <c r="A249" s="5" t="s">
        <v>672</v>
      </c>
      <c r="B249" t="s">
        <v>673</v>
      </c>
      <c r="C249" s="5" t="s">
        <v>959</v>
      </c>
      <c r="D249" s="1">
        <v>42917</v>
      </c>
      <c r="E249" t="s">
        <v>961</v>
      </c>
      <c r="F249" t="s">
        <v>962</v>
      </c>
      <c r="G249" t="str">
        <f t="shared" si="4"/>
        <v>1087</v>
      </c>
      <c r="H249" t="s">
        <v>26</v>
      </c>
      <c r="I249" t="s">
        <v>27</v>
      </c>
      <c r="J249" t="s">
        <v>968</v>
      </c>
      <c r="L249" t="s">
        <v>33</v>
      </c>
      <c r="M249" t="s">
        <v>31</v>
      </c>
      <c r="N249" t="s">
        <v>32</v>
      </c>
      <c r="O249" s="1">
        <v>44904</v>
      </c>
      <c r="P249" s="11">
        <v>73776</v>
      </c>
    </row>
    <row r="250" spans="1:16">
      <c r="A250" s="5" t="s">
        <v>672</v>
      </c>
      <c r="B250" t="s">
        <v>673</v>
      </c>
      <c r="C250" s="5" t="s">
        <v>963</v>
      </c>
      <c r="D250" s="1">
        <v>42917</v>
      </c>
      <c r="E250" t="s">
        <v>965</v>
      </c>
      <c r="F250" t="s">
        <v>966</v>
      </c>
      <c r="G250" t="str">
        <f t="shared" si="4"/>
        <v>1066</v>
      </c>
      <c r="H250" t="s">
        <v>26</v>
      </c>
      <c r="I250" t="s">
        <v>967</v>
      </c>
      <c r="J250" t="s">
        <v>968</v>
      </c>
      <c r="L250" t="s">
        <v>33</v>
      </c>
      <c r="M250" t="s">
        <v>31</v>
      </c>
      <c r="N250" t="s">
        <v>32</v>
      </c>
      <c r="O250" s="1">
        <v>44904</v>
      </c>
      <c r="P250" s="11">
        <v>430366</v>
      </c>
    </row>
    <row r="251" spans="1:16">
      <c r="A251" s="5" t="s">
        <v>672</v>
      </c>
      <c r="B251" t="s">
        <v>673</v>
      </c>
      <c r="C251" s="5" t="s">
        <v>969</v>
      </c>
      <c r="D251" s="1">
        <v>42917</v>
      </c>
      <c r="E251" t="s">
        <v>971</v>
      </c>
      <c r="F251" t="s">
        <v>972</v>
      </c>
      <c r="G251" t="str">
        <f t="shared" si="4"/>
        <v>1113</v>
      </c>
      <c r="H251" t="s">
        <v>63</v>
      </c>
      <c r="I251" t="s">
        <v>967</v>
      </c>
      <c r="J251" t="s">
        <v>968</v>
      </c>
      <c r="L251" t="s">
        <v>33</v>
      </c>
      <c r="M251" t="s">
        <v>31</v>
      </c>
      <c r="N251" t="s">
        <v>32</v>
      </c>
      <c r="O251" s="1">
        <v>44904</v>
      </c>
      <c r="P251" s="11">
        <v>37675</v>
      </c>
    </row>
    <row r="252" spans="1:16">
      <c r="A252" s="5" t="s">
        <v>672</v>
      </c>
      <c r="B252" t="s">
        <v>673</v>
      </c>
      <c r="C252" s="5" t="s">
        <v>973</v>
      </c>
      <c r="D252" s="1">
        <v>42917</v>
      </c>
      <c r="E252" t="s">
        <v>975</v>
      </c>
      <c r="F252" t="s">
        <v>976</v>
      </c>
      <c r="G252" t="str">
        <f t="shared" si="4"/>
        <v>1024</v>
      </c>
      <c r="H252" t="s">
        <v>26</v>
      </c>
      <c r="I252" t="s">
        <v>967</v>
      </c>
      <c r="J252" t="s">
        <v>968</v>
      </c>
      <c r="L252" t="s">
        <v>33</v>
      </c>
      <c r="M252" t="s">
        <v>31</v>
      </c>
      <c r="N252" t="s">
        <v>32</v>
      </c>
      <c r="O252" s="1">
        <v>44904</v>
      </c>
      <c r="P252" s="11">
        <v>430366</v>
      </c>
    </row>
    <row r="253" spans="1:16">
      <c r="A253" s="5" t="s">
        <v>672</v>
      </c>
      <c r="B253" t="s">
        <v>673</v>
      </c>
      <c r="C253" s="5" t="s">
        <v>977</v>
      </c>
      <c r="D253" s="1">
        <v>42917</v>
      </c>
      <c r="E253" t="s">
        <v>979</v>
      </c>
      <c r="F253" t="s">
        <v>980</v>
      </c>
      <c r="G253" t="str">
        <f t="shared" si="4"/>
        <v>1025</v>
      </c>
      <c r="H253" t="s">
        <v>26</v>
      </c>
      <c r="I253" t="s">
        <v>967</v>
      </c>
      <c r="J253" t="s">
        <v>968</v>
      </c>
      <c r="L253" t="s">
        <v>33</v>
      </c>
      <c r="M253" t="s">
        <v>31</v>
      </c>
      <c r="N253" t="s">
        <v>32</v>
      </c>
      <c r="O253" s="1">
        <v>44904</v>
      </c>
      <c r="P253" s="11">
        <v>344293</v>
      </c>
    </row>
    <row r="254" spans="1:16">
      <c r="A254" s="5" t="s">
        <v>672</v>
      </c>
      <c r="B254" t="s">
        <v>673</v>
      </c>
      <c r="C254" s="5" t="s">
        <v>981</v>
      </c>
      <c r="D254" s="1">
        <v>42917</v>
      </c>
      <c r="E254" t="s">
        <v>983</v>
      </c>
      <c r="F254" t="s">
        <v>984</v>
      </c>
      <c r="G254" t="str">
        <f t="shared" si="4"/>
        <v>1035</v>
      </c>
      <c r="H254" t="s">
        <v>26</v>
      </c>
      <c r="I254" t="s">
        <v>967</v>
      </c>
      <c r="J254" t="s">
        <v>968</v>
      </c>
      <c r="L254" t="s">
        <v>33</v>
      </c>
      <c r="M254" t="s">
        <v>31</v>
      </c>
      <c r="N254" t="s">
        <v>32</v>
      </c>
      <c r="O254" s="1">
        <v>44904</v>
      </c>
      <c r="P254" s="11">
        <v>430366</v>
      </c>
    </row>
    <row r="255" spans="1:16">
      <c r="A255" s="5" t="s">
        <v>672</v>
      </c>
      <c r="B255" t="s">
        <v>673</v>
      </c>
      <c r="C255" s="5" t="s">
        <v>985</v>
      </c>
      <c r="D255" s="1">
        <v>42917</v>
      </c>
      <c r="E255" t="s">
        <v>987</v>
      </c>
      <c r="F255" t="s">
        <v>988</v>
      </c>
      <c r="G255" t="str">
        <f t="shared" si="4"/>
        <v>1077</v>
      </c>
      <c r="H255" t="s">
        <v>26</v>
      </c>
      <c r="I255" t="s">
        <v>967</v>
      </c>
      <c r="J255" t="s">
        <v>968</v>
      </c>
      <c r="L255" t="s">
        <v>33</v>
      </c>
      <c r="M255" t="s">
        <v>31</v>
      </c>
      <c r="N255" t="s">
        <v>134</v>
      </c>
      <c r="O255" s="1"/>
      <c r="P255" s="11">
        <v>221330</v>
      </c>
    </row>
    <row r="256" spans="1:16">
      <c r="A256" s="5" t="s">
        <v>672</v>
      </c>
      <c r="B256" t="s">
        <v>673</v>
      </c>
      <c r="C256" s="5" t="s">
        <v>989</v>
      </c>
      <c r="D256" s="1">
        <v>42917</v>
      </c>
      <c r="E256" t="s">
        <v>990</v>
      </c>
      <c r="F256" t="s">
        <v>991</v>
      </c>
      <c r="G256" t="str">
        <f t="shared" si="4"/>
        <v>1187</v>
      </c>
      <c r="H256" t="s">
        <v>58</v>
      </c>
      <c r="I256" t="s">
        <v>967</v>
      </c>
      <c r="J256" t="s">
        <v>968</v>
      </c>
      <c r="L256" t="s">
        <v>33</v>
      </c>
      <c r="M256" t="s">
        <v>31</v>
      </c>
      <c r="N256" t="s">
        <v>32</v>
      </c>
      <c r="O256" s="1">
        <v>44904</v>
      </c>
      <c r="P256" s="11">
        <v>430366</v>
      </c>
    </row>
    <row r="257" spans="1:16">
      <c r="A257" s="5" t="s">
        <v>672</v>
      </c>
      <c r="B257" t="s">
        <v>673</v>
      </c>
      <c r="C257" s="5" t="s">
        <v>992</v>
      </c>
      <c r="D257" s="1">
        <v>42917</v>
      </c>
      <c r="E257" t="s">
        <v>994</v>
      </c>
      <c r="F257" t="s">
        <v>995</v>
      </c>
      <c r="G257" t="str">
        <f t="shared" si="4"/>
        <v>1014</v>
      </c>
      <c r="H257" t="s">
        <v>26</v>
      </c>
      <c r="I257" t="s">
        <v>967</v>
      </c>
      <c r="J257" t="s">
        <v>968</v>
      </c>
      <c r="L257" t="s">
        <v>33</v>
      </c>
      <c r="M257" t="s">
        <v>31</v>
      </c>
      <c r="N257" t="s">
        <v>32</v>
      </c>
      <c r="O257" s="1">
        <v>44904</v>
      </c>
      <c r="P257" s="11">
        <v>344293</v>
      </c>
    </row>
    <row r="258" spans="1:16">
      <c r="A258" s="5" t="s">
        <v>672</v>
      </c>
      <c r="B258" t="s">
        <v>673</v>
      </c>
      <c r="C258" s="5" t="s">
        <v>996</v>
      </c>
      <c r="D258" s="1">
        <v>42917</v>
      </c>
      <c r="E258" t="s">
        <v>998</v>
      </c>
      <c r="F258" t="s">
        <v>999</v>
      </c>
      <c r="G258" t="str">
        <f t="shared" si="4"/>
        <v>1106</v>
      </c>
      <c r="H258" t="s">
        <v>26</v>
      </c>
      <c r="I258" t="s">
        <v>967</v>
      </c>
      <c r="J258" t="s">
        <v>968</v>
      </c>
      <c r="L258" t="s">
        <v>33</v>
      </c>
      <c r="M258" t="s">
        <v>31</v>
      </c>
      <c r="N258" t="s">
        <v>32</v>
      </c>
      <c r="O258" s="1">
        <v>44904</v>
      </c>
      <c r="P258" s="11">
        <v>565624</v>
      </c>
    </row>
    <row r="259" spans="1:16">
      <c r="A259" s="5" t="s">
        <v>672</v>
      </c>
      <c r="B259" t="s">
        <v>673</v>
      </c>
      <c r="C259" s="5" t="s">
        <v>1000</v>
      </c>
      <c r="D259" s="1">
        <v>42917</v>
      </c>
      <c r="E259" t="s">
        <v>1002</v>
      </c>
      <c r="F259" t="s">
        <v>1003</v>
      </c>
      <c r="G259" t="str">
        <f t="shared" si="4"/>
        <v>1108</v>
      </c>
      <c r="H259" t="s">
        <v>1004</v>
      </c>
      <c r="I259" t="s">
        <v>967</v>
      </c>
      <c r="J259" t="s">
        <v>968</v>
      </c>
      <c r="L259" t="s">
        <v>33</v>
      </c>
      <c r="M259" t="s">
        <v>31</v>
      </c>
      <c r="N259" t="s">
        <v>32</v>
      </c>
      <c r="O259" s="1">
        <v>44904</v>
      </c>
      <c r="P259" s="11">
        <v>172145</v>
      </c>
    </row>
    <row r="260" spans="1:16">
      <c r="A260" s="5" t="s">
        <v>672</v>
      </c>
      <c r="B260" t="s">
        <v>673</v>
      </c>
      <c r="C260" s="5" t="s">
        <v>1005</v>
      </c>
      <c r="D260" s="1">
        <v>42917</v>
      </c>
      <c r="E260" t="s">
        <v>1007</v>
      </c>
      <c r="F260" t="s">
        <v>1008</v>
      </c>
      <c r="G260" t="str">
        <f t="shared" si="4"/>
        <v>1065</v>
      </c>
      <c r="H260" t="s">
        <v>26</v>
      </c>
      <c r="I260" t="s">
        <v>967</v>
      </c>
      <c r="J260" t="s">
        <v>968</v>
      </c>
      <c r="L260" t="s">
        <v>33</v>
      </c>
      <c r="M260" t="s">
        <v>31</v>
      </c>
      <c r="N260" t="s">
        <v>32</v>
      </c>
      <c r="O260" s="1">
        <v>44904</v>
      </c>
      <c r="P260" s="11">
        <v>405774</v>
      </c>
    </row>
    <row r="261" spans="1:16">
      <c r="A261" s="5" t="s">
        <v>672</v>
      </c>
      <c r="B261" t="s">
        <v>673</v>
      </c>
      <c r="C261" s="5" t="s">
        <v>1104</v>
      </c>
      <c r="D261" s="1">
        <v>43892</v>
      </c>
      <c r="E261" t="s">
        <v>1106</v>
      </c>
      <c r="F261" t="s">
        <v>1107</v>
      </c>
      <c r="G261" t="str">
        <f t="shared" ref="G261:G292" si="5">LEFT(F261,4)</f>
        <v>1097</v>
      </c>
      <c r="H261" t="s">
        <v>26</v>
      </c>
      <c r="I261" t="s">
        <v>27</v>
      </c>
      <c r="J261" t="s">
        <v>968</v>
      </c>
      <c r="K261" t="s">
        <v>1108</v>
      </c>
      <c r="L261" t="s">
        <v>33</v>
      </c>
      <c r="M261" t="s">
        <v>31</v>
      </c>
      <c r="N261" t="s">
        <v>31</v>
      </c>
      <c r="O261" s="1"/>
      <c r="P261" s="11">
        <v>1006569</v>
      </c>
    </row>
    <row r="262" spans="1:16">
      <c r="A262" s="5" t="s">
        <v>672</v>
      </c>
      <c r="B262" t="s">
        <v>673</v>
      </c>
      <c r="C262" s="5" t="s">
        <v>1109</v>
      </c>
      <c r="D262" s="1">
        <v>43945</v>
      </c>
      <c r="E262" t="s">
        <v>1111</v>
      </c>
      <c r="F262" t="s">
        <v>9882</v>
      </c>
      <c r="G262" t="str">
        <f t="shared" si="5"/>
        <v>1082</v>
      </c>
      <c r="H262" t="s">
        <v>26</v>
      </c>
      <c r="I262" t="s">
        <v>508</v>
      </c>
      <c r="J262" t="s">
        <v>968</v>
      </c>
      <c r="K262" t="s">
        <v>1112</v>
      </c>
      <c r="L262" t="s">
        <v>33</v>
      </c>
      <c r="M262" t="s">
        <v>31</v>
      </c>
      <c r="N262" t="s">
        <v>32</v>
      </c>
      <c r="O262" s="1">
        <v>46136</v>
      </c>
      <c r="P262" s="11">
        <v>982222</v>
      </c>
    </row>
    <row r="263" spans="1:16">
      <c r="A263" s="5" t="s">
        <v>672</v>
      </c>
      <c r="B263" t="s">
        <v>673</v>
      </c>
      <c r="C263" s="5" t="s">
        <v>1113</v>
      </c>
      <c r="D263" s="1">
        <v>44025</v>
      </c>
      <c r="E263" t="s">
        <v>1114</v>
      </c>
      <c r="F263" t="s">
        <v>1115</v>
      </c>
      <c r="G263" t="str">
        <f t="shared" si="5"/>
        <v>1095</v>
      </c>
      <c r="H263" t="s">
        <v>26</v>
      </c>
      <c r="J263" t="s">
        <v>1116</v>
      </c>
      <c r="K263" t="s">
        <v>1117</v>
      </c>
      <c r="L263" t="s">
        <v>33</v>
      </c>
      <c r="M263" t="s">
        <v>31</v>
      </c>
      <c r="N263" t="s">
        <v>31</v>
      </c>
      <c r="O263" s="1"/>
      <c r="P263" s="11">
        <v>334608</v>
      </c>
    </row>
    <row r="264" spans="1:16">
      <c r="A264" s="5" t="s">
        <v>672</v>
      </c>
      <c r="B264" t="s">
        <v>673</v>
      </c>
      <c r="C264" s="5" t="s">
        <v>1118</v>
      </c>
      <c r="D264" s="1">
        <v>44060</v>
      </c>
      <c r="E264" t="s">
        <v>1120</v>
      </c>
      <c r="F264" t="s">
        <v>1121</v>
      </c>
      <c r="G264" t="str">
        <f t="shared" si="5"/>
        <v>1187</v>
      </c>
      <c r="H264" t="s">
        <v>58</v>
      </c>
      <c r="I264" t="s">
        <v>27</v>
      </c>
      <c r="J264" t="s">
        <v>200</v>
      </c>
      <c r="K264" t="s">
        <v>1122</v>
      </c>
      <c r="L264" t="s">
        <v>33</v>
      </c>
      <c r="M264" t="s">
        <v>31</v>
      </c>
      <c r="N264" t="s">
        <v>31</v>
      </c>
      <c r="O264" s="1"/>
      <c r="P264" s="11">
        <v>1863049</v>
      </c>
    </row>
    <row r="265" spans="1:16">
      <c r="A265" s="5" t="s">
        <v>672</v>
      </c>
      <c r="B265" t="s">
        <v>673</v>
      </c>
      <c r="C265" s="5" t="s">
        <v>1123</v>
      </c>
      <c r="D265" s="1">
        <v>44593</v>
      </c>
      <c r="E265" t="s">
        <v>1125</v>
      </c>
      <c r="F265" t="s">
        <v>1126</v>
      </c>
      <c r="G265" t="str">
        <f t="shared" si="5"/>
        <v>1114</v>
      </c>
      <c r="H265" t="s">
        <v>26</v>
      </c>
      <c r="I265" t="s">
        <v>27</v>
      </c>
      <c r="J265" t="s">
        <v>42</v>
      </c>
      <c r="L265" t="s">
        <v>33</v>
      </c>
      <c r="N265" t="s">
        <v>32</v>
      </c>
      <c r="O265" s="1">
        <v>44904</v>
      </c>
      <c r="P265" s="11">
        <v>104165</v>
      </c>
    </row>
    <row r="266" spans="1:16">
      <c r="A266" s="5" t="s">
        <v>672</v>
      </c>
      <c r="B266" t="s">
        <v>673</v>
      </c>
      <c r="C266" s="5" t="s">
        <v>1123</v>
      </c>
      <c r="D266" s="1">
        <v>44593</v>
      </c>
      <c r="E266" t="s">
        <v>1127</v>
      </c>
      <c r="F266" t="s">
        <v>1126</v>
      </c>
      <c r="G266" t="str">
        <f t="shared" si="5"/>
        <v>1114</v>
      </c>
      <c r="H266" t="s">
        <v>26</v>
      </c>
      <c r="I266" t="s">
        <v>27</v>
      </c>
      <c r="J266" t="s">
        <v>200</v>
      </c>
      <c r="K266" t="s">
        <v>1128</v>
      </c>
      <c r="L266" t="s">
        <v>33</v>
      </c>
      <c r="N266" t="s">
        <v>32</v>
      </c>
      <c r="O266" s="1">
        <v>44904</v>
      </c>
      <c r="P266" s="11">
        <v>12972464</v>
      </c>
    </row>
    <row r="267" spans="1:16">
      <c r="A267" s="5" t="s">
        <v>672</v>
      </c>
      <c r="B267" t="s">
        <v>673</v>
      </c>
      <c r="C267" s="5" t="s">
        <v>1123</v>
      </c>
      <c r="D267" s="1">
        <v>44593</v>
      </c>
      <c r="E267" t="s">
        <v>1127</v>
      </c>
      <c r="F267" t="s">
        <v>1126</v>
      </c>
      <c r="G267" t="str">
        <f t="shared" si="5"/>
        <v>1114</v>
      </c>
      <c r="H267" t="s">
        <v>26</v>
      </c>
      <c r="I267" t="s">
        <v>27</v>
      </c>
      <c r="J267" t="s">
        <v>200</v>
      </c>
      <c r="K267" t="s">
        <v>1129</v>
      </c>
      <c r="L267" t="s">
        <v>33</v>
      </c>
      <c r="N267" t="s">
        <v>32</v>
      </c>
      <c r="O267" s="1">
        <v>44904</v>
      </c>
      <c r="P267" s="11">
        <v>3824326</v>
      </c>
    </row>
    <row r="268" spans="1:16">
      <c r="A268" s="5" t="s">
        <v>672</v>
      </c>
      <c r="B268" t="s">
        <v>673</v>
      </c>
      <c r="C268" s="5" t="s">
        <v>1123</v>
      </c>
      <c r="D268" s="1">
        <v>44593</v>
      </c>
      <c r="E268" t="s">
        <v>1127</v>
      </c>
      <c r="F268" t="s">
        <v>1126</v>
      </c>
      <c r="G268" t="str">
        <f t="shared" si="5"/>
        <v>1114</v>
      </c>
      <c r="H268" t="s">
        <v>1130</v>
      </c>
      <c r="I268" t="s">
        <v>27</v>
      </c>
      <c r="J268" t="s">
        <v>200</v>
      </c>
      <c r="K268" t="s">
        <v>1131</v>
      </c>
      <c r="L268" t="s">
        <v>33</v>
      </c>
      <c r="N268" t="s">
        <v>32</v>
      </c>
      <c r="O268" s="1">
        <v>44904</v>
      </c>
      <c r="P268" s="11">
        <v>1924400</v>
      </c>
    </row>
    <row r="269" spans="1:16">
      <c r="A269" s="5" t="s">
        <v>672</v>
      </c>
      <c r="B269" t="s">
        <v>673</v>
      </c>
      <c r="C269" s="5" t="s">
        <v>1123</v>
      </c>
      <c r="D269" s="1">
        <v>44593</v>
      </c>
      <c r="E269" t="s">
        <v>1132</v>
      </c>
      <c r="F269" t="s">
        <v>1126</v>
      </c>
      <c r="G269" t="str">
        <f t="shared" si="5"/>
        <v>1114</v>
      </c>
      <c r="H269" t="s">
        <v>26</v>
      </c>
      <c r="I269" t="s">
        <v>27</v>
      </c>
      <c r="J269" t="s">
        <v>200</v>
      </c>
      <c r="K269" t="s">
        <v>1133</v>
      </c>
      <c r="L269" t="s">
        <v>30</v>
      </c>
      <c r="N269" t="s">
        <v>32</v>
      </c>
      <c r="O269" s="1">
        <v>44904</v>
      </c>
      <c r="P269" s="11">
        <v>1618170</v>
      </c>
    </row>
    <row r="270" spans="1:16">
      <c r="A270" s="5" t="s">
        <v>672</v>
      </c>
      <c r="B270" t="s">
        <v>673</v>
      </c>
      <c r="C270" s="5" t="s">
        <v>1136</v>
      </c>
      <c r="D270" s="1">
        <v>39083</v>
      </c>
      <c r="E270" t="s">
        <v>1138</v>
      </c>
      <c r="F270" s="4" t="s">
        <v>1248</v>
      </c>
      <c r="G270" t="str">
        <f t="shared" si="5"/>
        <v>1112</v>
      </c>
      <c r="H270" s="4" t="s">
        <v>63</v>
      </c>
      <c r="I270" t="s">
        <v>27</v>
      </c>
      <c r="J270" t="s">
        <v>9878</v>
      </c>
      <c r="K270" t="s">
        <v>1140</v>
      </c>
      <c r="L270" t="s">
        <v>30</v>
      </c>
      <c r="M270" t="s">
        <v>31</v>
      </c>
      <c r="N270" t="s">
        <v>31</v>
      </c>
      <c r="O270" s="1"/>
      <c r="P270" s="11">
        <v>8523975</v>
      </c>
    </row>
    <row r="271" spans="1:16">
      <c r="A271" s="5" t="s">
        <v>672</v>
      </c>
      <c r="B271" t="s">
        <v>673</v>
      </c>
      <c r="C271" s="5" t="s">
        <v>1141</v>
      </c>
      <c r="D271" s="1">
        <v>39083</v>
      </c>
      <c r="E271" t="s">
        <v>1143</v>
      </c>
      <c r="F271" t="s">
        <v>1144</v>
      </c>
      <c r="G271" t="str">
        <f t="shared" si="5"/>
        <v>1075</v>
      </c>
      <c r="H271" t="s">
        <v>26</v>
      </c>
      <c r="I271" t="s">
        <v>27</v>
      </c>
      <c r="J271" t="s">
        <v>9877</v>
      </c>
      <c r="L271" t="s">
        <v>33</v>
      </c>
      <c r="M271" t="s">
        <v>31</v>
      </c>
      <c r="N271" t="s">
        <v>32</v>
      </c>
      <c r="O271" s="1">
        <v>44904</v>
      </c>
      <c r="P271" s="11">
        <v>29520524</v>
      </c>
    </row>
    <row r="272" spans="1:16">
      <c r="A272" s="5" t="s">
        <v>672</v>
      </c>
      <c r="B272" t="s">
        <v>673</v>
      </c>
      <c r="C272" s="5" t="s">
        <v>1141</v>
      </c>
      <c r="D272" s="1">
        <v>39083</v>
      </c>
      <c r="E272" t="s">
        <v>1145</v>
      </c>
      <c r="F272" t="s">
        <v>1144</v>
      </c>
      <c r="G272" t="str">
        <f t="shared" si="5"/>
        <v>1075</v>
      </c>
      <c r="H272" t="s">
        <v>26</v>
      </c>
      <c r="I272" t="s">
        <v>27</v>
      </c>
      <c r="J272" t="s">
        <v>9877</v>
      </c>
      <c r="K272" t="s">
        <v>498</v>
      </c>
      <c r="L272" t="s">
        <v>33</v>
      </c>
      <c r="M272" t="s">
        <v>31</v>
      </c>
      <c r="N272" t="s">
        <v>32</v>
      </c>
      <c r="O272" s="1">
        <v>44904</v>
      </c>
      <c r="P272" s="11">
        <v>1045221</v>
      </c>
    </row>
    <row r="273" spans="1:16">
      <c r="A273" s="5" t="s">
        <v>672</v>
      </c>
      <c r="B273" t="s">
        <v>673</v>
      </c>
      <c r="C273" s="5" t="s">
        <v>1141</v>
      </c>
      <c r="D273" s="1">
        <v>39083</v>
      </c>
      <c r="E273" t="s">
        <v>1143</v>
      </c>
      <c r="F273" t="s">
        <v>1144</v>
      </c>
      <c r="G273" t="str">
        <f t="shared" si="5"/>
        <v>1075</v>
      </c>
      <c r="H273" t="s">
        <v>26</v>
      </c>
      <c r="I273" t="s">
        <v>27</v>
      </c>
      <c r="J273" t="s">
        <v>9877</v>
      </c>
      <c r="K273" t="s">
        <v>1146</v>
      </c>
      <c r="L273" t="s">
        <v>33</v>
      </c>
      <c r="M273" t="s">
        <v>31</v>
      </c>
      <c r="N273" t="s">
        <v>32</v>
      </c>
      <c r="O273" s="1">
        <v>44904</v>
      </c>
      <c r="P273" s="11">
        <v>217037</v>
      </c>
    </row>
    <row r="274" spans="1:16">
      <c r="A274" s="5" t="s">
        <v>672</v>
      </c>
      <c r="B274" t="s">
        <v>673</v>
      </c>
      <c r="C274" s="5" t="s">
        <v>1141</v>
      </c>
      <c r="D274" s="1">
        <v>39083</v>
      </c>
      <c r="E274" t="s">
        <v>1143</v>
      </c>
      <c r="F274" t="s">
        <v>1144</v>
      </c>
      <c r="G274" t="str">
        <f t="shared" si="5"/>
        <v>1075</v>
      </c>
      <c r="H274" t="s">
        <v>26</v>
      </c>
      <c r="I274" t="s">
        <v>27</v>
      </c>
      <c r="J274" t="s">
        <v>9877</v>
      </c>
      <c r="K274" t="s">
        <v>1147</v>
      </c>
      <c r="L274" t="s">
        <v>33</v>
      </c>
      <c r="M274" t="s">
        <v>31</v>
      </c>
      <c r="N274" t="s">
        <v>32</v>
      </c>
      <c r="O274" s="1">
        <v>44904</v>
      </c>
      <c r="P274" s="11">
        <v>13025016</v>
      </c>
    </row>
    <row r="275" spans="1:16">
      <c r="A275" s="5" t="s">
        <v>672</v>
      </c>
      <c r="B275" t="s">
        <v>673</v>
      </c>
      <c r="C275" s="5" t="s">
        <v>1141</v>
      </c>
      <c r="D275" s="1">
        <v>39083</v>
      </c>
      <c r="E275" t="s">
        <v>1143</v>
      </c>
      <c r="F275" t="s">
        <v>1144</v>
      </c>
      <c r="G275" t="str">
        <f t="shared" si="5"/>
        <v>1075</v>
      </c>
      <c r="H275" t="s">
        <v>26</v>
      </c>
      <c r="I275" t="s">
        <v>27</v>
      </c>
      <c r="J275" t="s">
        <v>9877</v>
      </c>
      <c r="L275" t="s">
        <v>30</v>
      </c>
      <c r="M275" t="s">
        <v>31</v>
      </c>
      <c r="N275" t="s">
        <v>32</v>
      </c>
      <c r="O275" s="1">
        <v>44904</v>
      </c>
      <c r="P275" s="11">
        <v>6192201</v>
      </c>
    </row>
    <row r="276" spans="1:16">
      <c r="A276" s="5" t="s">
        <v>672</v>
      </c>
      <c r="B276" t="s">
        <v>673</v>
      </c>
      <c r="C276" s="5" t="s">
        <v>1148</v>
      </c>
      <c r="D276" s="1">
        <v>44389</v>
      </c>
      <c r="E276" t="s">
        <v>1145</v>
      </c>
      <c r="F276" t="s">
        <v>1144</v>
      </c>
      <c r="G276" t="str">
        <f t="shared" si="5"/>
        <v>1075</v>
      </c>
      <c r="H276" t="s">
        <v>26</v>
      </c>
      <c r="I276" t="s">
        <v>27</v>
      </c>
      <c r="J276" t="s">
        <v>9877</v>
      </c>
      <c r="K276" t="s">
        <v>1150</v>
      </c>
      <c r="L276" t="s">
        <v>33</v>
      </c>
      <c r="M276" t="s">
        <v>31</v>
      </c>
      <c r="N276" t="s">
        <v>134</v>
      </c>
      <c r="O276" s="1"/>
      <c r="P276" s="11">
        <v>10197873</v>
      </c>
    </row>
    <row r="277" spans="1:16">
      <c r="A277" s="5" t="s">
        <v>672</v>
      </c>
      <c r="B277" t="s">
        <v>673</v>
      </c>
      <c r="C277" s="5" t="s">
        <v>1151</v>
      </c>
      <c r="D277" s="1">
        <v>39083</v>
      </c>
      <c r="E277" t="s">
        <v>1153</v>
      </c>
      <c r="G277" t="str">
        <f t="shared" si="5"/>
        <v/>
      </c>
      <c r="I277" t="s">
        <v>9871</v>
      </c>
      <c r="J277" t="s">
        <v>1154</v>
      </c>
      <c r="L277" t="s">
        <v>30</v>
      </c>
      <c r="M277" t="s">
        <v>31</v>
      </c>
      <c r="N277" t="s">
        <v>134</v>
      </c>
      <c r="O277" s="1"/>
      <c r="P277" s="11">
        <v>14391821</v>
      </c>
    </row>
    <row r="278" spans="1:16">
      <c r="A278" s="5" t="s">
        <v>672</v>
      </c>
      <c r="B278" t="s">
        <v>673</v>
      </c>
      <c r="C278" s="5" t="s">
        <v>1151</v>
      </c>
      <c r="D278" s="1">
        <v>39083</v>
      </c>
      <c r="E278" t="s">
        <v>1153</v>
      </c>
      <c r="G278" t="str">
        <f t="shared" si="5"/>
        <v/>
      </c>
      <c r="I278" t="s">
        <v>9871</v>
      </c>
      <c r="J278" t="s">
        <v>1155</v>
      </c>
      <c r="L278" t="s">
        <v>30</v>
      </c>
      <c r="M278" t="s">
        <v>31</v>
      </c>
      <c r="N278" t="s">
        <v>134</v>
      </c>
      <c r="O278" s="1"/>
      <c r="P278" s="11">
        <v>1634632</v>
      </c>
    </row>
    <row r="279" spans="1:16">
      <c r="A279" s="5" t="s">
        <v>672</v>
      </c>
      <c r="B279" t="s">
        <v>673</v>
      </c>
      <c r="C279" s="5" t="s">
        <v>1156</v>
      </c>
      <c r="D279" s="1">
        <v>39083</v>
      </c>
      <c r="E279" t="s">
        <v>1158</v>
      </c>
      <c r="F279" t="s">
        <v>1159</v>
      </c>
      <c r="G279" t="str">
        <f t="shared" si="5"/>
        <v>1061</v>
      </c>
      <c r="H279" t="s">
        <v>26</v>
      </c>
      <c r="I279" t="s">
        <v>27</v>
      </c>
      <c r="J279" t="s">
        <v>9879</v>
      </c>
      <c r="K279" t="s">
        <v>1160</v>
      </c>
      <c r="L279" t="s">
        <v>30</v>
      </c>
      <c r="M279" t="s">
        <v>31</v>
      </c>
      <c r="N279" t="s">
        <v>32</v>
      </c>
      <c r="O279" s="1">
        <v>44904</v>
      </c>
      <c r="P279" s="11">
        <v>5190448</v>
      </c>
    </row>
    <row r="280" spans="1:16">
      <c r="A280" s="5" t="s">
        <v>672</v>
      </c>
      <c r="B280" t="s">
        <v>673</v>
      </c>
      <c r="C280" s="5" t="s">
        <v>1156</v>
      </c>
      <c r="D280" s="1">
        <v>39083</v>
      </c>
      <c r="E280" t="s">
        <v>1158</v>
      </c>
      <c r="F280" t="s">
        <v>1159</v>
      </c>
      <c r="G280" t="str">
        <f t="shared" si="5"/>
        <v>1061</v>
      </c>
      <c r="H280" t="s">
        <v>26</v>
      </c>
      <c r="I280" t="s">
        <v>27</v>
      </c>
      <c r="J280" t="s">
        <v>9879</v>
      </c>
      <c r="K280" t="s">
        <v>1162</v>
      </c>
      <c r="L280" t="s">
        <v>33</v>
      </c>
      <c r="M280" t="s">
        <v>32</v>
      </c>
      <c r="N280" t="s">
        <v>32</v>
      </c>
      <c r="O280" s="1">
        <v>44904</v>
      </c>
      <c r="P280" s="11">
        <v>24301441</v>
      </c>
    </row>
    <row r="281" spans="1:16">
      <c r="A281" s="5" t="s">
        <v>672</v>
      </c>
      <c r="B281" t="s">
        <v>673</v>
      </c>
      <c r="C281" s="5" t="s">
        <v>1156</v>
      </c>
      <c r="D281" s="1">
        <v>39083</v>
      </c>
      <c r="E281" t="s">
        <v>1158</v>
      </c>
      <c r="F281" t="s">
        <v>1159</v>
      </c>
      <c r="G281" t="str">
        <f t="shared" si="5"/>
        <v>1061</v>
      </c>
      <c r="H281" t="s">
        <v>26</v>
      </c>
      <c r="I281" t="s">
        <v>27</v>
      </c>
      <c r="J281" t="s">
        <v>9879</v>
      </c>
      <c r="K281" t="s">
        <v>1163</v>
      </c>
      <c r="L281" t="s">
        <v>30</v>
      </c>
      <c r="M281" t="s">
        <v>31</v>
      </c>
      <c r="N281" t="s">
        <v>32</v>
      </c>
      <c r="O281" s="1">
        <v>44904</v>
      </c>
      <c r="P281" s="11">
        <v>13172</v>
      </c>
    </row>
    <row r="282" spans="1:16">
      <c r="A282" s="5" t="s">
        <v>672</v>
      </c>
      <c r="B282" t="s">
        <v>673</v>
      </c>
      <c r="C282" s="5" t="s">
        <v>1156</v>
      </c>
      <c r="D282" s="1">
        <v>39083</v>
      </c>
      <c r="E282" t="s">
        <v>1158</v>
      </c>
      <c r="F282" t="s">
        <v>1159</v>
      </c>
      <c r="G282" t="str">
        <f t="shared" si="5"/>
        <v>1061</v>
      </c>
      <c r="H282" t="s">
        <v>26</v>
      </c>
      <c r="I282" t="s">
        <v>27</v>
      </c>
      <c r="J282" t="s">
        <v>9879</v>
      </c>
      <c r="K282" t="s">
        <v>1164</v>
      </c>
      <c r="L282" t="s">
        <v>33</v>
      </c>
      <c r="M282" t="s">
        <v>32</v>
      </c>
      <c r="N282" t="s">
        <v>32</v>
      </c>
      <c r="O282" s="1">
        <v>44904</v>
      </c>
      <c r="P282" s="11">
        <v>1524725</v>
      </c>
    </row>
    <row r="283" spans="1:16">
      <c r="A283" s="5" t="s">
        <v>672</v>
      </c>
      <c r="B283" t="s">
        <v>673</v>
      </c>
      <c r="C283" s="5" t="s">
        <v>1156</v>
      </c>
      <c r="D283" s="1">
        <v>39083</v>
      </c>
      <c r="E283" t="s">
        <v>1158</v>
      </c>
      <c r="F283" t="s">
        <v>1159</v>
      </c>
      <c r="G283" t="str">
        <f t="shared" si="5"/>
        <v>1061</v>
      </c>
      <c r="H283" t="s">
        <v>26</v>
      </c>
      <c r="I283" t="s">
        <v>27</v>
      </c>
      <c r="J283" t="s">
        <v>9879</v>
      </c>
      <c r="K283" t="s">
        <v>1165</v>
      </c>
      <c r="L283" t="s">
        <v>33</v>
      </c>
      <c r="M283" t="s">
        <v>31</v>
      </c>
      <c r="N283" t="s">
        <v>32</v>
      </c>
      <c r="O283" s="1">
        <v>44904</v>
      </c>
      <c r="P283" s="11">
        <v>196739</v>
      </c>
    </row>
    <row r="284" spans="1:16">
      <c r="A284" s="5" t="s">
        <v>672</v>
      </c>
      <c r="B284" t="s">
        <v>673</v>
      </c>
      <c r="C284" s="5" t="s">
        <v>1166</v>
      </c>
      <c r="D284" s="1">
        <v>39083</v>
      </c>
      <c r="E284" t="s">
        <v>1168</v>
      </c>
      <c r="F284" t="s">
        <v>1169</v>
      </c>
      <c r="G284" t="str">
        <f t="shared" si="5"/>
        <v>1032</v>
      </c>
      <c r="H284" t="s">
        <v>26</v>
      </c>
      <c r="I284" t="s">
        <v>264</v>
      </c>
      <c r="J284" t="s">
        <v>9880</v>
      </c>
      <c r="K284" t="s">
        <v>1170</v>
      </c>
      <c r="L284" t="s">
        <v>30</v>
      </c>
      <c r="M284" t="s">
        <v>31</v>
      </c>
      <c r="N284" t="s">
        <v>31</v>
      </c>
      <c r="O284" s="1"/>
      <c r="P284" s="11">
        <v>1419982</v>
      </c>
    </row>
    <row r="285" spans="1:16">
      <c r="A285" s="5" t="s">
        <v>672</v>
      </c>
      <c r="B285" t="s">
        <v>673</v>
      </c>
      <c r="C285" s="5" t="s">
        <v>1166</v>
      </c>
      <c r="D285" s="1">
        <v>39083</v>
      </c>
      <c r="E285" t="s">
        <v>1168</v>
      </c>
      <c r="F285" t="s">
        <v>1169</v>
      </c>
      <c r="G285" t="str">
        <f t="shared" si="5"/>
        <v>1032</v>
      </c>
      <c r="H285" t="s">
        <v>26</v>
      </c>
      <c r="I285" t="s">
        <v>264</v>
      </c>
      <c r="J285" t="s">
        <v>9880</v>
      </c>
      <c r="K285" t="s">
        <v>1170</v>
      </c>
      <c r="L285" t="s">
        <v>33</v>
      </c>
      <c r="M285" t="s">
        <v>31</v>
      </c>
      <c r="N285" t="s">
        <v>31</v>
      </c>
      <c r="O285" s="1"/>
      <c r="P285" s="11">
        <v>10460565</v>
      </c>
    </row>
    <row r="286" spans="1:16">
      <c r="A286" s="5" t="s">
        <v>672</v>
      </c>
      <c r="B286" t="s">
        <v>673</v>
      </c>
      <c r="C286" s="5" t="s">
        <v>1166</v>
      </c>
      <c r="D286" s="1">
        <v>39083</v>
      </c>
      <c r="E286" t="s">
        <v>1168</v>
      </c>
      <c r="F286" t="s">
        <v>1169</v>
      </c>
      <c r="G286" t="str">
        <f t="shared" si="5"/>
        <v>1032</v>
      </c>
      <c r="H286" t="s">
        <v>26</v>
      </c>
      <c r="I286" t="s">
        <v>264</v>
      </c>
      <c r="J286" t="s">
        <v>9880</v>
      </c>
      <c r="K286" t="s">
        <v>1170</v>
      </c>
      <c r="L286" t="s">
        <v>30</v>
      </c>
      <c r="M286" t="s">
        <v>31</v>
      </c>
      <c r="N286" t="s">
        <v>31</v>
      </c>
      <c r="O286" s="1"/>
      <c r="P286" s="11">
        <v>1713</v>
      </c>
    </row>
    <row r="287" spans="1:16">
      <c r="A287" s="5" t="s">
        <v>672</v>
      </c>
      <c r="B287" t="s">
        <v>673</v>
      </c>
      <c r="C287" s="5" t="s">
        <v>1166</v>
      </c>
      <c r="D287" s="1">
        <v>39083</v>
      </c>
      <c r="E287" t="s">
        <v>1168</v>
      </c>
      <c r="F287" t="s">
        <v>1169</v>
      </c>
      <c r="G287" t="str">
        <f t="shared" si="5"/>
        <v>1032</v>
      </c>
      <c r="H287" t="s">
        <v>26</v>
      </c>
      <c r="I287" t="s">
        <v>264</v>
      </c>
      <c r="J287" t="s">
        <v>9880</v>
      </c>
      <c r="K287" t="s">
        <v>1171</v>
      </c>
      <c r="L287" t="s">
        <v>33</v>
      </c>
      <c r="M287" t="s">
        <v>31</v>
      </c>
      <c r="N287" t="s">
        <v>31</v>
      </c>
      <c r="O287" s="1"/>
      <c r="P287" s="11">
        <v>173563</v>
      </c>
    </row>
    <row r="288" spans="1:16">
      <c r="A288" s="5" t="s">
        <v>672</v>
      </c>
      <c r="B288" t="s">
        <v>673</v>
      </c>
      <c r="C288" s="5" t="s">
        <v>1166</v>
      </c>
      <c r="D288" s="1">
        <v>39083</v>
      </c>
      <c r="E288" t="s">
        <v>1168</v>
      </c>
      <c r="F288" t="s">
        <v>1169</v>
      </c>
      <c r="G288" t="str">
        <f t="shared" si="5"/>
        <v>1032</v>
      </c>
      <c r="H288" t="s">
        <v>26</v>
      </c>
      <c r="I288" t="s">
        <v>264</v>
      </c>
      <c r="J288" t="s">
        <v>9880</v>
      </c>
      <c r="K288" t="s">
        <v>1172</v>
      </c>
      <c r="L288" t="s">
        <v>33</v>
      </c>
      <c r="M288" t="s">
        <v>31</v>
      </c>
      <c r="N288" t="s">
        <v>31</v>
      </c>
      <c r="O288" s="1"/>
      <c r="P288" s="11">
        <v>388082</v>
      </c>
    </row>
    <row r="289" spans="1:16">
      <c r="A289" s="5" t="s">
        <v>672</v>
      </c>
      <c r="B289" t="s">
        <v>673</v>
      </c>
      <c r="C289" s="5" t="s">
        <v>1173</v>
      </c>
      <c r="D289" s="1">
        <v>39083</v>
      </c>
      <c r="E289" t="s">
        <v>1175</v>
      </c>
      <c r="F289" s="4" t="s">
        <v>1178</v>
      </c>
      <c r="G289" t="str">
        <f t="shared" si="5"/>
        <v>1096</v>
      </c>
      <c r="H289" t="s">
        <v>26</v>
      </c>
      <c r="I289" t="s">
        <v>27</v>
      </c>
      <c r="J289" t="s">
        <v>9873</v>
      </c>
      <c r="K289" t="s">
        <v>1177</v>
      </c>
      <c r="L289" t="s">
        <v>30</v>
      </c>
      <c r="M289" t="s">
        <v>31</v>
      </c>
      <c r="N289" t="s">
        <v>32</v>
      </c>
      <c r="O289" s="1">
        <v>44904</v>
      </c>
      <c r="P289" s="11">
        <v>678218</v>
      </c>
    </row>
    <row r="290" spans="1:16">
      <c r="A290" s="5" t="s">
        <v>672</v>
      </c>
      <c r="B290" t="s">
        <v>673</v>
      </c>
      <c r="C290" s="5" t="s">
        <v>1173</v>
      </c>
      <c r="D290" s="1">
        <v>39083</v>
      </c>
      <c r="E290" t="s">
        <v>1175</v>
      </c>
      <c r="F290" t="s">
        <v>1178</v>
      </c>
      <c r="G290" t="str">
        <f t="shared" si="5"/>
        <v>1096</v>
      </c>
      <c r="H290" t="s">
        <v>26</v>
      </c>
      <c r="I290" t="s">
        <v>27</v>
      </c>
      <c r="J290" t="s">
        <v>9872</v>
      </c>
      <c r="K290" t="s">
        <v>1179</v>
      </c>
      <c r="L290" t="s">
        <v>33</v>
      </c>
      <c r="M290" t="s">
        <v>31</v>
      </c>
      <c r="N290" t="s">
        <v>32</v>
      </c>
      <c r="O290" s="1">
        <v>44904</v>
      </c>
      <c r="P290" s="11">
        <v>4862367</v>
      </c>
    </row>
    <row r="291" spans="1:16">
      <c r="A291" s="5" t="s">
        <v>672</v>
      </c>
      <c r="B291" t="s">
        <v>673</v>
      </c>
      <c r="C291" s="5" t="s">
        <v>1194</v>
      </c>
      <c r="D291" s="1">
        <v>39083</v>
      </c>
      <c r="E291" t="s">
        <v>1196</v>
      </c>
      <c r="F291" t="s">
        <v>1144</v>
      </c>
      <c r="G291" t="str">
        <f t="shared" si="5"/>
        <v>1075</v>
      </c>
      <c r="H291" t="s">
        <v>26</v>
      </c>
      <c r="I291" t="s">
        <v>27</v>
      </c>
      <c r="J291" t="s">
        <v>9877</v>
      </c>
      <c r="K291" t="s">
        <v>1197</v>
      </c>
      <c r="L291" t="s">
        <v>30</v>
      </c>
      <c r="M291" t="s">
        <v>31</v>
      </c>
      <c r="N291" t="s">
        <v>31</v>
      </c>
      <c r="O291" s="1"/>
      <c r="P291" s="11">
        <v>296164</v>
      </c>
    </row>
    <row r="292" spans="1:16">
      <c r="A292" s="5" t="s">
        <v>672</v>
      </c>
      <c r="B292" t="s">
        <v>673</v>
      </c>
      <c r="C292" s="5" t="s">
        <v>1198</v>
      </c>
      <c r="D292" s="1">
        <v>39083</v>
      </c>
      <c r="E292" t="s">
        <v>1200</v>
      </c>
      <c r="F292" t="s">
        <v>692</v>
      </c>
      <c r="G292" t="str">
        <f t="shared" si="5"/>
        <v>1112</v>
      </c>
      <c r="H292" t="s">
        <v>63</v>
      </c>
      <c r="I292" t="s">
        <v>27</v>
      </c>
      <c r="J292" t="s">
        <v>9878</v>
      </c>
      <c r="K292" t="s">
        <v>1201</v>
      </c>
      <c r="L292" t="s">
        <v>30</v>
      </c>
      <c r="M292" t="s">
        <v>31</v>
      </c>
      <c r="N292" t="s">
        <v>31</v>
      </c>
      <c r="O292" s="1"/>
      <c r="P292" s="11">
        <v>10930714</v>
      </c>
    </row>
    <row r="293" spans="1:16">
      <c r="A293" s="5" t="s">
        <v>672</v>
      </c>
      <c r="B293" t="s">
        <v>673</v>
      </c>
      <c r="C293" s="5" t="s">
        <v>1242</v>
      </c>
      <c r="D293" s="1">
        <v>39083</v>
      </c>
      <c r="E293" t="s">
        <v>1175</v>
      </c>
      <c r="F293" s="4" t="s">
        <v>1178</v>
      </c>
      <c r="G293" t="str">
        <f t="shared" ref="G293:G315" si="6">LEFT(F293,4)</f>
        <v>1096</v>
      </c>
      <c r="H293" t="s">
        <v>26</v>
      </c>
      <c r="I293" t="s">
        <v>27</v>
      </c>
      <c r="J293" t="s">
        <v>9872</v>
      </c>
      <c r="K293" t="s">
        <v>1244</v>
      </c>
      <c r="L293" t="s">
        <v>30</v>
      </c>
      <c r="M293" t="s">
        <v>31</v>
      </c>
      <c r="N293" t="s">
        <v>31</v>
      </c>
      <c r="O293" s="1"/>
      <c r="P293" s="11">
        <v>1757627</v>
      </c>
    </row>
    <row r="294" spans="1:16">
      <c r="A294" s="5" t="s">
        <v>672</v>
      </c>
      <c r="B294" t="s">
        <v>673</v>
      </c>
      <c r="C294" s="5" t="s">
        <v>1245</v>
      </c>
      <c r="D294" s="1">
        <v>39083</v>
      </c>
      <c r="E294" t="s">
        <v>1247</v>
      </c>
      <c r="F294" t="s">
        <v>1248</v>
      </c>
      <c r="G294" t="str">
        <f t="shared" si="6"/>
        <v>1112</v>
      </c>
      <c r="H294" t="s">
        <v>63</v>
      </c>
      <c r="I294" t="s">
        <v>27</v>
      </c>
      <c r="J294" t="s">
        <v>9878</v>
      </c>
      <c r="L294" t="s">
        <v>33</v>
      </c>
      <c r="N294" t="s">
        <v>32</v>
      </c>
      <c r="O294" s="1">
        <v>44904</v>
      </c>
      <c r="P294" s="11">
        <v>30545309</v>
      </c>
    </row>
    <row r="295" spans="1:16">
      <c r="A295" s="5" t="s">
        <v>672</v>
      </c>
      <c r="B295" t="s">
        <v>673</v>
      </c>
      <c r="C295" s="5" t="s">
        <v>1255</v>
      </c>
      <c r="D295" s="1">
        <v>44562</v>
      </c>
      <c r="E295" t="s">
        <v>9870</v>
      </c>
      <c r="F295" t="s">
        <v>7282</v>
      </c>
      <c r="G295" t="str">
        <f t="shared" si="6"/>
        <v>1112</v>
      </c>
      <c r="H295" t="s">
        <v>63</v>
      </c>
      <c r="I295" t="s">
        <v>27</v>
      </c>
      <c r="J295" t="s">
        <v>681</v>
      </c>
      <c r="L295" t="s">
        <v>499</v>
      </c>
      <c r="N295" t="s">
        <v>32</v>
      </c>
      <c r="O295" s="1">
        <v>44904</v>
      </c>
      <c r="P295" s="11">
        <v>47918034</v>
      </c>
    </row>
    <row r="296" spans="1:16">
      <c r="A296" s="5" t="s">
        <v>1261</v>
      </c>
      <c r="B296" t="s">
        <v>1262</v>
      </c>
      <c r="C296" s="5" t="s">
        <v>1263</v>
      </c>
      <c r="D296" s="1">
        <v>39083</v>
      </c>
      <c r="E296" t="s">
        <v>1265</v>
      </c>
      <c r="F296" t="s">
        <v>1266</v>
      </c>
      <c r="G296" t="str">
        <f t="shared" si="6"/>
        <v>1043</v>
      </c>
      <c r="H296" t="s">
        <v>26</v>
      </c>
      <c r="I296" t="s">
        <v>27</v>
      </c>
      <c r="J296" t="s">
        <v>200</v>
      </c>
      <c r="K296" t="s">
        <v>1267</v>
      </c>
      <c r="L296" t="s">
        <v>30</v>
      </c>
      <c r="M296" t="s">
        <v>31</v>
      </c>
      <c r="N296" t="s">
        <v>31</v>
      </c>
      <c r="O296" s="1"/>
      <c r="P296" s="11">
        <v>1072197</v>
      </c>
    </row>
    <row r="297" spans="1:16">
      <c r="A297" s="5" t="s">
        <v>1261</v>
      </c>
      <c r="B297" t="s">
        <v>1262</v>
      </c>
      <c r="C297" s="5" t="s">
        <v>1268</v>
      </c>
      <c r="D297" s="1">
        <v>43894</v>
      </c>
      <c r="E297" t="s">
        <v>1270</v>
      </c>
      <c r="F297" t="s">
        <v>1271</v>
      </c>
      <c r="G297" t="str">
        <f t="shared" si="6"/>
        <v>1022</v>
      </c>
      <c r="H297" t="s">
        <v>26</v>
      </c>
      <c r="I297" t="s">
        <v>27</v>
      </c>
      <c r="J297" t="s">
        <v>42</v>
      </c>
      <c r="K297" t="s">
        <v>1272</v>
      </c>
      <c r="L297" t="s">
        <v>150</v>
      </c>
      <c r="M297" t="s">
        <v>31</v>
      </c>
      <c r="N297" t="s">
        <v>134</v>
      </c>
      <c r="O297" s="1"/>
      <c r="P297" s="11">
        <v>349714</v>
      </c>
    </row>
    <row r="298" spans="1:16">
      <c r="A298" s="5" t="s">
        <v>1261</v>
      </c>
      <c r="B298" t="s">
        <v>1262</v>
      </c>
      <c r="C298" s="5" t="s">
        <v>1268</v>
      </c>
      <c r="D298" s="1">
        <v>43894</v>
      </c>
      <c r="E298" t="s">
        <v>1273</v>
      </c>
      <c r="F298" t="s">
        <v>1274</v>
      </c>
      <c r="G298" t="str">
        <f t="shared" si="6"/>
        <v>1012</v>
      </c>
      <c r="H298" t="s">
        <v>26</v>
      </c>
      <c r="I298" t="s">
        <v>27</v>
      </c>
      <c r="J298" t="s">
        <v>42</v>
      </c>
      <c r="K298" t="s">
        <v>1275</v>
      </c>
      <c r="L298" t="s">
        <v>150</v>
      </c>
      <c r="M298" t="s">
        <v>31</v>
      </c>
      <c r="N298" t="s">
        <v>134</v>
      </c>
      <c r="O298" s="1"/>
      <c r="P298" s="11">
        <v>478159</v>
      </c>
    </row>
    <row r="299" spans="1:16">
      <c r="A299" s="5" t="s">
        <v>1261</v>
      </c>
      <c r="B299" t="s">
        <v>1262</v>
      </c>
      <c r="C299" s="5" t="s">
        <v>1268</v>
      </c>
      <c r="D299" s="1">
        <v>43894</v>
      </c>
      <c r="E299" t="s">
        <v>1276</v>
      </c>
      <c r="F299" t="s">
        <v>1277</v>
      </c>
      <c r="G299" t="str">
        <f t="shared" si="6"/>
        <v>1101</v>
      </c>
      <c r="H299" t="s">
        <v>26</v>
      </c>
      <c r="I299" t="s">
        <v>27</v>
      </c>
      <c r="J299" t="s">
        <v>42</v>
      </c>
      <c r="K299" t="s">
        <v>1278</v>
      </c>
      <c r="L299" t="s">
        <v>150</v>
      </c>
      <c r="M299" t="s">
        <v>31</v>
      </c>
      <c r="N299" t="s">
        <v>134</v>
      </c>
      <c r="O299" s="1"/>
      <c r="P299" s="11">
        <v>352953</v>
      </c>
    </row>
    <row r="300" spans="1:16">
      <c r="A300" s="5" t="s">
        <v>1261</v>
      </c>
      <c r="B300" t="s">
        <v>1262</v>
      </c>
      <c r="C300" s="5" t="s">
        <v>1279</v>
      </c>
      <c r="D300" s="1">
        <v>39083</v>
      </c>
      <c r="E300" t="s">
        <v>1280</v>
      </c>
      <c r="F300" t="s">
        <v>1266</v>
      </c>
      <c r="G300" t="str">
        <f t="shared" si="6"/>
        <v>1043</v>
      </c>
      <c r="H300" t="s">
        <v>26</v>
      </c>
      <c r="I300" t="s">
        <v>27</v>
      </c>
      <c r="J300" t="s">
        <v>42</v>
      </c>
      <c r="L300" t="s">
        <v>30</v>
      </c>
      <c r="M300" t="s">
        <v>31</v>
      </c>
      <c r="N300" t="s">
        <v>31</v>
      </c>
      <c r="O300" s="1"/>
      <c r="P300" s="11">
        <v>831868</v>
      </c>
    </row>
    <row r="301" spans="1:16">
      <c r="A301" s="5" t="s">
        <v>1261</v>
      </c>
      <c r="B301" t="s">
        <v>1262</v>
      </c>
      <c r="C301" s="5" t="s">
        <v>1279</v>
      </c>
      <c r="D301" s="1">
        <v>39083</v>
      </c>
      <c r="E301" t="s">
        <v>1280</v>
      </c>
      <c r="F301" t="s">
        <v>1266</v>
      </c>
      <c r="G301" t="str">
        <f t="shared" si="6"/>
        <v>1043</v>
      </c>
      <c r="H301" t="s">
        <v>26</v>
      </c>
      <c r="I301" t="s">
        <v>27</v>
      </c>
      <c r="J301" t="s">
        <v>1281</v>
      </c>
      <c r="L301" t="s">
        <v>30</v>
      </c>
      <c r="M301" t="s">
        <v>31</v>
      </c>
      <c r="N301" t="s">
        <v>31</v>
      </c>
      <c r="O301" s="1"/>
      <c r="P301" s="11">
        <v>437201</v>
      </c>
    </row>
    <row r="302" spans="1:16">
      <c r="A302" s="5" t="s">
        <v>1261</v>
      </c>
      <c r="B302" t="s">
        <v>1262</v>
      </c>
      <c r="C302" s="5" t="s">
        <v>1279</v>
      </c>
      <c r="D302" s="1">
        <v>39083</v>
      </c>
      <c r="E302" t="s">
        <v>1280</v>
      </c>
      <c r="F302" t="s">
        <v>1266</v>
      </c>
      <c r="G302" t="str">
        <f t="shared" si="6"/>
        <v>1043</v>
      </c>
      <c r="H302" t="s">
        <v>26</v>
      </c>
      <c r="I302" t="s">
        <v>27</v>
      </c>
      <c r="J302" t="s">
        <v>42</v>
      </c>
      <c r="K302" t="s">
        <v>1282</v>
      </c>
      <c r="L302" t="s">
        <v>30</v>
      </c>
      <c r="M302" t="s">
        <v>31</v>
      </c>
      <c r="N302" t="s">
        <v>31</v>
      </c>
      <c r="O302" s="1"/>
      <c r="P302" s="11">
        <v>234138</v>
      </c>
    </row>
    <row r="303" spans="1:16">
      <c r="A303" s="5" t="s">
        <v>1261</v>
      </c>
      <c r="B303" t="s">
        <v>1262</v>
      </c>
      <c r="C303" s="5" t="s">
        <v>1279</v>
      </c>
      <c r="D303" s="1">
        <v>39083</v>
      </c>
      <c r="E303" t="s">
        <v>1280</v>
      </c>
      <c r="F303" t="s">
        <v>1266</v>
      </c>
      <c r="G303" t="str">
        <f t="shared" si="6"/>
        <v>1043</v>
      </c>
      <c r="H303" t="s">
        <v>26</v>
      </c>
      <c r="I303" t="s">
        <v>27</v>
      </c>
      <c r="J303" t="s">
        <v>42</v>
      </c>
      <c r="K303" t="s">
        <v>1283</v>
      </c>
      <c r="L303" t="s">
        <v>30</v>
      </c>
      <c r="M303" t="s">
        <v>31</v>
      </c>
      <c r="N303" t="s">
        <v>31</v>
      </c>
      <c r="O303" s="1"/>
      <c r="P303" s="11">
        <v>233217</v>
      </c>
    </row>
    <row r="304" spans="1:16">
      <c r="A304" s="5" t="s">
        <v>1261</v>
      </c>
      <c r="B304" t="s">
        <v>1262</v>
      </c>
      <c r="C304" s="5" t="s">
        <v>1284</v>
      </c>
      <c r="D304" s="1">
        <v>39083</v>
      </c>
      <c r="E304" t="s">
        <v>1286</v>
      </c>
      <c r="F304" t="s">
        <v>1274</v>
      </c>
      <c r="G304" t="str">
        <f t="shared" si="6"/>
        <v>1012</v>
      </c>
      <c r="H304" t="s">
        <v>26</v>
      </c>
      <c r="I304" t="s">
        <v>27</v>
      </c>
      <c r="J304" t="s">
        <v>433</v>
      </c>
      <c r="K304" t="s">
        <v>1287</v>
      </c>
      <c r="L304" t="s">
        <v>30</v>
      </c>
      <c r="M304" t="s">
        <v>31</v>
      </c>
      <c r="N304" t="s">
        <v>31</v>
      </c>
      <c r="O304" s="1"/>
      <c r="P304" s="11">
        <v>322584</v>
      </c>
    </row>
    <row r="305" spans="1:16">
      <c r="A305" s="5" t="s">
        <v>1261</v>
      </c>
      <c r="B305" t="s">
        <v>1262</v>
      </c>
      <c r="C305" s="5" t="s">
        <v>1289</v>
      </c>
      <c r="D305" s="1">
        <v>39083</v>
      </c>
      <c r="E305" t="s">
        <v>1291</v>
      </c>
      <c r="F305" t="s">
        <v>1292</v>
      </c>
      <c r="G305" t="str">
        <f t="shared" si="6"/>
        <v>1112</v>
      </c>
      <c r="H305" t="s">
        <v>63</v>
      </c>
      <c r="I305" t="s">
        <v>508</v>
      </c>
      <c r="J305" t="s">
        <v>1293</v>
      </c>
      <c r="L305" t="s">
        <v>33</v>
      </c>
      <c r="M305" t="s">
        <v>31</v>
      </c>
      <c r="N305" t="s">
        <v>31</v>
      </c>
      <c r="O305" s="1"/>
      <c r="P305" s="11">
        <v>13300</v>
      </c>
    </row>
    <row r="306" spans="1:16">
      <c r="A306" s="5" t="s">
        <v>1261</v>
      </c>
      <c r="B306" t="s">
        <v>1262</v>
      </c>
      <c r="C306" s="5" t="s">
        <v>1289</v>
      </c>
      <c r="D306" s="1">
        <v>39083</v>
      </c>
      <c r="E306" t="s">
        <v>1291</v>
      </c>
      <c r="F306" t="s">
        <v>1292</v>
      </c>
      <c r="G306" t="str">
        <f t="shared" si="6"/>
        <v>1112</v>
      </c>
      <c r="H306" t="s">
        <v>63</v>
      </c>
      <c r="I306" t="s">
        <v>508</v>
      </c>
      <c r="J306" t="s">
        <v>1293</v>
      </c>
      <c r="L306" t="s">
        <v>33</v>
      </c>
      <c r="M306" t="s">
        <v>31</v>
      </c>
      <c r="N306" t="s">
        <v>31</v>
      </c>
      <c r="O306" s="1"/>
      <c r="P306" s="11">
        <v>13300</v>
      </c>
    </row>
    <row r="307" spans="1:16">
      <c r="A307" s="5" t="s">
        <v>1261</v>
      </c>
      <c r="B307" t="s">
        <v>1262</v>
      </c>
      <c r="C307" s="5" t="s">
        <v>1294</v>
      </c>
      <c r="D307" s="1">
        <v>39083</v>
      </c>
      <c r="E307" t="s">
        <v>1265</v>
      </c>
      <c r="F307" t="s">
        <v>1266</v>
      </c>
      <c r="G307" t="str">
        <f t="shared" si="6"/>
        <v>1043</v>
      </c>
      <c r="H307" t="s">
        <v>26</v>
      </c>
      <c r="I307" t="s">
        <v>27</v>
      </c>
      <c r="J307" t="s">
        <v>42</v>
      </c>
      <c r="L307" t="s">
        <v>30</v>
      </c>
      <c r="M307" t="s">
        <v>31</v>
      </c>
      <c r="N307" t="s">
        <v>31</v>
      </c>
      <c r="O307" s="1"/>
      <c r="P307" s="11">
        <v>741862</v>
      </c>
    </row>
    <row r="308" spans="1:16">
      <c r="A308" s="5" t="s">
        <v>1261</v>
      </c>
      <c r="B308" t="s">
        <v>1262</v>
      </c>
      <c r="C308" s="5" t="s">
        <v>1295</v>
      </c>
      <c r="D308" s="1">
        <v>39083</v>
      </c>
      <c r="E308" t="s">
        <v>1265</v>
      </c>
      <c r="F308" t="s">
        <v>1266</v>
      </c>
      <c r="G308" t="str">
        <f t="shared" si="6"/>
        <v>1043</v>
      </c>
      <c r="H308" t="s">
        <v>26</v>
      </c>
      <c r="I308" t="s">
        <v>27</v>
      </c>
      <c r="J308" t="s">
        <v>42</v>
      </c>
      <c r="L308" t="s">
        <v>30</v>
      </c>
      <c r="M308" t="s">
        <v>31</v>
      </c>
      <c r="N308" t="s">
        <v>31</v>
      </c>
      <c r="O308" s="1"/>
      <c r="P308" s="11">
        <v>31764</v>
      </c>
    </row>
    <row r="309" spans="1:16">
      <c r="A309" s="5" t="s">
        <v>1296</v>
      </c>
      <c r="B309" t="s">
        <v>1297</v>
      </c>
      <c r="C309" s="5" t="s">
        <v>1298</v>
      </c>
      <c r="D309" s="1">
        <v>43075</v>
      </c>
      <c r="E309" t="s">
        <v>1300</v>
      </c>
      <c r="F309" t="s">
        <v>1301</v>
      </c>
      <c r="G309" t="str">
        <f t="shared" si="6"/>
        <v>1191</v>
      </c>
      <c r="H309" t="s">
        <v>1302</v>
      </c>
      <c r="I309" t="s">
        <v>27</v>
      </c>
      <c r="J309" t="s">
        <v>43</v>
      </c>
      <c r="L309" t="s">
        <v>30</v>
      </c>
      <c r="M309" t="s">
        <v>31</v>
      </c>
      <c r="N309" t="s">
        <v>31</v>
      </c>
      <c r="O309" s="1"/>
      <c r="P309" s="11">
        <v>1721465</v>
      </c>
    </row>
    <row r="310" spans="1:16">
      <c r="A310" s="5" t="s">
        <v>1303</v>
      </c>
      <c r="B310" t="s">
        <v>1304</v>
      </c>
      <c r="C310" s="5" t="s">
        <v>1305</v>
      </c>
      <c r="D310" s="1">
        <v>39083</v>
      </c>
      <c r="E310" t="s">
        <v>1307</v>
      </c>
      <c r="F310" t="s">
        <v>1308</v>
      </c>
      <c r="G310" t="str">
        <f t="shared" si="6"/>
        <v>1021</v>
      </c>
      <c r="H310" t="s">
        <v>26</v>
      </c>
      <c r="I310" t="s">
        <v>27</v>
      </c>
      <c r="J310" t="s">
        <v>9881</v>
      </c>
      <c r="K310" t="s">
        <v>1309</v>
      </c>
      <c r="L310" t="s">
        <v>30</v>
      </c>
      <c r="M310" t="s">
        <v>31</v>
      </c>
      <c r="N310" t="s">
        <v>32</v>
      </c>
      <c r="O310" s="1">
        <v>44904</v>
      </c>
      <c r="P310" s="11">
        <v>414440</v>
      </c>
    </row>
    <row r="311" spans="1:16">
      <c r="A311" s="5" t="s">
        <v>1303</v>
      </c>
      <c r="B311" t="s">
        <v>1304</v>
      </c>
      <c r="C311" s="5" t="s">
        <v>1305</v>
      </c>
      <c r="D311" s="1">
        <v>39083</v>
      </c>
      <c r="E311" t="s">
        <v>1307</v>
      </c>
      <c r="F311" t="s">
        <v>1308</v>
      </c>
      <c r="G311" t="str">
        <f t="shared" si="6"/>
        <v>1021</v>
      </c>
      <c r="H311" t="s">
        <v>26</v>
      </c>
      <c r="I311" t="s">
        <v>27</v>
      </c>
      <c r="J311" t="s">
        <v>9881</v>
      </c>
      <c r="K311" t="s">
        <v>1309</v>
      </c>
      <c r="L311" t="s">
        <v>33</v>
      </c>
      <c r="M311" t="s">
        <v>31</v>
      </c>
      <c r="N311" t="s">
        <v>32</v>
      </c>
      <c r="O311" s="1">
        <v>44904</v>
      </c>
      <c r="P311" s="11">
        <v>2779587</v>
      </c>
    </row>
    <row r="312" spans="1:16">
      <c r="A312" s="5" t="s">
        <v>1303</v>
      </c>
      <c r="B312" t="s">
        <v>1304</v>
      </c>
      <c r="C312" s="5" t="s">
        <v>1305</v>
      </c>
      <c r="D312" s="1">
        <v>39083</v>
      </c>
      <c r="E312" t="s">
        <v>1307</v>
      </c>
      <c r="F312" t="s">
        <v>1308</v>
      </c>
      <c r="G312" t="str">
        <f t="shared" si="6"/>
        <v>1021</v>
      </c>
      <c r="H312" t="s">
        <v>26</v>
      </c>
      <c r="I312" t="s">
        <v>27</v>
      </c>
      <c r="J312" t="s">
        <v>9881</v>
      </c>
      <c r="K312" t="s">
        <v>1309</v>
      </c>
      <c r="L312" t="s">
        <v>30</v>
      </c>
      <c r="M312" t="s">
        <v>31</v>
      </c>
      <c r="N312" t="s">
        <v>32</v>
      </c>
      <c r="O312" s="1">
        <v>44904</v>
      </c>
      <c r="P312" s="11">
        <v>207542</v>
      </c>
    </row>
    <row r="313" spans="1:16">
      <c r="A313" s="5" t="s">
        <v>1303</v>
      </c>
      <c r="B313" t="s">
        <v>1304</v>
      </c>
      <c r="C313" s="5" t="s">
        <v>1310</v>
      </c>
      <c r="D313" s="1">
        <v>39083</v>
      </c>
      <c r="E313" t="s">
        <v>1312</v>
      </c>
      <c r="F313" t="s">
        <v>1308</v>
      </c>
      <c r="G313" t="str">
        <f t="shared" si="6"/>
        <v>1021</v>
      </c>
      <c r="H313" t="s">
        <v>26</v>
      </c>
      <c r="I313" t="s">
        <v>27</v>
      </c>
      <c r="J313" t="s">
        <v>206</v>
      </c>
      <c r="K313" t="s">
        <v>206</v>
      </c>
      <c r="L313" t="s">
        <v>33</v>
      </c>
      <c r="M313" t="s">
        <v>31</v>
      </c>
      <c r="N313" t="s">
        <v>32</v>
      </c>
      <c r="O313" s="1">
        <v>44904</v>
      </c>
      <c r="P313" s="11">
        <v>852487</v>
      </c>
    </row>
    <row r="314" spans="1:16">
      <c r="A314" s="5" t="s">
        <v>1303</v>
      </c>
      <c r="B314" t="s">
        <v>1304</v>
      </c>
      <c r="C314" s="5" t="s">
        <v>1313</v>
      </c>
      <c r="D314" s="1">
        <v>39083</v>
      </c>
      <c r="E314" t="s">
        <v>1307</v>
      </c>
      <c r="F314" t="s">
        <v>1308</v>
      </c>
      <c r="G314" t="str">
        <f t="shared" si="6"/>
        <v>1021</v>
      </c>
      <c r="H314" t="s">
        <v>26</v>
      </c>
      <c r="I314" t="s">
        <v>27</v>
      </c>
      <c r="J314" t="s">
        <v>9881</v>
      </c>
      <c r="K314" t="s">
        <v>1314</v>
      </c>
      <c r="L314" t="s">
        <v>30</v>
      </c>
      <c r="M314" t="s">
        <v>31</v>
      </c>
      <c r="N314" t="s">
        <v>134</v>
      </c>
      <c r="O314" s="1"/>
      <c r="P314" s="11">
        <v>21991</v>
      </c>
    </row>
    <row r="315" spans="1:16">
      <c r="A315" s="5" t="s">
        <v>1303</v>
      </c>
      <c r="B315" t="s">
        <v>1304</v>
      </c>
      <c r="C315" s="5" t="s">
        <v>1313</v>
      </c>
      <c r="D315" s="1">
        <v>39083</v>
      </c>
      <c r="E315" t="s">
        <v>1307</v>
      </c>
      <c r="F315" t="s">
        <v>1308</v>
      </c>
      <c r="G315" t="str">
        <f t="shared" si="6"/>
        <v>1021</v>
      </c>
      <c r="H315" t="s">
        <v>26</v>
      </c>
      <c r="I315" t="s">
        <v>27</v>
      </c>
      <c r="J315" t="s">
        <v>9881</v>
      </c>
      <c r="K315" t="s">
        <v>1314</v>
      </c>
      <c r="L315" t="s">
        <v>33</v>
      </c>
      <c r="M315" t="s">
        <v>31</v>
      </c>
      <c r="N315" t="s">
        <v>134</v>
      </c>
      <c r="O315" s="1"/>
      <c r="P315" s="11">
        <v>32922</v>
      </c>
    </row>
    <row r="316" spans="1:16">
      <c r="A316" s="5" t="s">
        <v>1303</v>
      </c>
      <c r="B316" t="s">
        <v>1304</v>
      </c>
      <c r="C316" s="5" t="s">
        <v>1313</v>
      </c>
      <c r="D316" s="1">
        <v>39083</v>
      </c>
      <c r="E316" t="s">
        <v>1307</v>
      </c>
      <c r="F316" t="s">
        <v>1308</v>
      </c>
      <c r="G316" t="str">
        <f t="shared" ref="G316:G379" si="7">LEFT(F316,4)</f>
        <v>1021</v>
      </c>
      <c r="H316" t="s">
        <v>26</v>
      </c>
      <c r="I316" t="s">
        <v>27</v>
      </c>
      <c r="J316" t="s">
        <v>9881</v>
      </c>
      <c r="K316" t="s">
        <v>1314</v>
      </c>
      <c r="L316" t="s">
        <v>30</v>
      </c>
      <c r="M316" t="s">
        <v>31</v>
      </c>
      <c r="N316" t="s">
        <v>134</v>
      </c>
      <c r="O316" s="1"/>
      <c r="P316" s="11">
        <v>2503</v>
      </c>
    </row>
    <row r="317" spans="1:16">
      <c r="A317" s="5" t="s">
        <v>1303</v>
      </c>
      <c r="B317" t="s">
        <v>1304</v>
      </c>
      <c r="C317" s="5" t="s">
        <v>1313</v>
      </c>
      <c r="D317" s="1">
        <v>39083</v>
      </c>
      <c r="E317" t="s">
        <v>1307</v>
      </c>
      <c r="F317" t="s">
        <v>1308</v>
      </c>
      <c r="G317" t="str">
        <f t="shared" si="7"/>
        <v>1021</v>
      </c>
      <c r="H317" t="s">
        <v>26</v>
      </c>
      <c r="I317" t="s">
        <v>27</v>
      </c>
      <c r="J317" t="s">
        <v>9881</v>
      </c>
      <c r="K317" t="s">
        <v>1314</v>
      </c>
      <c r="L317" t="s">
        <v>33</v>
      </c>
      <c r="M317" t="s">
        <v>31</v>
      </c>
      <c r="N317" t="s">
        <v>134</v>
      </c>
      <c r="O317" s="1"/>
      <c r="P317" s="11">
        <v>88757</v>
      </c>
    </row>
    <row r="318" spans="1:16">
      <c r="A318" s="5" t="s">
        <v>1303</v>
      </c>
      <c r="B318" t="s">
        <v>1304</v>
      </c>
      <c r="C318" s="5" t="s">
        <v>1313</v>
      </c>
      <c r="D318" s="1">
        <v>39083</v>
      </c>
      <c r="E318" t="s">
        <v>1307</v>
      </c>
      <c r="F318" t="s">
        <v>1308</v>
      </c>
      <c r="G318" t="str">
        <f t="shared" si="7"/>
        <v>1021</v>
      </c>
      <c r="H318" t="s">
        <v>26</v>
      </c>
      <c r="I318" t="s">
        <v>27</v>
      </c>
      <c r="J318" t="s">
        <v>9881</v>
      </c>
      <c r="K318" t="s">
        <v>1314</v>
      </c>
      <c r="L318" t="s">
        <v>30</v>
      </c>
      <c r="M318" t="s">
        <v>31</v>
      </c>
      <c r="N318" t="s">
        <v>134</v>
      </c>
      <c r="O318" s="1"/>
      <c r="P318" s="11">
        <v>2503</v>
      </c>
    </row>
    <row r="319" spans="1:16">
      <c r="A319" s="5" t="s">
        <v>1303</v>
      </c>
      <c r="B319" t="s">
        <v>1304</v>
      </c>
      <c r="C319" s="5" t="s">
        <v>1313</v>
      </c>
      <c r="D319" s="1">
        <v>39083</v>
      </c>
      <c r="E319" t="s">
        <v>1307</v>
      </c>
      <c r="F319" t="s">
        <v>1308</v>
      </c>
      <c r="G319" t="str">
        <f t="shared" si="7"/>
        <v>1021</v>
      </c>
      <c r="H319" t="s">
        <v>26</v>
      </c>
      <c r="I319" t="s">
        <v>27</v>
      </c>
      <c r="J319" t="s">
        <v>9881</v>
      </c>
      <c r="K319" t="s">
        <v>1314</v>
      </c>
      <c r="L319" t="s">
        <v>33</v>
      </c>
      <c r="M319" t="s">
        <v>31</v>
      </c>
      <c r="N319" t="s">
        <v>134</v>
      </c>
      <c r="O319" s="1"/>
      <c r="P319" s="11">
        <v>11721</v>
      </c>
    </row>
    <row r="320" spans="1:16">
      <c r="A320" s="5" t="s">
        <v>1303</v>
      </c>
      <c r="B320" t="s">
        <v>1304</v>
      </c>
      <c r="C320" s="5" t="s">
        <v>1313</v>
      </c>
      <c r="D320" s="1">
        <v>39083</v>
      </c>
      <c r="E320" t="s">
        <v>1307</v>
      </c>
      <c r="F320" t="s">
        <v>1308</v>
      </c>
      <c r="G320" t="str">
        <f t="shared" si="7"/>
        <v>1021</v>
      </c>
      <c r="H320" t="s">
        <v>26</v>
      </c>
      <c r="I320" t="s">
        <v>27</v>
      </c>
      <c r="J320" t="s">
        <v>9881</v>
      </c>
      <c r="K320" t="s">
        <v>1314</v>
      </c>
      <c r="L320" t="s">
        <v>33</v>
      </c>
      <c r="M320" t="s">
        <v>31</v>
      </c>
      <c r="N320" t="s">
        <v>134</v>
      </c>
      <c r="O320" s="1"/>
      <c r="P320" s="11">
        <v>109959</v>
      </c>
    </row>
    <row r="321" spans="1:16">
      <c r="A321" s="5" t="s">
        <v>1303</v>
      </c>
      <c r="B321" t="s">
        <v>1304</v>
      </c>
      <c r="C321" s="5" t="s">
        <v>1313</v>
      </c>
      <c r="D321" s="1">
        <v>39083</v>
      </c>
      <c r="E321" t="s">
        <v>1307</v>
      </c>
      <c r="F321" t="s">
        <v>1308</v>
      </c>
      <c r="G321" t="str">
        <f t="shared" si="7"/>
        <v>1021</v>
      </c>
      <c r="H321" t="s">
        <v>26</v>
      </c>
      <c r="I321" t="s">
        <v>27</v>
      </c>
      <c r="J321" t="s">
        <v>9881</v>
      </c>
      <c r="K321" t="s">
        <v>1314</v>
      </c>
      <c r="L321" t="s">
        <v>33</v>
      </c>
      <c r="M321" t="s">
        <v>31</v>
      </c>
      <c r="N321" t="s">
        <v>134</v>
      </c>
      <c r="O321" s="1"/>
      <c r="P321" s="11">
        <v>416132</v>
      </c>
    </row>
    <row r="322" spans="1:16">
      <c r="A322" s="5" t="s">
        <v>1303</v>
      </c>
      <c r="B322" t="s">
        <v>1304</v>
      </c>
      <c r="C322" s="5" t="s">
        <v>1313</v>
      </c>
      <c r="D322" s="1">
        <v>39083</v>
      </c>
      <c r="E322" t="s">
        <v>1307</v>
      </c>
      <c r="F322" t="s">
        <v>1308</v>
      </c>
      <c r="G322" t="str">
        <f t="shared" si="7"/>
        <v>1021</v>
      </c>
      <c r="H322" t="s">
        <v>26</v>
      </c>
      <c r="I322" t="s">
        <v>27</v>
      </c>
      <c r="J322" t="s">
        <v>9881</v>
      </c>
      <c r="K322" t="s">
        <v>1314</v>
      </c>
      <c r="L322" t="s">
        <v>33</v>
      </c>
      <c r="M322" t="s">
        <v>31</v>
      </c>
      <c r="N322" t="s">
        <v>134</v>
      </c>
      <c r="O322" s="1"/>
      <c r="P322" s="11">
        <v>127606</v>
      </c>
    </row>
    <row r="323" spans="1:16">
      <c r="A323" s="5" t="s">
        <v>1317</v>
      </c>
      <c r="B323" t="s">
        <v>1318</v>
      </c>
      <c r="C323" s="5" t="s">
        <v>1319</v>
      </c>
      <c r="D323" s="1">
        <v>44134</v>
      </c>
      <c r="E323" t="s">
        <v>1321</v>
      </c>
      <c r="F323" t="s">
        <v>1322</v>
      </c>
      <c r="G323" t="str">
        <f t="shared" si="7"/>
        <v>1064</v>
      </c>
      <c r="H323" t="s">
        <v>26</v>
      </c>
      <c r="I323" t="s">
        <v>177</v>
      </c>
      <c r="J323" t="s">
        <v>495</v>
      </c>
      <c r="K323" t="s">
        <v>1323</v>
      </c>
      <c r="L323" t="s">
        <v>33</v>
      </c>
      <c r="M323" t="s">
        <v>31</v>
      </c>
      <c r="N323" t="s">
        <v>31</v>
      </c>
      <c r="O323" s="1"/>
      <c r="P323" s="11">
        <v>48600</v>
      </c>
    </row>
    <row r="324" spans="1:16">
      <c r="A324" s="5" t="s">
        <v>1317</v>
      </c>
      <c r="B324" t="s">
        <v>1318</v>
      </c>
      <c r="C324" s="5" t="s">
        <v>1319</v>
      </c>
      <c r="D324" s="1">
        <v>44134</v>
      </c>
      <c r="E324" t="s">
        <v>1325</v>
      </c>
      <c r="F324" t="s">
        <v>1322</v>
      </c>
      <c r="G324" t="str">
        <f t="shared" si="7"/>
        <v>1064</v>
      </c>
      <c r="H324" t="s">
        <v>26</v>
      </c>
      <c r="I324" t="s">
        <v>177</v>
      </c>
      <c r="J324" t="s">
        <v>495</v>
      </c>
      <c r="K324" t="s">
        <v>1326</v>
      </c>
      <c r="L324" t="s">
        <v>30</v>
      </c>
      <c r="M324" t="s">
        <v>31</v>
      </c>
      <c r="N324" t="s">
        <v>31</v>
      </c>
      <c r="O324" s="1"/>
      <c r="P324" s="11">
        <v>16200</v>
      </c>
    </row>
    <row r="325" spans="1:16">
      <c r="A325" s="5" t="s">
        <v>1327</v>
      </c>
      <c r="B325" t="s">
        <v>1318</v>
      </c>
      <c r="C325" s="5" t="s">
        <v>1328</v>
      </c>
      <c r="D325" s="1">
        <v>43466</v>
      </c>
      <c r="E325" t="s">
        <v>1330</v>
      </c>
      <c r="F325" t="s">
        <v>1331</v>
      </c>
      <c r="G325" t="str">
        <f t="shared" si="7"/>
        <v>1064</v>
      </c>
      <c r="H325" t="s">
        <v>26</v>
      </c>
      <c r="I325" t="s">
        <v>27</v>
      </c>
      <c r="J325" t="s">
        <v>305</v>
      </c>
      <c r="L325" t="s">
        <v>33</v>
      </c>
      <c r="M325" t="s">
        <v>31</v>
      </c>
      <c r="N325" t="s">
        <v>31</v>
      </c>
      <c r="O325" s="1"/>
      <c r="P325" s="11">
        <v>84200</v>
      </c>
    </row>
    <row r="326" spans="1:16">
      <c r="A326" s="5" t="s">
        <v>1327</v>
      </c>
      <c r="B326" t="s">
        <v>1318</v>
      </c>
      <c r="C326" s="5" t="s">
        <v>1332</v>
      </c>
      <c r="D326" s="1">
        <v>43831</v>
      </c>
      <c r="E326" t="s">
        <v>1334</v>
      </c>
      <c r="F326" t="s">
        <v>1335</v>
      </c>
      <c r="G326" t="str">
        <f t="shared" si="7"/>
        <v>1043</v>
      </c>
      <c r="H326" t="s">
        <v>26</v>
      </c>
      <c r="I326" t="s">
        <v>264</v>
      </c>
      <c r="J326" t="s">
        <v>1336</v>
      </c>
      <c r="K326" t="s">
        <v>1337</v>
      </c>
      <c r="L326" t="s">
        <v>33</v>
      </c>
      <c r="M326" t="s">
        <v>31</v>
      </c>
      <c r="N326" t="s">
        <v>31</v>
      </c>
      <c r="O326" s="1"/>
      <c r="P326" s="11">
        <v>48600</v>
      </c>
    </row>
    <row r="327" spans="1:16">
      <c r="A327" s="5" t="s">
        <v>1327</v>
      </c>
      <c r="B327" t="s">
        <v>1318</v>
      </c>
      <c r="C327" s="5" t="s">
        <v>1332</v>
      </c>
      <c r="D327" s="1">
        <v>43831</v>
      </c>
      <c r="E327" t="s">
        <v>1339</v>
      </c>
      <c r="F327" t="s">
        <v>1335</v>
      </c>
      <c r="G327" t="str">
        <f t="shared" si="7"/>
        <v>1043</v>
      </c>
      <c r="H327" t="s">
        <v>26</v>
      </c>
      <c r="I327" t="s">
        <v>264</v>
      </c>
      <c r="J327" t="s">
        <v>1336</v>
      </c>
      <c r="K327" t="s">
        <v>1337</v>
      </c>
      <c r="L327" t="s">
        <v>30</v>
      </c>
      <c r="M327" t="s">
        <v>31</v>
      </c>
      <c r="N327" t="s">
        <v>31</v>
      </c>
      <c r="O327" s="1"/>
      <c r="P327" s="11">
        <v>5500</v>
      </c>
    </row>
    <row r="328" spans="1:16">
      <c r="A328" s="5" t="s">
        <v>1327</v>
      </c>
      <c r="B328" t="s">
        <v>1318</v>
      </c>
      <c r="C328" s="5" t="s">
        <v>1340</v>
      </c>
      <c r="D328" s="1">
        <v>44250</v>
      </c>
      <c r="E328" t="s">
        <v>1342</v>
      </c>
      <c r="F328" t="s">
        <v>1343</v>
      </c>
      <c r="G328" t="str">
        <f t="shared" si="7"/>
        <v>1069</v>
      </c>
      <c r="H328" t="s">
        <v>26</v>
      </c>
      <c r="I328" t="s">
        <v>27</v>
      </c>
      <c r="J328" t="s">
        <v>1344</v>
      </c>
      <c r="K328" t="s">
        <v>1345</v>
      </c>
      <c r="L328" t="s">
        <v>30</v>
      </c>
      <c r="M328" t="s">
        <v>31</v>
      </c>
      <c r="N328" t="s">
        <v>31</v>
      </c>
      <c r="O328" s="1"/>
      <c r="P328" s="11">
        <v>84200</v>
      </c>
    </row>
    <row r="329" spans="1:16">
      <c r="A329" s="5" t="s">
        <v>1327</v>
      </c>
      <c r="B329" t="s">
        <v>1318</v>
      </c>
      <c r="C329" s="5" t="s">
        <v>1347</v>
      </c>
      <c r="D329" s="1">
        <v>44250</v>
      </c>
      <c r="E329" t="s">
        <v>1349</v>
      </c>
      <c r="F329" t="s">
        <v>1350</v>
      </c>
      <c r="G329" t="str">
        <f t="shared" si="7"/>
        <v>1061</v>
      </c>
      <c r="H329" t="s">
        <v>26</v>
      </c>
      <c r="J329" t="s">
        <v>1344</v>
      </c>
      <c r="K329" t="s">
        <v>1351</v>
      </c>
      <c r="L329" t="s">
        <v>30</v>
      </c>
      <c r="M329" t="s">
        <v>31</v>
      </c>
      <c r="N329" t="s">
        <v>31</v>
      </c>
      <c r="O329" s="1"/>
      <c r="P329" s="11">
        <v>52600</v>
      </c>
    </row>
    <row r="330" spans="1:16">
      <c r="A330" s="5" t="s">
        <v>1327</v>
      </c>
      <c r="B330" t="s">
        <v>1318</v>
      </c>
      <c r="C330" s="5" t="s">
        <v>1347</v>
      </c>
      <c r="D330" s="1">
        <v>44250</v>
      </c>
      <c r="E330" t="s">
        <v>1353</v>
      </c>
      <c r="F330" t="s">
        <v>1354</v>
      </c>
      <c r="G330" t="str">
        <f t="shared" si="7"/>
        <v>1063</v>
      </c>
      <c r="H330" t="s">
        <v>26</v>
      </c>
      <c r="J330" t="s">
        <v>1344</v>
      </c>
      <c r="K330" t="s">
        <v>1355</v>
      </c>
      <c r="L330" t="s">
        <v>30</v>
      </c>
      <c r="M330" t="s">
        <v>31</v>
      </c>
      <c r="N330" t="s">
        <v>31</v>
      </c>
      <c r="O330" s="1"/>
      <c r="P330" s="11">
        <v>31600</v>
      </c>
    </row>
    <row r="331" spans="1:16">
      <c r="A331" s="5" t="s">
        <v>1327</v>
      </c>
      <c r="B331" t="s">
        <v>1318</v>
      </c>
      <c r="C331" s="5" t="s">
        <v>1356</v>
      </c>
      <c r="D331" s="1">
        <v>44411</v>
      </c>
      <c r="E331" t="s">
        <v>1358</v>
      </c>
      <c r="F331" t="s">
        <v>1359</v>
      </c>
      <c r="G331" t="str">
        <f t="shared" si="7"/>
        <v>1069</v>
      </c>
      <c r="H331" t="s">
        <v>26</v>
      </c>
      <c r="I331" t="s">
        <v>246</v>
      </c>
      <c r="J331" t="s">
        <v>42</v>
      </c>
      <c r="K331" t="s">
        <v>1360</v>
      </c>
      <c r="L331" t="s">
        <v>33</v>
      </c>
      <c r="M331" t="s">
        <v>31</v>
      </c>
      <c r="N331" t="s">
        <v>31</v>
      </c>
      <c r="O331" s="1"/>
      <c r="P331" s="11">
        <v>30500</v>
      </c>
    </row>
    <row r="332" spans="1:16">
      <c r="A332" s="5" t="s">
        <v>1327</v>
      </c>
      <c r="B332" t="s">
        <v>1318</v>
      </c>
      <c r="C332" s="5" t="s">
        <v>1362</v>
      </c>
      <c r="D332" s="1">
        <v>44666</v>
      </c>
      <c r="E332" t="s">
        <v>1364</v>
      </c>
      <c r="F332" t="s">
        <v>1365</v>
      </c>
      <c r="G332" t="str">
        <f t="shared" si="7"/>
        <v>1064</v>
      </c>
      <c r="H332" t="s">
        <v>26</v>
      </c>
      <c r="I332" t="s">
        <v>1366</v>
      </c>
      <c r="J332" t="s">
        <v>504</v>
      </c>
      <c r="L332" t="s">
        <v>33</v>
      </c>
      <c r="N332" t="s">
        <v>31</v>
      </c>
      <c r="O332" s="1"/>
      <c r="P332" s="11">
        <v>212100</v>
      </c>
    </row>
    <row r="333" spans="1:16">
      <c r="A333" s="5" t="s">
        <v>1327</v>
      </c>
      <c r="B333" t="s">
        <v>1318</v>
      </c>
      <c r="C333" s="5" t="s">
        <v>1362</v>
      </c>
      <c r="D333" s="1">
        <v>44666</v>
      </c>
      <c r="E333" t="s">
        <v>1364</v>
      </c>
      <c r="F333" t="s">
        <v>1365</v>
      </c>
      <c r="G333" t="str">
        <f t="shared" si="7"/>
        <v>1064</v>
      </c>
      <c r="H333" t="s">
        <v>26</v>
      </c>
      <c r="I333" t="s">
        <v>1366</v>
      </c>
      <c r="J333" t="s">
        <v>504</v>
      </c>
      <c r="L333" t="s">
        <v>33</v>
      </c>
      <c r="N333" t="s">
        <v>31</v>
      </c>
      <c r="O333" s="1"/>
      <c r="P333" s="11">
        <v>13900</v>
      </c>
    </row>
    <row r="334" spans="1:16">
      <c r="A334" s="5" t="s">
        <v>1327</v>
      </c>
      <c r="B334" t="s">
        <v>1318</v>
      </c>
      <c r="C334" s="5" t="s">
        <v>1362</v>
      </c>
      <c r="D334" s="1">
        <v>44666</v>
      </c>
      <c r="E334" t="s">
        <v>1364</v>
      </c>
      <c r="F334" t="s">
        <v>1365</v>
      </c>
      <c r="G334" t="str">
        <f t="shared" si="7"/>
        <v>1064</v>
      </c>
      <c r="H334" t="s">
        <v>26</v>
      </c>
      <c r="I334" t="s">
        <v>1366</v>
      </c>
      <c r="J334" t="s">
        <v>504</v>
      </c>
      <c r="L334" t="s">
        <v>33</v>
      </c>
      <c r="N334" t="s">
        <v>31</v>
      </c>
      <c r="O334" s="1"/>
      <c r="P334" s="11">
        <v>39500</v>
      </c>
    </row>
    <row r="335" spans="1:16">
      <c r="A335" s="5" t="s">
        <v>1327</v>
      </c>
      <c r="B335" t="s">
        <v>1318</v>
      </c>
      <c r="C335" s="5" t="s">
        <v>1362</v>
      </c>
      <c r="D335" s="1">
        <v>44666</v>
      </c>
      <c r="E335" t="s">
        <v>1364</v>
      </c>
      <c r="F335" t="s">
        <v>1365</v>
      </c>
      <c r="G335" t="str">
        <f t="shared" si="7"/>
        <v>1064</v>
      </c>
      <c r="H335" t="s">
        <v>26</v>
      </c>
      <c r="I335" t="s">
        <v>1366</v>
      </c>
      <c r="J335" t="s">
        <v>504</v>
      </c>
      <c r="L335" t="s">
        <v>33</v>
      </c>
      <c r="N335" t="s">
        <v>31</v>
      </c>
      <c r="O335" s="1"/>
      <c r="P335" s="11">
        <v>28200</v>
      </c>
    </row>
    <row r="336" spans="1:16">
      <c r="A336" s="5" t="s">
        <v>1327</v>
      </c>
      <c r="B336" t="s">
        <v>1318</v>
      </c>
      <c r="C336" s="5" t="s">
        <v>1368</v>
      </c>
      <c r="D336" s="1">
        <v>44666</v>
      </c>
      <c r="E336" t="s">
        <v>1370</v>
      </c>
      <c r="F336" t="s">
        <v>1371</v>
      </c>
      <c r="G336" t="str">
        <f t="shared" si="7"/>
        <v>1067</v>
      </c>
      <c r="H336" t="s">
        <v>26</v>
      </c>
      <c r="I336" t="s">
        <v>475</v>
      </c>
      <c r="J336" t="s">
        <v>504</v>
      </c>
      <c r="L336" t="s">
        <v>33</v>
      </c>
      <c r="N336" t="s">
        <v>31</v>
      </c>
      <c r="O336" s="1"/>
      <c r="P336" s="11">
        <v>188100</v>
      </c>
    </row>
    <row r="337" spans="1:16">
      <c r="A337" s="5" t="s">
        <v>1327</v>
      </c>
      <c r="B337" t="s">
        <v>1318</v>
      </c>
      <c r="C337" s="5" t="s">
        <v>1372</v>
      </c>
      <c r="D337" s="1">
        <v>44666</v>
      </c>
      <c r="E337" t="s">
        <v>1374</v>
      </c>
      <c r="F337" t="s">
        <v>1375</v>
      </c>
      <c r="G337" t="str">
        <f t="shared" si="7"/>
        <v>1057</v>
      </c>
      <c r="H337" t="s">
        <v>26</v>
      </c>
      <c r="I337" t="s">
        <v>475</v>
      </c>
      <c r="J337" t="s">
        <v>504</v>
      </c>
      <c r="L337" t="s">
        <v>33</v>
      </c>
      <c r="N337" t="s">
        <v>31</v>
      </c>
      <c r="O337" s="1"/>
      <c r="P337" s="11">
        <v>162000</v>
      </c>
    </row>
    <row r="338" spans="1:16">
      <c r="A338" s="5" t="s">
        <v>1327</v>
      </c>
      <c r="B338" t="s">
        <v>1318</v>
      </c>
      <c r="C338" s="5" t="s">
        <v>1372</v>
      </c>
      <c r="D338" s="1">
        <v>44666</v>
      </c>
      <c r="E338" t="s">
        <v>1374</v>
      </c>
      <c r="F338" t="s">
        <v>1375</v>
      </c>
      <c r="G338" t="str">
        <f t="shared" si="7"/>
        <v>1057</v>
      </c>
      <c r="H338" t="s">
        <v>26</v>
      </c>
      <c r="I338" t="s">
        <v>475</v>
      </c>
      <c r="J338" t="s">
        <v>504</v>
      </c>
      <c r="K338" t="s">
        <v>1377</v>
      </c>
      <c r="L338" t="s">
        <v>33</v>
      </c>
      <c r="N338" t="s">
        <v>31</v>
      </c>
      <c r="O338" s="1"/>
      <c r="P338" s="11">
        <v>29400</v>
      </c>
    </row>
    <row r="339" spans="1:16">
      <c r="A339" s="5" t="s">
        <v>1327</v>
      </c>
      <c r="B339" t="s">
        <v>1318</v>
      </c>
      <c r="C339" s="5" t="s">
        <v>1372</v>
      </c>
      <c r="D339" s="1">
        <v>44666</v>
      </c>
      <c r="E339" t="s">
        <v>1374</v>
      </c>
      <c r="F339" t="s">
        <v>1375</v>
      </c>
      <c r="G339" t="str">
        <f t="shared" si="7"/>
        <v>1057</v>
      </c>
      <c r="H339" t="s">
        <v>26</v>
      </c>
      <c r="I339" t="s">
        <v>475</v>
      </c>
      <c r="J339" t="s">
        <v>504</v>
      </c>
      <c r="K339" t="s">
        <v>1378</v>
      </c>
      <c r="L339" t="s">
        <v>33</v>
      </c>
      <c r="N339" t="s">
        <v>31</v>
      </c>
      <c r="O339" s="1"/>
      <c r="P339" s="11">
        <v>12700</v>
      </c>
    </row>
    <row r="340" spans="1:16">
      <c r="A340" s="5" t="s">
        <v>1379</v>
      </c>
      <c r="B340" t="s">
        <v>1380</v>
      </c>
      <c r="C340" s="5" t="s">
        <v>1381</v>
      </c>
      <c r="D340" s="1">
        <v>43798</v>
      </c>
      <c r="E340" t="s">
        <v>1383</v>
      </c>
      <c r="F340" t="s">
        <v>1384</v>
      </c>
      <c r="G340" t="str">
        <f t="shared" si="7"/>
        <v>1025</v>
      </c>
      <c r="H340" t="s">
        <v>26</v>
      </c>
      <c r="I340" t="s">
        <v>27</v>
      </c>
      <c r="J340" t="s">
        <v>42</v>
      </c>
      <c r="K340" t="s">
        <v>1385</v>
      </c>
      <c r="L340" t="s">
        <v>33</v>
      </c>
      <c r="M340" t="s">
        <v>31</v>
      </c>
      <c r="N340" t="s">
        <v>31</v>
      </c>
      <c r="O340" s="1"/>
      <c r="P340" s="11">
        <v>192700</v>
      </c>
    </row>
    <row r="341" spans="1:16">
      <c r="A341" s="5" t="s">
        <v>1379</v>
      </c>
      <c r="B341" t="s">
        <v>1380</v>
      </c>
      <c r="C341" s="5" t="s">
        <v>1386</v>
      </c>
      <c r="D341" s="1">
        <v>44501</v>
      </c>
      <c r="E341" t="s">
        <v>1388</v>
      </c>
      <c r="F341" t="s">
        <v>1389</v>
      </c>
      <c r="G341" t="str">
        <f t="shared" si="7"/>
        <v>1034</v>
      </c>
      <c r="H341" t="s">
        <v>26</v>
      </c>
      <c r="I341" t="s">
        <v>671</v>
      </c>
      <c r="J341" t="s">
        <v>1390</v>
      </c>
      <c r="K341" t="s">
        <v>1391</v>
      </c>
      <c r="L341" t="s">
        <v>33</v>
      </c>
      <c r="M341" t="s">
        <v>31</v>
      </c>
      <c r="N341" t="s">
        <v>31</v>
      </c>
      <c r="O341" s="1"/>
      <c r="P341" s="11">
        <v>736100</v>
      </c>
    </row>
    <row r="342" spans="1:16">
      <c r="A342" s="5" t="s">
        <v>1379</v>
      </c>
      <c r="B342" t="s">
        <v>1380</v>
      </c>
      <c r="C342" s="5" t="s">
        <v>1392</v>
      </c>
      <c r="D342" s="1">
        <v>44624</v>
      </c>
      <c r="E342" t="s">
        <v>1394</v>
      </c>
      <c r="F342" t="s">
        <v>1395</v>
      </c>
      <c r="G342" t="str">
        <f t="shared" si="7"/>
        <v>1035</v>
      </c>
      <c r="H342" t="s">
        <v>26</v>
      </c>
      <c r="I342" t="s">
        <v>246</v>
      </c>
      <c r="J342" t="s">
        <v>1293</v>
      </c>
      <c r="K342" t="s">
        <v>1396</v>
      </c>
      <c r="L342" t="s">
        <v>33</v>
      </c>
      <c r="N342" t="s">
        <v>31</v>
      </c>
      <c r="O342" s="1"/>
      <c r="P342" s="11">
        <v>225000</v>
      </c>
    </row>
    <row r="343" spans="1:16">
      <c r="A343" s="5" t="s">
        <v>1379</v>
      </c>
      <c r="B343" t="s">
        <v>1380</v>
      </c>
      <c r="C343" s="5" t="s">
        <v>1392</v>
      </c>
      <c r="D343" s="1">
        <v>44624</v>
      </c>
      <c r="E343" t="s">
        <v>1394</v>
      </c>
      <c r="F343" t="s">
        <v>1395</v>
      </c>
      <c r="G343" t="str">
        <f t="shared" si="7"/>
        <v>1035</v>
      </c>
      <c r="H343" t="s">
        <v>26</v>
      </c>
      <c r="I343" t="s">
        <v>246</v>
      </c>
      <c r="J343" t="s">
        <v>1293</v>
      </c>
      <c r="K343" t="s">
        <v>1396</v>
      </c>
      <c r="L343" t="s">
        <v>30</v>
      </c>
      <c r="N343" t="s">
        <v>31</v>
      </c>
      <c r="O343" s="1"/>
      <c r="P343" s="11">
        <v>7000</v>
      </c>
    </row>
    <row r="344" spans="1:16">
      <c r="A344" s="5" t="s">
        <v>1379</v>
      </c>
      <c r="B344" t="s">
        <v>1380</v>
      </c>
      <c r="C344" s="5" t="s">
        <v>1397</v>
      </c>
      <c r="D344" s="1">
        <v>44666</v>
      </c>
      <c r="E344" t="s">
        <v>1399</v>
      </c>
      <c r="F344" t="s">
        <v>1400</v>
      </c>
      <c r="G344" t="str">
        <f t="shared" si="7"/>
        <v>1034</v>
      </c>
      <c r="H344" t="s">
        <v>26</v>
      </c>
      <c r="I344" t="s">
        <v>1366</v>
      </c>
      <c r="J344" t="s">
        <v>504</v>
      </c>
      <c r="L344" t="s">
        <v>30</v>
      </c>
      <c r="N344" t="s">
        <v>31</v>
      </c>
      <c r="O344" s="1">
        <v>41311</v>
      </c>
      <c r="P344" s="11">
        <v>49700</v>
      </c>
    </row>
    <row r="345" spans="1:16">
      <c r="A345" s="5" t="s">
        <v>1379</v>
      </c>
      <c r="B345" t="s">
        <v>1380</v>
      </c>
      <c r="C345" s="5" t="s">
        <v>1402</v>
      </c>
      <c r="D345" s="1">
        <v>44666</v>
      </c>
      <c r="E345" t="s">
        <v>1399</v>
      </c>
      <c r="F345" t="s">
        <v>1400</v>
      </c>
      <c r="G345" t="str">
        <f t="shared" si="7"/>
        <v>1034</v>
      </c>
      <c r="H345" t="s">
        <v>26</v>
      </c>
      <c r="I345" t="s">
        <v>475</v>
      </c>
      <c r="J345" t="s">
        <v>504</v>
      </c>
      <c r="L345" t="s">
        <v>33</v>
      </c>
      <c r="M345" t="s">
        <v>32</v>
      </c>
      <c r="N345" t="s">
        <v>31</v>
      </c>
      <c r="O345" s="1">
        <v>41400</v>
      </c>
      <c r="P345" s="11">
        <v>455900</v>
      </c>
    </row>
    <row r="346" spans="1:16">
      <c r="A346" s="5" t="s">
        <v>1405</v>
      </c>
      <c r="B346" t="s">
        <v>1406</v>
      </c>
      <c r="C346" s="5" t="s">
        <v>1407</v>
      </c>
      <c r="D346" s="1">
        <v>42005</v>
      </c>
      <c r="E346" t="s">
        <v>1409</v>
      </c>
      <c r="F346" t="s">
        <v>1410</v>
      </c>
      <c r="G346" t="str">
        <f t="shared" si="7"/>
        <v>1025</v>
      </c>
      <c r="H346" t="s">
        <v>26</v>
      </c>
      <c r="I346" t="s">
        <v>27</v>
      </c>
      <c r="J346" t="s">
        <v>240</v>
      </c>
      <c r="K346" t="s">
        <v>1411</v>
      </c>
      <c r="L346" t="s">
        <v>30</v>
      </c>
      <c r="M346" t="s">
        <v>31</v>
      </c>
      <c r="N346" t="s">
        <v>32</v>
      </c>
      <c r="O346" s="1">
        <v>42406</v>
      </c>
      <c r="P346" s="11">
        <v>1980500</v>
      </c>
    </row>
    <row r="347" spans="1:16">
      <c r="A347" s="5" t="s">
        <v>1405</v>
      </c>
      <c r="B347" t="s">
        <v>1406</v>
      </c>
      <c r="C347" s="5" t="s">
        <v>1407</v>
      </c>
      <c r="D347" s="1">
        <v>42005</v>
      </c>
      <c r="E347" t="s">
        <v>1409</v>
      </c>
      <c r="F347" t="s">
        <v>1410</v>
      </c>
      <c r="G347" t="str">
        <f t="shared" si="7"/>
        <v>1025</v>
      </c>
      <c r="H347" t="s">
        <v>26</v>
      </c>
      <c r="I347" t="s">
        <v>27</v>
      </c>
      <c r="J347" t="s">
        <v>240</v>
      </c>
      <c r="K347" t="s">
        <v>1411</v>
      </c>
      <c r="L347" t="s">
        <v>30</v>
      </c>
      <c r="M347" t="s">
        <v>31</v>
      </c>
      <c r="N347" t="s">
        <v>32</v>
      </c>
      <c r="O347" s="1">
        <v>42406</v>
      </c>
      <c r="P347" s="11">
        <v>189200</v>
      </c>
    </row>
    <row r="348" spans="1:16">
      <c r="A348" s="5" t="s">
        <v>1405</v>
      </c>
      <c r="B348" t="s">
        <v>1406</v>
      </c>
      <c r="C348" s="5" t="s">
        <v>1412</v>
      </c>
      <c r="D348" s="1">
        <v>42005</v>
      </c>
      <c r="E348" t="s">
        <v>1414</v>
      </c>
      <c r="F348" t="s">
        <v>1410</v>
      </c>
      <c r="G348" t="str">
        <f t="shared" si="7"/>
        <v>1025</v>
      </c>
      <c r="H348" t="s">
        <v>26</v>
      </c>
      <c r="I348" t="s">
        <v>27</v>
      </c>
      <c r="J348" t="s">
        <v>277</v>
      </c>
      <c r="K348" t="s">
        <v>1415</v>
      </c>
      <c r="L348" t="s">
        <v>33</v>
      </c>
      <c r="M348" t="s">
        <v>31</v>
      </c>
      <c r="N348" t="s">
        <v>32</v>
      </c>
      <c r="O348" s="1">
        <v>46408</v>
      </c>
      <c r="P348" s="11">
        <v>8588600</v>
      </c>
    </row>
    <row r="349" spans="1:16">
      <c r="A349" s="5" t="s">
        <v>1416</v>
      </c>
      <c r="B349" t="s">
        <v>1380</v>
      </c>
      <c r="C349" s="5" t="s">
        <v>1417</v>
      </c>
      <c r="D349" s="1">
        <v>42005</v>
      </c>
      <c r="E349" t="s">
        <v>1419</v>
      </c>
      <c r="F349" t="s">
        <v>1420</v>
      </c>
      <c r="G349" t="str">
        <f t="shared" si="7"/>
        <v>1022</v>
      </c>
      <c r="H349" t="s">
        <v>26</v>
      </c>
      <c r="I349" t="s">
        <v>27</v>
      </c>
      <c r="J349" t="s">
        <v>240</v>
      </c>
      <c r="K349" t="s">
        <v>1421</v>
      </c>
      <c r="L349" t="s">
        <v>30</v>
      </c>
      <c r="M349" t="s">
        <v>31</v>
      </c>
      <c r="N349" t="s">
        <v>31</v>
      </c>
      <c r="O349" s="1"/>
      <c r="P349" s="11">
        <v>224300</v>
      </c>
    </row>
    <row r="350" spans="1:16">
      <c r="A350" s="5" t="s">
        <v>1416</v>
      </c>
      <c r="B350" t="s">
        <v>1380</v>
      </c>
      <c r="C350" s="5" t="s">
        <v>1417</v>
      </c>
      <c r="D350" s="1">
        <v>42005</v>
      </c>
      <c r="E350" t="s">
        <v>1419</v>
      </c>
      <c r="F350" t="s">
        <v>1420</v>
      </c>
      <c r="G350" t="str">
        <f t="shared" si="7"/>
        <v>1022</v>
      </c>
      <c r="H350" t="s">
        <v>26</v>
      </c>
      <c r="I350" t="s">
        <v>27</v>
      </c>
      <c r="J350" t="s">
        <v>240</v>
      </c>
      <c r="K350" t="s">
        <v>1421</v>
      </c>
      <c r="L350" t="s">
        <v>30</v>
      </c>
      <c r="M350" t="s">
        <v>31</v>
      </c>
      <c r="N350" t="s">
        <v>31</v>
      </c>
      <c r="O350" s="1"/>
      <c r="P350" s="11">
        <v>18900</v>
      </c>
    </row>
    <row r="351" spans="1:16">
      <c r="A351" s="5" t="s">
        <v>1416</v>
      </c>
      <c r="B351" t="s">
        <v>1380</v>
      </c>
      <c r="C351" s="5" t="s">
        <v>1422</v>
      </c>
      <c r="D351" s="1">
        <v>42005</v>
      </c>
      <c r="E351" t="s">
        <v>1419</v>
      </c>
      <c r="F351" t="s">
        <v>1420</v>
      </c>
      <c r="G351" t="str">
        <f t="shared" si="7"/>
        <v>1022</v>
      </c>
      <c r="H351" t="s">
        <v>26</v>
      </c>
      <c r="I351" t="s">
        <v>27</v>
      </c>
      <c r="J351" t="s">
        <v>277</v>
      </c>
      <c r="K351" t="s">
        <v>1424</v>
      </c>
      <c r="L351" t="s">
        <v>33</v>
      </c>
      <c r="M351" t="s">
        <v>31</v>
      </c>
      <c r="N351" t="s">
        <v>31</v>
      </c>
      <c r="O351" s="1">
        <v>40084</v>
      </c>
      <c r="P351" s="11">
        <v>468800</v>
      </c>
    </row>
    <row r="352" spans="1:16">
      <c r="A352" s="5" t="s">
        <v>1416</v>
      </c>
      <c r="B352" t="s">
        <v>1380</v>
      </c>
      <c r="C352" s="5" t="s">
        <v>1422</v>
      </c>
      <c r="D352" s="1">
        <v>42005</v>
      </c>
      <c r="E352" t="s">
        <v>1419</v>
      </c>
      <c r="F352" t="s">
        <v>1420</v>
      </c>
      <c r="G352" t="str">
        <f t="shared" si="7"/>
        <v>1022</v>
      </c>
      <c r="H352" t="s">
        <v>26</v>
      </c>
      <c r="I352" t="s">
        <v>27</v>
      </c>
      <c r="J352" t="s">
        <v>277</v>
      </c>
      <c r="K352" t="s">
        <v>1425</v>
      </c>
      <c r="L352" t="s">
        <v>33</v>
      </c>
      <c r="M352" t="s">
        <v>31</v>
      </c>
      <c r="N352" t="s">
        <v>31</v>
      </c>
      <c r="O352" s="1">
        <v>40084</v>
      </c>
      <c r="P352" s="11">
        <v>71000</v>
      </c>
    </row>
    <row r="353" spans="1:16">
      <c r="A353" s="5" t="s">
        <v>1416</v>
      </c>
      <c r="B353" t="s">
        <v>1380</v>
      </c>
      <c r="C353" s="5" t="s">
        <v>1422</v>
      </c>
      <c r="D353" s="1">
        <v>42005</v>
      </c>
      <c r="E353" t="s">
        <v>1419</v>
      </c>
      <c r="F353" t="s">
        <v>1420</v>
      </c>
      <c r="G353" t="str">
        <f t="shared" si="7"/>
        <v>1022</v>
      </c>
      <c r="H353" t="s">
        <v>26</v>
      </c>
      <c r="I353" t="s">
        <v>506</v>
      </c>
      <c r="J353" t="s">
        <v>277</v>
      </c>
      <c r="K353" t="s">
        <v>1426</v>
      </c>
      <c r="L353" t="s">
        <v>33</v>
      </c>
      <c r="M353" t="s">
        <v>31</v>
      </c>
      <c r="N353" t="s">
        <v>31</v>
      </c>
      <c r="O353" s="1">
        <v>40084</v>
      </c>
      <c r="P353" s="11">
        <v>63200</v>
      </c>
    </row>
    <row r="354" spans="1:16">
      <c r="A354" s="5" t="s">
        <v>1416</v>
      </c>
      <c r="B354" t="s">
        <v>1380</v>
      </c>
      <c r="C354" s="5" t="s">
        <v>1422</v>
      </c>
      <c r="D354" s="1">
        <v>42005</v>
      </c>
      <c r="E354" t="s">
        <v>1419</v>
      </c>
      <c r="F354" t="s">
        <v>1420</v>
      </c>
      <c r="G354" t="str">
        <f t="shared" si="7"/>
        <v>1022</v>
      </c>
      <c r="H354" t="s">
        <v>26</v>
      </c>
      <c r="I354" t="s">
        <v>27</v>
      </c>
      <c r="J354" t="s">
        <v>277</v>
      </c>
      <c r="K354" t="s">
        <v>1427</v>
      </c>
      <c r="L354" t="s">
        <v>33</v>
      </c>
      <c r="M354" t="s">
        <v>31</v>
      </c>
      <c r="N354" t="s">
        <v>31</v>
      </c>
      <c r="O354" s="1">
        <v>40084</v>
      </c>
      <c r="P354" s="11">
        <v>737000</v>
      </c>
    </row>
    <row r="355" spans="1:16">
      <c r="A355" s="5" t="s">
        <v>1416</v>
      </c>
      <c r="B355" t="s">
        <v>1380</v>
      </c>
      <c r="C355" s="5" t="s">
        <v>1422</v>
      </c>
      <c r="D355" s="1">
        <v>42005</v>
      </c>
      <c r="E355" t="s">
        <v>1419</v>
      </c>
      <c r="F355" t="s">
        <v>1420</v>
      </c>
      <c r="G355" t="str">
        <f t="shared" si="7"/>
        <v>1022</v>
      </c>
      <c r="H355" t="s">
        <v>26</v>
      </c>
      <c r="I355" t="s">
        <v>27</v>
      </c>
      <c r="J355" t="s">
        <v>277</v>
      </c>
      <c r="K355" t="s">
        <v>1427</v>
      </c>
      <c r="L355" t="s">
        <v>33</v>
      </c>
      <c r="M355" t="s">
        <v>31</v>
      </c>
      <c r="N355" t="s">
        <v>31</v>
      </c>
      <c r="O355" s="1">
        <v>40084</v>
      </c>
      <c r="P355" s="11">
        <v>507400</v>
      </c>
    </row>
    <row r="356" spans="1:16">
      <c r="A356" s="5" t="s">
        <v>1416</v>
      </c>
      <c r="B356" t="s">
        <v>1380</v>
      </c>
      <c r="C356" s="5" t="s">
        <v>1422</v>
      </c>
      <c r="D356" s="1">
        <v>42005</v>
      </c>
      <c r="E356" t="s">
        <v>1419</v>
      </c>
      <c r="F356" t="s">
        <v>1420</v>
      </c>
      <c r="G356" t="str">
        <f t="shared" si="7"/>
        <v>1022</v>
      </c>
      <c r="H356" t="s">
        <v>26</v>
      </c>
      <c r="I356" t="s">
        <v>506</v>
      </c>
      <c r="J356" t="s">
        <v>277</v>
      </c>
      <c r="K356" t="s">
        <v>1428</v>
      </c>
      <c r="L356" t="s">
        <v>33</v>
      </c>
      <c r="M356" t="s">
        <v>31</v>
      </c>
      <c r="N356" t="s">
        <v>31</v>
      </c>
      <c r="O356" s="1">
        <v>40084</v>
      </c>
      <c r="P356" s="11">
        <v>144800</v>
      </c>
    </row>
    <row r="357" spans="1:16">
      <c r="A357" s="5" t="s">
        <v>1416</v>
      </c>
      <c r="B357" t="s">
        <v>1380</v>
      </c>
      <c r="C357" s="5" t="s">
        <v>1422</v>
      </c>
      <c r="D357" s="1">
        <v>42005</v>
      </c>
      <c r="E357" t="s">
        <v>1419</v>
      </c>
      <c r="F357" t="s">
        <v>1420</v>
      </c>
      <c r="G357" t="str">
        <f t="shared" si="7"/>
        <v>1022</v>
      </c>
      <c r="H357" t="s">
        <v>26</v>
      </c>
      <c r="I357" t="s">
        <v>506</v>
      </c>
      <c r="J357" t="s">
        <v>277</v>
      </c>
      <c r="K357" t="s">
        <v>1429</v>
      </c>
      <c r="L357" t="s">
        <v>33</v>
      </c>
      <c r="M357" t="s">
        <v>31</v>
      </c>
      <c r="N357" t="s">
        <v>31</v>
      </c>
      <c r="O357" s="1">
        <v>40084</v>
      </c>
      <c r="P357" s="11">
        <v>195200</v>
      </c>
    </row>
    <row r="358" spans="1:16">
      <c r="A358" s="5" t="s">
        <v>1416</v>
      </c>
      <c r="B358" t="s">
        <v>1380</v>
      </c>
      <c r="C358" s="5" t="s">
        <v>1422</v>
      </c>
      <c r="D358" s="1">
        <v>42005</v>
      </c>
      <c r="E358" t="s">
        <v>1419</v>
      </c>
      <c r="F358" t="s">
        <v>1420</v>
      </c>
      <c r="G358" t="str">
        <f t="shared" si="7"/>
        <v>1022</v>
      </c>
      <c r="H358" t="s">
        <v>26</v>
      </c>
      <c r="I358" t="s">
        <v>27</v>
      </c>
      <c r="J358" t="s">
        <v>240</v>
      </c>
      <c r="K358" t="s">
        <v>1430</v>
      </c>
      <c r="L358" t="s">
        <v>33</v>
      </c>
      <c r="M358" t="s">
        <v>31</v>
      </c>
      <c r="N358" t="s">
        <v>31</v>
      </c>
      <c r="O358" s="1">
        <v>40084</v>
      </c>
      <c r="P358" s="11">
        <v>240100</v>
      </c>
    </row>
    <row r="359" spans="1:16">
      <c r="A359" s="5" t="s">
        <v>1431</v>
      </c>
      <c r="B359" t="s">
        <v>1432</v>
      </c>
      <c r="C359" s="5" t="s">
        <v>1433</v>
      </c>
      <c r="D359" s="1">
        <v>42005</v>
      </c>
      <c r="E359" t="s">
        <v>1435</v>
      </c>
      <c r="F359" t="s">
        <v>1436</v>
      </c>
      <c r="G359" t="str">
        <f t="shared" si="7"/>
        <v>1097</v>
      </c>
      <c r="H359" t="s">
        <v>26</v>
      </c>
      <c r="I359" t="s">
        <v>1437</v>
      </c>
      <c r="J359" t="s">
        <v>619</v>
      </c>
      <c r="L359" t="s">
        <v>33</v>
      </c>
      <c r="M359" t="s">
        <v>31</v>
      </c>
      <c r="N359" t="s">
        <v>31</v>
      </c>
      <c r="O359" s="1"/>
      <c r="P359" s="11">
        <v>22300</v>
      </c>
    </row>
    <row r="360" spans="1:16">
      <c r="A360" s="5" t="s">
        <v>1431</v>
      </c>
      <c r="B360" t="s">
        <v>1432</v>
      </c>
      <c r="C360" s="5" t="s">
        <v>1439</v>
      </c>
      <c r="D360" s="1">
        <v>43466</v>
      </c>
      <c r="E360" t="s">
        <v>1441</v>
      </c>
      <c r="F360" t="s">
        <v>1442</v>
      </c>
      <c r="G360" t="str">
        <f t="shared" si="7"/>
        <v>1098</v>
      </c>
      <c r="H360" t="s">
        <v>26</v>
      </c>
      <c r="I360" t="s">
        <v>27</v>
      </c>
      <c r="J360" t="s">
        <v>1443</v>
      </c>
      <c r="L360" t="s">
        <v>30</v>
      </c>
      <c r="M360" t="s">
        <v>31</v>
      </c>
      <c r="N360" t="s">
        <v>134</v>
      </c>
      <c r="O360" s="1"/>
      <c r="P360" s="11">
        <v>13900</v>
      </c>
    </row>
    <row r="361" spans="1:16">
      <c r="A361" s="5" t="s">
        <v>1431</v>
      </c>
      <c r="B361" t="s">
        <v>1432</v>
      </c>
      <c r="C361" s="5" t="s">
        <v>1444</v>
      </c>
      <c r="D361" s="1">
        <v>43466</v>
      </c>
      <c r="E361" t="s">
        <v>1446</v>
      </c>
      <c r="F361" t="s">
        <v>1447</v>
      </c>
      <c r="G361" t="str">
        <f t="shared" si="7"/>
        <v>1091</v>
      </c>
      <c r="H361" t="s">
        <v>26</v>
      </c>
      <c r="I361" t="s">
        <v>27</v>
      </c>
      <c r="J361" t="s">
        <v>1448</v>
      </c>
      <c r="K361" t="s">
        <v>1449</v>
      </c>
      <c r="L361" t="s">
        <v>33</v>
      </c>
      <c r="M361" t="s">
        <v>31</v>
      </c>
      <c r="N361" t="s">
        <v>31</v>
      </c>
      <c r="O361" s="1"/>
      <c r="P361" s="11">
        <v>200400</v>
      </c>
    </row>
    <row r="362" spans="1:16">
      <c r="A362" s="5" t="s">
        <v>1431</v>
      </c>
      <c r="B362" t="s">
        <v>1432</v>
      </c>
      <c r="C362" s="5" t="s">
        <v>1450</v>
      </c>
      <c r="D362" s="1">
        <v>43797</v>
      </c>
      <c r="E362" t="s">
        <v>1452</v>
      </c>
      <c r="F362" t="s">
        <v>1453</v>
      </c>
      <c r="G362" t="str">
        <f t="shared" si="7"/>
        <v>1097</v>
      </c>
      <c r="H362" t="s">
        <v>26</v>
      </c>
      <c r="I362" t="s">
        <v>475</v>
      </c>
      <c r="J362" t="s">
        <v>360</v>
      </c>
      <c r="K362" t="s">
        <v>1454</v>
      </c>
      <c r="L362" t="s">
        <v>33</v>
      </c>
      <c r="M362" t="s">
        <v>31</v>
      </c>
      <c r="N362" t="s">
        <v>31</v>
      </c>
      <c r="O362" s="1"/>
      <c r="P362" s="11">
        <v>43300</v>
      </c>
    </row>
    <row r="363" spans="1:16">
      <c r="A363" s="5" t="s">
        <v>1431</v>
      </c>
      <c r="B363" t="s">
        <v>1432</v>
      </c>
      <c r="C363" s="5" t="s">
        <v>1450</v>
      </c>
      <c r="D363" s="1">
        <v>43797</v>
      </c>
      <c r="E363" t="s">
        <v>1452</v>
      </c>
      <c r="F363" t="s">
        <v>1453</v>
      </c>
      <c r="G363" t="str">
        <f t="shared" si="7"/>
        <v>1097</v>
      </c>
      <c r="H363" t="s">
        <v>26</v>
      </c>
      <c r="I363" t="s">
        <v>475</v>
      </c>
      <c r="J363" t="s">
        <v>360</v>
      </c>
      <c r="K363" t="s">
        <v>1455</v>
      </c>
      <c r="L363" t="s">
        <v>30</v>
      </c>
      <c r="M363" t="s">
        <v>31</v>
      </c>
      <c r="N363" t="s">
        <v>31</v>
      </c>
      <c r="O363" s="1"/>
      <c r="P363" s="11">
        <v>10900</v>
      </c>
    </row>
    <row r="364" spans="1:16">
      <c r="A364" s="5" t="s">
        <v>1431</v>
      </c>
      <c r="B364" t="s">
        <v>1432</v>
      </c>
      <c r="C364" s="5" t="s">
        <v>1456</v>
      </c>
      <c r="D364" s="1">
        <v>44644</v>
      </c>
      <c r="E364" t="s">
        <v>1458</v>
      </c>
      <c r="F364" t="s">
        <v>1459</v>
      </c>
      <c r="G364" t="str">
        <f t="shared" si="7"/>
        <v>1382</v>
      </c>
      <c r="H364" t="s">
        <v>1460</v>
      </c>
      <c r="I364" t="s">
        <v>475</v>
      </c>
      <c r="J364" t="s">
        <v>43</v>
      </c>
      <c r="K364" t="s">
        <v>1461</v>
      </c>
      <c r="L364" t="s">
        <v>33</v>
      </c>
      <c r="N364" t="s">
        <v>32</v>
      </c>
      <c r="O364" s="1">
        <v>44987</v>
      </c>
      <c r="P364" s="11">
        <v>10400</v>
      </c>
    </row>
    <row r="365" spans="1:16">
      <c r="A365" s="5" t="s">
        <v>1431</v>
      </c>
      <c r="B365" t="s">
        <v>1432</v>
      </c>
      <c r="C365" s="5" t="s">
        <v>1456</v>
      </c>
      <c r="D365" s="1">
        <v>44644</v>
      </c>
      <c r="E365" t="s">
        <v>1458</v>
      </c>
      <c r="F365" t="s">
        <v>1459</v>
      </c>
      <c r="G365" t="str">
        <f t="shared" si="7"/>
        <v>1382</v>
      </c>
      <c r="H365" t="s">
        <v>1460</v>
      </c>
      <c r="I365" t="s">
        <v>475</v>
      </c>
      <c r="J365" t="s">
        <v>43</v>
      </c>
      <c r="K365" t="s">
        <v>1461</v>
      </c>
      <c r="L365" t="s">
        <v>30</v>
      </c>
      <c r="N365" t="s">
        <v>32</v>
      </c>
      <c r="O365" s="1">
        <v>44987</v>
      </c>
      <c r="P365" s="11">
        <v>2900</v>
      </c>
    </row>
    <row r="366" spans="1:16">
      <c r="A366" s="5" t="s">
        <v>1431</v>
      </c>
      <c r="B366" t="s">
        <v>1432</v>
      </c>
      <c r="C366" s="5" t="s">
        <v>1462</v>
      </c>
      <c r="D366" s="1">
        <v>44644</v>
      </c>
      <c r="E366" t="s">
        <v>1464</v>
      </c>
      <c r="F366" t="s">
        <v>1465</v>
      </c>
      <c r="G366" t="str">
        <f t="shared" si="7"/>
        <v>1381</v>
      </c>
      <c r="H366" t="s">
        <v>1460</v>
      </c>
      <c r="I366" t="s">
        <v>246</v>
      </c>
      <c r="J366" t="s">
        <v>43</v>
      </c>
      <c r="K366" t="s">
        <v>1466</v>
      </c>
      <c r="L366" t="s">
        <v>33</v>
      </c>
      <c r="N366" t="s">
        <v>32</v>
      </c>
      <c r="O366" s="1">
        <v>44987</v>
      </c>
      <c r="P366" s="11">
        <v>45100</v>
      </c>
    </row>
    <row r="367" spans="1:16">
      <c r="A367" s="5" t="s">
        <v>1431</v>
      </c>
      <c r="B367" t="s">
        <v>1432</v>
      </c>
      <c r="C367" s="5" t="s">
        <v>1462</v>
      </c>
      <c r="D367" s="1">
        <v>44644</v>
      </c>
      <c r="E367" t="s">
        <v>1464</v>
      </c>
      <c r="F367" t="s">
        <v>1465</v>
      </c>
      <c r="G367" t="str">
        <f t="shared" si="7"/>
        <v>1381</v>
      </c>
      <c r="H367" t="s">
        <v>1460</v>
      </c>
      <c r="I367" t="s">
        <v>246</v>
      </c>
      <c r="J367" t="s">
        <v>43</v>
      </c>
      <c r="K367" t="s">
        <v>1466</v>
      </c>
      <c r="L367" t="s">
        <v>30</v>
      </c>
      <c r="N367" t="s">
        <v>32</v>
      </c>
      <c r="O367" s="1">
        <v>44987</v>
      </c>
      <c r="P367" s="11">
        <v>139440</v>
      </c>
    </row>
    <row r="368" spans="1:16" s="15" customFormat="1">
      <c r="A368" s="14">
        <v>2170</v>
      </c>
      <c r="B368" s="15" t="s">
        <v>1432</v>
      </c>
      <c r="C368" s="14">
        <v>113233</v>
      </c>
      <c r="D368" s="16">
        <v>44770</v>
      </c>
      <c r="E368" s="15" t="s">
        <v>6962</v>
      </c>
      <c r="F368" s="15" t="s">
        <v>6876</v>
      </c>
      <c r="G368" s="15" t="str">
        <f t="shared" si="7"/>
        <v>1087</v>
      </c>
      <c r="H368" s="15" t="s">
        <v>26</v>
      </c>
      <c r="J368" s="15" t="s">
        <v>360</v>
      </c>
      <c r="K368" s="15" t="s">
        <v>6881</v>
      </c>
      <c r="L368" t="s">
        <v>30</v>
      </c>
      <c r="P368" s="17">
        <v>50000</v>
      </c>
    </row>
    <row r="369" spans="1:16">
      <c r="A369" s="5" t="s">
        <v>1431</v>
      </c>
      <c r="B369" t="s">
        <v>1432</v>
      </c>
      <c r="C369" s="5" t="s">
        <v>1467</v>
      </c>
      <c r="D369" s="1">
        <v>44644</v>
      </c>
      <c r="E369" t="s">
        <v>1469</v>
      </c>
      <c r="F369" t="s">
        <v>1470</v>
      </c>
      <c r="G369" t="str">
        <f t="shared" si="7"/>
        <v>1384</v>
      </c>
      <c r="H369" t="s">
        <v>1460</v>
      </c>
      <c r="I369" t="s">
        <v>27</v>
      </c>
      <c r="J369" t="s">
        <v>360</v>
      </c>
      <c r="K369" t="s">
        <v>1471</v>
      </c>
      <c r="L369" t="s">
        <v>30</v>
      </c>
      <c r="N369" t="s">
        <v>31</v>
      </c>
      <c r="O369" s="1"/>
      <c r="P369" s="11">
        <v>15800</v>
      </c>
    </row>
    <row r="370" spans="1:16">
      <c r="A370" s="5" t="s">
        <v>1431</v>
      </c>
      <c r="B370" t="s">
        <v>1432</v>
      </c>
      <c r="C370" s="5" t="s">
        <v>1472</v>
      </c>
      <c r="D370" s="1">
        <v>42005</v>
      </c>
      <c r="E370" t="s">
        <v>1435</v>
      </c>
      <c r="F370" t="s">
        <v>1473</v>
      </c>
      <c r="G370" t="str">
        <f t="shared" si="7"/>
        <v>1095</v>
      </c>
      <c r="H370" t="s">
        <v>26</v>
      </c>
      <c r="I370" t="s">
        <v>27</v>
      </c>
      <c r="J370" t="s">
        <v>200</v>
      </c>
      <c r="K370" t="s">
        <v>1474</v>
      </c>
      <c r="L370" t="s">
        <v>33</v>
      </c>
      <c r="M370" t="s">
        <v>32</v>
      </c>
      <c r="N370" t="s">
        <v>32</v>
      </c>
      <c r="O370" s="1">
        <v>46960</v>
      </c>
      <c r="P370" s="11">
        <v>1540000</v>
      </c>
    </row>
    <row r="371" spans="1:16">
      <c r="A371" s="5" t="s">
        <v>1431</v>
      </c>
      <c r="B371" t="s">
        <v>1432</v>
      </c>
      <c r="C371" s="5" t="s">
        <v>1472</v>
      </c>
      <c r="D371" s="1">
        <v>42005</v>
      </c>
      <c r="E371" t="s">
        <v>1475</v>
      </c>
      <c r="F371" t="s">
        <v>1473</v>
      </c>
      <c r="G371" t="str">
        <f t="shared" si="7"/>
        <v>1095</v>
      </c>
      <c r="H371" t="s">
        <v>26</v>
      </c>
      <c r="I371" t="s">
        <v>27</v>
      </c>
      <c r="J371" t="s">
        <v>200</v>
      </c>
      <c r="K371" t="s">
        <v>1476</v>
      </c>
      <c r="L371" t="s">
        <v>33</v>
      </c>
      <c r="N371" t="s">
        <v>32</v>
      </c>
      <c r="O371" s="1">
        <v>46960</v>
      </c>
      <c r="P371" s="11">
        <v>680000</v>
      </c>
    </row>
    <row r="372" spans="1:16">
      <c r="A372" s="5" t="s">
        <v>1431</v>
      </c>
      <c r="B372" t="s">
        <v>1432</v>
      </c>
      <c r="C372" s="5" t="s">
        <v>1472</v>
      </c>
      <c r="D372" s="1">
        <v>42005</v>
      </c>
      <c r="E372" t="s">
        <v>1477</v>
      </c>
      <c r="F372" t="s">
        <v>1473</v>
      </c>
      <c r="G372" t="str">
        <f t="shared" si="7"/>
        <v>1095</v>
      </c>
      <c r="H372" t="s">
        <v>26</v>
      </c>
      <c r="I372" t="s">
        <v>27</v>
      </c>
      <c r="J372" t="s">
        <v>206</v>
      </c>
      <c r="L372" t="s">
        <v>33</v>
      </c>
      <c r="N372" t="s">
        <v>32</v>
      </c>
      <c r="O372" s="1">
        <v>46960</v>
      </c>
      <c r="P372" s="11">
        <v>360000</v>
      </c>
    </row>
    <row r="373" spans="1:16">
      <c r="A373" s="5" t="s">
        <v>1431</v>
      </c>
      <c r="B373" t="s">
        <v>1432</v>
      </c>
      <c r="C373" s="5" t="s">
        <v>1472</v>
      </c>
      <c r="D373" s="1">
        <v>42005</v>
      </c>
      <c r="E373" t="s">
        <v>1478</v>
      </c>
      <c r="F373" t="s">
        <v>1473</v>
      </c>
      <c r="G373" t="str">
        <f t="shared" si="7"/>
        <v>1095</v>
      </c>
      <c r="H373" t="s">
        <v>26</v>
      </c>
      <c r="I373" t="s">
        <v>27</v>
      </c>
      <c r="J373" t="s">
        <v>1479</v>
      </c>
      <c r="K373" t="s">
        <v>1480</v>
      </c>
      <c r="L373" t="s">
        <v>33</v>
      </c>
      <c r="N373" t="s">
        <v>32</v>
      </c>
      <c r="O373" s="1">
        <v>46960</v>
      </c>
      <c r="P373" s="11">
        <v>235000</v>
      </c>
    </row>
    <row r="374" spans="1:16">
      <c r="A374" s="5" t="s">
        <v>1431</v>
      </c>
      <c r="B374" t="s">
        <v>1432</v>
      </c>
      <c r="C374" s="5" t="s">
        <v>1472</v>
      </c>
      <c r="D374" s="1">
        <v>42005</v>
      </c>
      <c r="E374" t="s">
        <v>1481</v>
      </c>
      <c r="F374" t="s">
        <v>1473</v>
      </c>
      <c r="G374" t="str">
        <f t="shared" si="7"/>
        <v>1095</v>
      </c>
      <c r="H374" t="s">
        <v>26</v>
      </c>
      <c r="I374" t="s">
        <v>27</v>
      </c>
      <c r="J374" t="s">
        <v>43</v>
      </c>
      <c r="K374" t="s">
        <v>1482</v>
      </c>
      <c r="L374" t="s">
        <v>33</v>
      </c>
      <c r="N374" t="s">
        <v>32</v>
      </c>
      <c r="O374" s="1">
        <v>46960</v>
      </c>
      <c r="P374" s="11">
        <v>70000</v>
      </c>
    </row>
    <row r="375" spans="1:16">
      <c r="A375" s="5" t="s">
        <v>1431</v>
      </c>
      <c r="B375" t="s">
        <v>1432</v>
      </c>
      <c r="C375" s="5" t="s">
        <v>1472</v>
      </c>
      <c r="D375" s="1">
        <v>42005</v>
      </c>
      <c r="E375" t="s">
        <v>1483</v>
      </c>
      <c r="F375" t="s">
        <v>1473</v>
      </c>
      <c r="G375" t="str">
        <f t="shared" si="7"/>
        <v>1095</v>
      </c>
      <c r="H375" t="s">
        <v>26</v>
      </c>
      <c r="I375" t="s">
        <v>27</v>
      </c>
      <c r="J375" t="s">
        <v>230</v>
      </c>
      <c r="K375" t="s">
        <v>1484</v>
      </c>
      <c r="L375" t="s">
        <v>33</v>
      </c>
      <c r="N375" t="s">
        <v>32</v>
      </c>
      <c r="O375" s="1">
        <v>46960</v>
      </c>
      <c r="P375" s="11">
        <v>125000</v>
      </c>
    </row>
    <row r="376" spans="1:16">
      <c r="A376" s="5" t="s">
        <v>1431</v>
      </c>
      <c r="B376" t="s">
        <v>1432</v>
      </c>
      <c r="C376" s="5" t="s">
        <v>1472</v>
      </c>
      <c r="D376" s="1">
        <v>42005</v>
      </c>
      <c r="E376" t="s">
        <v>1435</v>
      </c>
      <c r="F376" t="s">
        <v>1473</v>
      </c>
      <c r="G376" t="str">
        <f t="shared" si="7"/>
        <v>1095</v>
      </c>
      <c r="H376" t="s">
        <v>26</v>
      </c>
      <c r="I376" t="s">
        <v>27</v>
      </c>
      <c r="J376" t="s">
        <v>1485</v>
      </c>
      <c r="K376" t="s">
        <v>1486</v>
      </c>
      <c r="L376" t="s">
        <v>33</v>
      </c>
      <c r="N376" t="s">
        <v>32</v>
      </c>
      <c r="O376" s="1">
        <v>46960</v>
      </c>
      <c r="P376" s="11">
        <v>330000</v>
      </c>
    </row>
    <row r="377" spans="1:16">
      <c r="A377" s="5" t="s">
        <v>1487</v>
      </c>
      <c r="B377" t="s">
        <v>1488</v>
      </c>
      <c r="C377" s="5" t="s">
        <v>1489</v>
      </c>
      <c r="D377" s="1">
        <v>42005</v>
      </c>
      <c r="E377" t="s">
        <v>1491</v>
      </c>
      <c r="F377" t="s">
        <v>1492</v>
      </c>
      <c r="G377" t="str">
        <f t="shared" si="7"/>
        <v>1097</v>
      </c>
      <c r="H377" t="s">
        <v>26</v>
      </c>
      <c r="I377" t="s">
        <v>27</v>
      </c>
      <c r="J377" t="s">
        <v>240</v>
      </c>
      <c r="K377" t="s">
        <v>1411</v>
      </c>
      <c r="L377" t="s">
        <v>33</v>
      </c>
      <c r="M377" t="s">
        <v>31</v>
      </c>
      <c r="N377" t="s">
        <v>32</v>
      </c>
      <c r="O377" s="1"/>
      <c r="P377" s="11">
        <v>5555900</v>
      </c>
    </row>
    <row r="378" spans="1:16">
      <c r="A378" s="5" t="s">
        <v>1487</v>
      </c>
      <c r="B378" t="s">
        <v>1488</v>
      </c>
      <c r="C378" s="5" t="s">
        <v>1489</v>
      </c>
      <c r="D378" s="1">
        <v>42005</v>
      </c>
      <c r="E378" t="s">
        <v>1494</v>
      </c>
      <c r="F378" t="s">
        <v>1492</v>
      </c>
      <c r="G378" t="str">
        <f t="shared" si="7"/>
        <v>1097</v>
      </c>
      <c r="H378" t="s">
        <v>26</v>
      </c>
      <c r="I378" t="s">
        <v>27</v>
      </c>
      <c r="J378" t="s">
        <v>1495</v>
      </c>
      <c r="K378" t="s">
        <v>1411</v>
      </c>
      <c r="L378" t="s">
        <v>30</v>
      </c>
      <c r="M378" t="s">
        <v>31</v>
      </c>
      <c r="N378" t="s">
        <v>32</v>
      </c>
      <c r="O378" s="1"/>
      <c r="P378" s="11">
        <v>143700</v>
      </c>
    </row>
    <row r="379" spans="1:16">
      <c r="A379" s="5" t="s">
        <v>1487</v>
      </c>
      <c r="B379" t="s">
        <v>1488</v>
      </c>
      <c r="C379" s="5" t="s">
        <v>1489</v>
      </c>
      <c r="D379" s="1">
        <v>42005</v>
      </c>
      <c r="E379" t="s">
        <v>1496</v>
      </c>
      <c r="F379" t="s">
        <v>1492</v>
      </c>
      <c r="G379" t="str">
        <f t="shared" si="7"/>
        <v>1097</v>
      </c>
      <c r="H379" t="s">
        <v>26</v>
      </c>
      <c r="I379" t="s">
        <v>27</v>
      </c>
      <c r="J379" t="s">
        <v>240</v>
      </c>
      <c r="K379" t="s">
        <v>1411</v>
      </c>
      <c r="L379" t="s">
        <v>30</v>
      </c>
      <c r="M379" t="s">
        <v>31</v>
      </c>
      <c r="N379" t="s">
        <v>32</v>
      </c>
      <c r="O379" s="1"/>
      <c r="P379" s="11">
        <v>1159800</v>
      </c>
    </row>
    <row r="380" spans="1:16">
      <c r="A380" s="5" t="s">
        <v>1487</v>
      </c>
      <c r="B380" t="s">
        <v>1488</v>
      </c>
      <c r="C380" s="5" t="s">
        <v>1489</v>
      </c>
      <c r="D380" s="1">
        <v>42005</v>
      </c>
      <c r="E380" t="s">
        <v>1497</v>
      </c>
      <c r="F380" t="s">
        <v>1492</v>
      </c>
      <c r="G380" t="str">
        <f t="shared" ref="G380:G442" si="8">LEFT(F380,4)</f>
        <v>1097</v>
      </c>
      <c r="H380" t="s">
        <v>26</v>
      </c>
      <c r="I380" t="s">
        <v>27</v>
      </c>
      <c r="J380" t="s">
        <v>240</v>
      </c>
      <c r="K380" t="s">
        <v>1411</v>
      </c>
      <c r="L380" t="s">
        <v>33</v>
      </c>
      <c r="M380" t="s">
        <v>31</v>
      </c>
      <c r="N380" t="s">
        <v>32</v>
      </c>
      <c r="O380" s="1"/>
      <c r="P380" s="11">
        <v>1123400</v>
      </c>
    </row>
    <row r="381" spans="1:16">
      <c r="A381" s="5" t="s">
        <v>1487</v>
      </c>
      <c r="B381" t="s">
        <v>1488</v>
      </c>
      <c r="C381" s="5" t="s">
        <v>1489</v>
      </c>
      <c r="D381" s="1">
        <v>42005</v>
      </c>
      <c r="E381" t="s">
        <v>1498</v>
      </c>
      <c r="F381" t="s">
        <v>1492</v>
      </c>
      <c r="G381" t="str">
        <f t="shared" si="8"/>
        <v>1097</v>
      </c>
      <c r="H381" t="s">
        <v>26</v>
      </c>
      <c r="I381" t="s">
        <v>27</v>
      </c>
      <c r="J381" t="s">
        <v>240</v>
      </c>
      <c r="K381" t="s">
        <v>1411</v>
      </c>
      <c r="L381" t="s">
        <v>30</v>
      </c>
      <c r="M381" t="s">
        <v>31</v>
      </c>
      <c r="N381" t="s">
        <v>32</v>
      </c>
      <c r="O381" s="1"/>
      <c r="P381" s="11">
        <v>171600</v>
      </c>
    </row>
    <row r="382" spans="1:16">
      <c r="A382" s="5" t="s">
        <v>1487</v>
      </c>
      <c r="B382" t="s">
        <v>1488</v>
      </c>
      <c r="C382" s="5" t="s">
        <v>1489</v>
      </c>
      <c r="D382" s="1">
        <v>42005</v>
      </c>
      <c r="E382" t="s">
        <v>1499</v>
      </c>
      <c r="F382" t="s">
        <v>1492</v>
      </c>
      <c r="G382" t="str">
        <f t="shared" si="8"/>
        <v>1097</v>
      </c>
      <c r="H382" t="s">
        <v>26</v>
      </c>
      <c r="I382" t="s">
        <v>27</v>
      </c>
      <c r="J382" t="s">
        <v>1500</v>
      </c>
      <c r="L382" t="s">
        <v>33</v>
      </c>
      <c r="M382" t="s">
        <v>31</v>
      </c>
      <c r="N382" t="s">
        <v>32</v>
      </c>
      <c r="O382" s="1"/>
      <c r="P382" s="11">
        <v>1585000</v>
      </c>
    </row>
    <row r="383" spans="1:16">
      <c r="A383" s="5" t="s">
        <v>1487</v>
      </c>
      <c r="B383" t="s">
        <v>1488</v>
      </c>
      <c r="C383" s="5" t="s">
        <v>1489</v>
      </c>
      <c r="D383" s="1">
        <v>42005</v>
      </c>
      <c r="E383" t="s">
        <v>1501</v>
      </c>
      <c r="F383" t="s">
        <v>1492</v>
      </c>
      <c r="G383" t="str">
        <f t="shared" si="8"/>
        <v>1097</v>
      </c>
      <c r="H383" t="s">
        <v>26</v>
      </c>
      <c r="I383" t="s">
        <v>27</v>
      </c>
      <c r="J383" t="s">
        <v>240</v>
      </c>
      <c r="K383" t="s">
        <v>1411</v>
      </c>
      <c r="L383" t="s">
        <v>33</v>
      </c>
      <c r="M383" t="s">
        <v>31</v>
      </c>
      <c r="N383" t="s">
        <v>32</v>
      </c>
      <c r="O383" s="1"/>
      <c r="P383" s="11">
        <v>731800</v>
      </c>
    </row>
    <row r="384" spans="1:16">
      <c r="A384" s="5" t="s">
        <v>1487</v>
      </c>
      <c r="B384" t="s">
        <v>1488</v>
      </c>
      <c r="C384" s="5" t="s">
        <v>1489</v>
      </c>
      <c r="D384" s="1">
        <v>42005</v>
      </c>
      <c r="E384" t="s">
        <v>1502</v>
      </c>
      <c r="F384" t="s">
        <v>1492</v>
      </c>
      <c r="G384" t="str">
        <f t="shared" si="8"/>
        <v>1097</v>
      </c>
      <c r="H384" t="s">
        <v>26</v>
      </c>
      <c r="I384" t="s">
        <v>27</v>
      </c>
      <c r="J384" t="s">
        <v>240</v>
      </c>
      <c r="K384" t="s">
        <v>1411</v>
      </c>
      <c r="L384" t="s">
        <v>30</v>
      </c>
      <c r="M384" t="s">
        <v>31</v>
      </c>
      <c r="N384" t="s">
        <v>32</v>
      </c>
      <c r="O384" s="1"/>
      <c r="P384" s="11">
        <v>59400</v>
      </c>
    </row>
    <row r="385" spans="1:16">
      <c r="A385" s="5" t="s">
        <v>1487</v>
      </c>
      <c r="B385" t="s">
        <v>1488</v>
      </c>
      <c r="C385" s="5" t="s">
        <v>1489</v>
      </c>
      <c r="D385" s="1">
        <v>42005</v>
      </c>
      <c r="E385" t="s">
        <v>1503</v>
      </c>
      <c r="F385" t="s">
        <v>1492</v>
      </c>
      <c r="G385" t="str">
        <f t="shared" si="8"/>
        <v>1097</v>
      </c>
      <c r="H385" t="s">
        <v>26</v>
      </c>
      <c r="I385" t="s">
        <v>27</v>
      </c>
      <c r="J385" t="s">
        <v>240</v>
      </c>
      <c r="K385" t="s">
        <v>1411</v>
      </c>
      <c r="L385" t="s">
        <v>30</v>
      </c>
      <c r="M385" t="s">
        <v>31</v>
      </c>
      <c r="N385" t="s">
        <v>32</v>
      </c>
      <c r="O385" s="1"/>
      <c r="P385" s="11">
        <v>75700</v>
      </c>
    </row>
    <row r="386" spans="1:16">
      <c r="A386" s="5" t="s">
        <v>1487</v>
      </c>
      <c r="B386" t="s">
        <v>1488</v>
      </c>
      <c r="C386" s="5" t="s">
        <v>1489</v>
      </c>
      <c r="D386" s="1">
        <v>42005</v>
      </c>
      <c r="E386" t="s">
        <v>1504</v>
      </c>
      <c r="F386" t="s">
        <v>1492</v>
      </c>
      <c r="G386" t="str">
        <f t="shared" si="8"/>
        <v>1097</v>
      </c>
      <c r="H386" t="s">
        <v>26</v>
      </c>
      <c r="I386" t="s">
        <v>27</v>
      </c>
      <c r="J386" t="s">
        <v>240</v>
      </c>
      <c r="K386" t="s">
        <v>1411</v>
      </c>
      <c r="L386" t="s">
        <v>33</v>
      </c>
      <c r="M386" t="s">
        <v>31</v>
      </c>
      <c r="N386" t="s">
        <v>32</v>
      </c>
      <c r="O386" s="1"/>
      <c r="P386" s="11">
        <v>1976300</v>
      </c>
    </row>
    <row r="387" spans="1:16">
      <c r="A387" s="5" t="s">
        <v>1487</v>
      </c>
      <c r="B387" t="s">
        <v>1488</v>
      </c>
      <c r="C387" s="5" t="s">
        <v>1489</v>
      </c>
      <c r="D387" s="1">
        <v>42005</v>
      </c>
      <c r="E387" t="s">
        <v>1505</v>
      </c>
      <c r="F387" t="s">
        <v>1492</v>
      </c>
      <c r="G387" t="str">
        <f t="shared" si="8"/>
        <v>1097</v>
      </c>
      <c r="H387" t="s">
        <v>26</v>
      </c>
      <c r="I387" t="s">
        <v>27</v>
      </c>
      <c r="J387" t="s">
        <v>240</v>
      </c>
      <c r="K387" t="s">
        <v>1411</v>
      </c>
      <c r="L387" t="s">
        <v>33</v>
      </c>
      <c r="M387" t="s">
        <v>31</v>
      </c>
      <c r="N387" t="s">
        <v>32</v>
      </c>
      <c r="O387" s="1"/>
      <c r="P387" s="11">
        <v>898900</v>
      </c>
    </row>
    <row r="388" spans="1:16">
      <c r="A388" s="5" t="s">
        <v>1487</v>
      </c>
      <c r="B388" t="s">
        <v>1488</v>
      </c>
      <c r="C388" s="5" t="s">
        <v>1489</v>
      </c>
      <c r="D388" s="1">
        <v>42005</v>
      </c>
      <c r="E388" t="s">
        <v>1506</v>
      </c>
      <c r="F388" t="s">
        <v>1507</v>
      </c>
      <c r="G388" t="str">
        <f t="shared" si="8"/>
        <v>1115</v>
      </c>
      <c r="H388" t="s">
        <v>26</v>
      </c>
      <c r="I388" t="s">
        <v>27</v>
      </c>
      <c r="J388" t="s">
        <v>42</v>
      </c>
      <c r="K388" t="s">
        <v>1411</v>
      </c>
      <c r="L388" t="s">
        <v>30</v>
      </c>
      <c r="M388" t="s">
        <v>31</v>
      </c>
      <c r="N388" t="s">
        <v>32</v>
      </c>
      <c r="O388" s="1"/>
      <c r="P388" s="11">
        <v>372900</v>
      </c>
    </row>
    <row r="389" spans="1:16">
      <c r="A389" s="5" t="s">
        <v>1487</v>
      </c>
      <c r="B389" t="s">
        <v>1488</v>
      </c>
      <c r="C389" s="5" t="s">
        <v>1489</v>
      </c>
      <c r="D389" s="1">
        <v>42005</v>
      </c>
      <c r="E389" t="s">
        <v>1508</v>
      </c>
      <c r="F389" t="s">
        <v>1492</v>
      </c>
      <c r="G389" t="str">
        <f t="shared" si="8"/>
        <v>1097</v>
      </c>
      <c r="H389" t="s">
        <v>26</v>
      </c>
      <c r="I389" t="s">
        <v>27</v>
      </c>
      <c r="J389" t="s">
        <v>230</v>
      </c>
      <c r="K389" t="s">
        <v>1411</v>
      </c>
      <c r="L389" t="s">
        <v>30</v>
      </c>
      <c r="M389" t="s">
        <v>31</v>
      </c>
      <c r="N389" t="s">
        <v>32</v>
      </c>
      <c r="O389" s="1"/>
      <c r="P389" s="11">
        <v>37000</v>
      </c>
    </row>
    <row r="390" spans="1:16">
      <c r="A390" s="5" t="s">
        <v>1487</v>
      </c>
      <c r="B390" t="s">
        <v>1488</v>
      </c>
      <c r="C390" s="5" t="s">
        <v>1489</v>
      </c>
      <c r="D390" s="1">
        <v>42005</v>
      </c>
      <c r="E390" t="s">
        <v>1509</v>
      </c>
      <c r="F390" t="s">
        <v>1492</v>
      </c>
      <c r="G390" t="str">
        <f t="shared" si="8"/>
        <v>1097</v>
      </c>
      <c r="H390" t="s">
        <v>26</v>
      </c>
      <c r="I390" t="s">
        <v>27</v>
      </c>
      <c r="J390" t="s">
        <v>240</v>
      </c>
      <c r="K390" t="s">
        <v>1411</v>
      </c>
      <c r="L390" t="s">
        <v>33</v>
      </c>
      <c r="M390" t="s">
        <v>31</v>
      </c>
      <c r="N390" t="s">
        <v>32</v>
      </c>
      <c r="O390" s="1"/>
      <c r="P390" s="11">
        <v>4632500</v>
      </c>
    </row>
    <row r="391" spans="1:16">
      <c r="A391" s="5" t="s">
        <v>1487</v>
      </c>
      <c r="B391" t="s">
        <v>1488</v>
      </c>
      <c r="C391" s="5" t="s">
        <v>1489</v>
      </c>
      <c r="D391" s="1">
        <v>42005</v>
      </c>
      <c r="E391" t="s">
        <v>1510</v>
      </c>
      <c r="F391" t="s">
        <v>1492</v>
      </c>
      <c r="G391" t="str">
        <f t="shared" si="8"/>
        <v>1097</v>
      </c>
      <c r="H391" t="s">
        <v>26</v>
      </c>
      <c r="I391" t="s">
        <v>27</v>
      </c>
      <c r="J391" t="s">
        <v>240</v>
      </c>
      <c r="K391" t="s">
        <v>1411</v>
      </c>
      <c r="L391" t="s">
        <v>33</v>
      </c>
      <c r="M391" t="s">
        <v>31</v>
      </c>
      <c r="N391" t="s">
        <v>32</v>
      </c>
      <c r="O391" s="1"/>
      <c r="P391" s="11">
        <v>584400</v>
      </c>
    </row>
    <row r="392" spans="1:16">
      <c r="A392" s="5" t="s">
        <v>1487</v>
      </c>
      <c r="B392" t="s">
        <v>1488</v>
      </c>
      <c r="C392" s="5" t="s">
        <v>1489</v>
      </c>
      <c r="D392" s="1">
        <v>42005</v>
      </c>
      <c r="E392" t="s">
        <v>1511</v>
      </c>
      <c r="F392" t="s">
        <v>1492</v>
      </c>
      <c r="G392" t="str">
        <f t="shared" si="8"/>
        <v>1097</v>
      </c>
      <c r="H392" t="s">
        <v>26</v>
      </c>
      <c r="I392" t="s">
        <v>27</v>
      </c>
      <c r="J392" t="s">
        <v>230</v>
      </c>
      <c r="K392" t="s">
        <v>1411</v>
      </c>
      <c r="L392" t="s">
        <v>30</v>
      </c>
      <c r="M392" t="s">
        <v>31</v>
      </c>
      <c r="N392" t="s">
        <v>32</v>
      </c>
      <c r="O392" s="1"/>
      <c r="P392" s="11">
        <v>40500</v>
      </c>
    </row>
    <row r="393" spans="1:16">
      <c r="A393" s="5" t="s">
        <v>1487</v>
      </c>
      <c r="B393" t="s">
        <v>1488</v>
      </c>
      <c r="C393" s="5" t="s">
        <v>1489</v>
      </c>
      <c r="D393" s="1">
        <v>42005</v>
      </c>
      <c r="E393" t="s">
        <v>1512</v>
      </c>
      <c r="F393" t="s">
        <v>1492</v>
      </c>
      <c r="G393" t="str">
        <f t="shared" si="8"/>
        <v>1097</v>
      </c>
      <c r="H393" t="s">
        <v>26</v>
      </c>
      <c r="I393" t="s">
        <v>27</v>
      </c>
      <c r="J393" t="s">
        <v>240</v>
      </c>
      <c r="K393" t="s">
        <v>1411</v>
      </c>
      <c r="L393" t="s">
        <v>33</v>
      </c>
      <c r="M393" t="s">
        <v>31</v>
      </c>
      <c r="N393" t="s">
        <v>32</v>
      </c>
      <c r="O393" s="1"/>
      <c r="P393" s="11">
        <v>334000</v>
      </c>
    </row>
    <row r="394" spans="1:16">
      <c r="A394" s="5" t="s">
        <v>1487</v>
      </c>
      <c r="B394" t="s">
        <v>1488</v>
      </c>
      <c r="C394" s="5" t="s">
        <v>1489</v>
      </c>
      <c r="D394" s="1">
        <v>42005</v>
      </c>
      <c r="E394" t="s">
        <v>1513</v>
      </c>
      <c r="F394" t="s">
        <v>1492</v>
      </c>
      <c r="G394" t="str">
        <f t="shared" si="8"/>
        <v>1097</v>
      </c>
      <c r="H394" t="s">
        <v>26</v>
      </c>
      <c r="I394" t="s">
        <v>27</v>
      </c>
      <c r="J394" t="s">
        <v>240</v>
      </c>
      <c r="K394" t="s">
        <v>1411</v>
      </c>
      <c r="L394" t="s">
        <v>30</v>
      </c>
      <c r="M394" t="s">
        <v>31</v>
      </c>
      <c r="N394" t="s">
        <v>32</v>
      </c>
      <c r="O394" s="1"/>
      <c r="P394" s="11">
        <v>39200</v>
      </c>
    </row>
    <row r="395" spans="1:16">
      <c r="A395" s="5" t="s">
        <v>1487</v>
      </c>
      <c r="B395" t="s">
        <v>1488</v>
      </c>
      <c r="C395" s="5" t="s">
        <v>1489</v>
      </c>
      <c r="D395" s="1">
        <v>42005</v>
      </c>
      <c r="E395" t="s">
        <v>1514</v>
      </c>
      <c r="F395" t="s">
        <v>1492</v>
      </c>
      <c r="G395" t="str">
        <f t="shared" si="8"/>
        <v>1097</v>
      </c>
      <c r="H395" t="s">
        <v>26</v>
      </c>
      <c r="I395" t="s">
        <v>27</v>
      </c>
      <c r="J395" t="s">
        <v>240</v>
      </c>
      <c r="K395" t="s">
        <v>1411</v>
      </c>
      <c r="L395" t="s">
        <v>33</v>
      </c>
      <c r="M395" t="s">
        <v>31</v>
      </c>
      <c r="N395" t="s">
        <v>32</v>
      </c>
      <c r="O395" s="1"/>
      <c r="P395" s="11">
        <v>1090900</v>
      </c>
    </row>
    <row r="396" spans="1:16">
      <c r="A396" s="5" t="s">
        <v>1487</v>
      </c>
      <c r="B396" t="s">
        <v>1488</v>
      </c>
      <c r="C396" s="5" t="s">
        <v>1489</v>
      </c>
      <c r="D396" s="1">
        <v>42005</v>
      </c>
      <c r="E396" t="s">
        <v>1515</v>
      </c>
      <c r="F396" t="s">
        <v>1492</v>
      </c>
      <c r="G396" t="str">
        <f t="shared" si="8"/>
        <v>1097</v>
      </c>
      <c r="H396" t="s">
        <v>26</v>
      </c>
      <c r="I396" t="s">
        <v>27</v>
      </c>
      <c r="J396" t="s">
        <v>240</v>
      </c>
      <c r="K396" t="s">
        <v>1411</v>
      </c>
      <c r="L396" t="s">
        <v>30</v>
      </c>
      <c r="M396" t="s">
        <v>31</v>
      </c>
      <c r="N396" t="s">
        <v>32</v>
      </c>
      <c r="O396" s="1"/>
      <c r="P396" s="11">
        <v>48500</v>
      </c>
    </row>
    <row r="397" spans="1:16">
      <c r="A397" s="5" t="s">
        <v>1487</v>
      </c>
      <c r="B397" t="s">
        <v>1488</v>
      </c>
      <c r="C397" s="5" t="s">
        <v>1489</v>
      </c>
      <c r="D397" s="1">
        <v>42005</v>
      </c>
      <c r="E397" t="s">
        <v>1516</v>
      </c>
      <c r="F397" t="s">
        <v>1492</v>
      </c>
      <c r="G397" t="str">
        <f t="shared" si="8"/>
        <v>1097</v>
      </c>
      <c r="H397" t="s">
        <v>26</v>
      </c>
      <c r="I397" t="s">
        <v>27</v>
      </c>
      <c r="J397" t="s">
        <v>240</v>
      </c>
      <c r="K397" t="s">
        <v>1411</v>
      </c>
      <c r="L397" t="s">
        <v>30</v>
      </c>
      <c r="M397" t="s">
        <v>31</v>
      </c>
      <c r="N397" t="s">
        <v>32</v>
      </c>
      <c r="O397" s="1"/>
      <c r="P397" s="11">
        <v>140200</v>
      </c>
    </row>
    <row r="398" spans="1:16">
      <c r="A398" s="5" t="s">
        <v>1487</v>
      </c>
      <c r="B398" t="s">
        <v>1488</v>
      </c>
      <c r="C398" s="5" t="s">
        <v>1489</v>
      </c>
      <c r="D398" s="1">
        <v>42005</v>
      </c>
      <c r="E398" t="s">
        <v>1517</v>
      </c>
      <c r="F398" t="s">
        <v>1492</v>
      </c>
      <c r="G398" t="str">
        <f t="shared" si="8"/>
        <v>1097</v>
      </c>
      <c r="H398" t="s">
        <v>26</v>
      </c>
      <c r="I398" t="s">
        <v>27</v>
      </c>
      <c r="J398" t="s">
        <v>240</v>
      </c>
      <c r="K398" t="s">
        <v>1411</v>
      </c>
      <c r="L398" t="s">
        <v>33</v>
      </c>
      <c r="M398" t="s">
        <v>31</v>
      </c>
      <c r="N398" t="s">
        <v>32</v>
      </c>
      <c r="O398" s="1"/>
      <c r="P398" s="11">
        <v>289200</v>
      </c>
    </row>
    <row r="399" spans="1:16">
      <c r="A399" s="5" t="s">
        <v>1487</v>
      </c>
      <c r="B399" t="s">
        <v>1488</v>
      </c>
      <c r="C399" s="5" t="s">
        <v>1489</v>
      </c>
      <c r="D399" s="1">
        <v>42005</v>
      </c>
      <c r="E399" t="s">
        <v>1518</v>
      </c>
      <c r="F399" t="s">
        <v>1492</v>
      </c>
      <c r="G399" t="str">
        <f t="shared" si="8"/>
        <v>1097</v>
      </c>
      <c r="H399" t="s">
        <v>26</v>
      </c>
      <c r="I399" t="s">
        <v>27</v>
      </c>
      <c r="J399" t="s">
        <v>240</v>
      </c>
      <c r="K399" t="s">
        <v>1411</v>
      </c>
      <c r="L399" t="s">
        <v>33</v>
      </c>
      <c r="M399" t="s">
        <v>31</v>
      </c>
      <c r="N399" t="s">
        <v>32</v>
      </c>
      <c r="O399" s="1"/>
      <c r="P399" s="11">
        <v>84100</v>
      </c>
    </row>
    <row r="400" spans="1:16">
      <c r="A400" s="5" t="s">
        <v>1487</v>
      </c>
      <c r="B400" t="s">
        <v>1488</v>
      </c>
      <c r="C400" s="5" t="s">
        <v>1489</v>
      </c>
      <c r="D400" s="1">
        <v>42005</v>
      </c>
      <c r="E400" t="s">
        <v>1519</v>
      </c>
      <c r="F400" t="s">
        <v>1492</v>
      </c>
      <c r="G400" t="str">
        <f t="shared" si="8"/>
        <v>1097</v>
      </c>
      <c r="H400" t="s">
        <v>26</v>
      </c>
      <c r="I400" t="s">
        <v>27</v>
      </c>
      <c r="J400" t="s">
        <v>240</v>
      </c>
      <c r="K400" t="s">
        <v>1411</v>
      </c>
      <c r="L400" t="s">
        <v>30</v>
      </c>
      <c r="M400" t="s">
        <v>31</v>
      </c>
      <c r="N400" t="s">
        <v>32</v>
      </c>
      <c r="O400" s="1"/>
      <c r="P400" s="11">
        <v>309700</v>
      </c>
    </row>
    <row r="401" spans="1:16">
      <c r="A401" s="5" t="s">
        <v>1487</v>
      </c>
      <c r="B401" t="s">
        <v>1488</v>
      </c>
      <c r="C401" s="5" t="s">
        <v>1489</v>
      </c>
      <c r="D401" s="1">
        <v>42005</v>
      </c>
      <c r="E401" t="s">
        <v>1520</v>
      </c>
      <c r="F401" t="s">
        <v>1492</v>
      </c>
      <c r="G401" t="str">
        <f t="shared" si="8"/>
        <v>1097</v>
      </c>
      <c r="H401" t="s">
        <v>26</v>
      </c>
      <c r="I401" t="s">
        <v>27</v>
      </c>
      <c r="J401" t="s">
        <v>240</v>
      </c>
      <c r="K401" t="s">
        <v>1411</v>
      </c>
      <c r="L401" t="s">
        <v>33</v>
      </c>
      <c r="M401" t="s">
        <v>31</v>
      </c>
      <c r="N401" t="s">
        <v>32</v>
      </c>
      <c r="O401" s="1"/>
      <c r="P401" s="11">
        <v>90300</v>
      </c>
    </row>
    <row r="402" spans="1:16">
      <c r="A402" s="5" t="s">
        <v>1487</v>
      </c>
      <c r="B402" t="s">
        <v>1488</v>
      </c>
      <c r="C402" s="5" t="s">
        <v>1489</v>
      </c>
      <c r="D402" s="1">
        <v>42005</v>
      </c>
      <c r="E402" t="s">
        <v>1521</v>
      </c>
      <c r="F402" t="s">
        <v>1492</v>
      </c>
      <c r="G402" t="str">
        <f t="shared" si="8"/>
        <v>1097</v>
      </c>
      <c r="H402" t="s">
        <v>26</v>
      </c>
      <c r="I402" t="s">
        <v>27</v>
      </c>
      <c r="J402" t="s">
        <v>240</v>
      </c>
      <c r="K402" t="s">
        <v>1411</v>
      </c>
      <c r="L402" t="s">
        <v>33</v>
      </c>
      <c r="M402" t="s">
        <v>31</v>
      </c>
      <c r="N402" t="s">
        <v>32</v>
      </c>
      <c r="O402" s="1"/>
      <c r="P402" s="11">
        <v>936900</v>
      </c>
    </row>
    <row r="403" spans="1:16">
      <c r="A403" s="5" t="s">
        <v>1487</v>
      </c>
      <c r="B403" t="s">
        <v>1488</v>
      </c>
      <c r="C403" s="5" t="s">
        <v>1489</v>
      </c>
      <c r="D403" s="1">
        <v>42005</v>
      </c>
      <c r="E403" t="s">
        <v>1513</v>
      </c>
      <c r="F403" t="s">
        <v>1492</v>
      </c>
      <c r="G403" t="str">
        <f t="shared" si="8"/>
        <v>1097</v>
      </c>
      <c r="H403" t="s">
        <v>26</v>
      </c>
      <c r="I403" t="s">
        <v>27</v>
      </c>
      <c r="J403" t="s">
        <v>240</v>
      </c>
      <c r="K403" t="s">
        <v>1411</v>
      </c>
      <c r="L403" t="s">
        <v>33</v>
      </c>
      <c r="M403" t="s">
        <v>31</v>
      </c>
      <c r="N403" t="s">
        <v>32</v>
      </c>
      <c r="O403" s="1"/>
      <c r="P403" s="11">
        <v>1245400</v>
      </c>
    </row>
    <row r="404" spans="1:16">
      <c r="A404" s="5" t="s">
        <v>1522</v>
      </c>
      <c r="B404" t="s">
        <v>1523</v>
      </c>
      <c r="C404" s="5" t="s">
        <v>1524</v>
      </c>
      <c r="D404" s="1">
        <v>42005</v>
      </c>
      <c r="E404" t="s">
        <v>1526</v>
      </c>
      <c r="F404" t="s">
        <v>1527</v>
      </c>
      <c r="G404" t="str">
        <f t="shared" si="8"/>
        <v>1014</v>
      </c>
      <c r="H404" t="s">
        <v>26</v>
      </c>
      <c r="I404" t="s">
        <v>27</v>
      </c>
      <c r="J404" t="s">
        <v>1528</v>
      </c>
      <c r="K404" t="s">
        <v>1529</v>
      </c>
      <c r="L404" t="s">
        <v>33</v>
      </c>
      <c r="M404" t="s">
        <v>31</v>
      </c>
      <c r="N404" t="s">
        <v>31</v>
      </c>
      <c r="O404" s="1"/>
      <c r="P404" s="11">
        <v>1126500</v>
      </c>
    </row>
    <row r="405" spans="1:16">
      <c r="A405" s="5" t="s">
        <v>1522</v>
      </c>
      <c r="B405" t="s">
        <v>1523</v>
      </c>
      <c r="C405" s="5" t="s">
        <v>1530</v>
      </c>
      <c r="D405" s="1">
        <v>43101</v>
      </c>
      <c r="E405" t="s">
        <v>1532</v>
      </c>
      <c r="F405" t="s">
        <v>1533</v>
      </c>
      <c r="G405" t="str">
        <f t="shared" si="8"/>
        <v>1055</v>
      </c>
      <c r="H405" t="s">
        <v>26</v>
      </c>
      <c r="I405" t="s">
        <v>27</v>
      </c>
      <c r="J405" t="s">
        <v>360</v>
      </c>
      <c r="K405" t="s">
        <v>1534</v>
      </c>
      <c r="L405" t="s">
        <v>30</v>
      </c>
      <c r="M405" t="s">
        <v>31</v>
      </c>
      <c r="N405" t="s">
        <v>31</v>
      </c>
      <c r="O405" s="1"/>
      <c r="P405" s="11">
        <v>296600</v>
      </c>
    </row>
    <row r="406" spans="1:16">
      <c r="A406" s="5" t="s">
        <v>1539</v>
      </c>
      <c r="B406" t="s">
        <v>1535</v>
      </c>
      <c r="C406" s="5" t="s">
        <v>1540</v>
      </c>
      <c r="D406" s="1">
        <v>43466</v>
      </c>
      <c r="E406" t="s">
        <v>1542</v>
      </c>
      <c r="F406" t="s">
        <v>1543</v>
      </c>
      <c r="G406" t="str">
        <f t="shared" si="8"/>
        <v>1071</v>
      </c>
      <c r="H406" t="s">
        <v>26</v>
      </c>
      <c r="J406" t="s">
        <v>495</v>
      </c>
      <c r="K406" t="s">
        <v>1544</v>
      </c>
      <c r="L406" t="s">
        <v>30</v>
      </c>
      <c r="M406" t="s">
        <v>31</v>
      </c>
      <c r="N406" t="s">
        <v>31</v>
      </c>
      <c r="O406" s="1"/>
      <c r="P406" s="11">
        <v>14800</v>
      </c>
    </row>
    <row r="407" spans="1:16">
      <c r="A407" s="5" t="s">
        <v>1545</v>
      </c>
      <c r="B407" t="s">
        <v>1546</v>
      </c>
      <c r="C407" s="5" t="s">
        <v>1547</v>
      </c>
      <c r="D407" s="1">
        <v>44666</v>
      </c>
      <c r="E407" t="s">
        <v>1549</v>
      </c>
      <c r="F407" t="s">
        <v>1550</v>
      </c>
      <c r="G407" t="str">
        <f t="shared" si="8"/>
        <v>1102</v>
      </c>
      <c r="H407" t="s">
        <v>26</v>
      </c>
      <c r="I407" t="s">
        <v>475</v>
      </c>
      <c r="J407" t="s">
        <v>504</v>
      </c>
      <c r="L407" t="s">
        <v>33</v>
      </c>
      <c r="N407" t="s">
        <v>31</v>
      </c>
      <c r="O407" s="1"/>
      <c r="P407" s="11">
        <v>871900</v>
      </c>
    </row>
    <row r="408" spans="1:16">
      <c r="A408" s="5" t="s">
        <v>1552</v>
      </c>
      <c r="B408" t="s">
        <v>1553</v>
      </c>
      <c r="C408" s="5" t="s">
        <v>1554</v>
      </c>
      <c r="D408" s="1">
        <v>41487</v>
      </c>
      <c r="E408" t="s">
        <v>1556</v>
      </c>
      <c r="F408" t="s">
        <v>1557</v>
      </c>
      <c r="G408" t="str">
        <f t="shared" si="8"/>
        <v>1507</v>
      </c>
      <c r="H408" t="s">
        <v>669</v>
      </c>
      <c r="I408" t="s">
        <v>27</v>
      </c>
      <c r="J408" t="s">
        <v>42</v>
      </c>
      <c r="L408" t="s">
        <v>30</v>
      </c>
      <c r="M408" t="s">
        <v>31</v>
      </c>
      <c r="N408" t="s">
        <v>31</v>
      </c>
      <c r="O408" s="1"/>
      <c r="P408" s="11">
        <v>1710200</v>
      </c>
    </row>
    <row r="409" spans="1:16">
      <c r="A409" s="5" t="s">
        <v>1552</v>
      </c>
      <c r="B409" t="s">
        <v>1553</v>
      </c>
      <c r="C409" s="5" t="s">
        <v>1554</v>
      </c>
      <c r="D409" s="1">
        <v>41487</v>
      </c>
      <c r="E409" t="s">
        <v>1556</v>
      </c>
      <c r="F409" t="s">
        <v>1557</v>
      </c>
      <c r="G409" t="str">
        <f t="shared" si="8"/>
        <v>1507</v>
      </c>
      <c r="H409" t="s">
        <v>669</v>
      </c>
      <c r="I409" t="s">
        <v>27</v>
      </c>
      <c r="J409" t="s">
        <v>42</v>
      </c>
      <c r="L409" t="s">
        <v>150</v>
      </c>
      <c r="M409" t="s">
        <v>31</v>
      </c>
      <c r="N409" t="s">
        <v>31</v>
      </c>
      <c r="O409" s="1"/>
      <c r="P409" s="11">
        <v>612000</v>
      </c>
    </row>
    <row r="410" spans="1:16">
      <c r="A410" s="5" t="s">
        <v>1552</v>
      </c>
      <c r="B410" t="s">
        <v>1553</v>
      </c>
      <c r="C410" s="5" t="s">
        <v>1554</v>
      </c>
      <c r="D410" s="1">
        <v>41487</v>
      </c>
      <c r="E410" t="s">
        <v>1558</v>
      </c>
      <c r="F410" t="s">
        <v>1559</v>
      </c>
      <c r="G410" t="str">
        <f t="shared" si="8"/>
        <v>1949</v>
      </c>
      <c r="H410" t="s">
        <v>1560</v>
      </c>
      <c r="I410" t="s">
        <v>27</v>
      </c>
      <c r="J410" t="s">
        <v>495</v>
      </c>
      <c r="K410" t="s">
        <v>1561</v>
      </c>
      <c r="L410" t="s">
        <v>30</v>
      </c>
      <c r="M410" t="s">
        <v>31</v>
      </c>
      <c r="N410" t="s">
        <v>31</v>
      </c>
      <c r="O410" s="1"/>
      <c r="P410" s="11">
        <v>24200</v>
      </c>
    </row>
    <row r="411" spans="1:16">
      <c r="A411" s="5" t="s">
        <v>1562</v>
      </c>
      <c r="B411" t="s">
        <v>1563</v>
      </c>
      <c r="C411" s="5" t="s">
        <v>1564</v>
      </c>
      <c r="D411" s="1">
        <v>41426</v>
      </c>
      <c r="E411" t="s">
        <v>1566</v>
      </c>
      <c r="F411" t="s">
        <v>1567</v>
      </c>
      <c r="G411" t="str">
        <f t="shared" si="8"/>
        <v>1065</v>
      </c>
      <c r="H411" t="s">
        <v>26</v>
      </c>
      <c r="J411" t="s">
        <v>397</v>
      </c>
      <c r="L411" t="s">
        <v>399</v>
      </c>
      <c r="M411" t="s">
        <v>31</v>
      </c>
      <c r="N411" t="s">
        <v>31</v>
      </c>
      <c r="O411" s="1"/>
      <c r="P411" s="11">
        <v>2768600</v>
      </c>
    </row>
    <row r="412" spans="1:16">
      <c r="A412" s="5" t="s">
        <v>1562</v>
      </c>
      <c r="B412" t="s">
        <v>1563</v>
      </c>
      <c r="C412" s="5" t="s">
        <v>1568</v>
      </c>
      <c r="D412" s="1">
        <v>41426</v>
      </c>
      <c r="E412" t="s">
        <v>1570</v>
      </c>
      <c r="F412" t="s">
        <v>1571</v>
      </c>
      <c r="G412" t="str">
        <f t="shared" si="8"/>
        <v>1077</v>
      </c>
      <c r="H412" t="s">
        <v>26</v>
      </c>
      <c r="J412" t="s">
        <v>397</v>
      </c>
      <c r="L412" t="s">
        <v>399</v>
      </c>
      <c r="M412" t="s">
        <v>31</v>
      </c>
      <c r="N412" t="s">
        <v>31</v>
      </c>
      <c r="O412" s="1"/>
      <c r="P412" s="11">
        <v>2443700</v>
      </c>
    </row>
    <row r="413" spans="1:16">
      <c r="A413" s="5" t="s">
        <v>1562</v>
      </c>
      <c r="B413" t="s">
        <v>1563</v>
      </c>
      <c r="C413" s="5" t="s">
        <v>1572</v>
      </c>
      <c r="D413" s="1">
        <v>41426</v>
      </c>
      <c r="E413" t="s">
        <v>1574</v>
      </c>
      <c r="F413" t="s">
        <v>1575</v>
      </c>
      <c r="G413" t="str">
        <f t="shared" si="8"/>
        <v>1081</v>
      </c>
      <c r="H413" t="s">
        <v>26</v>
      </c>
      <c r="J413" t="s">
        <v>397</v>
      </c>
      <c r="L413" t="s">
        <v>399</v>
      </c>
      <c r="M413" t="s">
        <v>31</v>
      </c>
      <c r="N413" t="s">
        <v>31</v>
      </c>
      <c r="O413" s="1"/>
      <c r="P413" s="11">
        <v>2724700</v>
      </c>
    </row>
    <row r="414" spans="1:16">
      <c r="A414" s="5" t="s">
        <v>1576</v>
      </c>
      <c r="B414" t="s">
        <v>1577</v>
      </c>
      <c r="C414" s="5" t="s">
        <v>1578</v>
      </c>
      <c r="D414" s="1">
        <v>42370</v>
      </c>
      <c r="E414" t="s">
        <v>1580</v>
      </c>
      <c r="F414" t="s">
        <v>1581</v>
      </c>
      <c r="G414" t="str">
        <f t="shared" si="8"/>
        <v>1067</v>
      </c>
      <c r="H414" t="s">
        <v>26</v>
      </c>
      <c r="I414" t="s">
        <v>27</v>
      </c>
      <c r="J414" t="s">
        <v>1485</v>
      </c>
      <c r="L414" t="s">
        <v>30</v>
      </c>
      <c r="M414" t="s">
        <v>31</v>
      </c>
      <c r="N414" t="s">
        <v>31</v>
      </c>
      <c r="O414" s="1"/>
      <c r="P414" s="11">
        <v>74100</v>
      </c>
    </row>
    <row r="415" spans="1:16">
      <c r="A415" s="5" t="s">
        <v>1582</v>
      </c>
      <c r="B415" t="s">
        <v>1583</v>
      </c>
      <c r="C415" s="5" t="s">
        <v>1584</v>
      </c>
      <c r="D415" s="1">
        <v>43191</v>
      </c>
      <c r="E415" t="s">
        <v>1586</v>
      </c>
      <c r="F415" t="s">
        <v>176</v>
      </c>
      <c r="G415" t="str">
        <f t="shared" si="8"/>
        <v>1019</v>
      </c>
      <c r="H415" t="s">
        <v>26</v>
      </c>
      <c r="I415" t="s">
        <v>27</v>
      </c>
      <c r="J415" t="s">
        <v>42</v>
      </c>
      <c r="L415" t="s">
        <v>30</v>
      </c>
      <c r="M415" t="s">
        <v>31</v>
      </c>
      <c r="N415" t="s">
        <v>31</v>
      </c>
      <c r="O415" s="1"/>
      <c r="P415" s="11">
        <v>377400</v>
      </c>
    </row>
    <row r="416" spans="1:16">
      <c r="A416" s="5" t="s">
        <v>1590</v>
      </c>
      <c r="B416" t="s">
        <v>1591</v>
      </c>
      <c r="C416" s="5" t="s">
        <v>1592</v>
      </c>
      <c r="D416" s="1">
        <v>40179</v>
      </c>
      <c r="E416" t="s">
        <v>1594</v>
      </c>
      <c r="F416" t="s">
        <v>1595</v>
      </c>
      <c r="G416" t="str">
        <f t="shared" si="8"/>
        <v>1011</v>
      </c>
      <c r="H416" t="s">
        <v>26</v>
      </c>
      <c r="I416" t="s">
        <v>27</v>
      </c>
      <c r="J416" t="s">
        <v>1596</v>
      </c>
      <c r="L416" t="s">
        <v>33</v>
      </c>
      <c r="M416" t="s">
        <v>32</v>
      </c>
      <c r="N416" t="s">
        <v>32</v>
      </c>
      <c r="O416" s="1">
        <v>45630</v>
      </c>
      <c r="P416" s="11">
        <v>50000000</v>
      </c>
    </row>
    <row r="417" spans="1:16">
      <c r="A417" s="5" t="s">
        <v>1590</v>
      </c>
      <c r="B417" t="s">
        <v>1591</v>
      </c>
      <c r="C417" s="5" t="s">
        <v>1597</v>
      </c>
      <c r="D417" s="1">
        <v>41640</v>
      </c>
      <c r="E417" t="s">
        <v>1598</v>
      </c>
      <c r="F417" t="s">
        <v>7498</v>
      </c>
      <c r="G417" t="str">
        <f t="shared" si="8"/>
        <v>1011</v>
      </c>
      <c r="H417" t="s">
        <v>26</v>
      </c>
      <c r="I417" t="s">
        <v>27</v>
      </c>
      <c r="J417" t="s">
        <v>1596</v>
      </c>
      <c r="K417" t="s">
        <v>1599</v>
      </c>
      <c r="L417" t="s">
        <v>33</v>
      </c>
      <c r="M417" t="s">
        <v>31</v>
      </c>
      <c r="N417" t="s">
        <v>134</v>
      </c>
      <c r="O417" s="1"/>
      <c r="P417" s="11">
        <v>38827429</v>
      </c>
    </row>
    <row r="418" spans="1:16">
      <c r="A418" s="5" t="s">
        <v>1606</v>
      </c>
      <c r="B418" t="s">
        <v>1607</v>
      </c>
      <c r="C418" s="5" t="s">
        <v>1608</v>
      </c>
      <c r="D418" s="1">
        <v>43466</v>
      </c>
      <c r="E418" t="s">
        <v>1610</v>
      </c>
      <c r="F418" t="s">
        <v>1611</v>
      </c>
      <c r="G418" t="str">
        <f t="shared" si="8"/>
        <v>1043</v>
      </c>
      <c r="H418" t="s">
        <v>26</v>
      </c>
      <c r="I418" t="s">
        <v>27</v>
      </c>
      <c r="J418" t="s">
        <v>918</v>
      </c>
      <c r="L418" t="s">
        <v>30</v>
      </c>
      <c r="M418" t="s">
        <v>31</v>
      </c>
      <c r="N418" t="s">
        <v>31</v>
      </c>
      <c r="O418" s="1"/>
      <c r="P418" s="11">
        <v>13900</v>
      </c>
    </row>
    <row r="419" spans="1:16">
      <c r="A419" s="5" t="s">
        <v>1606</v>
      </c>
      <c r="B419" t="s">
        <v>1607</v>
      </c>
      <c r="C419" s="5" t="s">
        <v>1613</v>
      </c>
      <c r="D419" s="1">
        <v>43466</v>
      </c>
      <c r="E419" t="s">
        <v>1615</v>
      </c>
      <c r="F419" t="s">
        <v>1616</v>
      </c>
      <c r="G419" t="str">
        <f t="shared" si="8"/>
        <v>1035</v>
      </c>
      <c r="H419" t="s">
        <v>26</v>
      </c>
      <c r="I419" t="s">
        <v>27</v>
      </c>
      <c r="J419" t="s">
        <v>1617</v>
      </c>
      <c r="L419" t="s">
        <v>30</v>
      </c>
      <c r="M419" t="s">
        <v>31</v>
      </c>
      <c r="N419" t="s">
        <v>31</v>
      </c>
      <c r="O419" s="1"/>
      <c r="P419" s="11">
        <v>60100</v>
      </c>
    </row>
    <row r="420" spans="1:16">
      <c r="A420" s="5" t="s">
        <v>1606</v>
      </c>
      <c r="B420" t="s">
        <v>1607</v>
      </c>
      <c r="C420" s="5" t="s">
        <v>1613</v>
      </c>
      <c r="D420" s="1">
        <v>43466</v>
      </c>
      <c r="E420" t="s">
        <v>1615</v>
      </c>
      <c r="F420" t="s">
        <v>1616</v>
      </c>
      <c r="G420" t="str">
        <f t="shared" si="8"/>
        <v>1035</v>
      </c>
      <c r="H420" t="s">
        <v>26</v>
      </c>
      <c r="I420" t="s">
        <v>27</v>
      </c>
      <c r="J420" t="s">
        <v>1617</v>
      </c>
      <c r="L420" t="s">
        <v>30</v>
      </c>
      <c r="M420" t="s">
        <v>31</v>
      </c>
      <c r="N420" t="s">
        <v>31</v>
      </c>
      <c r="O420" s="1"/>
      <c r="P420" s="11">
        <v>4900</v>
      </c>
    </row>
    <row r="421" spans="1:16">
      <c r="A421" s="5" t="s">
        <v>1606</v>
      </c>
      <c r="B421" t="s">
        <v>1607</v>
      </c>
      <c r="C421" s="5" t="s">
        <v>1618</v>
      </c>
      <c r="D421" s="1">
        <v>43466</v>
      </c>
      <c r="E421" t="s">
        <v>1620</v>
      </c>
      <c r="F421" t="s">
        <v>1621</v>
      </c>
      <c r="G421" t="str">
        <f t="shared" si="8"/>
        <v>1024</v>
      </c>
      <c r="H421" t="s">
        <v>26</v>
      </c>
      <c r="I421" t="s">
        <v>27</v>
      </c>
      <c r="J421" t="s">
        <v>1528</v>
      </c>
      <c r="L421" t="s">
        <v>33</v>
      </c>
      <c r="M421" t="s">
        <v>31</v>
      </c>
      <c r="N421" t="s">
        <v>31</v>
      </c>
      <c r="O421" s="1"/>
      <c r="P421" s="11">
        <v>855800</v>
      </c>
    </row>
    <row r="422" spans="1:16">
      <c r="A422" s="5" t="s">
        <v>1606</v>
      </c>
      <c r="B422" t="s">
        <v>1607</v>
      </c>
      <c r="C422" s="5" t="s">
        <v>1622</v>
      </c>
      <c r="D422" s="1">
        <v>43466</v>
      </c>
      <c r="E422" t="s">
        <v>1624</v>
      </c>
      <c r="F422" t="s">
        <v>1625</v>
      </c>
      <c r="G422" t="str">
        <f t="shared" si="8"/>
        <v>1033</v>
      </c>
      <c r="H422" t="s">
        <v>26</v>
      </c>
      <c r="J422" t="s">
        <v>1617</v>
      </c>
      <c r="L422" t="s">
        <v>30</v>
      </c>
      <c r="M422" t="s">
        <v>31</v>
      </c>
      <c r="N422" t="s">
        <v>31</v>
      </c>
      <c r="O422" s="1">
        <v>40242</v>
      </c>
      <c r="P422" s="11">
        <v>53500</v>
      </c>
    </row>
    <row r="423" spans="1:16">
      <c r="A423" s="5" t="s">
        <v>1606</v>
      </c>
      <c r="B423" t="s">
        <v>1607</v>
      </c>
      <c r="C423" s="5" t="s">
        <v>1622</v>
      </c>
      <c r="D423" s="1">
        <v>43466</v>
      </c>
      <c r="E423" t="s">
        <v>1624</v>
      </c>
      <c r="F423" t="s">
        <v>1625</v>
      </c>
      <c r="G423" t="str">
        <f t="shared" si="8"/>
        <v>1033</v>
      </c>
      <c r="H423" t="s">
        <v>26</v>
      </c>
      <c r="J423" t="s">
        <v>1617</v>
      </c>
      <c r="L423" t="s">
        <v>30</v>
      </c>
      <c r="M423" t="s">
        <v>31</v>
      </c>
      <c r="N423" t="s">
        <v>31</v>
      </c>
      <c r="O423" s="1">
        <v>40242</v>
      </c>
      <c r="P423" s="11">
        <v>5000</v>
      </c>
    </row>
    <row r="424" spans="1:16">
      <c r="A424" s="5" t="s">
        <v>1606</v>
      </c>
      <c r="B424" t="s">
        <v>1607</v>
      </c>
      <c r="C424" s="5" t="s">
        <v>1626</v>
      </c>
      <c r="D424" s="1">
        <v>43466</v>
      </c>
      <c r="E424" t="s">
        <v>1628</v>
      </c>
      <c r="F424" t="s">
        <v>1629</v>
      </c>
      <c r="G424" t="str">
        <f t="shared" si="8"/>
        <v>1087</v>
      </c>
      <c r="H424" t="s">
        <v>26</v>
      </c>
      <c r="I424" t="s">
        <v>1630</v>
      </c>
      <c r="J424" t="s">
        <v>1528</v>
      </c>
      <c r="L424" t="s">
        <v>33</v>
      </c>
      <c r="M424" t="s">
        <v>31</v>
      </c>
      <c r="N424" t="s">
        <v>31</v>
      </c>
      <c r="O424" s="1"/>
      <c r="P424" s="11">
        <v>60200</v>
      </c>
    </row>
    <row r="425" spans="1:16">
      <c r="A425" s="5" t="s">
        <v>1606</v>
      </c>
      <c r="B425" t="s">
        <v>1607</v>
      </c>
      <c r="C425" s="5" t="s">
        <v>1626</v>
      </c>
      <c r="D425" s="1">
        <v>43466</v>
      </c>
      <c r="E425" t="s">
        <v>1628</v>
      </c>
      <c r="F425" t="s">
        <v>1631</v>
      </c>
      <c r="G425" t="str">
        <f t="shared" si="8"/>
        <v>1011</v>
      </c>
      <c r="H425" t="s">
        <v>26</v>
      </c>
      <c r="I425" t="s">
        <v>1630</v>
      </c>
      <c r="J425" t="s">
        <v>1528</v>
      </c>
      <c r="L425" t="s">
        <v>30</v>
      </c>
      <c r="M425" t="s">
        <v>31</v>
      </c>
      <c r="N425" t="s">
        <v>31</v>
      </c>
      <c r="O425" s="1"/>
      <c r="P425" s="11">
        <v>35100</v>
      </c>
    </row>
    <row r="426" spans="1:16">
      <c r="A426" s="5" t="s">
        <v>1606</v>
      </c>
      <c r="B426" t="s">
        <v>1607</v>
      </c>
      <c r="C426" s="5" t="s">
        <v>1632</v>
      </c>
      <c r="D426" s="1">
        <v>43466</v>
      </c>
      <c r="E426" t="s">
        <v>1634</v>
      </c>
      <c r="F426" t="s">
        <v>1635</v>
      </c>
      <c r="G426" t="str">
        <f t="shared" si="8"/>
        <v>1077</v>
      </c>
      <c r="H426" t="s">
        <v>26</v>
      </c>
      <c r="J426" t="s">
        <v>1448</v>
      </c>
      <c r="L426" t="s">
        <v>33</v>
      </c>
      <c r="M426" t="s">
        <v>31</v>
      </c>
      <c r="N426" t="s">
        <v>31</v>
      </c>
      <c r="O426" s="1"/>
      <c r="P426" s="11">
        <v>53700</v>
      </c>
    </row>
    <row r="427" spans="1:16">
      <c r="A427" s="5" t="s">
        <v>1606</v>
      </c>
      <c r="B427" t="s">
        <v>1607</v>
      </c>
      <c r="C427" s="5" t="s">
        <v>1636</v>
      </c>
      <c r="D427" s="1">
        <v>43466</v>
      </c>
      <c r="E427" t="s">
        <v>1638</v>
      </c>
      <c r="F427" t="s">
        <v>1639</v>
      </c>
      <c r="G427" t="str">
        <f t="shared" si="8"/>
        <v>1098</v>
      </c>
      <c r="H427" t="s">
        <v>26</v>
      </c>
      <c r="I427" t="s">
        <v>27</v>
      </c>
      <c r="J427" t="s">
        <v>651</v>
      </c>
      <c r="L427" t="s">
        <v>33</v>
      </c>
      <c r="M427" t="s">
        <v>31</v>
      </c>
      <c r="N427" t="s">
        <v>31</v>
      </c>
      <c r="O427" s="1"/>
      <c r="P427" s="11">
        <v>52000</v>
      </c>
    </row>
    <row r="428" spans="1:16">
      <c r="A428" s="5" t="s">
        <v>1606</v>
      </c>
      <c r="B428" t="s">
        <v>1607</v>
      </c>
      <c r="C428" s="5" t="s">
        <v>1640</v>
      </c>
      <c r="D428" s="1">
        <v>43466</v>
      </c>
      <c r="E428" t="s">
        <v>1642</v>
      </c>
      <c r="F428" t="s">
        <v>1643</v>
      </c>
      <c r="G428" t="str">
        <f t="shared" si="8"/>
        <v>1069</v>
      </c>
      <c r="H428" t="s">
        <v>26</v>
      </c>
      <c r="J428" t="s">
        <v>1448</v>
      </c>
      <c r="L428" t="s">
        <v>33</v>
      </c>
      <c r="M428" t="s">
        <v>31</v>
      </c>
      <c r="N428" t="s">
        <v>31</v>
      </c>
      <c r="O428" s="1"/>
      <c r="P428" s="11">
        <v>402100</v>
      </c>
    </row>
    <row r="429" spans="1:16">
      <c r="A429" s="5" t="s">
        <v>1606</v>
      </c>
      <c r="B429" t="s">
        <v>1607</v>
      </c>
      <c r="C429" s="5" t="s">
        <v>1644</v>
      </c>
      <c r="D429" s="1">
        <v>43466</v>
      </c>
      <c r="E429" t="s">
        <v>1646</v>
      </c>
      <c r="F429" t="s">
        <v>1647</v>
      </c>
      <c r="G429" t="str">
        <f t="shared" si="8"/>
        <v>1063</v>
      </c>
      <c r="H429" t="s">
        <v>26</v>
      </c>
      <c r="I429" t="s">
        <v>27</v>
      </c>
      <c r="J429" t="s">
        <v>495</v>
      </c>
      <c r="L429" t="s">
        <v>30</v>
      </c>
      <c r="M429" t="s">
        <v>31</v>
      </c>
      <c r="N429" t="s">
        <v>31</v>
      </c>
      <c r="O429" s="1"/>
      <c r="P429" s="11">
        <v>38300</v>
      </c>
    </row>
    <row r="430" spans="1:16">
      <c r="A430" s="5" t="s">
        <v>1606</v>
      </c>
      <c r="B430" t="s">
        <v>1607</v>
      </c>
      <c r="C430" s="5" t="s">
        <v>1648</v>
      </c>
      <c r="D430" s="1">
        <v>43466</v>
      </c>
      <c r="E430" t="s">
        <v>1650</v>
      </c>
      <c r="F430" t="s">
        <v>1651</v>
      </c>
      <c r="G430" t="str">
        <f t="shared" si="8"/>
        <v>1083</v>
      </c>
      <c r="H430" t="s">
        <v>26</v>
      </c>
      <c r="I430" t="s">
        <v>1652</v>
      </c>
      <c r="J430" t="s">
        <v>504</v>
      </c>
      <c r="L430" t="s">
        <v>33</v>
      </c>
      <c r="M430" t="s">
        <v>31</v>
      </c>
      <c r="N430" t="s">
        <v>31</v>
      </c>
      <c r="O430" s="1"/>
      <c r="P430" s="11">
        <v>632100</v>
      </c>
    </row>
    <row r="431" spans="1:16">
      <c r="A431" s="5" t="s">
        <v>1606</v>
      </c>
      <c r="B431" t="s">
        <v>1607</v>
      </c>
      <c r="C431" s="5" t="s">
        <v>1653</v>
      </c>
      <c r="D431" s="1">
        <v>43466</v>
      </c>
      <c r="E431" t="s">
        <v>1655</v>
      </c>
      <c r="F431" t="s">
        <v>1656</v>
      </c>
      <c r="G431" t="str">
        <f t="shared" si="8"/>
        <v>1067</v>
      </c>
      <c r="H431" t="s">
        <v>26</v>
      </c>
      <c r="I431" t="s">
        <v>27</v>
      </c>
      <c r="J431" t="s">
        <v>1657</v>
      </c>
      <c r="L431" t="s">
        <v>33</v>
      </c>
      <c r="M431" t="s">
        <v>31</v>
      </c>
      <c r="N431" t="s">
        <v>31</v>
      </c>
      <c r="O431" s="1"/>
      <c r="P431" s="11">
        <v>118100</v>
      </c>
    </row>
    <row r="432" spans="1:16">
      <c r="A432" s="5" t="s">
        <v>1606</v>
      </c>
      <c r="B432" t="s">
        <v>1607</v>
      </c>
      <c r="C432" s="5" t="s">
        <v>1658</v>
      </c>
      <c r="D432" s="1">
        <v>43466</v>
      </c>
      <c r="E432" t="s">
        <v>1660</v>
      </c>
      <c r="F432" t="s">
        <v>1661</v>
      </c>
      <c r="G432" t="str">
        <f t="shared" si="8"/>
        <v>1062</v>
      </c>
      <c r="H432" t="s">
        <v>26</v>
      </c>
      <c r="I432" t="s">
        <v>27</v>
      </c>
      <c r="J432" t="s">
        <v>200</v>
      </c>
      <c r="K432" t="s">
        <v>1662</v>
      </c>
      <c r="L432" t="s">
        <v>33</v>
      </c>
      <c r="M432" t="s">
        <v>31</v>
      </c>
      <c r="N432" t="s">
        <v>31</v>
      </c>
      <c r="O432" s="1"/>
      <c r="P432" s="11">
        <v>146600</v>
      </c>
    </row>
    <row r="433" spans="1:16">
      <c r="A433" s="5" t="s">
        <v>1606</v>
      </c>
      <c r="B433" t="s">
        <v>1607</v>
      </c>
      <c r="C433" s="5" t="s">
        <v>1658</v>
      </c>
      <c r="D433" s="1">
        <v>43466</v>
      </c>
      <c r="E433" t="s">
        <v>1660</v>
      </c>
      <c r="F433" t="s">
        <v>1661</v>
      </c>
      <c r="G433" t="str">
        <f t="shared" si="8"/>
        <v>1062</v>
      </c>
      <c r="H433" t="s">
        <v>26</v>
      </c>
      <c r="I433" t="s">
        <v>27</v>
      </c>
      <c r="J433" t="s">
        <v>651</v>
      </c>
      <c r="L433" t="s">
        <v>33</v>
      </c>
      <c r="M433" t="s">
        <v>31</v>
      </c>
      <c r="N433" t="s">
        <v>31</v>
      </c>
      <c r="O433" s="1"/>
      <c r="P433" s="11">
        <v>43400</v>
      </c>
    </row>
    <row r="434" spans="1:16">
      <c r="A434" s="5" t="s">
        <v>1606</v>
      </c>
      <c r="B434" t="s">
        <v>1607</v>
      </c>
      <c r="C434" s="5" t="s">
        <v>1658</v>
      </c>
      <c r="D434" s="1">
        <v>43466</v>
      </c>
      <c r="E434" t="s">
        <v>1660</v>
      </c>
      <c r="F434" t="s">
        <v>1661</v>
      </c>
      <c r="G434" t="str">
        <f t="shared" si="8"/>
        <v>1062</v>
      </c>
      <c r="H434" t="s">
        <v>26</v>
      </c>
      <c r="I434" t="s">
        <v>27</v>
      </c>
      <c r="J434" t="s">
        <v>918</v>
      </c>
      <c r="K434" t="s">
        <v>1662</v>
      </c>
      <c r="L434" t="s">
        <v>33</v>
      </c>
      <c r="M434" t="s">
        <v>31</v>
      </c>
      <c r="N434" t="s">
        <v>31</v>
      </c>
      <c r="O434" s="1"/>
      <c r="P434" s="11">
        <v>214400</v>
      </c>
    </row>
    <row r="435" spans="1:16">
      <c r="A435" s="5" t="s">
        <v>1606</v>
      </c>
      <c r="B435" t="s">
        <v>1607</v>
      </c>
      <c r="C435" s="5" t="s">
        <v>1658</v>
      </c>
      <c r="D435" s="1">
        <v>43466</v>
      </c>
      <c r="E435" t="s">
        <v>1660</v>
      </c>
      <c r="F435" t="s">
        <v>1661</v>
      </c>
      <c r="G435" t="str">
        <f t="shared" si="8"/>
        <v>1062</v>
      </c>
      <c r="H435" t="s">
        <v>26</v>
      </c>
      <c r="I435" t="s">
        <v>27</v>
      </c>
      <c r="J435" t="s">
        <v>491</v>
      </c>
      <c r="K435" t="s">
        <v>1662</v>
      </c>
      <c r="L435" t="s">
        <v>33</v>
      </c>
      <c r="M435" t="s">
        <v>31</v>
      </c>
      <c r="N435" t="s">
        <v>31</v>
      </c>
      <c r="O435" s="1"/>
      <c r="P435" s="11">
        <v>30000</v>
      </c>
    </row>
    <row r="436" spans="1:16">
      <c r="A436" s="5" t="s">
        <v>1606</v>
      </c>
      <c r="B436" t="s">
        <v>1607</v>
      </c>
      <c r="C436" s="5" t="s">
        <v>1658</v>
      </c>
      <c r="D436" s="1">
        <v>43466</v>
      </c>
      <c r="E436" t="s">
        <v>1660</v>
      </c>
      <c r="F436" t="s">
        <v>1661</v>
      </c>
      <c r="G436" t="str">
        <f t="shared" si="8"/>
        <v>1062</v>
      </c>
      <c r="H436" t="s">
        <v>26</v>
      </c>
      <c r="I436" t="s">
        <v>27</v>
      </c>
      <c r="J436" t="s">
        <v>200</v>
      </c>
      <c r="L436" t="s">
        <v>30</v>
      </c>
      <c r="M436" t="s">
        <v>31</v>
      </c>
      <c r="N436" t="s">
        <v>31</v>
      </c>
      <c r="O436" s="1"/>
      <c r="P436" s="11">
        <v>16800</v>
      </c>
    </row>
    <row r="437" spans="1:16">
      <c r="A437" s="5" t="s">
        <v>1606</v>
      </c>
      <c r="B437" t="s">
        <v>1607</v>
      </c>
      <c r="C437" s="5" t="s">
        <v>1658</v>
      </c>
      <c r="D437" s="1">
        <v>43466</v>
      </c>
      <c r="E437" t="s">
        <v>1663</v>
      </c>
      <c r="F437" t="s">
        <v>1661</v>
      </c>
      <c r="G437" t="str">
        <f t="shared" si="8"/>
        <v>1062</v>
      </c>
      <c r="H437" t="s">
        <v>26</v>
      </c>
      <c r="I437" t="s">
        <v>27</v>
      </c>
      <c r="J437" t="s">
        <v>200</v>
      </c>
      <c r="L437" t="s">
        <v>30</v>
      </c>
      <c r="M437" t="s">
        <v>31</v>
      </c>
      <c r="N437" t="s">
        <v>31</v>
      </c>
      <c r="O437" s="1"/>
      <c r="P437" s="11">
        <v>35800</v>
      </c>
    </row>
    <row r="438" spans="1:16">
      <c r="A438" s="5" t="s">
        <v>1606</v>
      </c>
      <c r="B438" t="s">
        <v>1607</v>
      </c>
      <c r="C438" s="5" t="s">
        <v>1664</v>
      </c>
      <c r="D438" s="1">
        <v>43466</v>
      </c>
      <c r="E438" t="s">
        <v>1666</v>
      </c>
      <c r="F438" t="s">
        <v>1667</v>
      </c>
      <c r="G438" t="str">
        <f t="shared" si="8"/>
        <v>1022</v>
      </c>
      <c r="H438" t="s">
        <v>26</v>
      </c>
      <c r="I438" t="s">
        <v>1668</v>
      </c>
      <c r="J438" t="s">
        <v>1669</v>
      </c>
      <c r="L438" t="s">
        <v>33</v>
      </c>
      <c r="M438" t="s">
        <v>31</v>
      </c>
      <c r="N438" t="s">
        <v>31</v>
      </c>
      <c r="O438" s="1"/>
      <c r="P438" s="11">
        <v>43500</v>
      </c>
    </row>
    <row r="439" spans="1:16">
      <c r="A439" s="5" t="s">
        <v>1606</v>
      </c>
      <c r="B439" t="s">
        <v>1607</v>
      </c>
      <c r="C439" s="5" t="s">
        <v>1670</v>
      </c>
      <c r="D439" s="1">
        <v>43466</v>
      </c>
      <c r="E439" t="s">
        <v>1672</v>
      </c>
      <c r="F439" t="s">
        <v>1395</v>
      </c>
      <c r="G439" t="str">
        <f t="shared" si="8"/>
        <v>1035</v>
      </c>
      <c r="H439" t="s">
        <v>26</v>
      </c>
      <c r="I439" t="s">
        <v>475</v>
      </c>
      <c r="J439" t="s">
        <v>504</v>
      </c>
      <c r="L439" t="s">
        <v>30</v>
      </c>
      <c r="M439" t="s">
        <v>31</v>
      </c>
      <c r="N439" t="s">
        <v>31</v>
      </c>
      <c r="O439" s="1">
        <v>41311</v>
      </c>
      <c r="P439" s="11">
        <v>43400</v>
      </c>
    </row>
    <row r="440" spans="1:16">
      <c r="A440" s="5" t="s">
        <v>1606</v>
      </c>
      <c r="B440" t="s">
        <v>1607</v>
      </c>
      <c r="C440" s="5" t="s">
        <v>1673</v>
      </c>
      <c r="D440" s="1">
        <v>43466</v>
      </c>
      <c r="E440" t="s">
        <v>1675</v>
      </c>
      <c r="F440" t="s">
        <v>1676</v>
      </c>
      <c r="G440" t="str">
        <f t="shared" si="8"/>
        <v>1033</v>
      </c>
      <c r="H440" t="s">
        <v>26</v>
      </c>
      <c r="I440" t="s">
        <v>1668</v>
      </c>
      <c r="J440" t="s">
        <v>305</v>
      </c>
      <c r="L440" t="s">
        <v>33</v>
      </c>
      <c r="M440" t="s">
        <v>31</v>
      </c>
      <c r="N440" t="s">
        <v>31</v>
      </c>
      <c r="O440" s="1"/>
      <c r="P440" s="11">
        <v>143100</v>
      </c>
    </row>
    <row r="441" spans="1:16">
      <c r="A441" s="5" t="s">
        <v>1606</v>
      </c>
      <c r="B441" t="s">
        <v>1607</v>
      </c>
      <c r="C441" s="5" t="s">
        <v>1673</v>
      </c>
      <c r="D441" s="1">
        <v>43466</v>
      </c>
      <c r="E441" t="s">
        <v>1675</v>
      </c>
      <c r="F441" t="s">
        <v>1677</v>
      </c>
      <c r="G441" t="str">
        <f t="shared" si="8"/>
        <v>1034</v>
      </c>
      <c r="H441" t="s">
        <v>26</v>
      </c>
      <c r="I441" t="s">
        <v>1668</v>
      </c>
      <c r="J441" t="s">
        <v>1669</v>
      </c>
      <c r="L441" t="s">
        <v>33</v>
      </c>
      <c r="M441" t="s">
        <v>31</v>
      </c>
      <c r="N441" t="s">
        <v>31</v>
      </c>
      <c r="O441" s="1"/>
      <c r="P441" s="11">
        <v>285900</v>
      </c>
    </row>
    <row r="442" spans="1:16">
      <c r="A442" s="5" t="s">
        <v>1606</v>
      </c>
      <c r="B442" t="s">
        <v>1607</v>
      </c>
      <c r="C442" s="5" t="s">
        <v>1678</v>
      </c>
      <c r="D442" s="1">
        <v>43466</v>
      </c>
      <c r="E442" t="s">
        <v>1679</v>
      </c>
      <c r="F442" t="s">
        <v>1677</v>
      </c>
      <c r="G442" t="str">
        <f t="shared" si="8"/>
        <v>1034</v>
      </c>
      <c r="H442" t="s">
        <v>26</v>
      </c>
      <c r="I442" t="s">
        <v>27</v>
      </c>
      <c r="J442" t="s">
        <v>1443</v>
      </c>
      <c r="L442" t="s">
        <v>33</v>
      </c>
      <c r="M442" t="s">
        <v>31</v>
      </c>
      <c r="N442" t="s">
        <v>31</v>
      </c>
      <c r="O442" s="1"/>
      <c r="P442" s="11">
        <v>12700</v>
      </c>
    </row>
    <row r="443" spans="1:16">
      <c r="A443" s="5" t="s">
        <v>1606</v>
      </c>
      <c r="B443" t="s">
        <v>1607</v>
      </c>
      <c r="C443" s="5" t="s">
        <v>1680</v>
      </c>
      <c r="D443" s="1">
        <v>43466</v>
      </c>
      <c r="E443" t="s">
        <v>1682</v>
      </c>
      <c r="F443" t="s">
        <v>1683</v>
      </c>
      <c r="G443" t="str">
        <f t="shared" ref="G443:G504" si="9">LEFT(F443,4)</f>
        <v>1026</v>
      </c>
      <c r="H443" t="s">
        <v>26</v>
      </c>
      <c r="I443" t="s">
        <v>1366</v>
      </c>
      <c r="J443" t="s">
        <v>1448</v>
      </c>
      <c r="L443" t="s">
        <v>33</v>
      </c>
      <c r="M443" t="s">
        <v>31</v>
      </c>
      <c r="N443" t="s">
        <v>31</v>
      </c>
      <c r="O443" s="1">
        <v>41293</v>
      </c>
      <c r="P443" s="11">
        <v>24900</v>
      </c>
    </row>
    <row r="444" spans="1:16">
      <c r="A444" s="5" t="s">
        <v>1606</v>
      </c>
      <c r="B444" t="s">
        <v>1607</v>
      </c>
      <c r="C444" s="5" t="s">
        <v>1684</v>
      </c>
      <c r="D444" s="1">
        <v>43466</v>
      </c>
      <c r="E444" t="s">
        <v>449</v>
      </c>
      <c r="F444" t="s">
        <v>450</v>
      </c>
      <c r="G444" t="str">
        <f t="shared" si="9"/>
        <v>1071</v>
      </c>
      <c r="H444" t="s">
        <v>26</v>
      </c>
      <c r="J444" t="s">
        <v>412</v>
      </c>
      <c r="L444" t="s">
        <v>30</v>
      </c>
      <c r="M444" t="s">
        <v>31</v>
      </c>
      <c r="N444" t="s">
        <v>31</v>
      </c>
      <c r="O444" s="1"/>
      <c r="P444" s="11">
        <v>13900</v>
      </c>
    </row>
    <row r="445" spans="1:16">
      <c r="A445" s="5" t="s">
        <v>1606</v>
      </c>
      <c r="B445" t="s">
        <v>1607</v>
      </c>
      <c r="C445" s="5" t="s">
        <v>1684</v>
      </c>
      <c r="D445" s="1">
        <v>43466</v>
      </c>
      <c r="E445" t="s">
        <v>449</v>
      </c>
      <c r="F445" t="s">
        <v>450</v>
      </c>
      <c r="G445" t="str">
        <f t="shared" si="9"/>
        <v>1071</v>
      </c>
      <c r="H445" t="s">
        <v>26</v>
      </c>
      <c r="J445" t="s">
        <v>412</v>
      </c>
      <c r="L445" t="s">
        <v>30</v>
      </c>
      <c r="M445" t="s">
        <v>31</v>
      </c>
      <c r="N445" t="s">
        <v>31</v>
      </c>
      <c r="O445" s="1"/>
      <c r="P445" s="11">
        <v>18100</v>
      </c>
    </row>
    <row r="446" spans="1:16">
      <c r="A446" s="5" t="s">
        <v>1606</v>
      </c>
      <c r="B446" t="s">
        <v>1607</v>
      </c>
      <c r="C446" s="5" t="s">
        <v>1686</v>
      </c>
      <c r="D446" s="1">
        <v>43466</v>
      </c>
      <c r="E446" t="s">
        <v>1688</v>
      </c>
      <c r="F446" t="s">
        <v>1689</v>
      </c>
      <c r="G446" t="str">
        <f t="shared" si="9"/>
        <v>1028</v>
      </c>
      <c r="H446" t="s">
        <v>26</v>
      </c>
      <c r="I446" t="s">
        <v>1366</v>
      </c>
      <c r="J446" t="s">
        <v>1448</v>
      </c>
      <c r="L446" t="s">
        <v>33</v>
      </c>
      <c r="M446" t="s">
        <v>31</v>
      </c>
      <c r="N446" t="s">
        <v>31</v>
      </c>
      <c r="O446" s="1"/>
      <c r="P446" s="11">
        <v>24900</v>
      </c>
    </row>
    <row r="447" spans="1:16">
      <c r="A447" s="5" t="s">
        <v>1606</v>
      </c>
      <c r="B447" t="s">
        <v>1607</v>
      </c>
      <c r="C447" s="5" t="s">
        <v>1690</v>
      </c>
      <c r="D447" s="1">
        <v>43466</v>
      </c>
      <c r="E447" t="s">
        <v>1692</v>
      </c>
      <c r="F447" t="s">
        <v>1693</v>
      </c>
      <c r="G447" t="str">
        <f t="shared" si="9"/>
        <v>1073</v>
      </c>
      <c r="H447" t="s">
        <v>26</v>
      </c>
      <c r="I447" t="s">
        <v>27</v>
      </c>
      <c r="J447" t="s">
        <v>491</v>
      </c>
      <c r="L447" t="s">
        <v>33</v>
      </c>
      <c r="M447" t="s">
        <v>31</v>
      </c>
      <c r="N447" t="s">
        <v>31</v>
      </c>
      <c r="O447" s="1"/>
      <c r="P447" s="11">
        <v>53900</v>
      </c>
    </row>
    <row r="448" spans="1:16">
      <c r="A448" s="5" t="s">
        <v>1606</v>
      </c>
      <c r="B448" t="s">
        <v>1607</v>
      </c>
      <c r="C448" s="5" t="s">
        <v>1690</v>
      </c>
      <c r="D448" s="1">
        <v>43466</v>
      </c>
      <c r="E448" t="s">
        <v>1692</v>
      </c>
      <c r="F448" t="s">
        <v>1693</v>
      </c>
      <c r="G448" t="str">
        <f t="shared" si="9"/>
        <v>1073</v>
      </c>
      <c r="H448" t="s">
        <v>26</v>
      </c>
      <c r="I448" t="s">
        <v>27</v>
      </c>
      <c r="J448" t="s">
        <v>491</v>
      </c>
      <c r="L448" t="s">
        <v>30</v>
      </c>
      <c r="M448" t="s">
        <v>31</v>
      </c>
      <c r="N448" t="s">
        <v>31</v>
      </c>
      <c r="O448" s="1"/>
      <c r="P448" s="11">
        <v>7100</v>
      </c>
    </row>
    <row r="449" spans="1:16">
      <c r="A449" s="5" t="s">
        <v>1606</v>
      </c>
      <c r="B449" t="s">
        <v>1607</v>
      </c>
      <c r="C449" s="5" t="s">
        <v>1694</v>
      </c>
      <c r="D449" s="1">
        <v>43466</v>
      </c>
      <c r="E449" t="s">
        <v>1692</v>
      </c>
      <c r="F449" t="s">
        <v>1693</v>
      </c>
      <c r="G449" t="str">
        <f t="shared" si="9"/>
        <v>1073</v>
      </c>
      <c r="H449" t="s">
        <v>26</v>
      </c>
      <c r="I449" t="s">
        <v>475</v>
      </c>
      <c r="J449" t="s">
        <v>230</v>
      </c>
      <c r="L449" t="s">
        <v>33</v>
      </c>
      <c r="M449" t="s">
        <v>31</v>
      </c>
      <c r="N449" t="s">
        <v>31</v>
      </c>
      <c r="O449" s="1"/>
      <c r="P449" s="11">
        <v>11500</v>
      </c>
    </row>
    <row r="450" spans="1:16">
      <c r="A450" s="5" t="s">
        <v>1606</v>
      </c>
      <c r="B450" t="s">
        <v>1607</v>
      </c>
      <c r="C450" s="5" t="s">
        <v>1694</v>
      </c>
      <c r="D450" s="1">
        <v>43466</v>
      </c>
      <c r="E450" t="s">
        <v>1692</v>
      </c>
      <c r="F450" t="s">
        <v>1693</v>
      </c>
      <c r="G450" t="str">
        <f t="shared" si="9"/>
        <v>1073</v>
      </c>
      <c r="H450" t="s">
        <v>26</v>
      </c>
      <c r="I450" t="s">
        <v>475</v>
      </c>
      <c r="J450" t="s">
        <v>230</v>
      </c>
      <c r="L450" t="s">
        <v>30</v>
      </c>
      <c r="M450" t="s">
        <v>31</v>
      </c>
      <c r="N450" t="s">
        <v>31</v>
      </c>
      <c r="O450" s="1"/>
      <c r="P450" s="11">
        <v>6300</v>
      </c>
    </row>
    <row r="451" spans="1:16">
      <c r="A451" s="5" t="s">
        <v>1606</v>
      </c>
      <c r="B451" t="s">
        <v>1607</v>
      </c>
      <c r="C451" s="5" t="s">
        <v>1696</v>
      </c>
      <c r="D451" s="1">
        <v>43466</v>
      </c>
      <c r="E451" t="s">
        <v>1697</v>
      </c>
      <c r="F451" t="s">
        <v>1651</v>
      </c>
      <c r="G451" t="str">
        <f t="shared" si="9"/>
        <v>1083</v>
      </c>
      <c r="H451" t="s">
        <v>26</v>
      </c>
      <c r="J451" t="s">
        <v>284</v>
      </c>
      <c r="L451" t="s">
        <v>33</v>
      </c>
      <c r="M451" t="s">
        <v>31</v>
      </c>
      <c r="N451" t="s">
        <v>31</v>
      </c>
      <c r="O451" s="1"/>
      <c r="P451" s="11">
        <v>49500</v>
      </c>
    </row>
    <row r="452" spans="1:16">
      <c r="A452" s="5" t="s">
        <v>1606</v>
      </c>
      <c r="B452" t="s">
        <v>1607</v>
      </c>
      <c r="C452" s="5" t="s">
        <v>1698</v>
      </c>
      <c r="D452" s="1">
        <v>43466</v>
      </c>
      <c r="E452" t="s">
        <v>1700</v>
      </c>
      <c r="F452" t="s">
        <v>1701</v>
      </c>
      <c r="G452" t="str">
        <f t="shared" si="9"/>
        <v>1071</v>
      </c>
      <c r="H452" t="s">
        <v>26</v>
      </c>
      <c r="I452" t="s">
        <v>27</v>
      </c>
      <c r="J452" t="s">
        <v>360</v>
      </c>
      <c r="K452" t="s">
        <v>1702</v>
      </c>
      <c r="L452" t="s">
        <v>30</v>
      </c>
      <c r="M452" t="s">
        <v>31</v>
      </c>
      <c r="N452" t="s">
        <v>31</v>
      </c>
      <c r="O452" s="1"/>
      <c r="P452" s="11">
        <v>37400</v>
      </c>
    </row>
    <row r="453" spans="1:16">
      <c r="A453" s="5" t="s">
        <v>1606</v>
      </c>
      <c r="B453" t="s">
        <v>1607</v>
      </c>
      <c r="C453" s="5" t="s">
        <v>1703</v>
      </c>
      <c r="D453" s="1">
        <v>43466</v>
      </c>
      <c r="E453" t="s">
        <v>1705</v>
      </c>
      <c r="F453" t="s">
        <v>1706</v>
      </c>
      <c r="G453" t="str">
        <f t="shared" si="9"/>
        <v>1071</v>
      </c>
      <c r="H453" t="s">
        <v>26</v>
      </c>
      <c r="J453" t="s">
        <v>178</v>
      </c>
      <c r="K453" t="s">
        <v>1707</v>
      </c>
      <c r="L453" t="s">
        <v>30</v>
      </c>
      <c r="M453" t="s">
        <v>31</v>
      </c>
      <c r="N453" t="s">
        <v>31</v>
      </c>
      <c r="O453" s="1"/>
      <c r="P453" s="11">
        <v>285900</v>
      </c>
    </row>
    <row r="454" spans="1:16">
      <c r="A454" s="5" t="s">
        <v>1606</v>
      </c>
      <c r="B454" t="s">
        <v>1607</v>
      </c>
      <c r="C454" s="5" t="s">
        <v>1703</v>
      </c>
      <c r="D454" s="1">
        <v>43466</v>
      </c>
      <c r="E454" t="s">
        <v>1708</v>
      </c>
      <c r="F454" t="s">
        <v>1706</v>
      </c>
      <c r="G454" t="str">
        <f t="shared" si="9"/>
        <v>1071</v>
      </c>
      <c r="H454" t="s">
        <v>26</v>
      </c>
      <c r="J454" t="s">
        <v>178</v>
      </c>
      <c r="K454" t="s">
        <v>1707</v>
      </c>
      <c r="L454" t="s">
        <v>30</v>
      </c>
      <c r="M454" t="s">
        <v>31</v>
      </c>
      <c r="N454" t="s">
        <v>31</v>
      </c>
      <c r="O454" s="1"/>
      <c r="P454" s="11">
        <v>172700</v>
      </c>
    </row>
    <row r="455" spans="1:16">
      <c r="A455" s="5" t="s">
        <v>1606</v>
      </c>
      <c r="B455" t="s">
        <v>1607</v>
      </c>
      <c r="C455" s="5" t="s">
        <v>1703</v>
      </c>
      <c r="D455" s="1">
        <v>43466</v>
      </c>
      <c r="E455" t="s">
        <v>1709</v>
      </c>
      <c r="F455" t="s">
        <v>1706</v>
      </c>
      <c r="G455" t="str">
        <f t="shared" si="9"/>
        <v>1071</v>
      </c>
      <c r="H455" t="s">
        <v>26</v>
      </c>
      <c r="J455" t="s">
        <v>178</v>
      </c>
      <c r="K455" t="s">
        <v>1707</v>
      </c>
      <c r="L455" t="s">
        <v>30</v>
      </c>
      <c r="M455" t="s">
        <v>31</v>
      </c>
      <c r="N455" t="s">
        <v>31</v>
      </c>
      <c r="O455" s="1"/>
      <c r="P455" s="11">
        <v>50600</v>
      </c>
    </row>
    <row r="456" spans="1:16">
      <c r="A456" s="5" t="s">
        <v>1606</v>
      </c>
      <c r="B456" t="s">
        <v>1607</v>
      </c>
      <c r="C456" s="5" t="s">
        <v>1703</v>
      </c>
      <c r="D456" s="1">
        <v>43466</v>
      </c>
      <c r="E456" t="s">
        <v>1710</v>
      </c>
      <c r="F456" t="s">
        <v>1706</v>
      </c>
      <c r="G456" t="str">
        <f t="shared" si="9"/>
        <v>1071</v>
      </c>
      <c r="H456" t="s">
        <v>26</v>
      </c>
      <c r="J456" t="s">
        <v>178</v>
      </c>
      <c r="K456" t="s">
        <v>1707</v>
      </c>
      <c r="L456" t="s">
        <v>30</v>
      </c>
      <c r="M456" t="s">
        <v>31</v>
      </c>
      <c r="N456" t="s">
        <v>31</v>
      </c>
      <c r="O456" s="1"/>
      <c r="P456" s="11">
        <v>25900</v>
      </c>
    </row>
    <row r="457" spans="1:16">
      <c r="A457" s="5" t="s">
        <v>1606</v>
      </c>
      <c r="B457" t="s">
        <v>1607</v>
      </c>
      <c r="C457" s="5" t="s">
        <v>1711</v>
      </c>
      <c r="D457" s="1">
        <v>43466</v>
      </c>
      <c r="E457" t="s">
        <v>1712</v>
      </c>
      <c r="F457" t="s">
        <v>1713</v>
      </c>
      <c r="G457" t="str">
        <f t="shared" si="9"/>
        <v>1057</v>
      </c>
      <c r="H457" t="s">
        <v>26</v>
      </c>
      <c r="I457" t="s">
        <v>27</v>
      </c>
      <c r="J457" t="s">
        <v>1443</v>
      </c>
      <c r="L457" t="s">
        <v>30</v>
      </c>
      <c r="M457" t="s">
        <v>31</v>
      </c>
      <c r="N457" t="s">
        <v>31</v>
      </c>
      <c r="O457" s="1"/>
      <c r="P457" s="11">
        <v>15000</v>
      </c>
    </row>
    <row r="458" spans="1:16">
      <c r="A458" s="5" t="s">
        <v>1606</v>
      </c>
      <c r="B458" t="s">
        <v>1607</v>
      </c>
      <c r="C458" s="5" t="s">
        <v>1714</v>
      </c>
      <c r="D458" s="1">
        <v>43466</v>
      </c>
      <c r="E458" t="s">
        <v>1716</v>
      </c>
      <c r="F458" t="s">
        <v>1717</v>
      </c>
      <c r="G458" t="str">
        <f t="shared" si="9"/>
        <v>1051</v>
      </c>
      <c r="H458" t="s">
        <v>26</v>
      </c>
      <c r="I458" t="s">
        <v>27</v>
      </c>
      <c r="J458" t="s">
        <v>918</v>
      </c>
      <c r="L458" t="s">
        <v>33</v>
      </c>
      <c r="M458" t="s">
        <v>31</v>
      </c>
      <c r="N458" t="s">
        <v>31</v>
      </c>
      <c r="O458" s="1"/>
      <c r="P458" s="11">
        <v>32400</v>
      </c>
    </row>
    <row r="459" spans="1:16">
      <c r="A459" s="5" t="s">
        <v>1606</v>
      </c>
      <c r="B459" t="s">
        <v>1607</v>
      </c>
      <c r="C459" s="5" t="s">
        <v>1718</v>
      </c>
      <c r="D459" s="1">
        <v>43466</v>
      </c>
      <c r="E459" t="s">
        <v>1720</v>
      </c>
      <c r="F459" t="s">
        <v>9875</v>
      </c>
      <c r="G459" t="str">
        <f t="shared" si="9"/>
        <v>1087</v>
      </c>
      <c r="H459" t="s">
        <v>26</v>
      </c>
      <c r="I459" t="s">
        <v>508</v>
      </c>
      <c r="J459" t="s">
        <v>918</v>
      </c>
      <c r="K459" t="s">
        <v>1721</v>
      </c>
      <c r="L459" t="s">
        <v>33</v>
      </c>
      <c r="M459" t="s">
        <v>31</v>
      </c>
      <c r="N459" t="s">
        <v>31</v>
      </c>
      <c r="O459" s="1"/>
      <c r="P459" s="11">
        <v>40500</v>
      </c>
    </row>
    <row r="460" spans="1:16">
      <c r="A460" s="5" t="s">
        <v>1606</v>
      </c>
      <c r="B460" t="s">
        <v>1607</v>
      </c>
      <c r="C460" s="5" t="s">
        <v>1722</v>
      </c>
      <c r="D460" s="1">
        <v>43466</v>
      </c>
      <c r="E460" t="s">
        <v>1724</v>
      </c>
      <c r="F460" t="s">
        <v>1725</v>
      </c>
      <c r="G460" t="str">
        <f t="shared" si="9"/>
        <v>1087</v>
      </c>
      <c r="H460" t="s">
        <v>26</v>
      </c>
      <c r="I460" t="s">
        <v>1726</v>
      </c>
      <c r="J460" t="s">
        <v>1293</v>
      </c>
      <c r="L460" t="s">
        <v>33</v>
      </c>
      <c r="M460" t="s">
        <v>31</v>
      </c>
      <c r="N460" t="s">
        <v>31</v>
      </c>
      <c r="O460" s="1"/>
      <c r="P460" s="11">
        <v>18200</v>
      </c>
    </row>
    <row r="461" spans="1:16">
      <c r="A461" s="5" t="s">
        <v>1606</v>
      </c>
      <c r="B461" t="s">
        <v>1607</v>
      </c>
      <c r="C461" s="5" t="s">
        <v>1727</v>
      </c>
      <c r="D461" s="1">
        <v>43466</v>
      </c>
      <c r="E461" t="s">
        <v>1729</v>
      </c>
      <c r="F461" t="s">
        <v>1730</v>
      </c>
      <c r="G461" t="str">
        <f t="shared" si="9"/>
        <v>1097</v>
      </c>
      <c r="H461" t="s">
        <v>26</v>
      </c>
      <c r="J461" t="s">
        <v>1443</v>
      </c>
      <c r="L461" t="s">
        <v>33</v>
      </c>
      <c r="M461" t="s">
        <v>31</v>
      </c>
      <c r="N461" t="s">
        <v>31</v>
      </c>
      <c r="O461" s="1"/>
      <c r="P461" s="11">
        <v>14100</v>
      </c>
    </row>
    <row r="462" spans="1:16">
      <c r="A462" s="5" t="s">
        <v>1606</v>
      </c>
      <c r="B462" t="s">
        <v>1607</v>
      </c>
      <c r="C462" s="5" t="s">
        <v>1731</v>
      </c>
      <c r="D462" s="1">
        <v>43466</v>
      </c>
      <c r="E462" t="s">
        <v>1733</v>
      </c>
      <c r="F462" t="s">
        <v>1734</v>
      </c>
      <c r="G462" t="str">
        <f t="shared" si="9"/>
        <v>1097</v>
      </c>
      <c r="H462" t="s">
        <v>26</v>
      </c>
      <c r="I462" t="s">
        <v>27</v>
      </c>
      <c r="J462" t="s">
        <v>1443</v>
      </c>
      <c r="L462" t="s">
        <v>30</v>
      </c>
      <c r="M462" t="s">
        <v>31</v>
      </c>
      <c r="N462" t="s">
        <v>31</v>
      </c>
      <c r="O462" s="1"/>
      <c r="P462" s="11">
        <v>23100</v>
      </c>
    </row>
    <row r="463" spans="1:16">
      <c r="A463" s="5" t="s">
        <v>1606</v>
      </c>
      <c r="B463" t="s">
        <v>1607</v>
      </c>
      <c r="C463" s="5" t="s">
        <v>1735</v>
      </c>
      <c r="D463" s="1">
        <v>43466</v>
      </c>
      <c r="E463" t="s">
        <v>1737</v>
      </c>
      <c r="F463" t="s">
        <v>1738</v>
      </c>
      <c r="G463" t="str">
        <f t="shared" si="9"/>
        <v>1097</v>
      </c>
      <c r="H463" t="s">
        <v>26</v>
      </c>
      <c r="I463" t="s">
        <v>27</v>
      </c>
      <c r="J463" t="s">
        <v>1443</v>
      </c>
      <c r="L463" t="s">
        <v>30</v>
      </c>
      <c r="M463" t="s">
        <v>31</v>
      </c>
      <c r="N463" t="s">
        <v>31</v>
      </c>
      <c r="O463" s="1"/>
      <c r="P463" s="11">
        <v>13700</v>
      </c>
    </row>
    <row r="464" spans="1:16">
      <c r="A464" s="5" t="s">
        <v>1606</v>
      </c>
      <c r="B464" t="s">
        <v>1607</v>
      </c>
      <c r="C464" s="5" t="s">
        <v>1735</v>
      </c>
      <c r="D464" s="1">
        <v>43466</v>
      </c>
      <c r="E464" t="s">
        <v>1737</v>
      </c>
      <c r="F464" t="s">
        <v>1738</v>
      </c>
      <c r="G464" t="str">
        <f t="shared" si="9"/>
        <v>1097</v>
      </c>
      <c r="H464" t="s">
        <v>26</v>
      </c>
      <c r="I464" t="s">
        <v>27</v>
      </c>
      <c r="J464" t="s">
        <v>1443</v>
      </c>
      <c r="L464" t="s">
        <v>30</v>
      </c>
      <c r="M464" t="s">
        <v>31</v>
      </c>
      <c r="N464" t="s">
        <v>31</v>
      </c>
      <c r="O464" s="1"/>
      <c r="P464" s="11">
        <v>3200</v>
      </c>
    </row>
    <row r="465" spans="1:16">
      <c r="A465" s="5" t="s">
        <v>1606</v>
      </c>
      <c r="B465" t="s">
        <v>1607</v>
      </c>
      <c r="C465" s="5" t="s">
        <v>1739</v>
      </c>
      <c r="D465" s="1">
        <v>43466</v>
      </c>
      <c r="E465" t="s">
        <v>1741</v>
      </c>
      <c r="F465" t="s">
        <v>1742</v>
      </c>
      <c r="G465" t="str">
        <f t="shared" si="9"/>
        <v>1066</v>
      </c>
      <c r="H465" t="s">
        <v>26</v>
      </c>
      <c r="I465" t="s">
        <v>27</v>
      </c>
      <c r="J465" t="s">
        <v>1390</v>
      </c>
      <c r="L465" t="s">
        <v>33</v>
      </c>
      <c r="M465" t="s">
        <v>31</v>
      </c>
      <c r="N465" t="s">
        <v>31</v>
      </c>
      <c r="O465" s="1"/>
      <c r="P465" s="11">
        <v>284200</v>
      </c>
    </row>
    <row r="466" spans="1:16">
      <c r="A466" s="5" t="s">
        <v>1606</v>
      </c>
      <c r="B466" t="s">
        <v>1607</v>
      </c>
      <c r="C466" s="5" t="s">
        <v>1743</v>
      </c>
      <c r="D466" s="1">
        <v>43466</v>
      </c>
      <c r="E466" t="s">
        <v>1741</v>
      </c>
      <c r="F466" t="s">
        <v>1742</v>
      </c>
      <c r="G466" t="str">
        <f t="shared" si="9"/>
        <v>1066</v>
      </c>
      <c r="H466" t="s">
        <v>26</v>
      </c>
      <c r="I466" t="s">
        <v>27</v>
      </c>
      <c r="J466" t="s">
        <v>325</v>
      </c>
      <c r="L466" t="s">
        <v>33</v>
      </c>
      <c r="M466" t="s">
        <v>31</v>
      </c>
      <c r="N466" t="s">
        <v>31</v>
      </c>
      <c r="O466" s="1"/>
      <c r="P466" s="11">
        <v>61100</v>
      </c>
    </row>
    <row r="467" spans="1:16">
      <c r="A467" s="5" t="s">
        <v>1606</v>
      </c>
      <c r="B467" t="s">
        <v>1607</v>
      </c>
      <c r="C467" s="5" t="s">
        <v>1744</v>
      </c>
      <c r="D467" s="1">
        <v>43466</v>
      </c>
      <c r="E467" t="s">
        <v>1746</v>
      </c>
      <c r="F467" t="s">
        <v>1747</v>
      </c>
      <c r="G467" t="str">
        <f t="shared" si="9"/>
        <v>1068</v>
      </c>
      <c r="H467" t="s">
        <v>26</v>
      </c>
      <c r="I467" t="s">
        <v>27</v>
      </c>
      <c r="J467" t="s">
        <v>1528</v>
      </c>
      <c r="L467" t="s">
        <v>33</v>
      </c>
      <c r="M467" t="s">
        <v>31</v>
      </c>
      <c r="N467" t="s">
        <v>31</v>
      </c>
      <c r="O467" s="1"/>
      <c r="P467" s="11">
        <v>253900</v>
      </c>
    </row>
    <row r="468" spans="1:16">
      <c r="A468" s="5" t="s">
        <v>1606</v>
      </c>
      <c r="B468" t="s">
        <v>1607</v>
      </c>
      <c r="C468" s="5" t="s">
        <v>1748</v>
      </c>
      <c r="D468" s="1">
        <v>43466</v>
      </c>
      <c r="E468" t="s">
        <v>1750</v>
      </c>
      <c r="F468" t="s">
        <v>1751</v>
      </c>
      <c r="G468" t="str">
        <f t="shared" si="9"/>
        <v>1046</v>
      </c>
      <c r="H468" t="s">
        <v>26</v>
      </c>
      <c r="I468" t="s">
        <v>27</v>
      </c>
      <c r="J468" t="s">
        <v>43</v>
      </c>
      <c r="L468" t="s">
        <v>30</v>
      </c>
      <c r="M468" t="s">
        <v>31</v>
      </c>
      <c r="N468" t="s">
        <v>31</v>
      </c>
      <c r="O468" s="1"/>
      <c r="P468" s="11">
        <v>1877800</v>
      </c>
    </row>
    <row r="469" spans="1:16">
      <c r="A469" s="5" t="s">
        <v>1606</v>
      </c>
      <c r="B469" t="s">
        <v>1607</v>
      </c>
      <c r="C469" s="5" t="s">
        <v>1752</v>
      </c>
      <c r="D469" s="1">
        <v>43466</v>
      </c>
      <c r="E469" t="s">
        <v>1754</v>
      </c>
      <c r="F469" t="s">
        <v>1755</v>
      </c>
      <c r="G469" t="str">
        <f t="shared" si="9"/>
        <v>1043</v>
      </c>
      <c r="H469" t="s">
        <v>26</v>
      </c>
      <c r="I469" t="s">
        <v>27</v>
      </c>
      <c r="J469" t="s">
        <v>42</v>
      </c>
      <c r="L469" t="s">
        <v>30</v>
      </c>
      <c r="M469" t="s">
        <v>31</v>
      </c>
      <c r="N469" t="s">
        <v>31</v>
      </c>
      <c r="O469" s="1"/>
      <c r="P469" s="11">
        <v>292300</v>
      </c>
    </row>
    <row r="470" spans="1:16">
      <c r="A470" s="5" t="s">
        <v>1606</v>
      </c>
      <c r="B470" t="s">
        <v>1607</v>
      </c>
      <c r="C470" s="5" t="s">
        <v>1752</v>
      </c>
      <c r="D470" s="1">
        <v>43466</v>
      </c>
      <c r="E470" t="s">
        <v>1754</v>
      </c>
      <c r="F470" t="s">
        <v>1755</v>
      </c>
      <c r="G470" t="str">
        <f t="shared" si="9"/>
        <v>1043</v>
      </c>
      <c r="H470" t="s">
        <v>26</v>
      </c>
      <c r="I470" t="s">
        <v>27</v>
      </c>
      <c r="J470" t="s">
        <v>43</v>
      </c>
      <c r="L470" t="s">
        <v>30</v>
      </c>
      <c r="M470" t="s">
        <v>31</v>
      </c>
      <c r="N470" t="s">
        <v>31</v>
      </c>
      <c r="O470" s="1"/>
      <c r="P470" s="11">
        <v>2221500</v>
      </c>
    </row>
    <row r="471" spans="1:16">
      <c r="A471" s="5" t="s">
        <v>1606</v>
      </c>
      <c r="B471" t="s">
        <v>1607</v>
      </c>
      <c r="C471" s="5" t="s">
        <v>1752</v>
      </c>
      <c r="D471" s="1">
        <v>43466</v>
      </c>
      <c r="E471" t="s">
        <v>1756</v>
      </c>
      <c r="F471" t="s">
        <v>1755</v>
      </c>
      <c r="G471" t="str">
        <f t="shared" si="9"/>
        <v>1043</v>
      </c>
      <c r="H471" t="s">
        <v>26</v>
      </c>
      <c r="I471" t="s">
        <v>27</v>
      </c>
      <c r="J471" t="s">
        <v>240</v>
      </c>
      <c r="K471" t="s">
        <v>1757</v>
      </c>
      <c r="L471" t="s">
        <v>30</v>
      </c>
      <c r="M471" t="s">
        <v>31</v>
      </c>
      <c r="N471" t="s">
        <v>31</v>
      </c>
      <c r="O471" s="1"/>
      <c r="P471" s="11">
        <v>5037000</v>
      </c>
    </row>
    <row r="472" spans="1:16">
      <c r="A472" s="5" t="s">
        <v>1606</v>
      </c>
      <c r="B472" t="s">
        <v>1607</v>
      </c>
      <c r="C472" s="5" t="s">
        <v>1758</v>
      </c>
      <c r="D472" s="1">
        <v>43831</v>
      </c>
      <c r="E472" t="s">
        <v>1760</v>
      </c>
      <c r="F472" t="s">
        <v>1761</v>
      </c>
      <c r="G472" t="str">
        <f t="shared" si="9"/>
        <v>1011</v>
      </c>
      <c r="H472" t="s">
        <v>26</v>
      </c>
      <c r="I472" t="s">
        <v>508</v>
      </c>
      <c r="J472" t="s">
        <v>43</v>
      </c>
      <c r="K472" t="s">
        <v>1762</v>
      </c>
      <c r="L472" t="s">
        <v>33</v>
      </c>
      <c r="M472" t="s">
        <v>31</v>
      </c>
      <c r="N472" t="s">
        <v>31</v>
      </c>
      <c r="O472" s="1"/>
      <c r="P472" s="11">
        <v>1972600</v>
      </c>
    </row>
    <row r="473" spans="1:16">
      <c r="A473" s="5" t="s">
        <v>1606</v>
      </c>
      <c r="B473" t="s">
        <v>1607</v>
      </c>
      <c r="C473" s="5" t="s">
        <v>1763</v>
      </c>
      <c r="D473" s="1">
        <v>44705</v>
      </c>
      <c r="E473" t="s">
        <v>1765</v>
      </c>
      <c r="F473" t="s">
        <v>1447</v>
      </c>
      <c r="G473" t="str">
        <f t="shared" si="9"/>
        <v>1091</v>
      </c>
      <c r="H473" t="s">
        <v>26</v>
      </c>
      <c r="I473" t="s">
        <v>27</v>
      </c>
      <c r="J473" t="s">
        <v>305</v>
      </c>
      <c r="L473" t="s">
        <v>33</v>
      </c>
      <c r="M473" t="s">
        <v>31</v>
      </c>
      <c r="N473" t="s">
        <v>31</v>
      </c>
      <c r="O473" s="1"/>
      <c r="P473" s="11">
        <v>127900</v>
      </c>
    </row>
    <row r="474" spans="1:16">
      <c r="A474" s="5" t="s">
        <v>1766</v>
      </c>
      <c r="B474" t="s">
        <v>1767</v>
      </c>
      <c r="C474" s="5" t="s">
        <v>1768</v>
      </c>
      <c r="D474" s="1">
        <v>43306</v>
      </c>
      <c r="E474" t="s">
        <v>1770</v>
      </c>
      <c r="F474" t="s">
        <v>1771</v>
      </c>
      <c r="G474" t="str">
        <f t="shared" si="9"/>
        <v>1102</v>
      </c>
      <c r="H474" t="s">
        <v>26</v>
      </c>
      <c r="I474" s="4" t="s">
        <v>27</v>
      </c>
      <c r="J474" t="s">
        <v>397</v>
      </c>
      <c r="L474" t="s">
        <v>33</v>
      </c>
      <c r="M474" t="s">
        <v>31</v>
      </c>
      <c r="N474" t="s">
        <v>31</v>
      </c>
      <c r="O474" s="1"/>
      <c r="P474" s="11">
        <v>600300</v>
      </c>
    </row>
    <row r="475" spans="1:16">
      <c r="A475" s="5" t="s">
        <v>1772</v>
      </c>
      <c r="B475" t="s">
        <v>1773</v>
      </c>
      <c r="C475" s="5" t="s">
        <v>1774</v>
      </c>
      <c r="D475" s="1">
        <v>44129</v>
      </c>
      <c r="E475" t="s">
        <v>1775</v>
      </c>
      <c r="F475" t="s">
        <v>1776</v>
      </c>
      <c r="G475" t="str">
        <f t="shared" si="9"/>
        <v>1096</v>
      </c>
      <c r="H475" t="s">
        <v>26</v>
      </c>
      <c r="I475" t="s">
        <v>27</v>
      </c>
      <c r="J475" t="s">
        <v>43</v>
      </c>
      <c r="K475" t="s">
        <v>1777</v>
      </c>
      <c r="L475" t="s">
        <v>30</v>
      </c>
      <c r="M475" t="s">
        <v>31</v>
      </c>
      <c r="N475" t="s">
        <v>31</v>
      </c>
      <c r="O475" s="1"/>
      <c r="P475" s="11">
        <v>1000000</v>
      </c>
    </row>
    <row r="476" spans="1:16">
      <c r="A476" s="5" t="s">
        <v>1778</v>
      </c>
      <c r="B476" t="s">
        <v>1779</v>
      </c>
      <c r="C476" s="5" t="s">
        <v>1780</v>
      </c>
      <c r="D476" s="1">
        <v>44105</v>
      </c>
      <c r="E476" t="s">
        <v>1784</v>
      </c>
      <c r="F476" t="s">
        <v>1785</v>
      </c>
      <c r="G476" t="str">
        <f t="shared" si="9"/>
        <v>1043</v>
      </c>
      <c r="H476" t="s">
        <v>26</v>
      </c>
      <c r="I476" t="s">
        <v>27</v>
      </c>
      <c r="J476" t="s">
        <v>1786</v>
      </c>
      <c r="K476" t="s">
        <v>9874</v>
      </c>
      <c r="L476" t="s">
        <v>30</v>
      </c>
      <c r="M476" t="s">
        <v>31</v>
      </c>
      <c r="N476" t="s">
        <v>31</v>
      </c>
      <c r="O476" s="1"/>
      <c r="P476" s="11">
        <v>127500</v>
      </c>
    </row>
    <row r="477" spans="1:16">
      <c r="A477" s="5" t="s">
        <v>1778</v>
      </c>
      <c r="B477" t="s">
        <v>1779</v>
      </c>
      <c r="C477" s="5" t="s">
        <v>1780</v>
      </c>
      <c r="D477" s="1">
        <v>44105</v>
      </c>
      <c r="E477" t="s">
        <v>1787</v>
      </c>
      <c r="F477" t="s">
        <v>1788</v>
      </c>
      <c r="G477" t="str">
        <f t="shared" si="9"/>
        <v>1066</v>
      </c>
      <c r="H477" t="s">
        <v>26</v>
      </c>
      <c r="I477" t="s">
        <v>27</v>
      </c>
      <c r="J477" t="s">
        <v>1786</v>
      </c>
      <c r="K477" t="s">
        <v>9874</v>
      </c>
      <c r="L477" t="s">
        <v>30</v>
      </c>
      <c r="M477" t="s">
        <v>31</v>
      </c>
      <c r="N477" t="s">
        <v>31</v>
      </c>
      <c r="O477" s="1"/>
      <c r="P477" s="11">
        <v>103700</v>
      </c>
    </row>
    <row r="478" spans="1:16">
      <c r="A478" s="5" t="s">
        <v>1778</v>
      </c>
      <c r="B478" t="s">
        <v>1779</v>
      </c>
      <c r="C478" s="5" t="s">
        <v>1780</v>
      </c>
      <c r="D478" s="1">
        <v>44105</v>
      </c>
      <c r="E478" t="s">
        <v>1789</v>
      </c>
      <c r="F478" t="s">
        <v>1790</v>
      </c>
      <c r="G478" t="str">
        <f t="shared" si="9"/>
        <v>1106</v>
      </c>
      <c r="H478" t="s">
        <v>26</v>
      </c>
      <c r="I478" t="s">
        <v>27</v>
      </c>
      <c r="J478" t="s">
        <v>1786</v>
      </c>
      <c r="K478" t="s">
        <v>9874</v>
      </c>
      <c r="L478" t="s">
        <v>30</v>
      </c>
      <c r="M478" t="s">
        <v>31</v>
      </c>
      <c r="N478" t="s">
        <v>31</v>
      </c>
      <c r="O478" s="1"/>
      <c r="P478" s="11">
        <v>121000</v>
      </c>
    </row>
    <row r="479" spans="1:16">
      <c r="A479" s="5" t="s">
        <v>1778</v>
      </c>
      <c r="B479" t="s">
        <v>1779</v>
      </c>
      <c r="C479" s="5" t="s">
        <v>1780</v>
      </c>
      <c r="D479" s="1">
        <v>44105</v>
      </c>
      <c r="E479" t="s">
        <v>1791</v>
      </c>
      <c r="F479" t="s">
        <v>1792</v>
      </c>
      <c r="G479" t="str">
        <f t="shared" si="9"/>
        <v>1097</v>
      </c>
      <c r="H479" t="s">
        <v>26</v>
      </c>
      <c r="I479" t="s">
        <v>27</v>
      </c>
      <c r="J479" t="s">
        <v>1786</v>
      </c>
      <c r="K479" t="s">
        <v>9874</v>
      </c>
      <c r="L479" t="s">
        <v>30</v>
      </c>
      <c r="M479" t="s">
        <v>31</v>
      </c>
      <c r="N479" t="s">
        <v>31</v>
      </c>
      <c r="O479" s="1"/>
      <c r="P479" s="11">
        <v>138200</v>
      </c>
    </row>
    <row r="480" spans="1:16">
      <c r="A480" s="5" t="s">
        <v>1778</v>
      </c>
      <c r="B480" t="s">
        <v>1779</v>
      </c>
      <c r="C480" s="5" t="s">
        <v>1780</v>
      </c>
      <c r="D480" s="1">
        <v>44105</v>
      </c>
      <c r="E480" t="s">
        <v>1793</v>
      </c>
      <c r="F480" t="s">
        <v>1792</v>
      </c>
      <c r="G480" t="str">
        <f t="shared" si="9"/>
        <v>1097</v>
      </c>
      <c r="H480" t="s">
        <v>26</v>
      </c>
      <c r="I480" t="s">
        <v>27</v>
      </c>
      <c r="J480" t="s">
        <v>1786</v>
      </c>
      <c r="K480" t="s">
        <v>9874</v>
      </c>
      <c r="L480" t="s">
        <v>30</v>
      </c>
      <c r="M480" t="s">
        <v>31</v>
      </c>
      <c r="N480" t="s">
        <v>31</v>
      </c>
      <c r="O480" s="1"/>
      <c r="P480" s="11">
        <v>91800</v>
      </c>
    </row>
    <row r="481" spans="1:16">
      <c r="A481" s="5" t="s">
        <v>1778</v>
      </c>
      <c r="B481" t="s">
        <v>1779</v>
      </c>
      <c r="C481" s="5" t="s">
        <v>1780</v>
      </c>
      <c r="D481" s="1">
        <v>44105</v>
      </c>
      <c r="E481" t="s">
        <v>1794</v>
      </c>
      <c r="F481" t="s">
        <v>1795</v>
      </c>
      <c r="G481" t="str">
        <f t="shared" si="9"/>
        <v>1033</v>
      </c>
      <c r="H481" t="s">
        <v>26</v>
      </c>
      <c r="I481" t="s">
        <v>27</v>
      </c>
      <c r="J481" t="s">
        <v>1786</v>
      </c>
      <c r="K481" t="s">
        <v>9874</v>
      </c>
      <c r="L481" t="s">
        <v>30</v>
      </c>
      <c r="M481" t="s">
        <v>31</v>
      </c>
      <c r="N481" t="s">
        <v>31</v>
      </c>
      <c r="O481" s="1"/>
      <c r="P481" s="11">
        <v>121000</v>
      </c>
    </row>
    <row r="482" spans="1:16">
      <c r="A482" s="5" t="s">
        <v>1796</v>
      </c>
      <c r="B482" t="s">
        <v>1797</v>
      </c>
      <c r="C482" s="5" t="s">
        <v>1798</v>
      </c>
      <c r="D482" s="1">
        <v>43634</v>
      </c>
      <c r="E482" t="s">
        <v>1800</v>
      </c>
      <c r="F482" t="s">
        <v>1801</v>
      </c>
      <c r="G482" t="str">
        <f t="shared" si="9"/>
        <v>1077</v>
      </c>
      <c r="H482" t="s">
        <v>26</v>
      </c>
      <c r="I482" t="s">
        <v>27</v>
      </c>
      <c r="J482" t="s">
        <v>1617</v>
      </c>
      <c r="L482" t="s">
        <v>33</v>
      </c>
      <c r="M482" t="s">
        <v>32</v>
      </c>
      <c r="N482" t="s">
        <v>31</v>
      </c>
      <c r="O482" s="1"/>
      <c r="P482" s="11">
        <v>3129100</v>
      </c>
    </row>
    <row r="483" spans="1:16">
      <c r="A483" s="5" t="s">
        <v>1802</v>
      </c>
      <c r="B483" t="s">
        <v>1803</v>
      </c>
      <c r="C483" s="5" t="s">
        <v>1804</v>
      </c>
      <c r="D483" s="1">
        <v>43867</v>
      </c>
      <c r="E483" t="s">
        <v>85</v>
      </c>
      <c r="F483" t="s">
        <v>86</v>
      </c>
      <c r="G483" t="str">
        <f t="shared" si="9"/>
        <v>1046</v>
      </c>
      <c r="H483" t="s">
        <v>26</v>
      </c>
      <c r="I483" t="s">
        <v>27</v>
      </c>
      <c r="J483" t="s">
        <v>42</v>
      </c>
      <c r="L483" t="s">
        <v>30</v>
      </c>
      <c r="M483" t="s">
        <v>31</v>
      </c>
      <c r="N483" t="s">
        <v>31</v>
      </c>
      <c r="O483" s="1"/>
      <c r="P483" s="11">
        <v>269800</v>
      </c>
    </row>
    <row r="484" spans="1:16" s="15" customFormat="1">
      <c r="A484" s="14">
        <v>2680</v>
      </c>
      <c r="B484" s="15" t="s">
        <v>1806</v>
      </c>
      <c r="C484" s="14">
        <v>112756</v>
      </c>
      <c r="D484" s="16">
        <v>44561</v>
      </c>
      <c r="E484" s="15" t="s">
        <v>1815</v>
      </c>
      <c r="F484" s="15" t="s">
        <v>6890</v>
      </c>
      <c r="G484" s="15" t="str">
        <f t="shared" si="9"/>
        <v>1382</v>
      </c>
      <c r="H484" s="15" t="s">
        <v>1460</v>
      </c>
      <c r="J484" s="15" t="s">
        <v>1816</v>
      </c>
      <c r="K484" s="15" t="s">
        <v>1817</v>
      </c>
      <c r="L484" s="15" t="s">
        <v>33</v>
      </c>
      <c r="M484" s="15" t="s">
        <v>31</v>
      </c>
      <c r="P484" s="17">
        <v>2286500</v>
      </c>
    </row>
    <row r="485" spans="1:16" s="15" customFormat="1">
      <c r="A485" s="14">
        <v>2680</v>
      </c>
      <c r="B485" s="15" t="s">
        <v>1806</v>
      </c>
      <c r="C485" s="14">
        <v>112756</v>
      </c>
      <c r="D485" s="16">
        <v>44561</v>
      </c>
      <c r="E485" s="15" t="s">
        <v>1815</v>
      </c>
      <c r="F485" s="15" t="s">
        <v>6890</v>
      </c>
      <c r="G485" s="15" t="str">
        <f t="shared" si="9"/>
        <v>1382</v>
      </c>
      <c r="H485" s="15" t="s">
        <v>1460</v>
      </c>
      <c r="J485" s="15" t="s">
        <v>1816</v>
      </c>
      <c r="K485" s="15" t="s">
        <v>1817</v>
      </c>
      <c r="L485" s="15" t="s">
        <v>30</v>
      </c>
      <c r="M485" s="15" t="s">
        <v>31</v>
      </c>
      <c r="P485" s="17">
        <v>843700</v>
      </c>
    </row>
    <row r="486" spans="1:16" s="15" customFormat="1">
      <c r="A486" s="14">
        <v>2680</v>
      </c>
      <c r="B486" s="15" t="s">
        <v>1806</v>
      </c>
      <c r="C486" s="14">
        <v>112756</v>
      </c>
      <c r="D486" s="16">
        <v>44561</v>
      </c>
      <c r="E486" s="15" t="s">
        <v>6963</v>
      </c>
      <c r="F486" s="15" t="s">
        <v>6897</v>
      </c>
      <c r="G486" s="15" t="str">
        <f t="shared" si="9"/>
        <v>1382</v>
      </c>
      <c r="H486" s="15" t="s">
        <v>1460</v>
      </c>
      <c r="J486" s="15" t="s">
        <v>1828</v>
      </c>
      <c r="K486" s="15" t="s">
        <v>1829</v>
      </c>
      <c r="L486" s="15" t="s">
        <v>33</v>
      </c>
      <c r="M486" s="15" t="s">
        <v>31</v>
      </c>
      <c r="P486" s="17">
        <v>5409100</v>
      </c>
    </row>
    <row r="487" spans="1:16" s="15" customFormat="1">
      <c r="A487" s="14">
        <v>2680</v>
      </c>
      <c r="B487" s="15" t="s">
        <v>1806</v>
      </c>
      <c r="C487" s="14">
        <v>112756</v>
      </c>
      <c r="D487" s="16">
        <v>44561</v>
      </c>
      <c r="E487" s="15" t="s">
        <v>6964</v>
      </c>
      <c r="F487" s="15" t="s">
        <v>6897</v>
      </c>
      <c r="G487" s="15" t="str">
        <f t="shared" si="9"/>
        <v>1382</v>
      </c>
      <c r="H487" s="15" t="s">
        <v>1460</v>
      </c>
      <c r="J487" s="15" t="s">
        <v>1828</v>
      </c>
      <c r="K487" s="15" t="s">
        <v>1830</v>
      </c>
      <c r="L487" s="15" t="s">
        <v>30</v>
      </c>
      <c r="M487" s="15" t="s">
        <v>31</v>
      </c>
      <c r="P487" s="17">
        <v>425700</v>
      </c>
    </row>
    <row r="488" spans="1:16" s="15" customFormat="1">
      <c r="A488" s="14">
        <v>2680</v>
      </c>
      <c r="B488" s="15" t="s">
        <v>1806</v>
      </c>
      <c r="C488" s="14">
        <v>112756</v>
      </c>
      <c r="D488" s="16">
        <v>44561</v>
      </c>
      <c r="E488" s="15" t="s">
        <v>1852</v>
      </c>
      <c r="F488" s="15" t="s">
        <v>6903</v>
      </c>
      <c r="G488" s="15" t="str">
        <f t="shared" si="9"/>
        <v>1382</v>
      </c>
      <c r="H488" s="15" t="s">
        <v>1460</v>
      </c>
      <c r="J488" s="15" t="s">
        <v>1528</v>
      </c>
      <c r="K488" s="15" t="s">
        <v>1853</v>
      </c>
      <c r="L488" s="15" t="s">
        <v>33</v>
      </c>
      <c r="M488" s="15" t="s">
        <v>31</v>
      </c>
      <c r="P488" s="17">
        <v>1095000</v>
      </c>
    </row>
    <row r="489" spans="1:16" s="15" customFormat="1">
      <c r="A489" s="14">
        <v>2680</v>
      </c>
      <c r="B489" s="15" t="s">
        <v>1806</v>
      </c>
      <c r="C489" s="14">
        <v>112756</v>
      </c>
      <c r="D489" s="16">
        <v>44561</v>
      </c>
      <c r="E489" s="15" t="s">
        <v>6965</v>
      </c>
      <c r="F489" s="15" t="s">
        <v>6904</v>
      </c>
      <c r="G489" s="15" t="str">
        <f t="shared" si="9"/>
        <v>1382</v>
      </c>
      <c r="H489" s="15" t="s">
        <v>1460</v>
      </c>
      <c r="J489" s="15" t="s">
        <v>493</v>
      </c>
      <c r="L489" s="15" t="s">
        <v>30</v>
      </c>
      <c r="M489" s="15" t="s">
        <v>31</v>
      </c>
      <c r="P489" s="17">
        <v>101600</v>
      </c>
    </row>
    <row r="490" spans="1:16" s="15" customFormat="1">
      <c r="A490" s="14">
        <v>2680</v>
      </c>
      <c r="B490" s="15" t="s">
        <v>1806</v>
      </c>
      <c r="C490" s="14">
        <v>112756</v>
      </c>
      <c r="D490" s="16">
        <v>44561</v>
      </c>
      <c r="E490" s="15" t="s">
        <v>6966</v>
      </c>
      <c r="F490" s="15" t="s">
        <v>6908</v>
      </c>
      <c r="G490" s="15" t="str">
        <f t="shared" si="9"/>
        <v>1384</v>
      </c>
      <c r="H490" s="15" t="s">
        <v>1460</v>
      </c>
      <c r="J490" s="15" t="s">
        <v>1828</v>
      </c>
      <c r="K490" s="15" t="s">
        <v>1879</v>
      </c>
      <c r="L490" s="15" t="s">
        <v>30</v>
      </c>
      <c r="M490" s="15" t="s">
        <v>31</v>
      </c>
      <c r="P490" s="17">
        <v>176700</v>
      </c>
    </row>
    <row r="491" spans="1:16">
      <c r="A491" s="5" t="s">
        <v>1885</v>
      </c>
      <c r="B491" t="s">
        <v>1886</v>
      </c>
      <c r="C491" s="5" t="s">
        <v>1887</v>
      </c>
      <c r="D491" s="1">
        <v>42005</v>
      </c>
      <c r="E491" t="s">
        <v>1889</v>
      </c>
      <c r="F491" t="s">
        <v>1890</v>
      </c>
      <c r="G491" t="str">
        <f t="shared" si="9"/>
        <v>1091</v>
      </c>
      <c r="H491" t="s">
        <v>26</v>
      </c>
      <c r="I491" t="s">
        <v>27</v>
      </c>
      <c r="J491" t="s">
        <v>42</v>
      </c>
      <c r="L491" t="s">
        <v>30</v>
      </c>
      <c r="M491" t="s">
        <v>31</v>
      </c>
      <c r="N491" t="s">
        <v>32</v>
      </c>
      <c r="O491" s="1">
        <v>45556</v>
      </c>
      <c r="P491" s="11">
        <v>394330</v>
      </c>
    </row>
    <row r="492" spans="1:16">
      <c r="A492" s="5" t="s">
        <v>1891</v>
      </c>
      <c r="B492" t="s">
        <v>1892</v>
      </c>
      <c r="C492" s="5" t="s">
        <v>1893</v>
      </c>
      <c r="D492" s="1">
        <v>42005</v>
      </c>
      <c r="E492" t="s">
        <v>1895</v>
      </c>
      <c r="F492" t="s">
        <v>1896</v>
      </c>
      <c r="G492" t="str">
        <f t="shared" si="9"/>
        <v>1068</v>
      </c>
      <c r="H492" t="s">
        <v>26</v>
      </c>
      <c r="I492" t="s">
        <v>27</v>
      </c>
      <c r="J492" t="s">
        <v>200</v>
      </c>
      <c r="K492" t="s">
        <v>1892</v>
      </c>
      <c r="L492" t="s">
        <v>30</v>
      </c>
      <c r="M492" t="s">
        <v>31</v>
      </c>
      <c r="N492" t="s">
        <v>31</v>
      </c>
      <c r="O492" s="1"/>
      <c r="P492" s="11">
        <v>1991000</v>
      </c>
    </row>
    <row r="493" spans="1:16">
      <c r="A493" s="5" t="s">
        <v>1891</v>
      </c>
      <c r="B493" t="s">
        <v>1892</v>
      </c>
      <c r="C493" s="5" t="s">
        <v>1897</v>
      </c>
      <c r="D493" s="1">
        <v>42005</v>
      </c>
      <c r="E493" t="s">
        <v>1899</v>
      </c>
      <c r="F493" t="s">
        <v>1900</v>
      </c>
      <c r="G493" t="str">
        <f t="shared" si="9"/>
        <v>1017</v>
      </c>
      <c r="H493" t="s">
        <v>26</v>
      </c>
      <c r="I493" t="s">
        <v>27</v>
      </c>
      <c r="J493" t="s">
        <v>200</v>
      </c>
      <c r="K493" t="s">
        <v>1892</v>
      </c>
      <c r="L493" t="s">
        <v>30</v>
      </c>
      <c r="M493" t="s">
        <v>31</v>
      </c>
      <c r="N493" t="s">
        <v>31</v>
      </c>
      <c r="O493" s="1"/>
      <c r="P493" s="11">
        <v>104600</v>
      </c>
    </row>
    <row r="494" spans="1:16">
      <c r="A494" s="5" t="s">
        <v>1901</v>
      </c>
      <c r="B494" t="s">
        <v>1902</v>
      </c>
      <c r="C494" s="5" t="s">
        <v>1903</v>
      </c>
      <c r="D494" s="1">
        <v>42005</v>
      </c>
      <c r="E494" t="s">
        <v>1905</v>
      </c>
      <c r="F494" t="s">
        <v>1906</v>
      </c>
      <c r="G494" t="str">
        <f t="shared" si="9"/>
        <v>1077</v>
      </c>
      <c r="H494" t="s">
        <v>26</v>
      </c>
      <c r="I494" t="s">
        <v>27</v>
      </c>
      <c r="J494" t="s">
        <v>42</v>
      </c>
      <c r="L494" t="s">
        <v>30</v>
      </c>
      <c r="M494" t="s">
        <v>31</v>
      </c>
      <c r="N494" t="s">
        <v>31</v>
      </c>
      <c r="O494" s="1"/>
      <c r="P494" s="11">
        <v>934600</v>
      </c>
    </row>
    <row r="495" spans="1:16">
      <c r="A495" s="5" t="s">
        <v>1907</v>
      </c>
      <c r="B495" t="s">
        <v>1908</v>
      </c>
      <c r="C495" s="5" t="s">
        <v>1909</v>
      </c>
      <c r="D495" s="1">
        <v>42005</v>
      </c>
      <c r="E495" t="s">
        <v>1911</v>
      </c>
      <c r="F495" t="s">
        <v>1912</v>
      </c>
      <c r="G495" t="str">
        <f t="shared" si="9"/>
        <v>1025</v>
      </c>
      <c r="H495" t="s">
        <v>26</v>
      </c>
      <c r="I495" t="s">
        <v>27</v>
      </c>
      <c r="J495" t="s">
        <v>1836</v>
      </c>
      <c r="L495" t="s">
        <v>30</v>
      </c>
      <c r="M495" t="s">
        <v>32</v>
      </c>
      <c r="N495" t="s">
        <v>31</v>
      </c>
      <c r="O495" s="1"/>
      <c r="P495" s="11">
        <v>2756600</v>
      </c>
    </row>
    <row r="496" spans="1:16">
      <c r="A496" s="5" t="s">
        <v>1907</v>
      </c>
      <c r="B496" t="s">
        <v>1908</v>
      </c>
      <c r="C496" s="5" t="s">
        <v>1909</v>
      </c>
      <c r="D496" s="1">
        <v>42005</v>
      </c>
      <c r="E496" t="s">
        <v>1911</v>
      </c>
      <c r="F496" t="s">
        <v>1913</v>
      </c>
      <c r="G496" t="str">
        <f t="shared" si="9"/>
        <v>2025</v>
      </c>
      <c r="H496" t="s">
        <v>26</v>
      </c>
      <c r="I496" t="s">
        <v>27</v>
      </c>
      <c r="J496" t="s">
        <v>1836</v>
      </c>
      <c r="L496" t="s">
        <v>30</v>
      </c>
      <c r="M496" t="s">
        <v>32</v>
      </c>
      <c r="N496" t="s">
        <v>31</v>
      </c>
      <c r="O496" s="1"/>
      <c r="P496" s="11">
        <v>53700</v>
      </c>
    </row>
    <row r="497" spans="1:16">
      <c r="A497" s="5" t="s">
        <v>1907</v>
      </c>
      <c r="B497" t="s">
        <v>1908</v>
      </c>
      <c r="C497" s="5" t="s">
        <v>1914</v>
      </c>
      <c r="D497" s="1">
        <v>42005</v>
      </c>
      <c r="E497" t="s">
        <v>1916</v>
      </c>
      <c r="F497" t="s">
        <v>1790</v>
      </c>
      <c r="G497" t="str">
        <f t="shared" si="9"/>
        <v>1106</v>
      </c>
      <c r="H497" t="s">
        <v>1917</v>
      </c>
      <c r="I497" t="s">
        <v>508</v>
      </c>
      <c r="J497" t="s">
        <v>1293</v>
      </c>
      <c r="L497" t="s">
        <v>33</v>
      </c>
      <c r="M497" t="s">
        <v>31</v>
      </c>
      <c r="N497" t="s">
        <v>31</v>
      </c>
      <c r="O497" s="1"/>
      <c r="P497" s="11">
        <v>84000</v>
      </c>
    </row>
    <row r="498" spans="1:16">
      <c r="A498" s="5" t="s">
        <v>1907</v>
      </c>
      <c r="B498" t="s">
        <v>1908</v>
      </c>
      <c r="C498" s="5" t="s">
        <v>1914</v>
      </c>
      <c r="D498" s="1">
        <v>42005</v>
      </c>
      <c r="E498" t="s">
        <v>1918</v>
      </c>
      <c r="F498" t="s">
        <v>1790</v>
      </c>
      <c r="G498" t="str">
        <f t="shared" si="9"/>
        <v>1106</v>
      </c>
      <c r="H498" t="s">
        <v>26</v>
      </c>
      <c r="I498" t="s">
        <v>508</v>
      </c>
      <c r="J498" t="s">
        <v>1293</v>
      </c>
      <c r="L498" t="s">
        <v>30</v>
      </c>
      <c r="M498" t="s">
        <v>31</v>
      </c>
      <c r="N498" t="s">
        <v>31</v>
      </c>
      <c r="O498" s="1"/>
      <c r="P498" s="11">
        <v>9600</v>
      </c>
    </row>
    <row r="499" spans="1:16">
      <c r="A499" s="5" t="s">
        <v>1907</v>
      </c>
      <c r="B499" t="s">
        <v>1908</v>
      </c>
      <c r="C499" s="5" t="s">
        <v>1919</v>
      </c>
      <c r="D499" s="1">
        <v>42005</v>
      </c>
      <c r="E499" t="s">
        <v>1921</v>
      </c>
      <c r="F499" t="s">
        <v>1922</v>
      </c>
      <c r="G499" t="str">
        <f t="shared" si="9"/>
        <v>1061</v>
      </c>
      <c r="H499" t="s">
        <v>26</v>
      </c>
      <c r="I499" t="s">
        <v>27</v>
      </c>
      <c r="J499" t="s">
        <v>1923</v>
      </c>
      <c r="L499" t="s">
        <v>33</v>
      </c>
      <c r="M499" t="s">
        <v>32</v>
      </c>
      <c r="N499" t="s">
        <v>31</v>
      </c>
      <c r="O499" s="1"/>
      <c r="P499" s="11">
        <v>17019500</v>
      </c>
    </row>
    <row r="500" spans="1:16">
      <c r="A500" s="5" t="s">
        <v>1907</v>
      </c>
      <c r="B500" t="s">
        <v>1908</v>
      </c>
      <c r="C500" s="5" t="s">
        <v>1924</v>
      </c>
      <c r="D500" s="1">
        <v>42005</v>
      </c>
      <c r="E500" t="s">
        <v>1926</v>
      </c>
      <c r="F500" t="s">
        <v>1927</v>
      </c>
      <c r="G500" t="str">
        <f t="shared" si="9"/>
        <v>1059</v>
      </c>
      <c r="H500" t="s">
        <v>26</v>
      </c>
      <c r="I500" t="s">
        <v>27</v>
      </c>
      <c r="J500" t="s">
        <v>358</v>
      </c>
      <c r="L500" t="s">
        <v>33</v>
      </c>
      <c r="M500" t="s">
        <v>31</v>
      </c>
      <c r="N500" t="s">
        <v>31</v>
      </c>
      <c r="O500" s="1"/>
      <c r="P500" s="11">
        <v>9908700</v>
      </c>
    </row>
    <row r="501" spans="1:16">
      <c r="A501" s="5" t="s">
        <v>1907</v>
      </c>
      <c r="B501" t="s">
        <v>1908</v>
      </c>
      <c r="C501" s="5" t="s">
        <v>1928</v>
      </c>
      <c r="D501" s="1">
        <v>42005</v>
      </c>
      <c r="E501" t="s">
        <v>1930</v>
      </c>
      <c r="F501" t="s">
        <v>1931</v>
      </c>
      <c r="G501" t="str">
        <f t="shared" si="9"/>
        <v>1019</v>
      </c>
      <c r="H501" t="s">
        <v>26</v>
      </c>
      <c r="I501" t="s">
        <v>27</v>
      </c>
      <c r="J501" t="s">
        <v>1816</v>
      </c>
      <c r="L501" t="s">
        <v>30</v>
      </c>
      <c r="M501" t="s">
        <v>31</v>
      </c>
      <c r="N501" t="s">
        <v>31</v>
      </c>
      <c r="O501" s="1"/>
      <c r="P501" s="11">
        <v>579900</v>
      </c>
    </row>
    <row r="502" spans="1:16">
      <c r="A502" s="5" t="s">
        <v>1907</v>
      </c>
      <c r="B502" t="s">
        <v>1908</v>
      </c>
      <c r="C502" s="5" t="s">
        <v>1928</v>
      </c>
      <c r="D502" s="1">
        <v>42005</v>
      </c>
      <c r="E502" t="s">
        <v>1930</v>
      </c>
      <c r="F502" t="s">
        <v>1931</v>
      </c>
      <c r="G502" t="str">
        <f t="shared" si="9"/>
        <v>1019</v>
      </c>
      <c r="H502" t="s">
        <v>26</v>
      </c>
      <c r="I502" t="s">
        <v>27</v>
      </c>
      <c r="J502" t="s">
        <v>1816</v>
      </c>
      <c r="L502" t="s">
        <v>33</v>
      </c>
      <c r="M502" t="s">
        <v>31</v>
      </c>
      <c r="N502" t="s">
        <v>31</v>
      </c>
      <c r="O502" s="1"/>
      <c r="P502" s="11">
        <v>4340700</v>
      </c>
    </row>
    <row r="503" spans="1:16">
      <c r="A503" s="5" t="s">
        <v>1907</v>
      </c>
      <c r="B503" t="s">
        <v>1908</v>
      </c>
      <c r="C503" s="5" t="s">
        <v>1932</v>
      </c>
      <c r="D503" s="1">
        <v>42005</v>
      </c>
      <c r="E503" t="s">
        <v>1934</v>
      </c>
      <c r="F503" t="s">
        <v>1935</v>
      </c>
      <c r="G503" t="str">
        <f t="shared" si="9"/>
        <v>1019</v>
      </c>
      <c r="H503" t="s">
        <v>26</v>
      </c>
      <c r="I503" t="s">
        <v>27</v>
      </c>
      <c r="J503" t="s">
        <v>473</v>
      </c>
      <c r="L503" t="s">
        <v>33</v>
      </c>
      <c r="M503" t="s">
        <v>31</v>
      </c>
      <c r="N503" t="s">
        <v>31</v>
      </c>
      <c r="O503" s="1"/>
      <c r="P503" s="11">
        <v>3575100</v>
      </c>
    </row>
    <row r="504" spans="1:16">
      <c r="A504" s="5" t="s">
        <v>1907</v>
      </c>
      <c r="B504" t="s">
        <v>1908</v>
      </c>
      <c r="C504" s="5" t="s">
        <v>1936</v>
      </c>
      <c r="D504" s="1">
        <v>42005</v>
      </c>
      <c r="E504" t="s">
        <v>1938</v>
      </c>
      <c r="F504" t="s">
        <v>1939</v>
      </c>
      <c r="G504" t="str">
        <f t="shared" si="9"/>
        <v>1011</v>
      </c>
      <c r="H504" t="s">
        <v>26</v>
      </c>
      <c r="I504" t="s">
        <v>27</v>
      </c>
      <c r="J504" t="s">
        <v>1657</v>
      </c>
      <c r="L504" t="s">
        <v>33</v>
      </c>
      <c r="M504" t="s">
        <v>31</v>
      </c>
      <c r="N504" t="s">
        <v>31</v>
      </c>
      <c r="O504" s="1"/>
      <c r="P504" s="11">
        <v>2497600</v>
      </c>
    </row>
    <row r="505" spans="1:16">
      <c r="A505" s="5" t="s">
        <v>1907</v>
      </c>
      <c r="B505" t="s">
        <v>1908</v>
      </c>
      <c r="C505" s="5" t="s">
        <v>1940</v>
      </c>
      <c r="D505" s="1">
        <v>42005</v>
      </c>
      <c r="E505" t="s">
        <v>1942</v>
      </c>
      <c r="F505" t="s">
        <v>1943</v>
      </c>
      <c r="G505" t="str">
        <f t="shared" ref="G505:G568" si="10">LEFT(F505,4)</f>
        <v>1019</v>
      </c>
      <c r="H505" t="s">
        <v>26</v>
      </c>
      <c r="I505" t="s">
        <v>27</v>
      </c>
      <c r="J505" t="s">
        <v>258</v>
      </c>
      <c r="K505" t="s">
        <v>1944</v>
      </c>
      <c r="L505" t="s">
        <v>33</v>
      </c>
      <c r="M505" t="s">
        <v>31</v>
      </c>
      <c r="N505" t="s">
        <v>31</v>
      </c>
      <c r="O505" s="1"/>
      <c r="P505" s="11">
        <v>363000</v>
      </c>
    </row>
    <row r="506" spans="1:16">
      <c r="A506" s="5" t="s">
        <v>1907</v>
      </c>
      <c r="B506" t="s">
        <v>1908</v>
      </c>
      <c r="C506" s="5" t="s">
        <v>1945</v>
      </c>
      <c r="D506" s="1">
        <v>42005</v>
      </c>
      <c r="E506" t="s">
        <v>1947</v>
      </c>
      <c r="F506" t="s">
        <v>1948</v>
      </c>
      <c r="G506" t="str">
        <f t="shared" si="10"/>
        <v>1033</v>
      </c>
      <c r="H506" t="s">
        <v>26</v>
      </c>
      <c r="I506" t="s">
        <v>27</v>
      </c>
      <c r="J506" t="s">
        <v>200</v>
      </c>
      <c r="K506" t="s">
        <v>1949</v>
      </c>
      <c r="L506" t="s">
        <v>33</v>
      </c>
      <c r="M506" t="s">
        <v>31</v>
      </c>
      <c r="N506" t="s">
        <v>31</v>
      </c>
      <c r="O506" s="1"/>
      <c r="P506" s="11">
        <v>437300</v>
      </c>
    </row>
    <row r="507" spans="1:16">
      <c r="A507" s="5" t="s">
        <v>1907</v>
      </c>
      <c r="B507" t="s">
        <v>1908</v>
      </c>
      <c r="C507" s="5" t="s">
        <v>1950</v>
      </c>
      <c r="D507" s="1">
        <v>42005</v>
      </c>
      <c r="E507" t="s">
        <v>1952</v>
      </c>
      <c r="F507" t="s">
        <v>1953</v>
      </c>
      <c r="G507" t="str">
        <f t="shared" si="10"/>
        <v>1017</v>
      </c>
      <c r="H507" t="s">
        <v>26</v>
      </c>
      <c r="I507" t="s">
        <v>27</v>
      </c>
      <c r="J507" t="s">
        <v>498</v>
      </c>
      <c r="L507" t="s">
        <v>33</v>
      </c>
      <c r="M507" t="s">
        <v>31</v>
      </c>
      <c r="N507" t="s">
        <v>32</v>
      </c>
      <c r="O507" s="1">
        <v>39005</v>
      </c>
      <c r="P507" s="11">
        <v>285600</v>
      </c>
    </row>
    <row r="508" spans="1:16">
      <c r="A508" s="5" t="s">
        <v>1907</v>
      </c>
      <c r="B508" t="s">
        <v>1908</v>
      </c>
      <c r="C508" s="5" t="s">
        <v>1954</v>
      </c>
      <c r="D508" s="1">
        <v>42005</v>
      </c>
      <c r="E508" t="s">
        <v>1956</v>
      </c>
      <c r="F508" t="s">
        <v>1957</v>
      </c>
      <c r="G508" t="str">
        <f t="shared" si="10"/>
        <v>1015</v>
      </c>
      <c r="H508" t="s">
        <v>26</v>
      </c>
      <c r="I508" t="s">
        <v>27</v>
      </c>
      <c r="J508" t="s">
        <v>501</v>
      </c>
      <c r="L508" t="s">
        <v>33</v>
      </c>
      <c r="M508" t="s">
        <v>31</v>
      </c>
      <c r="N508" t="s">
        <v>32</v>
      </c>
      <c r="O508" s="1">
        <v>39005</v>
      </c>
      <c r="P508" s="11">
        <v>514900</v>
      </c>
    </row>
    <row r="509" spans="1:16">
      <c r="A509" s="5" t="s">
        <v>1907</v>
      </c>
      <c r="B509" t="s">
        <v>1908</v>
      </c>
      <c r="C509" s="5" t="s">
        <v>1958</v>
      </c>
      <c r="D509" s="1">
        <v>42005</v>
      </c>
      <c r="E509" t="s">
        <v>1960</v>
      </c>
      <c r="F509" t="s">
        <v>1961</v>
      </c>
      <c r="G509" t="str">
        <f t="shared" si="10"/>
        <v>1018</v>
      </c>
      <c r="H509" t="s">
        <v>26</v>
      </c>
      <c r="I509" t="s">
        <v>27</v>
      </c>
      <c r="J509" t="s">
        <v>240</v>
      </c>
      <c r="L509" t="s">
        <v>33</v>
      </c>
      <c r="M509" t="s">
        <v>31</v>
      </c>
      <c r="N509" t="s">
        <v>32</v>
      </c>
      <c r="O509" s="1">
        <v>39005</v>
      </c>
      <c r="P509" s="11">
        <v>874400</v>
      </c>
    </row>
    <row r="510" spans="1:16">
      <c r="A510" s="5" t="s">
        <v>1907</v>
      </c>
      <c r="B510" t="s">
        <v>1908</v>
      </c>
      <c r="C510" s="5" t="s">
        <v>1963</v>
      </c>
      <c r="D510" s="1">
        <v>42005</v>
      </c>
      <c r="E510" t="s">
        <v>1965</v>
      </c>
      <c r="F510" t="s">
        <v>1966</v>
      </c>
      <c r="G510" t="str">
        <f t="shared" si="10"/>
        <v>1017</v>
      </c>
      <c r="H510" t="s">
        <v>26</v>
      </c>
      <c r="I510" t="s">
        <v>475</v>
      </c>
      <c r="J510" t="s">
        <v>358</v>
      </c>
      <c r="K510" t="s">
        <v>1967</v>
      </c>
      <c r="L510" t="s">
        <v>33</v>
      </c>
      <c r="N510" t="s">
        <v>32</v>
      </c>
      <c r="O510" s="1">
        <v>39005</v>
      </c>
      <c r="P510" s="11">
        <v>50700</v>
      </c>
    </row>
    <row r="511" spans="1:16">
      <c r="A511" s="5" t="s">
        <v>1907</v>
      </c>
      <c r="B511" t="s">
        <v>1908</v>
      </c>
      <c r="C511" s="5" t="s">
        <v>1968</v>
      </c>
      <c r="D511" s="1">
        <v>42005</v>
      </c>
      <c r="E511" t="s">
        <v>1970</v>
      </c>
      <c r="F511" t="s">
        <v>1971</v>
      </c>
      <c r="G511" t="str">
        <f t="shared" si="10"/>
        <v>1067</v>
      </c>
      <c r="H511" t="s">
        <v>26</v>
      </c>
      <c r="I511" t="s">
        <v>27</v>
      </c>
      <c r="J511" t="s">
        <v>360</v>
      </c>
      <c r="K511" t="s">
        <v>1972</v>
      </c>
      <c r="L511" t="s">
        <v>33</v>
      </c>
      <c r="M511" t="s">
        <v>31</v>
      </c>
      <c r="N511" t="s">
        <v>31</v>
      </c>
      <c r="O511" s="1"/>
      <c r="P511" s="11">
        <v>5618700</v>
      </c>
    </row>
    <row r="512" spans="1:16">
      <c r="A512" s="5" t="s">
        <v>1907</v>
      </c>
      <c r="B512" t="s">
        <v>1908</v>
      </c>
      <c r="C512" s="5" t="s">
        <v>1973</v>
      </c>
      <c r="D512" s="1">
        <v>42005</v>
      </c>
      <c r="E512" t="s">
        <v>1975</v>
      </c>
      <c r="F512" t="s">
        <v>1976</v>
      </c>
      <c r="G512" t="str">
        <f t="shared" si="10"/>
        <v>1073</v>
      </c>
      <c r="H512" t="s">
        <v>26</v>
      </c>
      <c r="I512" t="s">
        <v>27</v>
      </c>
      <c r="J512" t="s">
        <v>206</v>
      </c>
      <c r="L512" t="s">
        <v>33</v>
      </c>
      <c r="M512" t="s">
        <v>31</v>
      </c>
      <c r="N512" t="s">
        <v>31</v>
      </c>
      <c r="O512" s="1"/>
      <c r="P512" s="11">
        <v>921000</v>
      </c>
    </row>
    <row r="513" spans="1:16">
      <c r="A513" s="5" t="s">
        <v>1907</v>
      </c>
      <c r="B513" t="s">
        <v>1908</v>
      </c>
      <c r="C513" s="5" t="s">
        <v>1977</v>
      </c>
      <c r="D513" s="1">
        <v>42005</v>
      </c>
      <c r="E513" t="s">
        <v>1979</v>
      </c>
      <c r="F513" t="s">
        <v>1980</v>
      </c>
      <c r="G513" t="str">
        <f t="shared" si="10"/>
        <v>1056</v>
      </c>
      <c r="H513" t="s">
        <v>26</v>
      </c>
      <c r="I513" t="s">
        <v>27</v>
      </c>
      <c r="J513" t="s">
        <v>200</v>
      </c>
      <c r="K513" t="s">
        <v>1981</v>
      </c>
      <c r="L513" t="s">
        <v>33</v>
      </c>
      <c r="M513" t="s">
        <v>31</v>
      </c>
      <c r="N513" t="s">
        <v>31</v>
      </c>
      <c r="O513" s="1"/>
      <c r="P513" s="11">
        <v>362700</v>
      </c>
    </row>
    <row r="514" spans="1:16">
      <c r="A514" s="5" t="s">
        <v>1907</v>
      </c>
      <c r="B514" t="s">
        <v>1908</v>
      </c>
      <c r="C514" s="5" t="s">
        <v>1982</v>
      </c>
      <c r="D514" s="1">
        <v>42005</v>
      </c>
      <c r="E514" t="s">
        <v>1984</v>
      </c>
      <c r="F514" t="s">
        <v>1985</v>
      </c>
      <c r="G514" t="str">
        <f t="shared" si="10"/>
        <v>1059</v>
      </c>
      <c r="H514" t="s">
        <v>26</v>
      </c>
      <c r="I514" t="s">
        <v>27</v>
      </c>
      <c r="J514" t="s">
        <v>200</v>
      </c>
      <c r="K514" t="s">
        <v>1986</v>
      </c>
      <c r="L514" t="s">
        <v>33</v>
      </c>
      <c r="M514" t="s">
        <v>31</v>
      </c>
      <c r="N514" t="s">
        <v>32</v>
      </c>
      <c r="O514" s="1">
        <v>45688</v>
      </c>
      <c r="P514" s="11">
        <v>2214900</v>
      </c>
    </row>
    <row r="515" spans="1:16">
      <c r="A515" s="5" t="s">
        <v>1907</v>
      </c>
      <c r="B515" t="s">
        <v>1908</v>
      </c>
      <c r="C515" s="5" t="s">
        <v>1982</v>
      </c>
      <c r="D515" s="1">
        <v>42005</v>
      </c>
      <c r="E515" t="s">
        <v>1984</v>
      </c>
      <c r="F515" t="s">
        <v>1985</v>
      </c>
      <c r="G515" t="str">
        <f t="shared" si="10"/>
        <v>1059</v>
      </c>
      <c r="H515" t="s">
        <v>26</v>
      </c>
      <c r="I515" t="s">
        <v>27</v>
      </c>
      <c r="J515" t="s">
        <v>498</v>
      </c>
      <c r="K515" t="s">
        <v>1987</v>
      </c>
      <c r="L515" t="s">
        <v>33</v>
      </c>
      <c r="M515" t="s">
        <v>31</v>
      </c>
      <c r="N515" t="s">
        <v>32</v>
      </c>
      <c r="O515" s="1">
        <v>45688</v>
      </c>
      <c r="P515" s="11">
        <v>513000</v>
      </c>
    </row>
    <row r="516" spans="1:16">
      <c r="A516" s="5" t="s">
        <v>1907</v>
      </c>
      <c r="B516" t="s">
        <v>1908</v>
      </c>
      <c r="C516" s="5" t="s">
        <v>1996</v>
      </c>
      <c r="D516" s="1">
        <v>42005</v>
      </c>
      <c r="E516" t="s">
        <v>1998</v>
      </c>
      <c r="F516" t="s">
        <v>1999</v>
      </c>
      <c r="G516" t="str">
        <f t="shared" si="10"/>
        <v>1059</v>
      </c>
      <c r="H516" t="s">
        <v>26</v>
      </c>
      <c r="I516" t="s">
        <v>27</v>
      </c>
      <c r="J516" t="s">
        <v>42</v>
      </c>
      <c r="L516" t="s">
        <v>30</v>
      </c>
      <c r="M516" t="s">
        <v>31</v>
      </c>
      <c r="N516" t="s">
        <v>134</v>
      </c>
      <c r="O516" s="1"/>
      <c r="P516" s="11">
        <v>498700</v>
      </c>
    </row>
    <row r="517" spans="1:16">
      <c r="A517" s="5" t="s">
        <v>1907</v>
      </c>
      <c r="B517" t="s">
        <v>1908</v>
      </c>
      <c r="C517" s="5" t="s">
        <v>1996</v>
      </c>
      <c r="D517" s="1">
        <v>42005</v>
      </c>
      <c r="E517" t="s">
        <v>1998</v>
      </c>
      <c r="F517" t="s">
        <v>1999</v>
      </c>
      <c r="G517" t="str">
        <f t="shared" si="10"/>
        <v>1059</v>
      </c>
      <c r="H517" t="s">
        <v>26</v>
      </c>
      <c r="I517" t="s">
        <v>27</v>
      </c>
      <c r="J517" t="s">
        <v>42</v>
      </c>
      <c r="L517" t="s">
        <v>33</v>
      </c>
      <c r="M517" t="s">
        <v>31</v>
      </c>
      <c r="N517" t="s">
        <v>134</v>
      </c>
      <c r="O517" s="1"/>
      <c r="P517" s="11">
        <v>886100</v>
      </c>
    </row>
    <row r="518" spans="1:16">
      <c r="A518" s="5" t="s">
        <v>1907</v>
      </c>
      <c r="B518" t="s">
        <v>1908</v>
      </c>
      <c r="C518" s="5" t="s">
        <v>1996</v>
      </c>
      <c r="D518" s="1">
        <v>42005</v>
      </c>
      <c r="E518" t="s">
        <v>1998</v>
      </c>
      <c r="F518" t="s">
        <v>1999</v>
      </c>
      <c r="G518" t="str">
        <f t="shared" si="10"/>
        <v>1059</v>
      </c>
      <c r="H518" t="s">
        <v>26</v>
      </c>
      <c r="I518" t="s">
        <v>27</v>
      </c>
      <c r="J518" t="s">
        <v>2000</v>
      </c>
      <c r="L518" t="s">
        <v>33</v>
      </c>
      <c r="M518" t="s">
        <v>31</v>
      </c>
      <c r="N518" t="s">
        <v>134</v>
      </c>
      <c r="O518" s="1"/>
      <c r="P518" s="11">
        <v>367200</v>
      </c>
    </row>
    <row r="519" spans="1:16">
      <c r="A519" s="5" t="s">
        <v>1907</v>
      </c>
      <c r="B519" t="s">
        <v>1908</v>
      </c>
      <c r="C519" s="5" t="s">
        <v>1996</v>
      </c>
      <c r="D519" s="1">
        <v>42005</v>
      </c>
      <c r="E519" t="s">
        <v>1998</v>
      </c>
      <c r="F519" t="s">
        <v>1999</v>
      </c>
      <c r="G519" t="str">
        <f t="shared" si="10"/>
        <v>1059</v>
      </c>
      <c r="H519" t="s">
        <v>26</v>
      </c>
      <c r="I519" t="s">
        <v>27</v>
      </c>
      <c r="J519" t="s">
        <v>230</v>
      </c>
      <c r="L519" t="s">
        <v>33</v>
      </c>
      <c r="M519" t="s">
        <v>31</v>
      </c>
      <c r="N519" t="s">
        <v>134</v>
      </c>
      <c r="O519" s="1"/>
      <c r="P519" s="11">
        <v>145800</v>
      </c>
    </row>
    <row r="520" spans="1:16">
      <c r="A520" s="5" t="s">
        <v>1907</v>
      </c>
      <c r="B520" t="s">
        <v>1908</v>
      </c>
      <c r="C520" s="5" t="s">
        <v>1996</v>
      </c>
      <c r="D520" s="1">
        <v>42005</v>
      </c>
      <c r="E520" t="s">
        <v>1998</v>
      </c>
      <c r="F520" t="s">
        <v>1999</v>
      </c>
      <c r="G520" t="str">
        <f t="shared" si="10"/>
        <v>1059</v>
      </c>
      <c r="H520" t="s">
        <v>26</v>
      </c>
      <c r="I520" t="s">
        <v>27</v>
      </c>
      <c r="J520" t="s">
        <v>178</v>
      </c>
      <c r="K520" t="s">
        <v>2001</v>
      </c>
      <c r="L520" t="s">
        <v>33</v>
      </c>
      <c r="M520" t="s">
        <v>31</v>
      </c>
      <c r="N520" t="s">
        <v>134</v>
      </c>
      <c r="O520" s="1"/>
      <c r="P520" s="11">
        <v>110900</v>
      </c>
    </row>
    <row r="521" spans="1:16">
      <c r="A521" s="5" t="s">
        <v>1907</v>
      </c>
      <c r="B521" t="s">
        <v>1908</v>
      </c>
      <c r="C521" s="5" t="s">
        <v>2002</v>
      </c>
      <c r="D521" s="1">
        <v>42005</v>
      </c>
      <c r="E521" t="s">
        <v>2004</v>
      </c>
      <c r="F521" t="s">
        <v>2005</v>
      </c>
      <c r="G521" t="str">
        <f t="shared" si="10"/>
        <v>1043</v>
      </c>
      <c r="H521" t="s">
        <v>26</v>
      </c>
      <c r="I521" t="s">
        <v>27</v>
      </c>
      <c r="J521" t="s">
        <v>200</v>
      </c>
      <c r="K521" t="s">
        <v>2006</v>
      </c>
      <c r="L521" t="s">
        <v>33</v>
      </c>
      <c r="M521" t="s">
        <v>31</v>
      </c>
      <c r="N521" t="s">
        <v>31</v>
      </c>
      <c r="O521" s="1"/>
      <c r="P521" s="11">
        <v>9353700</v>
      </c>
    </row>
    <row r="522" spans="1:16">
      <c r="A522" s="5" t="s">
        <v>1907</v>
      </c>
      <c r="B522" t="s">
        <v>1908</v>
      </c>
      <c r="C522" s="5" t="s">
        <v>2007</v>
      </c>
      <c r="D522" s="1">
        <v>42005</v>
      </c>
      <c r="E522" t="s">
        <v>2009</v>
      </c>
      <c r="F522" t="s">
        <v>2010</v>
      </c>
      <c r="G522" t="str">
        <f t="shared" si="10"/>
        <v>1034</v>
      </c>
      <c r="H522" t="s">
        <v>26</v>
      </c>
      <c r="I522" t="s">
        <v>27</v>
      </c>
      <c r="J522" t="s">
        <v>360</v>
      </c>
      <c r="K522" t="s">
        <v>2011</v>
      </c>
      <c r="L522" t="s">
        <v>33</v>
      </c>
      <c r="M522" t="s">
        <v>31</v>
      </c>
      <c r="N522" t="s">
        <v>31</v>
      </c>
      <c r="O522" s="1">
        <v>40883</v>
      </c>
      <c r="P522" s="11">
        <v>2284800</v>
      </c>
    </row>
    <row r="523" spans="1:16">
      <c r="A523" s="5" t="s">
        <v>1907</v>
      </c>
      <c r="B523" t="s">
        <v>1908</v>
      </c>
      <c r="C523" s="5" t="s">
        <v>2012</v>
      </c>
      <c r="D523" s="1">
        <v>42005</v>
      </c>
      <c r="E523" t="s">
        <v>2014</v>
      </c>
      <c r="F523" t="s">
        <v>2015</v>
      </c>
      <c r="G523" t="str">
        <f t="shared" si="10"/>
        <v>1055</v>
      </c>
      <c r="H523" t="s">
        <v>26</v>
      </c>
      <c r="I523" t="s">
        <v>27</v>
      </c>
      <c r="J523" t="s">
        <v>1828</v>
      </c>
      <c r="L523" t="s">
        <v>33</v>
      </c>
      <c r="M523" t="s">
        <v>31</v>
      </c>
      <c r="N523" t="s">
        <v>31</v>
      </c>
      <c r="O523" s="1"/>
      <c r="P523" s="11">
        <v>763700</v>
      </c>
    </row>
    <row r="524" spans="1:16">
      <c r="A524" s="5" t="s">
        <v>1907</v>
      </c>
      <c r="B524" t="s">
        <v>1908</v>
      </c>
      <c r="C524" s="5" t="s">
        <v>2016</v>
      </c>
      <c r="D524" s="1">
        <v>42005</v>
      </c>
      <c r="E524" t="s">
        <v>2018</v>
      </c>
      <c r="F524" t="s">
        <v>2019</v>
      </c>
      <c r="G524" t="str">
        <f t="shared" si="10"/>
        <v>1114</v>
      </c>
      <c r="H524" t="s">
        <v>2020</v>
      </c>
      <c r="I524" t="s">
        <v>27</v>
      </c>
      <c r="J524" t="s">
        <v>42</v>
      </c>
      <c r="L524" t="s">
        <v>30</v>
      </c>
      <c r="M524" t="s">
        <v>31</v>
      </c>
      <c r="N524" t="s">
        <v>31</v>
      </c>
      <c r="O524" s="1"/>
      <c r="P524" s="11">
        <v>747100</v>
      </c>
    </row>
    <row r="525" spans="1:16">
      <c r="A525" s="5" t="s">
        <v>1907</v>
      </c>
      <c r="B525" t="s">
        <v>1908</v>
      </c>
      <c r="C525" s="5" t="s">
        <v>2021</v>
      </c>
      <c r="D525" s="1">
        <v>42005</v>
      </c>
      <c r="E525" t="s">
        <v>2023</v>
      </c>
      <c r="F525" t="s">
        <v>1961</v>
      </c>
      <c r="G525" t="str">
        <f t="shared" si="10"/>
        <v>1018</v>
      </c>
      <c r="H525" t="s">
        <v>26</v>
      </c>
      <c r="I525" t="s">
        <v>27</v>
      </c>
      <c r="J525" t="s">
        <v>501</v>
      </c>
      <c r="K525" t="s">
        <v>2024</v>
      </c>
      <c r="L525" t="s">
        <v>33</v>
      </c>
      <c r="M525" t="s">
        <v>31</v>
      </c>
      <c r="N525" t="s">
        <v>32</v>
      </c>
      <c r="O525" s="1">
        <v>39005</v>
      </c>
      <c r="P525" s="11">
        <v>582900</v>
      </c>
    </row>
    <row r="526" spans="1:16">
      <c r="A526" s="5" t="s">
        <v>1907</v>
      </c>
      <c r="B526" t="s">
        <v>1908</v>
      </c>
      <c r="C526" s="5" t="s">
        <v>2025</v>
      </c>
      <c r="D526" s="1">
        <v>42005</v>
      </c>
      <c r="E526" t="s">
        <v>2027</v>
      </c>
      <c r="F526" t="s">
        <v>2028</v>
      </c>
      <c r="G526" t="str">
        <f t="shared" si="10"/>
        <v>1017</v>
      </c>
      <c r="H526" t="s">
        <v>26</v>
      </c>
      <c r="I526" t="s">
        <v>475</v>
      </c>
      <c r="J526" t="s">
        <v>1528</v>
      </c>
      <c r="K526" t="s">
        <v>2029</v>
      </c>
      <c r="L526" t="s">
        <v>33</v>
      </c>
      <c r="M526" t="s">
        <v>31</v>
      </c>
      <c r="N526" t="s">
        <v>31</v>
      </c>
      <c r="O526" s="1"/>
      <c r="P526" s="11">
        <v>352900</v>
      </c>
    </row>
    <row r="527" spans="1:16">
      <c r="A527" s="5" t="s">
        <v>1907</v>
      </c>
      <c r="B527" t="s">
        <v>1908</v>
      </c>
      <c r="C527" s="5" t="s">
        <v>2030</v>
      </c>
      <c r="D527" s="1">
        <v>42005</v>
      </c>
      <c r="E527" t="s">
        <v>422</v>
      </c>
      <c r="F527" t="s">
        <v>414</v>
      </c>
      <c r="G527" t="str">
        <f t="shared" si="10"/>
        <v>1017</v>
      </c>
      <c r="H527" t="s">
        <v>26</v>
      </c>
      <c r="I527" t="s">
        <v>27</v>
      </c>
      <c r="J527" t="s">
        <v>42</v>
      </c>
      <c r="L527" t="s">
        <v>33</v>
      </c>
      <c r="M527" t="s">
        <v>31</v>
      </c>
      <c r="N527" t="s">
        <v>31</v>
      </c>
      <c r="O527" s="1"/>
      <c r="P527" s="11">
        <v>2739500</v>
      </c>
    </row>
    <row r="528" spans="1:16">
      <c r="A528" s="5" t="s">
        <v>1907</v>
      </c>
      <c r="B528" t="s">
        <v>1908</v>
      </c>
      <c r="C528" s="5" t="s">
        <v>2032</v>
      </c>
      <c r="D528" s="1">
        <v>42005</v>
      </c>
      <c r="E528" t="s">
        <v>2034</v>
      </c>
      <c r="F528" t="s">
        <v>2035</v>
      </c>
      <c r="G528" t="str">
        <f t="shared" si="10"/>
        <v>1055</v>
      </c>
      <c r="H528" t="s">
        <v>26</v>
      </c>
      <c r="J528" t="s">
        <v>1836</v>
      </c>
      <c r="L528" t="s">
        <v>30</v>
      </c>
      <c r="M528" t="s">
        <v>31</v>
      </c>
      <c r="N528" t="s">
        <v>31</v>
      </c>
      <c r="O528" s="1"/>
      <c r="P528" s="11">
        <v>859500</v>
      </c>
    </row>
    <row r="529" spans="1:16">
      <c r="A529" s="5" t="s">
        <v>1907</v>
      </c>
      <c r="B529" t="s">
        <v>1908</v>
      </c>
      <c r="C529" s="5" t="s">
        <v>2032</v>
      </c>
      <c r="D529" s="1">
        <v>42005</v>
      </c>
      <c r="E529" t="s">
        <v>2034</v>
      </c>
      <c r="F529" t="s">
        <v>2035</v>
      </c>
      <c r="G529" t="str">
        <f t="shared" si="10"/>
        <v>1055</v>
      </c>
      <c r="H529" t="s">
        <v>26</v>
      </c>
      <c r="J529" t="s">
        <v>1836</v>
      </c>
      <c r="L529" t="s">
        <v>2036</v>
      </c>
      <c r="M529" t="s">
        <v>31</v>
      </c>
      <c r="N529" t="s">
        <v>31</v>
      </c>
      <c r="O529" s="1"/>
      <c r="P529" s="11">
        <v>3237000</v>
      </c>
    </row>
    <row r="530" spans="1:16">
      <c r="A530" s="5" t="s">
        <v>1907</v>
      </c>
      <c r="B530" t="s">
        <v>1908</v>
      </c>
      <c r="C530" s="5" t="s">
        <v>2032</v>
      </c>
      <c r="D530" s="1">
        <v>42005</v>
      </c>
      <c r="E530" t="s">
        <v>2034</v>
      </c>
      <c r="F530" t="s">
        <v>2035</v>
      </c>
      <c r="G530" t="str">
        <f t="shared" si="10"/>
        <v>1055</v>
      </c>
      <c r="H530" t="s">
        <v>26</v>
      </c>
      <c r="J530" t="s">
        <v>1836</v>
      </c>
      <c r="L530" t="s">
        <v>30</v>
      </c>
      <c r="M530" t="s">
        <v>31</v>
      </c>
      <c r="N530" t="s">
        <v>31</v>
      </c>
      <c r="O530" s="1"/>
      <c r="P530" s="11">
        <v>887100</v>
      </c>
    </row>
    <row r="531" spans="1:16">
      <c r="A531" s="5" t="s">
        <v>1907</v>
      </c>
      <c r="B531" t="s">
        <v>1908</v>
      </c>
      <c r="C531" s="5" t="s">
        <v>2032</v>
      </c>
      <c r="D531" s="1">
        <v>42005</v>
      </c>
      <c r="E531" t="s">
        <v>2034</v>
      </c>
      <c r="F531" t="s">
        <v>2035</v>
      </c>
      <c r="G531" t="str">
        <f t="shared" si="10"/>
        <v>1055</v>
      </c>
      <c r="H531" t="s">
        <v>26</v>
      </c>
      <c r="J531" t="s">
        <v>1836</v>
      </c>
      <c r="L531" t="s">
        <v>30</v>
      </c>
      <c r="M531" t="s">
        <v>31</v>
      </c>
      <c r="N531" t="s">
        <v>31</v>
      </c>
      <c r="O531" s="1"/>
      <c r="P531" s="11">
        <v>212000</v>
      </c>
    </row>
    <row r="532" spans="1:16">
      <c r="A532" s="5" t="s">
        <v>1907</v>
      </c>
      <c r="B532" t="s">
        <v>1908</v>
      </c>
      <c r="C532" s="5" t="s">
        <v>2037</v>
      </c>
      <c r="D532" s="1">
        <v>42005</v>
      </c>
      <c r="E532" t="s">
        <v>2039</v>
      </c>
      <c r="F532" t="s">
        <v>2040</v>
      </c>
      <c r="G532" t="str">
        <f t="shared" si="10"/>
        <v>1072</v>
      </c>
      <c r="H532" t="s">
        <v>26</v>
      </c>
      <c r="I532" t="s">
        <v>27</v>
      </c>
      <c r="J532" t="s">
        <v>498</v>
      </c>
      <c r="L532" t="s">
        <v>33</v>
      </c>
      <c r="M532" t="s">
        <v>31</v>
      </c>
      <c r="N532" t="s">
        <v>31</v>
      </c>
      <c r="O532" s="1"/>
      <c r="P532" s="11">
        <v>676200</v>
      </c>
    </row>
    <row r="533" spans="1:16">
      <c r="A533" s="5" t="s">
        <v>1907</v>
      </c>
      <c r="B533" t="s">
        <v>1908</v>
      </c>
      <c r="C533" s="5" t="s">
        <v>2041</v>
      </c>
      <c r="D533" s="1">
        <v>42005</v>
      </c>
      <c r="E533" t="s">
        <v>2043</v>
      </c>
      <c r="F533" t="s">
        <v>2044</v>
      </c>
      <c r="G533" t="str">
        <f t="shared" si="10"/>
        <v>1103</v>
      </c>
      <c r="H533" t="s">
        <v>1917</v>
      </c>
      <c r="I533" t="s">
        <v>27</v>
      </c>
      <c r="J533" t="s">
        <v>493</v>
      </c>
      <c r="L533" t="s">
        <v>33</v>
      </c>
      <c r="M533" t="s">
        <v>32</v>
      </c>
      <c r="N533" t="s">
        <v>31</v>
      </c>
      <c r="O533" s="1"/>
      <c r="P533" s="11">
        <v>2226600</v>
      </c>
    </row>
    <row r="534" spans="1:16">
      <c r="A534" s="5" t="s">
        <v>1907</v>
      </c>
      <c r="B534" t="s">
        <v>1908</v>
      </c>
      <c r="C534" s="5" t="s">
        <v>2045</v>
      </c>
      <c r="D534" s="1">
        <v>42005</v>
      </c>
      <c r="E534" t="s">
        <v>2047</v>
      </c>
      <c r="F534" t="s">
        <v>2048</v>
      </c>
      <c r="G534" t="str">
        <f t="shared" si="10"/>
        <v>1031</v>
      </c>
      <c r="H534" t="s">
        <v>26</v>
      </c>
      <c r="I534" t="s">
        <v>27</v>
      </c>
      <c r="J534" t="s">
        <v>501</v>
      </c>
      <c r="L534" t="s">
        <v>33</v>
      </c>
      <c r="M534" t="s">
        <v>32</v>
      </c>
      <c r="N534" t="s">
        <v>31</v>
      </c>
      <c r="O534" s="1"/>
      <c r="P534" s="11">
        <v>696000</v>
      </c>
    </row>
    <row r="535" spans="1:16">
      <c r="A535" s="5" t="s">
        <v>1907</v>
      </c>
      <c r="B535" t="s">
        <v>1908</v>
      </c>
      <c r="C535" s="5" t="s">
        <v>2049</v>
      </c>
      <c r="D535" s="1">
        <v>42005</v>
      </c>
      <c r="E535" t="s">
        <v>2051</v>
      </c>
      <c r="F535" t="s">
        <v>2052</v>
      </c>
      <c r="G535" t="str">
        <f t="shared" si="10"/>
        <v>1023</v>
      </c>
      <c r="H535" t="s">
        <v>26</v>
      </c>
      <c r="I535" t="s">
        <v>27</v>
      </c>
      <c r="J535" t="s">
        <v>501</v>
      </c>
      <c r="K535" t="s">
        <v>2053</v>
      </c>
      <c r="L535" t="s">
        <v>33</v>
      </c>
      <c r="M535" t="s">
        <v>32</v>
      </c>
      <c r="N535" t="s">
        <v>31</v>
      </c>
      <c r="O535" s="1">
        <v>41264</v>
      </c>
      <c r="P535" s="11">
        <v>721800</v>
      </c>
    </row>
    <row r="536" spans="1:16">
      <c r="A536" s="5" t="s">
        <v>1907</v>
      </c>
      <c r="B536" t="s">
        <v>1908</v>
      </c>
      <c r="C536" s="5" t="s">
        <v>2049</v>
      </c>
      <c r="D536" s="1">
        <v>42005</v>
      </c>
      <c r="E536" t="s">
        <v>2051</v>
      </c>
      <c r="F536" t="s">
        <v>2052</v>
      </c>
      <c r="G536" t="str">
        <f t="shared" si="10"/>
        <v>1023</v>
      </c>
      <c r="H536" t="s">
        <v>26</v>
      </c>
      <c r="I536" t="s">
        <v>27</v>
      </c>
      <c r="J536" t="s">
        <v>190</v>
      </c>
      <c r="K536" t="s">
        <v>2053</v>
      </c>
      <c r="L536" t="s">
        <v>33</v>
      </c>
      <c r="M536" t="s">
        <v>31</v>
      </c>
      <c r="N536" t="s">
        <v>31</v>
      </c>
      <c r="O536" s="1">
        <v>41264</v>
      </c>
      <c r="P536" s="11">
        <v>174900</v>
      </c>
    </row>
    <row r="537" spans="1:16">
      <c r="A537" s="5" t="s">
        <v>1907</v>
      </c>
      <c r="B537" t="s">
        <v>1908</v>
      </c>
      <c r="C537" s="5" t="s">
        <v>2054</v>
      </c>
      <c r="D537" s="1">
        <v>42005</v>
      </c>
      <c r="E537" t="s">
        <v>2056</v>
      </c>
      <c r="F537" t="s">
        <v>1676</v>
      </c>
      <c r="G537" t="str">
        <f t="shared" si="10"/>
        <v>1033</v>
      </c>
      <c r="H537" t="s">
        <v>26</v>
      </c>
      <c r="I537" t="s">
        <v>27</v>
      </c>
      <c r="J537" t="s">
        <v>501</v>
      </c>
      <c r="L537" t="s">
        <v>33</v>
      </c>
      <c r="M537" t="s">
        <v>32</v>
      </c>
      <c r="N537" t="s">
        <v>31</v>
      </c>
      <c r="O537" s="1"/>
      <c r="P537" s="11">
        <v>695400</v>
      </c>
    </row>
    <row r="538" spans="1:16">
      <c r="A538" s="5" t="s">
        <v>1907</v>
      </c>
      <c r="B538" t="s">
        <v>1908</v>
      </c>
      <c r="C538" s="5" t="s">
        <v>2057</v>
      </c>
      <c r="D538" s="1">
        <v>42005</v>
      </c>
      <c r="E538" t="s">
        <v>2059</v>
      </c>
      <c r="F538" t="s">
        <v>2060</v>
      </c>
      <c r="G538" t="str">
        <f t="shared" si="10"/>
        <v>1032</v>
      </c>
      <c r="H538" t="s">
        <v>26</v>
      </c>
      <c r="I538" t="s">
        <v>27</v>
      </c>
      <c r="J538" t="s">
        <v>501</v>
      </c>
      <c r="L538" t="s">
        <v>33</v>
      </c>
      <c r="M538" t="s">
        <v>32</v>
      </c>
      <c r="N538" t="s">
        <v>31</v>
      </c>
      <c r="O538" s="1"/>
      <c r="P538" s="11">
        <v>1172400</v>
      </c>
    </row>
    <row r="539" spans="1:16">
      <c r="A539" s="5" t="s">
        <v>1907</v>
      </c>
      <c r="B539" t="s">
        <v>1908</v>
      </c>
      <c r="C539" s="5" t="s">
        <v>2061</v>
      </c>
      <c r="D539" s="1">
        <v>42005</v>
      </c>
      <c r="E539" t="s">
        <v>2063</v>
      </c>
      <c r="F539" t="s">
        <v>2064</v>
      </c>
      <c r="G539" t="str">
        <f t="shared" si="10"/>
        <v>1021</v>
      </c>
      <c r="H539" t="s">
        <v>26</v>
      </c>
      <c r="I539" t="s">
        <v>27</v>
      </c>
      <c r="J539" t="s">
        <v>360</v>
      </c>
      <c r="K539" t="s">
        <v>2053</v>
      </c>
      <c r="L539" t="s">
        <v>33</v>
      </c>
      <c r="M539" t="s">
        <v>31</v>
      </c>
      <c r="N539" t="s">
        <v>31</v>
      </c>
      <c r="O539" s="1">
        <v>41264</v>
      </c>
      <c r="P539" s="11">
        <v>101000</v>
      </c>
    </row>
    <row r="540" spans="1:16">
      <c r="A540" s="5" t="s">
        <v>1907</v>
      </c>
      <c r="B540" t="s">
        <v>1908</v>
      </c>
      <c r="C540" s="5" t="s">
        <v>2065</v>
      </c>
      <c r="D540" s="1">
        <v>42005</v>
      </c>
      <c r="E540" t="s">
        <v>2067</v>
      </c>
      <c r="F540" t="s">
        <v>2068</v>
      </c>
      <c r="G540" t="str">
        <f t="shared" si="10"/>
        <v>1035</v>
      </c>
      <c r="H540" t="s">
        <v>26</v>
      </c>
      <c r="I540" t="s">
        <v>27</v>
      </c>
      <c r="J540" t="s">
        <v>360</v>
      </c>
      <c r="K540" t="s">
        <v>2069</v>
      </c>
      <c r="L540" t="s">
        <v>33</v>
      </c>
      <c r="M540" t="s">
        <v>32</v>
      </c>
      <c r="N540" t="s">
        <v>31</v>
      </c>
      <c r="O540" s="1"/>
      <c r="P540" s="11">
        <v>1970100</v>
      </c>
    </row>
    <row r="541" spans="1:16">
      <c r="A541" s="5" t="s">
        <v>1907</v>
      </c>
      <c r="B541" t="s">
        <v>1908</v>
      </c>
      <c r="C541" s="5" t="s">
        <v>2070</v>
      </c>
      <c r="D541" s="1">
        <v>42005</v>
      </c>
      <c r="E541" t="s">
        <v>2072</v>
      </c>
      <c r="F541" t="s">
        <v>2073</v>
      </c>
      <c r="G541" t="str">
        <f t="shared" si="10"/>
        <v>1034</v>
      </c>
      <c r="H541" t="s">
        <v>26</v>
      </c>
      <c r="I541" t="s">
        <v>27</v>
      </c>
      <c r="J541" t="s">
        <v>501</v>
      </c>
      <c r="L541" t="s">
        <v>33</v>
      </c>
      <c r="M541" t="s">
        <v>31</v>
      </c>
      <c r="N541" t="s">
        <v>31</v>
      </c>
      <c r="O541" s="1">
        <v>41264</v>
      </c>
      <c r="P541" s="11">
        <v>140000</v>
      </c>
    </row>
    <row r="542" spans="1:16">
      <c r="A542" s="5" t="s">
        <v>1907</v>
      </c>
      <c r="B542" t="s">
        <v>1908</v>
      </c>
      <c r="C542" s="5" t="s">
        <v>2074</v>
      </c>
      <c r="D542" s="1">
        <v>42005</v>
      </c>
      <c r="E542" t="s">
        <v>2076</v>
      </c>
      <c r="F542" t="s">
        <v>2077</v>
      </c>
      <c r="G542" t="str">
        <f t="shared" si="10"/>
        <v>1012</v>
      </c>
      <c r="H542" t="s">
        <v>26</v>
      </c>
      <c r="I542" t="s">
        <v>27</v>
      </c>
      <c r="J542" t="s">
        <v>430</v>
      </c>
      <c r="K542" t="s">
        <v>2078</v>
      </c>
      <c r="L542" t="s">
        <v>33</v>
      </c>
      <c r="M542" t="s">
        <v>32</v>
      </c>
      <c r="N542" t="s">
        <v>32</v>
      </c>
      <c r="O542" s="1">
        <v>45630</v>
      </c>
      <c r="P542" s="11">
        <v>14105300</v>
      </c>
    </row>
    <row r="543" spans="1:16">
      <c r="A543" s="5" t="s">
        <v>1907</v>
      </c>
      <c r="B543" t="s">
        <v>1908</v>
      </c>
      <c r="C543" s="5" t="s">
        <v>2079</v>
      </c>
      <c r="D543" s="1">
        <v>42005</v>
      </c>
      <c r="E543" t="s">
        <v>2081</v>
      </c>
      <c r="F543" t="s">
        <v>2077</v>
      </c>
      <c r="G543" t="str">
        <f t="shared" si="10"/>
        <v>1012</v>
      </c>
      <c r="H543" t="s">
        <v>26</v>
      </c>
      <c r="I543" t="s">
        <v>27</v>
      </c>
      <c r="J543" t="s">
        <v>430</v>
      </c>
      <c r="K543" t="s">
        <v>2082</v>
      </c>
      <c r="L543" t="s">
        <v>33</v>
      </c>
      <c r="M543" t="s">
        <v>31</v>
      </c>
      <c r="N543" t="s">
        <v>32</v>
      </c>
      <c r="O543" s="1">
        <v>45630</v>
      </c>
      <c r="P543" s="11">
        <v>4779500</v>
      </c>
    </row>
    <row r="544" spans="1:16">
      <c r="A544" s="5" t="s">
        <v>1907</v>
      </c>
      <c r="B544" t="s">
        <v>1908</v>
      </c>
      <c r="C544" s="5" t="s">
        <v>2093</v>
      </c>
      <c r="D544" s="1">
        <v>42005</v>
      </c>
      <c r="E544" t="s">
        <v>2095</v>
      </c>
      <c r="F544" t="s">
        <v>2096</v>
      </c>
      <c r="G544" t="str">
        <f t="shared" si="10"/>
        <v>1069</v>
      </c>
      <c r="H544" t="s">
        <v>26</v>
      </c>
      <c r="I544" t="s">
        <v>27</v>
      </c>
      <c r="J544" t="s">
        <v>190</v>
      </c>
      <c r="L544" t="s">
        <v>33</v>
      </c>
      <c r="M544" t="s">
        <v>31</v>
      </c>
      <c r="N544" t="s">
        <v>31</v>
      </c>
      <c r="O544" s="1"/>
      <c r="P544" s="11">
        <v>2051700</v>
      </c>
    </row>
    <row r="545" spans="1:16">
      <c r="A545" s="5" t="s">
        <v>1907</v>
      </c>
      <c r="B545" t="s">
        <v>1908</v>
      </c>
      <c r="C545" s="5" t="s">
        <v>2097</v>
      </c>
      <c r="D545" s="1">
        <v>42005</v>
      </c>
      <c r="E545" t="s">
        <v>2099</v>
      </c>
      <c r="F545" t="s">
        <v>2100</v>
      </c>
      <c r="G545" t="str">
        <f t="shared" si="10"/>
        <v>1091</v>
      </c>
      <c r="H545" t="s">
        <v>26</v>
      </c>
      <c r="I545" t="s">
        <v>508</v>
      </c>
      <c r="J545" t="s">
        <v>501</v>
      </c>
      <c r="K545" t="s">
        <v>2101</v>
      </c>
      <c r="L545" t="s">
        <v>33</v>
      </c>
      <c r="M545" t="s">
        <v>31</v>
      </c>
      <c r="N545" t="s">
        <v>31</v>
      </c>
      <c r="O545" s="1"/>
      <c r="P545" s="11">
        <v>361800</v>
      </c>
    </row>
    <row r="546" spans="1:16">
      <c r="A546" s="5" t="s">
        <v>1907</v>
      </c>
      <c r="B546" t="s">
        <v>1908</v>
      </c>
      <c r="C546" s="5" t="s">
        <v>2097</v>
      </c>
      <c r="D546" s="1">
        <v>42005</v>
      </c>
      <c r="E546" t="s">
        <v>2099</v>
      </c>
      <c r="F546" t="s">
        <v>2100</v>
      </c>
      <c r="G546" t="str">
        <f t="shared" si="10"/>
        <v>1091</v>
      </c>
      <c r="H546" t="s">
        <v>26</v>
      </c>
      <c r="I546" t="s">
        <v>508</v>
      </c>
      <c r="J546" t="s">
        <v>501</v>
      </c>
      <c r="K546" t="s">
        <v>2102</v>
      </c>
      <c r="L546" t="s">
        <v>33</v>
      </c>
      <c r="M546" t="s">
        <v>32</v>
      </c>
      <c r="N546" t="s">
        <v>31</v>
      </c>
      <c r="O546" s="1"/>
      <c r="P546" s="11">
        <v>16900</v>
      </c>
    </row>
    <row r="547" spans="1:16">
      <c r="A547" s="5" t="s">
        <v>1907</v>
      </c>
      <c r="B547" t="s">
        <v>1908</v>
      </c>
      <c r="C547" s="5" t="s">
        <v>2103</v>
      </c>
      <c r="D547" s="1">
        <v>42005</v>
      </c>
      <c r="E547" t="s">
        <v>2105</v>
      </c>
      <c r="F547" t="s">
        <v>2106</v>
      </c>
      <c r="G547" t="str">
        <f t="shared" si="10"/>
        <v>1098</v>
      </c>
      <c r="H547" t="s">
        <v>26</v>
      </c>
      <c r="I547" t="s">
        <v>27</v>
      </c>
      <c r="J547" t="s">
        <v>2107</v>
      </c>
      <c r="K547" t="s">
        <v>2108</v>
      </c>
      <c r="L547" t="s">
        <v>33</v>
      </c>
      <c r="M547" t="s">
        <v>31</v>
      </c>
      <c r="N547" t="s">
        <v>31</v>
      </c>
      <c r="O547" s="1"/>
      <c r="P547" s="11">
        <v>2751200</v>
      </c>
    </row>
    <row r="548" spans="1:16">
      <c r="A548" s="5" t="s">
        <v>1907</v>
      </c>
      <c r="B548" t="s">
        <v>1908</v>
      </c>
      <c r="C548" s="5" t="s">
        <v>2109</v>
      </c>
      <c r="D548" s="1">
        <v>42005</v>
      </c>
      <c r="E548" t="s">
        <v>2111</v>
      </c>
      <c r="F548" t="s">
        <v>2112</v>
      </c>
      <c r="G548" t="str">
        <f t="shared" si="10"/>
        <v>1018</v>
      </c>
      <c r="H548" t="s">
        <v>26</v>
      </c>
      <c r="I548" t="s">
        <v>27</v>
      </c>
      <c r="J548" t="s">
        <v>473</v>
      </c>
      <c r="L548" t="s">
        <v>33</v>
      </c>
      <c r="M548" t="s">
        <v>31</v>
      </c>
      <c r="N548" t="s">
        <v>32</v>
      </c>
      <c r="O548" s="1"/>
      <c r="P548" s="11">
        <v>4662900</v>
      </c>
    </row>
    <row r="549" spans="1:16">
      <c r="A549" s="5" t="s">
        <v>1907</v>
      </c>
      <c r="B549" t="s">
        <v>1908</v>
      </c>
      <c r="C549" s="5" t="s">
        <v>2113</v>
      </c>
      <c r="D549" s="1">
        <v>42005</v>
      </c>
      <c r="E549" t="s">
        <v>2115</v>
      </c>
      <c r="F549" t="s">
        <v>2116</v>
      </c>
      <c r="G549" t="str">
        <f t="shared" si="10"/>
        <v>1013</v>
      </c>
      <c r="H549" t="s">
        <v>26</v>
      </c>
      <c r="I549" t="s">
        <v>27</v>
      </c>
      <c r="J549" t="s">
        <v>200</v>
      </c>
      <c r="K549" t="s">
        <v>2117</v>
      </c>
      <c r="L549" t="s">
        <v>33</v>
      </c>
      <c r="M549" t="s">
        <v>31</v>
      </c>
      <c r="N549" t="s">
        <v>31</v>
      </c>
      <c r="O549" s="1"/>
      <c r="P549" s="11">
        <v>285500</v>
      </c>
    </row>
    <row r="550" spans="1:16">
      <c r="A550" s="5" t="s">
        <v>1907</v>
      </c>
      <c r="B550" t="s">
        <v>1908</v>
      </c>
      <c r="C550" s="5" t="s">
        <v>2118</v>
      </c>
      <c r="D550" s="1">
        <v>42005</v>
      </c>
      <c r="E550" t="s">
        <v>2120</v>
      </c>
      <c r="F550" t="s">
        <v>2121</v>
      </c>
      <c r="G550" t="str">
        <f t="shared" si="10"/>
        <v>1035</v>
      </c>
      <c r="H550" t="s">
        <v>26</v>
      </c>
      <c r="I550" t="s">
        <v>27</v>
      </c>
      <c r="J550" t="s">
        <v>1500</v>
      </c>
      <c r="L550" t="s">
        <v>33</v>
      </c>
      <c r="M550" t="s">
        <v>31</v>
      </c>
      <c r="N550" t="s">
        <v>31</v>
      </c>
      <c r="O550" s="1"/>
      <c r="P550" s="11">
        <v>291500</v>
      </c>
    </row>
    <row r="551" spans="1:16">
      <c r="A551" s="5" t="s">
        <v>1907</v>
      </c>
      <c r="B551" t="s">
        <v>1908</v>
      </c>
      <c r="C551" s="5" t="s">
        <v>2118</v>
      </c>
      <c r="D551" s="1">
        <v>42005</v>
      </c>
      <c r="E551" t="s">
        <v>2120</v>
      </c>
      <c r="F551" t="s">
        <v>2121</v>
      </c>
      <c r="G551" t="str">
        <f t="shared" si="10"/>
        <v>1035</v>
      </c>
      <c r="H551" t="s">
        <v>26</v>
      </c>
      <c r="I551" t="s">
        <v>27</v>
      </c>
      <c r="J551" t="s">
        <v>200</v>
      </c>
      <c r="L551" t="s">
        <v>33</v>
      </c>
      <c r="M551" t="s">
        <v>31</v>
      </c>
      <c r="N551" t="s">
        <v>31</v>
      </c>
      <c r="O551" s="1"/>
      <c r="P551" s="11">
        <v>258600</v>
      </c>
    </row>
    <row r="552" spans="1:16">
      <c r="A552" s="5" t="s">
        <v>1907</v>
      </c>
      <c r="B552" t="s">
        <v>1908</v>
      </c>
      <c r="C552" s="5" t="s">
        <v>2122</v>
      </c>
      <c r="D552" s="1">
        <v>42005</v>
      </c>
      <c r="E552" t="s">
        <v>2124</v>
      </c>
      <c r="F552" t="s">
        <v>1616</v>
      </c>
      <c r="G552" t="str">
        <f t="shared" si="10"/>
        <v>1035</v>
      </c>
      <c r="H552" t="s">
        <v>26</v>
      </c>
      <c r="I552" t="s">
        <v>27</v>
      </c>
      <c r="J552" t="s">
        <v>1500</v>
      </c>
      <c r="L552" t="s">
        <v>33</v>
      </c>
      <c r="M552" t="s">
        <v>31</v>
      </c>
      <c r="N552" t="s">
        <v>31</v>
      </c>
      <c r="O552" s="1"/>
      <c r="P552" s="11">
        <v>233300</v>
      </c>
    </row>
    <row r="553" spans="1:16">
      <c r="A553" s="5" t="s">
        <v>1907</v>
      </c>
      <c r="B553" t="s">
        <v>1908</v>
      </c>
      <c r="C553" s="5" t="s">
        <v>2125</v>
      </c>
      <c r="D553" s="1">
        <v>42005</v>
      </c>
      <c r="E553" t="s">
        <v>2127</v>
      </c>
      <c r="F553" t="s">
        <v>2128</v>
      </c>
      <c r="G553" t="str">
        <f t="shared" si="10"/>
        <v>1091</v>
      </c>
      <c r="H553" t="s">
        <v>26</v>
      </c>
      <c r="I553" t="s">
        <v>27</v>
      </c>
      <c r="J553" t="s">
        <v>2107</v>
      </c>
      <c r="K553" t="s">
        <v>2129</v>
      </c>
      <c r="L553" t="s">
        <v>33</v>
      </c>
      <c r="M553" t="s">
        <v>31</v>
      </c>
      <c r="N553" t="s">
        <v>31</v>
      </c>
      <c r="O553" s="1"/>
      <c r="P553" s="11">
        <v>3205800</v>
      </c>
    </row>
    <row r="554" spans="1:16">
      <c r="A554" s="5" t="s">
        <v>1907</v>
      </c>
      <c r="B554" t="s">
        <v>1908</v>
      </c>
      <c r="C554" s="5" t="s">
        <v>2130</v>
      </c>
      <c r="D554" s="1">
        <v>42005</v>
      </c>
      <c r="E554" t="s">
        <v>2131</v>
      </c>
      <c r="F554" t="s">
        <v>2132</v>
      </c>
      <c r="G554" t="str">
        <f t="shared" si="10"/>
        <v>1027</v>
      </c>
      <c r="H554" t="s">
        <v>26</v>
      </c>
      <c r="I554" t="s">
        <v>27</v>
      </c>
      <c r="J554" t="s">
        <v>1500</v>
      </c>
      <c r="L554" t="s">
        <v>33</v>
      </c>
      <c r="M554" t="s">
        <v>31</v>
      </c>
      <c r="N554" t="s">
        <v>31</v>
      </c>
      <c r="O554" s="1"/>
      <c r="P554" s="11">
        <v>174900</v>
      </c>
    </row>
    <row r="555" spans="1:16">
      <c r="A555" s="5" t="s">
        <v>1907</v>
      </c>
      <c r="B555" t="s">
        <v>1908</v>
      </c>
      <c r="C555" s="5" t="s">
        <v>2133</v>
      </c>
      <c r="D555" s="1">
        <v>42005</v>
      </c>
      <c r="E555" t="s">
        <v>2135</v>
      </c>
      <c r="F555" t="s">
        <v>2136</v>
      </c>
      <c r="G555" t="str">
        <f t="shared" si="10"/>
        <v>1035</v>
      </c>
      <c r="H555" t="s">
        <v>26</v>
      </c>
      <c r="I555" t="s">
        <v>27</v>
      </c>
      <c r="J555" t="s">
        <v>1500</v>
      </c>
      <c r="L555" t="s">
        <v>33</v>
      </c>
      <c r="M555" t="s">
        <v>32</v>
      </c>
      <c r="N555" t="s">
        <v>31</v>
      </c>
      <c r="O555" s="1"/>
      <c r="P555" s="11">
        <v>206600</v>
      </c>
    </row>
    <row r="556" spans="1:16">
      <c r="A556" s="5" t="s">
        <v>1907</v>
      </c>
      <c r="B556" t="s">
        <v>1908</v>
      </c>
      <c r="C556" s="5" t="s">
        <v>2137</v>
      </c>
      <c r="D556" s="1">
        <v>42005</v>
      </c>
      <c r="E556" t="s">
        <v>2139</v>
      </c>
      <c r="F556" t="s">
        <v>2140</v>
      </c>
      <c r="G556" t="str">
        <f t="shared" si="10"/>
        <v>1024</v>
      </c>
      <c r="H556" t="s">
        <v>26</v>
      </c>
      <c r="I556" t="s">
        <v>27</v>
      </c>
      <c r="J556" t="s">
        <v>1500</v>
      </c>
      <c r="L556" t="s">
        <v>33</v>
      </c>
      <c r="M556" t="s">
        <v>31</v>
      </c>
      <c r="N556" t="s">
        <v>31</v>
      </c>
      <c r="O556" s="1"/>
      <c r="P556" s="11">
        <v>227400</v>
      </c>
    </row>
    <row r="557" spans="1:16">
      <c r="A557" s="5" t="s">
        <v>1907</v>
      </c>
      <c r="B557" t="s">
        <v>1908</v>
      </c>
      <c r="C557" s="5" t="s">
        <v>2141</v>
      </c>
      <c r="D557" s="1">
        <v>42005</v>
      </c>
      <c r="E557" t="s">
        <v>2143</v>
      </c>
      <c r="F557" t="s">
        <v>2144</v>
      </c>
      <c r="G557" t="str">
        <f t="shared" si="10"/>
        <v>1055</v>
      </c>
      <c r="H557" t="s">
        <v>26</v>
      </c>
      <c r="I557" t="s">
        <v>27</v>
      </c>
      <c r="J557" t="s">
        <v>200</v>
      </c>
      <c r="K557" t="s">
        <v>2145</v>
      </c>
      <c r="L557" t="s">
        <v>30</v>
      </c>
      <c r="M557" t="s">
        <v>31</v>
      </c>
      <c r="N557" t="s">
        <v>31</v>
      </c>
      <c r="O557" s="1"/>
      <c r="P557" s="11">
        <v>6600</v>
      </c>
    </row>
    <row r="558" spans="1:16">
      <c r="A558" s="5" t="s">
        <v>1907</v>
      </c>
      <c r="B558" t="s">
        <v>1908</v>
      </c>
      <c r="C558" s="5" t="s">
        <v>2141</v>
      </c>
      <c r="D558" s="1">
        <v>42005</v>
      </c>
      <c r="E558" t="s">
        <v>2143</v>
      </c>
      <c r="F558" t="s">
        <v>2144</v>
      </c>
      <c r="G558" t="str">
        <f t="shared" si="10"/>
        <v>1055</v>
      </c>
      <c r="H558" t="s">
        <v>26</v>
      </c>
      <c r="I558" t="s">
        <v>27</v>
      </c>
      <c r="J558" t="s">
        <v>200</v>
      </c>
      <c r="K558" t="s">
        <v>2145</v>
      </c>
      <c r="L558" t="s">
        <v>33</v>
      </c>
      <c r="M558" t="s">
        <v>31</v>
      </c>
      <c r="N558" t="s">
        <v>31</v>
      </c>
      <c r="O558" s="1"/>
      <c r="P558" s="11">
        <v>1107500</v>
      </c>
    </row>
    <row r="559" spans="1:16">
      <c r="A559" s="5" t="s">
        <v>1907</v>
      </c>
      <c r="B559" t="s">
        <v>1908</v>
      </c>
      <c r="C559" s="5" t="s">
        <v>2146</v>
      </c>
      <c r="D559" s="1">
        <v>42005</v>
      </c>
      <c r="E559" t="s">
        <v>2148</v>
      </c>
      <c r="F559" t="s">
        <v>2149</v>
      </c>
      <c r="G559" t="str">
        <f t="shared" si="10"/>
        <v>1054</v>
      </c>
      <c r="H559" t="s">
        <v>26</v>
      </c>
      <c r="I559" t="s">
        <v>396</v>
      </c>
      <c r="J559" t="s">
        <v>178</v>
      </c>
      <c r="K559" t="s">
        <v>2150</v>
      </c>
      <c r="L559" t="s">
        <v>33</v>
      </c>
      <c r="M559" t="s">
        <v>31</v>
      </c>
      <c r="N559" t="s">
        <v>31</v>
      </c>
      <c r="O559" s="1"/>
      <c r="P559" s="11">
        <v>333800</v>
      </c>
    </row>
    <row r="560" spans="1:16">
      <c r="A560" s="5" t="s">
        <v>1907</v>
      </c>
      <c r="B560" t="s">
        <v>1908</v>
      </c>
      <c r="C560" s="5" t="s">
        <v>2146</v>
      </c>
      <c r="D560" s="1">
        <v>42005</v>
      </c>
      <c r="E560" t="s">
        <v>2151</v>
      </c>
      <c r="F560" t="s">
        <v>2149</v>
      </c>
      <c r="G560" t="str">
        <f t="shared" si="10"/>
        <v>1054</v>
      </c>
      <c r="H560" t="s">
        <v>26</v>
      </c>
      <c r="I560" t="s">
        <v>396</v>
      </c>
      <c r="J560" t="s">
        <v>42</v>
      </c>
      <c r="K560" t="s">
        <v>2152</v>
      </c>
      <c r="L560" t="s">
        <v>30</v>
      </c>
      <c r="M560" t="s">
        <v>31</v>
      </c>
      <c r="N560" t="s">
        <v>31</v>
      </c>
      <c r="O560" s="1"/>
      <c r="P560" s="11">
        <v>8700</v>
      </c>
    </row>
    <row r="561" spans="1:16">
      <c r="A561" s="5" t="s">
        <v>1907</v>
      </c>
      <c r="B561" t="s">
        <v>1908</v>
      </c>
      <c r="C561" s="5" t="s">
        <v>2153</v>
      </c>
      <c r="D561" s="1">
        <v>42005</v>
      </c>
      <c r="E561" t="s">
        <v>2155</v>
      </c>
      <c r="F561" t="s">
        <v>2156</v>
      </c>
      <c r="G561" t="str">
        <f t="shared" si="10"/>
        <v>1014</v>
      </c>
      <c r="H561" t="s">
        <v>26</v>
      </c>
      <c r="I561" t="s">
        <v>475</v>
      </c>
      <c r="J561" t="s">
        <v>1528</v>
      </c>
      <c r="L561" t="s">
        <v>33</v>
      </c>
      <c r="M561" t="s">
        <v>31</v>
      </c>
      <c r="N561" t="s">
        <v>31</v>
      </c>
      <c r="O561" s="1"/>
      <c r="P561" s="11">
        <v>172100</v>
      </c>
    </row>
    <row r="562" spans="1:16">
      <c r="A562" s="5" t="s">
        <v>1907</v>
      </c>
      <c r="B562" t="s">
        <v>1908</v>
      </c>
      <c r="C562" s="5" t="s">
        <v>2157</v>
      </c>
      <c r="D562" s="1">
        <v>42005</v>
      </c>
      <c r="E562" t="s">
        <v>2159</v>
      </c>
      <c r="F562" t="s">
        <v>2160</v>
      </c>
      <c r="G562" t="str">
        <f t="shared" si="10"/>
        <v>1061</v>
      </c>
      <c r="H562" t="s">
        <v>26</v>
      </c>
      <c r="I562" t="s">
        <v>27</v>
      </c>
      <c r="J562" t="s">
        <v>360</v>
      </c>
      <c r="K562" t="s">
        <v>2161</v>
      </c>
      <c r="L562" t="s">
        <v>33</v>
      </c>
      <c r="M562" t="s">
        <v>32</v>
      </c>
      <c r="N562" t="s">
        <v>31</v>
      </c>
      <c r="O562" s="1"/>
      <c r="P562" s="11">
        <v>308300</v>
      </c>
    </row>
    <row r="563" spans="1:16">
      <c r="A563" s="5" t="s">
        <v>1907</v>
      </c>
      <c r="B563" t="s">
        <v>1908</v>
      </c>
      <c r="C563" s="5" t="s">
        <v>2162</v>
      </c>
      <c r="D563" s="1">
        <v>42005</v>
      </c>
      <c r="E563" t="s">
        <v>2164</v>
      </c>
      <c r="F563" t="s">
        <v>2165</v>
      </c>
      <c r="G563" t="str">
        <f t="shared" si="10"/>
        <v>1032</v>
      </c>
      <c r="H563" t="s">
        <v>26</v>
      </c>
      <c r="I563" t="s">
        <v>27</v>
      </c>
      <c r="J563" t="s">
        <v>358</v>
      </c>
      <c r="L563" t="s">
        <v>33</v>
      </c>
      <c r="M563" t="s">
        <v>31</v>
      </c>
      <c r="N563" t="s">
        <v>31</v>
      </c>
      <c r="O563" s="1">
        <v>41262</v>
      </c>
      <c r="P563" s="11">
        <v>3792800</v>
      </c>
    </row>
    <row r="564" spans="1:16">
      <c r="A564" s="5" t="s">
        <v>1907</v>
      </c>
      <c r="B564" t="s">
        <v>1908</v>
      </c>
      <c r="C564" s="5" t="s">
        <v>2166</v>
      </c>
      <c r="D564" s="1">
        <v>42005</v>
      </c>
      <c r="E564" t="s">
        <v>2168</v>
      </c>
      <c r="F564" t="s">
        <v>2169</v>
      </c>
      <c r="G564" t="str">
        <f t="shared" si="10"/>
        <v>1102</v>
      </c>
      <c r="H564" t="s">
        <v>1917</v>
      </c>
      <c r="I564" t="s">
        <v>27</v>
      </c>
      <c r="J564" t="s">
        <v>1836</v>
      </c>
      <c r="L564" t="s">
        <v>33</v>
      </c>
      <c r="M564" t="s">
        <v>32</v>
      </c>
      <c r="N564" t="s">
        <v>32</v>
      </c>
      <c r="O564" s="1">
        <v>45252</v>
      </c>
      <c r="P564" s="11">
        <v>32040100</v>
      </c>
    </row>
    <row r="565" spans="1:16">
      <c r="A565" s="5" t="s">
        <v>1907</v>
      </c>
      <c r="B565" t="s">
        <v>1908</v>
      </c>
      <c r="C565" s="5" t="s">
        <v>2170</v>
      </c>
      <c r="D565" s="1">
        <v>42005</v>
      </c>
      <c r="E565" t="s">
        <v>2172</v>
      </c>
      <c r="F565" t="s">
        <v>2173</v>
      </c>
      <c r="G565" t="str">
        <f t="shared" si="10"/>
        <v>1078</v>
      </c>
      <c r="H565" t="s">
        <v>26</v>
      </c>
      <c r="I565" t="s">
        <v>27</v>
      </c>
      <c r="J565" t="s">
        <v>2107</v>
      </c>
      <c r="K565" t="s">
        <v>2174</v>
      </c>
      <c r="L565" t="s">
        <v>33</v>
      </c>
      <c r="M565" t="s">
        <v>31</v>
      </c>
      <c r="N565" t="s">
        <v>32</v>
      </c>
      <c r="O565" s="1"/>
      <c r="P565" s="11">
        <v>4558100</v>
      </c>
    </row>
    <row r="566" spans="1:16">
      <c r="A566" s="5" t="s">
        <v>1907</v>
      </c>
      <c r="B566" t="s">
        <v>1908</v>
      </c>
      <c r="C566" s="5" t="s">
        <v>2176</v>
      </c>
      <c r="D566" s="1">
        <v>42005</v>
      </c>
      <c r="E566" t="s">
        <v>2178</v>
      </c>
      <c r="F566" t="s">
        <v>2179</v>
      </c>
      <c r="G566" t="str">
        <f t="shared" si="10"/>
        <v>1027</v>
      </c>
      <c r="H566" t="s">
        <v>26</v>
      </c>
      <c r="I566" t="s">
        <v>27</v>
      </c>
      <c r="J566" t="s">
        <v>206</v>
      </c>
      <c r="L566" t="s">
        <v>33</v>
      </c>
      <c r="M566" t="s">
        <v>31</v>
      </c>
      <c r="N566" t="s">
        <v>134</v>
      </c>
      <c r="O566" s="1"/>
      <c r="P566" s="11">
        <v>303200</v>
      </c>
    </row>
    <row r="567" spans="1:16">
      <c r="A567" s="5" t="s">
        <v>1907</v>
      </c>
      <c r="B567" t="s">
        <v>1908</v>
      </c>
      <c r="C567" s="5" t="s">
        <v>2176</v>
      </c>
      <c r="D567" s="1">
        <v>42005</v>
      </c>
      <c r="E567" t="s">
        <v>2178</v>
      </c>
      <c r="F567" t="s">
        <v>2179</v>
      </c>
      <c r="G567" t="str">
        <f t="shared" si="10"/>
        <v>1027</v>
      </c>
      <c r="H567" t="s">
        <v>26</v>
      </c>
      <c r="I567" t="s">
        <v>641</v>
      </c>
      <c r="J567" t="s">
        <v>230</v>
      </c>
      <c r="L567" t="s">
        <v>33</v>
      </c>
      <c r="M567" t="s">
        <v>31</v>
      </c>
      <c r="N567" t="s">
        <v>134</v>
      </c>
      <c r="O567" s="1"/>
      <c r="P567" s="11">
        <v>64200</v>
      </c>
    </row>
    <row r="568" spans="1:16">
      <c r="A568" s="5" t="s">
        <v>1907</v>
      </c>
      <c r="B568" t="s">
        <v>1908</v>
      </c>
      <c r="C568" s="5" t="s">
        <v>2180</v>
      </c>
      <c r="D568" s="1">
        <v>42005</v>
      </c>
      <c r="E568" t="s">
        <v>2182</v>
      </c>
      <c r="F568" t="s">
        <v>2183</v>
      </c>
      <c r="G568" t="str">
        <f t="shared" si="10"/>
        <v>1018</v>
      </c>
      <c r="H568" t="s">
        <v>26</v>
      </c>
      <c r="I568" t="s">
        <v>27</v>
      </c>
      <c r="J568" t="s">
        <v>277</v>
      </c>
      <c r="K568" t="s">
        <v>2184</v>
      </c>
      <c r="L568" t="s">
        <v>33</v>
      </c>
      <c r="M568" t="s">
        <v>31</v>
      </c>
      <c r="N568" t="s">
        <v>31</v>
      </c>
      <c r="O568" s="1"/>
      <c r="P568" s="11">
        <v>9849400</v>
      </c>
    </row>
    <row r="569" spans="1:16">
      <c r="A569" s="5" t="s">
        <v>1907</v>
      </c>
      <c r="B569" t="s">
        <v>1908</v>
      </c>
      <c r="C569" s="5" t="s">
        <v>2185</v>
      </c>
      <c r="D569" s="1">
        <v>42005</v>
      </c>
      <c r="E569" t="s">
        <v>2187</v>
      </c>
      <c r="F569" t="s">
        <v>2136</v>
      </c>
      <c r="G569" t="str">
        <f t="shared" ref="G569:G632" si="11">LEFT(F569,4)</f>
        <v>1035</v>
      </c>
      <c r="H569" t="s">
        <v>26</v>
      </c>
      <c r="I569" t="s">
        <v>27</v>
      </c>
      <c r="J569" t="s">
        <v>200</v>
      </c>
      <c r="K569" t="s">
        <v>2188</v>
      </c>
      <c r="L569" t="s">
        <v>33</v>
      </c>
      <c r="M569" t="s">
        <v>31</v>
      </c>
      <c r="N569" t="s">
        <v>31</v>
      </c>
      <c r="O569" s="1"/>
      <c r="P569" s="11">
        <v>4570200</v>
      </c>
    </row>
    <row r="570" spans="1:16">
      <c r="A570" s="5" t="s">
        <v>1907</v>
      </c>
      <c r="B570" t="s">
        <v>1908</v>
      </c>
      <c r="C570" s="5" t="s">
        <v>2189</v>
      </c>
      <c r="D570" s="1">
        <v>42005</v>
      </c>
      <c r="E570" t="s">
        <v>2191</v>
      </c>
      <c r="F570" t="s">
        <v>2192</v>
      </c>
      <c r="G570" t="str">
        <f t="shared" si="11"/>
        <v>1031</v>
      </c>
      <c r="H570" t="s">
        <v>26</v>
      </c>
      <c r="I570" t="s">
        <v>27</v>
      </c>
      <c r="J570" t="s">
        <v>206</v>
      </c>
      <c r="L570" t="s">
        <v>33</v>
      </c>
      <c r="M570" t="s">
        <v>31</v>
      </c>
      <c r="N570" t="s">
        <v>31</v>
      </c>
      <c r="O570" s="1"/>
      <c r="P570" s="11">
        <v>571200</v>
      </c>
    </row>
    <row r="571" spans="1:16">
      <c r="A571" s="5" t="s">
        <v>1907</v>
      </c>
      <c r="B571" t="s">
        <v>1908</v>
      </c>
      <c r="C571" s="5" t="s">
        <v>2193</v>
      </c>
      <c r="D571" s="1">
        <v>42005</v>
      </c>
      <c r="E571" t="s">
        <v>2195</v>
      </c>
      <c r="F571" t="s">
        <v>2196</v>
      </c>
      <c r="G571" t="str">
        <f t="shared" si="11"/>
        <v>1103</v>
      </c>
      <c r="H571" t="s">
        <v>26</v>
      </c>
      <c r="I571" t="s">
        <v>27</v>
      </c>
      <c r="J571" t="s">
        <v>360</v>
      </c>
      <c r="K571" t="s">
        <v>2197</v>
      </c>
      <c r="L571" t="s">
        <v>33</v>
      </c>
      <c r="M571" t="s">
        <v>31</v>
      </c>
      <c r="N571" t="s">
        <v>31</v>
      </c>
      <c r="O571" s="1"/>
      <c r="P571" s="11">
        <v>6892700</v>
      </c>
    </row>
    <row r="572" spans="1:16">
      <c r="A572" s="5" t="s">
        <v>1907</v>
      </c>
      <c r="B572" t="s">
        <v>1908</v>
      </c>
      <c r="C572" s="5" t="s">
        <v>2198</v>
      </c>
      <c r="D572" s="1">
        <v>42005</v>
      </c>
      <c r="E572" t="s">
        <v>2200</v>
      </c>
      <c r="F572" t="s">
        <v>2201</v>
      </c>
      <c r="G572" t="str">
        <f t="shared" si="11"/>
        <v>1074</v>
      </c>
      <c r="H572" t="s">
        <v>26</v>
      </c>
      <c r="I572" t="s">
        <v>27</v>
      </c>
      <c r="J572" t="s">
        <v>2107</v>
      </c>
      <c r="K572" t="s">
        <v>2202</v>
      </c>
      <c r="L572" t="s">
        <v>33</v>
      </c>
      <c r="M572" t="s">
        <v>31</v>
      </c>
      <c r="N572" t="s">
        <v>31</v>
      </c>
      <c r="O572" s="1"/>
      <c r="P572" s="11">
        <v>4931100</v>
      </c>
    </row>
    <row r="573" spans="1:16">
      <c r="A573" s="5" t="s">
        <v>1907</v>
      </c>
      <c r="B573" t="s">
        <v>1908</v>
      </c>
      <c r="C573" s="5" t="s">
        <v>2203</v>
      </c>
      <c r="D573" s="1">
        <v>42005</v>
      </c>
      <c r="E573" t="s">
        <v>2205</v>
      </c>
      <c r="F573" t="s">
        <v>2206</v>
      </c>
      <c r="G573" t="str">
        <f t="shared" si="11"/>
        <v>1032</v>
      </c>
      <c r="H573" t="s">
        <v>26</v>
      </c>
      <c r="I573" t="s">
        <v>475</v>
      </c>
      <c r="J573" t="s">
        <v>325</v>
      </c>
      <c r="K573" t="s">
        <v>2207</v>
      </c>
      <c r="L573" t="s">
        <v>33</v>
      </c>
      <c r="M573" t="s">
        <v>31</v>
      </c>
      <c r="N573" t="s">
        <v>31</v>
      </c>
      <c r="O573" s="1"/>
      <c r="P573" s="11">
        <v>380200</v>
      </c>
    </row>
    <row r="574" spans="1:16">
      <c r="A574" s="5" t="s">
        <v>1907</v>
      </c>
      <c r="B574" t="s">
        <v>1908</v>
      </c>
      <c r="C574" s="5" t="s">
        <v>2208</v>
      </c>
      <c r="D574" s="1">
        <v>42005</v>
      </c>
      <c r="E574" t="s">
        <v>2210</v>
      </c>
      <c r="F574" t="s">
        <v>2211</v>
      </c>
      <c r="G574" t="str">
        <f t="shared" si="11"/>
        <v>1054</v>
      </c>
      <c r="H574" t="s">
        <v>26</v>
      </c>
      <c r="I574" t="s">
        <v>27</v>
      </c>
      <c r="J574" t="s">
        <v>2107</v>
      </c>
      <c r="K574" t="s">
        <v>2212</v>
      </c>
      <c r="L574" t="s">
        <v>33</v>
      </c>
      <c r="M574" t="s">
        <v>31</v>
      </c>
      <c r="N574" t="s">
        <v>31</v>
      </c>
      <c r="O574" s="1"/>
      <c r="P574" s="11">
        <v>2232500</v>
      </c>
    </row>
    <row r="575" spans="1:16">
      <c r="A575" s="5" t="s">
        <v>1907</v>
      </c>
      <c r="B575" t="s">
        <v>1908</v>
      </c>
      <c r="C575" s="5" t="s">
        <v>2213</v>
      </c>
      <c r="D575" s="1">
        <v>42005</v>
      </c>
      <c r="E575" t="s">
        <v>2215</v>
      </c>
      <c r="F575" t="s">
        <v>2216</v>
      </c>
      <c r="G575" t="str">
        <f t="shared" si="11"/>
        <v>1067</v>
      </c>
      <c r="H575" t="s">
        <v>26</v>
      </c>
      <c r="I575" t="s">
        <v>475</v>
      </c>
      <c r="J575" t="s">
        <v>1657</v>
      </c>
      <c r="K575" t="s">
        <v>2217</v>
      </c>
      <c r="L575" t="s">
        <v>33</v>
      </c>
      <c r="M575" t="s">
        <v>31</v>
      </c>
      <c r="N575" t="s">
        <v>31</v>
      </c>
      <c r="O575" s="1"/>
      <c r="P575" s="11">
        <v>138700</v>
      </c>
    </row>
    <row r="576" spans="1:16">
      <c r="A576" s="5" t="s">
        <v>1907</v>
      </c>
      <c r="B576" t="s">
        <v>1908</v>
      </c>
      <c r="C576" s="5" t="s">
        <v>2218</v>
      </c>
      <c r="D576" s="1">
        <v>42005</v>
      </c>
      <c r="E576" t="s">
        <v>2220</v>
      </c>
      <c r="F576" t="s">
        <v>2221</v>
      </c>
      <c r="G576" t="str">
        <f t="shared" si="11"/>
        <v>1072</v>
      </c>
      <c r="H576" t="s">
        <v>26</v>
      </c>
      <c r="I576" t="s">
        <v>27</v>
      </c>
      <c r="J576" t="s">
        <v>360</v>
      </c>
      <c r="K576" t="s">
        <v>2222</v>
      </c>
      <c r="L576" t="s">
        <v>30</v>
      </c>
      <c r="M576" t="s">
        <v>31</v>
      </c>
      <c r="N576" t="s">
        <v>31</v>
      </c>
      <c r="O576" s="1"/>
      <c r="P576" s="11">
        <v>473700</v>
      </c>
    </row>
    <row r="577" spans="1:16">
      <c r="A577" s="5" t="s">
        <v>1907</v>
      </c>
      <c r="B577" t="s">
        <v>1908</v>
      </c>
      <c r="C577" s="5" t="s">
        <v>2223</v>
      </c>
      <c r="D577" s="1">
        <v>42005</v>
      </c>
      <c r="E577" t="s">
        <v>2225</v>
      </c>
      <c r="F577" t="s">
        <v>2226</v>
      </c>
      <c r="G577" t="str">
        <f t="shared" si="11"/>
        <v>1083</v>
      </c>
      <c r="H577" t="s">
        <v>26</v>
      </c>
      <c r="I577" t="s">
        <v>27</v>
      </c>
      <c r="J577" t="s">
        <v>1816</v>
      </c>
      <c r="L577" t="s">
        <v>33</v>
      </c>
      <c r="M577" t="s">
        <v>31</v>
      </c>
      <c r="N577" t="s">
        <v>31</v>
      </c>
      <c r="O577" s="1"/>
      <c r="P577" s="11">
        <v>7431400</v>
      </c>
    </row>
    <row r="578" spans="1:16">
      <c r="A578" s="5" t="s">
        <v>1907</v>
      </c>
      <c r="B578" t="s">
        <v>1908</v>
      </c>
      <c r="C578" s="5" t="s">
        <v>2223</v>
      </c>
      <c r="D578" s="1">
        <v>42005</v>
      </c>
      <c r="E578" t="s">
        <v>2225</v>
      </c>
      <c r="F578" t="s">
        <v>2226</v>
      </c>
      <c r="G578" t="str">
        <f t="shared" si="11"/>
        <v>1083</v>
      </c>
      <c r="H578" t="s">
        <v>26</v>
      </c>
      <c r="I578" t="s">
        <v>27</v>
      </c>
      <c r="J578" t="s">
        <v>1816</v>
      </c>
      <c r="L578" t="s">
        <v>30</v>
      </c>
      <c r="M578" t="s">
        <v>31</v>
      </c>
      <c r="N578" t="s">
        <v>31</v>
      </c>
      <c r="O578" s="1"/>
      <c r="P578" s="11">
        <v>2027200</v>
      </c>
    </row>
    <row r="579" spans="1:16">
      <c r="A579" s="5" t="s">
        <v>1907</v>
      </c>
      <c r="B579" t="s">
        <v>1908</v>
      </c>
      <c r="C579" s="5" t="s">
        <v>2227</v>
      </c>
      <c r="D579" s="1">
        <v>42005</v>
      </c>
      <c r="E579" t="s">
        <v>2229</v>
      </c>
      <c r="F579" t="s">
        <v>2230</v>
      </c>
      <c r="G579" t="str">
        <f t="shared" si="11"/>
        <v>1068</v>
      </c>
      <c r="H579" t="s">
        <v>26</v>
      </c>
      <c r="I579" t="s">
        <v>27</v>
      </c>
      <c r="J579" t="s">
        <v>42</v>
      </c>
      <c r="L579" t="s">
        <v>33</v>
      </c>
      <c r="M579" t="s">
        <v>31</v>
      </c>
      <c r="N579" t="s">
        <v>31</v>
      </c>
      <c r="O579" s="1"/>
      <c r="P579" s="11">
        <v>582900</v>
      </c>
    </row>
    <row r="580" spans="1:16">
      <c r="A580" s="5" t="s">
        <v>1907</v>
      </c>
      <c r="B580" t="s">
        <v>1908</v>
      </c>
      <c r="C580" s="5" t="s">
        <v>2227</v>
      </c>
      <c r="D580" s="1">
        <v>42005</v>
      </c>
      <c r="E580" t="s">
        <v>2231</v>
      </c>
      <c r="F580" t="s">
        <v>2232</v>
      </c>
      <c r="G580" t="str">
        <f t="shared" si="11"/>
        <v>1068</v>
      </c>
      <c r="H580" t="s">
        <v>26</v>
      </c>
      <c r="I580" t="s">
        <v>27</v>
      </c>
      <c r="J580" t="s">
        <v>42</v>
      </c>
      <c r="L580" t="s">
        <v>33</v>
      </c>
      <c r="M580" t="s">
        <v>31</v>
      </c>
      <c r="N580" t="s">
        <v>31</v>
      </c>
      <c r="O580" s="1"/>
      <c r="P580" s="11">
        <v>239100</v>
      </c>
    </row>
    <row r="581" spans="1:16">
      <c r="A581" s="5" t="s">
        <v>1907</v>
      </c>
      <c r="B581" t="s">
        <v>1908</v>
      </c>
      <c r="C581" s="5" t="s">
        <v>2233</v>
      </c>
      <c r="D581" s="1">
        <v>42005</v>
      </c>
      <c r="E581" t="s">
        <v>2235</v>
      </c>
      <c r="F581" t="s">
        <v>2236</v>
      </c>
      <c r="G581" t="str">
        <f t="shared" si="11"/>
        <v>1076</v>
      </c>
      <c r="H581" t="s">
        <v>26</v>
      </c>
      <c r="I581" t="s">
        <v>27</v>
      </c>
      <c r="J581" t="s">
        <v>2107</v>
      </c>
      <c r="K581" t="s">
        <v>2237</v>
      </c>
      <c r="L581" t="s">
        <v>33</v>
      </c>
      <c r="M581" t="s">
        <v>31</v>
      </c>
      <c r="N581" t="s">
        <v>31</v>
      </c>
      <c r="O581" s="1"/>
      <c r="P581" s="11">
        <v>2483100</v>
      </c>
    </row>
    <row r="582" spans="1:16">
      <c r="A582" s="5" t="s">
        <v>1907</v>
      </c>
      <c r="B582" t="s">
        <v>1908</v>
      </c>
      <c r="C582" s="5" t="s">
        <v>2238</v>
      </c>
      <c r="D582" s="1">
        <v>42005</v>
      </c>
      <c r="E582" t="s">
        <v>2240</v>
      </c>
      <c r="F582" t="s">
        <v>2241</v>
      </c>
      <c r="G582" t="str">
        <f t="shared" si="11"/>
        <v>1077</v>
      </c>
      <c r="H582" t="s">
        <v>26</v>
      </c>
      <c r="I582" t="s">
        <v>27</v>
      </c>
      <c r="J582" t="s">
        <v>2107</v>
      </c>
      <c r="K582" t="s">
        <v>2237</v>
      </c>
      <c r="L582" t="s">
        <v>33</v>
      </c>
      <c r="M582" t="s">
        <v>31</v>
      </c>
      <c r="N582" t="s">
        <v>31</v>
      </c>
      <c r="O582" s="1"/>
      <c r="P582" s="11">
        <v>2413100</v>
      </c>
    </row>
    <row r="583" spans="1:16">
      <c r="A583" s="5" t="s">
        <v>1907</v>
      </c>
      <c r="B583" t="s">
        <v>1908</v>
      </c>
      <c r="C583" s="5" t="s">
        <v>2242</v>
      </c>
      <c r="D583" s="1">
        <v>42005</v>
      </c>
      <c r="E583" t="s">
        <v>2244</v>
      </c>
      <c r="F583" t="s">
        <v>2245</v>
      </c>
      <c r="G583" t="str">
        <f t="shared" si="11"/>
        <v>1013</v>
      </c>
      <c r="H583" t="s">
        <v>26</v>
      </c>
      <c r="I583" t="s">
        <v>27</v>
      </c>
      <c r="J583" t="s">
        <v>918</v>
      </c>
      <c r="L583" t="s">
        <v>33</v>
      </c>
      <c r="M583" t="s">
        <v>31</v>
      </c>
      <c r="N583" t="s">
        <v>31</v>
      </c>
      <c r="O583" s="1"/>
      <c r="P583" s="11">
        <v>304400</v>
      </c>
    </row>
    <row r="584" spans="1:16">
      <c r="A584" s="5" t="s">
        <v>1907</v>
      </c>
      <c r="B584" t="s">
        <v>1908</v>
      </c>
      <c r="C584" s="5" t="s">
        <v>2246</v>
      </c>
      <c r="D584" s="1">
        <v>42005</v>
      </c>
      <c r="E584" t="s">
        <v>2248</v>
      </c>
      <c r="F584" t="s">
        <v>2249</v>
      </c>
      <c r="G584" t="str">
        <f t="shared" si="11"/>
        <v>1079</v>
      </c>
      <c r="H584" t="s">
        <v>26</v>
      </c>
      <c r="I584" t="s">
        <v>27</v>
      </c>
      <c r="J584" t="s">
        <v>1836</v>
      </c>
      <c r="L584" t="s">
        <v>30</v>
      </c>
      <c r="M584" t="s">
        <v>31</v>
      </c>
      <c r="N584" t="s">
        <v>31</v>
      </c>
      <c r="O584" s="1"/>
      <c r="P584" s="11">
        <v>1263700</v>
      </c>
    </row>
    <row r="585" spans="1:16">
      <c r="A585" s="5" t="s">
        <v>1907</v>
      </c>
      <c r="B585" t="s">
        <v>1908</v>
      </c>
      <c r="C585" s="5" t="s">
        <v>2250</v>
      </c>
      <c r="D585" s="1">
        <v>42005</v>
      </c>
      <c r="E585" t="s">
        <v>2252</v>
      </c>
      <c r="F585" t="s">
        <v>2253</v>
      </c>
      <c r="G585" t="str">
        <f t="shared" si="11"/>
        <v>1012</v>
      </c>
      <c r="H585" t="s">
        <v>26</v>
      </c>
      <c r="I585" t="s">
        <v>27</v>
      </c>
      <c r="J585" t="s">
        <v>433</v>
      </c>
      <c r="K585" t="s">
        <v>2254</v>
      </c>
      <c r="L585" t="s">
        <v>33</v>
      </c>
      <c r="M585" t="s">
        <v>31</v>
      </c>
      <c r="N585" t="s">
        <v>32</v>
      </c>
      <c r="O585" s="1">
        <v>45630</v>
      </c>
      <c r="P585" s="11">
        <v>16320000</v>
      </c>
    </row>
    <row r="586" spans="1:16">
      <c r="A586" s="5" t="s">
        <v>1907</v>
      </c>
      <c r="B586" t="s">
        <v>1908</v>
      </c>
      <c r="C586" s="5" t="s">
        <v>2255</v>
      </c>
      <c r="D586" s="1">
        <v>42005</v>
      </c>
      <c r="E586" t="s">
        <v>2257</v>
      </c>
      <c r="F586" t="s">
        <v>2258</v>
      </c>
      <c r="G586" t="str">
        <f t="shared" si="11"/>
        <v>1015</v>
      </c>
      <c r="H586" t="s">
        <v>26</v>
      </c>
      <c r="I586" t="s">
        <v>27</v>
      </c>
      <c r="J586" t="s">
        <v>412</v>
      </c>
      <c r="K586" t="s">
        <v>2259</v>
      </c>
      <c r="L586" t="s">
        <v>33</v>
      </c>
      <c r="M586" t="s">
        <v>31</v>
      </c>
      <c r="N586" t="s">
        <v>31</v>
      </c>
      <c r="O586" s="1">
        <v>42462</v>
      </c>
      <c r="P586" s="11">
        <v>874400</v>
      </c>
    </row>
    <row r="587" spans="1:16">
      <c r="A587" s="5" t="s">
        <v>1907</v>
      </c>
      <c r="B587" t="s">
        <v>1908</v>
      </c>
      <c r="C587" s="5" t="s">
        <v>2260</v>
      </c>
      <c r="D587" s="1">
        <v>42005</v>
      </c>
      <c r="E587" t="s">
        <v>2262</v>
      </c>
      <c r="F587" t="s">
        <v>2263</v>
      </c>
      <c r="G587" t="str">
        <f t="shared" si="11"/>
        <v>1016</v>
      </c>
      <c r="H587" t="s">
        <v>26</v>
      </c>
      <c r="I587" t="s">
        <v>27</v>
      </c>
      <c r="J587" t="s">
        <v>42</v>
      </c>
      <c r="L587" t="s">
        <v>33</v>
      </c>
      <c r="M587" t="s">
        <v>31</v>
      </c>
      <c r="N587" t="s">
        <v>32</v>
      </c>
      <c r="O587" s="1">
        <v>45640</v>
      </c>
      <c r="P587" s="11">
        <v>6411500</v>
      </c>
    </row>
    <row r="588" spans="1:16">
      <c r="A588" s="5" t="s">
        <v>1907</v>
      </c>
      <c r="B588" t="s">
        <v>1908</v>
      </c>
      <c r="C588" s="5" t="s">
        <v>2264</v>
      </c>
      <c r="D588" s="1">
        <v>42005</v>
      </c>
      <c r="E588" t="s">
        <v>2266</v>
      </c>
      <c r="F588" t="s">
        <v>2267</v>
      </c>
      <c r="G588" t="str">
        <f t="shared" si="11"/>
        <v>1017</v>
      </c>
      <c r="H588" t="s">
        <v>26</v>
      </c>
      <c r="I588" t="s">
        <v>27</v>
      </c>
      <c r="J588" t="s">
        <v>2268</v>
      </c>
      <c r="K588" t="s">
        <v>2269</v>
      </c>
      <c r="L588" t="s">
        <v>33</v>
      </c>
      <c r="M588" t="s">
        <v>31</v>
      </c>
      <c r="N588" t="s">
        <v>32</v>
      </c>
      <c r="O588" s="1">
        <v>45629</v>
      </c>
      <c r="P588" s="11">
        <v>25179500</v>
      </c>
    </row>
    <row r="589" spans="1:16">
      <c r="A589" s="5" t="s">
        <v>1907</v>
      </c>
      <c r="B589" t="s">
        <v>1908</v>
      </c>
      <c r="C589" s="5" t="s">
        <v>2270</v>
      </c>
      <c r="D589" s="1">
        <v>42005</v>
      </c>
      <c r="E589" t="s">
        <v>2272</v>
      </c>
      <c r="F589" t="s">
        <v>2273</v>
      </c>
      <c r="G589" t="str">
        <f t="shared" si="11"/>
        <v>1011</v>
      </c>
      <c r="H589" t="s">
        <v>26</v>
      </c>
      <c r="I589" t="s">
        <v>27</v>
      </c>
      <c r="J589" t="s">
        <v>430</v>
      </c>
      <c r="K589" t="s">
        <v>2274</v>
      </c>
      <c r="L589" t="s">
        <v>33</v>
      </c>
      <c r="M589" t="s">
        <v>31</v>
      </c>
      <c r="N589" t="s">
        <v>31</v>
      </c>
      <c r="O589" s="1">
        <v>42461</v>
      </c>
      <c r="P589" s="11">
        <v>547400</v>
      </c>
    </row>
    <row r="590" spans="1:16">
      <c r="A590" s="5" t="s">
        <v>1907</v>
      </c>
      <c r="B590" t="s">
        <v>1908</v>
      </c>
      <c r="C590" s="5" t="s">
        <v>2275</v>
      </c>
      <c r="D590" s="1">
        <v>42005</v>
      </c>
      <c r="E590" t="s">
        <v>2277</v>
      </c>
      <c r="F590" t="s">
        <v>2278</v>
      </c>
      <c r="G590" t="str">
        <f t="shared" si="11"/>
        <v>1016</v>
      </c>
      <c r="H590" t="s">
        <v>26</v>
      </c>
      <c r="I590" t="s">
        <v>27</v>
      </c>
      <c r="J590" t="s">
        <v>430</v>
      </c>
      <c r="K590" t="s">
        <v>2279</v>
      </c>
      <c r="L590" t="s">
        <v>33</v>
      </c>
      <c r="M590" t="s">
        <v>31</v>
      </c>
      <c r="N590" t="s">
        <v>32</v>
      </c>
      <c r="O590" s="1">
        <v>43448</v>
      </c>
      <c r="P590" s="11">
        <v>8276700</v>
      </c>
    </row>
    <row r="591" spans="1:16">
      <c r="A591" s="5" t="s">
        <v>1907</v>
      </c>
      <c r="B591" t="s">
        <v>1908</v>
      </c>
      <c r="C591" s="5" t="s">
        <v>2280</v>
      </c>
      <c r="D591" s="1">
        <v>42005</v>
      </c>
      <c r="E591" t="s">
        <v>2282</v>
      </c>
      <c r="F591" t="s">
        <v>2283</v>
      </c>
      <c r="G591" t="str">
        <f t="shared" si="11"/>
        <v>1017</v>
      </c>
      <c r="H591" t="s">
        <v>26</v>
      </c>
      <c r="I591" t="s">
        <v>27</v>
      </c>
      <c r="J591" t="s">
        <v>360</v>
      </c>
      <c r="K591" t="s">
        <v>2284</v>
      </c>
      <c r="L591" t="s">
        <v>33</v>
      </c>
      <c r="M591" t="s">
        <v>31</v>
      </c>
      <c r="N591" t="s">
        <v>31</v>
      </c>
      <c r="O591" s="1">
        <v>42476</v>
      </c>
      <c r="P591" s="11">
        <v>12356700</v>
      </c>
    </row>
    <row r="592" spans="1:16">
      <c r="A592" s="5" t="s">
        <v>1907</v>
      </c>
      <c r="B592" t="s">
        <v>1908</v>
      </c>
      <c r="C592" s="5" t="s">
        <v>2285</v>
      </c>
      <c r="D592" s="1">
        <v>42005</v>
      </c>
      <c r="E592" t="s">
        <v>2287</v>
      </c>
      <c r="F592" t="s">
        <v>2288</v>
      </c>
      <c r="G592" t="str">
        <f t="shared" si="11"/>
        <v>1028</v>
      </c>
      <c r="H592" t="s">
        <v>26</v>
      </c>
      <c r="I592" t="s">
        <v>27</v>
      </c>
      <c r="J592" t="s">
        <v>412</v>
      </c>
      <c r="K592" t="s">
        <v>2289</v>
      </c>
      <c r="L592" t="s">
        <v>33</v>
      </c>
      <c r="M592" t="s">
        <v>31</v>
      </c>
      <c r="N592" t="s">
        <v>31</v>
      </c>
      <c r="O592" s="1">
        <v>42462</v>
      </c>
      <c r="P592" s="11">
        <v>3613800</v>
      </c>
    </row>
    <row r="593" spans="1:16">
      <c r="A593" s="5" t="s">
        <v>1907</v>
      </c>
      <c r="B593" t="s">
        <v>1908</v>
      </c>
      <c r="C593" s="5" t="s">
        <v>2290</v>
      </c>
      <c r="D593" s="1">
        <v>42005</v>
      </c>
      <c r="E593" t="s">
        <v>2291</v>
      </c>
      <c r="F593" t="s">
        <v>2292</v>
      </c>
      <c r="G593" t="str">
        <f t="shared" si="11"/>
        <v>1017</v>
      </c>
      <c r="H593" t="s">
        <v>26</v>
      </c>
      <c r="I593" t="s">
        <v>27</v>
      </c>
      <c r="J593" t="s">
        <v>412</v>
      </c>
      <c r="K593" t="s">
        <v>2293</v>
      </c>
      <c r="L593" t="s">
        <v>33</v>
      </c>
      <c r="M593" t="s">
        <v>31</v>
      </c>
      <c r="N593" t="s">
        <v>31</v>
      </c>
      <c r="O593" s="1">
        <v>42461</v>
      </c>
      <c r="P593" s="11">
        <v>9908700</v>
      </c>
    </row>
    <row r="594" spans="1:16">
      <c r="A594" s="5" t="s">
        <v>1907</v>
      </c>
      <c r="B594" t="s">
        <v>1908</v>
      </c>
      <c r="C594" s="5" t="s">
        <v>2294</v>
      </c>
      <c r="D594" s="1">
        <v>42005</v>
      </c>
      <c r="E594" t="s">
        <v>2296</v>
      </c>
      <c r="F594" t="s">
        <v>2297</v>
      </c>
      <c r="G594" t="str">
        <f t="shared" si="11"/>
        <v>1017</v>
      </c>
      <c r="H594" t="s">
        <v>26</v>
      </c>
      <c r="I594" t="s">
        <v>27</v>
      </c>
      <c r="J594" t="s">
        <v>240</v>
      </c>
      <c r="K594" t="s">
        <v>2298</v>
      </c>
      <c r="L594" t="s">
        <v>33</v>
      </c>
      <c r="M594" t="s">
        <v>31</v>
      </c>
      <c r="N594" t="s">
        <v>32</v>
      </c>
      <c r="O594" s="1">
        <v>45640</v>
      </c>
      <c r="P594" s="11">
        <v>14688000</v>
      </c>
    </row>
    <row r="595" spans="1:16">
      <c r="A595" s="5" t="s">
        <v>1907</v>
      </c>
      <c r="B595" t="s">
        <v>1908</v>
      </c>
      <c r="C595" s="5" t="s">
        <v>2307</v>
      </c>
      <c r="D595" s="1">
        <v>42005</v>
      </c>
      <c r="E595" t="s">
        <v>2309</v>
      </c>
      <c r="F595" t="s">
        <v>2310</v>
      </c>
      <c r="G595" t="str">
        <f t="shared" si="11"/>
        <v>1067</v>
      </c>
      <c r="H595" t="s">
        <v>26</v>
      </c>
      <c r="I595" t="s">
        <v>27</v>
      </c>
      <c r="J595" t="s">
        <v>200</v>
      </c>
      <c r="K595" t="s">
        <v>2311</v>
      </c>
      <c r="L595" t="s">
        <v>33</v>
      </c>
      <c r="M595" t="s">
        <v>31</v>
      </c>
      <c r="N595" t="s">
        <v>31</v>
      </c>
      <c r="O595" s="1"/>
      <c r="P595" s="11">
        <v>252500</v>
      </c>
    </row>
    <row r="596" spans="1:16">
      <c r="A596" s="5" t="s">
        <v>1907</v>
      </c>
      <c r="B596" t="s">
        <v>1908</v>
      </c>
      <c r="C596" s="5" t="s">
        <v>2312</v>
      </c>
      <c r="D596" s="1">
        <v>42005</v>
      </c>
      <c r="E596" t="s">
        <v>2314</v>
      </c>
      <c r="F596" t="s">
        <v>2315</v>
      </c>
      <c r="G596" t="str">
        <f t="shared" si="11"/>
        <v>1093</v>
      </c>
      <c r="H596" t="s">
        <v>26</v>
      </c>
      <c r="I596" t="s">
        <v>27</v>
      </c>
      <c r="J596" t="s">
        <v>1836</v>
      </c>
      <c r="L596" t="s">
        <v>30</v>
      </c>
      <c r="M596" t="s">
        <v>32</v>
      </c>
      <c r="N596" t="s">
        <v>32</v>
      </c>
      <c r="O596" s="1">
        <v>45644</v>
      </c>
      <c r="P596" s="11">
        <v>1008000</v>
      </c>
    </row>
    <row r="597" spans="1:16">
      <c r="A597" s="5" t="s">
        <v>1907</v>
      </c>
      <c r="B597" t="s">
        <v>1908</v>
      </c>
      <c r="C597" s="5" t="s">
        <v>2312</v>
      </c>
      <c r="D597" s="1">
        <v>42005</v>
      </c>
      <c r="E597" t="s">
        <v>2314</v>
      </c>
      <c r="F597" t="s">
        <v>2315</v>
      </c>
      <c r="G597" t="str">
        <f t="shared" si="11"/>
        <v>1093</v>
      </c>
      <c r="H597" t="s">
        <v>26</v>
      </c>
      <c r="I597" t="s">
        <v>27</v>
      </c>
      <c r="J597" t="s">
        <v>1836</v>
      </c>
      <c r="L597" t="s">
        <v>33</v>
      </c>
      <c r="M597" t="s">
        <v>32</v>
      </c>
      <c r="N597" t="s">
        <v>32</v>
      </c>
      <c r="O597" s="1">
        <v>45644</v>
      </c>
      <c r="P597" s="11">
        <v>29842400</v>
      </c>
    </row>
    <row r="598" spans="1:16">
      <c r="A598" s="5" t="s">
        <v>1907</v>
      </c>
      <c r="B598" t="s">
        <v>1908</v>
      </c>
      <c r="C598" s="5" t="s">
        <v>2312</v>
      </c>
      <c r="D598" s="1">
        <v>42005</v>
      </c>
      <c r="E598" t="s">
        <v>2316</v>
      </c>
      <c r="F598" t="s">
        <v>2317</v>
      </c>
      <c r="G598" t="str">
        <f t="shared" si="11"/>
        <v>1093</v>
      </c>
      <c r="H598" t="s">
        <v>26</v>
      </c>
      <c r="I598" t="s">
        <v>27</v>
      </c>
      <c r="J598" t="s">
        <v>2318</v>
      </c>
      <c r="L598" t="s">
        <v>33</v>
      </c>
      <c r="M598" t="s">
        <v>32</v>
      </c>
      <c r="N598" t="s">
        <v>32</v>
      </c>
      <c r="O598" s="1">
        <v>45644</v>
      </c>
      <c r="P598" s="11">
        <v>3613800</v>
      </c>
    </row>
    <row r="599" spans="1:16">
      <c r="A599" s="5" t="s">
        <v>1907</v>
      </c>
      <c r="B599" t="s">
        <v>1908</v>
      </c>
      <c r="C599" s="5" t="s">
        <v>2319</v>
      </c>
      <c r="D599" s="1">
        <v>42005</v>
      </c>
      <c r="E599" t="s">
        <v>2320</v>
      </c>
      <c r="F599" t="s">
        <v>2136</v>
      </c>
      <c r="G599" t="str">
        <f t="shared" si="11"/>
        <v>1035</v>
      </c>
      <c r="H599" t="s">
        <v>26</v>
      </c>
      <c r="I599" t="s">
        <v>475</v>
      </c>
      <c r="J599" t="s">
        <v>473</v>
      </c>
      <c r="L599" t="s">
        <v>33</v>
      </c>
      <c r="M599" t="s">
        <v>31</v>
      </c>
      <c r="N599" t="s">
        <v>31</v>
      </c>
      <c r="O599" s="1"/>
      <c r="P599" s="11">
        <v>963900</v>
      </c>
    </row>
    <row r="600" spans="1:16">
      <c r="A600" s="5" t="s">
        <v>1907</v>
      </c>
      <c r="B600" t="s">
        <v>1908</v>
      </c>
      <c r="C600" s="5" t="s">
        <v>2321</v>
      </c>
      <c r="D600" s="1">
        <v>42005</v>
      </c>
      <c r="E600" t="s">
        <v>1756</v>
      </c>
      <c r="F600" t="s">
        <v>1755</v>
      </c>
      <c r="G600" t="str">
        <f t="shared" si="11"/>
        <v>1043</v>
      </c>
      <c r="H600" t="s">
        <v>26</v>
      </c>
      <c r="I600" t="s">
        <v>27</v>
      </c>
      <c r="J600" t="s">
        <v>240</v>
      </c>
      <c r="K600" t="s">
        <v>2323</v>
      </c>
      <c r="L600" t="s">
        <v>33</v>
      </c>
      <c r="M600" t="s">
        <v>32</v>
      </c>
      <c r="N600" t="s">
        <v>31</v>
      </c>
      <c r="O600" s="1">
        <v>41213</v>
      </c>
      <c r="P600" s="11">
        <v>7612200</v>
      </c>
    </row>
    <row r="601" spans="1:16">
      <c r="A601" s="5" t="s">
        <v>1907</v>
      </c>
      <c r="B601" t="s">
        <v>1908</v>
      </c>
      <c r="C601" s="5" t="s">
        <v>2324</v>
      </c>
      <c r="D601" s="1">
        <v>39947</v>
      </c>
      <c r="E601" t="s">
        <v>442</v>
      </c>
      <c r="F601" t="s">
        <v>443</v>
      </c>
      <c r="G601" t="str">
        <f t="shared" si="11"/>
        <v>1042</v>
      </c>
      <c r="H601" t="s">
        <v>26</v>
      </c>
      <c r="I601" t="s">
        <v>27</v>
      </c>
      <c r="J601" t="s">
        <v>43</v>
      </c>
      <c r="L601" t="s">
        <v>33</v>
      </c>
      <c r="M601" t="s">
        <v>31</v>
      </c>
      <c r="N601" t="s">
        <v>32</v>
      </c>
      <c r="O601" s="1">
        <v>45637</v>
      </c>
      <c r="P601" s="11">
        <v>16203500</v>
      </c>
    </row>
    <row r="602" spans="1:16">
      <c r="A602" s="5" t="s">
        <v>1907</v>
      </c>
      <c r="B602" t="s">
        <v>1908</v>
      </c>
      <c r="C602" s="5" t="s">
        <v>2326</v>
      </c>
      <c r="D602" s="1">
        <v>42005</v>
      </c>
      <c r="E602" t="s">
        <v>2328</v>
      </c>
      <c r="F602" t="s">
        <v>2329</v>
      </c>
      <c r="G602" t="str">
        <f t="shared" si="11"/>
        <v>1101</v>
      </c>
      <c r="H602" t="s">
        <v>1917</v>
      </c>
      <c r="I602" t="s">
        <v>219</v>
      </c>
      <c r="J602" t="s">
        <v>42</v>
      </c>
      <c r="K602" t="s">
        <v>2330</v>
      </c>
      <c r="L602" t="s">
        <v>30</v>
      </c>
      <c r="M602" t="s">
        <v>31</v>
      </c>
      <c r="N602" t="s">
        <v>31</v>
      </c>
      <c r="O602" s="1"/>
      <c r="P602" s="11">
        <v>32400</v>
      </c>
    </row>
    <row r="603" spans="1:16">
      <c r="A603" s="5" t="s">
        <v>1907</v>
      </c>
      <c r="B603" t="s">
        <v>1908</v>
      </c>
      <c r="C603" s="5" t="s">
        <v>2326</v>
      </c>
      <c r="D603" s="1">
        <v>42005</v>
      </c>
      <c r="E603" t="s">
        <v>2328</v>
      </c>
      <c r="F603" t="s">
        <v>2329</v>
      </c>
      <c r="G603" t="str">
        <f t="shared" si="11"/>
        <v>1101</v>
      </c>
      <c r="H603" t="s">
        <v>1917</v>
      </c>
      <c r="I603" t="s">
        <v>219</v>
      </c>
      <c r="J603" t="s">
        <v>42</v>
      </c>
      <c r="K603" t="s">
        <v>2330</v>
      </c>
      <c r="L603" t="s">
        <v>33</v>
      </c>
      <c r="M603" t="s">
        <v>32</v>
      </c>
      <c r="N603" t="s">
        <v>31</v>
      </c>
      <c r="O603" s="1"/>
      <c r="P603" s="11">
        <v>13201500</v>
      </c>
    </row>
    <row r="604" spans="1:16">
      <c r="A604" s="5" t="s">
        <v>1907</v>
      </c>
      <c r="B604" t="s">
        <v>1908</v>
      </c>
      <c r="C604" s="5" t="s">
        <v>2332</v>
      </c>
      <c r="D604" s="1">
        <v>42005</v>
      </c>
      <c r="E604" t="s">
        <v>2334</v>
      </c>
      <c r="F604" t="s">
        <v>2335</v>
      </c>
      <c r="G604" t="str">
        <f t="shared" si="11"/>
        <v>1021</v>
      </c>
      <c r="H604" t="s">
        <v>26</v>
      </c>
      <c r="I604" t="s">
        <v>219</v>
      </c>
      <c r="J604" t="s">
        <v>1657</v>
      </c>
      <c r="L604" t="s">
        <v>33</v>
      </c>
      <c r="M604" t="s">
        <v>32</v>
      </c>
      <c r="N604" t="s">
        <v>32</v>
      </c>
      <c r="O604" s="1">
        <v>42258</v>
      </c>
      <c r="P604" s="11">
        <v>162100</v>
      </c>
    </row>
    <row r="605" spans="1:16">
      <c r="A605" s="5" t="s">
        <v>1907</v>
      </c>
      <c r="B605" t="s">
        <v>1908</v>
      </c>
      <c r="C605" s="5" t="s">
        <v>2332</v>
      </c>
      <c r="D605" s="1">
        <v>42005</v>
      </c>
      <c r="E605" t="s">
        <v>2334</v>
      </c>
      <c r="F605" t="s">
        <v>2336</v>
      </c>
      <c r="G605" t="str">
        <f t="shared" si="11"/>
        <v>1021</v>
      </c>
      <c r="H605" t="s">
        <v>26</v>
      </c>
      <c r="I605" t="s">
        <v>219</v>
      </c>
      <c r="J605" t="s">
        <v>2088</v>
      </c>
      <c r="L605" t="s">
        <v>33</v>
      </c>
      <c r="M605" t="s">
        <v>32</v>
      </c>
      <c r="N605" t="s">
        <v>32</v>
      </c>
      <c r="O605" s="1">
        <v>42258</v>
      </c>
      <c r="P605" s="11">
        <v>116700</v>
      </c>
    </row>
    <row r="606" spans="1:16">
      <c r="A606" s="5" t="s">
        <v>1907</v>
      </c>
      <c r="B606" t="s">
        <v>1908</v>
      </c>
      <c r="C606" s="5" t="s">
        <v>2337</v>
      </c>
      <c r="D606" s="1">
        <v>42005</v>
      </c>
      <c r="E606" t="s">
        <v>2338</v>
      </c>
      <c r="F606" t="s">
        <v>2339</v>
      </c>
      <c r="G606" t="str">
        <f t="shared" si="11"/>
        <v>1011</v>
      </c>
      <c r="H606" t="s">
        <v>26</v>
      </c>
      <c r="I606" t="s">
        <v>27</v>
      </c>
      <c r="J606" t="s">
        <v>42</v>
      </c>
      <c r="L606" t="s">
        <v>33</v>
      </c>
      <c r="M606" t="s">
        <v>32</v>
      </c>
      <c r="N606" t="s">
        <v>31</v>
      </c>
      <c r="O606" s="1">
        <v>43872</v>
      </c>
      <c r="P606" s="11">
        <v>4055000</v>
      </c>
    </row>
    <row r="607" spans="1:16">
      <c r="A607" s="5" t="s">
        <v>1907</v>
      </c>
      <c r="B607" t="s">
        <v>1908</v>
      </c>
      <c r="C607" s="5" t="s">
        <v>2340</v>
      </c>
      <c r="D607" s="1">
        <v>42005</v>
      </c>
      <c r="E607" t="s">
        <v>2342</v>
      </c>
      <c r="F607" t="s">
        <v>2343</v>
      </c>
      <c r="G607" t="str">
        <f t="shared" si="11"/>
        <v>1022</v>
      </c>
      <c r="H607" t="s">
        <v>26</v>
      </c>
      <c r="I607" t="s">
        <v>27</v>
      </c>
      <c r="J607" t="s">
        <v>430</v>
      </c>
      <c r="K607" t="s">
        <v>2344</v>
      </c>
      <c r="L607" t="s">
        <v>33</v>
      </c>
      <c r="M607" t="s">
        <v>31</v>
      </c>
      <c r="N607" t="s">
        <v>31</v>
      </c>
      <c r="O607" s="1"/>
      <c r="P607" s="11">
        <v>454700</v>
      </c>
    </row>
    <row r="608" spans="1:16">
      <c r="A608" s="5" t="s">
        <v>1907</v>
      </c>
      <c r="B608" t="s">
        <v>1908</v>
      </c>
      <c r="C608" s="5" t="s">
        <v>2340</v>
      </c>
      <c r="D608" s="1">
        <v>42005</v>
      </c>
      <c r="E608" t="s">
        <v>2345</v>
      </c>
      <c r="F608" t="s">
        <v>1271</v>
      </c>
      <c r="G608" t="str">
        <f t="shared" si="11"/>
        <v>1022</v>
      </c>
      <c r="H608" t="s">
        <v>26</v>
      </c>
      <c r="I608" t="s">
        <v>27</v>
      </c>
      <c r="J608" t="s">
        <v>430</v>
      </c>
      <c r="K608" t="s">
        <v>2344</v>
      </c>
      <c r="L608" t="s">
        <v>33</v>
      </c>
      <c r="M608" t="s">
        <v>31</v>
      </c>
      <c r="N608" t="s">
        <v>31</v>
      </c>
      <c r="O608" s="1"/>
      <c r="P608" s="11">
        <v>454700</v>
      </c>
    </row>
    <row r="609" spans="1:16">
      <c r="A609" s="5" t="s">
        <v>1907</v>
      </c>
      <c r="B609" t="s">
        <v>1908</v>
      </c>
      <c r="C609" s="5" t="s">
        <v>2346</v>
      </c>
      <c r="D609" s="1">
        <v>42005</v>
      </c>
      <c r="E609" t="s">
        <v>2348</v>
      </c>
      <c r="F609" t="s">
        <v>2349</v>
      </c>
      <c r="G609" t="str">
        <f t="shared" si="11"/>
        <v>1015</v>
      </c>
      <c r="H609" t="s">
        <v>26</v>
      </c>
      <c r="I609" t="s">
        <v>27</v>
      </c>
      <c r="J609" t="s">
        <v>200</v>
      </c>
      <c r="K609" t="s">
        <v>2350</v>
      </c>
      <c r="L609" t="s">
        <v>33</v>
      </c>
      <c r="M609" t="s">
        <v>31</v>
      </c>
      <c r="N609" t="s">
        <v>31</v>
      </c>
      <c r="O609" s="1"/>
      <c r="P609" s="11">
        <v>2584900</v>
      </c>
    </row>
    <row r="610" spans="1:16">
      <c r="A610" s="5" t="s">
        <v>1907</v>
      </c>
      <c r="B610" t="s">
        <v>1908</v>
      </c>
      <c r="C610" s="5" t="s">
        <v>2351</v>
      </c>
      <c r="D610" s="1">
        <v>42005</v>
      </c>
      <c r="E610" t="s">
        <v>2352</v>
      </c>
      <c r="F610" t="s">
        <v>2353</v>
      </c>
      <c r="G610" t="str">
        <f t="shared" si="11"/>
        <v>1025</v>
      </c>
      <c r="H610" t="s">
        <v>26</v>
      </c>
      <c r="I610" t="s">
        <v>27</v>
      </c>
      <c r="J610" t="s">
        <v>433</v>
      </c>
      <c r="L610" t="s">
        <v>33</v>
      </c>
      <c r="M610" t="s">
        <v>31</v>
      </c>
      <c r="N610" t="s">
        <v>32</v>
      </c>
      <c r="O610" s="1"/>
      <c r="P610" s="11">
        <v>664600</v>
      </c>
    </row>
    <row r="611" spans="1:16">
      <c r="A611" s="5" t="s">
        <v>1907</v>
      </c>
      <c r="B611" t="s">
        <v>1908</v>
      </c>
      <c r="C611" s="5" t="s">
        <v>2351</v>
      </c>
      <c r="D611" s="1">
        <v>42005</v>
      </c>
      <c r="E611" t="s">
        <v>2352</v>
      </c>
      <c r="F611" t="s">
        <v>2353</v>
      </c>
      <c r="G611" t="str">
        <f t="shared" si="11"/>
        <v>1025</v>
      </c>
      <c r="H611" t="s">
        <v>26</v>
      </c>
      <c r="I611" t="s">
        <v>27</v>
      </c>
      <c r="J611" t="s">
        <v>433</v>
      </c>
      <c r="L611" t="s">
        <v>33</v>
      </c>
      <c r="M611" t="s">
        <v>31</v>
      </c>
      <c r="N611" t="s">
        <v>32</v>
      </c>
      <c r="O611" s="1"/>
      <c r="P611" s="11">
        <v>935200</v>
      </c>
    </row>
    <row r="612" spans="1:16">
      <c r="A612" s="5" t="s">
        <v>1907</v>
      </c>
      <c r="B612" t="s">
        <v>1908</v>
      </c>
      <c r="C612" s="5" t="s">
        <v>2354</v>
      </c>
      <c r="D612" s="1">
        <v>42005</v>
      </c>
      <c r="E612" t="s">
        <v>2355</v>
      </c>
      <c r="F612" t="s">
        <v>2353</v>
      </c>
      <c r="G612" t="str">
        <f t="shared" si="11"/>
        <v>1025</v>
      </c>
      <c r="H612" t="s">
        <v>26</v>
      </c>
      <c r="I612" t="s">
        <v>27</v>
      </c>
      <c r="J612" t="s">
        <v>433</v>
      </c>
      <c r="L612" t="s">
        <v>33</v>
      </c>
      <c r="M612" t="s">
        <v>31</v>
      </c>
      <c r="N612" t="s">
        <v>31</v>
      </c>
      <c r="O612" s="1"/>
      <c r="P612" s="11">
        <v>386100</v>
      </c>
    </row>
    <row r="613" spans="1:16">
      <c r="A613" s="5" t="s">
        <v>1907</v>
      </c>
      <c r="B613" t="s">
        <v>1908</v>
      </c>
      <c r="C613" s="5" t="s">
        <v>2356</v>
      </c>
      <c r="D613" s="1">
        <v>42005</v>
      </c>
      <c r="E613" t="s">
        <v>2357</v>
      </c>
      <c r="F613" t="s">
        <v>2353</v>
      </c>
      <c r="G613" t="str">
        <f t="shared" si="11"/>
        <v>1025</v>
      </c>
      <c r="H613" t="s">
        <v>26</v>
      </c>
      <c r="I613" t="s">
        <v>27</v>
      </c>
      <c r="J613" t="s">
        <v>433</v>
      </c>
      <c r="L613" t="s">
        <v>33</v>
      </c>
      <c r="M613" t="s">
        <v>31</v>
      </c>
      <c r="N613" t="s">
        <v>32</v>
      </c>
      <c r="O613" s="1">
        <v>42164</v>
      </c>
      <c r="P613" s="11">
        <v>874100</v>
      </c>
    </row>
    <row r="614" spans="1:16">
      <c r="A614" s="5" t="s">
        <v>1907</v>
      </c>
      <c r="B614" t="s">
        <v>1908</v>
      </c>
      <c r="C614" s="5" t="s">
        <v>2358</v>
      </c>
      <c r="D614" s="1">
        <v>42005</v>
      </c>
      <c r="E614" t="s">
        <v>2359</v>
      </c>
      <c r="F614" t="s">
        <v>2353</v>
      </c>
      <c r="G614" t="str">
        <f t="shared" si="11"/>
        <v>1025</v>
      </c>
      <c r="H614" t="s">
        <v>26</v>
      </c>
      <c r="I614" t="s">
        <v>27</v>
      </c>
      <c r="J614" t="s">
        <v>433</v>
      </c>
      <c r="L614" t="s">
        <v>33</v>
      </c>
      <c r="M614" t="s">
        <v>31</v>
      </c>
      <c r="N614" t="s">
        <v>32</v>
      </c>
      <c r="O614" s="1">
        <v>42164</v>
      </c>
      <c r="P614" s="11">
        <v>152900</v>
      </c>
    </row>
    <row r="615" spans="1:16">
      <c r="A615" s="5" t="s">
        <v>1907</v>
      </c>
      <c r="B615" t="s">
        <v>1908</v>
      </c>
      <c r="C615" s="5" t="s">
        <v>2360</v>
      </c>
      <c r="D615" s="1">
        <v>42005</v>
      </c>
      <c r="E615" t="s">
        <v>2361</v>
      </c>
      <c r="F615" t="s">
        <v>2353</v>
      </c>
      <c r="G615" t="str">
        <f t="shared" si="11"/>
        <v>1025</v>
      </c>
      <c r="H615" t="s">
        <v>26</v>
      </c>
      <c r="I615" t="s">
        <v>27</v>
      </c>
      <c r="J615" t="s">
        <v>433</v>
      </c>
      <c r="L615" t="s">
        <v>33</v>
      </c>
      <c r="M615" t="s">
        <v>31</v>
      </c>
      <c r="N615" t="s">
        <v>32</v>
      </c>
      <c r="O615" s="1">
        <v>42164</v>
      </c>
      <c r="P615" s="11">
        <v>530400</v>
      </c>
    </row>
    <row r="616" spans="1:16">
      <c r="A616" s="5" t="s">
        <v>1907</v>
      </c>
      <c r="B616" t="s">
        <v>1908</v>
      </c>
      <c r="C616" s="5" t="s">
        <v>2362</v>
      </c>
      <c r="D616" s="1">
        <v>42005</v>
      </c>
      <c r="E616" t="s">
        <v>2363</v>
      </c>
      <c r="F616" t="s">
        <v>2353</v>
      </c>
      <c r="G616" t="str">
        <f t="shared" si="11"/>
        <v>1025</v>
      </c>
      <c r="H616" t="s">
        <v>26</v>
      </c>
      <c r="I616" t="s">
        <v>27</v>
      </c>
      <c r="J616" t="s">
        <v>433</v>
      </c>
      <c r="K616" t="s">
        <v>2364</v>
      </c>
      <c r="L616" t="s">
        <v>33</v>
      </c>
      <c r="M616" t="s">
        <v>31</v>
      </c>
      <c r="N616" t="s">
        <v>32</v>
      </c>
      <c r="O616" s="1"/>
      <c r="P616" s="11">
        <v>305500</v>
      </c>
    </row>
    <row r="617" spans="1:16">
      <c r="A617" s="5" t="s">
        <v>1907</v>
      </c>
      <c r="B617" t="s">
        <v>1908</v>
      </c>
      <c r="C617" s="5" t="s">
        <v>2362</v>
      </c>
      <c r="D617" s="1">
        <v>42005</v>
      </c>
      <c r="E617" t="s">
        <v>2363</v>
      </c>
      <c r="F617" t="s">
        <v>2353</v>
      </c>
      <c r="G617" t="str">
        <f t="shared" si="11"/>
        <v>1025</v>
      </c>
      <c r="H617" t="s">
        <v>26</v>
      </c>
      <c r="I617" t="s">
        <v>27</v>
      </c>
      <c r="J617" t="s">
        <v>433</v>
      </c>
      <c r="K617" t="s">
        <v>2365</v>
      </c>
      <c r="L617" t="s">
        <v>33</v>
      </c>
      <c r="M617" t="s">
        <v>31</v>
      </c>
      <c r="N617" t="s">
        <v>32</v>
      </c>
      <c r="O617" s="1"/>
      <c r="P617" s="11">
        <v>170700</v>
      </c>
    </row>
    <row r="618" spans="1:16">
      <c r="A618" s="5" t="s">
        <v>1907</v>
      </c>
      <c r="B618" t="s">
        <v>1908</v>
      </c>
      <c r="C618" s="5" t="s">
        <v>2366</v>
      </c>
      <c r="D618" s="1">
        <v>42005</v>
      </c>
      <c r="E618" t="s">
        <v>2367</v>
      </c>
      <c r="F618" t="s">
        <v>2368</v>
      </c>
      <c r="G618" t="str">
        <f t="shared" si="11"/>
        <v>1025</v>
      </c>
      <c r="H618" t="s">
        <v>26</v>
      </c>
      <c r="I618" t="s">
        <v>27</v>
      </c>
      <c r="J618" t="s">
        <v>200</v>
      </c>
      <c r="K618" t="s">
        <v>1662</v>
      </c>
      <c r="L618" t="s">
        <v>33</v>
      </c>
      <c r="M618" t="s">
        <v>31</v>
      </c>
      <c r="N618" t="s">
        <v>32</v>
      </c>
      <c r="O618" s="1">
        <v>42164</v>
      </c>
      <c r="P618" s="11">
        <v>536900</v>
      </c>
    </row>
    <row r="619" spans="1:16">
      <c r="A619" s="5" t="s">
        <v>1907</v>
      </c>
      <c r="B619" t="s">
        <v>1908</v>
      </c>
      <c r="C619" s="5" t="s">
        <v>2369</v>
      </c>
      <c r="D619" s="1">
        <v>42005</v>
      </c>
      <c r="E619" t="s">
        <v>2367</v>
      </c>
      <c r="F619" t="s">
        <v>2368</v>
      </c>
      <c r="G619" t="str">
        <f t="shared" si="11"/>
        <v>1025</v>
      </c>
      <c r="H619" t="s">
        <v>26</v>
      </c>
      <c r="I619" t="s">
        <v>27</v>
      </c>
      <c r="J619" t="s">
        <v>200</v>
      </c>
      <c r="K619" t="s">
        <v>1662</v>
      </c>
      <c r="L619" t="s">
        <v>33</v>
      </c>
      <c r="M619" t="s">
        <v>31</v>
      </c>
      <c r="N619" t="s">
        <v>32</v>
      </c>
      <c r="O619" s="1"/>
      <c r="P619" s="11">
        <v>1501200</v>
      </c>
    </row>
    <row r="620" spans="1:16">
      <c r="A620" s="5" t="s">
        <v>1907</v>
      </c>
      <c r="B620" t="s">
        <v>1908</v>
      </c>
      <c r="C620" s="5" t="s">
        <v>2369</v>
      </c>
      <c r="D620" s="1">
        <v>42005</v>
      </c>
      <c r="E620" t="s">
        <v>2367</v>
      </c>
      <c r="F620" t="s">
        <v>2368</v>
      </c>
      <c r="G620" t="str">
        <f t="shared" si="11"/>
        <v>1025</v>
      </c>
      <c r="H620" t="s">
        <v>26</v>
      </c>
      <c r="I620" t="s">
        <v>27</v>
      </c>
      <c r="J620" t="s">
        <v>200</v>
      </c>
      <c r="K620" t="s">
        <v>1662</v>
      </c>
      <c r="L620" t="s">
        <v>33</v>
      </c>
      <c r="M620" t="s">
        <v>31</v>
      </c>
      <c r="N620" t="s">
        <v>32</v>
      </c>
      <c r="O620" s="1"/>
      <c r="P620" s="11">
        <v>173400</v>
      </c>
    </row>
    <row r="621" spans="1:16">
      <c r="A621" s="5" t="s">
        <v>1907</v>
      </c>
      <c r="B621" t="s">
        <v>1908</v>
      </c>
      <c r="C621" s="5" t="s">
        <v>2370</v>
      </c>
      <c r="D621" s="1">
        <v>42005</v>
      </c>
      <c r="E621" t="s">
        <v>2372</v>
      </c>
      <c r="F621" t="s">
        <v>2373</v>
      </c>
      <c r="G621" t="str">
        <f t="shared" si="11"/>
        <v>1102</v>
      </c>
      <c r="H621" t="s">
        <v>1917</v>
      </c>
      <c r="I621" t="s">
        <v>27</v>
      </c>
      <c r="J621" t="s">
        <v>200</v>
      </c>
      <c r="K621" t="s">
        <v>2374</v>
      </c>
      <c r="L621" t="s">
        <v>33</v>
      </c>
      <c r="M621" t="s">
        <v>31</v>
      </c>
      <c r="N621" t="s">
        <v>31</v>
      </c>
      <c r="O621" s="1"/>
      <c r="P621" s="11">
        <v>3888100</v>
      </c>
    </row>
    <row r="622" spans="1:16">
      <c r="A622" s="5" t="s">
        <v>1907</v>
      </c>
      <c r="B622" t="s">
        <v>1908</v>
      </c>
      <c r="C622" s="5" t="s">
        <v>2375</v>
      </c>
      <c r="D622" s="1">
        <v>42005</v>
      </c>
      <c r="E622" t="s">
        <v>2376</v>
      </c>
      <c r="F622" t="s">
        <v>2377</v>
      </c>
      <c r="G622" t="str">
        <f t="shared" si="11"/>
        <v>1102</v>
      </c>
      <c r="H622" t="s">
        <v>1917</v>
      </c>
      <c r="I622" t="s">
        <v>27</v>
      </c>
      <c r="J622" t="s">
        <v>430</v>
      </c>
      <c r="L622" t="s">
        <v>33</v>
      </c>
      <c r="M622" t="s">
        <v>31</v>
      </c>
      <c r="N622" t="s">
        <v>32</v>
      </c>
      <c r="O622" s="1">
        <v>45678</v>
      </c>
      <c r="P622" s="11">
        <v>8276700</v>
      </c>
    </row>
    <row r="623" spans="1:16">
      <c r="A623" s="5" t="s">
        <v>1907</v>
      </c>
      <c r="B623" t="s">
        <v>1908</v>
      </c>
      <c r="C623" s="5" t="s">
        <v>2378</v>
      </c>
      <c r="D623" s="1">
        <v>42005</v>
      </c>
      <c r="E623" t="s">
        <v>2380</v>
      </c>
      <c r="F623" t="s">
        <v>2381</v>
      </c>
      <c r="G623" t="str">
        <f t="shared" si="11"/>
        <v>1065</v>
      </c>
      <c r="H623" t="s">
        <v>26</v>
      </c>
      <c r="I623" t="s">
        <v>27</v>
      </c>
      <c r="J623" t="s">
        <v>2107</v>
      </c>
      <c r="K623" t="s">
        <v>2382</v>
      </c>
      <c r="L623" t="s">
        <v>33</v>
      </c>
      <c r="M623" t="s">
        <v>31</v>
      </c>
      <c r="N623" t="s">
        <v>31</v>
      </c>
      <c r="O623" s="1"/>
      <c r="P623" s="11">
        <v>3322400</v>
      </c>
    </row>
    <row r="624" spans="1:16">
      <c r="A624" s="5" t="s">
        <v>1907</v>
      </c>
      <c r="B624" t="s">
        <v>1908</v>
      </c>
      <c r="C624" s="5" t="s">
        <v>2383</v>
      </c>
      <c r="D624" s="1">
        <v>42005</v>
      </c>
      <c r="E624" t="s">
        <v>2384</v>
      </c>
      <c r="F624" t="s">
        <v>2136</v>
      </c>
      <c r="G624" t="str">
        <f t="shared" si="11"/>
        <v>1035</v>
      </c>
      <c r="H624" t="s">
        <v>26</v>
      </c>
      <c r="I624" t="s">
        <v>641</v>
      </c>
      <c r="J624" t="s">
        <v>1528</v>
      </c>
      <c r="L624" t="s">
        <v>33</v>
      </c>
      <c r="M624" t="s">
        <v>32</v>
      </c>
      <c r="N624" t="s">
        <v>31</v>
      </c>
      <c r="O624" s="1"/>
      <c r="P624" s="11">
        <v>378800</v>
      </c>
    </row>
    <row r="625" spans="1:16">
      <c r="A625" s="5" t="s">
        <v>1907</v>
      </c>
      <c r="B625" t="s">
        <v>1908</v>
      </c>
      <c r="C625" s="5" t="s">
        <v>2385</v>
      </c>
      <c r="D625" s="1">
        <v>42005</v>
      </c>
      <c r="E625" t="s">
        <v>2387</v>
      </c>
      <c r="F625" t="s">
        <v>2388</v>
      </c>
      <c r="G625" t="str">
        <f t="shared" si="11"/>
        <v>1014</v>
      </c>
      <c r="H625" t="s">
        <v>26</v>
      </c>
      <c r="I625" t="s">
        <v>506</v>
      </c>
      <c r="J625" t="s">
        <v>918</v>
      </c>
      <c r="L625" t="s">
        <v>33</v>
      </c>
      <c r="M625" t="s">
        <v>31</v>
      </c>
      <c r="N625" t="s">
        <v>31</v>
      </c>
      <c r="O625" s="1"/>
      <c r="P625" s="11">
        <v>218000</v>
      </c>
    </row>
    <row r="626" spans="1:16">
      <c r="A626" s="5" t="s">
        <v>1907</v>
      </c>
      <c r="B626" t="s">
        <v>1908</v>
      </c>
      <c r="C626" s="5" t="s">
        <v>2389</v>
      </c>
      <c r="D626" s="1">
        <v>42005</v>
      </c>
      <c r="E626" t="s">
        <v>2390</v>
      </c>
      <c r="F626" t="s">
        <v>2015</v>
      </c>
      <c r="G626" t="str">
        <f t="shared" si="11"/>
        <v>1055</v>
      </c>
      <c r="H626" t="s">
        <v>26</v>
      </c>
      <c r="I626" t="s">
        <v>27</v>
      </c>
      <c r="J626" t="s">
        <v>504</v>
      </c>
      <c r="L626" t="s">
        <v>33</v>
      </c>
      <c r="M626" t="s">
        <v>31</v>
      </c>
      <c r="N626" t="s">
        <v>31</v>
      </c>
      <c r="O626" s="1"/>
      <c r="P626" s="11">
        <v>1431800</v>
      </c>
    </row>
    <row r="627" spans="1:16">
      <c r="A627" s="5" t="s">
        <v>1907</v>
      </c>
      <c r="B627" t="s">
        <v>1908</v>
      </c>
      <c r="C627" s="5" t="s">
        <v>2391</v>
      </c>
      <c r="D627" s="1">
        <v>42005</v>
      </c>
      <c r="E627" t="s">
        <v>2393</v>
      </c>
      <c r="F627" t="s">
        <v>2136</v>
      </c>
      <c r="G627" t="str">
        <f t="shared" si="11"/>
        <v>1035</v>
      </c>
      <c r="H627" t="s">
        <v>26</v>
      </c>
      <c r="I627" t="s">
        <v>27</v>
      </c>
      <c r="J627" t="s">
        <v>42</v>
      </c>
      <c r="L627" t="s">
        <v>150</v>
      </c>
      <c r="M627" t="s">
        <v>31</v>
      </c>
      <c r="N627" t="s">
        <v>32</v>
      </c>
      <c r="O627" s="1"/>
      <c r="P627" s="11">
        <v>37900</v>
      </c>
    </row>
    <row r="628" spans="1:16">
      <c r="A628" s="5" t="s">
        <v>1907</v>
      </c>
      <c r="B628" t="s">
        <v>1908</v>
      </c>
      <c r="C628" s="5" t="s">
        <v>2391</v>
      </c>
      <c r="D628" s="1">
        <v>42005</v>
      </c>
      <c r="E628" t="s">
        <v>2393</v>
      </c>
      <c r="F628" t="s">
        <v>2136</v>
      </c>
      <c r="G628" t="str">
        <f t="shared" si="11"/>
        <v>1035</v>
      </c>
      <c r="H628" t="s">
        <v>26</v>
      </c>
      <c r="I628" t="s">
        <v>27</v>
      </c>
      <c r="J628" t="s">
        <v>42</v>
      </c>
      <c r="L628" t="s">
        <v>30</v>
      </c>
      <c r="M628" t="s">
        <v>31</v>
      </c>
      <c r="N628" t="s">
        <v>32</v>
      </c>
      <c r="O628" s="1"/>
      <c r="P628" s="11">
        <v>205300</v>
      </c>
    </row>
    <row r="629" spans="1:16">
      <c r="A629" s="5" t="s">
        <v>1907</v>
      </c>
      <c r="B629" t="s">
        <v>1908</v>
      </c>
      <c r="C629" s="5" t="s">
        <v>2391</v>
      </c>
      <c r="D629" s="1">
        <v>42005</v>
      </c>
      <c r="E629" t="s">
        <v>2384</v>
      </c>
      <c r="F629" t="s">
        <v>2136</v>
      </c>
      <c r="G629" t="str">
        <f t="shared" si="11"/>
        <v>1035</v>
      </c>
      <c r="H629" t="s">
        <v>26</v>
      </c>
      <c r="I629" t="s">
        <v>27</v>
      </c>
      <c r="J629" t="s">
        <v>651</v>
      </c>
      <c r="L629" t="s">
        <v>30</v>
      </c>
      <c r="M629" t="s">
        <v>31</v>
      </c>
      <c r="N629" t="s">
        <v>32</v>
      </c>
      <c r="O629" s="1"/>
      <c r="P629" s="11">
        <v>23100</v>
      </c>
    </row>
    <row r="630" spans="1:16">
      <c r="A630" s="5" t="s">
        <v>1907</v>
      </c>
      <c r="B630" t="s">
        <v>1908</v>
      </c>
      <c r="C630" s="5" t="s">
        <v>2391</v>
      </c>
      <c r="D630" s="1">
        <v>42005</v>
      </c>
      <c r="E630" t="s">
        <v>2384</v>
      </c>
      <c r="F630" t="s">
        <v>2136</v>
      </c>
      <c r="G630" t="str">
        <f t="shared" si="11"/>
        <v>1035</v>
      </c>
      <c r="H630" t="s">
        <v>26</v>
      </c>
      <c r="I630" t="s">
        <v>27</v>
      </c>
      <c r="J630" t="s">
        <v>42</v>
      </c>
      <c r="L630" t="s">
        <v>30</v>
      </c>
      <c r="M630" t="s">
        <v>31</v>
      </c>
      <c r="N630" t="s">
        <v>32</v>
      </c>
      <c r="O630" s="1"/>
      <c r="P630" s="11">
        <v>87200</v>
      </c>
    </row>
    <row r="631" spans="1:16">
      <c r="A631" s="5" t="s">
        <v>1907</v>
      </c>
      <c r="B631" t="s">
        <v>1908</v>
      </c>
      <c r="C631" s="5" t="s">
        <v>2394</v>
      </c>
      <c r="D631" s="1">
        <v>42005</v>
      </c>
      <c r="E631" t="s">
        <v>2396</v>
      </c>
      <c r="F631" t="s">
        <v>2132</v>
      </c>
      <c r="G631" t="str">
        <f t="shared" si="11"/>
        <v>1027</v>
      </c>
      <c r="H631" t="s">
        <v>26</v>
      </c>
      <c r="I631" t="s">
        <v>2397</v>
      </c>
      <c r="J631" t="s">
        <v>42</v>
      </c>
      <c r="L631" t="s">
        <v>30</v>
      </c>
      <c r="M631" t="s">
        <v>32</v>
      </c>
      <c r="N631" t="s">
        <v>31</v>
      </c>
      <c r="O631" s="1">
        <v>40308</v>
      </c>
      <c r="P631" s="11">
        <v>323500</v>
      </c>
    </row>
    <row r="632" spans="1:16">
      <c r="A632" s="5" t="s">
        <v>1907</v>
      </c>
      <c r="B632" t="s">
        <v>1908</v>
      </c>
      <c r="C632" s="5" t="s">
        <v>2398</v>
      </c>
      <c r="D632" s="1">
        <v>42005</v>
      </c>
      <c r="E632" t="s">
        <v>2400</v>
      </c>
      <c r="F632" t="s">
        <v>2401</v>
      </c>
      <c r="G632" t="str">
        <f t="shared" si="11"/>
        <v>1019</v>
      </c>
      <c r="H632" t="s">
        <v>26</v>
      </c>
      <c r="I632" t="s">
        <v>27</v>
      </c>
      <c r="J632" t="s">
        <v>42</v>
      </c>
      <c r="K632" t="s">
        <v>2402</v>
      </c>
      <c r="L632" t="s">
        <v>33</v>
      </c>
      <c r="M632" t="s">
        <v>31</v>
      </c>
      <c r="N632" t="s">
        <v>31</v>
      </c>
      <c r="O632" s="1"/>
      <c r="P632" s="11">
        <v>5508000</v>
      </c>
    </row>
    <row r="633" spans="1:16">
      <c r="A633" s="5" t="s">
        <v>1907</v>
      </c>
      <c r="B633" t="s">
        <v>1908</v>
      </c>
      <c r="C633" s="5" t="s">
        <v>2403</v>
      </c>
      <c r="D633" s="1">
        <v>42005</v>
      </c>
      <c r="E633" t="s">
        <v>2404</v>
      </c>
      <c r="F633" t="s">
        <v>97</v>
      </c>
      <c r="G633" t="str">
        <f t="shared" ref="G633:G696" si="12">LEFT(F633,4)</f>
        <v>1028</v>
      </c>
      <c r="H633" t="s">
        <v>26</v>
      </c>
      <c r="I633" t="s">
        <v>27</v>
      </c>
      <c r="J633" t="s">
        <v>42</v>
      </c>
      <c r="L633" t="s">
        <v>33</v>
      </c>
      <c r="M633" t="s">
        <v>31</v>
      </c>
      <c r="N633" t="s">
        <v>31</v>
      </c>
      <c r="O633" s="1"/>
      <c r="P633" s="11">
        <v>380200</v>
      </c>
    </row>
    <row r="634" spans="1:16">
      <c r="A634" s="5" t="s">
        <v>1907</v>
      </c>
      <c r="B634" t="s">
        <v>1908</v>
      </c>
      <c r="C634" s="5" t="s">
        <v>2405</v>
      </c>
      <c r="D634" s="1">
        <v>42005</v>
      </c>
      <c r="E634" t="s">
        <v>2407</v>
      </c>
      <c r="F634" t="s">
        <v>2408</v>
      </c>
      <c r="G634" t="str">
        <f t="shared" si="12"/>
        <v>1106</v>
      </c>
      <c r="H634" t="s">
        <v>26</v>
      </c>
      <c r="I634" t="s">
        <v>27</v>
      </c>
      <c r="J634" t="s">
        <v>494</v>
      </c>
      <c r="L634" t="s">
        <v>33</v>
      </c>
      <c r="M634" t="s">
        <v>31</v>
      </c>
      <c r="N634" t="s">
        <v>31</v>
      </c>
      <c r="O634" s="1"/>
      <c r="P634" s="11">
        <v>3977500</v>
      </c>
    </row>
    <row r="635" spans="1:16">
      <c r="A635" s="5" t="s">
        <v>1907</v>
      </c>
      <c r="B635" t="s">
        <v>1908</v>
      </c>
      <c r="C635" s="5" t="s">
        <v>2409</v>
      </c>
      <c r="D635" s="1">
        <v>42005</v>
      </c>
      <c r="E635" t="s">
        <v>1750</v>
      </c>
      <c r="F635" t="s">
        <v>1751</v>
      </c>
      <c r="G635" t="str">
        <f t="shared" si="12"/>
        <v>1046</v>
      </c>
      <c r="H635" t="s">
        <v>26</v>
      </c>
      <c r="I635" t="s">
        <v>27</v>
      </c>
      <c r="J635" t="s">
        <v>200</v>
      </c>
      <c r="K635" t="s">
        <v>2410</v>
      </c>
      <c r="L635" t="s">
        <v>30</v>
      </c>
      <c r="M635" t="s">
        <v>32</v>
      </c>
      <c r="N635" t="s">
        <v>31</v>
      </c>
      <c r="O635" s="1"/>
      <c r="P635" s="11">
        <v>125200</v>
      </c>
    </row>
    <row r="636" spans="1:16">
      <c r="A636" s="5" t="s">
        <v>1907</v>
      </c>
      <c r="B636" t="s">
        <v>1908</v>
      </c>
      <c r="C636" s="5" t="s">
        <v>2411</v>
      </c>
      <c r="D636" s="1">
        <v>42005</v>
      </c>
      <c r="E636" t="s">
        <v>2414</v>
      </c>
      <c r="F636" t="s">
        <v>2415</v>
      </c>
      <c r="G636" t="str">
        <f t="shared" si="12"/>
        <v>1066</v>
      </c>
      <c r="H636" t="s">
        <v>26</v>
      </c>
      <c r="I636" t="s">
        <v>506</v>
      </c>
      <c r="J636" t="s">
        <v>1485</v>
      </c>
      <c r="K636" t="s">
        <v>2416</v>
      </c>
      <c r="L636" t="s">
        <v>33</v>
      </c>
      <c r="M636" t="s">
        <v>32</v>
      </c>
      <c r="N636" t="s">
        <v>31</v>
      </c>
      <c r="O636" s="1"/>
      <c r="P636" s="11">
        <v>8127400</v>
      </c>
    </row>
    <row r="637" spans="1:16">
      <c r="A637" s="5" t="s">
        <v>1907</v>
      </c>
      <c r="B637" t="s">
        <v>1908</v>
      </c>
      <c r="C637" s="5" t="s">
        <v>2411</v>
      </c>
      <c r="D637" s="1">
        <v>42005</v>
      </c>
      <c r="E637" t="s">
        <v>2414</v>
      </c>
      <c r="F637" t="s">
        <v>2415</v>
      </c>
      <c r="G637" t="str">
        <f t="shared" si="12"/>
        <v>1066</v>
      </c>
      <c r="H637" t="s">
        <v>26</v>
      </c>
      <c r="I637" t="s">
        <v>506</v>
      </c>
      <c r="J637" t="s">
        <v>2418</v>
      </c>
      <c r="K637" t="s">
        <v>2419</v>
      </c>
      <c r="L637" t="s">
        <v>33</v>
      </c>
      <c r="M637" t="s">
        <v>31</v>
      </c>
      <c r="N637" t="s">
        <v>31</v>
      </c>
      <c r="O637" s="1"/>
      <c r="P637" s="11">
        <v>28300</v>
      </c>
    </row>
    <row r="638" spans="1:16">
      <c r="A638" s="5" t="s">
        <v>1907</v>
      </c>
      <c r="B638" t="s">
        <v>1908</v>
      </c>
      <c r="C638" s="5" t="s">
        <v>2420</v>
      </c>
      <c r="D638" s="1">
        <v>42005</v>
      </c>
      <c r="E638" t="s">
        <v>2422</v>
      </c>
      <c r="F638" t="s">
        <v>2423</v>
      </c>
      <c r="G638" t="str">
        <f t="shared" si="12"/>
        <v>1026</v>
      </c>
      <c r="H638" t="s">
        <v>26</v>
      </c>
      <c r="I638" t="s">
        <v>27</v>
      </c>
      <c r="J638" t="s">
        <v>206</v>
      </c>
      <c r="L638" t="s">
        <v>33</v>
      </c>
      <c r="M638" t="s">
        <v>31</v>
      </c>
      <c r="N638" t="s">
        <v>31</v>
      </c>
      <c r="O638" s="1"/>
      <c r="P638" s="11">
        <v>243100</v>
      </c>
    </row>
    <row r="639" spans="1:16">
      <c r="A639" s="5" t="s">
        <v>1907</v>
      </c>
      <c r="B639" t="s">
        <v>1908</v>
      </c>
      <c r="C639" s="5" t="s">
        <v>2424</v>
      </c>
      <c r="D639" s="1">
        <v>42005</v>
      </c>
      <c r="E639" t="s">
        <v>2426</v>
      </c>
      <c r="F639" t="s">
        <v>1761</v>
      </c>
      <c r="G639" t="str">
        <f t="shared" si="12"/>
        <v>1011</v>
      </c>
      <c r="H639" t="s">
        <v>26</v>
      </c>
      <c r="I639" t="s">
        <v>27</v>
      </c>
      <c r="J639" t="s">
        <v>1836</v>
      </c>
      <c r="L639" t="s">
        <v>30</v>
      </c>
      <c r="M639" t="s">
        <v>32</v>
      </c>
      <c r="N639" t="s">
        <v>31</v>
      </c>
      <c r="O639" s="1"/>
      <c r="P639" s="11">
        <v>181000</v>
      </c>
    </row>
    <row r="640" spans="1:16">
      <c r="A640" s="5" t="s">
        <v>1907</v>
      </c>
      <c r="B640" t="s">
        <v>1908</v>
      </c>
      <c r="C640" s="5" t="s">
        <v>2427</v>
      </c>
      <c r="D640" s="1">
        <v>42005</v>
      </c>
      <c r="E640" t="s">
        <v>2429</v>
      </c>
      <c r="F640" t="s">
        <v>2430</v>
      </c>
      <c r="G640" t="str">
        <f t="shared" si="12"/>
        <v>1102</v>
      </c>
      <c r="H640" t="s">
        <v>26</v>
      </c>
      <c r="I640" t="s">
        <v>27</v>
      </c>
      <c r="J640" t="s">
        <v>42</v>
      </c>
      <c r="L640" t="s">
        <v>30</v>
      </c>
      <c r="M640" t="s">
        <v>31</v>
      </c>
      <c r="N640" t="s">
        <v>31</v>
      </c>
      <c r="O640" s="1"/>
      <c r="P640" s="11">
        <v>1618000</v>
      </c>
    </row>
    <row r="641" spans="1:16">
      <c r="A641" s="5" t="s">
        <v>1907</v>
      </c>
      <c r="B641" t="s">
        <v>1908</v>
      </c>
      <c r="C641" s="5" t="s">
        <v>2431</v>
      </c>
      <c r="D641" s="1">
        <v>42005</v>
      </c>
      <c r="E641" t="s">
        <v>2433</v>
      </c>
      <c r="F641" t="s">
        <v>2434</v>
      </c>
      <c r="G641" t="str">
        <f t="shared" si="12"/>
        <v>1067</v>
      </c>
      <c r="H641" t="s">
        <v>26</v>
      </c>
      <c r="I641" t="s">
        <v>27</v>
      </c>
      <c r="J641" t="s">
        <v>206</v>
      </c>
      <c r="L641" t="s">
        <v>33</v>
      </c>
      <c r="M641" t="s">
        <v>31</v>
      </c>
      <c r="N641" t="s">
        <v>31</v>
      </c>
      <c r="O641" s="1"/>
      <c r="P641" s="11">
        <v>151700</v>
      </c>
    </row>
    <row r="642" spans="1:16">
      <c r="A642" s="5" t="s">
        <v>1907</v>
      </c>
      <c r="B642" t="s">
        <v>1908</v>
      </c>
      <c r="C642" s="5" t="s">
        <v>2435</v>
      </c>
      <c r="D642" s="1">
        <v>42005</v>
      </c>
      <c r="E642" t="s">
        <v>404</v>
      </c>
      <c r="F642" t="s">
        <v>405</v>
      </c>
      <c r="G642" t="str">
        <f t="shared" si="12"/>
        <v>1033</v>
      </c>
      <c r="H642" t="s">
        <v>26</v>
      </c>
      <c r="I642" t="s">
        <v>27</v>
      </c>
      <c r="J642" t="s">
        <v>406</v>
      </c>
      <c r="L642" t="s">
        <v>33</v>
      </c>
      <c r="M642" t="s">
        <v>32</v>
      </c>
      <c r="N642" t="s">
        <v>31</v>
      </c>
      <c r="O642" s="1"/>
      <c r="P642" s="11">
        <v>18910400</v>
      </c>
    </row>
    <row r="643" spans="1:16">
      <c r="A643" s="5" t="s">
        <v>1907</v>
      </c>
      <c r="B643" t="s">
        <v>1908</v>
      </c>
      <c r="C643" s="5" t="s">
        <v>2437</v>
      </c>
      <c r="D643" s="1">
        <v>42005</v>
      </c>
      <c r="E643" t="s">
        <v>2439</v>
      </c>
      <c r="F643" t="s">
        <v>2440</v>
      </c>
      <c r="G643" t="str">
        <f t="shared" si="12"/>
        <v>1019</v>
      </c>
      <c r="H643" t="s">
        <v>26</v>
      </c>
      <c r="I643" t="s">
        <v>27</v>
      </c>
      <c r="J643" t="s">
        <v>42</v>
      </c>
      <c r="L643" t="s">
        <v>33</v>
      </c>
      <c r="M643" t="s">
        <v>32</v>
      </c>
      <c r="N643" t="s">
        <v>31</v>
      </c>
      <c r="O643" s="1"/>
      <c r="P643" s="11">
        <v>6294900</v>
      </c>
    </row>
    <row r="644" spans="1:16">
      <c r="A644" s="5" t="s">
        <v>1907</v>
      </c>
      <c r="B644" t="s">
        <v>1908</v>
      </c>
      <c r="C644" s="5" t="s">
        <v>2441</v>
      </c>
      <c r="D644" s="1">
        <v>42005</v>
      </c>
      <c r="E644" t="s">
        <v>2442</v>
      </c>
      <c r="F644" t="s">
        <v>1896</v>
      </c>
      <c r="G644" t="str">
        <f t="shared" si="12"/>
        <v>1068</v>
      </c>
      <c r="H644" t="s">
        <v>26</v>
      </c>
      <c r="I644" t="s">
        <v>27</v>
      </c>
      <c r="J644" t="s">
        <v>42</v>
      </c>
      <c r="L644" t="s">
        <v>30</v>
      </c>
      <c r="M644" t="s">
        <v>31</v>
      </c>
      <c r="N644" t="s">
        <v>31</v>
      </c>
      <c r="O644" s="1"/>
      <c r="P644" s="11">
        <v>53500</v>
      </c>
    </row>
    <row r="645" spans="1:16">
      <c r="A645" s="5" t="s">
        <v>1907</v>
      </c>
      <c r="B645" t="s">
        <v>1908</v>
      </c>
      <c r="C645" s="5" t="s">
        <v>2443</v>
      </c>
      <c r="D645" s="1">
        <v>42005</v>
      </c>
      <c r="E645" t="s">
        <v>2445</v>
      </c>
      <c r="F645" t="s">
        <v>2446</v>
      </c>
      <c r="G645" t="str">
        <f t="shared" si="12"/>
        <v>1019</v>
      </c>
      <c r="H645" t="s">
        <v>26</v>
      </c>
      <c r="I645" t="s">
        <v>27</v>
      </c>
      <c r="J645" t="s">
        <v>42</v>
      </c>
      <c r="L645" t="s">
        <v>33</v>
      </c>
      <c r="M645" t="s">
        <v>32</v>
      </c>
      <c r="N645" t="s">
        <v>32</v>
      </c>
      <c r="O645" s="1">
        <v>45626</v>
      </c>
      <c r="P645" s="11">
        <v>18476700</v>
      </c>
    </row>
    <row r="646" spans="1:16">
      <c r="A646" s="5" t="s">
        <v>1907</v>
      </c>
      <c r="B646" t="s">
        <v>1908</v>
      </c>
      <c r="C646" s="5" t="s">
        <v>2443</v>
      </c>
      <c r="D646" s="1">
        <v>42005</v>
      </c>
      <c r="E646" t="s">
        <v>2445</v>
      </c>
      <c r="F646" t="s">
        <v>2446</v>
      </c>
      <c r="G646" t="str">
        <f t="shared" si="12"/>
        <v>1019</v>
      </c>
      <c r="H646" t="s">
        <v>26</v>
      </c>
      <c r="I646" t="s">
        <v>27</v>
      </c>
      <c r="J646" t="s">
        <v>42</v>
      </c>
      <c r="L646" t="s">
        <v>30</v>
      </c>
      <c r="M646" t="s">
        <v>32</v>
      </c>
      <c r="N646" t="s">
        <v>32</v>
      </c>
      <c r="O646" s="1">
        <v>45626</v>
      </c>
      <c r="P646" s="11">
        <v>7054000</v>
      </c>
    </row>
    <row r="647" spans="1:16">
      <c r="A647" s="5" t="s">
        <v>1907</v>
      </c>
      <c r="B647" t="s">
        <v>1908</v>
      </c>
      <c r="C647" s="5" t="s">
        <v>2443</v>
      </c>
      <c r="D647" s="1">
        <v>42005</v>
      </c>
      <c r="E647" t="s">
        <v>2445</v>
      </c>
      <c r="G647" t="str">
        <f t="shared" si="12"/>
        <v/>
      </c>
      <c r="H647" t="s">
        <v>26</v>
      </c>
      <c r="I647" t="s">
        <v>27</v>
      </c>
      <c r="J647" t="s">
        <v>42</v>
      </c>
      <c r="L647" t="s">
        <v>2447</v>
      </c>
      <c r="M647" t="s">
        <v>32</v>
      </c>
      <c r="N647" t="s">
        <v>32</v>
      </c>
      <c r="O647" s="1">
        <v>45626</v>
      </c>
      <c r="P647" s="11">
        <v>90300</v>
      </c>
    </row>
    <row r="648" spans="1:16">
      <c r="A648" s="5" t="s">
        <v>1907</v>
      </c>
      <c r="B648" t="s">
        <v>1908</v>
      </c>
      <c r="C648" s="5" t="s">
        <v>2448</v>
      </c>
      <c r="D648" s="1">
        <v>42005</v>
      </c>
      <c r="E648" t="s">
        <v>2450</v>
      </c>
      <c r="F648" t="s">
        <v>1971</v>
      </c>
      <c r="G648" t="str">
        <f t="shared" si="12"/>
        <v>1067</v>
      </c>
      <c r="H648" t="s">
        <v>26</v>
      </c>
      <c r="I648" t="s">
        <v>27</v>
      </c>
      <c r="J648" t="s">
        <v>2451</v>
      </c>
      <c r="L648" t="s">
        <v>30</v>
      </c>
      <c r="M648" t="s">
        <v>31</v>
      </c>
      <c r="N648" t="s">
        <v>31</v>
      </c>
      <c r="O648" s="1"/>
      <c r="P648" s="11">
        <v>50400</v>
      </c>
    </row>
    <row r="649" spans="1:16">
      <c r="A649" s="5" t="s">
        <v>1907</v>
      </c>
      <c r="B649" t="s">
        <v>1908</v>
      </c>
      <c r="C649" s="5" t="s">
        <v>2452</v>
      </c>
      <c r="D649" s="1">
        <v>42005</v>
      </c>
      <c r="E649" t="s">
        <v>2454</v>
      </c>
      <c r="F649" t="s">
        <v>2455</v>
      </c>
      <c r="G649" t="str">
        <f t="shared" si="12"/>
        <v>1054</v>
      </c>
      <c r="H649" t="s">
        <v>26</v>
      </c>
      <c r="I649" t="s">
        <v>27</v>
      </c>
      <c r="J649" t="s">
        <v>2451</v>
      </c>
      <c r="L649" t="s">
        <v>30</v>
      </c>
      <c r="M649" t="s">
        <v>31</v>
      </c>
      <c r="N649" t="s">
        <v>31</v>
      </c>
      <c r="O649" s="1"/>
      <c r="P649" s="11">
        <v>77000</v>
      </c>
    </row>
    <row r="650" spans="1:16">
      <c r="A650" s="5" t="s">
        <v>1907</v>
      </c>
      <c r="B650" t="s">
        <v>1908</v>
      </c>
      <c r="C650" s="5" t="s">
        <v>2456</v>
      </c>
      <c r="D650" s="1">
        <v>42005</v>
      </c>
      <c r="E650" t="s">
        <v>2458</v>
      </c>
      <c r="F650" t="s">
        <v>2459</v>
      </c>
      <c r="G650" t="str">
        <f t="shared" si="12"/>
        <v>1052</v>
      </c>
      <c r="H650" t="s">
        <v>26</v>
      </c>
      <c r="I650" t="s">
        <v>27</v>
      </c>
      <c r="J650" t="s">
        <v>42</v>
      </c>
      <c r="L650" t="s">
        <v>30</v>
      </c>
      <c r="M650" t="s">
        <v>32</v>
      </c>
      <c r="N650" t="s">
        <v>31</v>
      </c>
      <c r="O650" s="1"/>
      <c r="P650" s="11">
        <v>658700</v>
      </c>
    </row>
    <row r="651" spans="1:16">
      <c r="A651" s="5" t="s">
        <v>1907</v>
      </c>
      <c r="B651" t="s">
        <v>1908</v>
      </c>
      <c r="C651" s="5" t="s">
        <v>2456</v>
      </c>
      <c r="D651" s="1">
        <v>42005</v>
      </c>
      <c r="E651" t="s">
        <v>2458</v>
      </c>
      <c r="F651" t="s">
        <v>2459</v>
      </c>
      <c r="G651" t="str">
        <f t="shared" si="12"/>
        <v>1052</v>
      </c>
      <c r="H651" t="s">
        <v>26</v>
      </c>
      <c r="I651" t="s">
        <v>27</v>
      </c>
      <c r="J651" t="s">
        <v>42</v>
      </c>
      <c r="L651" t="s">
        <v>33</v>
      </c>
      <c r="M651" t="s">
        <v>32</v>
      </c>
      <c r="N651" t="s">
        <v>31</v>
      </c>
      <c r="O651" s="1"/>
      <c r="P651" s="11">
        <v>8687100</v>
      </c>
    </row>
    <row r="652" spans="1:16">
      <c r="A652" s="5" t="s">
        <v>1907</v>
      </c>
      <c r="B652" t="s">
        <v>1908</v>
      </c>
      <c r="C652" s="5" t="s">
        <v>2460</v>
      </c>
      <c r="D652" s="1">
        <v>42005</v>
      </c>
      <c r="E652" t="s">
        <v>2462</v>
      </c>
      <c r="F652" t="s">
        <v>2463</v>
      </c>
      <c r="G652" t="str">
        <f t="shared" si="12"/>
        <v>1082</v>
      </c>
      <c r="H652" t="s">
        <v>26</v>
      </c>
      <c r="I652" t="s">
        <v>264</v>
      </c>
      <c r="J652" t="s">
        <v>1657</v>
      </c>
      <c r="L652" t="s">
        <v>33</v>
      </c>
      <c r="M652" t="s">
        <v>31</v>
      </c>
      <c r="N652" t="s">
        <v>31</v>
      </c>
      <c r="O652" s="1"/>
      <c r="P652" s="11">
        <v>52500</v>
      </c>
    </row>
    <row r="653" spans="1:16">
      <c r="A653" s="5" t="s">
        <v>1907</v>
      </c>
      <c r="B653" t="s">
        <v>1908</v>
      </c>
      <c r="C653" s="5" t="s">
        <v>2464</v>
      </c>
      <c r="D653" s="1">
        <v>42005</v>
      </c>
      <c r="E653" t="s">
        <v>2466</v>
      </c>
      <c r="F653" t="s">
        <v>2035</v>
      </c>
      <c r="G653" t="str">
        <f t="shared" si="12"/>
        <v>1055</v>
      </c>
      <c r="H653" t="s">
        <v>26</v>
      </c>
      <c r="I653" t="s">
        <v>27</v>
      </c>
      <c r="J653" t="s">
        <v>200</v>
      </c>
      <c r="K653" t="s">
        <v>2467</v>
      </c>
      <c r="L653" t="s">
        <v>33</v>
      </c>
      <c r="M653" t="s">
        <v>31</v>
      </c>
      <c r="N653" t="s">
        <v>31</v>
      </c>
      <c r="O653" s="1"/>
      <c r="P653" s="11">
        <v>170000</v>
      </c>
    </row>
    <row r="654" spans="1:16">
      <c r="A654" s="5" t="s">
        <v>1907</v>
      </c>
      <c r="B654" t="s">
        <v>1908</v>
      </c>
      <c r="C654" s="5" t="s">
        <v>2468</v>
      </c>
      <c r="D654" s="1">
        <v>42005</v>
      </c>
      <c r="E654" t="s">
        <v>2470</v>
      </c>
      <c r="F654" t="s">
        <v>2471</v>
      </c>
      <c r="G654" t="str">
        <f t="shared" si="12"/>
        <v>1066</v>
      </c>
      <c r="H654" t="s">
        <v>26</v>
      </c>
      <c r="I654" t="s">
        <v>27</v>
      </c>
      <c r="J654" t="s">
        <v>360</v>
      </c>
      <c r="K654" t="s">
        <v>2472</v>
      </c>
      <c r="L654" t="s">
        <v>33</v>
      </c>
      <c r="M654" t="s">
        <v>31</v>
      </c>
      <c r="N654" t="s">
        <v>31</v>
      </c>
      <c r="O654" s="1"/>
      <c r="P654" s="11">
        <v>766200</v>
      </c>
    </row>
    <row r="655" spans="1:16">
      <c r="A655" s="5" t="s">
        <v>1907</v>
      </c>
      <c r="B655" t="s">
        <v>1908</v>
      </c>
      <c r="C655" s="5" t="s">
        <v>2473</v>
      </c>
      <c r="D655" s="1">
        <v>42005</v>
      </c>
      <c r="E655" t="s">
        <v>2445</v>
      </c>
      <c r="F655" t="s">
        <v>2446</v>
      </c>
      <c r="G655" t="str">
        <f t="shared" si="12"/>
        <v>1019</v>
      </c>
      <c r="H655" t="s">
        <v>26</v>
      </c>
      <c r="J655" t="s">
        <v>42</v>
      </c>
      <c r="L655" t="s">
        <v>30</v>
      </c>
      <c r="M655" t="s">
        <v>32</v>
      </c>
      <c r="N655" t="s">
        <v>31</v>
      </c>
      <c r="O655" s="1"/>
      <c r="P655" s="11">
        <v>2091300</v>
      </c>
    </row>
    <row r="656" spans="1:16">
      <c r="A656" s="5" t="s">
        <v>1907</v>
      </c>
      <c r="B656" t="s">
        <v>1908</v>
      </c>
      <c r="C656" s="5" t="s">
        <v>2475</v>
      </c>
      <c r="D656" s="1">
        <v>42005</v>
      </c>
      <c r="E656" t="s">
        <v>2477</v>
      </c>
      <c r="F656" t="s">
        <v>2478</v>
      </c>
      <c r="G656" t="str">
        <f t="shared" si="12"/>
        <v>1101</v>
      </c>
      <c r="H656" t="s">
        <v>26</v>
      </c>
      <c r="I656" t="s">
        <v>27</v>
      </c>
      <c r="J656" t="s">
        <v>42</v>
      </c>
      <c r="L656" t="s">
        <v>30</v>
      </c>
      <c r="M656" t="s">
        <v>31</v>
      </c>
      <c r="N656" t="s">
        <v>32</v>
      </c>
      <c r="O656" s="1">
        <v>42405</v>
      </c>
      <c r="P656" s="11">
        <v>2261900</v>
      </c>
    </row>
    <row r="657" spans="1:16">
      <c r="A657" s="5" t="s">
        <v>1907</v>
      </c>
      <c r="B657" t="s">
        <v>1908</v>
      </c>
      <c r="C657" s="5" t="s">
        <v>2487</v>
      </c>
      <c r="D657" s="1">
        <v>42005</v>
      </c>
      <c r="E657" t="s">
        <v>2489</v>
      </c>
      <c r="F657" t="s">
        <v>2490</v>
      </c>
      <c r="G657" t="str">
        <f t="shared" si="12"/>
        <v>1032</v>
      </c>
      <c r="H657" t="s">
        <v>26</v>
      </c>
      <c r="I657" t="s">
        <v>27</v>
      </c>
      <c r="J657" t="s">
        <v>42</v>
      </c>
      <c r="L657" t="s">
        <v>30</v>
      </c>
      <c r="M657" t="s">
        <v>31</v>
      </c>
      <c r="N657" t="s">
        <v>32</v>
      </c>
      <c r="O657" s="1">
        <v>42405</v>
      </c>
      <c r="P657" s="11">
        <v>13870100</v>
      </c>
    </row>
    <row r="658" spans="1:16">
      <c r="A658" s="5" t="s">
        <v>1907</v>
      </c>
      <c r="B658" t="s">
        <v>1908</v>
      </c>
      <c r="C658" s="5" t="s">
        <v>2487</v>
      </c>
      <c r="D658" s="1">
        <v>42005</v>
      </c>
      <c r="E658" t="s">
        <v>2489</v>
      </c>
      <c r="F658" t="s">
        <v>2490</v>
      </c>
      <c r="G658" t="str">
        <f t="shared" si="12"/>
        <v>1032</v>
      </c>
      <c r="H658" t="s">
        <v>26</v>
      </c>
      <c r="I658" t="s">
        <v>27</v>
      </c>
      <c r="J658" t="s">
        <v>42</v>
      </c>
      <c r="L658" t="s">
        <v>33</v>
      </c>
      <c r="M658" t="s">
        <v>31</v>
      </c>
      <c r="N658" t="s">
        <v>32</v>
      </c>
      <c r="O658" s="1">
        <v>42405</v>
      </c>
      <c r="P658" s="11">
        <v>16737200</v>
      </c>
    </row>
    <row r="659" spans="1:16">
      <c r="A659" s="5" t="s">
        <v>1907</v>
      </c>
      <c r="B659" t="s">
        <v>1908</v>
      </c>
      <c r="C659" s="5" t="s">
        <v>2491</v>
      </c>
      <c r="D659" s="1">
        <v>42005</v>
      </c>
      <c r="E659" t="s">
        <v>2493</v>
      </c>
      <c r="F659" t="s">
        <v>2494</v>
      </c>
      <c r="G659" t="str">
        <f t="shared" si="12"/>
        <v>1018</v>
      </c>
      <c r="H659" t="s">
        <v>26</v>
      </c>
      <c r="I659" t="s">
        <v>27</v>
      </c>
      <c r="J659" t="s">
        <v>42</v>
      </c>
      <c r="L659" t="s">
        <v>30</v>
      </c>
      <c r="M659" t="s">
        <v>31</v>
      </c>
      <c r="N659" t="s">
        <v>31</v>
      </c>
      <c r="O659" s="1"/>
      <c r="P659" s="11">
        <v>5137200</v>
      </c>
    </row>
    <row r="660" spans="1:16">
      <c r="A660" s="5" t="s">
        <v>1907</v>
      </c>
      <c r="B660" t="s">
        <v>1908</v>
      </c>
      <c r="C660" s="5" t="s">
        <v>2491</v>
      </c>
      <c r="D660" s="1">
        <v>42005</v>
      </c>
      <c r="E660" t="s">
        <v>2493</v>
      </c>
      <c r="F660" t="s">
        <v>2494</v>
      </c>
      <c r="G660" t="str">
        <f t="shared" si="12"/>
        <v>1018</v>
      </c>
      <c r="H660" t="s">
        <v>26</v>
      </c>
      <c r="I660" t="s">
        <v>27</v>
      </c>
      <c r="J660" t="s">
        <v>42</v>
      </c>
      <c r="L660" t="s">
        <v>150</v>
      </c>
      <c r="M660" t="s">
        <v>31</v>
      </c>
      <c r="N660" t="s">
        <v>31</v>
      </c>
      <c r="O660" s="1"/>
      <c r="P660" s="11">
        <v>6706100</v>
      </c>
    </row>
    <row r="661" spans="1:16">
      <c r="A661" s="5" t="s">
        <v>1907</v>
      </c>
      <c r="B661" t="s">
        <v>1908</v>
      </c>
      <c r="C661" s="5" t="s">
        <v>2495</v>
      </c>
      <c r="D661" s="1">
        <v>42005</v>
      </c>
      <c r="E661" t="s">
        <v>2493</v>
      </c>
      <c r="F661" t="s">
        <v>2494</v>
      </c>
      <c r="G661" t="str">
        <f t="shared" si="12"/>
        <v>1018</v>
      </c>
      <c r="H661" t="s">
        <v>26</v>
      </c>
      <c r="J661" t="s">
        <v>42</v>
      </c>
      <c r="L661" t="s">
        <v>30</v>
      </c>
      <c r="M661" t="s">
        <v>31</v>
      </c>
      <c r="N661" t="s">
        <v>31</v>
      </c>
      <c r="O661" s="1"/>
      <c r="P661" s="11">
        <v>942900</v>
      </c>
    </row>
    <row r="662" spans="1:16">
      <c r="A662" s="5" t="s">
        <v>1907</v>
      </c>
      <c r="B662" t="s">
        <v>1908</v>
      </c>
      <c r="C662" s="5" t="s">
        <v>2497</v>
      </c>
      <c r="D662" s="1">
        <v>42005</v>
      </c>
      <c r="E662" t="s">
        <v>2499</v>
      </c>
      <c r="F662" t="s">
        <v>2500</v>
      </c>
      <c r="G662" t="str">
        <f t="shared" si="12"/>
        <v>1018</v>
      </c>
      <c r="H662" t="s">
        <v>26</v>
      </c>
      <c r="I662" t="s">
        <v>27</v>
      </c>
      <c r="J662" t="s">
        <v>42</v>
      </c>
      <c r="L662" t="s">
        <v>30</v>
      </c>
      <c r="M662" t="s">
        <v>31</v>
      </c>
      <c r="N662" t="s">
        <v>31</v>
      </c>
      <c r="O662" s="1"/>
      <c r="P662" s="11">
        <v>719800</v>
      </c>
    </row>
    <row r="663" spans="1:16">
      <c r="A663" s="5" t="s">
        <v>1907</v>
      </c>
      <c r="B663" t="s">
        <v>1908</v>
      </c>
      <c r="C663" s="5" t="s">
        <v>2497</v>
      </c>
      <c r="D663" s="1">
        <v>42005</v>
      </c>
      <c r="E663" t="s">
        <v>2499</v>
      </c>
      <c r="F663" t="s">
        <v>2500</v>
      </c>
      <c r="G663" t="str">
        <f t="shared" si="12"/>
        <v>1018</v>
      </c>
      <c r="H663" t="s">
        <v>26</v>
      </c>
      <c r="I663" t="s">
        <v>27</v>
      </c>
      <c r="J663" t="s">
        <v>42</v>
      </c>
      <c r="L663" t="s">
        <v>150</v>
      </c>
      <c r="M663" t="s">
        <v>31</v>
      </c>
      <c r="N663" t="s">
        <v>31</v>
      </c>
      <c r="O663" s="1"/>
      <c r="P663" s="11">
        <v>2518900</v>
      </c>
    </row>
    <row r="664" spans="1:16">
      <c r="A664" s="5" t="s">
        <v>1907</v>
      </c>
      <c r="B664" t="s">
        <v>1908</v>
      </c>
      <c r="C664" s="5" t="s">
        <v>2501</v>
      </c>
      <c r="D664" s="1">
        <v>42005</v>
      </c>
      <c r="E664" t="s">
        <v>1881</v>
      </c>
      <c r="F664" t="s">
        <v>2503</v>
      </c>
      <c r="G664" t="str">
        <f t="shared" si="12"/>
        <v>1012</v>
      </c>
      <c r="H664" t="s">
        <v>26</v>
      </c>
      <c r="I664" t="s">
        <v>27</v>
      </c>
      <c r="J664" t="s">
        <v>42</v>
      </c>
      <c r="L664" t="s">
        <v>30</v>
      </c>
      <c r="M664" t="s">
        <v>31</v>
      </c>
      <c r="N664" t="s">
        <v>32</v>
      </c>
      <c r="O664" s="1">
        <v>46668</v>
      </c>
      <c r="P664" s="11">
        <v>1787600</v>
      </c>
    </row>
    <row r="665" spans="1:16">
      <c r="A665" s="5" t="s">
        <v>1907</v>
      </c>
      <c r="B665" t="s">
        <v>1908</v>
      </c>
      <c r="C665" s="5" t="s">
        <v>2501</v>
      </c>
      <c r="D665" s="1">
        <v>42005</v>
      </c>
      <c r="E665" t="s">
        <v>1881</v>
      </c>
      <c r="F665" t="s">
        <v>2503</v>
      </c>
      <c r="G665" t="str">
        <f t="shared" si="12"/>
        <v>1012</v>
      </c>
      <c r="H665" t="s">
        <v>26</v>
      </c>
      <c r="I665" t="s">
        <v>27</v>
      </c>
      <c r="J665" t="s">
        <v>42</v>
      </c>
      <c r="L665" t="s">
        <v>33</v>
      </c>
      <c r="M665" t="s">
        <v>31</v>
      </c>
      <c r="N665" t="s">
        <v>32</v>
      </c>
      <c r="O665" s="1">
        <v>46668</v>
      </c>
      <c r="P665" s="11">
        <v>36804200</v>
      </c>
    </row>
    <row r="666" spans="1:16">
      <c r="A666" s="5" t="s">
        <v>1907</v>
      </c>
      <c r="B666" t="s">
        <v>1908</v>
      </c>
      <c r="C666" s="5" t="s">
        <v>2504</v>
      </c>
      <c r="D666" s="1">
        <v>42005</v>
      </c>
      <c r="E666" t="s">
        <v>2506</v>
      </c>
      <c r="F666" t="s">
        <v>2503</v>
      </c>
      <c r="G666" t="str">
        <f t="shared" si="12"/>
        <v>1012</v>
      </c>
      <c r="H666" t="s">
        <v>26</v>
      </c>
      <c r="I666" t="s">
        <v>27</v>
      </c>
      <c r="J666" t="s">
        <v>42</v>
      </c>
      <c r="L666" t="s">
        <v>33</v>
      </c>
      <c r="M666" t="s">
        <v>31</v>
      </c>
      <c r="N666" t="s">
        <v>32</v>
      </c>
      <c r="O666" s="1">
        <v>40988</v>
      </c>
      <c r="P666" s="11">
        <v>38400</v>
      </c>
    </row>
    <row r="667" spans="1:16">
      <c r="A667" s="5" t="s">
        <v>1907</v>
      </c>
      <c r="B667" t="s">
        <v>1908</v>
      </c>
      <c r="C667" s="5" t="s">
        <v>2504</v>
      </c>
      <c r="D667" s="1">
        <v>42005</v>
      </c>
      <c r="E667" t="s">
        <v>1881</v>
      </c>
      <c r="F667" t="s">
        <v>2503</v>
      </c>
      <c r="G667" t="str">
        <f t="shared" si="12"/>
        <v>1012</v>
      </c>
      <c r="H667" t="s">
        <v>26</v>
      </c>
      <c r="I667" t="s">
        <v>27</v>
      </c>
      <c r="J667" t="s">
        <v>42</v>
      </c>
      <c r="L667" t="s">
        <v>30</v>
      </c>
      <c r="M667" t="s">
        <v>31</v>
      </c>
      <c r="N667" t="s">
        <v>32</v>
      </c>
      <c r="O667" s="1">
        <v>40988</v>
      </c>
      <c r="P667" s="11">
        <v>713500</v>
      </c>
    </row>
    <row r="668" spans="1:16">
      <c r="A668" s="5" t="s">
        <v>1907</v>
      </c>
      <c r="B668" t="s">
        <v>1908</v>
      </c>
      <c r="C668" s="5" t="s">
        <v>2504</v>
      </c>
      <c r="D668" s="1">
        <v>42005</v>
      </c>
      <c r="E668" t="s">
        <v>1881</v>
      </c>
      <c r="F668" t="s">
        <v>2503</v>
      </c>
      <c r="G668" t="str">
        <f t="shared" si="12"/>
        <v>1012</v>
      </c>
      <c r="H668" t="s">
        <v>26</v>
      </c>
      <c r="I668" t="s">
        <v>27</v>
      </c>
      <c r="J668" t="s">
        <v>42</v>
      </c>
      <c r="L668" t="s">
        <v>30</v>
      </c>
      <c r="M668" t="s">
        <v>31</v>
      </c>
      <c r="N668" t="s">
        <v>32</v>
      </c>
      <c r="O668" s="1">
        <v>40988</v>
      </c>
      <c r="P668" s="11">
        <v>107300</v>
      </c>
    </row>
    <row r="669" spans="1:16">
      <c r="A669" s="5" t="s">
        <v>1907</v>
      </c>
      <c r="B669" t="s">
        <v>1908</v>
      </c>
      <c r="C669" s="5" t="s">
        <v>2507</v>
      </c>
      <c r="D669" s="1">
        <v>42005</v>
      </c>
      <c r="E669" t="s">
        <v>1881</v>
      </c>
      <c r="F669" t="s">
        <v>2503</v>
      </c>
      <c r="G669" t="str">
        <f t="shared" si="12"/>
        <v>1012</v>
      </c>
      <c r="H669" t="s">
        <v>26</v>
      </c>
      <c r="J669" t="s">
        <v>42</v>
      </c>
      <c r="L669" t="s">
        <v>30</v>
      </c>
      <c r="M669" t="s">
        <v>31</v>
      </c>
      <c r="N669" t="s">
        <v>31</v>
      </c>
      <c r="O669" s="1"/>
      <c r="P669" s="11">
        <v>795400</v>
      </c>
    </row>
    <row r="670" spans="1:16">
      <c r="A670" s="5" t="s">
        <v>1907</v>
      </c>
      <c r="B670" t="s">
        <v>1908</v>
      </c>
      <c r="C670" s="5" t="s">
        <v>2509</v>
      </c>
      <c r="D670" s="1">
        <v>42005</v>
      </c>
      <c r="E670" t="s">
        <v>2511</v>
      </c>
      <c r="F670" t="s">
        <v>2512</v>
      </c>
      <c r="G670" t="str">
        <f t="shared" si="12"/>
        <v>1018</v>
      </c>
      <c r="H670" t="s">
        <v>26</v>
      </c>
      <c r="I670" t="s">
        <v>27</v>
      </c>
      <c r="J670" t="s">
        <v>42</v>
      </c>
      <c r="L670" t="s">
        <v>150</v>
      </c>
      <c r="M670" t="s">
        <v>31</v>
      </c>
      <c r="N670" t="s">
        <v>31</v>
      </c>
      <c r="O670" s="1"/>
      <c r="P670" s="11">
        <v>1712500</v>
      </c>
    </row>
    <row r="671" spans="1:16">
      <c r="A671" s="5" t="s">
        <v>1907</v>
      </c>
      <c r="B671" t="s">
        <v>1908</v>
      </c>
      <c r="C671" s="5" t="s">
        <v>2509</v>
      </c>
      <c r="D671" s="1">
        <v>42005</v>
      </c>
      <c r="E671" t="s">
        <v>2511</v>
      </c>
      <c r="F671" t="s">
        <v>2512</v>
      </c>
      <c r="G671" t="str">
        <f t="shared" si="12"/>
        <v>1018</v>
      </c>
      <c r="H671" t="s">
        <v>26</v>
      </c>
      <c r="I671" t="s">
        <v>27</v>
      </c>
      <c r="J671" t="s">
        <v>42</v>
      </c>
      <c r="L671" t="s">
        <v>30</v>
      </c>
      <c r="M671" t="s">
        <v>31</v>
      </c>
      <c r="N671" t="s">
        <v>31</v>
      </c>
      <c r="O671" s="1"/>
      <c r="P671" s="11">
        <v>3567400</v>
      </c>
    </row>
    <row r="672" spans="1:16">
      <c r="A672" s="5" t="s">
        <v>1907</v>
      </c>
      <c r="B672" t="s">
        <v>1908</v>
      </c>
      <c r="C672" s="5" t="s">
        <v>2513</v>
      </c>
      <c r="D672" s="1">
        <v>42005</v>
      </c>
      <c r="E672" t="s">
        <v>2515</v>
      </c>
      <c r="F672" t="s">
        <v>2516</v>
      </c>
      <c r="G672" t="str">
        <f t="shared" si="12"/>
        <v>1018</v>
      </c>
      <c r="H672" t="s">
        <v>26</v>
      </c>
      <c r="I672" t="s">
        <v>27</v>
      </c>
      <c r="J672" t="s">
        <v>42</v>
      </c>
      <c r="L672" t="s">
        <v>33</v>
      </c>
      <c r="M672" t="s">
        <v>31</v>
      </c>
      <c r="N672" t="s">
        <v>32</v>
      </c>
      <c r="O672" s="1">
        <v>46513</v>
      </c>
      <c r="P672" s="11">
        <v>10620700</v>
      </c>
    </row>
    <row r="673" spans="1:16">
      <c r="A673" s="5" t="s">
        <v>1907</v>
      </c>
      <c r="B673" t="s">
        <v>1908</v>
      </c>
      <c r="C673" s="5" t="s">
        <v>2517</v>
      </c>
      <c r="D673" s="1">
        <v>42005</v>
      </c>
      <c r="E673" t="s">
        <v>2518</v>
      </c>
      <c r="F673" t="s">
        <v>2519</v>
      </c>
      <c r="G673" t="str">
        <f t="shared" si="12"/>
        <v>1052</v>
      </c>
      <c r="H673" t="s">
        <v>26</v>
      </c>
      <c r="I673" t="s">
        <v>2520</v>
      </c>
      <c r="J673" t="s">
        <v>2451</v>
      </c>
      <c r="K673" t="s">
        <v>2521</v>
      </c>
      <c r="L673" t="s">
        <v>33</v>
      </c>
      <c r="M673" t="s">
        <v>31</v>
      </c>
      <c r="N673" t="s">
        <v>31</v>
      </c>
      <c r="O673" s="1"/>
      <c r="P673" s="11">
        <v>1923500</v>
      </c>
    </row>
    <row r="674" spans="1:16">
      <c r="A674" s="5" t="s">
        <v>1907</v>
      </c>
      <c r="B674" t="s">
        <v>1908</v>
      </c>
      <c r="C674" s="5" t="s">
        <v>2522</v>
      </c>
      <c r="D674" s="1">
        <v>42005</v>
      </c>
      <c r="E674" t="s">
        <v>2524</v>
      </c>
      <c r="F674" t="s">
        <v>2525</v>
      </c>
      <c r="G674" t="str">
        <f t="shared" si="12"/>
        <v>1097</v>
      </c>
      <c r="H674" t="s">
        <v>26</v>
      </c>
      <c r="I674" t="s">
        <v>27</v>
      </c>
      <c r="J674" t="s">
        <v>1500</v>
      </c>
      <c r="L674" t="s">
        <v>33</v>
      </c>
      <c r="M674" t="s">
        <v>31</v>
      </c>
      <c r="N674" t="s">
        <v>32</v>
      </c>
      <c r="O674" s="1">
        <v>45629</v>
      </c>
      <c r="P674" s="11">
        <v>279900</v>
      </c>
    </row>
    <row r="675" spans="1:16">
      <c r="A675" s="5" t="s">
        <v>1907</v>
      </c>
      <c r="B675" t="s">
        <v>1908</v>
      </c>
      <c r="C675" s="5" t="s">
        <v>2526</v>
      </c>
      <c r="D675" s="1">
        <v>42005</v>
      </c>
      <c r="E675" t="s">
        <v>2528</v>
      </c>
      <c r="F675" t="s">
        <v>2529</v>
      </c>
      <c r="G675" t="str">
        <f t="shared" si="12"/>
        <v>1077</v>
      </c>
      <c r="H675" t="s">
        <v>26</v>
      </c>
      <c r="I675" t="s">
        <v>27</v>
      </c>
      <c r="J675" t="s">
        <v>2530</v>
      </c>
      <c r="L675" t="s">
        <v>33</v>
      </c>
      <c r="M675" t="s">
        <v>31</v>
      </c>
      <c r="N675" t="s">
        <v>31</v>
      </c>
      <c r="O675" s="1"/>
      <c r="P675" s="11">
        <v>2633100</v>
      </c>
    </row>
    <row r="676" spans="1:16">
      <c r="A676" s="5" t="s">
        <v>1907</v>
      </c>
      <c r="B676" t="s">
        <v>1908</v>
      </c>
      <c r="C676" s="5" t="s">
        <v>2531</v>
      </c>
      <c r="D676" s="1">
        <v>42005</v>
      </c>
      <c r="E676" t="s">
        <v>2533</v>
      </c>
      <c r="F676" t="s">
        <v>2534</v>
      </c>
      <c r="G676" t="str">
        <f t="shared" si="12"/>
        <v>1013</v>
      </c>
      <c r="H676" t="s">
        <v>26</v>
      </c>
      <c r="I676" t="s">
        <v>27</v>
      </c>
      <c r="J676" t="s">
        <v>501</v>
      </c>
      <c r="L676" t="s">
        <v>33</v>
      </c>
      <c r="M676" t="s">
        <v>31</v>
      </c>
      <c r="N676" t="s">
        <v>31</v>
      </c>
      <c r="O676" s="1"/>
      <c r="P676" s="11">
        <v>548000</v>
      </c>
    </row>
    <row r="677" spans="1:16">
      <c r="A677" s="5" t="s">
        <v>1907</v>
      </c>
      <c r="B677" t="s">
        <v>1908</v>
      </c>
      <c r="C677" s="5" t="s">
        <v>2535</v>
      </c>
      <c r="D677" s="1">
        <v>42005</v>
      </c>
      <c r="E677" t="s">
        <v>2537</v>
      </c>
      <c r="F677" t="s">
        <v>2538</v>
      </c>
      <c r="G677" t="str">
        <f t="shared" si="12"/>
        <v>1054</v>
      </c>
      <c r="H677" t="s">
        <v>26</v>
      </c>
      <c r="I677" t="s">
        <v>27</v>
      </c>
      <c r="J677" t="s">
        <v>1833</v>
      </c>
      <c r="L677" t="s">
        <v>33</v>
      </c>
      <c r="M677" t="s">
        <v>31</v>
      </c>
      <c r="N677" t="s">
        <v>31</v>
      </c>
      <c r="O677" s="1"/>
      <c r="P677" s="11">
        <v>790200</v>
      </c>
    </row>
    <row r="678" spans="1:16">
      <c r="A678" s="5" t="s">
        <v>1907</v>
      </c>
      <c r="B678" t="s">
        <v>1908</v>
      </c>
      <c r="C678" s="5" t="s">
        <v>2539</v>
      </c>
      <c r="D678" s="1">
        <v>42005</v>
      </c>
      <c r="E678" t="s">
        <v>2541</v>
      </c>
      <c r="F678" t="s">
        <v>2446</v>
      </c>
      <c r="G678" t="str">
        <f t="shared" si="12"/>
        <v>1019</v>
      </c>
      <c r="H678" t="s">
        <v>26</v>
      </c>
      <c r="I678" t="s">
        <v>27</v>
      </c>
      <c r="J678" t="s">
        <v>412</v>
      </c>
      <c r="K678" t="s">
        <v>2542</v>
      </c>
      <c r="L678" t="s">
        <v>33</v>
      </c>
      <c r="M678" t="s">
        <v>31</v>
      </c>
      <c r="N678" t="s">
        <v>31</v>
      </c>
      <c r="O678" s="1"/>
      <c r="P678" s="11">
        <v>52500</v>
      </c>
    </row>
    <row r="679" spans="1:16">
      <c r="A679" s="5" t="s">
        <v>1907</v>
      </c>
      <c r="B679" t="s">
        <v>1908</v>
      </c>
      <c r="C679" s="5" t="s">
        <v>2543</v>
      </c>
      <c r="D679" s="1">
        <v>42005</v>
      </c>
      <c r="E679" t="s">
        <v>2545</v>
      </c>
      <c r="F679" t="s">
        <v>2546</v>
      </c>
      <c r="G679" t="str">
        <f t="shared" si="12"/>
        <v>1092</v>
      </c>
      <c r="H679" t="s">
        <v>26</v>
      </c>
      <c r="I679" t="s">
        <v>27</v>
      </c>
      <c r="J679" t="s">
        <v>1657</v>
      </c>
      <c r="K679" t="s">
        <v>2547</v>
      </c>
      <c r="L679" t="s">
        <v>33</v>
      </c>
      <c r="M679" t="s">
        <v>31</v>
      </c>
      <c r="N679" t="s">
        <v>31</v>
      </c>
      <c r="O679" s="1"/>
      <c r="P679" s="11">
        <v>96000</v>
      </c>
    </row>
    <row r="680" spans="1:16">
      <c r="A680" s="5" t="s">
        <v>1907</v>
      </c>
      <c r="B680" t="s">
        <v>1908</v>
      </c>
      <c r="C680" s="5" t="s">
        <v>2548</v>
      </c>
      <c r="D680" s="1">
        <v>42005</v>
      </c>
      <c r="E680" t="s">
        <v>2549</v>
      </c>
      <c r="F680" t="s">
        <v>1931</v>
      </c>
      <c r="G680" t="str">
        <f t="shared" si="12"/>
        <v>1019</v>
      </c>
      <c r="H680" t="s">
        <v>26</v>
      </c>
      <c r="I680" t="s">
        <v>27</v>
      </c>
      <c r="J680" t="s">
        <v>651</v>
      </c>
      <c r="K680" t="s">
        <v>2550</v>
      </c>
      <c r="L680" t="s">
        <v>33</v>
      </c>
      <c r="M680" t="s">
        <v>31</v>
      </c>
      <c r="N680" t="s">
        <v>31</v>
      </c>
      <c r="O680" s="1"/>
      <c r="P680" s="11">
        <v>786900</v>
      </c>
    </row>
    <row r="681" spans="1:16">
      <c r="A681" s="5" t="s">
        <v>1907</v>
      </c>
      <c r="B681" t="s">
        <v>1908</v>
      </c>
      <c r="C681" s="5" t="s">
        <v>2551</v>
      </c>
      <c r="D681" s="1">
        <v>42005</v>
      </c>
      <c r="E681" t="s">
        <v>2553</v>
      </c>
      <c r="F681" t="s">
        <v>534</v>
      </c>
      <c r="G681" t="str">
        <f t="shared" si="12"/>
        <v>1098</v>
      </c>
      <c r="H681" t="s">
        <v>26</v>
      </c>
      <c r="I681" t="s">
        <v>27</v>
      </c>
      <c r="J681" t="s">
        <v>651</v>
      </c>
      <c r="L681" t="s">
        <v>33</v>
      </c>
      <c r="M681" t="s">
        <v>32</v>
      </c>
      <c r="N681" t="s">
        <v>31</v>
      </c>
      <c r="O681" s="1"/>
      <c r="P681" s="11">
        <v>204000</v>
      </c>
    </row>
    <row r="682" spans="1:16">
      <c r="A682" s="5" t="s">
        <v>1907</v>
      </c>
      <c r="B682" t="s">
        <v>1908</v>
      </c>
      <c r="C682" s="5" t="s">
        <v>2551</v>
      </c>
      <c r="D682" s="1">
        <v>42005</v>
      </c>
      <c r="E682" t="s">
        <v>2554</v>
      </c>
      <c r="F682" t="s">
        <v>534</v>
      </c>
      <c r="G682" t="str">
        <f t="shared" si="12"/>
        <v>1098</v>
      </c>
      <c r="H682" t="s">
        <v>26</v>
      </c>
      <c r="I682" t="s">
        <v>27</v>
      </c>
      <c r="J682" t="s">
        <v>2088</v>
      </c>
      <c r="K682" t="s">
        <v>2555</v>
      </c>
      <c r="L682" t="s">
        <v>33</v>
      </c>
      <c r="M682" t="s">
        <v>32</v>
      </c>
      <c r="N682" t="s">
        <v>31</v>
      </c>
      <c r="O682" s="1"/>
      <c r="P682" s="11">
        <v>21900</v>
      </c>
    </row>
    <row r="683" spans="1:16">
      <c r="A683" s="5" t="s">
        <v>1907</v>
      </c>
      <c r="B683" t="s">
        <v>1908</v>
      </c>
      <c r="C683" s="5" t="s">
        <v>2551</v>
      </c>
      <c r="D683" s="1">
        <v>42005</v>
      </c>
      <c r="E683" t="s">
        <v>2556</v>
      </c>
      <c r="F683" t="s">
        <v>534</v>
      </c>
      <c r="G683" t="str">
        <f t="shared" si="12"/>
        <v>1098</v>
      </c>
      <c r="H683" t="s">
        <v>26</v>
      </c>
      <c r="I683" t="s">
        <v>27</v>
      </c>
      <c r="J683" t="s">
        <v>178</v>
      </c>
      <c r="K683" t="s">
        <v>2557</v>
      </c>
      <c r="L683" t="s">
        <v>33</v>
      </c>
      <c r="M683" t="s">
        <v>31</v>
      </c>
      <c r="N683" t="s">
        <v>31</v>
      </c>
      <c r="O683" s="1"/>
      <c r="P683" s="11">
        <v>70100</v>
      </c>
    </row>
    <row r="684" spans="1:16">
      <c r="A684" s="5" t="s">
        <v>1907</v>
      </c>
      <c r="B684" t="s">
        <v>1908</v>
      </c>
      <c r="C684" s="5" t="s">
        <v>2558</v>
      </c>
      <c r="D684" s="1">
        <v>42005</v>
      </c>
      <c r="E684" t="s">
        <v>2560</v>
      </c>
      <c r="F684" t="s">
        <v>2561</v>
      </c>
      <c r="G684" t="str">
        <f t="shared" si="12"/>
        <v>1098</v>
      </c>
      <c r="H684" t="s">
        <v>26</v>
      </c>
      <c r="I684" t="s">
        <v>27</v>
      </c>
      <c r="J684" t="s">
        <v>651</v>
      </c>
      <c r="L684" t="s">
        <v>33</v>
      </c>
      <c r="M684" t="s">
        <v>32</v>
      </c>
      <c r="N684" t="s">
        <v>31</v>
      </c>
      <c r="O684" s="1"/>
      <c r="P684" s="11">
        <v>40800</v>
      </c>
    </row>
    <row r="685" spans="1:16">
      <c r="A685" s="5" t="s">
        <v>1907</v>
      </c>
      <c r="B685" t="s">
        <v>1908</v>
      </c>
      <c r="C685" s="5" t="s">
        <v>2562</v>
      </c>
      <c r="D685" s="1">
        <v>42005</v>
      </c>
      <c r="E685" t="s">
        <v>2564</v>
      </c>
      <c r="F685" t="s">
        <v>2565</v>
      </c>
      <c r="G685" t="str">
        <f t="shared" si="12"/>
        <v>1105</v>
      </c>
      <c r="H685" t="s">
        <v>26</v>
      </c>
      <c r="I685" t="s">
        <v>27</v>
      </c>
      <c r="J685" t="s">
        <v>42</v>
      </c>
      <c r="L685" t="s">
        <v>33</v>
      </c>
      <c r="M685" t="s">
        <v>31</v>
      </c>
      <c r="N685" t="s">
        <v>31</v>
      </c>
      <c r="O685" s="1">
        <v>43497</v>
      </c>
      <c r="P685" s="11">
        <v>9110000</v>
      </c>
    </row>
    <row r="686" spans="1:16">
      <c r="A686" s="5" t="s">
        <v>1907</v>
      </c>
      <c r="B686" t="s">
        <v>1908</v>
      </c>
      <c r="C686" s="5" t="s">
        <v>2562</v>
      </c>
      <c r="D686" s="1">
        <v>42005</v>
      </c>
      <c r="E686" t="s">
        <v>2564</v>
      </c>
      <c r="F686" t="s">
        <v>2565</v>
      </c>
      <c r="G686" t="str">
        <f t="shared" si="12"/>
        <v>1105</v>
      </c>
      <c r="H686" t="s">
        <v>26</v>
      </c>
      <c r="I686" t="s">
        <v>27</v>
      </c>
      <c r="J686" t="s">
        <v>42</v>
      </c>
      <c r="L686" t="s">
        <v>30</v>
      </c>
      <c r="M686" t="s">
        <v>31</v>
      </c>
      <c r="N686" t="s">
        <v>31</v>
      </c>
      <c r="O686" s="1">
        <v>43497</v>
      </c>
      <c r="P686" s="11">
        <v>231000</v>
      </c>
    </row>
    <row r="687" spans="1:16">
      <c r="A687" s="5" t="s">
        <v>1907</v>
      </c>
      <c r="B687" t="s">
        <v>1908</v>
      </c>
      <c r="C687" s="5" t="s">
        <v>2566</v>
      </c>
      <c r="D687" s="1">
        <v>42005</v>
      </c>
      <c r="E687" t="s">
        <v>2568</v>
      </c>
      <c r="F687" t="s">
        <v>2569</v>
      </c>
      <c r="G687" t="str">
        <f t="shared" si="12"/>
        <v>1058</v>
      </c>
      <c r="H687" t="s">
        <v>26</v>
      </c>
      <c r="I687" t="s">
        <v>27</v>
      </c>
      <c r="J687" t="s">
        <v>494</v>
      </c>
      <c r="L687" t="s">
        <v>33</v>
      </c>
      <c r="M687" t="s">
        <v>31</v>
      </c>
      <c r="N687" t="s">
        <v>31</v>
      </c>
      <c r="O687" s="1"/>
      <c r="P687" s="11">
        <v>2765900</v>
      </c>
    </row>
    <row r="688" spans="1:16">
      <c r="A688" s="5" t="s">
        <v>1907</v>
      </c>
      <c r="B688" t="s">
        <v>1908</v>
      </c>
      <c r="C688" s="5" t="s">
        <v>2566</v>
      </c>
      <c r="D688" s="1">
        <v>42005</v>
      </c>
      <c r="E688" t="s">
        <v>2568</v>
      </c>
      <c r="F688" t="s">
        <v>2569</v>
      </c>
      <c r="G688" t="str">
        <f t="shared" si="12"/>
        <v>1058</v>
      </c>
      <c r="H688" t="s">
        <v>26</v>
      </c>
      <c r="I688" t="s">
        <v>27</v>
      </c>
      <c r="J688" t="s">
        <v>494</v>
      </c>
      <c r="L688" t="s">
        <v>30</v>
      </c>
      <c r="M688" t="s">
        <v>31</v>
      </c>
      <c r="N688" t="s">
        <v>31</v>
      </c>
      <c r="O688" s="1"/>
      <c r="P688" s="11">
        <v>81300</v>
      </c>
    </row>
    <row r="689" spans="1:16">
      <c r="A689" s="5" t="s">
        <v>1907</v>
      </c>
      <c r="B689" t="s">
        <v>1908</v>
      </c>
      <c r="C689" s="5" t="s">
        <v>2570</v>
      </c>
      <c r="D689" s="1">
        <v>42005</v>
      </c>
      <c r="E689" t="s">
        <v>2572</v>
      </c>
      <c r="F689" t="s">
        <v>2573</v>
      </c>
      <c r="G689" t="str">
        <f t="shared" si="12"/>
        <v>1053</v>
      </c>
      <c r="H689" t="s">
        <v>26</v>
      </c>
      <c r="I689" t="s">
        <v>27</v>
      </c>
      <c r="J689" t="s">
        <v>360</v>
      </c>
      <c r="K689" t="s">
        <v>2574</v>
      </c>
      <c r="L689" t="s">
        <v>33</v>
      </c>
      <c r="M689" t="s">
        <v>32</v>
      </c>
      <c r="N689" t="s">
        <v>31</v>
      </c>
      <c r="O689" s="1"/>
      <c r="P689" s="11">
        <v>3648800</v>
      </c>
    </row>
    <row r="690" spans="1:16">
      <c r="A690" s="5" t="s">
        <v>1907</v>
      </c>
      <c r="B690" t="s">
        <v>1908</v>
      </c>
      <c r="C690" s="5" t="s">
        <v>2575</v>
      </c>
      <c r="D690" s="1">
        <v>42005</v>
      </c>
      <c r="E690" t="s">
        <v>2577</v>
      </c>
      <c r="F690" t="s">
        <v>2578</v>
      </c>
      <c r="G690" t="str">
        <f t="shared" si="12"/>
        <v>1079</v>
      </c>
      <c r="H690" t="s">
        <v>26</v>
      </c>
      <c r="I690" t="s">
        <v>27</v>
      </c>
      <c r="J690" t="s">
        <v>501</v>
      </c>
      <c r="L690" t="s">
        <v>33</v>
      </c>
      <c r="M690" t="s">
        <v>31</v>
      </c>
      <c r="N690" t="s">
        <v>31</v>
      </c>
      <c r="O690" s="1"/>
      <c r="P690" s="11">
        <v>58400</v>
      </c>
    </row>
    <row r="691" spans="1:16">
      <c r="A691" s="5" t="s">
        <v>1907</v>
      </c>
      <c r="B691" t="s">
        <v>1908</v>
      </c>
      <c r="C691" s="5" t="s">
        <v>2579</v>
      </c>
      <c r="D691" s="1">
        <v>42005</v>
      </c>
      <c r="E691" t="s">
        <v>2581</v>
      </c>
      <c r="F691" t="s">
        <v>2415</v>
      </c>
      <c r="G691" t="str">
        <f t="shared" si="12"/>
        <v>1066</v>
      </c>
      <c r="H691" t="s">
        <v>26</v>
      </c>
      <c r="I691" t="s">
        <v>508</v>
      </c>
      <c r="J691" t="s">
        <v>1528</v>
      </c>
      <c r="L691" t="s">
        <v>33</v>
      </c>
      <c r="M691" t="s">
        <v>31</v>
      </c>
      <c r="N691" t="s">
        <v>31</v>
      </c>
      <c r="O691" s="1"/>
      <c r="P691" s="11">
        <v>237600</v>
      </c>
    </row>
    <row r="692" spans="1:16">
      <c r="A692" s="5" t="s">
        <v>1907</v>
      </c>
      <c r="B692" t="s">
        <v>1908</v>
      </c>
      <c r="C692" s="5" t="s">
        <v>2582</v>
      </c>
      <c r="D692" s="1">
        <v>42005</v>
      </c>
      <c r="E692" t="s">
        <v>2584</v>
      </c>
      <c r="F692" t="s">
        <v>2585</v>
      </c>
      <c r="G692" t="str">
        <f t="shared" si="12"/>
        <v>1065</v>
      </c>
      <c r="H692" t="s">
        <v>26</v>
      </c>
      <c r="I692" t="s">
        <v>27</v>
      </c>
      <c r="J692" t="s">
        <v>479</v>
      </c>
      <c r="K692" t="s">
        <v>2237</v>
      </c>
      <c r="L692" t="s">
        <v>33</v>
      </c>
      <c r="M692" t="s">
        <v>31</v>
      </c>
      <c r="N692" t="s">
        <v>31</v>
      </c>
      <c r="O692" s="1"/>
      <c r="P692" s="11">
        <v>1690400</v>
      </c>
    </row>
    <row r="693" spans="1:16">
      <c r="A693" s="5" t="s">
        <v>1907</v>
      </c>
      <c r="B693" t="s">
        <v>1908</v>
      </c>
      <c r="C693" s="5" t="s">
        <v>2586</v>
      </c>
      <c r="D693" s="1">
        <v>42005</v>
      </c>
      <c r="E693" t="s">
        <v>2588</v>
      </c>
      <c r="F693" t="s">
        <v>2589</v>
      </c>
      <c r="G693" t="str">
        <f t="shared" si="12"/>
        <v>1063</v>
      </c>
      <c r="H693" t="s">
        <v>26</v>
      </c>
      <c r="I693" t="s">
        <v>27</v>
      </c>
      <c r="J693" t="s">
        <v>2107</v>
      </c>
      <c r="K693" t="s">
        <v>2590</v>
      </c>
      <c r="L693" t="s">
        <v>33</v>
      </c>
      <c r="M693" t="s">
        <v>32</v>
      </c>
      <c r="N693" t="s">
        <v>31</v>
      </c>
      <c r="O693" s="1"/>
      <c r="P693" s="11">
        <v>2158900</v>
      </c>
    </row>
    <row r="694" spans="1:16">
      <c r="A694" s="5" t="s">
        <v>1907</v>
      </c>
      <c r="B694" t="s">
        <v>1908</v>
      </c>
      <c r="C694" s="5" t="s">
        <v>2597</v>
      </c>
      <c r="D694" s="1">
        <v>42005</v>
      </c>
      <c r="E694" t="s">
        <v>2599</v>
      </c>
      <c r="F694" t="s">
        <v>2600</v>
      </c>
      <c r="G694" t="str">
        <f t="shared" si="12"/>
        <v>1079</v>
      </c>
      <c r="H694" t="s">
        <v>26</v>
      </c>
      <c r="I694" t="s">
        <v>27</v>
      </c>
      <c r="J694" t="s">
        <v>360</v>
      </c>
      <c r="K694" t="s">
        <v>2601</v>
      </c>
      <c r="L694" t="s">
        <v>33</v>
      </c>
      <c r="M694" t="s">
        <v>31</v>
      </c>
      <c r="N694" t="s">
        <v>31</v>
      </c>
      <c r="O694" s="1"/>
      <c r="P694" s="11">
        <v>2310100</v>
      </c>
    </row>
    <row r="695" spans="1:16">
      <c r="A695" s="5" t="s">
        <v>1907</v>
      </c>
      <c r="B695" t="s">
        <v>1908</v>
      </c>
      <c r="C695" s="5" t="s">
        <v>2602</v>
      </c>
      <c r="D695" s="1">
        <v>42005</v>
      </c>
      <c r="E695" t="s">
        <v>2604</v>
      </c>
      <c r="F695" t="s">
        <v>2605</v>
      </c>
      <c r="G695" t="str">
        <f t="shared" si="12"/>
        <v>1077</v>
      </c>
      <c r="H695" t="s">
        <v>26</v>
      </c>
      <c r="I695" t="s">
        <v>27</v>
      </c>
      <c r="J695" t="s">
        <v>305</v>
      </c>
      <c r="L695" t="s">
        <v>33</v>
      </c>
      <c r="M695" t="s">
        <v>31</v>
      </c>
      <c r="N695" t="s">
        <v>31</v>
      </c>
      <c r="O695" s="1"/>
      <c r="P695" s="11">
        <v>242900</v>
      </c>
    </row>
    <row r="696" spans="1:16">
      <c r="A696" s="5" t="s">
        <v>1907</v>
      </c>
      <c r="B696" t="s">
        <v>1908</v>
      </c>
      <c r="C696" s="5" t="s">
        <v>2606</v>
      </c>
      <c r="D696" s="1">
        <v>42005</v>
      </c>
      <c r="E696" t="s">
        <v>2608</v>
      </c>
      <c r="F696" t="s">
        <v>2609</v>
      </c>
      <c r="G696" t="str">
        <f t="shared" si="12"/>
        <v>1071</v>
      </c>
      <c r="H696" t="s">
        <v>26</v>
      </c>
      <c r="I696" t="s">
        <v>27</v>
      </c>
      <c r="J696" t="s">
        <v>2610</v>
      </c>
      <c r="K696" t="s">
        <v>2611</v>
      </c>
      <c r="L696" t="s">
        <v>33</v>
      </c>
      <c r="M696" t="s">
        <v>32</v>
      </c>
      <c r="N696" t="s">
        <v>32</v>
      </c>
      <c r="O696" s="1">
        <v>45679</v>
      </c>
      <c r="P696" s="11">
        <v>16669800</v>
      </c>
    </row>
    <row r="697" spans="1:16">
      <c r="A697" s="5" t="s">
        <v>1907</v>
      </c>
      <c r="B697" t="s">
        <v>1908</v>
      </c>
      <c r="C697" s="5" t="s">
        <v>2606</v>
      </c>
      <c r="D697" s="1">
        <v>42005</v>
      </c>
      <c r="E697" t="s">
        <v>2608</v>
      </c>
      <c r="F697" t="s">
        <v>2609</v>
      </c>
      <c r="G697" t="str">
        <f t="shared" ref="G697:G760" si="13">LEFT(F697,4)</f>
        <v>1071</v>
      </c>
      <c r="H697" t="s">
        <v>26</v>
      </c>
      <c r="I697" t="s">
        <v>27</v>
      </c>
      <c r="J697" t="s">
        <v>2088</v>
      </c>
      <c r="K697" t="s">
        <v>2611</v>
      </c>
      <c r="L697" t="s">
        <v>33</v>
      </c>
      <c r="M697" t="s">
        <v>32</v>
      </c>
      <c r="N697" t="s">
        <v>32</v>
      </c>
      <c r="O697" s="1">
        <v>45679</v>
      </c>
      <c r="P697" s="11">
        <v>100400</v>
      </c>
    </row>
    <row r="698" spans="1:16">
      <c r="A698" s="5" t="s">
        <v>1907</v>
      </c>
      <c r="B698" t="s">
        <v>1908</v>
      </c>
      <c r="C698" s="5" t="s">
        <v>2612</v>
      </c>
      <c r="D698" s="1">
        <v>42005</v>
      </c>
      <c r="E698" t="s">
        <v>2614</v>
      </c>
      <c r="F698" t="s">
        <v>2615</v>
      </c>
      <c r="G698" t="str">
        <f t="shared" si="13"/>
        <v>1077</v>
      </c>
      <c r="H698" t="s">
        <v>26</v>
      </c>
      <c r="I698" t="s">
        <v>27</v>
      </c>
      <c r="J698" t="s">
        <v>1657</v>
      </c>
      <c r="L698" t="s">
        <v>33</v>
      </c>
      <c r="M698" t="s">
        <v>31</v>
      </c>
      <c r="N698" t="s">
        <v>31</v>
      </c>
      <c r="O698" s="1"/>
      <c r="P698" s="11">
        <v>29200</v>
      </c>
    </row>
    <row r="699" spans="1:16">
      <c r="A699" s="5" t="s">
        <v>1907</v>
      </c>
      <c r="B699" t="s">
        <v>1908</v>
      </c>
      <c r="C699" s="5" t="s">
        <v>2616</v>
      </c>
      <c r="D699" s="1">
        <v>42005</v>
      </c>
      <c r="E699" t="s">
        <v>2617</v>
      </c>
      <c r="F699" t="s">
        <v>1948</v>
      </c>
      <c r="G699" t="str">
        <f t="shared" si="13"/>
        <v>1033</v>
      </c>
      <c r="H699" t="s">
        <v>26</v>
      </c>
      <c r="I699" t="s">
        <v>246</v>
      </c>
      <c r="J699" t="s">
        <v>230</v>
      </c>
      <c r="K699" t="s">
        <v>2618</v>
      </c>
      <c r="L699" t="s">
        <v>33</v>
      </c>
      <c r="M699" t="s">
        <v>31</v>
      </c>
      <c r="N699" t="s">
        <v>32</v>
      </c>
      <c r="O699" s="1">
        <v>46247</v>
      </c>
      <c r="P699" s="11">
        <v>944500</v>
      </c>
    </row>
    <row r="700" spans="1:16">
      <c r="A700" s="5" t="s">
        <v>1907</v>
      </c>
      <c r="B700" t="s">
        <v>1908</v>
      </c>
      <c r="C700" s="5" t="s">
        <v>2619</v>
      </c>
      <c r="D700" s="1">
        <v>42005</v>
      </c>
      <c r="E700" t="s">
        <v>2620</v>
      </c>
      <c r="F700" t="s">
        <v>2621</v>
      </c>
      <c r="G700" t="str">
        <f t="shared" si="13"/>
        <v>1095</v>
      </c>
      <c r="H700" t="s">
        <v>26</v>
      </c>
      <c r="J700" t="s">
        <v>230</v>
      </c>
      <c r="L700" t="s">
        <v>33</v>
      </c>
      <c r="M700" t="s">
        <v>31</v>
      </c>
      <c r="N700" t="s">
        <v>31</v>
      </c>
      <c r="O700" s="1"/>
      <c r="P700" s="11">
        <v>367200</v>
      </c>
    </row>
    <row r="701" spans="1:16">
      <c r="A701" s="5" t="s">
        <v>1907</v>
      </c>
      <c r="B701" t="s">
        <v>1908</v>
      </c>
      <c r="C701" s="5" t="s">
        <v>2622</v>
      </c>
      <c r="D701" s="1">
        <v>42005</v>
      </c>
      <c r="E701" t="s">
        <v>2623</v>
      </c>
      <c r="F701" t="s">
        <v>958</v>
      </c>
      <c r="G701" t="str">
        <f t="shared" si="13"/>
        <v>1095</v>
      </c>
      <c r="H701" t="s">
        <v>26</v>
      </c>
      <c r="I701" t="s">
        <v>27</v>
      </c>
      <c r="J701" t="s">
        <v>206</v>
      </c>
      <c r="L701" t="s">
        <v>33</v>
      </c>
      <c r="M701" t="s">
        <v>31</v>
      </c>
      <c r="N701" t="s">
        <v>31</v>
      </c>
      <c r="O701" s="1"/>
      <c r="P701" s="11">
        <v>320900</v>
      </c>
    </row>
    <row r="702" spans="1:16">
      <c r="A702" s="5" t="s">
        <v>1907</v>
      </c>
      <c r="B702" t="s">
        <v>1908</v>
      </c>
      <c r="C702" s="5" t="s">
        <v>2622</v>
      </c>
      <c r="D702" s="1">
        <v>42005</v>
      </c>
      <c r="E702" t="s">
        <v>2624</v>
      </c>
      <c r="F702" t="s">
        <v>958</v>
      </c>
      <c r="G702" t="str">
        <f t="shared" si="13"/>
        <v>1095</v>
      </c>
      <c r="H702" t="s">
        <v>26</v>
      </c>
      <c r="I702" t="s">
        <v>27</v>
      </c>
      <c r="J702" t="s">
        <v>206</v>
      </c>
      <c r="L702" t="s">
        <v>33</v>
      </c>
      <c r="M702" t="s">
        <v>31</v>
      </c>
      <c r="N702" t="s">
        <v>31</v>
      </c>
      <c r="O702" s="1"/>
      <c r="P702" s="11">
        <v>320900</v>
      </c>
    </row>
    <row r="703" spans="1:16">
      <c r="A703" s="5" t="s">
        <v>1907</v>
      </c>
      <c r="B703" t="s">
        <v>1908</v>
      </c>
      <c r="C703" s="5" t="s">
        <v>2625</v>
      </c>
      <c r="D703" s="1">
        <v>42005</v>
      </c>
      <c r="E703" t="s">
        <v>2627</v>
      </c>
      <c r="F703" t="s">
        <v>2628</v>
      </c>
      <c r="G703" t="str">
        <f t="shared" si="13"/>
        <v>1036</v>
      </c>
      <c r="H703" t="s">
        <v>26</v>
      </c>
      <c r="I703" t="s">
        <v>27</v>
      </c>
      <c r="J703" t="s">
        <v>360</v>
      </c>
      <c r="K703" t="s">
        <v>2629</v>
      </c>
      <c r="L703" t="s">
        <v>33</v>
      </c>
      <c r="M703" t="s">
        <v>31</v>
      </c>
      <c r="N703" t="s">
        <v>31</v>
      </c>
      <c r="O703" s="1"/>
      <c r="P703" s="11">
        <v>2926100</v>
      </c>
    </row>
    <row r="704" spans="1:16">
      <c r="A704" s="5" t="s">
        <v>1907</v>
      </c>
      <c r="B704" t="s">
        <v>1908</v>
      </c>
      <c r="C704" s="5" t="s">
        <v>2630</v>
      </c>
      <c r="D704" s="1">
        <v>42005</v>
      </c>
      <c r="E704" t="s">
        <v>2632</v>
      </c>
      <c r="F704" t="s">
        <v>1922</v>
      </c>
      <c r="G704" t="str">
        <f t="shared" si="13"/>
        <v>1061</v>
      </c>
      <c r="H704" t="s">
        <v>26</v>
      </c>
      <c r="I704" t="s">
        <v>219</v>
      </c>
      <c r="J704" t="s">
        <v>360</v>
      </c>
      <c r="K704" t="s">
        <v>2633</v>
      </c>
      <c r="L704" t="s">
        <v>33</v>
      </c>
      <c r="M704" t="s">
        <v>31</v>
      </c>
      <c r="N704" t="s">
        <v>31</v>
      </c>
      <c r="O704" s="1"/>
      <c r="P704" s="11">
        <v>816000</v>
      </c>
    </row>
    <row r="705" spans="1:16">
      <c r="A705" s="5" t="s">
        <v>1907</v>
      </c>
      <c r="B705" t="s">
        <v>1908</v>
      </c>
      <c r="C705" s="5" t="s">
        <v>2630</v>
      </c>
      <c r="D705" s="1">
        <v>42005</v>
      </c>
      <c r="E705" t="s">
        <v>2632</v>
      </c>
      <c r="F705" t="s">
        <v>1922</v>
      </c>
      <c r="G705" t="str">
        <f t="shared" si="13"/>
        <v>1061</v>
      </c>
      <c r="H705" t="s">
        <v>26</v>
      </c>
      <c r="I705" t="s">
        <v>219</v>
      </c>
      <c r="J705" t="s">
        <v>360</v>
      </c>
      <c r="K705" t="s">
        <v>2633</v>
      </c>
      <c r="L705" t="s">
        <v>33</v>
      </c>
      <c r="M705" t="s">
        <v>31</v>
      </c>
      <c r="N705" t="s">
        <v>31</v>
      </c>
      <c r="O705" s="1"/>
      <c r="P705" s="11">
        <v>192900</v>
      </c>
    </row>
    <row r="706" spans="1:16">
      <c r="A706" s="5" t="s">
        <v>1907</v>
      </c>
      <c r="B706" t="s">
        <v>1908</v>
      </c>
      <c r="C706" s="5" t="s">
        <v>2634</v>
      </c>
      <c r="D706" s="1">
        <v>42005</v>
      </c>
      <c r="E706" t="s">
        <v>2636</v>
      </c>
      <c r="F706" t="s">
        <v>2637</v>
      </c>
      <c r="G706" t="str">
        <f t="shared" si="13"/>
        <v>1097</v>
      </c>
      <c r="H706" t="s">
        <v>26</v>
      </c>
      <c r="I706" t="s">
        <v>27</v>
      </c>
      <c r="J706" t="s">
        <v>360</v>
      </c>
      <c r="K706" t="s">
        <v>2638</v>
      </c>
      <c r="L706" t="s">
        <v>33</v>
      </c>
      <c r="M706" t="s">
        <v>32</v>
      </c>
      <c r="N706" t="s">
        <v>32</v>
      </c>
      <c r="O706" s="1">
        <v>46276</v>
      </c>
      <c r="P706" s="11">
        <v>7447700</v>
      </c>
    </row>
    <row r="707" spans="1:16">
      <c r="A707" s="5" t="s">
        <v>1907</v>
      </c>
      <c r="B707" t="s">
        <v>1908</v>
      </c>
      <c r="C707" s="5" t="s">
        <v>2640</v>
      </c>
      <c r="D707" s="1">
        <v>42005</v>
      </c>
      <c r="E707" t="s">
        <v>2642</v>
      </c>
      <c r="F707" t="s">
        <v>2643</v>
      </c>
      <c r="G707" t="str">
        <f t="shared" si="13"/>
        <v>1011</v>
      </c>
      <c r="H707" t="s">
        <v>26</v>
      </c>
      <c r="I707" t="s">
        <v>246</v>
      </c>
      <c r="J707" t="s">
        <v>360</v>
      </c>
      <c r="K707" t="s">
        <v>2644</v>
      </c>
      <c r="L707" t="s">
        <v>33</v>
      </c>
      <c r="M707" t="s">
        <v>32</v>
      </c>
      <c r="N707" t="s">
        <v>31</v>
      </c>
      <c r="O707" s="1"/>
      <c r="P707" s="11">
        <v>449900</v>
      </c>
    </row>
    <row r="708" spans="1:16">
      <c r="A708" s="5" t="s">
        <v>1907</v>
      </c>
      <c r="B708" t="s">
        <v>1908</v>
      </c>
      <c r="C708" s="5" t="s">
        <v>2645</v>
      </c>
      <c r="D708" s="1">
        <v>42005</v>
      </c>
      <c r="E708" t="s">
        <v>2646</v>
      </c>
      <c r="F708" t="s">
        <v>2647</v>
      </c>
      <c r="G708" t="str">
        <f t="shared" si="13"/>
        <v>1068</v>
      </c>
      <c r="H708" t="s">
        <v>26</v>
      </c>
      <c r="I708" t="s">
        <v>27</v>
      </c>
      <c r="J708" t="s">
        <v>1836</v>
      </c>
      <c r="L708" t="s">
        <v>30</v>
      </c>
      <c r="M708" t="s">
        <v>31</v>
      </c>
      <c r="N708" t="s">
        <v>31</v>
      </c>
      <c r="O708" s="1"/>
      <c r="P708" s="11">
        <v>2154700</v>
      </c>
    </row>
    <row r="709" spans="1:16">
      <c r="A709" s="5" t="s">
        <v>1907</v>
      </c>
      <c r="B709" t="s">
        <v>1908</v>
      </c>
      <c r="C709" s="5" t="s">
        <v>2648</v>
      </c>
      <c r="D709" s="1">
        <v>42005</v>
      </c>
      <c r="E709" t="s">
        <v>2650</v>
      </c>
      <c r="F709" t="s">
        <v>2651</v>
      </c>
      <c r="G709" t="str">
        <f t="shared" si="13"/>
        <v>1066</v>
      </c>
      <c r="H709" t="s">
        <v>26</v>
      </c>
      <c r="I709" t="s">
        <v>27</v>
      </c>
      <c r="J709" t="s">
        <v>376</v>
      </c>
      <c r="L709" t="s">
        <v>33</v>
      </c>
      <c r="M709" t="s">
        <v>32</v>
      </c>
      <c r="N709" t="s">
        <v>31</v>
      </c>
      <c r="O709" s="1"/>
      <c r="P709" s="11">
        <v>1113300</v>
      </c>
    </row>
    <row r="710" spans="1:16">
      <c r="A710" s="5" t="s">
        <v>1907</v>
      </c>
      <c r="B710" t="s">
        <v>1908</v>
      </c>
      <c r="C710" s="5" t="s">
        <v>2648</v>
      </c>
      <c r="D710" s="1">
        <v>42005</v>
      </c>
      <c r="E710" t="s">
        <v>2650</v>
      </c>
      <c r="F710" t="s">
        <v>2651</v>
      </c>
      <c r="G710" t="str">
        <f t="shared" si="13"/>
        <v>1066</v>
      </c>
      <c r="H710" t="s">
        <v>26</v>
      </c>
      <c r="I710" t="s">
        <v>27</v>
      </c>
      <c r="J710" t="s">
        <v>305</v>
      </c>
      <c r="L710" t="s">
        <v>33</v>
      </c>
      <c r="M710" t="s">
        <v>32</v>
      </c>
      <c r="N710" t="s">
        <v>31</v>
      </c>
      <c r="O710" s="1"/>
      <c r="P710" s="11">
        <v>687900</v>
      </c>
    </row>
    <row r="711" spans="1:16">
      <c r="A711" s="5" t="s">
        <v>1907</v>
      </c>
      <c r="B711" t="s">
        <v>1908</v>
      </c>
      <c r="C711" s="5" t="s">
        <v>2648</v>
      </c>
      <c r="D711" s="1">
        <v>42005</v>
      </c>
      <c r="E711" t="s">
        <v>2650</v>
      </c>
      <c r="F711" t="s">
        <v>2651</v>
      </c>
      <c r="G711" t="str">
        <f t="shared" si="13"/>
        <v>1066</v>
      </c>
      <c r="H711" t="s">
        <v>26</v>
      </c>
      <c r="I711" t="s">
        <v>27</v>
      </c>
      <c r="J711" t="s">
        <v>619</v>
      </c>
      <c r="L711" t="s">
        <v>33</v>
      </c>
      <c r="M711" t="s">
        <v>32</v>
      </c>
      <c r="N711" t="s">
        <v>31</v>
      </c>
      <c r="O711" s="1"/>
      <c r="P711" s="11">
        <v>157500</v>
      </c>
    </row>
    <row r="712" spans="1:16">
      <c r="A712" s="5" t="s">
        <v>1907</v>
      </c>
      <c r="B712" t="s">
        <v>1908</v>
      </c>
      <c r="C712" s="5" t="s">
        <v>2652</v>
      </c>
      <c r="D712" s="1">
        <v>42005</v>
      </c>
      <c r="E712" t="s">
        <v>2654</v>
      </c>
      <c r="F712" t="s">
        <v>2655</v>
      </c>
      <c r="G712" t="str">
        <f t="shared" si="13"/>
        <v>1012</v>
      </c>
      <c r="H712" t="s">
        <v>26</v>
      </c>
      <c r="I712" t="s">
        <v>27</v>
      </c>
      <c r="J712" t="s">
        <v>473</v>
      </c>
      <c r="L712" t="s">
        <v>33</v>
      </c>
      <c r="M712" t="s">
        <v>31</v>
      </c>
      <c r="N712" t="s">
        <v>31</v>
      </c>
      <c r="O712" s="1"/>
      <c r="P712" s="11">
        <v>1894400</v>
      </c>
    </row>
    <row r="713" spans="1:16">
      <c r="A713" s="5" t="s">
        <v>1907</v>
      </c>
      <c r="B713" t="s">
        <v>1908</v>
      </c>
      <c r="C713" s="5" t="s">
        <v>2656</v>
      </c>
      <c r="D713" s="1">
        <v>42005</v>
      </c>
      <c r="E713" t="s">
        <v>2658</v>
      </c>
      <c r="F713" t="s">
        <v>2659</v>
      </c>
      <c r="G713" t="str">
        <f t="shared" si="13"/>
        <v>1095</v>
      </c>
      <c r="H713" t="s">
        <v>26</v>
      </c>
      <c r="I713" t="s">
        <v>27</v>
      </c>
      <c r="J713" t="s">
        <v>200</v>
      </c>
      <c r="K713" t="s">
        <v>2660</v>
      </c>
      <c r="L713" t="s">
        <v>33</v>
      </c>
      <c r="M713" t="s">
        <v>31</v>
      </c>
      <c r="N713" t="s">
        <v>31</v>
      </c>
      <c r="O713" s="1"/>
      <c r="P713" s="11">
        <v>4126700</v>
      </c>
    </row>
    <row r="714" spans="1:16">
      <c r="A714" s="5" t="s">
        <v>1907</v>
      </c>
      <c r="B714" t="s">
        <v>1908</v>
      </c>
      <c r="C714" s="5" t="s">
        <v>2661</v>
      </c>
      <c r="D714" s="1">
        <v>42005</v>
      </c>
      <c r="E714" t="s">
        <v>2663</v>
      </c>
      <c r="F714" t="s">
        <v>2664</v>
      </c>
      <c r="G714" t="str">
        <f t="shared" si="13"/>
        <v>1077</v>
      </c>
      <c r="H714" t="s">
        <v>26</v>
      </c>
      <c r="I714" t="s">
        <v>27</v>
      </c>
      <c r="J714" t="s">
        <v>397</v>
      </c>
      <c r="K714" t="s">
        <v>2665</v>
      </c>
      <c r="L714" t="s">
        <v>33</v>
      </c>
      <c r="M714" t="s">
        <v>31</v>
      </c>
      <c r="N714" t="s">
        <v>31</v>
      </c>
      <c r="O714" s="1"/>
      <c r="P714" s="11">
        <v>3683700</v>
      </c>
    </row>
    <row r="715" spans="1:16">
      <c r="A715" s="5" t="s">
        <v>1907</v>
      </c>
      <c r="B715" t="s">
        <v>1908</v>
      </c>
      <c r="C715" s="5" t="s">
        <v>2666</v>
      </c>
      <c r="D715" s="1">
        <v>42005</v>
      </c>
      <c r="E715" t="s">
        <v>2668</v>
      </c>
      <c r="F715" t="s">
        <v>2669</v>
      </c>
      <c r="G715" t="str">
        <f t="shared" si="13"/>
        <v>1075</v>
      </c>
      <c r="H715" t="s">
        <v>26</v>
      </c>
      <c r="I715" t="s">
        <v>27</v>
      </c>
      <c r="J715" t="s">
        <v>479</v>
      </c>
      <c r="K715" t="s">
        <v>2670</v>
      </c>
      <c r="L715" t="s">
        <v>33</v>
      </c>
      <c r="M715" t="s">
        <v>31</v>
      </c>
      <c r="N715" t="s">
        <v>31</v>
      </c>
      <c r="O715" s="1"/>
      <c r="P715" s="11">
        <v>3341100</v>
      </c>
    </row>
    <row r="716" spans="1:16">
      <c r="A716" s="5" t="s">
        <v>1907</v>
      </c>
      <c r="B716" t="s">
        <v>1908</v>
      </c>
      <c r="C716" s="5" t="s">
        <v>2671</v>
      </c>
      <c r="D716" s="1">
        <v>42005</v>
      </c>
      <c r="E716" t="s">
        <v>2673</v>
      </c>
      <c r="F716" t="s">
        <v>2674</v>
      </c>
      <c r="G716" t="str">
        <f t="shared" si="13"/>
        <v>1073</v>
      </c>
      <c r="H716" t="s">
        <v>26</v>
      </c>
      <c r="I716" t="s">
        <v>27</v>
      </c>
      <c r="J716" t="s">
        <v>397</v>
      </c>
      <c r="K716" t="s">
        <v>2675</v>
      </c>
      <c r="L716" t="s">
        <v>33</v>
      </c>
      <c r="M716" t="s">
        <v>31</v>
      </c>
      <c r="N716" t="s">
        <v>31</v>
      </c>
      <c r="O716" s="1"/>
      <c r="P716" s="11">
        <v>4483000</v>
      </c>
    </row>
    <row r="717" spans="1:16">
      <c r="A717" s="5" t="s">
        <v>1907</v>
      </c>
      <c r="B717" t="s">
        <v>1908</v>
      </c>
      <c r="C717" s="5" t="s">
        <v>2676</v>
      </c>
      <c r="D717" s="1">
        <v>42005</v>
      </c>
      <c r="E717" t="s">
        <v>2678</v>
      </c>
      <c r="F717" t="s">
        <v>2679</v>
      </c>
      <c r="G717" t="str">
        <f t="shared" si="13"/>
        <v>1058</v>
      </c>
      <c r="H717" t="s">
        <v>26</v>
      </c>
      <c r="I717" t="s">
        <v>27</v>
      </c>
      <c r="J717" t="s">
        <v>2680</v>
      </c>
      <c r="L717" t="s">
        <v>33</v>
      </c>
      <c r="M717" t="s">
        <v>31</v>
      </c>
      <c r="N717" t="s">
        <v>32</v>
      </c>
      <c r="O717" s="1">
        <v>45631</v>
      </c>
      <c r="P717" s="11">
        <v>15741100</v>
      </c>
    </row>
    <row r="718" spans="1:16">
      <c r="A718" s="5" t="s">
        <v>1907</v>
      </c>
      <c r="B718" t="s">
        <v>1908</v>
      </c>
      <c r="C718" s="5" t="s">
        <v>2676</v>
      </c>
      <c r="D718" s="1">
        <v>42005</v>
      </c>
      <c r="E718" t="s">
        <v>2681</v>
      </c>
      <c r="F718" t="s">
        <v>2679</v>
      </c>
      <c r="G718" t="str">
        <f t="shared" si="13"/>
        <v>1058</v>
      </c>
      <c r="H718" t="s">
        <v>26</v>
      </c>
      <c r="I718" t="s">
        <v>27</v>
      </c>
      <c r="J718" t="s">
        <v>1293</v>
      </c>
      <c r="L718" t="s">
        <v>33</v>
      </c>
      <c r="M718" t="s">
        <v>31</v>
      </c>
      <c r="N718" t="s">
        <v>32</v>
      </c>
      <c r="O718" s="1">
        <v>45631</v>
      </c>
      <c r="P718" s="11">
        <v>209900</v>
      </c>
    </row>
    <row r="719" spans="1:16">
      <c r="A719" s="5" t="s">
        <v>1907</v>
      </c>
      <c r="B719" t="s">
        <v>1908</v>
      </c>
      <c r="C719" s="5" t="s">
        <v>2676</v>
      </c>
      <c r="D719" s="1">
        <v>42005</v>
      </c>
      <c r="E719" t="s">
        <v>2678</v>
      </c>
      <c r="F719" t="s">
        <v>2679</v>
      </c>
      <c r="G719" t="str">
        <f t="shared" si="13"/>
        <v>1058</v>
      </c>
      <c r="H719" t="s">
        <v>26</v>
      </c>
      <c r="I719" t="s">
        <v>27</v>
      </c>
      <c r="J719" t="s">
        <v>2680</v>
      </c>
      <c r="L719" t="s">
        <v>30</v>
      </c>
      <c r="M719" t="s">
        <v>31</v>
      </c>
      <c r="N719" t="s">
        <v>32</v>
      </c>
      <c r="O719" s="1">
        <v>45631</v>
      </c>
      <c r="P719" s="11">
        <v>992700</v>
      </c>
    </row>
    <row r="720" spans="1:16">
      <c r="A720" s="5" t="s">
        <v>1907</v>
      </c>
      <c r="B720" t="s">
        <v>1908</v>
      </c>
      <c r="C720" s="5" t="s">
        <v>2682</v>
      </c>
      <c r="D720" s="1">
        <v>42005</v>
      </c>
      <c r="E720" t="s">
        <v>2684</v>
      </c>
      <c r="F720" t="s">
        <v>2685</v>
      </c>
      <c r="G720" t="str">
        <f t="shared" si="13"/>
        <v>1078</v>
      </c>
      <c r="H720" t="s">
        <v>26</v>
      </c>
      <c r="I720" t="s">
        <v>27</v>
      </c>
      <c r="J720" t="s">
        <v>2107</v>
      </c>
      <c r="K720" t="s">
        <v>2686</v>
      </c>
      <c r="L720" t="s">
        <v>33</v>
      </c>
      <c r="M720" t="s">
        <v>32</v>
      </c>
      <c r="N720" t="s">
        <v>31</v>
      </c>
      <c r="O720" s="1"/>
      <c r="P720" s="11">
        <v>4196700</v>
      </c>
    </row>
    <row r="721" spans="1:16">
      <c r="A721" s="5" t="s">
        <v>1907</v>
      </c>
      <c r="B721" t="s">
        <v>1908</v>
      </c>
      <c r="C721" s="5" t="s">
        <v>2687</v>
      </c>
      <c r="D721" s="1">
        <v>42005</v>
      </c>
      <c r="E721" t="s">
        <v>2689</v>
      </c>
      <c r="F721" t="s">
        <v>2690</v>
      </c>
      <c r="G721" t="str">
        <f t="shared" si="13"/>
        <v>1071</v>
      </c>
      <c r="H721" t="s">
        <v>26</v>
      </c>
      <c r="I721" t="s">
        <v>27</v>
      </c>
      <c r="J721" t="s">
        <v>493</v>
      </c>
      <c r="L721" t="s">
        <v>33</v>
      </c>
      <c r="M721" t="s">
        <v>31</v>
      </c>
      <c r="N721" t="s">
        <v>31</v>
      </c>
      <c r="O721" s="1"/>
      <c r="P721" s="11">
        <v>1288100</v>
      </c>
    </row>
    <row r="722" spans="1:16">
      <c r="A722" s="5" t="s">
        <v>1907</v>
      </c>
      <c r="B722" t="s">
        <v>1908</v>
      </c>
      <c r="C722" s="5" t="s">
        <v>2691</v>
      </c>
      <c r="D722" s="1">
        <v>42005</v>
      </c>
      <c r="E722" t="s">
        <v>2693</v>
      </c>
      <c r="F722" t="s">
        <v>2694</v>
      </c>
      <c r="G722" t="str">
        <f t="shared" si="13"/>
        <v>1108</v>
      </c>
      <c r="H722" t="s">
        <v>26</v>
      </c>
      <c r="I722" t="s">
        <v>27</v>
      </c>
      <c r="J722" t="s">
        <v>2451</v>
      </c>
      <c r="L722" t="s">
        <v>33</v>
      </c>
      <c r="M722" t="s">
        <v>32</v>
      </c>
      <c r="N722" t="s">
        <v>31</v>
      </c>
      <c r="O722" s="1"/>
      <c r="P722" s="11">
        <v>2506700</v>
      </c>
    </row>
    <row r="723" spans="1:16">
      <c r="A723" s="5" t="s">
        <v>1907</v>
      </c>
      <c r="B723" t="s">
        <v>1908</v>
      </c>
      <c r="C723" s="5" t="s">
        <v>2695</v>
      </c>
      <c r="D723" s="1">
        <v>42005</v>
      </c>
      <c r="E723" t="s">
        <v>2697</v>
      </c>
      <c r="F723" t="s">
        <v>2698</v>
      </c>
      <c r="G723" t="str">
        <f t="shared" si="13"/>
        <v>1106</v>
      </c>
      <c r="H723" t="s">
        <v>26</v>
      </c>
      <c r="I723" t="s">
        <v>27</v>
      </c>
      <c r="J723" t="s">
        <v>473</v>
      </c>
      <c r="L723" t="s">
        <v>33</v>
      </c>
      <c r="M723" t="s">
        <v>32</v>
      </c>
      <c r="N723" t="s">
        <v>31</v>
      </c>
      <c r="O723" s="1"/>
      <c r="P723" s="11">
        <v>3427200</v>
      </c>
    </row>
    <row r="724" spans="1:16">
      <c r="A724" s="5" t="s">
        <v>1907</v>
      </c>
      <c r="B724" t="s">
        <v>1908</v>
      </c>
      <c r="C724" s="5" t="s">
        <v>2699</v>
      </c>
      <c r="D724" s="1">
        <v>42005</v>
      </c>
      <c r="E724" t="s">
        <v>2701</v>
      </c>
      <c r="F724" t="s">
        <v>2702</v>
      </c>
      <c r="G724" t="str">
        <f t="shared" si="13"/>
        <v>1069</v>
      </c>
      <c r="H724" t="s">
        <v>26</v>
      </c>
      <c r="I724" t="s">
        <v>475</v>
      </c>
      <c r="J724" t="s">
        <v>504</v>
      </c>
      <c r="L724" t="s">
        <v>33</v>
      </c>
      <c r="M724" t="s">
        <v>31</v>
      </c>
      <c r="N724" t="s">
        <v>31</v>
      </c>
      <c r="O724" s="1"/>
      <c r="P724" s="11">
        <v>291500</v>
      </c>
    </row>
    <row r="725" spans="1:16">
      <c r="A725" s="5" t="s">
        <v>1907</v>
      </c>
      <c r="B725" t="s">
        <v>1908</v>
      </c>
      <c r="C725" s="5" t="s">
        <v>2699</v>
      </c>
      <c r="D725" s="1">
        <v>42005</v>
      </c>
      <c r="E725" t="s">
        <v>2701</v>
      </c>
      <c r="F725" t="s">
        <v>2702</v>
      </c>
      <c r="G725" t="str">
        <f t="shared" si="13"/>
        <v>1069</v>
      </c>
      <c r="H725" t="s">
        <v>26</v>
      </c>
      <c r="I725" t="s">
        <v>475</v>
      </c>
      <c r="J725" t="s">
        <v>504</v>
      </c>
      <c r="L725" t="s">
        <v>33</v>
      </c>
      <c r="M725" t="s">
        <v>31</v>
      </c>
      <c r="N725" t="s">
        <v>31</v>
      </c>
      <c r="O725" s="1"/>
      <c r="P725" s="11">
        <v>133200</v>
      </c>
    </row>
    <row r="726" spans="1:16">
      <c r="A726" s="5" t="s">
        <v>1907</v>
      </c>
      <c r="B726" t="s">
        <v>1908</v>
      </c>
      <c r="C726" s="5" t="s">
        <v>2699</v>
      </c>
      <c r="D726" s="1">
        <v>42005</v>
      </c>
      <c r="E726" t="s">
        <v>2703</v>
      </c>
      <c r="F726" t="s">
        <v>2702</v>
      </c>
      <c r="G726" t="str">
        <f t="shared" si="13"/>
        <v>1069</v>
      </c>
      <c r="H726" t="s">
        <v>26</v>
      </c>
      <c r="I726" t="s">
        <v>475</v>
      </c>
      <c r="J726" t="s">
        <v>504</v>
      </c>
      <c r="L726" t="s">
        <v>33</v>
      </c>
      <c r="M726" t="s">
        <v>31</v>
      </c>
      <c r="N726" t="s">
        <v>31</v>
      </c>
      <c r="O726" s="1"/>
      <c r="P726" s="11">
        <v>353200</v>
      </c>
    </row>
    <row r="727" spans="1:16">
      <c r="A727" s="5" t="s">
        <v>1907</v>
      </c>
      <c r="B727" t="s">
        <v>1908</v>
      </c>
      <c r="C727" s="5" t="s">
        <v>2704</v>
      </c>
      <c r="D727" s="1">
        <v>42005</v>
      </c>
      <c r="E727" t="s">
        <v>2018</v>
      </c>
      <c r="F727" t="s">
        <v>2019</v>
      </c>
      <c r="G727" t="str">
        <f t="shared" si="13"/>
        <v>1114</v>
      </c>
      <c r="H727" t="s">
        <v>26</v>
      </c>
      <c r="I727" t="s">
        <v>27</v>
      </c>
      <c r="J727" t="s">
        <v>42</v>
      </c>
      <c r="L727" t="s">
        <v>33</v>
      </c>
      <c r="M727" t="s">
        <v>31</v>
      </c>
      <c r="N727" t="s">
        <v>31</v>
      </c>
      <c r="O727" s="1"/>
      <c r="P727" s="11">
        <v>3677900</v>
      </c>
    </row>
    <row r="728" spans="1:16">
      <c r="A728" s="5" t="s">
        <v>1907</v>
      </c>
      <c r="B728" t="s">
        <v>1908</v>
      </c>
      <c r="C728" s="5" t="s">
        <v>2706</v>
      </c>
      <c r="D728" s="1">
        <v>42005</v>
      </c>
      <c r="E728" t="s">
        <v>2708</v>
      </c>
      <c r="F728" t="s">
        <v>2709</v>
      </c>
      <c r="G728" t="str">
        <f t="shared" si="13"/>
        <v>1031</v>
      </c>
      <c r="H728" t="s">
        <v>26</v>
      </c>
      <c r="I728" t="s">
        <v>27</v>
      </c>
      <c r="J728" t="s">
        <v>42</v>
      </c>
      <c r="K728" t="s">
        <v>2710</v>
      </c>
      <c r="L728" t="s">
        <v>33</v>
      </c>
      <c r="M728" t="s">
        <v>31</v>
      </c>
      <c r="N728" t="s">
        <v>31</v>
      </c>
      <c r="O728" s="1"/>
      <c r="P728" s="11">
        <v>1144200</v>
      </c>
    </row>
    <row r="729" spans="1:16">
      <c r="A729" s="5" t="s">
        <v>1907</v>
      </c>
      <c r="B729" t="s">
        <v>1908</v>
      </c>
      <c r="C729" s="5" t="s">
        <v>2706</v>
      </c>
      <c r="D729" s="1">
        <v>42005</v>
      </c>
      <c r="E729" t="s">
        <v>2711</v>
      </c>
      <c r="F729" t="s">
        <v>2709</v>
      </c>
      <c r="G729" t="str">
        <f t="shared" si="13"/>
        <v>1031</v>
      </c>
      <c r="H729" t="s">
        <v>26</v>
      </c>
      <c r="I729" t="s">
        <v>27</v>
      </c>
      <c r="J729" t="s">
        <v>42</v>
      </c>
      <c r="K729" t="s">
        <v>2712</v>
      </c>
      <c r="L729" t="s">
        <v>33</v>
      </c>
      <c r="M729" t="s">
        <v>31</v>
      </c>
      <c r="N729" t="s">
        <v>31</v>
      </c>
      <c r="O729" s="1"/>
      <c r="P729" s="11">
        <v>658500</v>
      </c>
    </row>
    <row r="730" spans="1:16">
      <c r="A730" s="5" t="s">
        <v>1907</v>
      </c>
      <c r="B730" t="s">
        <v>1908</v>
      </c>
      <c r="C730" s="5" t="s">
        <v>2706</v>
      </c>
      <c r="D730" s="1">
        <v>42005</v>
      </c>
      <c r="E730" t="s">
        <v>2713</v>
      </c>
      <c r="F730" t="s">
        <v>2709</v>
      </c>
      <c r="G730" t="str">
        <f t="shared" si="13"/>
        <v>1031</v>
      </c>
      <c r="H730" t="s">
        <v>26</v>
      </c>
      <c r="I730" t="s">
        <v>27</v>
      </c>
      <c r="J730" t="s">
        <v>42</v>
      </c>
      <c r="K730" t="s">
        <v>2714</v>
      </c>
      <c r="L730" t="s">
        <v>33</v>
      </c>
      <c r="M730" t="s">
        <v>31</v>
      </c>
      <c r="N730" t="s">
        <v>31</v>
      </c>
      <c r="O730" s="1"/>
      <c r="P730" s="11">
        <v>1996900</v>
      </c>
    </row>
    <row r="731" spans="1:16">
      <c r="A731" s="5" t="s">
        <v>1907</v>
      </c>
      <c r="B731" t="s">
        <v>1908</v>
      </c>
      <c r="C731" s="5" t="s">
        <v>2706</v>
      </c>
      <c r="D731" s="1">
        <v>42005</v>
      </c>
      <c r="E731" t="s">
        <v>2715</v>
      </c>
      <c r="F731" t="s">
        <v>2716</v>
      </c>
      <c r="G731" t="str">
        <f t="shared" si="13"/>
        <v>1031</v>
      </c>
      <c r="H731" t="s">
        <v>26</v>
      </c>
      <c r="I731" t="s">
        <v>27</v>
      </c>
      <c r="J731" t="s">
        <v>42</v>
      </c>
      <c r="K731" t="s">
        <v>2717</v>
      </c>
      <c r="L731" t="s">
        <v>33</v>
      </c>
      <c r="M731" t="s">
        <v>31</v>
      </c>
      <c r="N731" t="s">
        <v>31</v>
      </c>
      <c r="O731" s="1"/>
      <c r="P731" s="11">
        <v>755700</v>
      </c>
    </row>
    <row r="732" spans="1:16">
      <c r="A732" s="5" t="s">
        <v>1907</v>
      </c>
      <c r="B732" t="s">
        <v>1908</v>
      </c>
      <c r="C732" s="5" t="s">
        <v>2706</v>
      </c>
      <c r="D732" s="1">
        <v>42005</v>
      </c>
      <c r="E732" t="s">
        <v>2718</v>
      </c>
      <c r="F732" t="s">
        <v>2716</v>
      </c>
      <c r="G732" t="str">
        <f t="shared" si="13"/>
        <v>1031</v>
      </c>
      <c r="H732" t="s">
        <v>26</v>
      </c>
      <c r="I732" t="s">
        <v>27</v>
      </c>
      <c r="J732" t="s">
        <v>2268</v>
      </c>
      <c r="K732" t="s">
        <v>2719</v>
      </c>
      <c r="L732" t="s">
        <v>33</v>
      </c>
      <c r="M732" t="s">
        <v>31</v>
      </c>
      <c r="N732" t="s">
        <v>31</v>
      </c>
      <c r="O732" s="1"/>
      <c r="P732" s="11">
        <v>13384200</v>
      </c>
    </row>
    <row r="733" spans="1:16">
      <c r="A733" s="5" t="s">
        <v>1907</v>
      </c>
      <c r="B733" t="s">
        <v>1908</v>
      </c>
      <c r="C733" s="5" t="s">
        <v>2706</v>
      </c>
      <c r="D733" s="1">
        <v>42005</v>
      </c>
      <c r="E733" t="s">
        <v>2720</v>
      </c>
      <c r="F733" t="s">
        <v>2709</v>
      </c>
      <c r="G733" t="str">
        <f t="shared" si="13"/>
        <v>1031</v>
      </c>
      <c r="H733" t="s">
        <v>26</v>
      </c>
      <c r="I733" t="s">
        <v>27</v>
      </c>
      <c r="J733" t="s">
        <v>1657</v>
      </c>
      <c r="K733" t="s">
        <v>2721</v>
      </c>
      <c r="L733" t="s">
        <v>33</v>
      </c>
      <c r="M733" t="s">
        <v>31</v>
      </c>
      <c r="N733" t="s">
        <v>31</v>
      </c>
      <c r="O733" s="1"/>
      <c r="P733" s="11">
        <v>81000</v>
      </c>
    </row>
    <row r="734" spans="1:16">
      <c r="A734" s="5" t="s">
        <v>1907</v>
      </c>
      <c r="B734" t="s">
        <v>1908</v>
      </c>
      <c r="C734" s="5" t="s">
        <v>2722</v>
      </c>
      <c r="D734" s="1">
        <v>42005</v>
      </c>
      <c r="E734" t="s">
        <v>2724</v>
      </c>
      <c r="F734" t="s">
        <v>2725</v>
      </c>
      <c r="G734" t="str">
        <f t="shared" si="13"/>
        <v>1062</v>
      </c>
      <c r="H734" t="s">
        <v>26</v>
      </c>
      <c r="I734" t="s">
        <v>27</v>
      </c>
      <c r="J734" t="s">
        <v>360</v>
      </c>
      <c r="K734" t="s">
        <v>2726</v>
      </c>
      <c r="L734" t="s">
        <v>33</v>
      </c>
      <c r="M734" t="s">
        <v>32</v>
      </c>
      <c r="N734" t="s">
        <v>31</v>
      </c>
      <c r="O734" s="1"/>
      <c r="P734" s="11">
        <v>6041100</v>
      </c>
    </row>
    <row r="735" spans="1:16">
      <c r="A735" s="5" t="s">
        <v>1907</v>
      </c>
      <c r="B735" t="s">
        <v>1908</v>
      </c>
      <c r="C735" s="5" t="s">
        <v>2727</v>
      </c>
      <c r="D735" s="1">
        <v>42005</v>
      </c>
      <c r="E735" t="s">
        <v>2729</v>
      </c>
      <c r="F735" t="s">
        <v>2730</v>
      </c>
      <c r="G735" t="str">
        <f t="shared" si="13"/>
        <v>1076</v>
      </c>
      <c r="H735" t="s">
        <v>26</v>
      </c>
      <c r="I735" t="s">
        <v>27</v>
      </c>
      <c r="J735" t="s">
        <v>479</v>
      </c>
      <c r="L735" t="s">
        <v>33</v>
      </c>
      <c r="M735" t="s">
        <v>31</v>
      </c>
      <c r="N735" t="s">
        <v>31</v>
      </c>
      <c r="O735" s="1"/>
      <c r="P735" s="11">
        <v>253900</v>
      </c>
    </row>
    <row r="736" spans="1:16">
      <c r="A736" s="5" t="s">
        <v>1907</v>
      </c>
      <c r="B736" t="s">
        <v>1908</v>
      </c>
      <c r="C736" s="5" t="s">
        <v>2731</v>
      </c>
      <c r="D736" s="1">
        <v>42005</v>
      </c>
      <c r="E736" t="s">
        <v>2018</v>
      </c>
      <c r="F736" t="s">
        <v>2019</v>
      </c>
      <c r="G736" t="str">
        <f t="shared" si="13"/>
        <v>1114</v>
      </c>
      <c r="H736" t="s">
        <v>26</v>
      </c>
      <c r="I736" t="s">
        <v>2733</v>
      </c>
      <c r="J736" t="s">
        <v>1293</v>
      </c>
      <c r="L736" t="s">
        <v>33</v>
      </c>
      <c r="M736" t="s">
        <v>31</v>
      </c>
      <c r="N736" t="s">
        <v>31</v>
      </c>
      <c r="O736" s="1"/>
      <c r="P736" s="11">
        <v>58400</v>
      </c>
    </row>
    <row r="737" spans="1:16">
      <c r="A737" s="5" t="s">
        <v>1907</v>
      </c>
      <c r="B737" t="s">
        <v>1908</v>
      </c>
      <c r="C737" s="5" t="s">
        <v>2731</v>
      </c>
      <c r="D737" s="1">
        <v>42005</v>
      </c>
      <c r="E737" t="s">
        <v>2018</v>
      </c>
      <c r="F737" t="s">
        <v>2019</v>
      </c>
      <c r="G737" t="str">
        <f t="shared" si="13"/>
        <v>1114</v>
      </c>
      <c r="H737" t="s">
        <v>26</v>
      </c>
      <c r="I737" t="s">
        <v>2733</v>
      </c>
      <c r="J737" t="s">
        <v>200</v>
      </c>
      <c r="L737" t="s">
        <v>30</v>
      </c>
      <c r="M737" t="s">
        <v>31</v>
      </c>
      <c r="N737" t="s">
        <v>31</v>
      </c>
      <c r="O737" s="1"/>
      <c r="P737" s="11">
        <v>127300</v>
      </c>
    </row>
    <row r="738" spans="1:16">
      <c r="A738" s="5" t="s">
        <v>1907</v>
      </c>
      <c r="B738" t="s">
        <v>1908</v>
      </c>
      <c r="C738" s="5" t="s">
        <v>2734</v>
      </c>
      <c r="D738" s="1">
        <v>42005</v>
      </c>
      <c r="E738" t="s">
        <v>2736</v>
      </c>
      <c r="F738" t="s">
        <v>2737</v>
      </c>
      <c r="G738" t="str">
        <f t="shared" si="13"/>
        <v>1063</v>
      </c>
      <c r="H738" t="s">
        <v>26</v>
      </c>
      <c r="I738" t="s">
        <v>27</v>
      </c>
      <c r="J738" t="s">
        <v>42</v>
      </c>
      <c r="K738" t="s">
        <v>2738</v>
      </c>
      <c r="L738" t="s">
        <v>30</v>
      </c>
      <c r="M738" t="s">
        <v>31</v>
      </c>
      <c r="N738" t="s">
        <v>31</v>
      </c>
      <c r="O738" s="1"/>
      <c r="P738" s="11">
        <v>25900</v>
      </c>
    </row>
    <row r="739" spans="1:16">
      <c r="A739" s="5" t="s">
        <v>1907</v>
      </c>
      <c r="B739" t="s">
        <v>1908</v>
      </c>
      <c r="C739" s="5" t="s">
        <v>2739</v>
      </c>
      <c r="D739" s="1">
        <v>42005</v>
      </c>
      <c r="E739" t="s">
        <v>2741</v>
      </c>
      <c r="F739" t="s">
        <v>2742</v>
      </c>
      <c r="G739" t="str">
        <f t="shared" si="13"/>
        <v>1056</v>
      </c>
      <c r="H739" t="s">
        <v>26</v>
      </c>
      <c r="I739" t="s">
        <v>27</v>
      </c>
      <c r="J739" t="s">
        <v>1344</v>
      </c>
      <c r="K739" t="s">
        <v>2743</v>
      </c>
      <c r="L739" t="s">
        <v>33</v>
      </c>
      <c r="M739" t="s">
        <v>31</v>
      </c>
      <c r="N739" t="s">
        <v>32</v>
      </c>
      <c r="O739" s="1">
        <v>45631</v>
      </c>
      <c r="P739" s="11">
        <v>14280000</v>
      </c>
    </row>
    <row r="740" spans="1:16">
      <c r="A740" s="5" t="s">
        <v>1907</v>
      </c>
      <c r="B740" t="s">
        <v>1908</v>
      </c>
      <c r="C740" s="5" t="s">
        <v>2744</v>
      </c>
      <c r="D740" s="1">
        <v>42005</v>
      </c>
      <c r="E740" t="s">
        <v>2746</v>
      </c>
      <c r="F740" t="s">
        <v>2747</v>
      </c>
      <c r="G740" t="str">
        <f t="shared" si="13"/>
        <v>1065</v>
      </c>
      <c r="H740" t="s">
        <v>26</v>
      </c>
      <c r="I740" t="s">
        <v>27</v>
      </c>
      <c r="J740" t="s">
        <v>495</v>
      </c>
      <c r="L740" t="s">
        <v>33</v>
      </c>
      <c r="M740" t="s">
        <v>31</v>
      </c>
      <c r="N740" t="s">
        <v>31</v>
      </c>
      <c r="O740" s="1"/>
      <c r="P740" s="11">
        <v>1410600</v>
      </c>
    </row>
    <row r="741" spans="1:16">
      <c r="A741" s="5" t="s">
        <v>1907</v>
      </c>
      <c r="B741" t="s">
        <v>1908</v>
      </c>
      <c r="C741" s="5" t="s">
        <v>2748</v>
      </c>
      <c r="D741" s="1">
        <v>42005</v>
      </c>
      <c r="E741" t="s">
        <v>2750</v>
      </c>
      <c r="F741" t="s">
        <v>2751</v>
      </c>
      <c r="G741" t="str">
        <f t="shared" si="13"/>
        <v>1067</v>
      </c>
      <c r="H741" t="s">
        <v>26</v>
      </c>
      <c r="I741" t="s">
        <v>27</v>
      </c>
      <c r="J741" t="s">
        <v>1528</v>
      </c>
      <c r="L741" t="s">
        <v>33</v>
      </c>
      <c r="M741" t="s">
        <v>31</v>
      </c>
      <c r="N741" t="s">
        <v>31</v>
      </c>
      <c r="O741" s="1"/>
      <c r="P741" s="11">
        <v>406200</v>
      </c>
    </row>
    <row r="742" spans="1:16">
      <c r="A742" s="5" t="s">
        <v>1907</v>
      </c>
      <c r="B742" t="s">
        <v>1908</v>
      </c>
      <c r="C742" s="5" t="s">
        <v>2752</v>
      </c>
      <c r="D742" s="1">
        <v>42005</v>
      </c>
      <c r="E742" t="s">
        <v>2754</v>
      </c>
      <c r="F742" t="s">
        <v>2755</v>
      </c>
      <c r="G742" t="str">
        <f t="shared" si="13"/>
        <v>1067</v>
      </c>
      <c r="H742" t="s">
        <v>26</v>
      </c>
      <c r="I742" t="s">
        <v>27</v>
      </c>
      <c r="J742" t="s">
        <v>206</v>
      </c>
      <c r="L742" t="s">
        <v>33</v>
      </c>
      <c r="M742" t="s">
        <v>31</v>
      </c>
      <c r="N742" t="s">
        <v>31</v>
      </c>
      <c r="O742" s="1"/>
      <c r="P742" s="11">
        <v>268400</v>
      </c>
    </row>
    <row r="743" spans="1:16">
      <c r="A743" s="5" t="s">
        <v>1907</v>
      </c>
      <c r="B743" t="s">
        <v>1908</v>
      </c>
      <c r="C743" s="5" t="s">
        <v>2756</v>
      </c>
      <c r="D743" s="1">
        <v>42201</v>
      </c>
      <c r="E743" t="s">
        <v>2758</v>
      </c>
      <c r="F743" t="s">
        <v>2516</v>
      </c>
      <c r="G743" t="str">
        <f t="shared" si="13"/>
        <v>1018</v>
      </c>
      <c r="H743" t="s">
        <v>26</v>
      </c>
      <c r="I743" t="s">
        <v>27</v>
      </c>
      <c r="J743" t="s">
        <v>42</v>
      </c>
      <c r="L743" t="s">
        <v>33</v>
      </c>
      <c r="M743" t="s">
        <v>31</v>
      </c>
      <c r="N743" t="s">
        <v>31</v>
      </c>
      <c r="O743" s="1"/>
      <c r="P743" s="11">
        <v>1329000</v>
      </c>
    </row>
    <row r="744" spans="1:16">
      <c r="A744" s="5" t="s">
        <v>1907</v>
      </c>
      <c r="B744" t="s">
        <v>1908</v>
      </c>
      <c r="C744" s="5" t="s">
        <v>2759</v>
      </c>
      <c r="D744" s="1">
        <v>42216</v>
      </c>
      <c r="E744" t="s">
        <v>2761</v>
      </c>
      <c r="F744" t="s">
        <v>2762</v>
      </c>
      <c r="G744" t="str">
        <f t="shared" si="13"/>
        <v>1066</v>
      </c>
      <c r="H744" t="s">
        <v>26</v>
      </c>
      <c r="I744" t="s">
        <v>27</v>
      </c>
      <c r="J744" t="s">
        <v>206</v>
      </c>
      <c r="L744" t="s">
        <v>33</v>
      </c>
      <c r="M744" t="s">
        <v>31</v>
      </c>
      <c r="N744" t="s">
        <v>31</v>
      </c>
      <c r="O744" s="1"/>
      <c r="P744" s="11">
        <v>226700</v>
      </c>
    </row>
    <row r="745" spans="1:16">
      <c r="A745" s="5" t="s">
        <v>1907</v>
      </c>
      <c r="B745" t="s">
        <v>1908</v>
      </c>
      <c r="C745" s="5" t="s">
        <v>2763</v>
      </c>
      <c r="D745" s="1">
        <v>42216</v>
      </c>
      <c r="E745" t="s">
        <v>2765</v>
      </c>
      <c r="F745" t="s">
        <v>2762</v>
      </c>
      <c r="G745" t="str">
        <f t="shared" si="13"/>
        <v>1066</v>
      </c>
      <c r="H745" t="s">
        <v>26</v>
      </c>
      <c r="I745" t="s">
        <v>27</v>
      </c>
      <c r="J745" t="s">
        <v>206</v>
      </c>
      <c r="L745" t="s">
        <v>33</v>
      </c>
      <c r="M745" t="s">
        <v>31</v>
      </c>
      <c r="N745" t="s">
        <v>31</v>
      </c>
      <c r="O745" s="1"/>
      <c r="P745" s="11">
        <v>180100</v>
      </c>
    </row>
    <row r="746" spans="1:16">
      <c r="A746" s="5" t="s">
        <v>1907</v>
      </c>
      <c r="B746" t="s">
        <v>1908</v>
      </c>
      <c r="C746" s="5" t="s">
        <v>2766</v>
      </c>
      <c r="D746" s="1">
        <v>42216</v>
      </c>
      <c r="E746" t="s">
        <v>2768</v>
      </c>
      <c r="F746" t="s">
        <v>2762</v>
      </c>
      <c r="G746" t="str">
        <f t="shared" si="13"/>
        <v>1066</v>
      </c>
      <c r="H746" t="s">
        <v>26</v>
      </c>
      <c r="I746" t="s">
        <v>27</v>
      </c>
      <c r="J746" t="s">
        <v>206</v>
      </c>
      <c r="L746" t="s">
        <v>33</v>
      </c>
      <c r="M746" t="s">
        <v>31</v>
      </c>
      <c r="N746" t="s">
        <v>31</v>
      </c>
      <c r="O746" s="1"/>
      <c r="P746" s="11">
        <v>309000</v>
      </c>
    </row>
    <row r="747" spans="1:16">
      <c r="A747" s="5" t="s">
        <v>1907</v>
      </c>
      <c r="B747" t="s">
        <v>1908</v>
      </c>
      <c r="C747" s="5" t="s">
        <v>2769</v>
      </c>
      <c r="D747" s="1">
        <v>42236</v>
      </c>
      <c r="E747" t="s">
        <v>2771</v>
      </c>
      <c r="F747" t="s">
        <v>2772</v>
      </c>
      <c r="G747" t="str">
        <f t="shared" si="13"/>
        <v>1033</v>
      </c>
      <c r="H747" t="s">
        <v>26</v>
      </c>
      <c r="I747" t="s">
        <v>27</v>
      </c>
      <c r="J747" t="s">
        <v>200</v>
      </c>
      <c r="K747" t="s">
        <v>2773</v>
      </c>
      <c r="L747" t="s">
        <v>33</v>
      </c>
      <c r="M747" t="s">
        <v>31</v>
      </c>
      <c r="N747" t="s">
        <v>31</v>
      </c>
      <c r="O747" s="1"/>
      <c r="P747" s="11">
        <v>4915800</v>
      </c>
    </row>
    <row r="748" spans="1:16">
      <c r="A748" s="5" t="s">
        <v>1907</v>
      </c>
      <c r="B748" t="s">
        <v>1908</v>
      </c>
      <c r="C748" s="5" t="s">
        <v>2774</v>
      </c>
      <c r="D748" s="1">
        <v>42325</v>
      </c>
      <c r="E748" t="s">
        <v>2776</v>
      </c>
      <c r="F748" t="s">
        <v>2777</v>
      </c>
      <c r="G748" t="str">
        <f t="shared" si="13"/>
        <v>1093</v>
      </c>
      <c r="H748" t="s">
        <v>26</v>
      </c>
      <c r="I748" t="s">
        <v>27</v>
      </c>
      <c r="J748" t="s">
        <v>473</v>
      </c>
      <c r="L748" t="s">
        <v>33</v>
      </c>
      <c r="M748" t="s">
        <v>31</v>
      </c>
      <c r="N748" t="s">
        <v>31</v>
      </c>
      <c r="O748" s="1"/>
      <c r="P748" s="11">
        <v>8742900</v>
      </c>
    </row>
    <row r="749" spans="1:16">
      <c r="A749" s="5" t="s">
        <v>1907</v>
      </c>
      <c r="B749" t="s">
        <v>1908</v>
      </c>
      <c r="C749" s="5" t="s">
        <v>2778</v>
      </c>
      <c r="D749" s="1">
        <v>42325</v>
      </c>
      <c r="E749" t="s">
        <v>2780</v>
      </c>
      <c r="F749" t="s">
        <v>2781</v>
      </c>
      <c r="G749" t="str">
        <f t="shared" si="13"/>
        <v>1078</v>
      </c>
      <c r="H749" t="s">
        <v>26</v>
      </c>
      <c r="I749" t="s">
        <v>27</v>
      </c>
      <c r="J749" t="s">
        <v>397</v>
      </c>
      <c r="L749" t="s">
        <v>33</v>
      </c>
      <c r="M749" t="s">
        <v>31</v>
      </c>
      <c r="N749" t="s">
        <v>31</v>
      </c>
      <c r="O749" s="1"/>
      <c r="P749" s="11">
        <v>10495400</v>
      </c>
    </row>
    <row r="750" spans="1:16">
      <c r="A750" s="5" t="s">
        <v>1907</v>
      </c>
      <c r="B750" t="s">
        <v>1908</v>
      </c>
      <c r="C750" s="5" t="s">
        <v>2789</v>
      </c>
      <c r="D750" s="1">
        <v>42321</v>
      </c>
      <c r="E750" t="s">
        <v>413</v>
      </c>
      <c r="F750" t="s">
        <v>414</v>
      </c>
      <c r="G750" t="str">
        <f t="shared" si="13"/>
        <v>1017</v>
      </c>
      <c r="H750" t="s">
        <v>26</v>
      </c>
      <c r="I750" t="s">
        <v>27</v>
      </c>
      <c r="J750" t="s">
        <v>412</v>
      </c>
      <c r="L750" t="s">
        <v>33</v>
      </c>
      <c r="M750" t="s">
        <v>31</v>
      </c>
      <c r="N750" t="s">
        <v>31</v>
      </c>
      <c r="O750" s="1"/>
      <c r="P750" s="11">
        <v>7897500</v>
      </c>
    </row>
    <row r="751" spans="1:16">
      <c r="A751" s="5" t="s">
        <v>1907</v>
      </c>
      <c r="B751" t="s">
        <v>1908</v>
      </c>
      <c r="C751" s="5" t="s">
        <v>2790</v>
      </c>
      <c r="D751" s="1">
        <v>42370</v>
      </c>
      <c r="E751" t="s">
        <v>2792</v>
      </c>
      <c r="F751" t="s">
        <v>2793</v>
      </c>
      <c r="G751" t="str">
        <f t="shared" si="13"/>
        <v>1062</v>
      </c>
      <c r="H751" t="s">
        <v>26</v>
      </c>
      <c r="I751" t="s">
        <v>27</v>
      </c>
      <c r="J751" t="s">
        <v>206</v>
      </c>
      <c r="K751" t="s">
        <v>1662</v>
      </c>
      <c r="L751" t="s">
        <v>33</v>
      </c>
      <c r="M751" t="s">
        <v>31</v>
      </c>
      <c r="N751" t="s">
        <v>31</v>
      </c>
      <c r="O751" s="1"/>
      <c r="P751" s="11">
        <v>2681300</v>
      </c>
    </row>
    <row r="752" spans="1:16">
      <c r="A752" s="5" t="s">
        <v>1907</v>
      </c>
      <c r="B752" t="s">
        <v>1908</v>
      </c>
      <c r="C752" s="5" t="s">
        <v>2790</v>
      </c>
      <c r="D752" s="1">
        <v>42370</v>
      </c>
      <c r="E752" t="s">
        <v>2792</v>
      </c>
      <c r="F752" t="s">
        <v>2793</v>
      </c>
      <c r="G752" t="str">
        <f t="shared" si="13"/>
        <v>1062</v>
      </c>
      <c r="H752" t="s">
        <v>26</v>
      </c>
      <c r="I752" t="s">
        <v>27</v>
      </c>
      <c r="J752" t="s">
        <v>493</v>
      </c>
      <c r="K752" t="s">
        <v>1662</v>
      </c>
      <c r="L752" t="s">
        <v>33</v>
      </c>
      <c r="M752" t="s">
        <v>31</v>
      </c>
      <c r="N752" t="s">
        <v>31</v>
      </c>
      <c r="O752" s="1"/>
      <c r="P752" s="11">
        <v>1585400</v>
      </c>
    </row>
    <row r="753" spans="1:16">
      <c r="A753" s="5" t="s">
        <v>1907</v>
      </c>
      <c r="B753" t="s">
        <v>1908</v>
      </c>
      <c r="C753" s="5" t="s">
        <v>2794</v>
      </c>
      <c r="D753" s="1">
        <v>42370</v>
      </c>
      <c r="E753" t="s">
        <v>2796</v>
      </c>
      <c r="F753" t="s">
        <v>2793</v>
      </c>
      <c r="G753" t="str">
        <f t="shared" si="13"/>
        <v>1062</v>
      </c>
      <c r="H753" t="s">
        <v>26</v>
      </c>
      <c r="I753" t="s">
        <v>27</v>
      </c>
      <c r="J753" t="s">
        <v>360</v>
      </c>
      <c r="K753" t="s">
        <v>2797</v>
      </c>
      <c r="L753" t="s">
        <v>33</v>
      </c>
      <c r="M753" t="s">
        <v>31</v>
      </c>
      <c r="N753" t="s">
        <v>32</v>
      </c>
      <c r="O753" s="1">
        <v>45631</v>
      </c>
      <c r="P753" s="11">
        <v>14979500</v>
      </c>
    </row>
    <row r="754" spans="1:16">
      <c r="A754" s="5" t="s">
        <v>1907</v>
      </c>
      <c r="B754" t="s">
        <v>1908</v>
      </c>
      <c r="C754" s="5" t="s">
        <v>2798</v>
      </c>
      <c r="D754" s="1">
        <v>42370</v>
      </c>
      <c r="E754" t="s">
        <v>2800</v>
      </c>
      <c r="F754" t="s">
        <v>1900</v>
      </c>
      <c r="G754" t="str">
        <f t="shared" si="13"/>
        <v>1017</v>
      </c>
      <c r="H754" t="s">
        <v>26</v>
      </c>
      <c r="I754" t="s">
        <v>27</v>
      </c>
      <c r="J754" t="s">
        <v>200</v>
      </c>
      <c r="K754" t="s">
        <v>2801</v>
      </c>
      <c r="L754" t="s">
        <v>33</v>
      </c>
      <c r="M754" t="s">
        <v>31</v>
      </c>
      <c r="N754" t="s">
        <v>31</v>
      </c>
      <c r="O754" s="1"/>
      <c r="P754" s="11">
        <v>1178200</v>
      </c>
    </row>
    <row r="755" spans="1:16">
      <c r="A755" s="5" t="s">
        <v>1907</v>
      </c>
      <c r="B755" t="s">
        <v>1908</v>
      </c>
      <c r="C755" s="5" t="s">
        <v>2802</v>
      </c>
      <c r="D755" s="1">
        <v>42370</v>
      </c>
      <c r="E755" t="s">
        <v>2804</v>
      </c>
      <c r="F755" t="s">
        <v>2805</v>
      </c>
      <c r="G755" t="str">
        <f t="shared" si="13"/>
        <v>1083</v>
      </c>
      <c r="H755" t="s">
        <v>26</v>
      </c>
      <c r="I755" t="s">
        <v>27</v>
      </c>
      <c r="J755" t="s">
        <v>479</v>
      </c>
      <c r="L755" t="s">
        <v>33</v>
      </c>
      <c r="M755" t="s">
        <v>31</v>
      </c>
      <c r="N755" t="s">
        <v>31</v>
      </c>
      <c r="O755" s="1"/>
      <c r="P755" s="11">
        <v>6979100</v>
      </c>
    </row>
    <row r="756" spans="1:16">
      <c r="A756" s="5" t="s">
        <v>1907</v>
      </c>
      <c r="B756" t="s">
        <v>1908</v>
      </c>
      <c r="C756" s="5" t="s">
        <v>2806</v>
      </c>
      <c r="D756" s="1">
        <v>42370</v>
      </c>
      <c r="E756" t="s">
        <v>2808</v>
      </c>
      <c r="F756" t="s">
        <v>2809</v>
      </c>
      <c r="G756" t="str">
        <f t="shared" si="13"/>
        <v>1059</v>
      </c>
      <c r="H756" t="s">
        <v>26</v>
      </c>
      <c r="I756" t="s">
        <v>27</v>
      </c>
      <c r="J756" t="s">
        <v>200</v>
      </c>
      <c r="K756" t="s">
        <v>2810</v>
      </c>
      <c r="L756" t="s">
        <v>33</v>
      </c>
      <c r="M756" t="s">
        <v>32</v>
      </c>
      <c r="N756" t="s">
        <v>134</v>
      </c>
      <c r="O756" s="1"/>
      <c r="P756" s="11">
        <v>9422900</v>
      </c>
    </row>
    <row r="757" spans="1:16">
      <c r="A757" s="5" t="s">
        <v>1907</v>
      </c>
      <c r="B757" t="s">
        <v>1908</v>
      </c>
      <c r="C757" s="5" t="s">
        <v>2806</v>
      </c>
      <c r="D757" s="1">
        <v>42370</v>
      </c>
      <c r="E757" t="s">
        <v>2808</v>
      </c>
      <c r="F757" t="s">
        <v>2809</v>
      </c>
      <c r="G757" t="str">
        <f t="shared" si="13"/>
        <v>1059</v>
      </c>
      <c r="H757" t="s">
        <v>26</v>
      </c>
      <c r="I757" t="s">
        <v>27</v>
      </c>
      <c r="J757" t="s">
        <v>200</v>
      </c>
      <c r="K757" t="s">
        <v>2810</v>
      </c>
      <c r="L757" t="s">
        <v>30</v>
      </c>
      <c r="M757" t="s">
        <v>32</v>
      </c>
      <c r="N757" t="s">
        <v>134</v>
      </c>
      <c r="O757" s="1"/>
      <c r="P757" s="11">
        <v>165800</v>
      </c>
    </row>
    <row r="758" spans="1:16">
      <c r="A758" s="5" t="s">
        <v>1907</v>
      </c>
      <c r="B758" t="s">
        <v>1908</v>
      </c>
      <c r="C758" s="5" t="s">
        <v>2811</v>
      </c>
      <c r="D758" s="1">
        <v>42370</v>
      </c>
      <c r="E758" t="s">
        <v>2813</v>
      </c>
      <c r="F758" t="s">
        <v>2211</v>
      </c>
      <c r="G758" t="str">
        <f t="shared" si="13"/>
        <v>1054</v>
      </c>
      <c r="H758" t="s">
        <v>26</v>
      </c>
      <c r="I758" t="s">
        <v>27</v>
      </c>
      <c r="J758" t="s">
        <v>479</v>
      </c>
      <c r="K758" t="s">
        <v>2670</v>
      </c>
      <c r="L758" t="s">
        <v>33</v>
      </c>
      <c r="M758" t="s">
        <v>31</v>
      </c>
      <c r="N758" t="s">
        <v>31</v>
      </c>
      <c r="O758" s="1"/>
      <c r="P758" s="11">
        <v>3730400</v>
      </c>
    </row>
    <row r="759" spans="1:16">
      <c r="A759" s="5" t="s">
        <v>1907</v>
      </c>
      <c r="B759" t="s">
        <v>1908</v>
      </c>
      <c r="C759" s="5" t="s">
        <v>2814</v>
      </c>
      <c r="D759" s="1">
        <v>42736</v>
      </c>
      <c r="E759" t="s">
        <v>2816</v>
      </c>
      <c r="F759" t="s">
        <v>2817</v>
      </c>
      <c r="G759" t="str">
        <f t="shared" si="13"/>
        <v>1076</v>
      </c>
      <c r="H759" t="s">
        <v>26</v>
      </c>
      <c r="I759" t="s">
        <v>27</v>
      </c>
      <c r="J759" t="s">
        <v>473</v>
      </c>
      <c r="L759" t="s">
        <v>33</v>
      </c>
      <c r="M759" t="s">
        <v>31</v>
      </c>
      <c r="N759" t="s">
        <v>31</v>
      </c>
      <c r="O759" s="1"/>
      <c r="P759" s="11">
        <v>2261600</v>
      </c>
    </row>
    <row r="760" spans="1:16">
      <c r="A760" s="5" t="s">
        <v>1907</v>
      </c>
      <c r="B760" t="s">
        <v>1908</v>
      </c>
      <c r="C760" s="5" t="s">
        <v>2818</v>
      </c>
      <c r="D760" s="1">
        <v>42370</v>
      </c>
      <c r="E760" t="s">
        <v>2820</v>
      </c>
      <c r="F760" t="s">
        <v>2821</v>
      </c>
      <c r="G760" t="str">
        <f t="shared" si="13"/>
        <v>1091</v>
      </c>
      <c r="H760" t="s">
        <v>26</v>
      </c>
      <c r="I760" t="s">
        <v>27</v>
      </c>
      <c r="J760" t="s">
        <v>360</v>
      </c>
      <c r="K760" t="s">
        <v>2822</v>
      </c>
      <c r="L760" t="s">
        <v>33</v>
      </c>
      <c r="M760" t="s">
        <v>31</v>
      </c>
      <c r="N760" t="s">
        <v>31</v>
      </c>
      <c r="O760" s="1"/>
      <c r="P760" s="11">
        <v>4736500</v>
      </c>
    </row>
    <row r="761" spans="1:16">
      <c r="A761" s="5" t="s">
        <v>1907</v>
      </c>
      <c r="B761" t="s">
        <v>1908</v>
      </c>
      <c r="C761" s="5" t="s">
        <v>2823</v>
      </c>
      <c r="D761" s="1">
        <v>42370</v>
      </c>
      <c r="E761" t="s">
        <v>2825</v>
      </c>
      <c r="F761" t="s">
        <v>2826</v>
      </c>
      <c r="G761" t="str">
        <f t="shared" ref="G761:G824" si="14">LEFT(F761,4)</f>
        <v>1018</v>
      </c>
      <c r="H761" t="s">
        <v>26</v>
      </c>
      <c r="I761" t="s">
        <v>27</v>
      </c>
      <c r="J761" t="s">
        <v>2451</v>
      </c>
      <c r="K761" t="s">
        <v>2827</v>
      </c>
      <c r="L761" t="s">
        <v>33</v>
      </c>
      <c r="M761" t="s">
        <v>31</v>
      </c>
      <c r="N761" t="s">
        <v>31</v>
      </c>
      <c r="O761" s="1"/>
      <c r="P761" s="11">
        <v>4023300</v>
      </c>
    </row>
    <row r="762" spans="1:16">
      <c r="A762" s="5" t="s">
        <v>1907</v>
      </c>
      <c r="B762" t="s">
        <v>1908</v>
      </c>
      <c r="C762" s="5" t="s">
        <v>2828</v>
      </c>
      <c r="D762" s="1">
        <v>42370</v>
      </c>
      <c r="E762" t="s">
        <v>2829</v>
      </c>
      <c r="F762" t="s">
        <v>2830</v>
      </c>
      <c r="G762" t="str">
        <f t="shared" si="14"/>
        <v>1028</v>
      </c>
      <c r="H762" t="s">
        <v>26</v>
      </c>
      <c r="I762" t="s">
        <v>27</v>
      </c>
      <c r="J762" t="s">
        <v>1834</v>
      </c>
      <c r="L762" t="s">
        <v>33</v>
      </c>
      <c r="M762" t="s">
        <v>31</v>
      </c>
      <c r="N762" t="s">
        <v>32</v>
      </c>
      <c r="O762" s="1">
        <v>44818</v>
      </c>
      <c r="P762" s="11">
        <v>15549100</v>
      </c>
    </row>
    <row r="763" spans="1:16">
      <c r="A763" s="5" t="s">
        <v>1907</v>
      </c>
      <c r="B763" t="s">
        <v>1908</v>
      </c>
      <c r="C763" s="5" t="s">
        <v>2831</v>
      </c>
      <c r="D763" s="1">
        <v>42569</v>
      </c>
      <c r="E763" t="s">
        <v>2833</v>
      </c>
      <c r="F763" t="s">
        <v>2834</v>
      </c>
      <c r="G763" t="str">
        <f t="shared" si="14"/>
        <v>1015</v>
      </c>
      <c r="H763" t="s">
        <v>26</v>
      </c>
      <c r="I763" t="s">
        <v>27</v>
      </c>
      <c r="J763" t="s">
        <v>360</v>
      </c>
      <c r="K763" t="s">
        <v>2835</v>
      </c>
      <c r="L763" t="s">
        <v>33</v>
      </c>
      <c r="M763" t="s">
        <v>31</v>
      </c>
      <c r="N763" t="s">
        <v>31</v>
      </c>
      <c r="O763" s="1"/>
      <c r="P763" s="11">
        <v>865700</v>
      </c>
    </row>
    <row r="764" spans="1:16">
      <c r="A764" s="5" t="s">
        <v>1907</v>
      </c>
      <c r="B764" t="s">
        <v>1908</v>
      </c>
      <c r="C764" s="5" t="s">
        <v>2836</v>
      </c>
      <c r="D764" s="1">
        <v>42370</v>
      </c>
      <c r="E764" t="s">
        <v>2838</v>
      </c>
      <c r="F764" t="s">
        <v>2839</v>
      </c>
      <c r="G764" t="str">
        <f t="shared" si="14"/>
        <v>1098</v>
      </c>
      <c r="H764" t="s">
        <v>26</v>
      </c>
      <c r="I764" t="s">
        <v>27</v>
      </c>
      <c r="J764" t="s">
        <v>501</v>
      </c>
      <c r="L764" t="s">
        <v>33</v>
      </c>
      <c r="M764" t="s">
        <v>32</v>
      </c>
      <c r="N764" t="s">
        <v>31</v>
      </c>
      <c r="O764" s="1"/>
      <c r="P764" s="11">
        <v>233300</v>
      </c>
    </row>
    <row r="765" spans="1:16">
      <c r="A765" s="5" t="s">
        <v>1907</v>
      </c>
      <c r="B765" t="s">
        <v>1908</v>
      </c>
      <c r="C765" s="5" t="s">
        <v>2840</v>
      </c>
      <c r="D765" s="1">
        <v>42370</v>
      </c>
      <c r="E765" t="s">
        <v>2842</v>
      </c>
      <c r="F765" t="s">
        <v>2843</v>
      </c>
      <c r="G765" t="str">
        <f t="shared" si="14"/>
        <v>1097</v>
      </c>
      <c r="H765" t="s">
        <v>26</v>
      </c>
      <c r="I765" t="s">
        <v>27</v>
      </c>
      <c r="J765" t="s">
        <v>501</v>
      </c>
      <c r="L765" t="s">
        <v>33</v>
      </c>
      <c r="M765" t="s">
        <v>31</v>
      </c>
      <c r="N765" t="s">
        <v>31</v>
      </c>
      <c r="O765" s="1"/>
      <c r="P765" s="11">
        <v>40800</v>
      </c>
    </row>
    <row r="766" spans="1:16">
      <c r="A766" s="5" t="s">
        <v>1907</v>
      </c>
      <c r="B766" t="s">
        <v>1908</v>
      </c>
      <c r="C766" s="5" t="s">
        <v>2844</v>
      </c>
      <c r="D766" s="1">
        <v>42370</v>
      </c>
      <c r="E766" t="s">
        <v>2846</v>
      </c>
      <c r="F766" t="s">
        <v>2847</v>
      </c>
      <c r="G766" t="str">
        <f t="shared" si="14"/>
        <v>1097</v>
      </c>
      <c r="H766" t="s">
        <v>26</v>
      </c>
      <c r="I766" t="s">
        <v>27</v>
      </c>
      <c r="J766" t="s">
        <v>501</v>
      </c>
      <c r="L766" t="s">
        <v>33</v>
      </c>
      <c r="M766" t="s">
        <v>31</v>
      </c>
      <c r="N766" t="s">
        <v>31</v>
      </c>
      <c r="O766" s="1"/>
      <c r="P766" s="11">
        <v>116700</v>
      </c>
    </row>
    <row r="767" spans="1:16">
      <c r="A767" s="5" t="s">
        <v>1907</v>
      </c>
      <c r="B767" t="s">
        <v>1908</v>
      </c>
      <c r="C767" s="5" t="s">
        <v>2848</v>
      </c>
      <c r="D767" s="1">
        <v>42736</v>
      </c>
      <c r="E767" t="s">
        <v>2850</v>
      </c>
      <c r="F767" t="s">
        <v>2851</v>
      </c>
      <c r="G767" t="str">
        <f t="shared" si="14"/>
        <v>1015</v>
      </c>
      <c r="H767" t="s">
        <v>26</v>
      </c>
      <c r="I767" t="s">
        <v>27</v>
      </c>
      <c r="J767" t="s">
        <v>1834</v>
      </c>
      <c r="L767" t="s">
        <v>33</v>
      </c>
      <c r="M767" t="s">
        <v>31</v>
      </c>
      <c r="N767" t="s">
        <v>134</v>
      </c>
      <c r="O767" s="1"/>
      <c r="P767" s="11">
        <v>466400</v>
      </c>
    </row>
    <row r="768" spans="1:16">
      <c r="A768" s="5" t="s">
        <v>1907</v>
      </c>
      <c r="B768" t="s">
        <v>1908</v>
      </c>
      <c r="C768" s="5" t="s">
        <v>2848</v>
      </c>
      <c r="D768" s="1">
        <v>42736</v>
      </c>
      <c r="E768" t="s">
        <v>2850</v>
      </c>
      <c r="F768" t="s">
        <v>2851</v>
      </c>
      <c r="G768" t="str">
        <f t="shared" si="14"/>
        <v>1015</v>
      </c>
      <c r="H768" t="s">
        <v>26</v>
      </c>
      <c r="I768" t="s">
        <v>27</v>
      </c>
      <c r="J768" t="s">
        <v>1834</v>
      </c>
      <c r="L768" t="s">
        <v>30</v>
      </c>
      <c r="M768" t="s">
        <v>31</v>
      </c>
      <c r="N768" t="s">
        <v>134</v>
      </c>
      <c r="O768" s="1"/>
      <c r="P768" s="11">
        <v>18500</v>
      </c>
    </row>
    <row r="769" spans="1:16">
      <c r="A769" s="5" t="s">
        <v>1907</v>
      </c>
      <c r="B769" t="s">
        <v>1908</v>
      </c>
      <c r="C769" s="5" t="s">
        <v>2848</v>
      </c>
      <c r="D769" s="1">
        <v>42736</v>
      </c>
      <c r="E769" t="s">
        <v>2850</v>
      </c>
      <c r="F769" t="s">
        <v>2851</v>
      </c>
      <c r="G769" t="str">
        <f t="shared" si="14"/>
        <v>1015</v>
      </c>
      <c r="H769" t="s">
        <v>26</v>
      </c>
      <c r="I769" t="s">
        <v>27</v>
      </c>
      <c r="J769" t="s">
        <v>2852</v>
      </c>
      <c r="L769" t="s">
        <v>30</v>
      </c>
      <c r="M769" t="s">
        <v>31</v>
      </c>
      <c r="N769" t="s">
        <v>134</v>
      </c>
      <c r="O769" s="1"/>
      <c r="P769" s="11">
        <v>44400</v>
      </c>
    </row>
    <row r="770" spans="1:16">
      <c r="A770" s="5" t="s">
        <v>1907</v>
      </c>
      <c r="B770" t="s">
        <v>1908</v>
      </c>
      <c r="C770" s="5" t="s">
        <v>2853</v>
      </c>
      <c r="D770" s="1">
        <v>42370</v>
      </c>
      <c r="E770" t="s">
        <v>2855</v>
      </c>
      <c r="F770" t="s">
        <v>2856</v>
      </c>
      <c r="G770" t="str">
        <f t="shared" si="14"/>
        <v>1014</v>
      </c>
      <c r="H770" t="s">
        <v>26</v>
      </c>
      <c r="I770" t="s">
        <v>27</v>
      </c>
      <c r="J770" t="s">
        <v>397</v>
      </c>
      <c r="L770" t="s">
        <v>33</v>
      </c>
      <c r="M770" t="s">
        <v>32</v>
      </c>
      <c r="N770" t="s">
        <v>32</v>
      </c>
      <c r="O770" s="1">
        <v>45259</v>
      </c>
      <c r="P770" s="11">
        <v>18480200</v>
      </c>
    </row>
    <row r="771" spans="1:16">
      <c r="A771" s="5" t="s">
        <v>1907</v>
      </c>
      <c r="B771" t="s">
        <v>1908</v>
      </c>
      <c r="C771" s="5" t="s">
        <v>2857</v>
      </c>
      <c r="D771" s="1">
        <v>42573</v>
      </c>
      <c r="E771" t="s">
        <v>2859</v>
      </c>
      <c r="F771" t="s">
        <v>554</v>
      </c>
      <c r="G771" t="str">
        <f t="shared" si="14"/>
        <v>1077</v>
      </c>
      <c r="H771" t="s">
        <v>26</v>
      </c>
      <c r="I771" t="s">
        <v>27</v>
      </c>
      <c r="J771" t="s">
        <v>2860</v>
      </c>
      <c r="L771" t="s">
        <v>33</v>
      </c>
      <c r="M771" t="s">
        <v>31</v>
      </c>
      <c r="N771" t="s">
        <v>134</v>
      </c>
      <c r="O771" s="1"/>
      <c r="P771" s="11">
        <v>1712700</v>
      </c>
    </row>
    <row r="772" spans="1:16">
      <c r="A772" s="5" t="s">
        <v>1907</v>
      </c>
      <c r="B772" t="s">
        <v>1908</v>
      </c>
      <c r="C772" s="5" t="s">
        <v>2861</v>
      </c>
      <c r="D772" s="1">
        <v>42573</v>
      </c>
      <c r="E772" t="s">
        <v>2863</v>
      </c>
      <c r="F772" t="s">
        <v>2864</v>
      </c>
      <c r="G772" t="str">
        <f t="shared" si="14"/>
        <v>1076</v>
      </c>
      <c r="H772" t="s">
        <v>26</v>
      </c>
      <c r="I772" t="s">
        <v>27</v>
      </c>
      <c r="J772" t="s">
        <v>473</v>
      </c>
      <c r="L772" t="s">
        <v>33</v>
      </c>
      <c r="M772" t="s">
        <v>31</v>
      </c>
      <c r="N772" t="s">
        <v>31</v>
      </c>
      <c r="O772" s="1"/>
      <c r="P772" s="11">
        <v>250700</v>
      </c>
    </row>
    <row r="773" spans="1:16">
      <c r="A773" s="5" t="s">
        <v>1907</v>
      </c>
      <c r="B773" t="s">
        <v>1908</v>
      </c>
      <c r="C773" s="5" t="s">
        <v>2865</v>
      </c>
      <c r="D773" s="1">
        <v>42573</v>
      </c>
      <c r="E773" t="s">
        <v>2867</v>
      </c>
      <c r="F773" t="s">
        <v>2864</v>
      </c>
      <c r="G773" t="str">
        <f t="shared" si="14"/>
        <v>1076</v>
      </c>
      <c r="H773" t="s">
        <v>26</v>
      </c>
      <c r="I773" t="s">
        <v>27</v>
      </c>
      <c r="J773" t="s">
        <v>473</v>
      </c>
      <c r="L773" t="s">
        <v>33</v>
      </c>
      <c r="M773" t="s">
        <v>31</v>
      </c>
      <c r="N773" t="s">
        <v>31</v>
      </c>
      <c r="O773" s="1"/>
      <c r="P773" s="11">
        <v>250700</v>
      </c>
    </row>
    <row r="774" spans="1:16">
      <c r="A774" s="5" t="s">
        <v>1907</v>
      </c>
      <c r="B774" t="s">
        <v>1908</v>
      </c>
      <c r="C774" s="5" t="s">
        <v>2868</v>
      </c>
      <c r="D774" s="1">
        <v>42736</v>
      </c>
      <c r="E774" t="s">
        <v>2870</v>
      </c>
      <c r="F774" t="s">
        <v>2871</v>
      </c>
      <c r="G774" t="str">
        <f t="shared" si="14"/>
        <v>1081</v>
      </c>
      <c r="H774" t="s">
        <v>26</v>
      </c>
      <c r="I774" t="s">
        <v>2872</v>
      </c>
      <c r="J774" t="s">
        <v>1828</v>
      </c>
      <c r="L774" t="s">
        <v>33</v>
      </c>
      <c r="M774" t="s">
        <v>31</v>
      </c>
      <c r="N774" t="s">
        <v>31</v>
      </c>
      <c r="O774" s="1"/>
      <c r="P774" s="11">
        <v>626400</v>
      </c>
    </row>
    <row r="775" spans="1:16">
      <c r="A775" s="5" t="s">
        <v>1907</v>
      </c>
      <c r="B775" t="s">
        <v>1908</v>
      </c>
      <c r="C775" s="5" t="s">
        <v>2868</v>
      </c>
      <c r="D775" s="1">
        <v>42736</v>
      </c>
      <c r="E775" t="s">
        <v>2870</v>
      </c>
      <c r="F775" t="s">
        <v>2871</v>
      </c>
      <c r="G775" t="str">
        <f t="shared" si="14"/>
        <v>1081</v>
      </c>
      <c r="H775" t="s">
        <v>26</v>
      </c>
      <c r="I775" t="s">
        <v>2872</v>
      </c>
      <c r="J775" t="s">
        <v>1828</v>
      </c>
      <c r="L775" t="s">
        <v>30</v>
      </c>
      <c r="M775" t="s">
        <v>31</v>
      </c>
      <c r="N775" t="s">
        <v>31</v>
      </c>
      <c r="O775" s="1"/>
      <c r="P775" s="11">
        <v>63100</v>
      </c>
    </row>
    <row r="776" spans="1:16">
      <c r="A776" s="5" t="s">
        <v>1907</v>
      </c>
      <c r="B776" t="s">
        <v>1908</v>
      </c>
      <c r="C776" s="5" t="s">
        <v>2873</v>
      </c>
      <c r="D776" s="1">
        <v>42370</v>
      </c>
      <c r="E776" t="s">
        <v>2875</v>
      </c>
      <c r="F776" t="s">
        <v>2876</v>
      </c>
      <c r="G776" t="str">
        <f t="shared" si="14"/>
        <v>1078</v>
      </c>
      <c r="H776" t="s">
        <v>26</v>
      </c>
      <c r="I776" t="s">
        <v>27</v>
      </c>
      <c r="J776" t="s">
        <v>397</v>
      </c>
      <c r="L776" t="s">
        <v>33</v>
      </c>
      <c r="M776" t="s">
        <v>31</v>
      </c>
      <c r="N776" t="s">
        <v>31</v>
      </c>
      <c r="O776" s="1"/>
      <c r="P776" s="11">
        <v>3079400</v>
      </c>
    </row>
    <row r="777" spans="1:16">
      <c r="A777" s="5" t="s">
        <v>1907</v>
      </c>
      <c r="B777" t="s">
        <v>1908</v>
      </c>
      <c r="C777" s="5" t="s">
        <v>2877</v>
      </c>
      <c r="D777" s="1">
        <v>42621</v>
      </c>
      <c r="E777" t="s">
        <v>2879</v>
      </c>
      <c r="F777" t="s">
        <v>2880</v>
      </c>
      <c r="G777" t="str">
        <f t="shared" si="14"/>
        <v>1023</v>
      </c>
      <c r="H777" t="s">
        <v>26</v>
      </c>
      <c r="I777" t="s">
        <v>2397</v>
      </c>
      <c r="J777" t="s">
        <v>1834</v>
      </c>
      <c r="L777" t="s">
        <v>33</v>
      </c>
      <c r="M777" t="s">
        <v>31</v>
      </c>
      <c r="N777" t="s">
        <v>32</v>
      </c>
      <c r="O777" s="1">
        <v>44812</v>
      </c>
      <c r="P777" s="11">
        <v>311300</v>
      </c>
    </row>
    <row r="778" spans="1:16">
      <c r="A778" s="5" t="s">
        <v>1907</v>
      </c>
      <c r="B778" t="s">
        <v>1908</v>
      </c>
      <c r="C778" s="5" t="s">
        <v>2881</v>
      </c>
      <c r="D778" s="1">
        <v>42620</v>
      </c>
      <c r="E778" t="s">
        <v>2882</v>
      </c>
      <c r="F778" t="s">
        <v>2883</v>
      </c>
      <c r="G778" t="str">
        <f t="shared" si="14"/>
        <v>1026</v>
      </c>
      <c r="H778" t="s">
        <v>26</v>
      </c>
      <c r="I778" t="s">
        <v>475</v>
      </c>
      <c r="J778" t="s">
        <v>1834</v>
      </c>
      <c r="L778" t="s">
        <v>33</v>
      </c>
      <c r="M778" t="s">
        <v>31</v>
      </c>
      <c r="N778" t="s">
        <v>32</v>
      </c>
      <c r="O778" s="1">
        <v>44811</v>
      </c>
      <c r="P778" s="11">
        <v>218000</v>
      </c>
    </row>
    <row r="779" spans="1:16">
      <c r="A779" s="5" t="s">
        <v>1907</v>
      </c>
      <c r="B779" t="s">
        <v>1908</v>
      </c>
      <c r="C779" s="5" t="s">
        <v>2884</v>
      </c>
      <c r="D779" s="1">
        <v>42811</v>
      </c>
      <c r="E779" t="s">
        <v>2886</v>
      </c>
      <c r="F779" t="s">
        <v>2772</v>
      </c>
      <c r="G779" t="str">
        <f t="shared" si="14"/>
        <v>1033</v>
      </c>
      <c r="H779" t="s">
        <v>26</v>
      </c>
      <c r="I779" t="s">
        <v>27</v>
      </c>
      <c r="J779" t="s">
        <v>240</v>
      </c>
      <c r="K779" t="s">
        <v>2887</v>
      </c>
      <c r="L779" t="s">
        <v>33</v>
      </c>
      <c r="M779" t="s">
        <v>31</v>
      </c>
      <c r="N779" t="s">
        <v>31</v>
      </c>
      <c r="O779" s="1"/>
      <c r="P779" s="11">
        <v>16590700</v>
      </c>
    </row>
    <row r="780" spans="1:16">
      <c r="A780" s="5" t="s">
        <v>1907</v>
      </c>
      <c r="B780" t="s">
        <v>1908</v>
      </c>
      <c r="C780" s="5" t="s">
        <v>2888</v>
      </c>
      <c r="D780" s="1">
        <v>42736</v>
      </c>
      <c r="E780" t="s">
        <v>2890</v>
      </c>
      <c r="F780" t="s">
        <v>2891</v>
      </c>
      <c r="G780" t="str">
        <f t="shared" si="14"/>
        <v>1073</v>
      </c>
      <c r="H780" t="s">
        <v>26</v>
      </c>
      <c r="I780" t="s">
        <v>27</v>
      </c>
      <c r="J780" t="s">
        <v>200</v>
      </c>
      <c r="K780" t="s">
        <v>2892</v>
      </c>
      <c r="L780" t="s">
        <v>33</v>
      </c>
      <c r="M780" t="s">
        <v>31</v>
      </c>
      <c r="N780" t="s">
        <v>32</v>
      </c>
      <c r="O780" s="1">
        <v>46728</v>
      </c>
      <c r="P780" s="11">
        <v>4450000</v>
      </c>
    </row>
    <row r="781" spans="1:16">
      <c r="A781" s="5" t="s">
        <v>1907</v>
      </c>
      <c r="B781" t="s">
        <v>1908</v>
      </c>
      <c r="C781" s="5" t="s">
        <v>2888</v>
      </c>
      <c r="D781" s="1">
        <v>42736</v>
      </c>
      <c r="E781" t="s">
        <v>2890</v>
      </c>
      <c r="F781" t="s">
        <v>2893</v>
      </c>
      <c r="G781" t="str">
        <f t="shared" si="14"/>
        <v>1073</v>
      </c>
      <c r="H781" t="s">
        <v>26</v>
      </c>
      <c r="I781" t="s">
        <v>27</v>
      </c>
      <c r="J781" t="s">
        <v>200</v>
      </c>
      <c r="K781" t="s">
        <v>2892</v>
      </c>
      <c r="L781" t="s">
        <v>30</v>
      </c>
      <c r="M781" t="s">
        <v>31</v>
      </c>
      <c r="N781" t="s">
        <v>32</v>
      </c>
      <c r="O781" s="1">
        <v>46728</v>
      </c>
      <c r="P781" s="11">
        <v>76500</v>
      </c>
    </row>
    <row r="782" spans="1:16">
      <c r="A782" s="5" t="s">
        <v>1907</v>
      </c>
      <c r="B782" t="s">
        <v>1908</v>
      </c>
      <c r="C782" s="5" t="s">
        <v>2894</v>
      </c>
      <c r="D782" s="1">
        <v>43101</v>
      </c>
      <c r="E782" t="s">
        <v>2896</v>
      </c>
      <c r="F782" t="s">
        <v>2897</v>
      </c>
      <c r="G782" t="str">
        <f t="shared" si="14"/>
        <v>1051</v>
      </c>
      <c r="H782" t="s">
        <v>26</v>
      </c>
      <c r="I782" t="s">
        <v>27</v>
      </c>
      <c r="J782" t="s">
        <v>501</v>
      </c>
      <c r="L782" t="s">
        <v>33</v>
      </c>
      <c r="M782" t="s">
        <v>31</v>
      </c>
      <c r="N782" t="s">
        <v>31</v>
      </c>
      <c r="O782" s="1"/>
      <c r="P782" s="11">
        <v>3257400</v>
      </c>
    </row>
    <row r="783" spans="1:16">
      <c r="A783" s="5" t="s">
        <v>1907</v>
      </c>
      <c r="B783" t="s">
        <v>1908</v>
      </c>
      <c r="C783" s="5" t="s">
        <v>2898</v>
      </c>
      <c r="D783" s="1">
        <v>42736</v>
      </c>
      <c r="E783" t="s">
        <v>2900</v>
      </c>
      <c r="F783" t="s">
        <v>2901</v>
      </c>
      <c r="G783" t="str">
        <f t="shared" si="14"/>
        <v>1074</v>
      </c>
      <c r="H783" t="s">
        <v>26</v>
      </c>
      <c r="I783" t="s">
        <v>27</v>
      </c>
      <c r="J783" t="s">
        <v>397</v>
      </c>
      <c r="L783" t="s">
        <v>33</v>
      </c>
      <c r="M783" t="s">
        <v>31</v>
      </c>
      <c r="N783" t="s">
        <v>31</v>
      </c>
      <c r="O783" s="1"/>
      <c r="P783" s="11">
        <v>7588400</v>
      </c>
    </row>
    <row r="784" spans="1:16">
      <c r="A784" s="5" t="s">
        <v>1907</v>
      </c>
      <c r="B784" t="s">
        <v>1908</v>
      </c>
      <c r="C784" s="5" t="s">
        <v>2902</v>
      </c>
      <c r="D784" s="1">
        <v>43101</v>
      </c>
      <c r="E784" t="s">
        <v>2904</v>
      </c>
      <c r="F784" t="s">
        <v>1776</v>
      </c>
      <c r="G784" t="str">
        <f t="shared" si="14"/>
        <v>1096</v>
      </c>
      <c r="H784" t="s">
        <v>26</v>
      </c>
      <c r="I784" t="s">
        <v>27</v>
      </c>
      <c r="J784" t="s">
        <v>43</v>
      </c>
      <c r="L784" t="s">
        <v>30</v>
      </c>
      <c r="M784" t="s">
        <v>31</v>
      </c>
      <c r="N784" t="s">
        <v>31</v>
      </c>
      <c r="O784" s="1"/>
      <c r="P784" s="11">
        <v>1570200</v>
      </c>
    </row>
    <row r="785" spans="1:16">
      <c r="A785" s="5" t="s">
        <v>1907</v>
      </c>
      <c r="B785" t="s">
        <v>1908</v>
      </c>
      <c r="C785" s="5" t="s">
        <v>2905</v>
      </c>
      <c r="D785" s="1">
        <v>43174</v>
      </c>
      <c r="E785" t="s">
        <v>2907</v>
      </c>
      <c r="F785" t="s">
        <v>2908</v>
      </c>
      <c r="G785" t="str">
        <f t="shared" si="14"/>
        <v>1108</v>
      </c>
      <c r="H785" t="s">
        <v>26</v>
      </c>
      <c r="I785" t="s">
        <v>27</v>
      </c>
      <c r="J785" t="s">
        <v>498</v>
      </c>
      <c r="L785" t="s">
        <v>33</v>
      </c>
      <c r="M785" t="s">
        <v>31</v>
      </c>
      <c r="N785" t="s">
        <v>31</v>
      </c>
      <c r="O785" s="1"/>
      <c r="P785" s="11">
        <v>600300</v>
      </c>
    </row>
    <row r="786" spans="1:16">
      <c r="A786" s="5" t="s">
        <v>1907</v>
      </c>
      <c r="B786" t="s">
        <v>1908</v>
      </c>
      <c r="C786" s="5" t="s">
        <v>2909</v>
      </c>
      <c r="D786" s="1">
        <v>43201</v>
      </c>
      <c r="E786" t="s">
        <v>2910</v>
      </c>
      <c r="F786" t="s">
        <v>2415</v>
      </c>
      <c r="G786" t="str">
        <f t="shared" si="14"/>
        <v>1066</v>
      </c>
      <c r="H786" t="s">
        <v>26</v>
      </c>
      <c r="I786" t="s">
        <v>27</v>
      </c>
      <c r="J786" t="s">
        <v>1828</v>
      </c>
      <c r="L786" t="s">
        <v>33</v>
      </c>
      <c r="M786" t="s">
        <v>32</v>
      </c>
      <c r="N786" t="s">
        <v>134</v>
      </c>
      <c r="O786" s="1"/>
      <c r="P786" s="11">
        <v>6120000</v>
      </c>
    </row>
    <row r="787" spans="1:16">
      <c r="A787" s="5" t="s">
        <v>1907</v>
      </c>
      <c r="B787" t="s">
        <v>1908</v>
      </c>
      <c r="C787" s="5" t="s">
        <v>2911</v>
      </c>
      <c r="D787" s="1">
        <v>43201</v>
      </c>
      <c r="E787" t="s">
        <v>2913</v>
      </c>
      <c r="F787" t="s">
        <v>2914</v>
      </c>
      <c r="G787" t="str">
        <f t="shared" si="14"/>
        <v>1062</v>
      </c>
      <c r="H787" t="s">
        <v>26</v>
      </c>
      <c r="I787" t="s">
        <v>27</v>
      </c>
      <c r="J787" t="s">
        <v>360</v>
      </c>
      <c r="K787" t="s">
        <v>2915</v>
      </c>
      <c r="L787" t="s">
        <v>33</v>
      </c>
      <c r="M787" t="s">
        <v>31</v>
      </c>
      <c r="N787" t="s">
        <v>31</v>
      </c>
      <c r="O787" s="1"/>
      <c r="P787" s="11">
        <v>13513600</v>
      </c>
    </row>
    <row r="788" spans="1:16">
      <c r="A788" s="5" t="s">
        <v>1907</v>
      </c>
      <c r="B788" t="s">
        <v>1908</v>
      </c>
      <c r="C788" s="5" t="s">
        <v>2916</v>
      </c>
      <c r="D788" s="1">
        <v>43101</v>
      </c>
      <c r="E788" t="s">
        <v>2918</v>
      </c>
      <c r="F788" t="s">
        <v>2919</v>
      </c>
      <c r="G788" t="str">
        <f t="shared" si="14"/>
        <v>1079</v>
      </c>
      <c r="H788" t="s">
        <v>26</v>
      </c>
      <c r="I788" t="s">
        <v>27</v>
      </c>
      <c r="J788" t="s">
        <v>2610</v>
      </c>
      <c r="K788" t="s">
        <v>2920</v>
      </c>
      <c r="L788" t="s">
        <v>33</v>
      </c>
      <c r="M788" t="s">
        <v>32</v>
      </c>
      <c r="N788" t="s">
        <v>31</v>
      </c>
      <c r="O788" s="1">
        <v>38678</v>
      </c>
      <c r="P788" s="11">
        <v>27193200</v>
      </c>
    </row>
    <row r="789" spans="1:16">
      <c r="A789" s="5" t="s">
        <v>1907</v>
      </c>
      <c r="B789" t="s">
        <v>1908</v>
      </c>
      <c r="C789" s="5" t="s">
        <v>2916</v>
      </c>
      <c r="D789" s="1">
        <v>43101</v>
      </c>
      <c r="E789" t="s">
        <v>2921</v>
      </c>
      <c r="F789" t="s">
        <v>2922</v>
      </c>
      <c r="G789" t="str">
        <f t="shared" si="14"/>
        <v>1079</v>
      </c>
      <c r="H789" t="s">
        <v>26</v>
      </c>
      <c r="I789" t="s">
        <v>27</v>
      </c>
      <c r="J789" t="s">
        <v>1500</v>
      </c>
      <c r="L789" t="s">
        <v>33</v>
      </c>
      <c r="M789" t="s">
        <v>31</v>
      </c>
      <c r="N789" t="s">
        <v>31</v>
      </c>
      <c r="O789" s="1">
        <v>38678</v>
      </c>
      <c r="P789" s="11">
        <v>383200</v>
      </c>
    </row>
    <row r="790" spans="1:16">
      <c r="A790" s="5" t="s">
        <v>1907</v>
      </c>
      <c r="B790" t="s">
        <v>1908</v>
      </c>
      <c r="C790" s="5" t="s">
        <v>2916</v>
      </c>
      <c r="D790" s="1">
        <v>43101</v>
      </c>
      <c r="E790" t="s">
        <v>2918</v>
      </c>
      <c r="F790" t="s">
        <v>2919</v>
      </c>
      <c r="G790" t="str">
        <f t="shared" si="14"/>
        <v>1079</v>
      </c>
      <c r="H790" t="s">
        <v>26</v>
      </c>
      <c r="I790" t="s">
        <v>27</v>
      </c>
      <c r="J790" t="s">
        <v>2610</v>
      </c>
      <c r="K790" t="s">
        <v>2920</v>
      </c>
      <c r="L790" t="s">
        <v>33</v>
      </c>
      <c r="M790" t="s">
        <v>32</v>
      </c>
      <c r="N790" t="s">
        <v>31</v>
      </c>
      <c r="O790" s="1">
        <v>38678</v>
      </c>
      <c r="P790" s="11">
        <v>1877900</v>
      </c>
    </row>
    <row r="791" spans="1:16">
      <c r="A791" s="5" t="s">
        <v>1907</v>
      </c>
      <c r="B791" t="s">
        <v>1908</v>
      </c>
      <c r="C791" s="5" t="s">
        <v>2923</v>
      </c>
      <c r="D791" s="1">
        <v>43101</v>
      </c>
      <c r="E791" t="s">
        <v>2925</v>
      </c>
      <c r="F791" t="s">
        <v>2926</v>
      </c>
      <c r="G791" t="str">
        <f t="shared" si="14"/>
        <v>1032</v>
      </c>
      <c r="H791" t="s">
        <v>26</v>
      </c>
      <c r="I791" t="s">
        <v>27</v>
      </c>
      <c r="J791" t="s">
        <v>2610</v>
      </c>
      <c r="L791" t="s">
        <v>33</v>
      </c>
      <c r="M791" t="s">
        <v>32</v>
      </c>
      <c r="N791" t="s">
        <v>32</v>
      </c>
      <c r="O791" s="1">
        <v>45637</v>
      </c>
      <c r="P791" s="11">
        <v>20400000</v>
      </c>
    </row>
    <row r="792" spans="1:16">
      <c r="A792" s="5" t="s">
        <v>1907</v>
      </c>
      <c r="B792" t="s">
        <v>1908</v>
      </c>
      <c r="C792" s="5" t="s">
        <v>2927</v>
      </c>
      <c r="D792" s="1">
        <v>43101</v>
      </c>
      <c r="E792" t="s">
        <v>2929</v>
      </c>
      <c r="F792" t="s">
        <v>2930</v>
      </c>
      <c r="G792" t="str">
        <f t="shared" si="14"/>
        <v>1013</v>
      </c>
      <c r="H792" t="s">
        <v>26</v>
      </c>
      <c r="I792" t="s">
        <v>27</v>
      </c>
      <c r="J792" t="s">
        <v>2610</v>
      </c>
      <c r="L792" t="s">
        <v>33</v>
      </c>
      <c r="M792" t="s">
        <v>31</v>
      </c>
      <c r="N792" t="s">
        <v>31</v>
      </c>
      <c r="O792" s="1">
        <v>43021</v>
      </c>
      <c r="P792" s="11">
        <v>2369700</v>
      </c>
    </row>
    <row r="793" spans="1:16">
      <c r="A793" s="5" t="s">
        <v>1907</v>
      </c>
      <c r="B793" t="s">
        <v>1908</v>
      </c>
      <c r="C793" s="5" t="s">
        <v>2927</v>
      </c>
      <c r="D793" s="1">
        <v>43101</v>
      </c>
      <c r="E793" t="s">
        <v>2929</v>
      </c>
      <c r="F793" t="s">
        <v>2930</v>
      </c>
      <c r="G793" t="str">
        <f t="shared" si="14"/>
        <v>1013</v>
      </c>
      <c r="H793" t="s">
        <v>26</v>
      </c>
      <c r="I793" t="s">
        <v>27</v>
      </c>
      <c r="J793" t="s">
        <v>2610</v>
      </c>
      <c r="L793" t="s">
        <v>33</v>
      </c>
      <c r="M793" t="s">
        <v>31</v>
      </c>
      <c r="N793" t="s">
        <v>31</v>
      </c>
      <c r="O793" s="1">
        <v>43021</v>
      </c>
      <c r="P793" s="11">
        <v>2172000</v>
      </c>
    </row>
    <row r="794" spans="1:16">
      <c r="A794" s="5" t="s">
        <v>1907</v>
      </c>
      <c r="B794" t="s">
        <v>1908</v>
      </c>
      <c r="C794" s="5" t="s">
        <v>2927</v>
      </c>
      <c r="D794" s="1">
        <v>43101</v>
      </c>
      <c r="E794" t="s">
        <v>2929</v>
      </c>
      <c r="F794" t="s">
        <v>2930</v>
      </c>
      <c r="G794" t="str">
        <f t="shared" si="14"/>
        <v>1013</v>
      </c>
      <c r="H794" t="s">
        <v>26</v>
      </c>
      <c r="I794" t="s">
        <v>27</v>
      </c>
      <c r="J794" t="s">
        <v>1657</v>
      </c>
      <c r="K794" t="s">
        <v>2610</v>
      </c>
      <c r="L794" t="s">
        <v>33</v>
      </c>
      <c r="M794" t="s">
        <v>31</v>
      </c>
      <c r="N794" t="s">
        <v>31</v>
      </c>
      <c r="O794" s="1">
        <v>43021</v>
      </c>
      <c r="P794" s="11">
        <v>63100</v>
      </c>
    </row>
    <row r="795" spans="1:16">
      <c r="A795" s="5" t="s">
        <v>1907</v>
      </c>
      <c r="B795" t="s">
        <v>1908</v>
      </c>
      <c r="C795" s="5" t="s">
        <v>2932</v>
      </c>
      <c r="D795" s="1">
        <v>43101</v>
      </c>
      <c r="E795" t="s">
        <v>2934</v>
      </c>
      <c r="F795" t="s">
        <v>2935</v>
      </c>
      <c r="G795" t="str">
        <f t="shared" si="14"/>
        <v>1015</v>
      </c>
      <c r="H795" t="s">
        <v>26</v>
      </c>
      <c r="I795" t="s">
        <v>27</v>
      </c>
      <c r="J795" t="s">
        <v>1485</v>
      </c>
      <c r="L795" t="s">
        <v>33</v>
      </c>
      <c r="M795" t="s">
        <v>32</v>
      </c>
      <c r="N795" t="s">
        <v>31</v>
      </c>
      <c r="O795" s="1"/>
      <c r="P795" s="11">
        <v>8710100</v>
      </c>
    </row>
    <row r="796" spans="1:16">
      <c r="A796" s="5" t="s">
        <v>1907</v>
      </c>
      <c r="B796" t="s">
        <v>1908</v>
      </c>
      <c r="C796" s="5" t="s">
        <v>2932</v>
      </c>
      <c r="D796" s="1">
        <v>43101</v>
      </c>
      <c r="E796" t="s">
        <v>2934</v>
      </c>
      <c r="F796" t="s">
        <v>2935</v>
      </c>
      <c r="G796" t="str">
        <f t="shared" si="14"/>
        <v>1015</v>
      </c>
      <c r="H796" t="s">
        <v>26</v>
      </c>
      <c r="I796" t="s">
        <v>27</v>
      </c>
      <c r="J796" t="s">
        <v>1485</v>
      </c>
      <c r="L796" t="s">
        <v>33</v>
      </c>
      <c r="M796" t="s">
        <v>32</v>
      </c>
      <c r="N796" t="s">
        <v>31</v>
      </c>
      <c r="O796" s="1"/>
      <c r="P796" s="11">
        <v>2975400</v>
      </c>
    </row>
    <row r="797" spans="1:16">
      <c r="A797" s="5" t="s">
        <v>1907</v>
      </c>
      <c r="B797" t="s">
        <v>1908</v>
      </c>
      <c r="C797" s="5" t="s">
        <v>2932</v>
      </c>
      <c r="D797" s="1">
        <v>43101</v>
      </c>
      <c r="E797" t="s">
        <v>2937</v>
      </c>
      <c r="F797" t="s">
        <v>2935</v>
      </c>
      <c r="G797" t="str">
        <f t="shared" si="14"/>
        <v>1015</v>
      </c>
      <c r="H797" t="s">
        <v>26</v>
      </c>
      <c r="I797" t="s">
        <v>27</v>
      </c>
      <c r="J797" t="s">
        <v>1485</v>
      </c>
      <c r="L797" t="s">
        <v>33</v>
      </c>
      <c r="M797" t="s">
        <v>32</v>
      </c>
      <c r="N797" t="s">
        <v>31</v>
      </c>
      <c r="O797" s="1"/>
      <c r="P797" s="11">
        <v>1746700</v>
      </c>
    </row>
    <row r="798" spans="1:16">
      <c r="A798" s="5" t="s">
        <v>1907</v>
      </c>
      <c r="B798" t="s">
        <v>1908</v>
      </c>
      <c r="C798" s="5" t="s">
        <v>2932</v>
      </c>
      <c r="D798" s="1">
        <v>43101</v>
      </c>
      <c r="E798" t="s">
        <v>2934</v>
      </c>
      <c r="F798" t="s">
        <v>2935</v>
      </c>
      <c r="G798" t="str">
        <f t="shared" si="14"/>
        <v>1015</v>
      </c>
      <c r="H798" t="s">
        <v>26</v>
      </c>
      <c r="I798" t="s">
        <v>27</v>
      </c>
      <c r="J798" t="s">
        <v>1485</v>
      </c>
      <c r="L798" t="s">
        <v>33</v>
      </c>
      <c r="M798" t="s">
        <v>32</v>
      </c>
      <c r="N798" t="s">
        <v>31</v>
      </c>
      <c r="O798" s="1"/>
      <c r="P798" s="11">
        <v>270300</v>
      </c>
    </row>
    <row r="799" spans="1:16">
      <c r="A799" s="5" t="s">
        <v>1907</v>
      </c>
      <c r="B799" t="s">
        <v>1908</v>
      </c>
      <c r="C799" s="5" t="s">
        <v>2932</v>
      </c>
      <c r="D799" s="1">
        <v>43101</v>
      </c>
      <c r="E799" t="s">
        <v>2934</v>
      </c>
      <c r="F799" t="s">
        <v>2938</v>
      </c>
      <c r="G799" t="str">
        <f t="shared" si="14"/>
        <v>1015</v>
      </c>
      <c r="H799" t="s">
        <v>26</v>
      </c>
      <c r="I799" t="s">
        <v>27</v>
      </c>
      <c r="J799" t="s">
        <v>1485</v>
      </c>
      <c r="L799" t="s">
        <v>33</v>
      </c>
      <c r="M799" t="s">
        <v>32</v>
      </c>
      <c r="N799" t="s">
        <v>31</v>
      </c>
      <c r="O799" s="1"/>
      <c r="P799" s="11">
        <v>474000</v>
      </c>
    </row>
    <row r="800" spans="1:16">
      <c r="A800" s="5" t="s">
        <v>1907</v>
      </c>
      <c r="B800" t="s">
        <v>1908</v>
      </c>
      <c r="C800" s="5" t="s">
        <v>2932</v>
      </c>
      <c r="D800" s="1">
        <v>43101</v>
      </c>
      <c r="E800" t="s">
        <v>2934</v>
      </c>
      <c r="F800" t="s">
        <v>2935</v>
      </c>
      <c r="G800" t="str">
        <f t="shared" si="14"/>
        <v>1015</v>
      </c>
      <c r="H800" t="s">
        <v>26</v>
      </c>
      <c r="I800" t="s">
        <v>27</v>
      </c>
      <c r="J800" t="s">
        <v>1485</v>
      </c>
      <c r="L800" t="s">
        <v>33</v>
      </c>
      <c r="M800" t="s">
        <v>32</v>
      </c>
      <c r="N800" t="s">
        <v>31</v>
      </c>
      <c r="O800" s="1"/>
      <c r="P800" s="11">
        <v>51300</v>
      </c>
    </row>
    <row r="801" spans="1:16">
      <c r="A801" s="5" t="s">
        <v>1907</v>
      </c>
      <c r="B801" t="s">
        <v>1908</v>
      </c>
      <c r="C801" s="5" t="s">
        <v>2939</v>
      </c>
      <c r="D801" s="1">
        <v>43101</v>
      </c>
      <c r="E801" t="s">
        <v>2941</v>
      </c>
      <c r="F801" t="s">
        <v>2942</v>
      </c>
      <c r="G801" t="str">
        <f t="shared" si="14"/>
        <v>1077</v>
      </c>
      <c r="H801" t="s">
        <v>26</v>
      </c>
      <c r="I801" t="s">
        <v>27</v>
      </c>
      <c r="J801" t="s">
        <v>1828</v>
      </c>
      <c r="L801" t="s">
        <v>33</v>
      </c>
      <c r="M801" t="s">
        <v>32</v>
      </c>
      <c r="N801" t="s">
        <v>31</v>
      </c>
      <c r="O801" s="1">
        <v>42335</v>
      </c>
      <c r="P801" s="11">
        <v>17539600</v>
      </c>
    </row>
    <row r="802" spans="1:16">
      <c r="A802" s="5" t="s">
        <v>1907</v>
      </c>
      <c r="B802" t="s">
        <v>1908</v>
      </c>
      <c r="C802" s="5" t="s">
        <v>2944</v>
      </c>
      <c r="D802" s="1">
        <v>43101</v>
      </c>
      <c r="E802" t="s">
        <v>2945</v>
      </c>
      <c r="F802" t="s">
        <v>2377</v>
      </c>
      <c r="G802" t="str">
        <f t="shared" si="14"/>
        <v>1102</v>
      </c>
      <c r="H802" t="s">
        <v>26</v>
      </c>
      <c r="I802" t="s">
        <v>27</v>
      </c>
      <c r="J802" t="s">
        <v>1485</v>
      </c>
      <c r="L802" t="s">
        <v>33</v>
      </c>
      <c r="M802" t="s">
        <v>31</v>
      </c>
      <c r="N802" t="s">
        <v>32</v>
      </c>
      <c r="O802" s="1">
        <v>44948</v>
      </c>
      <c r="P802" s="11">
        <v>29880200</v>
      </c>
    </row>
    <row r="803" spans="1:16">
      <c r="A803" s="5" t="s">
        <v>1907</v>
      </c>
      <c r="B803" t="s">
        <v>1908</v>
      </c>
      <c r="C803" s="5" t="s">
        <v>2947</v>
      </c>
      <c r="D803" s="1">
        <v>43101</v>
      </c>
      <c r="E803" t="s">
        <v>2949</v>
      </c>
      <c r="F803" t="s">
        <v>2950</v>
      </c>
      <c r="G803" t="str">
        <f t="shared" si="14"/>
        <v>1114</v>
      </c>
      <c r="H803" t="s">
        <v>26</v>
      </c>
      <c r="I803" t="s">
        <v>264</v>
      </c>
      <c r="J803" t="s">
        <v>1828</v>
      </c>
      <c r="K803" t="s">
        <v>2951</v>
      </c>
      <c r="L803" t="s">
        <v>33</v>
      </c>
      <c r="M803" t="s">
        <v>31</v>
      </c>
      <c r="N803" t="s">
        <v>134</v>
      </c>
      <c r="O803" s="1"/>
      <c r="P803" s="11">
        <v>762200</v>
      </c>
    </row>
    <row r="804" spans="1:16">
      <c r="A804" s="5" t="s">
        <v>1907</v>
      </c>
      <c r="B804" t="s">
        <v>1908</v>
      </c>
      <c r="C804" s="5" t="s">
        <v>2953</v>
      </c>
      <c r="D804" s="1">
        <v>43101</v>
      </c>
      <c r="E804" t="s">
        <v>2955</v>
      </c>
      <c r="F804" t="s">
        <v>2956</v>
      </c>
      <c r="G804" t="str">
        <f t="shared" si="14"/>
        <v>1072</v>
      </c>
      <c r="H804" t="s">
        <v>26</v>
      </c>
      <c r="I804" t="s">
        <v>27</v>
      </c>
      <c r="J804" t="s">
        <v>1485</v>
      </c>
      <c r="K804" t="s">
        <v>2957</v>
      </c>
      <c r="L804" t="s">
        <v>33</v>
      </c>
      <c r="M804" t="s">
        <v>32</v>
      </c>
      <c r="N804" t="s">
        <v>31</v>
      </c>
      <c r="O804" s="1"/>
      <c r="P804" s="11">
        <v>11338300</v>
      </c>
    </row>
    <row r="805" spans="1:16">
      <c r="A805" s="5" t="s">
        <v>1907</v>
      </c>
      <c r="B805" t="s">
        <v>1908</v>
      </c>
      <c r="C805" s="5" t="s">
        <v>2958</v>
      </c>
      <c r="D805" s="1">
        <v>43101</v>
      </c>
      <c r="E805" t="s">
        <v>2960</v>
      </c>
      <c r="F805" t="s">
        <v>2961</v>
      </c>
      <c r="G805" t="str">
        <f t="shared" si="14"/>
        <v>1076</v>
      </c>
      <c r="H805" t="s">
        <v>26</v>
      </c>
      <c r="I805" t="s">
        <v>27</v>
      </c>
      <c r="J805" t="s">
        <v>1828</v>
      </c>
      <c r="L805" t="s">
        <v>33</v>
      </c>
      <c r="M805" t="s">
        <v>32</v>
      </c>
      <c r="N805" t="s">
        <v>32</v>
      </c>
      <c r="O805" s="1">
        <v>45640</v>
      </c>
      <c r="P805" s="11">
        <v>35146400</v>
      </c>
    </row>
    <row r="806" spans="1:16">
      <c r="A806" s="5" t="s">
        <v>1907</v>
      </c>
      <c r="B806" t="s">
        <v>1908</v>
      </c>
      <c r="C806" s="5" t="s">
        <v>2958</v>
      </c>
      <c r="D806" s="1">
        <v>43101</v>
      </c>
      <c r="E806" t="s">
        <v>2960</v>
      </c>
      <c r="F806" t="s">
        <v>2961</v>
      </c>
      <c r="G806" t="str">
        <f t="shared" si="14"/>
        <v>1076</v>
      </c>
      <c r="H806" t="s">
        <v>26</v>
      </c>
      <c r="I806" t="s">
        <v>27</v>
      </c>
      <c r="J806" t="s">
        <v>1828</v>
      </c>
      <c r="L806" t="s">
        <v>33</v>
      </c>
      <c r="M806" t="s">
        <v>31</v>
      </c>
      <c r="N806" t="s">
        <v>32</v>
      </c>
      <c r="O806" s="1">
        <v>45640</v>
      </c>
      <c r="P806" s="11">
        <v>6500</v>
      </c>
    </row>
    <row r="807" spans="1:16">
      <c r="A807" s="5" t="s">
        <v>1907</v>
      </c>
      <c r="B807" t="s">
        <v>1908</v>
      </c>
      <c r="C807" s="5" t="s">
        <v>2963</v>
      </c>
      <c r="D807" s="1">
        <v>43101</v>
      </c>
      <c r="E807" t="s">
        <v>2965</v>
      </c>
      <c r="F807" t="s">
        <v>2966</v>
      </c>
      <c r="G807" t="str">
        <f t="shared" si="14"/>
        <v>1051</v>
      </c>
      <c r="H807" t="s">
        <v>26</v>
      </c>
      <c r="I807" t="s">
        <v>27</v>
      </c>
      <c r="J807" t="s">
        <v>1485</v>
      </c>
      <c r="L807" t="s">
        <v>33</v>
      </c>
      <c r="M807" t="s">
        <v>31</v>
      </c>
      <c r="N807" t="s">
        <v>31</v>
      </c>
      <c r="O807" s="1">
        <v>36558</v>
      </c>
      <c r="P807" s="11">
        <v>4761600</v>
      </c>
    </row>
    <row r="808" spans="1:16">
      <c r="A808" s="5" t="s">
        <v>1907</v>
      </c>
      <c r="B808" t="s">
        <v>1908</v>
      </c>
      <c r="C808" s="5" t="s">
        <v>2967</v>
      </c>
      <c r="D808" s="1">
        <v>43101</v>
      </c>
      <c r="E808" t="s">
        <v>2969</v>
      </c>
      <c r="F808" t="s">
        <v>2970</v>
      </c>
      <c r="G808" t="str">
        <f t="shared" si="14"/>
        <v>1093</v>
      </c>
      <c r="H808" t="s">
        <v>26</v>
      </c>
      <c r="I808" t="s">
        <v>27</v>
      </c>
      <c r="J808" t="s">
        <v>1828</v>
      </c>
      <c r="K808" t="s">
        <v>2971</v>
      </c>
      <c r="L808" t="s">
        <v>33</v>
      </c>
      <c r="M808" t="s">
        <v>32</v>
      </c>
      <c r="N808" t="s">
        <v>31</v>
      </c>
      <c r="O808" s="1"/>
      <c r="P808" s="11">
        <v>8106600</v>
      </c>
    </row>
    <row r="809" spans="1:16">
      <c r="A809" s="5" t="s">
        <v>1907</v>
      </c>
      <c r="B809" t="s">
        <v>1908</v>
      </c>
      <c r="C809" s="5" t="s">
        <v>2973</v>
      </c>
      <c r="D809" s="1">
        <v>43101</v>
      </c>
      <c r="E809" t="s">
        <v>2975</v>
      </c>
      <c r="F809" t="s">
        <v>2976</v>
      </c>
      <c r="G809" t="str">
        <f t="shared" si="14"/>
        <v>1018</v>
      </c>
      <c r="H809" t="s">
        <v>26</v>
      </c>
      <c r="I809" t="s">
        <v>27</v>
      </c>
      <c r="J809" t="s">
        <v>1828</v>
      </c>
      <c r="L809" t="s">
        <v>33</v>
      </c>
      <c r="M809" t="s">
        <v>31</v>
      </c>
      <c r="N809" t="s">
        <v>31</v>
      </c>
      <c r="O809" s="1"/>
      <c r="P809" s="11">
        <v>2890200</v>
      </c>
    </row>
    <row r="810" spans="1:16">
      <c r="A810" s="5" t="s">
        <v>1907</v>
      </c>
      <c r="B810" t="s">
        <v>1908</v>
      </c>
      <c r="C810" s="5" t="s">
        <v>2978</v>
      </c>
      <c r="D810" s="1">
        <v>43101</v>
      </c>
      <c r="E810" t="s">
        <v>2980</v>
      </c>
      <c r="F810" t="s">
        <v>2981</v>
      </c>
      <c r="G810" t="str">
        <f t="shared" si="14"/>
        <v>1027</v>
      </c>
      <c r="H810" t="s">
        <v>26</v>
      </c>
      <c r="I810" t="s">
        <v>2982</v>
      </c>
      <c r="J810" t="s">
        <v>1828</v>
      </c>
      <c r="K810" t="s">
        <v>2983</v>
      </c>
      <c r="L810" t="s">
        <v>33</v>
      </c>
      <c r="M810" t="s">
        <v>32</v>
      </c>
      <c r="N810" t="s">
        <v>31</v>
      </c>
      <c r="O810" s="1">
        <v>41293</v>
      </c>
      <c r="P810" s="11">
        <v>2784800</v>
      </c>
    </row>
    <row r="811" spans="1:16">
      <c r="A811" s="5" t="s">
        <v>1907</v>
      </c>
      <c r="B811" t="s">
        <v>1908</v>
      </c>
      <c r="C811" s="5" t="s">
        <v>2984</v>
      </c>
      <c r="D811" s="1">
        <v>43101</v>
      </c>
      <c r="E811" t="s">
        <v>2986</v>
      </c>
      <c r="F811" t="s">
        <v>2987</v>
      </c>
      <c r="G811" t="str">
        <f t="shared" si="14"/>
        <v>1025</v>
      </c>
      <c r="H811" t="s">
        <v>26</v>
      </c>
      <c r="I811" t="s">
        <v>27</v>
      </c>
      <c r="J811" t="s">
        <v>1828</v>
      </c>
      <c r="K811" t="s">
        <v>2988</v>
      </c>
      <c r="L811" t="s">
        <v>33</v>
      </c>
      <c r="M811" t="s">
        <v>31</v>
      </c>
      <c r="N811" t="s">
        <v>31</v>
      </c>
      <c r="O811" s="1">
        <v>41293</v>
      </c>
      <c r="P811" s="11">
        <v>3273600</v>
      </c>
    </row>
    <row r="812" spans="1:16">
      <c r="A812" s="5" t="s">
        <v>1907</v>
      </c>
      <c r="B812" t="s">
        <v>1908</v>
      </c>
      <c r="C812" s="5" t="s">
        <v>2989</v>
      </c>
      <c r="D812" s="1">
        <v>43101</v>
      </c>
      <c r="E812" t="s">
        <v>2991</v>
      </c>
      <c r="F812" t="s">
        <v>938</v>
      </c>
      <c r="G812" t="str">
        <f t="shared" si="14"/>
        <v>1095</v>
      </c>
      <c r="H812" t="s">
        <v>26</v>
      </c>
      <c r="I812" t="s">
        <v>27</v>
      </c>
      <c r="J812" t="s">
        <v>1828</v>
      </c>
      <c r="K812" t="s">
        <v>2992</v>
      </c>
      <c r="L812" t="s">
        <v>33</v>
      </c>
      <c r="M812" t="s">
        <v>32</v>
      </c>
      <c r="N812" t="s">
        <v>31</v>
      </c>
      <c r="O812" s="1"/>
      <c r="P812" s="11">
        <v>3062600</v>
      </c>
    </row>
    <row r="813" spans="1:16">
      <c r="A813" s="5" t="s">
        <v>1907</v>
      </c>
      <c r="B813" t="s">
        <v>1908</v>
      </c>
      <c r="C813" s="5" t="s">
        <v>2993</v>
      </c>
      <c r="D813" s="1">
        <v>43101</v>
      </c>
      <c r="E813" t="s">
        <v>2995</v>
      </c>
      <c r="F813" t="s">
        <v>2996</v>
      </c>
      <c r="G813" t="str">
        <f t="shared" si="14"/>
        <v>1067</v>
      </c>
      <c r="H813" t="s">
        <v>26</v>
      </c>
      <c r="I813" t="s">
        <v>27</v>
      </c>
      <c r="J813" t="s">
        <v>1828</v>
      </c>
      <c r="K813" t="s">
        <v>2997</v>
      </c>
      <c r="L813" t="s">
        <v>33</v>
      </c>
      <c r="M813" t="s">
        <v>31</v>
      </c>
      <c r="N813" t="s">
        <v>32</v>
      </c>
      <c r="O813" s="1">
        <v>45736</v>
      </c>
      <c r="P813" s="11">
        <v>15329300</v>
      </c>
    </row>
    <row r="814" spans="1:16">
      <c r="A814" s="5" t="s">
        <v>1907</v>
      </c>
      <c r="B814" t="s">
        <v>1908</v>
      </c>
      <c r="C814" s="5" t="s">
        <v>2999</v>
      </c>
      <c r="D814" s="1">
        <v>43101</v>
      </c>
      <c r="E814" t="s">
        <v>3001</v>
      </c>
      <c r="F814" t="s">
        <v>3002</v>
      </c>
      <c r="G814" t="str">
        <f t="shared" si="14"/>
        <v>1066</v>
      </c>
      <c r="H814" t="s">
        <v>26</v>
      </c>
      <c r="I814" t="s">
        <v>396</v>
      </c>
      <c r="J814" t="s">
        <v>1485</v>
      </c>
      <c r="L814" t="s">
        <v>33</v>
      </c>
      <c r="M814" t="s">
        <v>32</v>
      </c>
      <c r="N814" t="s">
        <v>31</v>
      </c>
      <c r="O814" s="1"/>
      <c r="P814" s="11">
        <v>173400</v>
      </c>
    </row>
    <row r="815" spans="1:16">
      <c r="A815" s="5" t="s">
        <v>1907</v>
      </c>
      <c r="B815" t="s">
        <v>1908</v>
      </c>
      <c r="C815" s="5" t="s">
        <v>2999</v>
      </c>
      <c r="D815" s="1">
        <v>43101</v>
      </c>
      <c r="E815" t="s">
        <v>3001</v>
      </c>
      <c r="F815" t="s">
        <v>3002</v>
      </c>
      <c r="G815" t="str">
        <f t="shared" si="14"/>
        <v>1066</v>
      </c>
      <c r="H815" t="s">
        <v>26</v>
      </c>
      <c r="I815" t="s">
        <v>396</v>
      </c>
      <c r="J815" t="s">
        <v>1485</v>
      </c>
      <c r="L815" t="s">
        <v>33</v>
      </c>
      <c r="M815" t="s">
        <v>32</v>
      </c>
      <c r="N815" t="s">
        <v>31</v>
      </c>
      <c r="O815" s="1"/>
      <c r="P815" s="11">
        <v>27200</v>
      </c>
    </row>
    <row r="816" spans="1:16">
      <c r="A816" s="5" t="s">
        <v>1907</v>
      </c>
      <c r="B816" t="s">
        <v>1908</v>
      </c>
      <c r="C816" s="5" t="s">
        <v>2999</v>
      </c>
      <c r="D816" s="1">
        <v>43101</v>
      </c>
      <c r="E816" t="s">
        <v>3001</v>
      </c>
      <c r="F816" t="s">
        <v>3002</v>
      </c>
      <c r="G816" t="str">
        <f t="shared" si="14"/>
        <v>1066</v>
      </c>
      <c r="H816" t="s">
        <v>26</v>
      </c>
      <c r="I816" t="s">
        <v>396</v>
      </c>
      <c r="J816" t="s">
        <v>1485</v>
      </c>
      <c r="L816" t="s">
        <v>33</v>
      </c>
      <c r="M816" t="s">
        <v>32</v>
      </c>
      <c r="N816" t="s">
        <v>31</v>
      </c>
      <c r="O816" s="1"/>
      <c r="P816" s="11">
        <v>111100</v>
      </c>
    </row>
    <row r="817" spans="1:16">
      <c r="A817" s="5" t="s">
        <v>1907</v>
      </c>
      <c r="B817" t="s">
        <v>1908</v>
      </c>
      <c r="C817" s="5" t="s">
        <v>2999</v>
      </c>
      <c r="D817" s="1">
        <v>43101</v>
      </c>
      <c r="E817" t="s">
        <v>3001</v>
      </c>
      <c r="F817" t="s">
        <v>3002</v>
      </c>
      <c r="G817" t="str">
        <f t="shared" si="14"/>
        <v>1066</v>
      </c>
      <c r="H817" t="s">
        <v>26</v>
      </c>
      <c r="I817" t="s">
        <v>396</v>
      </c>
      <c r="J817" t="s">
        <v>1485</v>
      </c>
      <c r="L817" t="s">
        <v>33</v>
      </c>
      <c r="M817" t="s">
        <v>32</v>
      </c>
      <c r="N817" t="s">
        <v>31</v>
      </c>
      <c r="O817" s="1"/>
      <c r="P817" s="11">
        <v>34100</v>
      </c>
    </row>
    <row r="818" spans="1:16">
      <c r="A818" s="5" t="s">
        <v>1907</v>
      </c>
      <c r="B818" t="s">
        <v>1908</v>
      </c>
      <c r="C818" s="5" t="s">
        <v>2999</v>
      </c>
      <c r="D818" s="1">
        <v>43101</v>
      </c>
      <c r="E818" t="s">
        <v>3001</v>
      </c>
      <c r="F818" t="s">
        <v>3002</v>
      </c>
      <c r="G818" t="str">
        <f t="shared" si="14"/>
        <v>1066</v>
      </c>
      <c r="H818" t="s">
        <v>26</v>
      </c>
      <c r="I818" t="s">
        <v>396</v>
      </c>
      <c r="J818" t="s">
        <v>1485</v>
      </c>
      <c r="L818" t="s">
        <v>33</v>
      </c>
      <c r="M818" t="s">
        <v>32</v>
      </c>
      <c r="N818" t="s">
        <v>31</v>
      </c>
      <c r="O818" s="1"/>
      <c r="P818" s="11">
        <v>20200</v>
      </c>
    </row>
    <row r="819" spans="1:16">
      <c r="A819" s="5" t="s">
        <v>1907</v>
      </c>
      <c r="B819" t="s">
        <v>1908</v>
      </c>
      <c r="C819" s="5" t="s">
        <v>2999</v>
      </c>
      <c r="D819" s="1">
        <v>43101</v>
      </c>
      <c r="E819" t="s">
        <v>3001</v>
      </c>
      <c r="F819" t="s">
        <v>3002</v>
      </c>
      <c r="G819" t="str">
        <f t="shared" si="14"/>
        <v>1066</v>
      </c>
      <c r="H819" t="s">
        <v>26</v>
      </c>
      <c r="I819" t="s">
        <v>396</v>
      </c>
      <c r="J819" t="s">
        <v>1485</v>
      </c>
      <c r="L819" t="s">
        <v>33</v>
      </c>
      <c r="M819" t="s">
        <v>32</v>
      </c>
      <c r="N819" t="s">
        <v>31</v>
      </c>
      <c r="O819" s="1"/>
      <c r="P819" s="11">
        <v>111100</v>
      </c>
    </row>
    <row r="820" spans="1:16">
      <c r="A820" s="5" t="s">
        <v>1907</v>
      </c>
      <c r="B820" t="s">
        <v>1908</v>
      </c>
      <c r="C820" s="5" t="s">
        <v>3004</v>
      </c>
      <c r="D820" s="1">
        <v>43101</v>
      </c>
      <c r="E820" t="s">
        <v>3006</v>
      </c>
      <c r="F820" t="s">
        <v>2317</v>
      </c>
      <c r="G820" t="str">
        <f t="shared" si="14"/>
        <v>1093</v>
      </c>
      <c r="H820" t="s">
        <v>26</v>
      </c>
      <c r="I820" t="s">
        <v>27</v>
      </c>
      <c r="J820" t="s">
        <v>2610</v>
      </c>
      <c r="K820" t="s">
        <v>3007</v>
      </c>
      <c r="L820" t="s">
        <v>33</v>
      </c>
      <c r="M820" t="s">
        <v>32</v>
      </c>
      <c r="N820" t="s">
        <v>32</v>
      </c>
      <c r="O820" s="1">
        <v>45644</v>
      </c>
      <c r="P820" s="11">
        <v>17194400</v>
      </c>
    </row>
    <row r="821" spans="1:16">
      <c r="A821" s="5" t="s">
        <v>1907</v>
      </c>
      <c r="B821" t="s">
        <v>1908</v>
      </c>
      <c r="C821" s="5" t="s">
        <v>3008</v>
      </c>
      <c r="D821" s="1">
        <v>43101</v>
      </c>
      <c r="E821" t="s">
        <v>3009</v>
      </c>
      <c r="F821" t="s">
        <v>938</v>
      </c>
      <c r="G821" t="str">
        <f t="shared" si="14"/>
        <v>1095</v>
      </c>
      <c r="H821" t="s">
        <v>26</v>
      </c>
      <c r="I821" t="s">
        <v>27</v>
      </c>
      <c r="J821" t="s">
        <v>2610</v>
      </c>
      <c r="K821" t="s">
        <v>3010</v>
      </c>
      <c r="L821" t="s">
        <v>33</v>
      </c>
      <c r="M821" t="s">
        <v>31</v>
      </c>
      <c r="N821" t="s">
        <v>31</v>
      </c>
      <c r="O821" s="1"/>
      <c r="P821" s="11">
        <v>4694700</v>
      </c>
    </row>
    <row r="822" spans="1:16">
      <c r="A822" s="5" t="s">
        <v>1907</v>
      </c>
      <c r="B822" t="s">
        <v>1908</v>
      </c>
      <c r="C822" s="5" t="s">
        <v>3008</v>
      </c>
      <c r="D822" s="1">
        <v>43101</v>
      </c>
      <c r="E822" t="s">
        <v>3009</v>
      </c>
      <c r="F822" t="s">
        <v>938</v>
      </c>
      <c r="G822" t="str">
        <f t="shared" si="14"/>
        <v>1095</v>
      </c>
      <c r="H822" t="s">
        <v>26</v>
      </c>
      <c r="I822" t="s">
        <v>27</v>
      </c>
      <c r="J822" t="s">
        <v>2610</v>
      </c>
      <c r="K822" t="s">
        <v>3010</v>
      </c>
      <c r="L822" t="s">
        <v>33</v>
      </c>
      <c r="M822" t="s">
        <v>31</v>
      </c>
      <c r="N822" t="s">
        <v>31</v>
      </c>
      <c r="O822" s="1"/>
      <c r="P822" s="11">
        <v>2175200</v>
      </c>
    </row>
    <row r="823" spans="1:16">
      <c r="A823" s="5" t="s">
        <v>1907</v>
      </c>
      <c r="B823" t="s">
        <v>1908</v>
      </c>
      <c r="C823" s="5" t="s">
        <v>3012</v>
      </c>
      <c r="D823" s="1">
        <v>43307</v>
      </c>
      <c r="E823" t="s">
        <v>3014</v>
      </c>
      <c r="F823" t="s">
        <v>3015</v>
      </c>
      <c r="G823" t="str">
        <f t="shared" si="14"/>
        <v>1056</v>
      </c>
      <c r="H823" t="s">
        <v>26</v>
      </c>
      <c r="I823" t="s">
        <v>27</v>
      </c>
      <c r="J823" t="s">
        <v>397</v>
      </c>
      <c r="K823" t="s">
        <v>3016</v>
      </c>
      <c r="L823" t="s">
        <v>33</v>
      </c>
      <c r="M823" t="s">
        <v>32</v>
      </c>
      <c r="N823" t="s">
        <v>31</v>
      </c>
      <c r="O823" s="1"/>
      <c r="P823" s="11">
        <v>3980200</v>
      </c>
    </row>
    <row r="824" spans="1:16">
      <c r="A824" s="5" t="s">
        <v>1907</v>
      </c>
      <c r="B824" t="s">
        <v>1908</v>
      </c>
      <c r="C824" s="5" t="s">
        <v>3017</v>
      </c>
      <c r="D824" s="1">
        <v>43320</v>
      </c>
      <c r="E824" t="s">
        <v>3019</v>
      </c>
      <c r="F824" t="s">
        <v>3020</v>
      </c>
      <c r="G824" t="str">
        <f t="shared" si="14"/>
        <v>1018</v>
      </c>
      <c r="H824" t="s">
        <v>26</v>
      </c>
      <c r="I824" t="s">
        <v>27</v>
      </c>
      <c r="J824" t="s">
        <v>473</v>
      </c>
      <c r="L824" t="s">
        <v>33</v>
      </c>
      <c r="M824" t="s">
        <v>31</v>
      </c>
      <c r="N824" t="s">
        <v>31</v>
      </c>
      <c r="O824" s="1"/>
      <c r="P824" s="11">
        <v>742300</v>
      </c>
    </row>
    <row r="825" spans="1:16">
      <c r="A825" s="5" t="s">
        <v>1907</v>
      </c>
      <c r="B825" t="s">
        <v>1908</v>
      </c>
      <c r="C825" s="5" t="s">
        <v>3021</v>
      </c>
      <c r="D825" s="1">
        <v>43101</v>
      </c>
      <c r="E825" t="s">
        <v>3023</v>
      </c>
      <c r="F825" t="s">
        <v>3024</v>
      </c>
      <c r="G825" t="str">
        <f t="shared" ref="G825:G888" si="15">LEFT(F825,4)</f>
        <v>1069</v>
      </c>
      <c r="H825" t="s">
        <v>26</v>
      </c>
      <c r="I825" t="s">
        <v>27</v>
      </c>
      <c r="J825" t="s">
        <v>2451</v>
      </c>
      <c r="L825" t="s">
        <v>33</v>
      </c>
      <c r="M825" t="s">
        <v>32</v>
      </c>
      <c r="N825" t="s">
        <v>32</v>
      </c>
      <c r="O825" s="1">
        <v>45640</v>
      </c>
      <c r="P825" s="11">
        <v>16494900</v>
      </c>
    </row>
    <row r="826" spans="1:16">
      <c r="A826" s="5" t="s">
        <v>1907</v>
      </c>
      <c r="B826" t="s">
        <v>1908</v>
      </c>
      <c r="C826" s="5" t="s">
        <v>3025</v>
      </c>
      <c r="D826" s="1">
        <v>43346</v>
      </c>
      <c r="E826" t="s">
        <v>3027</v>
      </c>
      <c r="F826" t="s">
        <v>3028</v>
      </c>
      <c r="G826" t="str">
        <f t="shared" si="15"/>
        <v>1068</v>
      </c>
      <c r="H826" t="s">
        <v>26</v>
      </c>
      <c r="I826" t="s">
        <v>27</v>
      </c>
      <c r="J826" t="s">
        <v>1828</v>
      </c>
      <c r="L826" t="s">
        <v>33</v>
      </c>
      <c r="M826" t="s">
        <v>32</v>
      </c>
      <c r="N826" t="s">
        <v>32</v>
      </c>
      <c r="O826" s="1">
        <v>45644</v>
      </c>
      <c r="P826" s="11">
        <v>15037800</v>
      </c>
    </row>
    <row r="827" spans="1:16">
      <c r="A827" s="5" t="s">
        <v>1907</v>
      </c>
      <c r="B827" t="s">
        <v>1908</v>
      </c>
      <c r="C827" s="5" t="s">
        <v>3029</v>
      </c>
      <c r="D827" s="1">
        <v>43432</v>
      </c>
      <c r="E827" t="s">
        <v>3031</v>
      </c>
      <c r="F827" t="s">
        <v>3032</v>
      </c>
      <c r="G827" t="str">
        <f t="shared" si="15"/>
        <v>1074</v>
      </c>
      <c r="H827" t="s">
        <v>26</v>
      </c>
      <c r="I827" t="s">
        <v>27</v>
      </c>
      <c r="J827" t="s">
        <v>1850</v>
      </c>
      <c r="L827" t="s">
        <v>33</v>
      </c>
      <c r="M827" t="s">
        <v>31</v>
      </c>
      <c r="N827" t="s">
        <v>31</v>
      </c>
      <c r="O827" s="1"/>
      <c r="P827" s="11">
        <v>2681300</v>
      </c>
    </row>
    <row r="828" spans="1:16">
      <c r="A828" s="5" t="s">
        <v>1907</v>
      </c>
      <c r="B828" t="s">
        <v>1908</v>
      </c>
      <c r="C828" s="5" t="s">
        <v>3033</v>
      </c>
      <c r="D828" s="1">
        <v>43466</v>
      </c>
      <c r="E828" t="s">
        <v>3035</v>
      </c>
      <c r="F828" t="s">
        <v>3036</v>
      </c>
      <c r="G828" t="str">
        <f t="shared" si="15"/>
        <v>1017</v>
      </c>
      <c r="H828" t="s">
        <v>26</v>
      </c>
      <c r="I828" t="s">
        <v>27</v>
      </c>
      <c r="J828" t="s">
        <v>430</v>
      </c>
      <c r="L828" t="s">
        <v>33</v>
      </c>
      <c r="M828" t="s">
        <v>32</v>
      </c>
      <c r="N828" t="s">
        <v>32</v>
      </c>
      <c r="O828" s="1">
        <v>42271</v>
      </c>
      <c r="P828" s="11">
        <v>10200000</v>
      </c>
    </row>
    <row r="829" spans="1:16">
      <c r="A829" s="5" t="s">
        <v>1907</v>
      </c>
      <c r="B829" t="s">
        <v>1908</v>
      </c>
      <c r="C829" s="5" t="s">
        <v>3037</v>
      </c>
      <c r="D829" s="1">
        <v>43466</v>
      </c>
      <c r="E829" t="s">
        <v>3039</v>
      </c>
      <c r="F829" t="s">
        <v>3040</v>
      </c>
      <c r="G829" t="str">
        <f t="shared" si="15"/>
        <v>1017</v>
      </c>
      <c r="H829" t="s">
        <v>26</v>
      </c>
      <c r="I829" t="s">
        <v>27</v>
      </c>
      <c r="J829" t="s">
        <v>277</v>
      </c>
      <c r="K829" t="s">
        <v>3041</v>
      </c>
      <c r="L829" t="s">
        <v>33</v>
      </c>
      <c r="M829" t="s">
        <v>31</v>
      </c>
      <c r="N829" t="s">
        <v>32</v>
      </c>
      <c r="O829" s="1">
        <v>45636</v>
      </c>
      <c r="P829" s="11">
        <v>12240000</v>
      </c>
    </row>
    <row r="830" spans="1:16">
      <c r="A830" s="5" t="s">
        <v>1907</v>
      </c>
      <c r="B830" t="s">
        <v>1908</v>
      </c>
      <c r="C830" s="5" t="s">
        <v>3042</v>
      </c>
      <c r="D830" s="1">
        <v>43466</v>
      </c>
      <c r="E830" t="s">
        <v>3044</v>
      </c>
      <c r="F830" t="s">
        <v>3045</v>
      </c>
      <c r="G830" t="str">
        <f t="shared" si="15"/>
        <v>1095</v>
      </c>
      <c r="H830" t="s">
        <v>26</v>
      </c>
      <c r="I830" t="s">
        <v>27</v>
      </c>
      <c r="J830" t="s">
        <v>1828</v>
      </c>
      <c r="L830" t="s">
        <v>33</v>
      </c>
      <c r="M830" t="s">
        <v>32</v>
      </c>
      <c r="N830" t="s">
        <v>31</v>
      </c>
      <c r="O830" s="1"/>
      <c r="P830" s="11">
        <v>9470200</v>
      </c>
    </row>
    <row r="831" spans="1:16">
      <c r="A831" s="5" t="s">
        <v>1907</v>
      </c>
      <c r="B831" t="s">
        <v>1908</v>
      </c>
      <c r="C831" s="5" t="s">
        <v>3046</v>
      </c>
      <c r="D831" s="1">
        <v>43466</v>
      </c>
      <c r="E831" t="s">
        <v>3047</v>
      </c>
      <c r="F831" t="s">
        <v>2136</v>
      </c>
      <c r="G831" t="str">
        <f t="shared" si="15"/>
        <v>1035</v>
      </c>
      <c r="H831" t="s">
        <v>26</v>
      </c>
      <c r="I831" t="s">
        <v>27</v>
      </c>
      <c r="J831" t="s">
        <v>433</v>
      </c>
      <c r="L831" t="s">
        <v>33</v>
      </c>
      <c r="M831" t="s">
        <v>31</v>
      </c>
      <c r="N831" t="s">
        <v>31</v>
      </c>
      <c r="O831" s="1"/>
      <c r="P831" s="11">
        <v>1166000</v>
      </c>
    </row>
    <row r="832" spans="1:16">
      <c r="A832" s="5" t="s">
        <v>1907</v>
      </c>
      <c r="B832" t="s">
        <v>1908</v>
      </c>
      <c r="C832" s="5" t="s">
        <v>3048</v>
      </c>
      <c r="D832" s="1">
        <v>43529</v>
      </c>
      <c r="E832" t="s">
        <v>3050</v>
      </c>
      <c r="F832" t="s">
        <v>3051</v>
      </c>
      <c r="G832" t="str">
        <f t="shared" si="15"/>
        <v>1025</v>
      </c>
      <c r="H832" t="s">
        <v>26</v>
      </c>
      <c r="I832" t="s">
        <v>2733</v>
      </c>
      <c r="J832" t="s">
        <v>3052</v>
      </c>
      <c r="K832" t="s">
        <v>3053</v>
      </c>
      <c r="L832" t="s">
        <v>252</v>
      </c>
      <c r="M832" t="s">
        <v>31</v>
      </c>
      <c r="N832" t="s">
        <v>31</v>
      </c>
      <c r="O832" s="1"/>
      <c r="P832" s="11">
        <v>204000</v>
      </c>
    </row>
    <row r="833" spans="1:16">
      <c r="A833" s="5" t="s">
        <v>1907</v>
      </c>
      <c r="B833" t="s">
        <v>1908</v>
      </c>
      <c r="C833" s="5" t="s">
        <v>3054</v>
      </c>
      <c r="D833" s="1">
        <v>43497</v>
      </c>
      <c r="E833" t="s">
        <v>3056</v>
      </c>
      <c r="F833" t="s">
        <v>3057</v>
      </c>
      <c r="G833" t="str">
        <f t="shared" si="15"/>
        <v>1068</v>
      </c>
      <c r="H833" t="s">
        <v>26</v>
      </c>
      <c r="I833" t="s">
        <v>27</v>
      </c>
      <c r="J833" t="s">
        <v>495</v>
      </c>
      <c r="K833" t="s">
        <v>3058</v>
      </c>
      <c r="L833" t="s">
        <v>33</v>
      </c>
      <c r="M833" t="s">
        <v>31</v>
      </c>
      <c r="N833" t="s">
        <v>31</v>
      </c>
      <c r="O833" s="1"/>
      <c r="P833" s="11">
        <v>3564200</v>
      </c>
    </row>
    <row r="834" spans="1:16">
      <c r="A834" s="5" t="s">
        <v>1907</v>
      </c>
      <c r="B834" t="s">
        <v>1908</v>
      </c>
      <c r="C834" s="5" t="s">
        <v>3059</v>
      </c>
      <c r="D834" s="1">
        <v>43466</v>
      </c>
      <c r="E834" t="s">
        <v>3061</v>
      </c>
      <c r="F834" t="s">
        <v>3062</v>
      </c>
      <c r="G834" t="str">
        <f t="shared" si="15"/>
        <v>1073</v>
      </c>
      <c r="H834" t="s">
        <v>26</v>
      </c>
      <c r="I834" t="s">
        <v>27</v>
      </c>
      <c r="J834" t="s">
        <v>42</v>
      </c>
      <c r="L834" t="s">
        <v>30</v>
      </c>
      <c r="M834" t="s">
        <v>31</v>
      </c>
      <c r="N834" t="s">
        <v>31</v>
      </c>
      <c r="O834" s="1"/>
      <c r="P834" s="11">
        <v>98700</v>
      </c>
    </row>
    <row r="835" spans="1:16">
      <c r="A835" s="5" t="s">
        <v>1907</v>
      </c>
      <c r="B835" t="s">
        <v>1908</v>
      </c>
      <c r="C835" s="5" t="s">
        <v>3063</v>
      </c>
      <c r="D835" s="1">
        <v>43466</v>
      </c>
      <c r="E835" t="s">
        <v>3065</v>
      </c>
      <c r="F835" t="s">
        <v>3066</v>
      </c>
      <c r="G835" t="str">
        <f t="shared" si="15"/>
        <v>1077</v>
      </c>
      <c r="H835" t="s">
        <v>26</v>
      </c>
      <c r="I835" t="s">
        <v>27</v>
      </c>
      <c r="J835" t="s">
        <v>918</v>
      </c>
      <c r="L835" t="s">
        <v>33</v>
      </c>
      <c r="M835" t="s">
        <v>31</v>
      </c>
      <c r="N835" t="s">
        <v>31</v>
      </c>
      <c r="O835" s="1"/>
      <c r="P835" s="11">
        <v>86300</v>
      </c>
    </row>
    <row r="836" spans="1:16">
      <c r="A836" s="5" t="s">
        <v>1907</v>
      </c>
      <c r="B836" t="s">
        <v>1908</v>
      </c>
      <c r="C836" s="5" t="s">
        <v>3067</v>
      </c>
      <c r="D836" s="1">
        <v>43466</v>
      </c>
      <c r="E836" t="s">
        <v>3069</v>
      </c>
      <c r="F836" t="s">
        <v>3070</v>
      </c>
      <c r="G836" t="str">
        <f t="shared" si="15"/>
        <v>1076</v>
      </c>
      <c r="H836" t="s">
        <v>26</v>
      </c>
      <c r="I836" t="s">
        <v>27</v>
      </c>
      <c r="J836" t="s">
        <v>918</v>
      </c>
      <c r="L836" t="s">
        <v>33</v>
      </c>
      <c r="M836" t="s">
        <v>31</v>
      </c>
      <c r="N836" t="s">
        <v>31</v>
      </c>
      <c r="O836" s="1"/>
      <c r="P836" s="11">
        <v>49500</v>
      </c>
    </row>
    <row r="837" spans="1:16">
      <c r="A837" s="5" t="s">
        <v>1907</v>
      </c>
      <c r="B837" t="s">
        <v>1908</v>
      </c>
      <c r="C837" s="5" t="s">
        <v>3071</v>
      </c>
      <c r="D837" s="1">
        <v>43466</v>
      </c>
      <c r="E837" t="s">
        <v>3073</v>
      </c>
      <c r="F837" t="s">
        <v>3074</v>
      </c>
      <c r="G837" t="str">
        <f t="shared" si="15"/>
        <v>1078</v>
      </c>
      <c r="H837" t="s">
        <v>26</v>
      </c>
      <c r="I837" t="s">
        <v>27</v>
      </c>
      <c r="J837" t="s">
        <v>918</v>
      </c>
      <c r="L837" t="s">
        <v>33</v>
      </c>
      <c r="M837" t="s">
        <v>31</v>
      </c>
      <c r="N837" t="s">
        <v>31</v>
      </c>
      <c r="O837" s="1"/>
      <c r="P837" s="11">
        <v>67600</v>
      </c>
    </row>
    <row r="838" spans="1:16">
      <c r="A838" s="5" t="s">
        <v>1907</v>
      </c>
      <c r="B838" t="s">
        <v>1908</v>
      </c>
      <c r="C838" s="5" t="s">
        <v>3075</v>
      </c>
      <c r="D838" s="1">
        <v>43466</v>
      </c>
      <c r="E838" t="s">
        <v>3077</v>
      </c>
      <c r="F838" t="s">
        <v>3078</v>
      </c>
      <c r="G838" t="str">
        <f t="shared" si="15"/>
        <v>1022</v>
      </c>
      <c r="H838" t="s">
        <v>26</v>
      </c>
      <c r="I838" t="s">
        <v>27</v>
      </c>
      <c r="J838" t="s">
        <v>1528</v>
      </c>
      <c r="K838" t="s">
        <v>3079</v>
      </c>
      <c r="L838" t="s">
        <v>33</v>
      </c>
      <c r="M838" t="s">
        <v>31</v>
      </c>
      <c r="N838" t="s">
        <v>31</v>
      </c>
      <c r="O838" s="1"/>
      <c r="P838" s="11">
        <v>1067400</v>
      </c>
    </row>
    <row r="839" spans="1:16">
      <c r="A839" s="5" t="s">
        <v>1907</v>
      </c>
      <c r="B839" t="s">
        <v>1908</v>
      </c>
      <c r="C839" s="5" t="s">
        <v>3080</v>
      </c>
      <c r="D839" s="1">
        <v>43466</v>
      </c>
      <c r="E839" t="s">
        <v>3082</v>
      </c>
      <c r="F839" t="s">
        <v>3083</v>
      </c>
      <c r="G839" t="str">
        <f t="shared" si="15"/>
        <v>1034</v>
      </c>
      <c r="H839" t="s">
        <v>26</v>
      </c>
      <c r="I839" t="s">
        <v>27</v>
      </c>
      <c r="J839" t="s">
        <v>1617</v>
      </c>
      <c r="K839" t="s">
        <v>3084</v>
      </c>
      <c r="L839" t="s">
        <v>33</v>
      </c>
      <c r="M839" t="s">
        <v>31</v>
      </c>
      <c r="N839" t="s">
        <v>31</v>
      </c>
      <c r="O839" s="1"/>
      <c r="P839" s="11">
        <v>187100</v>
      </c>
    </row>
    <row r="840" spans="1:16">
      <c r="A840" s="5" t="s">
        <v>1907</v>
      </c>
      <c r="B840" t="s">
        <v>1908</v>
      </c>
      <c r="C840" s="5" t="s">
        <v>3085</v>
      </c>
      <c r="D840" s="1">
        <v>43466</v>
      </c>
      <c r="E840" t="s">
        <v>3086</v>
      </c>
      <c r="F840" t="s">
        <v>1616</v>
      </c>
      <c r="G840" t="str">
        <f t="shared" si="15"/>
        <v>1035</v>
      </c>
      <c r="H840" t="s">
        <v>26</v>
      </c>
      <c r="I840" t="s">
        <v>27</v>
      </c>
      <c r="J840" t="s">
        <v>1617</v>
      </c>
      <c r="K840" t="s">
        <v>3087</v>
      </c>
      <c r="L840" t="s">
        <v>33</v>
      </c>
      <c r="M840" t="s">
        <v>31</v>
      </c>
      <c r="N840" t="s">
        <v>31</v>
      </c>
      <c r="O840" s="1">
        <v>41338</v>
      </c>
      <c r="P840" s="11">
        <v>145800</v>
      </c>
    </row>
    <row r="841" spans="1:16">
      <c r="A841" s="5" t="s">
        <v>1907</v>
      </c>
      <c r="B841" t="s">
        <v>1908</v>
      </c>
      <c r="C841" s="5" t="s">
        <v>3085</v>
      </c>
      <c r="D841" s="1">
        <v>43466</v>
      </c>
      <c r="E841" t="s">
        <v>3086</v>
      </c>
      <c r="F841" t="s">
        <v>1616</v>
      </c>
      <c r="G841" t="str">
        <f t="shared" si="15"/>
        <v>1035</v>
      </c>
      <c r="H841" t="s">
        <v>26</v>
      </c>
      <c r="I841" t="s">
        <v>27</v>
      </c>
      <c r="J841" t="s">
        <v>918</v>
      </c>
      <c r="L841" t="s">
        <v>33</v>
      </c>
      <c r="M841" t="s">
        <v>31</v>
      </c>
      <c r="N841" t="s">
        <v>31</v>
      </c>
      <c r="O841" s="1">
        <v>41338</v>
      </c>
      <c r="P841" s="11">
        <v>145800</v>
      </c>
    </row>
    <row r="842" spans="1:16">
      <c r="A842" s="5" t="s">
        <v>1907</v>
      </c>
      <c r="B842" t="s">
        <v>1908</v>
      </c>
      <c r="C842" s="5" t="s">
        <v>3088</v>
      </c>
      <c r="D842" s="1">
        <v>43466</v>
      </c>
      <c r="E842" t="s">
        <v>3090</v>
      </c>
      <c r="F842" t="s">
        <v>3091</v>
      </c>
      <c r="G842" t="str">
        <f t="shared" si="15"/>
        <v>1067</v>
      </c>
      <c r="H842" t="s">
        <v>26</v>
      </c>
      <c r="I842" t="s">
        <v>27</v>
      </c>
      <c r="J842" t="s">
        <v>1485</v>
      </c>
      <c r="K842" t="s">
        <v>3092</v>
      </c>
      <c r="L842" t="s">
        <v>33</v>
      </c>
      <c r="M842" t="s">
        <v>31</v>
      </c>
      <c r="N842" t="s">
        <v>31</v>
      </c>
      <c r="O842" s="1"/>
      <c r="P842" s="11">
        <v>389500</v>
      </c>
    </row>
    <row r="843" spans="1:16">
      <c r="A843" s="5" t="s">
        <v>1907</v>
      </c>
      <c r="B843" t="s">
        <v>1908</v>
      </c>
      <c r="C843" s="5" t="s">
        <v>3088</v>
      </c>
      <c r="D843" s="1">
        <v>43466</v>
      </c>
      <c r="E843" t="s">
        <v>3090</v>
      </c>
      <c r="F843" t="s">
        <v>3091</v>
      </c>
      <c r="G843" t="str">
        <f t="shared" si="15"/>
        <v>1067</v>
      </c>
      <c r="H843" t="s">
        <v>26</v>
      </c>
      <c r="I843" t="s">
        <v>27</v>
      </c>
      <c r="J843" t="s">
        <v>2418</v>
      </c>
      <c r="K843" t="s">
        <v>3093</v>
      </c>
      <c r="L843" t="s">
        <v>33</v>
      </c>
      <c r="M843" t="s">
        <v>31</v>
      </c>
      <c r="N843" t="s">
        <v>31</v>
      </c>
      <c r="O843" s="1"/>
      <c r="P843" s="11">
        <v>6600</v>
      </c>
    </row>
    <row r="844" spans="1:16">
      <c r="A844" s="5" t="s">
        <v>1907</v>
      </c>
      <c r="B844" t="s">
        <v>1908</v>
      </c>
      <c r="C844" s="5" t="s">
        <v>3088</v>
      </c>
      <c r="D844" s="1">
        <v>43466</v>
      </c>
      <c r="E844" t="s">
        <v>3090</v>
      </c>
      <c r="F844" t="s">
        <v>3091</v>
      </c>
      <c r="G844" t="str">
        <f t="shared" si="15"/>
        <v>1067</v>
      </c>
      <c r="H844" t="s">
        <v>26</v>
      </c>
      <c r="I844" t="s">
        <v>27</v>
      </c>
      <c r="J844" t="s">
        <v>1485</v>
      </c>
      <c r="K844" t="s">
        <v>3094</v>
      </c>
      <c r="L844" t="s">
        <v>33</v>
      </c>
      <c r="M844" t="s">
        <v>31</v>
      </c>
      <c r="N844" t="s">
        <v>31</v>
      </c>
      <c r="O844" s="1"/>
      <c r="P844" s="11">
        <v>360100</v>
      </c>
    </row>
    <row r="845" spans="1:16">
      <c r="A845" s="5" t="s">
        <v>1907</v>
      </c>
      <c r="B845" t="s">
        <v>1908</v>
      </c>
      <c r="C845" s="5" t="s">
        <v>3095</v>
      </c>
      <c r="D845" s="1">
        <v>43466</v>
      </c>
      <c r="E845" t="s">
        <v>1580</v>
      </c>
      <c r="F845" t="s">
        <v>1581</v>
      </c>
      <c r="G845" t="str">
        <f t="shared" si="15"/>
        <v>1067</v>
      </c>
      <c r="H845" t="s">
        <v>26</v>
      </c>
      <c r="I845" t="s">
        <v>27</v>
      </c>
      <c r="J845" t="s">
        <v>1485</v>
      </c>
      <c r="K845" t="s">
        <v>3097</v>
      </c>
      <c r="L845" t="s">
        <v>33</v>
      </c>
      <c r="M845" t="s">
        <v>32</v>
      </c>
      <c r="N845" t="s">
        <v>31</v>
      </c>
      <c r="O845" s="1"/>
      <c r="P845" s="11">
        <v>1328900</v>
      </c>
    </row>
    <row r="846" spans="1:16">
      <c r="A846" s="5" t="s">
        <v>1907</v>
      </c>
      <c r="B846" t="s">
        <v>1908</v>
      </c>
      <c r="C846" s="5" t="s">
        <v>3095</v>
      </c>
      <c r="D846" s="1">
        <v>43466</v>
      </c>
      <c r="E846" t="s">
        <v>1580</v>
      </c>
      <c r="F846" t="s">
        <v>1581</v>
      </c>
      <c r="G846" t="str">
        <f t="shared" si="15"/>
        <v>1067</v>
      </c>
      <c r="H846" t="s">
        <v>26</v>
      </c>
      <c r="I846" t="s">
        <v>27</v>
      </c>
      <c r="J846" t="s">
        <v>2088</v>
      </c>
      <c r="K846" t="s">
        <v>3099</v>
      </c>
      <c r="L846" t="s">
        <v>33</v>
      </c>
      <c r="M846" t="s">
        <v>32</v>
      </c>
      <c r="N846" t="s">
        <v>31</v>
      </c>
      <c r="O846" s="1"/>
      <c r="P846" s="11">
        <v>47400</v>
      </c>
    </row>
    <row r="847" spans="1:16">
      <c r="A847" s="5" t="s">
        <v>1907</v>
      </c>
      <c r="B847" t="s">
        <v>1908</v>
      </c>
      <c r="C847" s="5" t="s">
        <v>3100</v>
      </c>
      <c r="D847" s="1">
        <v>43608</v>
      </c>
      <c r="E847" t="s">
        <v>2175</v>
      </c>
      <c r="F847" t="s">
        <v>3102</v>
      </c>
      <c r="G847" t="str">
        <f t="shared" si="15"/>
        <v>1018</v>
      </c>
      <c r="H847" t="s">
        <v>26</v>
      </c>
      <c r="I847" t="s">
        <v>27</v>
      </c>
      <c r="J847" t="s">
        <v>1816</v>
      </c>
      <c r="L847" t="s">
        <v>33</v>
      </c>
      <c r="M847" t="s">
        <v>32</v>
      </c>
      <c r="N847" t="s">
        <v>134</v>
      </c>
      <c r="O847" s="1"/>
      <c r="P847" s="11">
        <v>34099600</v>
      </c>
    </row>
    <row r="848" spans="1:16">
      <c r="A848" s="5" t="s">
        <v>1907</v>
      </c>
      <c r="B848" t="s">
        <v>1908</v>
      </c>
      <c r="C848" s="5" t="s">
        <v>3103</v>
      </c>
      <c r="D848" s="1">
        <v>43635</v>
      </c>
      <c r="E848" t="s">
        <v>3105</v>
      </c>
      <c r="F848" t="s">
        <v>1139</v>
      </c>
      <c r="G848" t="str">
        <f t="shared" si="15"/>
        <v>1108</v>
      </c>
      <c r="H848" t="s">
        <v>26</v>
      </c>
      <c r="I848" t="s">
        <v>27</v>
      </c>
      <c r="J848" t="s">
        <v>206</v>
      </c>
      <c r="L848" t="s">
        <v>33</v>
      </c>
      <c r="M848" t="s">
        <v>31</v>
      </c>
      <c r="N848" t="s">
        <v>31</v>
      </c>
      <c r="O848" s="1"/>
      <c r="P848" s="11">
        <v>344000</v>
      </c>
    </row>
    <row r="849" spans="1:16">
      <c r="A849" s="5" t="s">
        <v>1907</v>
      </c>
      <c r="B849" t="s">
        <v>1908</v>
      </c>
      <c r="C849" s="5" t="s">
        <v>3106</v>
      </c>
      <c r="D849" s="1">
        <v>43643</v>
      </c>
      <c r="E849" t="s">
        <v>3108</v>
      </c>
      <c r="F849" t="s">
        <v>3109</v>
      </c>
      <c r="G849" t="str">
        <f t="shared" si="15"/>
        <v>1032</v>
      </c>
      <c r="H849" t="s">
        <v>26</v>
      </c>
      <c r="I849" t="s">
        <v>246</v>
      </c>
      <c r="J849" t="s">
        <v>200</v>
      </c>
      <c r="K849" t="s">
        <v>3110</v>
      </c>
      <c r="L849" t="s">
        <v>33</v>
      </c>
      <c r="M849" t="s">
        <v>31</v>
      </c>
      <c r="N849" t="s">
        <v>31</v>
      </c>
      <c r="O849" s="1"/>
      <c r="P849" s="11">
        <v>4384900</v>
      </c>
    </row>
    <row r="850" spans="1:16">
      <c r="A850" s="5" t="s">
        <v>1907</v>
      </c>
      <c r="B850" t="s">
        <v>1908</v>
      </c>
      <c r="C850" s="5" t="s">
        <v>3111</v>
      </c>
      <c r="D850" s="1">
        <v>43683</v>
      </c>
      <c r="E850" t="s">
        <v>3113</v>
      </c>
      <c r="F850" t="s">
        <v>3114</v>
      </c>
      <c r="G850" t="str">
        <f t="shared" si="15"/>
        <v>1031</v>
      </c>
      <c r="H850" t="s">
        <v>26</v>
      </c>
      <c r="I850" t="s">
        <v>27</v>
      </c>
      <c r="J850" t="s">
        <v>3115</v>
      </c>
      <c r="K850" t="s">
        <v>3116</v>
      </c>
      <c r="L850" t="s">
        <v>33</v>
      </c>
      <c r="M850" t="s">
        <v>31</v>
      </c>
      <c r="N850" t="s">
        <v>31</v>
      </c>
      <c r="O850" s="1"/>
      <c r="P850" s="11">
        <v>602000</v>
      </c>
    </row>
    <row r="851" spans="1:16">
      <c r="A851" s="5" t="s">
        <v>1907</v>
      </c>
      <c r="B851" t="s">
        <v>1908</v>
      </c>
      <c r="C851" s="5" t="s">
        <v>3117</v>
      </c>
      <c r="D851" s="1">
        <v>43720</v>
      </c>
      <c r="E851" t="s">
        <v>3119</v>
      </c>
      <c r="F851" t="s">
        <v>3120</v>
      </c>
      <c r="G851" t="str">
        <f t="shared" si="15"/>
        <v>1106</v>
      </c>
      <c r="H851" t="s">
        <v>26</v>
      </c>
      <c r="I851" t="s">
        <v>27</v>
      </c>
      <c r="J851" t="s">
        <v>358</v>
      </c>
      <c r="K851" t="s">
        <v>2382</v>
      </c>
      <c r="L851" t="s">
        <v>33</v>
      </c>
      <c r="M851" t="s">
        <v>31</v>
      </c>
      <c r="N851" t="s">
        <v>31</v>
      </c>
      <c r="O851" s="1"/>
      <c r="P851" s="11">
        <v>478100</v>
      </c>
    </row>
    <row r="852" spans="1:16">
      <c r="A852" s="5" t="s">
        <v>1907</v>
      </c>
      <c r="B852" t="s">
        <v>1908</v>
      </c>
      <c r="C852" s="5" t="s">
        <v>3121</v>
      </c>
      <c r="D852" s="1">
        <v>43739</v>
      </c>
      <c r="E852" t="s">
        <v>3123</v>
      </c>
      <c r="F852" t="s">
        <v>3124</v>
      </c>
      <c r="G852" t="str">
        <f t="shared" si="15"/>
        <v>1033</v>
      </c>
      <c r="H852" t="s">
        <v>26</v>
      </c>
      <c r="I852" t="s">
        <v>246</v>
      </c>
      <c r="J852" t="s">
        <v>1992</v>
      </c>
      <c r="L852" t="s">
        <v>33</v>
      </c>
      <c r="M852" t="s">
        <v>32</v>
      </c>
      <c r="N852" t="s">
        <v>31</v>
      </c>
      <c r="O852" s="1"/>
      <c r="P852" s="11">
        <v>9669600</v>
      </c>
    </row>
    <row r="853" spans="1:16">
      <c r="A853" s="5" t="s">
        <v>1907</v>
      </c>
      <c r="B853" t="s">
        <v>1908</v>
      </c>
      <c r="C853" s="5" t="s">
        <v>3121</v>
      </c>
      <c r="D853" s="1">
        <v>43739</v>
      </c>
      <c r="E853" t="s">
        <v>3123</v>
      </c>
      <c r="F853" t="s">
        <v>3124</v>
      </c>
      <c r="G853" t="str">
        <f t="shared" si="15"/>
        <v>1033</v>
      </c>
      <c r="H853" t="s">
        <v>26</v>
      </c>
      <c r="I853" t="s">
        <v>246</v>
      </c>
      <c r="J853" t="s">
        <v>1992</v>
      </c>
      <c r="L853" t="s">
        <v>33</v>
      </c>
      <c r="M853" t="s">
        <v>32</v>
      </c>
      <c r="N853" t="s">
        <v>31</v>
      </c>
      <c r="O853" s="1"/>
      <c r="P853" s="11">
        <v>891900</v>
      </c>
    </row>
    <row r="854" spans="1:16">
      <c r="A854" s="5" t="s">
        <v>1907</v>
      </c>
      <c r="B854" t="s">
        <v>1908</v>
      </c>
      <c r="C854" s="5" t="s">
        <v>3125</v>
      </c>
      <c r="D854" s="1">
        <v>43466</v>
      </c>
      <c r="E854" t="s">
        <v>3127</v>
      </c>
      <c r="F854" t="s">
        <v>3128</v>
      </c>
      <c r="G854" t="str">
        <f t="shared" si="15"/>
        <v>1071</v>
      </c>
      <c r="H854" t="s">
        <v>26</v>
      </c>
      <c r="I854" t="s">
        <v>27</v>
      </c>
      <c r="J854" t="s">
        <v>2680</v>
      </c>
      <c r="L854" t="s">
        <v>33</v>
      </c>
      <c r="M854" t="s">
        <v>31</v>
      </c>
      <c r="N854" t="s">
        <v>31</v>
      </c>
      <c r="O854" s="1"/>
      <c r="P854" s="11">
        <v>4674200</v>
      </c>
    </row>
    <row r="855" spans="1:16">
      <c r="A855" s="5" t="s">
        <v>1907</v>
      </c>
      <c r="B855" t="s">
        <v>1908</v>
      </c>
      <c r="C855" s="5" t="s">
        <v>3129</v>
      </c>
      <c r="D855" s="1">
        <v>43752</v>
      </c>
      <c r="E855" t="s">
        <v>3131</v>
      </c>
      <c r="F855" t="s">
        <v>3132</v>
      </c>
      <c r="G855" t="str">
        <f t="shared" si="15"/>
        <v>1017</v>
      </c>
      <c r="H855" t="s">
        <v>26</v>
      </c>
      <c r="I855" t="s">
        <v>27</v>
      </c>
      <c r="J855" t="s">
        <v>397</v>
      </c>
      <c r="K855" t="s">
        <v>3133</v>
      </c>
      <c r="L855" t="s">
        <v>33</v>
      </c>
      <c r="M855" t="s">
        <v>31</v>
      </c>
      <c r="N855" t="s">
        <v>31</v>
      </c>
      <c r="O855" s="1"/>
      <c r="P855" s="11">
        <v>3120200</v>
      </c>
    </row>
    <row r="856" spans="1:16">
      <c r="A856" s="5" t="s">
        <v>1907</v>
      </c>
      <c r="B856" t="s">
        <v>1908</v>
      </c>
      <c r="C856" s="5" t="s">
        <v>3134</v>
      </c>
      <c r="D856" s="1">
        <v>43810</v>
      </c>
      <c r="E856" t="s">
        <v>3136</v>
      </c>
      <c r="F856" t="s">
        <v>3137</v>
      </c>
      <c r="G856" t="str">
        <f t="shared" si="15"/>
        <v>1096</v>
      </c>
      <c r="H856" t="s">
        <v>26</v>
      </c>
      <c r="I856" t="s">
        <v>27</v>
      </c>
      <c r="J856" t="s">
        <v>42</v>
      </c>
      <c r="K856" t="s">
        <v>3138</v>
      </c>
      <c r="L856" t="s">
        <v>33</v>
      </c>
      <c r="M856" t="s">
        <v>31</v>
      </c>
      <c r="N856" t="s">
        <v>31</v>
      </c>
      <c r="O856" s="1"/>
      <c r="P856" s="11">
        <v>480400</v>
      </c>
    </row>
    <row r="857" spans="1:16">
      <c r="A857" s="5" t="s">
        <v>1907</v>
      </c>
      <c r="B857" t="s">
        <v>1908</v>
      </c>
      <c r="C857" s="5" t="s">
        <v>3134</v>
      </c>
      <c r="D857" s="1">
        <v>43810</v>
      </c>
      <c r="E857" t="s">
        <v>3139</v>
      </c>
      <c r="F857" t="s">
        <v>3137</v>
      </c>
      <c r="G857" t="str">
        <f t="shared" si="15"/>
        <v>1096</v>
      </c>
      <c r="H857" t="s">
        <v>26</v>
      </c>
      <c r="I857" t="s">
        <v>27</v>
      </c>
      <c r="J857" t="s">
        <v>200</v>
      </c>
      <c r="K857" t="s">
        <v>3140</v>
      </c>
      <c r="L857" t="s">
        <v>33</v>
      </c>
      <c r="M857" t="s">
        <v>31</v>
      </c>
      <c r="N857" t="s">
        <v>31</v>
      </c>
      <c r="O857" s="1"/>
      <c r="P857" s="11">
        <v>1943000</v>
      </c>
    </row>
    <row r="858" spans="1:16">
      <c r="A858" s="5" t="s">
        <v>1907</v>
      </c>
      <c r="B858" t="s">
        <v>1908</v>
      </c>
      <c r="C858" s="5" t="s">
        <v>3134</v>
      </c>
      <c r="D858" s="1">
        <v>43810</v>
      </c>
      <c r="E858" t="s">
        <v>3141</v>
      </c>
      <c r="F858" t="s">
        <v>3137</v>
      </c>
      <c r="G858" t="str">
        <f t="shared" si="15"/>
        <v>1096</v>
      </c>
      <c r="H858" t="s">
        <v>26</v>
      </c>
      <c r="I858" t="s">
        <v>27</v>
      </c>
      <c r="J858" t="s">
        <v>200</v>
      </c>
      <c r="K858" t="s">
        <v>3142</v>
      </c>
      <c r="L858" t="s">
        <v>33</v>
      </c>
      <c r="M858" t="s">
        <v>31</v>
      </c>
      <c r="N858" t="s">
        <v>31</v>
      </c>
      <c r="O858" s="1"/>
      <c r="P858" s="11">
        <v>310500</v>
      </c>
    </row>
    <row r="859" spans="1:16">
      <c r="A859" s="5" t="s">
        <v>1907</v>
      </c>
      <c r="B859" t="s">
        <v>1908</v>
      </c>
      <c r="C859" s="5" t="s">
        <v>3134</v>
      </c>
      <c r="D859" s="1">
        <v>43810</v>
      </c>
      <c r="E859" t="s">
        <v>3143</v>
      </c>
      <c r="F859" t="s">
        <v>3137</v>
      </c>
      <c r="G859" t="str">
        <f t="shared" si="15"/>
        <v>1096</v>
      </c>
      <c r="H859" t="s">
        <v>26</v>
      </c>
      <c r="I859" t="s">
        <v>27</v>
      </c>
      <c r="J859" t="s">
        <v>200</v>
      </c>
      <c r="K859" t="s">
        <v>3142</v>
      </c>
      <c r="L859" t="s">
        <v>33</v>
      </c>
      <c r="M859" t="s">
        <v>31</v>
      </c>
      <c r="N859" t="s">
        <v>31</v>
      </c>
      <c r="O859" s="1"/>
      <c r="P859" s="11">
        <v>310500</v>
      </c>
    </row>
    <row r="860" spans="1:16">
      <c r="A860" s="5" t="s">
        <v>1907</v>
      </c>
      <c r="B860" t="s">
        <v>1908</v>
      </c>
      <c r="C860" s="5" t="s">
        <v>3134</v>
      </c>
      <c r="D860" s="1">
        <v>43810</v>
      </c>
      <c r="E860" t="s">
        <v>3144</v>
      </c>
      <c r="F860" t="s">
        <v>3137</v>
      </c>
      <c r="G860" t="str">
        <f t="shared" si="15"/>
        <v>1096</v>
      </c>
      <c r="H860" t="s">
        <v>26</v>
      </c>
      <c r="I860" t="s">
        <v>27</v>
      </c>
      <c r="J860" t="s">
        <v>200</v>
      </c>
      <c r="K860" t="s">
        <v>3142</v>
      </c>
      <c r="L860" t="s">
        <v>33</v>
      </c>
      <c r="M860" t="s">
        <v>31</v>
      </c>
      <c r="N860" t="s">
        <v>31</v>
      </c>
      <c r="O860" s="1"/>
      <c r="P860" s="11">
        <v>1047100</v>
      </c>
    </row>
    <row r="861" spans="1:16">
      <c r="A861" s="5" t="s">
        <v>1907</v>
      </c>
      <c r="B861" t="s">
        <v>1908</v>
      </c>
      <c r="C861" s="5" t="s">
        <v>3134</v>
      </c>
      <c r="D861" s="1">
        <v>43810</v>
      </c>
      <c r="E861" t="s">
        <v>3145</v>
      </c>
      <c r="F861" t="s">
        <v>3137</v>
      </c>
      <c r="G861" t="str">
        <f t="shared" si="15"/>
        <v>1096</v>
      </c>
      <c r="H861" t="s">
        <v>26</v>
      </c>
      <c r="I861" t="s">
        <v>27</v>
      </c>
      <c r="J861" t="s">
        <v>200</v>
      </c>
      <c r="K861" t="s">
        <v>3142</v>
      </c>
      <c r="L861" t="s">
        <v>33</v>
      </c>
      <c r="M861" t="s">
        <v>31</v>
      </c>
      <c r="N861" t="s">
        <v>31</v>
      </c>
      <c r="O861" s="1"/>
      <c r="P861" s="11">
        <v>1047100</v>
      </c>
    </row>
    <row r="862" spans="1:16">
      <c r="A862" s="5" t="s">
        <v>1907</v>
      </c>
      <c r="B862" t="s">
        <v>1908</v>
      </c>
      <c r="C862" s="5" t="s">
        <v>3134</v>
      </c>
      <c r="D862" s="1">
        <v>43810</v>
      </c>
      <c r="E862" t="s">
        <v>3146</v>
      </c>
      <c r="F862" t="s">
        <v>3137</v>
      </c>
      <c r="G862" t="str">
        <f t="shared" si="15"/>
        <v>1096</v>
      </c>
      <c r="H862" t="s">
        <v>26</v>
      </c>
      <c r="I862" t="s">
        <v>27</v>
      </c>
      <c r="J862" t="s">
        <v>200</v>
      </c>
      <c r="K862" t="s">
        <v>3142</v>
      </c>
      <c r="L862" t="s">
        <v>33</v>
      </c>
      <c r="M862" t="s">
        <v>31</v>
      </c>
      <c r="N862" t="s">
        <v>31</v>
      </c>
      <c r="O862" s="1"/>
      <c r="P862" s="11">
        <v>437300</v>
      </c>
    </row>
    <row r="863" spans="1:16">
      <c r="A863" s="5" t="s">
        <v>1907</v>
      </c>
      <c r="B863" t="s">
        <v>1908</v>
      </c>
      <c r="C863" s="5" t="s">
        <v>3134</v>
      </c>
      <c r="D863" s="1">
        <v>43810</v>
      </c>
      <c r="E863" t="s">
        <v>3147</v>
      </c>
      <c r="F863" t="s">
        <v>3137</v>
      </c>
      <c r="G863" t="str">
        <f t="shared" si="15"/>
        <v>1096</v>
      </c>
      <c r="H863" t="s">
        <v>26</v>
      </c>
      <c r="I863" t="s">
        <v>27</v>
      </c>
      <c r="J863" t="s">
        <v>200</v>
      </c>
      <c r="K863" t="s">
        <v>3142</v>
      </c>
      <c r="L863" t="s">
        <v>33</v>
      </c>
      <c r="M863" t="s">
        <v>31</v>
      </c>
      <c r="N863" t="s">
        <v>31</v>
      </c>
      <c r="O863" s="1"/>
      <c r="P863" s="11">
        <v>901300</v>
      </c>
    </row>
    <row r="864" spans="1:16">
      <c r="A864" s="5" t="s">
        <v>1907</v>
      </c>
      <c r="B864" t="s">
        <v>1908</v>
      </c>
      <c r="C864" s="5" t="s">
        <v>3134</v>
      </c>
      <c r="D864" s="1">
        <v>43810</v>
      </c>
      <c r="E864" t="s">
        <v>3148</v>
      </c>
      <c r="F864" t="s">
        <v>3137</v>
      </c>
      <c r="G864" t="str">
        <f t="shared" si="15"/>
        <v>1096</v>
      </c>
      <c r="H864" t="s">
        <v>26</v>
      </c>
      <c r="I864" t="s">
        <v>27</v>
      </c>
      <c r="J864" t="s">
        <v>200</v>
      </c>
      <c r="K864" t="s">
        <v>3142</v>
      </c>
      <c r="L864" t="s">
        <v>33</v>
      </c>
      <c r="M864" t="s">
        <v>31</v>
      </c>
      <c r="N864" t="s">
        <v>31</v>
      </c>
      <c r="O864" s="1"/>
      <c r="P864" s="11">
        <v>361700</v>
      </c>
    </row>
    <row r="865" spans="1:16">
      <c r="A865" s="5" t="s">
        <v>1907</v>
      </c>
      <c r="B865" t="s">
        <v>1908</v>
      </c>
      <c r="C865" s="5" t="s">
        <v>3134</v>
      </c>
      <c r="D865" s="1">
        <v>43810</v>
      </c>
      <c r="E865" t="s">
        <v>3149</v>
      </c>
      <c r="F865" t="s">
        <v>3137</v>
      </c>
      <c r="G865" t="str">
        <f t="shared" si="15"/>
        <v>1096</v>
      </c>
      <c r="H865" t="s">
        <v>26</v>
      </c>
      <c r="I865" t="s">
        <v>27</v>
      </c>
      <c r="J865" t="s">
        <v>200</v>
      </c>
      <c r="K865" t="s">
        <v>3150</v>
      </c>
      <c r="L865" t="s">
        <v>33</v>
      </c>
      <c r="M865" t="s">
        <v>31</v>
      </c>
      <c r="N865" t="s">
        <v>31</v>
      </c>
      <c r="O865" s="1"/>
      <c r="P865" s="11">
        <v>464200</v>
      </c>
    </row>
    <row r="866" spans="1:16">
      <c r="A866" s="5" t="s">
        <v>1907</v>
      </c>
      <c r="B866" t="s">
        <v>1908</v>
      </c>
      <c r="C866" s="5" t="s">
        <v>3134</v>
      </c>
      <c r="D866" s="1">
        <v>43810</v>
      </c>
      <c r="E866" t="s">
        <v>3151</v>
      </c>
      <c r="F866" t="s">
        <v>3137</v>
      </c>
      <c r="G866" t="str">
        <f t="shared" si="15"/>
        <v>1096</v>
      </c>
      <c r="H866" t="s">
        <v>26</v>
      </c>
      <c r="I866" t="s">
        <v>27</v>
      </c>
      <c r="J866" t="s">
        <v>651</v>
      </c>
      <c r="L866" t="s">
        <v>33</v>
      </c>
      <c r="M866" t="s">
        <v>31</v>
      </c>
      <c r="N866" t="s">
        <v>31</v>
      </c>
      <c r="O866" s="1"/>
      <c r="P866" s="11">
        <v>431800</v>
      </c>
    </row>
    <row r="867" spans="1:16">
      <c r="A867" s="5" t="s">
        <v>1907</v>
      </c>
      <c r="B867" t="s">
        <v>1908</v>
      </c>
      <c r="C867" s="5" t="s">
        <v>3134</v>
      </c>
      <c r="D867" s="1">
        <v>43810</v>
      </c>
      <c r="E867" t="s">
        <v>3152</v>
      </c>
      <c r="F867" t="s">
        <v>3137</v>
      </c>
      <c r="G867" t="str">
        <f t="shared" si="15"/>
        <v>1096</v>
      </c>
      <c r="H867" t="s">
        <v>26</v>
      </c>
      <c r="I867" t="s">
        <v>27</v>
      </c>
      <c r="J867" t="s">
        <v>200</v>
      </c>
      <c r="K867" t="s">
        <v>3150</v>
      </c>
      <c r="L867" t="s">
        <v>33</v>
      </c>
      <c r="M867" t="s">
        <v>31</v>
      </c>
      <c r="N867" t="s">
        <v>31</v>
      </c>
      <c r="O867" s="1"/>
      <c r="P867" s="11">
        <v>688200</v>
      </c>
    </row>
    <row r="868" spans="1:16">
      <c r="A868" s="5" t="s">
        <v>1907</v>
      </c>
      <c r="B868" t="s">
        <v>1908</v>
      </c>
      <c r="C868" s="5" t="s">
        <v>3134</v>
      </c>
      <c r="D868" s="1">
        <v>43810</v>
      </c>
      <c r="E868" t="s">
        <v>3153</v>
      </c>
      <c r="F868" t="s">
        <v>3137</v>
      </c>
      <c r="G868" t="str">
        <f t="shared" si="15"/>
        <v>1096</v>
      </c>
      <c r="H868" t="s">
        <v>26</v>
      </c>
      <c r="I868" t="s">
        <v>27</v>
      </c>
      <c r="J868" t="s">
        <v>200</v>
      </c>
      <c r="K868" t="s">
        <v>3150</v>
      </c>
      <c r="L868" t="s">
        <v>33</v>
      </c>
      <c r="M868" t="s">
        <v>31</v>
      </c>
      <c r="N868" t="s">
        <v>31</v>
      </c>
      <c r="O868" s="1"/>
      <c r="P868" s="11">
        <v>344100</v>
      </c>
    </row>
    <row r="869" spans="1:16">
      <c r="A869" s="5" t="s">
        <v>1907</v>
      </c>
      <c r="B869" t="s">
        <v>1908</v>
      </c>
      <c r="C869" s="5" t="s">
        <v>3134</v>
      </c>
      <c r="D869" s="1">
        <v>43810</v>
      </c>
      <c r="E869" t="s">
        <v>3154</v>
      </c>
      <c r="F869" t="s">
        <v>3137</v>
      </c>
      <c r="G869" t="str">
        <f t="shared" si="15"/>
        <v>1096</v>
      </c>
      <c r="H869" t="s">
        <v>26</v>
      </c>
      <c r="I869" t="s">
        <v>27</v>
      </c>
      <c r="J869" t="s">
        <v>200</v>
      </c>
      <c r="K869" t="s">
        <v>3150</v>
      </c>
      <c r="L869" t="s">
        <v>33</v>
      </c>
      <c r="M869" t="s">
        <v>31</v>
      </c>
      <c r="N869" t="s">
        <v>31</v>
      </c>
      <c r="O869" s="1"/>
      <c r="P869" s="11">
        <v>344100</v>
      </c>
    </row>
    <row r="870" spans="1:16">
      <c r="A870" s="5" t="s">
        <v>1907</v>
      </c>
      <c r="B870" t="s">
        <v>1908</v>
      </c>
      <c r="C870" s="5" t="s">
        <v>3134</v>
      </c>
      <c r="D870" s="1">
        <v>43810</v>
      </c>
      <c r="E870" t="s">
        <v>3155</v>
      </c>
      <c r="F870" t="s">
        <v>3137</v>
      </c>
      <c r="G870" t="str">
        <f t="shared" si="15"/>
        <v>1096</v>
      </c>
      <c r="H870" t="s">
        <v>26</v>
      </c>
      <c r="I870" t="s">
        <v>27</v>
      </c>
      <c r="J870" t="s">
        <v>200</v>
      </c>
      <c r="K870" t="s">
        <v>3150</v>
      </c>
      <c r="L870" t="s">
        <v>33</v>
      </c>
      <c r="M870" t="s">
        <v>31</v>
      </c>
      <c r="N870" t="s">
        <v>31</v>
      </c>
      <c r="O870" s="1"/>
      <c r="P870" s="11">
        <v>458800</v>
      </c>
    </row>
    <row r="871" spans="1:16">
      <c r="A871" s="5" t="s">
        <v>1907</v>
      </c>
      <c r="B871" t="s">
        <v>1908</v>
      </c>
      <c r="C871" s="5" t="s">
        <v>3134</v>
      </c>
      <c r="D871" s="1">
        <v>43810</v>
      </c>
      <c r="E871" t="s">
        <v>3156</v>
      </c>
      <c r="F871" t="s">
        <v>3137</v>
      </c>
      <c r="G871" t="str">
        <f t="shared" si="15"/>
        <v>1096</v>
      </c>
      <c r="H871" t="s">
        <v>26</v>
      </c>
      <c r="I871" t="s">
        <v>27</v>
      </c>
      <c r="J871" t="s">
        <v>200</v>
      </c>
      <c r="K871" t="s">
        <v>3157</v>
      </c>
      <c r="L871" t="s">
        <v>33</v>
      </c>
      <c r="M871" t="s">
        <v>31</v>
      </c>
      <c r="N871" t="s">
        <v>31</v>
      </c>
      <c r="O871" s="1"/>
      <c r="P871" s="11">
        <v>299100</v>
      </c>
    </row>
    <row r="872" spans="1:16">
      <c r="A872" s="5" t="s">
        <v>1907</v>
      </c>
      <c r="B872" t="s">
        <v>1908</v>
      </c>
      <c r="C872" s="5" t="s">
        <v>3158</v>
      </c>
      <c r="D872" s="1">
        <v>43770</v>
      </c>
      <c r="E872" t="s">
        <v>3160</v>
      </c>
      <c r="F872" t="s">
        <v>3161</v>
      </c>
      <c r="G872" t="str">
        <f t="shared" si="15"/>
        <v>1045</v>
      </c>
      <c r="H872" t="s">
        <v>26</v>
      </c>
      <c r="I872" t="s">
        <v>27</v>
      </c>
      <c r="J872" t="s">
        <v>240</v>
      </c>
      <c r="K872" t="s">
        <v>3162</v>
      </c>
      <c r="L872" t="s">
        <v>33</v>
      </c>
      <c r="M872" t="s">
        <v>32</v>
      </c>
      <c r="N872" t="s">
        <v>31</v>
      </c>
      <c r="O872" s="1"/>
      <c r="P872" s="11">
        <v>3514100</v>
      </c>
    </row>
    <row r="873" spans="1:16">
      <c r="A873" s="5" t="s">
        <v>1907</v>
      </c>
      <c r="B873" t="s">
        <v>1908</v>
      </c>
      <c r="C873" s="5" t="s">
        <v>3158</v>
      </c>
      <c r="D873" s="1">
        <v>43770</v>
      </c>
      <c r="E873" t="s">
        <v>3160</v>
      </c>
      <c r="F873" t="s">
        <v>3161</v>
      </c>
      <c r="G873" t="str">
        <f t="shared" si="15"/>
        <v>1045</v>
      </c>
      <c r="H873" t="s">
        <v>26</v>
      </c>
      <c r="I873" t="s">
        <v>27</v>
      </c>
      <c r="J873" t="s">
        <v>240</v>
      </c>
      <c r="K873" t="s">
        <v>3162</v>
      </c>
      <c r="L873" t="s">
        <v>30</v>
      </c>
      <c r="M873" t="s">
        <v>32</v>
      </c>
      <c r="N873" t="s">
        <v>31</v>
      </c>
      <c r="O873" s="1"/>
      <c r="P873" s="11">
        <v>674400</v>
      </c>
    </row>
    <row r="874" spans="1:16">
      <c r="A874" s="5" t="s">
        <v>1907</v>
      </c>
      <c r="B874" t="s">
        <v>1908</v>
      </c>
      <c r="C874" s="5" t="s">
        <v>3163</v>
      </c>
      <c r="D874" s="1">
        <v>43803</v>
      </c>
      <c r="E874" t="s">
        <v>3165</v>
      </c>
      <c r="F874" t="s">
        <v>3166</v>
      </c>
      <c r="G874" t="str">
        <f t="shared" si="15"/>
        <v>1075</v>
      </c>
      <c r="H874" t="s">
        <v>26</v>
      </c>
      <c r="I874" t="s">
        <v>27</v>
      </c>
      <c r="J874" t="s">
        <v>258</v>
      </c>
      <c r="K874" t="s">
        <v>3167</v>
      </c>
      <c r="L874" t="s">
        <v>252</v>
      </c>
      <c r="M874" t="s">
        <v>31</v>
      </c>
      <c r="N874" t="s">
        <v>31</v>
      </c>
      <c r="O874" s="1"/>
      <c r="P874" s="11">
        <v>116700</v>
      </c>
    </row>
    <row r="875" spans="1:16">
      <c r="A875" s="5" t="s">
        <v>1907</v>
      </c>
      <c r="B875" t="s">
        <v>1908</v>
      </c>
      <c r="C875" s="5" t="s">
        <v>3168</v>
      </c>
      <c r="D875" s="1">
        <v>43922</v>
      </c>
      <c r="E875" t="s">
        <v>3169</v>
      </c>
      <c r="F875" t="s">
        <v>1365</v>
      </c>
      <c r="G875" t="str">
        <f t="shared" si="15"/>
        <v>1064</v>
      </c>
      <c r="H875" t="s">
        <v>26</v>
      </c>
      <c r="I875" t="s">
        <v>27</v>
      </c>
      <c r="J875" t="s">
        <v>1485</v>
      </c>
      <c r="K875" t="s">
        <v>3170</v>
      </c>
      <c r="L875" t="s">
        <v>33</v>
      </c>
      <c r="M875" t="s">
        <v>32</v>
      </c>
      <c r="N875" t="s">
        <v>134</v>
      </c>
      <c r="O875" s="1">
        <v>42644</v>
      </c>
      <c r="P875" s="11">
        <v>30515200</v>
      </c>
    </row>
    <row r="876" spans="1:16">
      <c r="A876" s="5" t="s">
        <v>1907</v>
      </c>
      <c r="B876" t="s">
        <v>1908</v>
      </c>
      <c r="C876" s="5" t="s">
        <v>3171</v>
      </c>
      <c r="D876" s="1">
        <v>43966</v>
      </c>
      <c r="E876" t="s">
        <v>3173</v>
      </c>
      <c r="F876" t="s">
        <v>1631</v>
      </c>
      <c r="G876" t="str">
        <f t="shared" si="15"/>
        <v>1011</v>
      </c>
      <c r="H876" t="s">
        <v>26</v>
      </c>
      <c r="J876" t="s">
        <v>42</v>
      </c>
      <c r="L876" t="s">
        <v>150</v>
      </c>
      <c r="M876" t="s">
        <v>31</v>
      </c>
      <c r="N876" t="s">
        <v>134</v>
      </c>
      <c r="O876" s="1"/>
      <c r="P876" s="11">
        <v>6603900</v>
      </c>
    </row>
    <row r="877" spans="1:16">
      <c r="A877" s="5" t="s">
        <v>1907</v>
      </c>
      <c r="B877" t="s">
        <v>1908</v>
      </c>
      <c r="C877" s="5" t="s">
        <v>3174</v>
      </c>
      <c r="D877" s="1">
        <v>43966</v>
      </c>
      <c r="E877" t="s">
        <v>3173</v>
      </c>
      <c r="F877" t="s">
        <v>1631</v>
      </c>
      <c r="G877" t="str">
        <f t="shared" si="15"/>
        <v>1011</v>
      </c>
      <c r="H877" t="s">
        <v>26</v>
      </c>
      <c r="I877" t="s">
        <v>27</v>
      </c>
      <c r="J877" t="s">
        <v>42</v>
      </c>
      <c r="L877" t="s">
        <v>30</v>
      </c>
      <c r="M877" t="s">
        <v>31</v>
      </c>
      <c r="N877" t="s">
        <v>134</v>
      </c>
      <c r="O877" s="1"/>
      <c r="P877" s="11">
        <v>1801100</v>
      </c>
    </row>
    <row r="878" spans="1:16">
      <c r="A878" s="5" t="s">
        <v>1907</v>
      </c>
      <c r="B878" t="s">
        <v>1908</v>
      </c>
      <c r="C878" s="5" t="s">
        <v>3176</v>
      </c>
      <c r="D878" s="1">
        <v>43952</v>
      </c>
      <c r="E878" t="s">
        <v>2553</v>
      </c>
      <c r="F878" t="s">
        <v>534</v>
      </c>
      <c r="G878" t="str">
        <f t="shared" si="15"/>
        <v>1098</v>
      </c>
      <c r="H878" t="s">
        <v>26</v>
      </c>
      <c r="I878" t="s">
        <v>27</v>
      </c>
      <c r="J878" t="s">
        <v>918</v>
      </c>
      <c r="K878" t="s">
        <v>3178</v>
      </c>
      <c r="L878" t="s">
        <v>33</v>
      </c>
      <c r="M878" t="s">
        <v>32</v>
      </c>
      <c r="N878" t="s">
        <v>31</v>
      </c>
      <c r="O878" s="1"/>
      <c r="P878" s="11">
        <v>1117200</v>
      </c>
    </row>
    <row r="879" spans="1:16">
      <c r="A879" s="5" t="s">
        <v>1907</v>
      </c>
      <c r="B879" t="s">
        <v>1908</v>
      </c>
      <c r="C879" s="5" t="s">
        <v>3179</v>
      </c>
      <c r="D879" s="1">
        <v>43983</v>
      </c>
      <c r="E879" t="s">
        <v>3180</v>
      </c>
      <c r="F879" t="s">
        <v>3181</v>
      </c>
      <c r="G879" t="str">
        <f t="shared" si="15"/>
        <v>1051</v>
      </c>
      <c r="H879" t="s">
        <v>26</v>
      </c>
      <c r="I879" t="s">
        <v>1603</v>
      </c>
      <c r="J879" t="s">
        <v>918</v>
      </c>
      <c r="K879" t="s">
        <v>3182</v>
      </c>
      <c r="L879" t="s">
        <v>33</v>
      </c>
      <c r="M879" t="s">
        <v>31</v>
      </c>
      <c r="N879" t="s">
        <v>31</v>
      </c>
      <c r="O879" s="1"/>
      <c r="P879" s="11">
        <v>345500</v>
      </c>
    </row>
    <row r="880" spans="1:16">
      <c r="A880" s="5" t="s">
        <v>1907</v>
      </c>
      <c r="B880" t="s">
        <v>1908</v>
      </c>
      <c r="C880" s="5" t="s">
        <v>3183</v>
      </c>
      <c r="D880" s="1">
        <v>43831</v>
      </c>
      <c r="E880" t="s">
        <v>3184</v>
      </c>
      <c r="F880" t="s">
        <v>1581</v>
      </c>
      <c r="G880" t="str">
        <f t="shared" si="15"/>
        <v>1067</v>
      </c>
      <c r="H880" t="s">
        <v>26</v>
      </c>
      <c r="I880" t="s">
        <v>508</v>
      </c>
      <c r="J880" t="s">
        <v>1617</v>
      </c>
      <c r="K880" t="s">
        <v>3185</v>
      </c>
      <c r="L880" t="s">
        <v>33</v>
      </c>
      <c r="M880" t="s">
        <v>31</v>
      </c>
      <c r="N880" t="s">
        <v>31</v>
      </c>
      <c r="O880" s="1"/>
      <c r="P880" s="11">
        <v>69500</v>
      </c>
    </row>
    <row r="881" spans="1:16">
      <c r="A881" s="5" t="s">
        <v>1907</v>
      </c>
      <c r="B881" t="s">
        <v>1908</v>
      </c>
      <c r="C881" s="5" t="s">
        <v>3186</v>
      </c>
      <c r="D881" s="1">
        <v>43831</v>
      </c>
      <c r="E881" t="s">
        <v>3188</v>
      </c>
      <c r="F881" t="s">
        <v>1639</v>
      </c>
      <c r="G881" t="str">
        <f t="shared" si="15"/>
        <v>1098</v>
      </c>
      <c r="H881" t="s">
        <v>26</v>
      </c>
      <c r="J881" t="s">
        <v>1528</v>
      </c>
      <c r="K881" t="s">
        <v>3189</v>
      </c>
      <c r="L881" t="s">
        <v>33</v>
      </c>
      <c r="M881" t="s">
        <v>31</v>
      </c>
      <c r="N881" t="s">
        <v>31</v>
      </c>
      <c r="O881" s="1"/>
      <c r="P881" s="11">
        <v>1055800</v>
      </c>
    </row>
    <row r="882" spans="1:16">
      <c r="A882" s="5" t="s">
        <v>1907</v>
      </c>
      <c r="B882" t="s">
        <v>1908</v>
      </c>
      <c r="C882" s="5" t="s">
        <v>3186</v>
      </c>
      <c r="D882" s="1">
        <v>43831</v>
      </c>
      <c r="E882" t="s">
        <v>3188</v>
      </c>
      <c r="F882" t="s">
        <v>1639</v>
      </c>
      <c r="G882" t="str">
        <f t="shared" si="15"/>
        <v>1098</v>
      </c>
      <c r="H882" t="s">
        <v>26</v>
      </c>
      <c r="J882" t="s">
        <v>1528</v>
      </c>
      <c r="K882" t="s">
        <v>3191</v>
      </c>
      <c r="L882" t="s">
        <v>33</v>
      </c>
      <c r="M882" t="s">
        <v>31</v>
      </c>
      <c r="N882" t="s">
        <v>31</v>
      </c>
      <c r="O882" s="1"/>
      <c r="P882" s="11">
        <v>66300</v>
      </c>
    </row>
    <row r="883" spans="1:16">
      <c r="A883" s="5" t="s">
        <v>1907</v>
      </c>
      <c r="B883" t="s">
        <v>1908</v>
      </c>
      <c r="C883" s="5" t="s">
        <v>3192</v>
      </c>
      <c r="D883" s="1">
        <v>43831</v>
      </c>
      <c r="E883" t="s">
        <v>3194</v>
      </c>
      <c r="F883" t="s">
        <v>3195</v>
      </c>
      <c r="G883" t="str">
        <f t="shared" si="15"/>
        <v>1102</v>
      </c>
      <c r="H883" t="s">
        <v>26</v>
      </c>
      <c r="I883" t="s">
        <v>27</v>
      </c>
      <c r="J883" t="s">
        <v>1528</v>
      </c>
      <c r="L883" t="s">
        <v>33</v>
      </c>
      <c r="M883" t="s">
        <v>31</v>
      </c>
      <c r="N883" t="s">
        <v>31</v>
      </c>
      <c r="O883" s="1"/>
      <c r="P883" s="11">
        <v>4354200</v>
      </c>
    </row>
    <row r="884" spans="1:16">
      <c r="A884" s="5" t="s">
        <v>1907</v>
      </c>
      <c r="B884" t="s">
        <v>1908</v>
      </c>
      <c r="C884" s="5" t="s">
        <v>3197</v>
      </c>
      <c r="D884" s="1">
        <v>43831</v>
      </c>
      <c r="E884" t="s">
        <v>3198</v>
      </c>
      <c r="F884" t="s">
        <v>3199</v>
      </c>
      <c r="G884" t="str">
        <f t="shared" si="15"/>
        <v>1102</v>
      </c>
      <c r="H884" t="s">
        <v>26</v>
      </c>
      <c r="I884" t="s">
        <v>506</v>
      </c>
      <c r="J884" t="s">
        <v>1528</v>
      </c>
      <c r="K884" t="s">
        <v>3200</v>
      </c>
      <c r="L884" t="s">
        <v>33</v>
      </c>
      <c r="M884" t="s">
        <v>31</v>
      </c>
      <c r="N884" t="s">
        <v>31</v>
      </c>
      <c r="O884" s="1"/>
      <c r="P884" s="11">
        <v>559800</v>
      </c>
    </row>
    <row r="885" spans="1:16">
      <c r="A885" s="5" t="s">
        <v>1907</v>
      </c>
      <c r="B885" t="s">
        <v>1908</v>
      </c>
      <c r="C885" s="5" t="s">
        <v>3202</v>
      </c>
      <c r="D885" s="1">
        <v>43831</v>
      </c>
      <c r="E885" t="s">
        <v>3204</v>
      </c>
      <c r="F885" t="s">
        <v>1639</v>
      </c>
      <c r="G885" t="str">
        <f t="shared" si="15"/>
        <v>1098</v>
      </c>
      <c r="H885" t="s">
        <v>26</v>
      </c>
      <c r="I885" t="s">
        <v>27</v>
      </c>
      <c r="J885" t="s">
        <v>1500</v>
      </c>
      <c r="L885" t="s">
        <v>33</v>
      </c>
      <c r="M885" t="s">
        <v>31</v>
      </c>
      <c r="N885" t="s">
        <v>32</v>
      </c>
      <c r="O885" s="1"/>
      <c r="P885" s="11">
        <v>178800</v>
      </c>
    </row>
    <row r="886" spans="1:16">
      <c r="A886" s="5" t="s">
        <v>1907</v>
      </c>
      <c r="B886" t="s">
        <v>1908</v>
      </c>
      <c r="C886" s="5" t="s">
        <v>3202</v>
      </c>
      <c r="D886" s="1">
        <v>43831</v>
      </c>
      <c r="E886" t="s">
        <v>3204</v>
      </c>
      <c r="F886" t="s">
        <v>1639</v>
      </c>
      <c r="G886" t="str">
        <f t="shared" si="15"/>
        <v>1098</v>
      </c>
      <c r="H886" t="s">
        <v>26</v>
      </c>
      <c r="I886" t="s">
        <v>27</v>
      </c>
      <c r="J886" t="s">
        <v>651</v>
      </c>
      <c r="K886" t="s">
        <v>3206</v>
      </c>
      <c r="L886" t="s">
        <v>33</v>
      </c>
      <c r="M886" t="s">
        <v>31</v>
      </c>
      <c r="N886" t="s">
        <v>32</v>
      </c>
      <c r="O886" s="1"/>
      <c r="P886" s="11">
        <v>7100</v>
      </c>
    </row>
    <row r="887" spans="1:16">
      <c r="A887" s="5" t="s">
        <v>1907</v>
      </c>
      <c r="B887" t="s">
        <v>1908</v>
      </c>
      <c r="C887" s="5" t="s">
        <v>3207</v>
      </c>
      <c r="D887" s="1">
        <v>43831</v>
      </c>
      <c r="E887" t="s">
        <v>3209</v>
      </c>
      <c r="F887" t="s">
        <v>3210</v>
      </c>
      <c r="G887" t="str">
        <f t="shared" si="15"/>
        <v>1076</v>
      </c>
      <c r="H887" t="s">
        <v>26</v>
      </c>
      <c r="I887" t="s">
        <v>27</v>
      </c>
      <c r="J887" t="s">
        <v>1528</v>
      </c>
      <c r="K887" t="s">
        <v>3211</v>
      </c>
      <c r="L887" t="s">
        <v>33</v>
      </c>
      <c r="M887" t="s">
        <v>31</v>
      </c>
      <c r="N887" t="s">
        <v>31</v>
      </c>
      <c r="O887" s="1"/>
      <c r="P887" s="11">
        <v>1866200</v>
      </c>
    </row>
    <row r="888" spans="1:16">
      <c r="A888" s="5" t="s">
        <v>1907</v>
      </c>
      <c r="B888" t="s">
        <v>1908</v>
      </c>
      <c r="C888" s="5" t="s">
        <v>3214</v>
      </c>
      <c r="D888" s="1">
        <v>43831</v>
      </c>
      <c r="E888" t="s">
        <v>3216</v>
      </c>
      <c r="F888" t="s">
        <v>3217</v>
      </c>
      <c r="G888" t="str">
        <f t="shared" si="15"/>
        <v>1079</v>
      </c>
      <c r="H888" t="s">
        <v>26</v>
      </c>
      <c r="I888" t="s">
        <v>27</v>
      </c>
      <c r="J888" t="s">
        <v>1528</v>
      </c>
      <c r="K888" t="s">
        <v>3218</v>
      </c>
      <c r="L888" t="s">
        <v>33</v>
      </c>
      <c r="M888" t="s">
        <v>31</v>
      </c>
      <c r="N888" t="s">
        <v>31</v>
      </c>
      <c r="O888" s="1"/>
      <c r="P888" s="11">
        <v>244800</v>
      </c>
    </row>
    <row r="889" spans="1:16">
      <c r="A889" s="5" t="s">
        <v>1907</v>
      </c>
      <c r="B889" t="s">
        <v>1908</v>
      </c>
      <c r="C889" s="5" t="s">
        <v>3220</v>
      </c>
      <c r="D889" s="1">
        <v>43831</v>
      </c>
      <c r="E889" t="s">
        <v>3222</v>
      </c>
      <c r="F889" t="s">
        <v>3223</v>
      </c>
      <c r="G889" t="str">
        <f t="shared" ref="G889:G952" si="16">LEFT(F889,4)</f>
        <v>1182</v>
      </c>
      <c r="H889" t="s">
        <v>58</v>
      </c>
      <c r="I889" t="s">
        <v>27</v>
      </c>
      <c r="J889" t="s">
        <v>918</v>
      </c>
      <c r="L889" t="s">
        <v>33</v>
      </c>
      <c r="M889" t="s">
        <v>31</v>
      </c>
      <c r="N889" t="s">
        <v>31</v>
      </c>
      <c r="O889" s="1"/>
      <c r="P889" s="11">
        <v>556200</v>
      </c>
    </row>
    <row r="890" spans="1:16">
      <c r="A890" s="5" t="s">
        <v>1907</v>
      </c>
      <c r="B890" t="s">
        <v>1908</v>
      </c>
      <c r="C890" s="5" t="s">
        <v>3225</v>
      </c>
      <c r="D890" s="1">
        <v>43831</v>
      </c>
      <c r="E890" t="s">
        <v>3227</v>
      </c>
      <c r="F890" t="s">
        <v>3228</v>
      </c>
      <c r="G890" t="str">
        <f t="shared" si="16"/>
        <v>1067</v>
      </c>
      <c r="H890" t="s">
        <v>26</v>
      </c>
      <c r="I890" t="s">
        <v>27</v>
      </c>
      <c r="J890" t="s">
        <v>200</v>
      </c>
      <c r="K890" t="s">
        <v>3229</v>
      </c>
      <c r="L890" t="s">
        <v>33</v>
      </c>
      <c r="M890" t="s">
        <v>31</v>
      </c>
      <c r="N890" t="s">
        <v>31</v>
      </c>
      <c r="O890" s="1"/>
      <c r="P890" s="11">
        <v>529600</v>
      </c>
    </row>
    <row r="891" spans="1:16">
      <c r="A891" s="5" t="s">
        <v>1907</v>
      </c>
      <c r="B891" t="s">
        <v>1908</v>
      </c>
      <c r="C891" s="5" t="s">
        <v>3225</v>
      </c>
      <c r="D891" s="1">
        <v>43831</v>
      </c>
      <c r="E891" t="s">
        <v>3227</v>
      </c>
      <c r="F891" t="s">
        <v>3228</v>
      </c>
      <c r="G891" t="str">
        <f t="shared" si="16"/>
        <v>1067</v>
      </c>
      <c r="H891" t="s">
        <v>26</v>
      </c>
      <c r="I891" t="s">
        <v>27</v>
      </c>
      <c r="J891" t="s">
        <v>230</v>
      </c>
      <c r="K891" t="s">
        <v>3231</v>
      </c>
      <c r="L891" t="s">
        <v>33</v>
      </c>
      <c r="M891" t="s">
        <v>31</v>
      </c>
      <c r="N891" t="s">
        <v>31</v>
      </c>
      <c r="O891" s="1"/>
      <c r="P891" s="11">
        <v>141400</v>
      </c>
    </row>
    <row r="892" spans="1:16">
      <c r="A892" s="5" t="s">
        <v>1907</v>
      </c>
      <c r="B892" t="s">
        <v>1908</v>
      </c>
      <c r="C892" s="5" t="s">
        <v>3232</v>
      </c>
      <c r="D892" s="1">
        <v>43831</v>
      </c>
      <c r="E892" t="s">
        <v>3234</v>
      </c>
      <c r="F892" t="s">
        <v>1792</v>
      </c>
      <c r="G892" t="str">
        <f t="shared" si="16"/>
        <v>1097</v>
      </c>
      <c r="H892" t="s">
        <v>26</v>
      </c>
      <c r="I892" t="s">
        <v>27</v>
      </c>
      <c r="J892" t="s">
        <v>230</v>
      </c>
      <c r="K892" t="s">
        <v>3235</v>
      </c>
      <c r="L892" t="s">
        <v>33</v>
      </c>
      <c r="M892" t="s">
        <v>32</v>
      </c>
      <c r="N892" t="s">
        <v>31</v>
      </c>
      <c r="O892" s="1"/>
      <c r="P892" s="11">
        <v>598400</v>
      </c>
    </row>
    <row r="893" spans="1:16">
      <c r="A893" s="5" t="s">
        <v>1907</v>
      </c>
      <c r="B893" t="s">
        <v>1908</v>
      </c>
      <c r="C893" s="5" t="s">
        <v>3232</v>
      </c>
      <c r="D893" s="1">
        <v>43831</v>
      </c>
      <c r="E893" t="s">
        <v>3234</v>
      </c>
      <c r="F893" t="s">
        <v>1792</v>
      </c>
      <c r="G893" t="str">
        <f t="shared" si="16"/>
        <v>1097</v>
      </c>
      <c r="H893" t="s">
        <v>26</v>
      </c>
      <c r="I893" t="s">
        <v>27</v>
      </c>
      <c r="J893" t="s">
        <v>2088</v>
      </c>
      <c r="K893" t="s">
        <v>3237</v>
      </c>
      <c r="L893" t="s">
        <v>33</v>
      </c>
      <c r="M893" t="s">
        <v>31</v>
      </c>
      <c r="N893" t="s">
        <v>31</v>
      </c>
      <c r="O893" s="1"/>
      <c r="P893" s="11">
        <v>38000</v>
      </c>
    </row>
    <row r="894" spans="1:16">
      <c r="A894" s="5" t="s">
        <v>1907</v>
      </c>
      <c r="B894" t="s">
        <v>1908</v>
      </c>
      <c r="C894" s="5" t="s">
        <v>3232</v>
      </c>
      <c r="D894" s="1">
        <v>43831</v>
      </c>
      <c r="E894" t="s">
        <v>3234</v>
      </c>
      <c r="F894" t="s">
        <v>1792</v>
      </c>
      <c r="G894" t="str">
        <f t="shared" si="16"/>
        <v>1097</v>
      </c>
      <c r="H894" t="s">
        <v>26</v>
      </c>
      <c r="I894" t="s">
        <v>27</v>
      </c>
      <c r="J894" t="s">
        <v>651</v>
      </c>
      <c r="K894" t="s">
        <v>3238</v>
      </c>
      <c r="L894" t="s">
        <v>33</v>
      </c>
      <c r="M894" t="s">
        <v>31</v>
      </c>
      <c r="N894" t="s">
        <v>31</v>
      </c>
      <c r="O894" s="1"/>
      <c r="P894" s="11">
        <v>7100</v>
      </c>
    </row>
    <row r="895" spans="1:16">
      <c r="A895" s="5" t="s">
        <v>1907</v>
      </c>
      <c r="B895" t="s">
        <v>1908</v>
      </c>
      <c r="C895" s="5" t="s">
        <v>3239</v>
      </c>
      <c r="D895" s="1">
        <v>43831</v>
      </c>
      <c r="E895" t="s">
        <v>1610</v>
      </c>
      <c r="F895" t="s">
        <v>1611</v>
      </c>
      <c r="G895" t="str">
        <f t="shared" si="16"/>
        <v>1043</v>
      </c>
      <c r="H895" t="s">
        <v>26</v>
      </c>
      <c r="I895" t="s">
        <v>27</v>
      </c>
      <c r="J895" t="s">
        <v>178</v>
      </c>
      <c r="K895" t="s">
        <v>3241</v>
      </c>
      <c r="L895" t="s">
        <v>33</v>
      </c>
      <c r="M895" t="s">
        <v>31</v>
      </c>
      <c r="N895" t="s">
        <v>31</v>
      </c>
      <c r="O895" s="1"/>
      <c r="P895" s="11">
        <v>52000</v>
      </c>
    </row>
    <row r="896" spans="1:16">
      <c r="A896" s="5" t="s">
        <v>1907</v>
      </c>
      <c r="B896" t="s">
        <v>1908</v>
      </c>
      <c r="C896" s="5" t="s">
        <v>3239</v>
      </c>
      <c r="D896" s="1">
        <v>43831</v>
      </c>
      <c r="E896" t="s">
        <v>1610</v>
      </c>
      <c r="F896" t="s">
        <v>1611</v>
      </c>
      <c r="G896" t="str">
        <f t="shared" si="16"/>
        <v>1043</v>
      </c>
      <c r="H896" t="s">
        <v>26</v>
      </c>
      <c r="I896" t="s">
        <v>27</v>
      </c>
      <c r="J896" t="s">
        <v>178</v>
      </c>
      <c r="K896" t="s">
        <v>3242</v>
      </c>
      <c r="L896" t="s">
        <v>33</v>
      </c>
      <c r="M896" t="s">
        <v>31</v>
      </c>
      <c r="N896" t="s">
        <v>31</v>
      </c>
      <c r="O896" s="1"/>
      <c r="P896" s="11">
        <v>13900</v>
      </c>
    </row>
    <row r="897" spans="1:16">
      <c r="A897" s="5" t="s">
        <v>1907</v>
      </c>
      <c r="B897" t="s">
        <v>1908</v>
      </c>
      <c r="C897" s="5" t="s">
        <v>3239</v>
      </c>
      <c r="D897" s="1">
        <v>43831</v>
      </c>
      <c r="E897" t="s">
        <v>1610</v>
      </c>
      <c r="F897" t="s">
        <v>1611</v>
      </c>
      <c r="G897" t="str">
        <f t="shared" si="16"/>
        <v>1043</v>
      </c>
      <c r="H897" t="s">
        <v>26</v>
      </c>
      <c r="I897" t="s">
        <v>27</v>
      </c>
      <c r="J897" t="s">
        <v>295</v>
      </c>
      <c r="L897" t="s">
        <v>33</v>
      </c>
      <c r="M897" t="s">
        <v>31</v>
      </c>
      <c r="N897" t="s">
        <v>31</v>
      </c>
      <c r="O897" s="1"/>
      <c r="P897" s="11">
        <v>35100</v>
      </c>
    </row>
    <row r="898" spans="1:16">
      <c r="A898" s="5" t="s">
        <v>1907</v>
      </c>
      <c r="B898" t="s">
        <v>1908</v>
      </c>
      <c r="C898" s="5" t="s">
        <v>3239</v>
      </c>
      <c r="D898" s="1">
        <v>43831</v>
      </c>
      <c r="E898" t="s">
        <v>1610</v>
      </c>
      <c r="F898" t="s">
        <v>1611</v>
      </c>
      <c r="G898" t="str">
        <f t="shared" si="16"/>
        <v>1043</v>
      </c>
      <c r="H898" t="s">
        <v>26</v>
      </c>
      <c r="I898" t="s">
        <v>27</v>
      </c>
      <c r="J898" t="s">
        <v>178</v>
      </c>
      <c r="K898" t="s">
        <v>3241</v>
      </c>
      <c r="L898" t="s">
        <v>33</v>
      </c>
      <c r="M898" t="s">
        <v>31</v>
      </c>
      <c r="N898" t="s">
        <v>31</v>
      </c>
      <c r="O898" s="1"/>
      <c r="P898" s="11">
        <v>8000</v>
      </c>
    </row>
    <row r="899" spans="1:16">
      <c r="A899" s="5" t="s">
        <v>1907</v>
      </c>
      <c r="B899" t="s">
        <v>1908</v>
      </c>
      <c r="C899" s="5" t="s">
        <v>3239</v>
      </c>
      <c r="D899" s="1">
        <v>43831</v>
      </c>
      <c r="E899" t="s">
        <v>1610</v>
      </c>
      <c r="F899" t="s">
        <v>1611</v>
      </c>
      <c r="G899" t="str">
        <f t="shared" si="16"/>
        <v>1043</v>
      </c>
      <c r="H899" t="s">
        <v>26</v>
      </c>
      <c r="I899" t="s">
        <v>27</v>
      </c>
      <c r="J899" t="s">
        <v>2418</v>
      </c>
      <c r="K899" t="s">
        <v>3243</v>
      </c>
      <c r="L899" t="s">
        <v>33</v>
      </c>
      <c r="M899" t="s">
        <v>31</v>
      </c>
      <c r="N899" t="s">
        <v>31</v>
      </c>
      <c r="O899" s="1"/>
      <c r="P899" s="11">
        <v>45200</v>
      </c>
    </row>
    <row r="900" spans="1:16">
      <c r="A900" s="5" t="s">
        <v>1907</v>
      </c>
      <c r="B900" t="s">
        <v>1908</v>
      </c>
      <c r="C900" s="5" t="s">
        <v>3239</v>
      </c>
      <c r="D900" s="1">
        <v>43831</v>
      </c>
      <c r="E900" t="s">
        <v>1610</v>
      </c>
      <c r="F900" t="s">
        <v>1611</v>
      </c>
      <c r="G900" t="str">
        <f t="shared" si="16"/>
        <v>1043</v>
      </c>
      <c r="H900" t="s">
        <v>26</v>
      </c>
      <c r="I900" t="s">
        <v>27</v>
      </c>
      <c r="J900" t="s">
        <v>1528</v>
      </c>
      <c r="L900" t="s">
        <v>33</v>
      </c>
      <c r="M900" t="s">
        <v>31</v>
      </c>
      <c r="N900" t="s">
        <v>31</v>
      </c>
      <c r="O900" s="1"/>
      <c r="P900" s="11">
        <v>477300</v>
      </c>
    </row>
    <row r="901" spans="1:16">
      <c r="A901" s="5" t="s">
        <v>1907</v>
      </c>
      <c r="B901" t="s">
        <v>1908</v>
      </c>
      <c r="C901" s="5" t="s">
        <v>3244</v>
      </c>
      <c r="D901" s="1">
        <v>43864</v>
      </c>
      <c r="E901" t="s">
        <v>3246</v>
      </c>
      <c r="F901" t="s">
        <v>3247</v>
      </c>
      <c r="G901" t="str">
        <f t="shared" si="16"/>
        <v>1032</v>
      </c>
      <c r="H901" t="s">
        <v>26</v>
      </c>
      <c r="I901" t="s">
        <v>27</v>
      </c>
      <c r="J901" t="s">
        <v>200</v>
      </c>
      <c r="K901" t="s">
        <v>3248</v>
      </c>
      <c r="L901" t="s">
        <v>33</v>
      </c>
      <c r="M901" t="s">
        <v>31</v>
      </c>
      <c r="N901" t="s">
        <v>31</v>
      </c>
      <c r="O901" s="1"/>
      <c r="P901" s="11">
        <v>788100</v>
      </c>
    </row>
    <row r="902" spans="1:16">
      <c r="A902" s="5" t="s">
        <v>1907</v>
      </c>
      <c r="B902" t="s">
        <v>1908</v>
      </c>
      <c r="C902" s="5" t="s">
        <v>3250</v>
      </c>
      <c r="D902" s="1">
        <v>43997</v>
      </c>
      <c r="E902" t="s">
        <v>3252</v>
      </c>
      <c r="F902" t="s">
        <v>3253</v>
      </c>
      <c r="G902" t="str">
        <f t="shared" si="16"/>
        <v>1033</v>
      </c>
      <c r="H902" t="s">
        <v>26</v>
      </c>
      <c r="I902" t="s">
        <v>27</v>
      </c>
      <c r="J902" t="s">
        <v>1528</v>
      </c>
      <c r="K902" t="s">
        <v>3254</v>
      </c>
      <c r="L902" t="s">
        <v>33</v>
      </c>
      <c r="M902" t="s">
        <v>31</v>
      </c>
      <c r="N902" t="s">
        <v>31</v>
      </c>
      <c r="O902" s="1"/>
      <c r="P902" s="11">
        <v>574300</v>
      </c>
    </row>
    <row r="903" spans="1:16">
      <c r="A903" s="5" t="s">
        <v>1907</v>
      </c>
      <c r="B903" t="s">
        <v>1908</v>
      </c>
      <c r="C903" s="5" t="s">
        <v>3255</v>
      </c>
      <c r="D903" s="1">
        <v>44013</v>
      </c>
      <c r="E903" t="s">
        <v>3258</v>
      </c>
      <c r="F903" t="s">
        <v>3259</v>
      </c>
      <c r="G903" t="str">
        <f t="shared" si="16"/>
        <v>1061</v>
      </c>
      <c r="H903" t="s">
        <v>26</v>
      </c>
      <c r="I903" t="s">
        <v>27</v>
      </c>
      <c r="J903" t="s">
        <v>1828</v>
      </c>
      <c r="K903" t="s">
        <v>3260</v>
      </c>
      <c r="L903" t="s">
        <v>150</v>
      </c>
      <c r="M903" t="s">
        <v>31</v>
      </c>
      <c r="N903" t="s">
        <v>134</v>
      </c>
      <c r="O903" s="1"/>
      <c r="P903" s="11">
        <v>129600</v>
      </c>
    </row>
    <row r="904" spans="1:16">
      <c r="A904" s="5" t="s">
        <v>1907</v>
      </c>
      <c r="B904" t="s">
        <v>1908</v>
      </c>
      <c r="C904" s="5" t="s">
        <v>3262</v>
      </c>
      <c r="D904" s="1">
        <v>43831</v>
      </c>
      <c r="E904" t="s">
        <v>3265</v>
      </c>
      <c r="F904" t="s">
        <v>3266</v>
      </c>
      <c r="G904" t="str">
        <f t="shared" si="16"/>
        <v>1018</v>
      </c>
      <c r="H904" t="s">
        <v>26</v>
      </c>
      <c r="I904" t="s">
        <v>27</v>
      </c>
      <c r="J904" t="s">
        <v>240</v>
      </c>
      <c r="K904" t="s">
        <v>3267</v>
      </c>
      <c r="L904" t="s">
        <v>33</v>
      </c>
      <c r="M904" t="s">
        <v>31</v>
      </c>
      <c r="N904" t="s">
        <v>32</v>
      </c>
      <c r="O904" s="1">
        <v>45259</v>
      </c>
      <c r="P904" s="11">
        <v>49168300</v>
      </c>
    </row>
    <row r="905" spans="1:16">
      <c r="A905" s="5" t="s">
        <v>1907</v>
      </c>
      <c r="B905" t="s">
        <v>1908</v>
      </c>
      <c r="C905" s="5" t="s">
        <v>3268</v>
      </c>
      <c r="D905" s="1">
        <v>43831</v>
      </c>
      <c r="E905" t="s">
        <v>3270</v>
      </c>
      <c r="F905" t="s">
        <v>3271</v>
      </c>
      <c r="G905" t="str">
        <f t="shared" si="16"/>
        <v>1018</v>
      </c>
      <c r="H905" t="s">
        <v>26</v>
      </c>
      <c r="I905" t="s">
        <v>27</v>
      </c>
      <c r="J905" t="s">
        <v>240</v>
      </c>
      <c r="K905" t="s">
        <v>3263</v>
      </c>
      <c r="L905" t="s">
        <v>33</v>
      </c>
      <c r="M905" t="s">
        <v>31</v>
      </c>
      <c r="N905" t="s">
        <v>134</v>
      </c>
      <c r="O905" s="1"/>
      <c r="P905" s="11">
        <v>7804900</v>
      </c>
    </row>
    <row r="906" spans="1:16">
      <c r="A906" s="5" t="s">
        <v>1907</v>
      </c>
      <c r="B906" t="s">
        <v>1908</v>
      </c>
      <c r="C906" s="5" t="s">
        <v>3272</v>
      </c>
      <c r="D906" s="1">
        <v>43831</v>
      </c>
      <c r="E906" t="s">
        <v>3275</v>
      </c>
      <c r="F906" t="s">
        <v>3276</v>
      </c>
      <c r="G906" t="str">
        <f t="shared" si="16"/>
        <v>1102</v>
      </c>
      <c r="H906" t="s">
        <v>26</v>
      </c>
      <c r="I906" t="s">
        <v>27</v>
      </c>
      <c r="J906" t="s">
        <v>240</v>
      </c>
      <c r="K906" t="s">
        <v>3277</v>
      </c>
      <c r="L906" t="s">
        <v>33</v>
      </c>
      <c r="M906" t="s">
        <v>31</v>
      </c>
      <c r="N906" t="s">
        <v>31</v>
      </c>
      <c r="O906" s="1"/>
      <c r="P906" s="11">
        <v>6604600</v>
      </c>
    </row>
    <row r="907" spans="1:16">
      <c r="A907" s="5" t="s">
        <v>1907</v>
      </c>
      <c r="B907" t="s">
        <v>1908</v>
      </c>
      <c r="C907" s="5" t="s">
        <v>3278</v>
      </c>
      <c r="D907" s="1">
        <v>44055</v>
      </c>
      <c r="E907" t="s">
        <v>3280</v>
      </c>
      <c r="F907" t="s">
        <v>3281</v>
      </c>
      <c r="G907" t="str">
        <f t="shared" si="16"/>
        <v>1043</v>
      </c>
      <c r="H907" t="s">
        <v>26</v>
      </c>
      <c r="I907" t="s">
        <v>3282</v>
      </c>
      <c r="J907" t="s">
        <v>1528</v>
      </c>
      <c r="K907" t="s">
        <v>3283</v>
      </c>
      <c r="L907" t="s">
        <v>33</v>
      </c>
      <c r="M907" t="s">
        <v>31</v>
      </c>
      <c r="N907" t="s">
        <v>31</v>
      </c>
      <c r="O907" s="1"/>
      <c r="P907" s="11">
        <v>190200</v>
      </c>
    </row>
    <row r="908" spans="1:16">
      <c r="A908" s="5" t="s">
        <v>1907</v>
      </c>
      <c r="B908" t="s">
        <v>1908</v>
      </c>
      <c r="C908" s="5" t="s">
        <v>3284</v>
      </c>
      <c r="D908" s="1">
        <v>44055</v>
      </c>
      <c r="E908" t="s">
        <v>3280</v>
      </c>
      <c r="F908" t="s">
        <v>3281</v>
      </c>
      <c r="G908" t="str">
        <f t="shared" si="16"/>
        <v>1043</v>
      </c>
      <c r="H908" t="s">
        <v>26</v>
      </c>
      <c r="I908" t="s">
        <v>3282</v>
      </c>
      <c r="J908" t="s">
        <v>1528</v>
      </c>
      <c r="K908" t="s">
        <v>3283</v>
      </c>
      <c r="L908" t="s">
        <v>33</v>
      </c>
      <c r="M908" t="s">
        <v>31</v>
      </c>
      <c r="N908" t="s">
        <v>31</v>
      </c>
      <c r="O908" s="1"/>
      <c r="P908" s="11">
        <v>363000</v>
      </c>
    </row>
    <row r="909" spans="1:16">
      <c r="A909" s="5" t="s">
        <v>1907</v>
      </c>
      <c r="B909" t="s">
        <v>1908</v>
      </c>
      <c r="C909" s="5" t="s">
        <v>3285</v>
      </c>
      <c r="D909" s="1">
        <v>44075</v>
      </c>
      <c r="E909" t="s">
        <v>3287</v>
      </c>
      <c r="F909" t="s">
        <v>3288</v>
      </c>
      <c r="G909" t="str">
        <f t="shared" si="16"/>
        <v>1034</v>
      </c>
      <c r="H909" t="s">
        <v>26</v>
      </c>
      <c r="I909" t="s">
        <v>27</v>
      </c>
      <c r="J909" t="s">
        <v>200</v>
      </c>
      <c r="K909" t="s">
        <v>3289</v>
      </c>
      <c r="L909" t="s">
        <v>33</v>
      </c>
      <c r="M909" t="s">
        <v>31</v>
      </c>
      <c r="N909" t="s">
        <v>31</v>
      </c>
      <c r="O909" s="1"/>
      <c r="P909" s="11">
        <v>221400</v>
      </c>
    </row>
    <row r="910" spans="1:16">
      <c r="A910" s="5" t="s">
        <v>1907</v>
      </c>
      <c r="B910" t="s">
        <v>1908</v>
      </c>
      <c r="C910" s="5" t="s">
        <v>3290</v>
      </c>
      <c r="D910" s="1">
        <v>44088</v>
      </c>
      <c r="E910" t="s">
        <v>3292</v>
      </c>
      <c r="F910" t="s">
        <v>3293</v>
      </c>
      <c r="G910" t="str">
        <f t="shared" si="16"/>
        <v>1075</v>
      </c>
      <c r="H910" t="s">
        <v>26</v>
      </c>
      <c r="I910" t="s">
        <v>27</v>
      </c>
      <c r="J910" t="s">
        <v>2451</v>
      </c>
      <c r="K910" t="s">
        <v>3294</v>
      </c>
      <c r="L910" t="s">
        <v>33</v>
      </c>
      <c r="M910" t="s">
        <v>31</v>
      </c>
      <c r="N910" t="s">
        <v>31</v>
      </c>
      <c r="O910" s="1"/>
      <c r="P910" s="11">
        <v>3204200</v>
      </c>
    </row>
    <row r="911" spans="1:16">
      <c r="A911" s="5" t="s">
        <v>1907</v>
      </c>
      <c r="B911" t="s">
        <v>1908</v>
      </c>
      <c r="C911" s="5" t="s">
        <v>3295</v>
      </c>
      <c r="D911" s="1">
        <v>44194</v>
      </c>
      <c r="E911" t="s">
        <v>3296</v>
      </c>
      <c r="F911" t="s">
        <v>3297</v>
      </c>
      <c r="G911" t="str">
        <f t="shared" si="16"/>
        <v>1055</v>
      </c>
      <c r="H911" t="s">
        <v>26</v>
      </c>
      <c r="I911" t="s">
        <v>475</v>
      </c>
      <c r="J911" t="s">
        <v>495</v>
      </c>
      <c r="K911" t="s">
        <v>3298</v>
      </c>
      <c r="L911" t="s">
        <v>252</v>
      </c>
      <c r="M911" t="s">
        <v>31</v>
      </c>
      <c r="N911" t="s">
        <v>31</v>
      </c>
      <c r="O911" s="1"/>
      <c r="P911" s="11">
        <v>64800</v>
      </c>
    </row>
    <row r="912" spans="1:16">
      <c r="A912" s="5" t="s">
        <v>1907</v>
      </c>
      <c r="B912" t="s">
        <v>1908</v>
      </c>
      <c r="C912" s="5" t="s">
        <v>3299</v>
      </c>
      <c r="D912" s="1">
        <v>44378</v>
      </c>
      <c r="E912" t="s">
        <v>3301</v>
      </c>
      <c r="F912" t="s">
        <v>3302</v>
      </c>
      <c r="G912" t="str">
        <f t="shared" si="16"/>
        <v>1068</v>
      </c>
      <c r="H912" t="s">
        <v>26</v>
      </c>
      <c r="I912" t="s">
        <v>27</v>
      </c>
      <c r="J912" t="s">
        <v>495</v>
      </c>
      <c r="K912" t="s">
        <v>3303</v>
      </c>
      <c r="L912" t="s">
        <v>33</v>
      </c>
      <c r="M912" t="s">
        <v>31</v>
      </c>
      <c r="N912" t="s">
        <v>31</v>
      </c>
      <c r="O912" s="1"/>
      <c r="P912" s="11">
        <v>352600</v>
      </c>
    </row>
    <row r="913" spans="1:16">
      <c r="A913" s="5" t="s">
        <v>1907</v>
      </c>
      <c r="B913" t="s">
        <v>1908</v>
      </c>
      <c r="C913" s="5" t="s">
        <v>3304</v>
      </c>
      <c r="D913" s="1">
        <v>44197</v>
      </c>
      <c r="E913" t="s">
        <v>3306</v>
      </c>
      <c r="F913" t="s">
        <v>1365</v>
      </c>
      <c r="G913" t="str">
        <f t="shared" si="16"/>
        <v>1064</v>
      </c>
      <c r="H913" t="s">
        <v>26</v>
      </c>
      <c r="I913" t="s">
        <v>1366</v>
      </c>
      <c r="J913" t="s">
        <v>325</v>
      </c>
      <c r="L913" t="s">
        <v>33</v>
      </c>
      <c r="M913" t="s">
        <v>31</v>
      </c>
      <c r="N913" t="s">
        <v>31</v>
      </c>
      <c r="O913" s="1"/>
      <c r="P913" s="11">
        <v>526200</v>
      </c>
    </row>
    <row r="914" spans="1:16">
      <c r="A914" s="5" t="s">
        <v>1907</v>
      </c>
      <c r="B914" t="s">
        <v>1908</v>
      </c>
      <c r="C914" s="5" t="s">
        <v>3304</v>
      </c>
      <c r="D914" s="1">
        <v>44197</v>
      </c>
      <c r="E914" t="s">
        <v>3306</v>
      </c>
      <c r="F914" t="s">
        <v>1365</v>
      </c>
      <c r="G914" t="str">
        <f t="shared" si="16"/>
        <v>1064</v>
      </c>
      <c r="H914" t="s">
        <v>26</v>
      </c>
      <c r="I914" t="s">
        <v>1366</v>
      </c>
      <c r="J914" t="s">
        <v>325</v>
      </c>
      <c r="L914" t="s">
        <v>30</v>
      </c>
      <c r="M914" t="s">
        <v>31</v>
      </c>
      <c r="N914" t="s">
        <v>31</v>
      </c>
      <c r="O914" s="1"/>
      <c r="P914" s="11">
        <v>36600</v>
      </c>
    </row>
    <row r="915" spans="1:16">
      <c r="A915" s="5" t="s">
        <v>1907</v>
      </c>
      <c r="B915" t="s">
        <v>1908</v>
      </c>
      <c r="C915" s="5" t="s">
        <v>3307</v>
      </c>
      <c r="D915" s="1">
        <v>44330</v>
      </c>
      <c r="E915" t="s">
        <v>3309</v>
      </c>
      <c r="F915" t="s">
        <v>2996</v>
      </c>
      <c r="G915" t="str">
        <f t="shared" si="16"/>
        <v>1067</v>
      </c>
      <c r="H915" t="s">
        <v>26</v>
      </c>
      <c r="I915" t="s">
        <v>27</v>
      </c>
      <c r="J915" t="s">
        <v>1528</v>
      </c>
      <c r="K915" t="s">
        <v>3310</v>
      </c>
      <c r="L915" t="s">
        <v>33</v>
      </c>
      <c r="M915" t="s">
        <v>31</v>
      </c>
      <c r="N915" t="s">
        <v>31</v>
      </c>
      <c r="O915" s="1"/>
      <c r="P915" s="11">
        <v>1442900</v>
      </c>
    </row>
    <row r="916" spans="1:16">
      <c r="A916" s="5" t="s">
        <v>1907</v>
      </c>
      <c r="B916" t="s">
        <v>1908</v>
      </c>
      <c r="C916" s="5" t="s">
        <v>3311</v>
      </c>
      <c r="D916" s="1">
        <v>44348</v>
      </c>
      <c r="E916" t="s">
        <v>3312</v>
      </c>
      <c r="F916" t="s">
        <v>2267</v>
      </c>
      <c r="G916" t="str">
        <f t="shared" si="16"/>
        <v>1017</v>
      </c>
      <c r="H916" t="s">
        <v>26</v>
      </c>
      <c r="I916" t="s">
        <v>27</v>
      </c>
      <c r="J916" t="s">
        <v>1601</v>
      </c>
      <c r="K916" t="s">
        <v>3313</v>
      </c>
      <c r="L916" t="s">
        <v>33</v>
      </c>
      <c r="M916" t="s">
        <v>31</v>
      </c>
      <c r="N916" t="s">
        <v>31</v>
      </c>
      <c r="O916" s="1"/>
      <c r="P916" s="11">
        <v>2369100</v>
      </c>
    </row>
    <row r="917" spans="1:16">
      <c r="A917" s="5" t="s">
        <v>1907</v>
      </c>
      <c r="B917" t="s">
        <v>1908</v>
      </c>
      <c r="C917" s="5" t="s">
        <v>3314</v>
      </c>
      <c r="D917" s="1">
        <v>44330</v>
      </c>
      <c r="E917" t="s">
        <v>3316</v>
      </c>
      <c r="F917" t="s">
        <v>1616</v>
      </c>
      <c r="G917" t="str">
        <f t="shared" si="16"/>
        <v>1035</v>
      </c>
      <c r="H917" t="s">
        <v>26</v>
      </c>
      <c r="I917" t="s">
        <v>508</v>
      </c>
      <c r="J917" t="s">
        <v>43</v>
      </c>
      <c r="K917" t="s">
        <v>3317</v>
      </c>
      <c r="L917" t="s">
        <v>33</v>
      </c>
      <c r="N917" t="s">
        <v>31</v>
      </c>
      <c r="O917" s="1"/>
      <c r="P917" s="11">
        <v>1261900</v>
      </c>
    </row>
    <row r="918" spans="1:16">
      <c r="A918" s="5" t="s">
        <v>1907</v>
      </c>
      <c r="B918" t="s">
        <v>1908</v>
      </c>
      <c r="C918" s="5" t="s">
        <v>3318</v>
      </c>
      <c r="D918" s="1">
        <v>44330</v>
      </c>
      <c r="E918" t="s">
        <v>3320</v>
      </c>
      <c r="F918" t="s">
        <v>3321</v>
      </c>
      <c r="G918" t="str">
        <f t="shared" si="16"/>
        <v>1067</v>
      </c>
      <c r="H918" t="s">
        <v>26</v>
      </c>
      <c r="I918" t="s">
        <v>27</v>
      </c>
      <c r="J918" t="s">
        <v>1528</v>
      </c>
      <c r="K918" t="s">
        <v>3322</v>
      </c>
      <c r="L918" t="s">
        <v>33</v>
      </c>
      <c r="M918" t="s">
        <v>31</v>
      </c>
      <c r="N918" t="s">
        <v>31</v>
      </c>
      <c r="O918" s="1"/>
      <c r="P918" s="11">
        <v>422200</v>
      </c>
    </row>
    <row r="919" spans="1:16">
      <c r="A919" s="5" t="s">
        <v>1907</v>
      </c>
      <c r="B919" t="s">
        <v>1908</v>
      </c>
      <c r="C919" s="5" t="s">
        <v>3323</v>
      </c>
      <c r="D919" s="1">
        <v>44330</v>
      </c>
      <c r="E919" t="s">
        <v>3324</v>
      </c>
      <c r="F919" t="s">
        <v>3091</v>
      </c>
      <c r="G919" t="str">
        <f t="shared" si="16"/>
        <v>1067</v>
      </c>
      <c r="H919" t="s">
        <v>26</v>
      </c>
      <c r="I919" t="s">
        <v>3282</v>
      </c>
      <c r="J919" t="s">
        <v>43</v>
      </c>
      <c r="K919" t="s">
        <v>235</v>
      </c>
      <c r="L919" t="s">
        <v>33</v>
      </c>
      <c r="M919" t="s">
        <v>31</v>
      </c>
      <c r="N919" t="s">
        <v>31</v>
      </c>
      <c r="O919" s="1"/>
      <c r="P919" s="11">
        <v>476700</v>
      </c>
    </row>
    <row r="920" spans="1:16">
      <c r="A920" s="5" t="s">
        <v>1907</v>
      </c>
      <c r="B920" t="s">
        <v>1908</v>
      </c>
      <c r="C920" s="5" t="s">
        <v>3325</v>
      </c>
      <c r="D920" s="1">
        <v>44330</v>
      </c>
      <c r="E920" t="s">
        <v>3326</v>
      </c>
      <c r="F920" t="s">
        <v>1639</v>
      </c>
      <c r="G920" t="str">
        <f t="shared" si="16"/>
        <v>1098</v>
      </c>
      <c r="H920" t="s">
        <v>26</v>
      </c>
      <c r="I920" t="s">
        <v>641</v>
      </c>
      <c r="J920" t="s">
        <v>43</v>
      </c>
      <c r="K920" t="s">
        <v>3327</v>
      </c>
      <c r="L920" t="s">
        <v>33</v>
      </c>
      <c r="M920" t="s">
        <v>31</v>
      </c>
      <c r="N920" t="s">
        <v>32</v>
      </c>
      <c r="O920" s="1">
        <v>46653</v>
      </c>
      <c r="P920" s="11">
        <v>126200</v>
      </c>
    </row>
    <row r="921" spans="1:16">
      <c r="A921" s="5" t="s">
        <v>1907</v>
      </c>
      <c r="B921" t="s">
        <v>1908</v>
      </c>
      <c r="C921" s="5" t="s">
        <v>3328</v>
      </c>
      <c r="D921" s="1">
        <v>44330</v>
      </c>
      <c r="E921" t="s">
        <v>3329</v>
      </c>
      <c r="F921" t="s">
        <v>534</v>
      </c>
      <c r="G921" t="str">
        <f t="shared" si="16"/>
        <v>1098</v>
      </c>
      <c r="H921" t="s">
        <v>26</v>
      </c>
      <c r="I921" t="s">
        <v>641</v>
      </c>
      <c r="J921" t="s">
        <v>43</v>
      </c>
      <c r="K921" t="s">
        <v>3330</v>
      </c>
      <c r="L921" t="s">
        <v>33</v>
      </c>
      <c r="M921" t="s">
        <v>32</v>
      </c>
      <c r="N921" t="s">
        <v>32</v>
      </c>
      <c r="O921" s="1">
        <v>46653</v>
      </c>
      <c r="P921" s="11">
        <v>452200</v>
      </c>
    </row>
    <row r="922" spans="1:16">
      <c r="A922" s="5" t="s">
        <v>1907</v>
      </c>
      <c r="B922" t="s">
        <v>1908</v>
      </c>
      <c r="C922" s="5" t="s">
        <v>3331</v>
      </c>
      <c r="D922" s="1">
        <v>44382</v>
      </c>
      <c r="E922" t="s">
        <v>3333</v>
      </c>
      <c r="F922" t="s">
        <v>3334</v>
      </c>
      <c r="G922" t="str">
        <f t="shared" si="16"/>
        <v>1087</v>
      </c>
      <c r="H922" t="s">
        <v>26</v>
      </c>
      <c r="I922" t="s">
        <v>641</v>
      </c>
      <c r="J922" t="s">
        <v>325</v>
      </c>
      <c r="K922" t="s">
        <v>3335</v>
      </c>
      <c r="L922" t="s">
        <v>33</v>
      </c>
      <c r="M922" t="s">
        <v>32</v>
      </c>
      <c r="N922" t="s">
        <v>31</v>
      </c>
      <c r="O922" s="1"/>
      <c r="P922" s="11">
        <v>736100</v>
      </c>
    </row>
    <row r="923" spans="1:16">
      <c r="A923" s="5" t="s">
        <v>1907</v>
      </c>
      <c r="B923" t="s">
        <v>1908</v>
      </c>
      <c r="C923" s="5" t="s">
        <v>3331</v>
      </c>
      <c r="D923" s="1">
        <v>44382</v>
      </c>
      <c r="E923" t="s">
        <v>3333</v>
      </c>
      <c r="F923" t="s">
        <v>3334</v>
      </c>
      <c r="G923" t="str">
        <f t="shared" si="16"/>
        <v>1087</v>
      </c>
      <c r="H923" t="s">
        <v>26</v>
      </c>
      <c r="I923" t="s">
        <v>641</v>
      </c>
      <c r="J923" t="s">
        <v>325</v>
      </c>
      <c r="K923" t="s">
        <v>3335</v>
      </c>
      <c r="L923" t="s">
        <v>30</v>
      </c>
      <c r="M923" t="s">
        <v>32</v>
      </c>
      <c r="N923" t="s">
        <v>31</v>
      </c>
      <c r="O923" s="1"/>
      <c r="P923" s="11">
        <v>73700</v>
      </c>
    </row>
    <row r="924" spans="1:16">
      <c r="A924" s="5" t="s">
        <v>1907</v>
      </c>
      <c r="B924" t="s">
        <v>1908</v>
      </c>
      <c r="C924" s="5" t="s">
        <v>3336</v>
      </c>
      <c r="D924" s="1">
        <v>44368</v>
      </c>
      <c r="E924" t="s">
        <v>3338</v>
      </c>
      <c r="F924" t="s">
        <v>3339</v>
      </c>
      <c r="G924" t="str">
        <f t="shared" si="16"/>
        <v>1064</v>
      </c>
      <c r="H924" t="s">
        <v>26</v>
      </c>
      <c r="I924" t="s">
        <v>650</v>
      </c>
      <c r="J924" t="s">
        <v>200</v>
      </c>
      <c r="K924" t="s">
        <v>3340</v>
      </c>
      <c r="L924" t="s">
        <v>33</v>
      </c>
      <c r="M924" t="s">
        <v>31</v>
      </c>
      <c r="N924" t="s">
        <v>31</v>
      </c>
      <c r="O924" s="1"/>
      <c r="P924" s="11">
        <v>999000</v>
      </c>
    </row>
    <row r="925" spans="1:16">
      <c r="A925" s="5" t="s">
        <v>1907</v>
      </c>
      <c r="B925" t="s">
        <v>1908</v>
      </c>
      <c r="C925" s="5" t="s">
        <v>3341</v>
      </c>
      <c r="D925" s="1">
        <v>44371</v>
      </c>
      <c r="E925" t="s">
        <v>3343</v>
      </c>
      <c r="F925" t="s">
        <v>3344</v>
      </c>
      <c r="G925" t="str">
        <f t="shared" si="16"/>
        <v>1025</v>
      </c>
      <c r="H925" t="s">
        <v>26</v>
      </c>
      <c r="I925" t="s">
        <v>27</v>
      </c>
      <c r="J925" t="s">
        <v>277</v>
      </c>
      <c r="K925" t="s">
        <v>3345</v>
      </c>
      <c r="L925" t="s">
        <v>33</v>
      </c>
      <c r="N925" t="s">
        <v>31</v>
      </c>
      <c r="O925" s="1"/>
      <c r="P925" s="11">
        <v>1569206</v>
      </c>
    </row>
    <row r="926" spans="1:16">
      <c r="A926" s="5" t="s">
        <v>1907</v>
      </c>
      <c r="B926" t="s">
        <v>1908</v>
      </c>
      <c r="C926" s="5" t="s">
        <v>3341</v>
      </c>
      <c r="D926" s="1">
        <v>44371</v>
      </c>
      <c r="E926" t="s">
        <v>3346</v>
      </c>
      <c r="F926" t="s">
        <v>3344</v>
      </c>
      <c r="G926" t="str">
        <f t="shared" si="16"/>
        <v>1025</v>
      </c>
      <c r="H926" t="s">
        <v>26</v>
      </c>
      <c r="I926" t="s">
        <v>27</v>
      </c>
      <c r="J926" t="s">
        <v>240</v>
      </c>
      <c r="K926" t="s">
        <v>3347</v>
      </c>
      <c r="L926" t="s">
        <v>33</v>
      </c>
      <c r="N926" t="s">
        <v>31</v>
      </c>
      <c r="O926" s="1"/>
      <c r="P926" s="11">
        <v>771635</v>
      </c>
    </row>
    <row r="927" spans="1:16">
      <c r="A927" s="5" t="s">
        <v>1907</v>
      </c>
      <c r="B927" t="s">
        <v>1908</v>
      </c>
      <c r="C927" s="5" t="s">
        <v>3341</v>
      </c>
      <c r="D927" s="1">
        <v>44371</v>
      </c>
      <c r="E927" t="s">
        <v>3343</v>
      </c>
      <c r="F927" t="s">
        <v>3344</v>
      </c>
      <c r="G927" t="str">
        <f t="shared" si="16"/>
        <v>1025</v>
      </c>
      <c r="H927" t="s">
        <v>26</v>
      </c>
      <c r="I927" t="s">
        <v>27</v>
      </c>
      <c r="J927" t="s">
        <v>240</v>
      </c>
      <c r="K927" t="s">
        <v>3348</v>
      </c>
      <c r="L927" t="s">
        <v>33</v>
      </c>
      <c r="N927" t="s">
        <v>31</v>
      </c>
      <c r="O927" s="1"/>
      <c r="P927" s="11">
        <v>680854</v>
      </c>
    </row>
    <row r="928" spans="1:16">
      <c r="A928" s="5" t="s">
        <v>1907</v>
      </c>
      <c r="B928" t="s">
        <v>1908</v>
      </c>
      <c r="C928" s="5" t="s">
        <v>3349</v>
      </c>
      <c r="D928" s="1">
        <v>44197</v>
      </c>
      <c r="E928" t="s">
        <v>3351</v>
      </c>
      <c r="F928" t="s">
        <v>3352</v>
      </c>
      <c r="G928" t="str">
        <f t="shared" si="16"/>
        <v>1066</v>
      </c>
      <c r="H928" t="s">
        <v>26</v>
      </c>
      <c r="I928" t="s">
        <v>506</v>
      </c>
      <c r="J928" t="s">
        <v>3353</v>
      </c>
      <c r="K928" t="s">
        <v>3354</v>
      </c>
      <c r="L928" t="s">
        <v>33</v>
      </c>
      <c r="M928" t="s">
        <v>31</v>
      </c>
      <c r="N928" t="s">
        <v>31</v>
      </c>
      <c r="O928" s="1"/>
      <c r="P928" s="11">
        <v>3097100</v>
      </c>
    </row>
    <row r="929" spans="1:16">
      <c r="A929" s="5" t="s">
        <v>1907</v>
      </c>
      <c r="B929" t="s">
        <v>1908</v>
      </c>
      <c r="C929" s="5" t="s">
        <v>3356</v>
      </c>
      <c r="D929" s="1">
        <v>44378</v>
      </c>
      <c r="E929" t="s">
        <v>3358</v>
      </c>
      <c r="F929" t="s">
        <v>3359</v>
      </c>
      <c r="G929" t="str">
        <f t="shared" si="16"/>
        <v>1043</v>
      </c>
      <c r="H929" t="s">
        <v>26</v>
      </c>
      <c r="I929" t="s">
        <v>27</v>
      </c>
      <c r="J929" t="s">
        <v>200</v>
      </c>
      <c r="K929" t="s">
        <v>3360</v>
      </c>
      <c r="L929" t="s">
        <v>33</v>
      </c>
      <c r="M929" t="s">
        <v>31</v>
      </c>
      <c r="N929" t="s">
        <v>32</v>
      </c>
      <c r="O929" s="1">
        <v>45367</v>
      </c>
      <c r="P929" s="11">
        <v>7802500</v>
      </c>
    </row>
    <row r="930" spans="1:16">
      <c r="A930" s="5" t="s">
        <v>1907</v>
      </c>
      <c r="B930" t="s">
        <v>1908</v>
      </c>
      <c r="C930" s="5" t="s">
        <v>3361</v>
      </c>
      <c r="D930" s="1">
        <v>44375</v>
      </c>
      <c r="E930" t="s">
        <v>3363</v>
      </c>
      <c r="F930" t="s">
        <v>3364</v>
      </c>
      <c r="G930" t="str">
        <f t="shared" si="16"/>
        <v>1064</v>
      </c>
      <c r="H930" t="s">
        <v>26</v>
      </c>
      <c r="I930" t="s">
        <v>3365</v>
      </c>
      <c r="J930" t="s">
        <v>200</v>
      </c>
      <c r="K930" t="s">
        <v>3366</v>
      </c>
      <c r="L930" t="s">
        <v>33</v>
      </c>
      <c r="M930" t="s">
        <v>31</v>
      </c>
      <c r="N930" t="s">
        <v>31</v>
      </c>
      <c r="O930" s="1"/>
      <c r="P930" s="11">
        <v>788700</v>
      </c>
    </row>
    <row r="931" spans="1:16">
      <c r="A931" s="5" t="s">
        <v>1907</v>
      </c>
      <c r="B931" t="s">
        <v>1908</v>
      </c>
      <c r="C931" s="5" t="s">
        <v>3367</v>
      </c>
      <c r="D931" s="1">
        <v>44448</v>
      </c>
      <c r="E931" t="s">
        <v>3369</v>
      </c>
      <c r="F931" t="s">
        <v>3370</v>
      </c>
      <c r="G931" t="str">
        <f t="shared" si="16"/>
        <v>1041</v>
      </c>
      <c r="H931" t="s">
        <v>26</v>
      </c>
      <c r="I931" t="s">
        <v>27</v>
      </c>
      <c r="J931" t="s">
        <v>206</v>
      </c>
      <c r="K931" t="s">
        <v>3371</v>
      </c>
      <c r="L931" t="s">
        <v>33</v>
      </c>
      <c r="M931" t="s">
        <v>31</v>
      </c>
      <c r="N931" t="s">
        <v>32</v>
      </c>
      <c r="O931" s="1">
        <v>46665</v>
      </c>
      <c r="P931" s="11">
        <v>347100</v>
      </c>
    </row>
    <row r="932" spans="1:16">
      <c r="A932" s="5" t="s">
        <v>1907</v>
      </c>
      <c r="B932" t="s">
        <v>1908</v>
      </c>
      <c r="C932" s="5" t="s">
        <v>3372</v>
      </c>
      <c r="D932" s="1">
        <v>44510</v>
      </c>
      <c r="E932" t="s">
        <v>3374</v>
      </c>
      <c r="F932" t="s">
        <v>3375</v>
      </c>
      <c r="G932" t="str">
        <f t="shared" si="16"/>
        <v>1076</v>
      </c>
      <c r="H932" t="s">
        <v>26</v>
      </c>
      <c r="I932" t="s">
        <v>27</v>
      </c>
      <c r="J932" t="s">
        <v>3052</v>
      </c>
      <c r="K932" t="s">
        <v>3150</v>
      </c>
      <c r="L932" t="s">
        <v>33</v>
      </c>
      <c r="M932" t="s">
        <v>31</v>
      </c>
      <c r="N932" t="s">
        <v>31</v>
      </c>
      <c r="O932" s="1"/>
      <c r="P932" s="11">
        <v>33456100</v>
      </c>
    </row>
    <row r="933" spans="1:16">
      <c r="A933" s="5" t="s">
        <v>1907</v>
      </c>
      <c r="B933" t="s">
        <v>1908</v>
      </c>
      <c r="C933" s="5" t="s">
        <v>3376</v>
      </c>
      <c r="D933" s="1">
        <v>44562</v>
      </c>
      <c r="E933" t="s">
        <v>3378</v>
      </c>
      <c r="F933" t="s">
        <v>3370</v>
      </c>
      <c r="G933" t="str">
        <f t="shared" si="16"/>
        <v>1041</v>
      </c>
      <c r="H933" t="s">
        <v>26</v>
      </c>
      <c r="I933" t="s">
        <v>27</v>
      </c>
      <c r="J933" t="s">
        <v>206</v>
      </c>
      <c r="K933" t="s">
        <v>3150</v>
      </c>
      <c r="L933" t="s">
        <v>33</v>
      </c>
      <c r="N933" t="s">
        <v>31</v>
      </c>
      <c r="O933" s="1"/>
      <c r="P933" s="11">
        <v>347100</v>
      </c>
    </row>
    <row r="934" spans="1:16">
      <c r="A934" s="5" t="s">
        <v>1907</v>
      </c>
      <c r="B934" t="s">
        <v>1908</v>
      </c>
      <c r="C934" s="5" t="s">
        <v>3379</v>
      </c>
      <c r="D934" s="1">
        <v>44562</v>
      </c>
      <c r="E934" t="s">
        <v>3381</v>
      </c>
      <c r="F934" t="s">
        <v>3057</v>
      </c>
      <c r="G934" t="str">
        <f t="shared" si="16"/>
        <v>1068</v>
      </c>
      <c r="H934" t="s">
        <v>26</v>
      </c>
      <c r="J934" t="s">
        <v>200</v>
      </c>
      <c r="K934" t="s">
        <v>3150</v>
      </c>
      <c r="L934" t="s">
        <v>33</v>
      </c>
      <c r="N934" t="s">
        <v>31</v>
      </c>
      <c r="O934" s="1"/>
      <c r="P934" s="11">
        <v>572920</v>
      </c>
    </row>
    <row r="935" spans="1:16">
      <c r="A935" s="5" t="s">
        <v>1907</v>
      </c>
      <c r="B935" t="s">
        <v>1908</v>
      </c>
      <c r="C935" s="5" t="s">
        <v>3382</v>
      </c>
      <c r="D935" s="1">
        <v>44547</v>
      </c>
      <c r="E935" t="s">
        <v>3384</v>
      </c>
      <c r="F935" t="s">
        <v>3385</v>
      </c>
      <c r="G935" t="str">
        <f t="shared" si="16"/>
        <v>1054</v>
      </c>
      <c r="H935" t="s">
        <v>26</v>
      </c>
      <c r="I935" t="s">
        <v>27</v>
      </c>
      <c r="J935" t="s">
        <v>498</v>
      </c>
      <c r="K935" t="s">
        <v>3386</v>
      </c>
      <c r="L935" t="s">
        <v>33</v>
      </c>
      <c r="N935" t="s">
        <v>134</v>
      </c>
      <c r="O935" s="1"/>
      <c r="P935" s="11">
        <v>1100000</v>
      </c>
    </row>
    <row r="936" spans="1:16">
      <c r="A936" s="5" t="s">
        <v>1907</v>
      </c>
      <c r="B936" t="s">
        <v>1908</v>
      </c>
      <c r="C936" s="5" t="s">
        <v>3387</v>
      </c>
      <c r="D936" s="1">
        <v>44606</v>
      </c>
      <c r="E936" t="s">
        <v>1399</v>
      </c>
      <c r="F936" t="s">
        <v>3389</v>
      </c>
      <c r="G936" t="str">
        <f t="shared" si="16"/>
        <v>1043</v>
      </c>
      <c r="H936" t="s">
        <v>26</v>
      </c>
      <c r="I936" t="s">
        <v>475</v>
      </c>
      <c r="J936" t="s">
        <v>504</v>
      </c>
      <c r="L936" t="s">
        <v>33</v>
      </c>
      <c r="M936" t="s">
        <v>32</v>
      </c>
      <c r="N936" t="s">
        <v>31</v>
      </c>
      <c r="O936" s="1"/>
      <c r="P936" s="11">
        <v>400000</v>
      </c>
    </row>
    <row r="937" spans="1:16">
      <c r="A937" s="5" t="s">
        <v>1907</v>
      </c>
      <c r="B937" t="s">
        <v>1908</v>
      </c>
      <c r="C937" s="5" t="s">
        <v>3390</v>
      </c>
      <c r="D937" s="1">
        <v>44648</v>
      </c>
      <c r="E937" t="s">
        <v>3391</v>
      </c>
      <c r="F937" t="s">
        <v>3370</v>
      </c>
      <c r="G937" t="str">
        <f t="shared" si="16"/>
        <v>1041</v>
      </c>
      <c r="H937" t="s">
        <v>26</v>
      </c>
      <c r="I937" t="s">
        <v>27</v>
      </c>
      <c r="J937" t="s">
        <v>206</v>
      </c>
      <c r="L937" t="s">
        <v>33</v>
      </c>
      <c r="N937" t="s">
        <v>31</v>
      </c>
      <c r="O937" s="1"/>
      <c r="P937" s="11">
        <v>650000</v>
      </c>
    </row>
    <row r="938" spans="1:16">
      <c r="A938" s="5" t="s">
        <v>1907</v>
      </c>
      <c r="B938" t="s">
        <v>1908</v>
      </c>
      <c r="C938" s="5" t="s">
        <v>3392</v>
      </c>
      <c r="D938" s="1">
        <v>44682</v>
      </c>
      <c r="E938" t="s">
        <v>3394</v>
      </c>
      <c r="F938" t="s">
        <v>3395</v>
      </c>
      <c r="G938" t="str">
        <f t="shared" si="16"/>
        <v>1011</v>
      </c>
      <c r="H938" t="s">
        <v>26</v>
      </c>
      <c r="I938" t="s">
        <v>1668</v>
      </c>
      <c r="J938" t="s">
        <v>1485</v>
      </c>
      <c r="K938" t="s">
        <v>3396</v>
      </c>
      <c r="L938" t="s">
        <v>33</v>
      </c>
      <c r="N938" t="s">
        <v>31</v>
      </c>
      <c r="O938" s="1"/>
      <c r="P938" s="11">
        <v>10191670</v>
      </c>
    </row>
    <row r="939" spans="1:16">
      <c r="A939" s="5" t="s">
        <v>1907</v>
      </c>
      <c r="B939" t="s">
        <v>1908</v>
      </c>
      <c r="C939" s="5" t="s">
        <v>3397</v>
      </c>
      <c r="D939" s="1">
        <v>44644</v>
      </c>
      <c r="E939" t="s">
        <v>1809</v>
      </c>
      <c r="F939" t="s">
        <v>1810</v>
      </c>
      <c r="G939" t="str">
        <f t="shared" si="16"/>
        <v>1382</v>
      </c>
      <c r="H939" t="s">
        <v>1460</v>
      </c>
      <c r="I939" t="s">
        <v>1668</v>
      </c>
      <c r="J939" t="s">
        <v>1528</v>
      </c>
      <c r="K939" t="s">
        <v>3398</v>
      </c>
      <c r="L939" t="s">
        <v>33</v>
      </c>
      <c r="N939" t="s">
        <v>32</v>
      </c>
      <c r="O939" s="1">
        <v>44987</v>
      </c>
      <c r="P939" s="11">
        <v>798700</v>
      </c>
    </row>
    <row r="940" spans="1:16">
      <c r="A940" s="5" t="s">
        <v>1907</v>
      </c>
      <c r="B940" t="s">
        <v>1908</v>
      </c>
      <c r="C940" s="5" t="s">
        <v>3399</v>
      </c>
      <c r="D940" s="1">
        <v>44644</v>
      </c>
      <c r="E940" t="s">
        <v>1812</v>
      </c>
      <c r="F940" t="s">
        <v>1813</v>
      </c>
      <c r="G940" t="str">
        <f t="shared" si="16"/>
        <v>1381</v>
      </c>
      <c r="H940" t="s">
        <v>1460</v>
      </c>
      <c r="I940" t="s">
        <v>27</v>
      </c>
      <c r="J940" t="s">
        <v>1528</v>
      </c>
      <c r="K940" t="s">
        <v>1814</v>
      </c>
      <c r="L940" t="s">
        <v>33</v>
      </c>
      <c r="N940" t="s">
        <v>32</v>
      </c>
      <c r="O940" s="1">
        <v>44987</v>
      </c>
      <c r="P940" s="11">
        <v>1739100</v>
      </c>
    </row>
    <row r="941" spans="1:16">
      <c r="A941" s="5" t="s">
        <v>1907</v>
      </c>
      <c r="B941" t="s">
        <v>1908</v>
      </c>
      <c r="C941" s="5" t="s">
        <v>3401</v>
      </c>
      <c r="D941" s="1">
        <v>44644</v>
      </c>
      <c r="E941" t="s">
        <v>1824</v>
      </c>
      <c r="F941" t="s">
        <v>1825</v>
      </c>
      <c r="G941" t="str">
        <f t="shared" si="16"/>
        <v>1382</v>
      </c>
      <c r="H941" t="s">
        <v>1460</v>
      </c>
      <c r="I941" t="s">
        <v>27</v>
      </c>
      <c r="J941" t="s">
        <v>430</v>
      </c>
      <c r="K941" t="s">
        <v>1826</v>
      </c>
      <c r="L941" t="s">
        <v>33</v>
      </c>
      <c r="N941" t="s">
        <v>32</v>
      </c>
      <c r="O941" s="1">
        <v>44987</v>
      </c>
      <c r="P941" s="11">
        <v>2447600</v>
      </c>
    </row>
    <row r="942" spans="1:16">
      <c r="A942" s="5" t="s">
        <v>1907</v>
      </c>
      <c r="B942" t="s">
        <v>1908</v>
      </c>
      <c r="C942" s="5" t="s">
        <v>3402</v>
      </c>
      <c r="D942" s="1">
        <v>44644</v>
      </c>
      <c r="E942" t="s">
        <v>1831</v>
      </c>
      <c r="F942" t="s">
        <v>1832</v>
      </c>
      <c r="G942" t="str">
        <f t="shared" si="16"/>
        <v>1381</v>
      </c>
      <c r="H942" t="s">
        <v>1460</v>
      </c>
      <c r="I942" t="s">
        <v>27</v>
      </c>
      <c r="J942" t="s">
        <v>1834</v>
      </c>
      <c r="L942" t="s">
        <v>33</v>
      </c>
      <c r="N942" t="s">
        <v>32</v>
      </c>
      <c r="O942" s="1">
        <v>44987</v>
      </c>
      <c r="P942" s="11">
        <v>5217100</v>
      </c>
    </row>
    <row r="943" spans="1:16">
      <c r="A943" s="5" t="s">
        <v>1907</v>
      </c>
      <c r="B943" t="s">
        <v>1908</v>
      </c>
      <c r="C943" s="5" t="s">
        <v>3402</v>
      </c>
      <c r="D943" s="1">
        <v>44644</v>
      </c>
      <c r="E943" t="s">
        <v>1831</v>
      </c>
      <c r="F943" t="s">
        <v>1832</v>
      </c>
      <c r="G943" t="str">
        <f t="shared" si="16"/>
        <v>1381</v>
      </c>
      <c r="H943" t="s">
        <v>1460</v>
      </c>
      <c r="I943" t="s">
        <v>27</v>
      </c>
      <c r="J943" t="s">
        <v>1834</v>
      </c>
      <c r="L943" t="s">
        <v>30</v>
      </c>
      <c r="N943" t="s">
        <v>32</v>
      </c>
      <c r="O943" s="1">
        <v>44987</v>
      </c>
      <c r="P943" s="11">
        <v>424400</v>
      </c>
    </row>
    <row r="944" spans="1:16">
      <c r="A944" s="5" t="s">
        <v>1907</v>
      </c>
      <c r="B944" t="s">
        <v>1908</v>
      </c>
      <c r="C944" s="5" t="s">
        <v>3404</v>
      </c>
      <c r="D944" s="1">
        <v>44644</v>
      </c>
      <c r="E944" t="s">
        <v>1835</v>
      </c>
      <c r="F944" t="s">
        <v>1832</v>
      </c>
      <c r="G944" t="str">
        <f t="shared" si="16"/>
        <v>1381</v>
      </c>
      <c r="H944" t="s">
        <v>1460</v>
      </c>
      <c r="I944" t="s">
        <v>27</v>
      </c>
      <c r="J944" t="s">
        <v>1836</v>
      </c>
      <c r="K944" t="s">
        <v>1837</v>
      </c>
      <c r="L944" t="s">
        <v>33</v>
      </c>
      <c r="N944" t="s">
        <v>32</v>
      </c>
      <c r="O944" s="1">
        <v>44987</v>
      </c>
      <c r="P944" s="11">
        <v>38645000</v>
      </c>
    </row>
    <row r="945" spans="1:16">
      <c r="A945" s="5" t="s">
        <v>1907</v>
      </c>
      <c r="B945" t="s">
        <v>1908</v>
      </c>
      <c r="C945" s="5" t="s">
        <v>3404</v>
      </c>
      <c r="D945" s="1">
        <v>44644</v>
      </c>
      <c r="E945" t="s">
        <v>1835</v>
      </c>
      <c r="F945" t="s">
        <v>1832</v>
      </c>
      <c r="G945" t="str">
        <f t="shared" si="16"/>
        <v>1381</v>
      </c>
      <c r="H945" t="s">
        <v>1460</v>
      </c>
      <c r="I945" t="s">
        <v>27</v>
      </c>
      <c r="J945" t="s">
        <v>1836</v>
      </c>
      <c r="K945" t="s">
        <v>1837</v>
      </c>
      <c r="L945" t="s">
        <v>30</v>
      </c>
      <c r="N945" t="s">
        <v>32</v>
      </c>
      <c r="O945" s="1">
        <v>44987</v>
      </c>
      <c r="P945" s="11">
        <v>878400</v>
      </c>
    </row>
    <row r="946" spans="1:16">
      <c r="A946" s="5" t="s">
        <v>1907</v>
      </c>
      <c r="B946" t="s">
        <v>1908</v>
      </c>
      <c r="C946" s="5" t="s">
        <v>3406</v>
      </c>
      <c r="D946" s="1">
        <v>44644</v>
      </c>
      <c r="E946" t="s">
        <v>1840</v>
      </c>
      <c r="F946" t="s">
        <v>1838</v>
      </c>
      <c r="G946" t="str">
        <f t="shared" si="16"/>
        <v>1381</v>
      </c>
      <c r="H946" t="s">
        <v>1460</v>
      </c>
      <c r="I946" t="s">
        <v>27</v>
      </c>
      <c r="J946" t="s">
        <v>1836</v>
      </c>
      <c r="K946" t="s">
        <v>1841</v>
      </c>
      <c r="L946" t="s">
        <v>33</v>
      </c>
      <c r="N946" t="s">
        <v>32</v>
      </c>
      <c r="O946" s="1">
        <v>44987</v>
      </c>
      <c r="P946" s="11">
        <v>5796800</v>
      </c>
    </row>
    <row r="947" spans="1:16">
      <c r="A947" s="5" t="s">
        <v>1907</v>
      </c>
      <c r="B947" t="s">
        <v>1908</v>
      </c>
      <c r="C947" s="5" t="s">
        <v>3406</v>
      </c>
      <c r="D947" s="1">
        <v>44644</v>
      </c>
      <c r="E947" t="s">
        <v>1840</v>
      </c>
      <c r="F947" t="s">
        <v>1838</v>
      </c>
      <c r="G947" t="str">
        <f t="shared" si="16"/>
        <v>1381</v>
      </c>
      <c r="H947" t="s">
        <v>1460</v>
      </c>
      <c r="I947" t="s">
        <v>27</v>
      </c>
      <c r="J947" t="s">
        <v>1836</v>
      </c>
      <c r="K947" t="s">
        <v>1841</v>
      </c>
      <c r="L947" t="s">
        <v>30</v>
      </c>
      <c r="N947" t="s">
        <v>32</v>
      </c>
      <c r="O947" s="1">
        <v>44987</v>
      </c>
      <c r="P947" s="11">
        <v>795000</v>
      </c>
    </row>
    <row r="948" spans="1:16">
      <c r="A948" s="5" t="s">
        <v>1907</v>
      </c>
      <c r="B948" t="s">
        <v>1908</v>
      </c>
      <c r="C948" s="5" t="s">
        <v>3407</v>
      </c>
      <c r="D948" s="1">
        <v>44644</v>
      </c>
      <c r="E948" t="s">
        <v>1842</v>
      </c>
      <c r="F948" t="s">
        <v>1843</v>
      </c>
      <c r="G948" t="str">
        <f t="shared" si="16"/>
        <v>1382</v>
      </c>
      <c r="H948" t="s">
        <v>1460</v>
      </c>
      <c r="I948" t="s">
        <v>246</v>
      </c>
      <c r="J948" t="s">
        <v>200</v>
      </c>
      <c r="L948" t="s">
        <v>33</v>
      </c>
      <c r="N948" t="s">
        <v>32</v>
      </c>
      <c r="O948" s="1">
        <v>44987</v>
      </c>
      <c r="P948" s="11">
        <v>1095000</v>
      </c>
    </row>
    <row r="949" spans="1:16">
      <c r="A949" s="5" t="s">
        <v>1907</v>
      </c>
      <c r="B949" t="s">
        <v>1908</v>
      </c>
      <c r="C949" s="5" t="s">
        <v>3409</v>
      </c>
      <c r="D949" s="1">
        <v>44644</v>
      </c>
      <c r="E949" t="s">
        <v>1845</v>
      </c>
      <c r="F949" t="s">
        <v>1846</v>
      </c>
      <c r="G949" t="str">
        <f t="shared" si="16"/>
        <v>1381</v>
      </c>
      <c r="H949" t="s">
        <v>1460</v>
      </c>
      <c r="I949" t="s">
        <v>27</v>
      </c>
      <c r="J949" t="s">
        <v>178</v>
      </c>
      <c r="K949" t="s">
        <v>1847</v>
      </c>
      <c r="L949" t="s">
        <v>33</v>
      </c>
      <c r="N949" t="s">
        <v>32</v>
      </c>
      <c r="O949" s="1">
        <v>44987</v>
      </c>
      <c r="P949" s="11">
        <v>5603600</v>
      </c>
    </row>
    <row r="950" spans="1:16">
      <c r="A950" s="5" t="s">
        <v>1907</v>
      </c>
      <c r="B950" t="s">
        <v>1908</v>
      </c>
      <c r="C950" s="5" t="s">
        <v>3411</v>
      </c>
      <c r="D950" s="1">
        <v>44644</v>
      </c>
      <c r="E950" t="s">
        <v>1848</v>
      </c>
      <c r="F950" t="s">
        <v>1849</v>
      </c>
      <c r="G950" t="str">
        <f t="shared" si="16"/>
        <v>1381</v>
      </c>
      <c r="H950" t="s">
        <v>1460</v>
      </c>
      <c r="I950" t="s">
        <v>27</v>
      </c>
      <c r="J950" t="s">
        <v>1850</v>
      </c>
      <c r="L950" t="s">
        <v>33</v>
      </c>
      <c r="N950" t="s">
        <v>32</v>
      </c>
      <c r="O950" s="1">
        <v>44987</v>
      </c>
      <c r="P950" s="11">
        <v>2769600</v>
      </c>
    </row>
    <row r="951" spans="1:16">
      <c r="A951" s="5" t="s">
        <v>1907</v>
      </c>
      <c r="B951" t="s">
        <v>1908</v>
      </c>
      <c r="C951" s="5" t="s">
        <v>3411</v>
      </c>
      <c r="D951" s="1">
        <v>44644</v>
      </c>
      <c r="E951" t="s">
        <v>1848</v>
      </c>
      <c r="F951" t="s">
        <v>1849</v>
      </c>
      <c r="G951" t="str">
        <f t="shared" si="16"/>
        <v>1381</v>
      </c>
      <c r="H951" t="s">
        <v>1460</v>
      </c>
      <c r="I951" t="s">
        <v>27</v>
      </c>
      <c r="J951" t="s">
        <v>1596</v>
      </c>
      <c r="L951" t="s">
        <v>30</v>
      </c>
      <c r="N951" t="s">
        <v>32</v>
      </c>
      <c r="O951" s="1">
        <v>44987</v>
      </c>
      <c r="P951" s="11">
        <v>148500</v>
      </c>
    </row>
    <row r="952" spans="1:16">
      <c r="A952" s="5" t="s">
        <v>1907</v>
      </c>
      <c r="B952" t="s">
        <v>1908</v>
      </c>
      <c r="C952" s="5" t="s">
        <v>3413</v>
      </c>
      <c r="D952" s="1">
        <v>44644</v>
      </c>
      <c r="E952" t="s">
        <v>1854</v>
      </c>
      <c r="F952" t="s">
        <v>1855</v>
      </c>
      <c r="G952" t="str">
        <f t="shared" si="16"/>
        <v>1382</v>
      </c>
      <c r="H952" t="s">
        <v>1460</v>
      </c>
      <c r="I952" t="s">
        <v>27</v>
      </c>
      <c r="J952" t="s">
        <v>240</v>
      </c>
      <c r="K952" t="s">
        <v>3415</v>
      </c>
      <c r="L952" t="s">
        <v>33</v>
      </c>
      <c r="M952" t="s">
        <v>31</v>
      </c>
      <c r="N952" t="s">
        <v>32</v>
      </c>
      <c r="O952" s="1">
        <v>44987</v>
      </c>
      <c r="P952" s="11">
        <v>6118800</v>
      </c>
    </row>
    <row r="953" spans="1:16">
      <c r="A953" s="5" t="s">
        <v>1907</v>
      </c>
      <c r="B953" t="s">
        <v>1908</v>
      </c>
      <c r="C953" s="5" t="s">
        <v>3413</v>
      </c>
      <c r="D953" s="1">
        <v>44644</v>
      </c>
      <c r="E953" t="s">
        <v>1854</v>
      </c>
      <c r="F953" t="s">
        <v>1855</v>
      </c>
      <c r="G953" t="str">
        <f t="shared" ref="G953:G1015" si="17">LEFT(F953,4)</f>
        <v>1382</v>
      </c>
      <c r="H953" t="s">
        <v>1460</v>
      </c>
      <c r="I953" t="s">
        <v>27</v>
      </c>
      <c r="J953" t="s">
        <v>240</v>
      </c>
      <c r="K953" t="s">
        <v>3415</v>
      </c>
      <c r="L953" t="s">
        <v>30</v>
      </c>
      <c r="N953" t="s">
        <v>32</v>
      </c>
      <c r="O953" s="1">
        <v>44987</v>
      </c>
      <c r="P953" s="11">
        <v>338800</v>
      </c>
    </row>
    <row r="954" spans="1:16">
      <c r="A954" s="5" t="s">
        <v>1907</v>
      </c>
      <c r="B954" t="s">
        <v>1908</v>
      </c>
      <c r="C954" s="5" t="s">
        <v>3416</v>
      </c>
      <c r="D954" s="1">
        <v>44644</v>
      </c>
      <c r="E954" t="s">
        <v>1857</v>
      </c>
      <c r="F954" t="s">
        <v>1858</v>
      </c>
      <c r="G954" t="str">
        <f t="shared" si="17"/>
        <v>1382</v>
      </c>
      <c r="H954" t="s">
        <v>1460</v>
      </c>
      <c r="I954" t="s">
        <v>27</v>
      </c>
      <c r="J954" t="s">
        <v>206</v>
      </c>
      <c r="L954" t="s">
        <v>33</v>
      </c>
      <c r="N954" t="s">
        <v>32</v>
      </c>
      <c r="O954" s="1">
        <v>44987</v>
      </c>
      <c r="P954" s="11">
        <v>180400</v>
      </c>
    </row>
    <row r="955" spans="1:16">
      <c r="A955" s="5" t="s">
        <v>1907</v>
      </c>
      <c r="B955" t="s">
        <v>1908</v>
      </c>
      <c r="C955" s="5" t="s">
        <v>3418</v>
      </c>
      <c r="D955" s="1">
        <v>44644</v>
      </c>
      <c r="E955" t="s">
        <v>1859</v>
      </c>
      <c r="F955" t="s">
        <v>1858</v>
      </c>
      <c r="G955" t="str">
        <f t="shared" si="17"/>
        <v>1382</v>
      </c>
      <c r="H955" t="s">
        <v>1460</v>
      </c>
      <c r="I955" t="s">
        <v>27</v>
      </c>
      <c r="J955" t="s">
        <v>206</v>
      </c>
      <c r="L955" t="s">
        <v>33</v>
      </c>
      <c r="N955" t="s">
        <v>32</v>
      </c>
      <c r="O955" s="1">
        <v>44987</v>
      </c>
      <c r="P955" s="11">
        <v>167500</v>
      </c>
    </row>
    <row r="956" spans="1:16">
      <c r="A956" s="5" t="s">
        <v>1907</v>
      </c>
      <c r="B956" t="s">
        <v>1908</v>
      </c>
      <c r="C956" s="5" t="s">
        <v>3419</v>
      </c>
      <c r="D956" s="1">
        <v>44644</v>
      </c>
      <c r="E956" t="s">
        <v>1860</v>
      </c>
      <c r="F956" t="s">
        <v>1858</v>
      </c>
      <c r="G956" t="str">
        <f t="shared" si="17"/>
        <v>1382</v>
      </c>
      <c r="H956" t="s">
        <v>1460</v>
      </c>
      <c r="I956" t="s">
        <v>27</v>
      </c>
      <c r="J956" t="s">
        <v>206</v>
      </c>
      <c r="L956" t="s">
        <v>33</v>
      </c>
      <c r="N956" t="s">
        <v>32</v>
      </c>
      <c r="O956" s="1">
        <v>44987</v>
      </c>
      <c r="P956" s="11">
        <v>180400</v>
      </c>
    </row>
    <row r="957" spans="1:16">
      <c r="A957" s="5" t="s">
        <v>1907</v>
      </c>
      <c r="B957" t="s">
        <v>1908</v>
      </c>
      <c r="C957" s="5" t="s">
        <v>3420</v>
      </c>
      <c r="D957" s="1">
        <v>44644</v>
      </c>
      <c r="E957" t="s">
        <v>1869</v>
      </c>
      <c r="F957" t="s">
        <v>1870</v>
      </c>
      <c r="G957" t="str">
        <f t="shared" si="17"/>
        <v>1381</v>
      </c>
      <c r="H957" t="s">
        <v>1460</v>
      </c>
      <c r="I957" t="s">
        <v>1652</v>
      </c>
      <c r="J957" t="s">
        <v>178</v>
      </c>
      <c r="K957" t="s">
        <v>1871</v>
      </c>
      <c r="L957" t="s">
        <v>33</v>
      </c>
      <c r="N957" t="s">
        <v>32</v>
      </c>
      <c r="O957" s="1">
        <v>44987</v>
      </c>
      <c r="P957" s="11">
        <v>2189900</v>
      </c>
    </row>
    <row r="958" spans="1:16">
      <c r="A958" s="5" t="s">
        <v>1907</v>
      </c>
      <c r="B958" t="s">
        <v>1908</v>
      </c>
      <c r="C958" s="5" t="s">
        <v>3420</v>
      </c>
      <c r="D958" s="1">
        <v>44644</v>
      </c>
      <c r="E958" t="s">
        <v>1869</v>
      </c>
      <c r="F958" t="s">
        <v>1870</v>
      </c>
      <c r="G958" t="str">
        <f t="shared" si="17"/>
        <v>1381</v>
      </c>
      <c r="H958" t="s">
        <v>1460</v>
      </c>
      <c r="I958" t="s">
        <v>1652</v>
      </c>
      <c r="J958" t="s">
        <v>178</v>
      </c>
      <c r="K958" t="s">
        <v>1871</v>
      </c>
      <c r="L958" t="s">
        <v>30</v>
      </c>
      <c r="N958" t="s">
        <v>32</v>
      </c>
      <c r="O958" s="1">
        <v>44987</v>
      </c>
      <c r="P958" s="11">
        <v>103200</v>
      </c>
    </row>
    <row r="959" spans="1:16">
      <c r="A959" s="5" t="s">
        <v>1907</v>
      </c>
      <c r="B959" t="s">
        <v>1908</v>
      </c>
      <c r="C959" s="5" t="s">
        <v>3422</v>
      </c>
      <c r="D959" s="1">
        <v>44644</v>
      </c>
      <c r="E959" t="s">
        <v>1872</v>
      </c>
      <c r="F959" t="s">
        <v>1870</v>
      </c>
      <c r="G959" t="str">
        <f t="shared" si="17"/>
        <v>1381</v>
      </c>
      <c r="H959" t="s">
        <v>1460</v>
      </c>
      <c r="I959" t="s">
        <v>1652</v>
      </c>
      <c r="J959" t="s">
        <v>1528</v>
      </c>
      <c r="K959" t="s">
        <v>3423</v>
      </c>
      <c r="L959" t="s">
        <v>33</v>
      </c>
      <c r="N959" t="s">
        <v>32</v>
      </c>
      <c r="O959" s="1">
        <v>44987</v>
      </c>
      <c r="P959" s="11">
        <v>1223800</v>
      </c>
    </row>
    <row r="960" spans="1:16">
      <c r="A960" s="5" t="s">
        <v>1907</v>
      </c>
      <c r="B960" t="s">
        <v>1908</v>
      </c>
      <c r="C960" s="5" t="s">
        <v>3424</v>
      </c>
      <c r="D960" s="1">
        <v>44644</v>
      </c>
      <c r="E960" t="s">
        <v>3426</v>
      </c>
      <c r="F960" t="s">
        <v>1874</v>
      </c>
      <c r="G960" t="str">
        <f t="shared" si="17"/>
        <v>1382</v>
      </c>
      <c r="H960" t="s">
        <v>1460</v>
      </c>
      <c r="I960" t="s">
        <v>27</v>
      </c>
      <c r="J960" t="s">
        <v>305</v>
      </c>
      <c r="K960" t="s">
        <v>3427</v>
      </c>
      <c r="L960" t="s">
        <v>33</v>
      </c>
      <c r="N960" t="s">
        <v>32</v>
      </c>
      <c r="O960" s="1">
        <v>44987</v>
      </c>
      <c r="P960" s="11">
        <v>174000</v>
      </c>
    </row>
    <row r="961" spans="1:16">
      <c r="A961" s="5" t="s">
        <v>1907</v>
      </c>
      <c r="B961" t="s">
        <v>1908</v>
      </c>
      <c r="C961" s="5" t="s">
        <v>3428</v>
      </c>
      <c r="D961" s="1">
        <v>44713</v>
      </c>
      <c r="E961" t="s">
        <v>3430</v>
      </c>
      <c r="F961" t="s">
        <v>3370</v>
      </c>
      <c r="G961" t="str">
        <f t="shared" si="17"/>
        <v>1041</v>
      </c>
      <c r="H961" t="s">
        <v>26</v>
      </c>
      <c r="I961" t="s">
        <v>27</v>
      </c>
      <c r="J961" t="s">
        <v>206</v>
      </c>
      <c r="L961" t="s">
        <v>33</v>
      </c>
      <c r="N961" t="s">
        <v>31</v>
      </c>
      <c r="O961" s="1"/>
      <c r="P961" s="11">
        <v>650000</v>
      </c>
    </row>
    <row r="962" spans="1:16">
      <c r="A962" s="5" t="s">
        <v>1907</v>
      </c>
      <c r="B962" t="s">
        <v>1908</v>
      </c>
      <c r="C962" s="5" t="s">
        <v>3431</v>
      </c>
      <c r="D962" s="1">
        <v>44713</v>
      </c>
      <c r="E962" t="s">
        <v>3433</v>
      </c>
      <c r="F962" t="s">
        <v>3434</v>
      </c>
      <c r="G962" t="str">
        <f t="shared" si="17"/>
        <v>1068</v>
      </c>
      <c r="H962" t="s">
        <v>26</v>
      </c>
      <c r="I962" t="s">
        <v>2520</v>
      </c>
      <c r="J962" t="s">
        <v>1836</v>
      </c>
      <c r="K962" t="s">
        <v>3435</v>
      </c>
      <c r="L962" t="s">
        <v>150</v>
      </c>
      <c r="N962" t="s">
        <v>31</v>
      </c>
      <c r="O962" s="1"/>
      <c r="P962" s="11">
        <v>3600000</v>
      </c>
    </row>
    <row r="963" spans="1:16">
      <c r="A963" s="5" t="s">
        <v>1907</v>
      </c>
      <c r="B963" t="s">
        <v>1908</v>
      </c>
      <c r="C963" s="5" t="s">
        <v>3431</v>
      </c>
      <c r="D963" s="1">
        <v>44713</v>
      </c>
      <c r="E963" t="s">
        <v>3433</v>
      </c>
      <c r="F963" t="s">
        <v>3434</v>
      </c>
      <c r="G963" t="str">
        <f t="shared" si="17"/>
        <v>1068</v>
      </c>
      <c r="H963" t="s">
        <v>26</v>
      </c>
      <c r="I963" t="s">
        <v>2520</v>
      </c>
      <c r="J963" t="s">
        <v>1836</v>
      </c>
      <c r="K963" t="s">
        <v>3435</v>
      </c>
      <c r="L963" t="s">
        <v>30</v>
      </c>
      <c r="N963" t="s">
        <v>31</v>
      </c>
      <c r="O963" s="1"/>
      <c r="P963" s="11">
        <v>170000</v>
      </c>
    </row>
    <row r="964" spans="1:16">
      <c r="A964" s="5" t="s">
        <v>1907</v>
      </c>
      <c r="B964" t="s">
        <v>1908</v>
      </c>
      <c r="C964" s="5" t="s">
        <v>3436</v>
      </c>
      <c r="D964" s="1">
        <v>44715</v>
      </c>
      <c r="E964" t="s">
        <v>3438</v>
      </c>
      <c r="F964" t="s">
        <v>3439</v>
      </c>
      <c r="G964" t="str">
        <f t="shared" si="17"/>
        <v>1069</v>
      </c>
      <c r="H964" t="s">
        <v>26</v>
      </c>
      <c r="I964" t="s">
        <v>27</v>
      </c>
      <c r="J964" t="s">
        <v>200</v>
      </c>
      <c r="L964" t="s">
        <v>33</v>
      </c>
      <c r="N964" t="s">
        <v>31</v>
      </c>
      <c r="O964" s="1"/>
      <c r="P964" s="11">
        <v>500000</v>
      </c>
    </row>
    <row r="965" spans="1:16">
      <c r="A965" s="5" t="s">
        <v>1907</v>
      </c>
      <c r="B965" t="s">
        <v>1908</v>
      </c>
      <c r="C965" s="5" t="s">
        <v>3440</v>
      </c>
      <c r="D965" s="1">
        <v>44550</v>
      </c>
      <c r="E965" t="s">
        <v>3442</v>
      </c>
      <c r="F965" t="s">
        <v>1139</v>
      </c>
      <c r="G965" t="str">
        <f t="shared" si="17"/>
        <v>1108</v>
      </c>
      <c r="H965" t="s">
        <v>26</v>
      </c>
      <c r="I965" t="s">
        <v>27</v>
      </c>
      <c r="J965" t="s">
        <v>498</v>
      </c>
      <c r="K965" t="s">
        <v>3443</v>
      </c>
      <c r="L965" t="s">
        <v>33</v>
      </c>
      <c r="N965" t="s">
        <v>31</v>
      </c>
      <c r="O965" s="1"/>
      <c r="P965" s="11">
        <v>308000</v>
      </c>
    </row>
    <row r="966" spans="1:16" s="15" customFormat="1">
      <c r="A966" s="14">
        <v>6551</v>
      </c>
      <c r="B966" s="15" t="s">
        <v>1908</v>
      </c>
      <c r="C966" s="14">
        <v>113229</v>
      </c>
      <c r="D966" s="16">
        <v>44805</v>
      </c>
      <c r="E966" s="15" t="s">
        <v>6967</v>
      </c>
      <c r="F966" s="15" t="s">
        <v>6910</v>
      </c>
      <c r="G966" s="15" t="str">
        <f t="shared" si="17"/>
        <v>1043</v>
      </c>
      <c r="H966" s="15" t="s">
        <v>26</v>
      </c>
      <c r="I966" s="15" t="s">
        <v>27</v>
      </c>
      <c r="J966" s="15" t="s">
        <v>3052</v>
      </c>
      <c r="K966" s="15" t="s">
        <v>6913</v>
      </c>
      <c r="L966" s="15" t="s">
        <v>6911</v>
      </c>
      <c r="M966" s="15" t="s">
        <v>31</v>
      </c>
      <c r="P966" s="17">
        <v>1023840</v>
      </c>
    </row>
    <row r="967" spans="1:16">
      <c r="A967" s="5" t="s">
        <v>1907</v>
      </c>
      <c r="B967" t="s">
        <v>1908</v>
      </c>
      <c r="C967" s="5" t="s">
        <v>3444</v>
      </c>
      <c r="D967" s="1">
        <v>44757</v>
      </c>
      <c r="E967" t="s">
        <v>3445</v>
      </c>
      <c r="F967" t="s">
        <v>3446</v>
      </c>
      <c r="G967" t="str">
        <f t="shared" si="17"/>
        <v>1096</v>
      </c>
      <c r="H967" t="s">
        <v>26</v>
      </c>
      <c r="I967" t="s">
        <v>27</v>
      </c>
      <c r="J967" t="s">
        <v>360</v>
      </c>
      <c r="K967" t="s">
        <v>3447</v>
      </c>
      <c r="L967" t="s">
        <v>33</v>
      </c>
      <c r="M967" t="s">
        <v>32</v>
      </c>
      <c r="N967" t="s">
        <v>31</v>
      </c>
      <c r="O967" s="1"/>
      <c r="P967" s="11">
        <v>9746610</v>
      </c>
    </row>
    <row r="968" spans="1:16" s="15" customFormat="1">
      <c r="A968" s="14">
        <v>6551</v>
      </c>
      <c r="B968" s="15" t="s">
        <v>1908</v>
      </c>
      <c r="C968" s="14">
        <v>113239</v>
      </c>
      <c r="D968" s="16">
        <v>44546</v>
      </c>
      <c r="E968" s="15" t="s">
        <v>6968</v>
      </c>
      <c r="F968" s="15" t="s">
        <v>6916</v>
      </c>
      <c r="G968" s="15" t="str">
        <f t="shared" si="17"/>
        <v>1062</v>
      </c>
      <c r="H968" s="15" t="s">
        <v>26</v>
      </c>
      <c r="I968" s="15" t="s">
        <v>508</v>
      </c>
      <c r="J968" s="15" t="s">
        <v>1816</v>
      </c>
      <c r="K968" s="15" t="s">
        <v>6918</v>
      </c>
      <c r="L968" s="15" t="s">
        <v>33</v>
      </c>
      <c r="M968" s="15" t="s">
        <v>31</v>
      </c>
      <c r="P968" s="17">
        <v>251808</v>
      </c>
    </row>
    <row r="969" spans="1:16">
      <c r="A969" s="5" t="s">
        <v>1907</v>
      </c>
      <c r="B969" t="s">
        <v>1908</v>
      </c>
      <c r="C969" s="5" t="s">
        <v>3448</v>
      </c>
      <c r="D969" s="1">
        <v>44562</v>
      </c>
      <c r="E969" t="s">
        <v>3450</v>
      </c>
      <c r="F969" t="s">
        <v>2415</v>
      </c>
      <c r="G969" t="str">
        <f t="shared" si="17"/>
        <v>1066</v>
      </c>
      <c r="H969" t="s">
        <v>26</v>
      </c>
      <c r="I969" t="s">
        <v>27</v>
      </c>
      <c r="J969" t="s">
        <v>1528</v>
      </c>
      <c r="K969" t="s">
        <v>3451</v>
      </c>
      <c r="L969" t="s">
        <v>33</v>
      </c>
      <c r="N969" t="s">
        <v>31</v>
      </c>
      <c r="O969" s="1">
        <v>40426</v>
      </c>
      <c r="P969" s="11">
        <v>603500</v>
      </c>
    </row>
    <row r="970" spans="1:16">
      <c r="A970" s="5" t="s">
        <v>1907</v>
      </c>
      <c r="B970" t="s">
        <v>1908</v>
      </c>
      <c r="C970" s="5" t="s">
        <v>1988</v>
      </c>
      <c r="D970" s="1">
        <v>37681</v>
      </c>
      <c r="E970" t="s">
        <v>1990</v>
      </c>
      <c r="F970" t="s">
        <v>1991</v>
      </c>
      <c r="G970" t="str">
        <f t="shared" si="17"/>
        <v>1017</v>
      </c>
      <c r="H970" t="s">
        <v>26</v>
      </c>
      <c r="I970" t="s">
        <v>27</v>
      </c>
      <c r="J970" t="s">
        <v>1992</v>
      </c>
      <c r="K970" t="s">
        <v>1993</v>
      </c>
      <c r="L970" t="s">
        <v>30</v>
      </c>
      <c r="M970" t="s">
        <v>31</v>
      </c>
      <c r="N970" t="s">
        <v>32</v>
      </c>
      <c r="O970" s="1"/>
      <c r="P970" s="11">
        <v>2518564</v>
      </c>
    </row>
    <row r="971" spans="1:16">
      <c r="A971" s="5" t="s">
        <v>1907</v>
      </c>
      <c r="B971" t="s">
        <v>1908</v>
      </c>
      <c r="C971" s="5" t="s">
        <v>1988</v>
      </c>
      <c r="D971" s="1">
        <v>37681</v>
      </c>
      <c r="E971" t="s">
        <v>1990</v>
      </c>
      <c r="F971" t="s">
        <v>1991</v>
      </c>
      <c r="G971" t="str">
        <f t="shared" si="17"/>
        <v>1017</v>
      </c>
      <c r="H971" t="s">
        <v>26</v>
      </c>
      <c r="I971" t="s">
        <v>27</v>
      </c>
      <c r="J971" t="s">
        <v>1992</v>
      </c>
      <c r="K971" t="s">
        <v>1993</v>
      </c>
      <c r="L971" t="s">
        <v>33</v>
      </c>
      <c r="M971" t="s">
        <v>31</v>
      </c>
      <c r="N971" t="s">
        <v>32</v>
      </c>
      <c r="O971" s="1"/>
      <c r="P971" s="11">
        <v>46631822</v>
      </c>
    </row>
    <row r="972" spans="1:16">
      <c r="A972" s="5" t="s">
        <v>1907</v>
      </c>
      <c r="B972" t="s">
        <v>1908</v>
      </c>
      <c r="C972" s="5" t="s">
        <v>1988</v>
      </c>
      <c r="D972" s="1">
        <v>37681</v>
      </c>
      <c r="E972" t="s">
        <v>1990</v>
      </c>
      <c r="F972" t="s">
        <v>1991</v>
      </c>
      <c r="G972" t="str">
        <f t="shared" si="17"/>
        <v>1017</v>
      </c>
      <c r="H972" t="s">
        <v>26</v>
      </c>
      <c r="I972" t="s">
        <v>27</v>
      </c>
      <c r="J972" t="s">
        <v>1596</v>
      </c>
      <c r="K972" t="s">
        <v>1993</v>
      </c>
      <c r="L972" t="s">
        <v>30</v>
      </c>
      <c r="M972" t="s">
        <v>31</v>
      </c>
      <c r="N972" t="s">
        <v>32</v>
      </c>
      <c r="O972" s="1"/>
      <c r="P972" s="11">
        <v>314980</v>
      </c>
    </row>
    <row r="973" spans="1:16">
      <c r="A973" s="5" t="s">
        <v>1907</v>
      </c>
      <c r="B973" t="s">
        <v>1908</v>
      </c>
      <c r="C973" s="5" t="s">
        <v>1988</v>
      </c>
      <c r="D973" s="1">
        <v>37681</v>
      </c>
      <c r="E973" t="s">
        <v>1990</v>
      </c>
      <c r="F973" t="s">
        <v>1991</v>
      </c>
      <c r="G973" t="str">
        <f t="shared" si="17"/>
        <v>1017</v>
      </c>
      <c r="H973" t="s">
        <v>26</v>
      </c>
      <c r="I973" t="s">
        <v>27</v>
      </c>
      <c r="J973" t="s">
        <v>42</v>
      </c>
      <c r="K973" t="s">
        <v>1993</v>
      </c>
      <c r="L973" t="s">
        <v>30</v>
      </c>
      <c r="M973" t="s">
        <v>31</v>
      </c>
      <c r="N973" t="s">
        <v>32</v>
      </c>
      <c r="O973" s="1"/>
      <c r="P973" s="11">
        <v>534634</v>
      </c>
    </row>
    <row r="974" spans="1:16">
      <c r="A974" s="5" t="s">
        <v>1907</v>
      </c>
      <c r="B974" t="s">
        <v>1908</v>
      </c>
      <c r="C974" s="5" t="s">
        <v>1994</v>
      </c>
      <c r="D974" s="1">
        <v>41640</v>
      </c>
      <c r="E974" t="s">
        <v>1990</v>
      </c>
      <c r="F974" t="s">
        <v>1991</v>
      </c>
      <c r="G974" t="str">
        <f t="shared" si="17"/>
        <v>1017</v>
      </c>
      <c r="H974" t="s">
        <v>26</v>
      </c>
      <c r="I974" t="s">
        <v>27</v>
      </c>
      <c r="J974" t="s">
        <v>1992</v>
      </c>
      <c r="K974" t="s">
        <v>1993</v>
      </c>
      <c r="L974" t="s">
        <v>33</v>
      </c>
      <c r="M974" t="s">
        <v>31</v>
      </c>
      <c r="N974" t="s">
        <v>134</v>
      </c>
      <c r="O974" s="1"/>
      <c r="P974" s="11">
        <v>40330464</v>
      </c>
    </row>
    <row r="975" spans="1:16">
      <c r="A975" s="5" t="s">
        <v>1907</v>
      </c>
      <c r="B975" t="s">
        <v>1908</v>
      </c>
      <c r="C975" s="5" t="s">
        <v>2083</v>
      </c>
      <c r="D975" s="1">
        <v>38351</v>
      </c>
      <c r="E975" t="s">
        <v>2085</v>
      </c>
      <c r="F975" t="s">
        <v>176</v>
      </c>
      <c r="G975" t="str">
        <f t="shared" si="17"/>
        <v>1019</v>
      </c>
      <c r="H975" t="s">
        <v>26</v>
      </c>
      <c r="I975" t="s">
        <v>27</v>
      </c>
      <c r="J975" t="s">
        <v>595</v>
      </c>
      <c r="K975" t="s">
        <v>2086</v>
      </c>
      <c r="L975" t="s">
        <v>33</v>
      </c>
      <c r="M975" t="s">
        <v>32</v>
      </c>
      <c r="N975" t="s">
        <v>31</v>
      </c>
      <c r="O975" s="1"/>
      <c r="P975" s="11">
        <v>49533714</v>
      </c>
    </row>
    <row r="976" spans="1:16">
      <c r="A976" s="5" t="s">
        <v>1907</v>
      </c>
      <c r="B976" t="s">
        <v>1908</v>
      </c>
      <c r="C976" s="5" t="s">
        <v>2083</v>
      </c>
      <c r="D976" s="1">
        <v>38351</v>
      </c>
      <c r="E976" t="s">
        <v>2085</v>
      </c>
      <c r="F976" t="s">
        <v>176</v>
      </c>
      <c r="G976" t="str">
        <f t="shared" si="17"/>
        <v>1019</v>
      </c>
      <c r="H976" t="s">
        <v>26</v>
      </c>
      <c r="I976" t="s">
        <v>27</v>
      </c>
      <c r="J976" t="s">
        <v>2088</v>
      </c>
      <c r="K976" t="s">
        <v>2089</v>
      </c>
      <c r="L976" t="s">
        <v>33</v>
      </c>
      <c r="M976" t="s">
        <v>32</v>
      </c>
      <c r="N976" t="s">
        <v>31</v>
      </c>
      <c r="O976" s="1"/>
      <c r="P976" s="11">
        <v>466286</v>
      </c>
    </row>
    <row r="977" spans="1:16">
      <c r="A977" s="5" t="s">
        <v>1907</v>
      </c>
      <c r="B977" t="s">
        <v>1908</v>
      </c>
      <c r="C977" s="5" t="s">
        <v>2090</v>
      </c>
      <c r="D977" s="1">
        <v>41640</v>
      </c>
      <c r="E977" t="s">
        <v>2085</v>
      </c>
      <c r="F977" t="s">
        <v>176</v>
      </c>
      <c r="G977" t="str">
        <f t="shared" si="17"/>
        <v>1019</v>
      </c>
      <c r="H977" t="s">
        <v>26</v>
      </c>
      <c r="J977" t="s">
        <v>595</v>
      </c>
      <c r="K977" t="s">
        <v>2092</v>
      </c>
      <c r="L977" t="s">
        <v>33</v>
      </c>
      <c r="M977" t="s">
        <v>32</v>
      </c>
      <c r="N977" t="s">
        <v>134</v>
      </c>
      <c r="O977" s="1"/>
      <c r="P977" s="11">
        <v>22857143</v>
      </c>
    </row>
    <row r="978" spans="1:16">
      <c r="A978" s="5" t="s">
        <v>1907</v>
      </c>
      <c r="B978" t="s">
        <v>1908</v>
      </c>
      <c r="C978" s="5" t="s">
        <v>2299</v>
      </c>
      <c r="D978" s="1">
        <v>39814</v>
      </c>
      <c r="E978" t="s">
        <v>432</v>
      </c>
      <c r="F978" t="s">
        <v>429</v>
      </c>
      <c r="G978" t="str">
        <f t="shared" si="17"/>
        <v>1017</v>
      </c>
      <c r="H978" t="s">
        <v>26</v>
      </c>
      <c r="I978" t="s">
        <v>27</v>
      </c>
      <c r="J978" t="s">
        <v>430</v>
      </c>
      <c r="K978" t="s">
        <v>2301</v>
      </c>
      <c r="L978" t="s">
        <v>33</v>
      </c>
      <c r="M978" t="s">
        <v>31</v>
      </c>
      <c r="N978" t="s">
        <v>32</v>
      </c>
      <c r="O978" s="1">
        <v>45640</v>
      </c>
      <c r="P978" s="11">
        <v>41422326</v>
      </c>
    </row>
    <row r="979" spans="1:16">
      <c r="A979" s="5" t="s">
        <v>1907</v>
      </c>
      <c r="B979" t="s">
        <v>1908</v>
      </c>
      <c r="C979" s="5" t="s">
        <v>2299</v>
      </c>
      <c r="D979" s="1">
        <v>39814</v>
      </c>
      <c r="E979" t="s">
        <v>2302</v>
      </c>
      <c r="F979" t="s">
        <v>2303</v>
      </c>
      <c r="G979" t="str">
        <f t="shared" si="17"/>
        <v>1017</v>
      </c>
      <c r="H979" t="s">
        <v>26</v>
      </c>
      <c r="I979" t="s">
        <v>27</v>
      </c>
      <c r="J979" t="s">
        <v>430</v>
      </c>
      <c r="K979" t="s">
        <v>1256</v>
      </c>
      <c r="L979" t="s">
        <v>33</v>
      </c>
      <c r="N979" t="s">
        <v>32</v>
      </c>
      <c r="O979" s="1">
        <v>45640</v>
      </c>
      <c r="P979" s="11">
        <v>0</v>
      </c>
    </row>
    <row r="980" spans="1:16">
      <c r="A980" s="5" t="s">
        <v>1907</v>
      </c>
      <c r="B980" t="s">
        <v>1908</v>
      </c>
      <c r="C980" s="5" t="s">
        <v>2304</v>
      </c>
      <c r="D980" s="1">
        <v>41640</v>
      </c>
      <c r="E980" t="s">
        <v>432</v>
      </c>
      <c r="F980" t="s">
        <v>429</v>
      </c>
      <c r="G980" t="str">
        <f t="shared" si="17"/>
        <v>1017</v>
      </c>
      <c r="H980" t="s">
        <v>26</v>
      </c>
      <c r="I980" t="s">
        <v>27</v>
      </c>
      <c r="J980" t="s">
        <v>430</v>
      </c>
      <c r="K980" t="s">
        <v>425</v>
      </c>
      <c r="L980" t="s">
        <v>33</v>
      </c>
      <c r="M980" t="s">
        <v>31</v>
      </c>
      <c r="N980" t="s">
        <v>134</v>
      </c>
      <c r="O980" s="1"/>
      <c r="P980" s="11">
        <v>69884460</v>
      </c>
    </row>
    <row r="981" spans="1:16">
      <c r="A981" s="5" t="s">
        <v>1907</v>
      </c>
      <c r="B981" t="s">
        <v>1908</v>
      </c>
      <c r="C981" s="5" t="s">
        <v>2304</v>
      </c>
      <c r="D981" s="1">
        <v>41640</v>
      </c>
      <c r="E981" t="s">
        <v>2302</v>
      </c>
      <c r="F981" t="s">
        <v>2303</v>
      </c>
      <c r="G981" t="str">
        <f t="shared" si="17"/>
        <v>1017</v>
      </c>
      <c r="H981" t="s">
        <v>26</v>
      </c>
      <c r="I981" t="s">
        <v>27</v>
      </c>
      <c r="J981" t="s">
        <v>430</v>
      </c>
      <c r="K981" t="s">
        <v>2306</v>
      </c>
      <c r="L981" t="s">
        <v>33</v>
      </c>
      <c r="N981" t="s">
        <v>134</v>
      </c>
      <c r="O981" s="1"/>
      <c r="P981" s="11">
        <v>0</v>
      </c>
    </row>
    <row r="982" spans="1:16">
      <c r="A982" s="5" t="s">
        <v>1907</v>
      </c>
      <c r="B982" t="s">
        <v>1908</v>
      </c>
      <c r="C982" s="5" t="s">
        <v>2479</v>
      </c>
      <c r="D982" s="1">
        <v>40909</v>
      </c>
      <c r="E982" t="s">
        <v>2481</v>
      </c>
      <c r="F982" t="s">
        <v>2482</v>
      </c>
      <c r="G982" t="str">
        <f t="shared" si="17"/>
        <v>1056</v>
      </c>
      <c r="H982" t="s">
        <v>26</v>
      </c>
      <c r="I982" t="s">
        <v>27</v>
      </c>
      <c r="J982" t="s">
        <v>42</v>
      </c>
      <c r="L982" t="s">
        <v>30</v>
      </c>
      <c r="M982" t="s">
        <v>32</v>
      </c>
      <c r="N982" t="s">
        <v>32</v>
      </c>
      <c r="O982" s="1">
        <v>42405</v>
      </c>
      <c r="P982" s="11">
        <v>142800</v>
      </c>
    </row>
    <row r="983" spans="1:16">
      <c r="A983" s="5" t="s">
        <v>1907</v>
      </c>
      <c r="B983" t="s">
        <v>1908</v>
      </c>
      <c r="C983" s="5" t="s">
        <v>2479</v>
      </c>
      <c r="D983" s="1">
        <v>40909</v>
      </c>
      <c r="E983" t="s">
        <v>2481</v>
      </c>
      <c r="F983" t="s">
        <v>2482</v>
      </c>
      <c r="G983" t="str">
        <f t="shared" si="17"/>
        <v>1056</v>
      </c>
      <c r="H983" t="s">
        <v>26</v>
      </c>
      <c r="I983" t="s">
        <v>27</v>
      </c>
      <c r="J983" t="s">
        <v>42</v>
      </c>
      <c r="K983" t="s">
        <v>2483</v>
      </c>
      <c r="L983" t="s">
        <v>33</v>
      </c>
      <c r="M983" t="s">
        <v>32</v>
      </c>
      <c r="N983" t="s">
        <v>32</v>
      </c>
      <c r="O983" s="1">
        <v>42405</v>
      </c>
      <c r="P983" s="11">
        <v>27101342</v>
      </c>
    </row>
    <row r="984" spans="1:16">
      <c r="A984" s="5" t="s">
        <v>1907</v>
      </c>
      <c r="B984" t="s">
        <v>1908</v>
      </c>
      <c r="C984" s="5" t="s">
        <v>2479</v>
      </c>
      <c r="D984" s="1">
        <v>40909</v>
      </c>
      <c r="E984" t="s">
        <v>2481</v>
      </c>
      <c r="F984" t="s">
        <v>2482</v>
      </c>
      <c r="G984" t="str">
        <f t="shared" si="17"/>
        <v>1056</v>
      </c>
      <c r="H984" t="s">
        <v>26</v>
      </c>
      <c r="I984" t="s">
        <v>27</v>
      </c>
      <c r="J984" t="s">
        <v>42</v>
      </c>
      <c r="K984" t="s">
        <v>2483</v>
      </c>
      <c r="L984" t="s">
        <v>30</v>
      </c>
      <c r="M984" t="s">
        <v>32</v>
      </c>
      <c r="N984" t="s">
        <v>32</v>
      </c>
      <c r="O984" s="1">
        <v>42405</v>
      </c>
      <c r="P984" s="11">
        <v>22755858</v>
      </c>
    </row>
    <row r="985" spans="1:16">
      <c r="A985" s="5" t="s">
        <v>1907</v>
      </c>
      <c r="B985" t="s">
        <v>1908</v>
      </c>
      <c r="C985" s="5" t="s">
        <v>2484</v>
      </c>
      <c r="D985" s="1">
        <v>42005</v>
      </c>
      <c r="E985" t="s">
        <v>2481</v>
      </c>
      <c r="F985" t="s">
        <v>2482</v>
      </c>
      <c r="G985" t="str">
        <f t="shared" si="17"/>
        <v>1056</v>
      </c>
      <c r="H985" t="s">
        <v>2486</v>
      </c>
      <c r="J985" t="s">
        <v>42</v>
      </c>
      <c r="K985" t="s">
        <v>2483</v>
      </c>
      <c r="L985" t="s">
        <v>33</v>
      </c>
      <c r="M985" t="s">
        <v>32</v>
      </c>
      <c r="N985" t="s">
        <v>134</v>
      </c>
      <c r="O985" s="1"/>
      <c r="P985" s="11">
        <v>22417431</v>
      </c>
    </row>
    <row r="986" spans="1:16">
      <c r="A986" s="5" t="s">
        <v>1907</v>
      </c>
      <c r="B986" t="s">
        <v>1908</v>
      </c>
      <c r="C986" s="5" t="s">
        <v>2591</v>
      </c>
      <c r="D986" s="1">
        <v>41116</v>
      </c>
      <c r="E986" t="s">
        <v>2593</v>
      </c>
      <c r="F986" t="s">
        <v>1706</v>
      </c>
      <c r="G986" t="str">
        <f t="shared" si="17"/>
        <v>1071</v>
      </c>
      <c r="H986" t="s">
        <v>26</v>
      </c>
      <c r="I986" t="s">
        <v>27</v>
      </c>
      <c r="J986" t="s">
        <v>412</v>
      </c>
      <c r="K986" t="s">
        <v>2594</v>
      </c>
      <c r="L986" t="s">
        <v>33</v>
      </c>
      <c r="M986" t="s">
        <v>31</v>
      </c>
      <c r="N986" t="s">
        <v>32</v>
      </c>
      <c r="O986" s="1">
        <v>43278</v>
      </c>
      <c r="P986" s="11">
        <v>39739957</v>
      </c>
    </row>
    <row r="987" spans="1:16">
      <c r="A987" s="5" t="s">
        <v>1907</v>
      </c>
      <c r="B987" t="s">
        <v>1908</v>
      </c>
      <c r="C987" s="5" t="s">
        <v>2595</v>
      </c>
      <c r="D987" s="1">
        <v>41640</v>
      </c>
      <c r="E987" t="s">
        <v>2593</v>
      </c>
      <c r="F987" t="s">
        <v>1706</v>
      </c>
      <c r="G987" t="str">
        <f t="shared" si="17"/>
        <v>1071</v>
      </c>
      <c r="H987" t="s">
        <v>26</v>
      </c>
      <c r="I987" t="s">
        <v>27</v>
      </c>
      <c r="J987" t="s">
        <v>412</v>
      </c>
      <c r="K987" t="s">
        <v>2594</v>
      </c>
      <c r="L987" t="s">
        <v>33</v>
      </c>
      <c r="N987" t="s">
        <v>134</v>
      </c>
      <c r="O987" s="1"/>
      <c r="P987" s="11">
        <v>121062058</v>
      </c>
    </row>
    <row r="988" spans="1:16">
      <c r="A988" s="5" t="s">
        <v>1907</v>
      </c>
      <c r="B988" t="s">
        <v>1908</v>
      </c>
      <c r="C988" s="5" t="s">
        <v>2782</v>
      </c>
      <c r="D988" s="1">
        <v>42321</v>
      </c>
      <c r="E988" t="s">
        <v>410</v>
      </c>
      <c r="F988" t="s">
        <v>411</v>
      </c>
      <c r="G988" t="str">
        <f t="shared" si="17"/>
        <v>1012</v>
      </c>
      <c r="H988" t="s">
        <v>26</v>
      </c>
      <c r="I988" t="s">
        <v>27</v>
      </c>
      <c r="J988" t="s">
        <v>412</v>
      </c>
      <c r="L988" t="s">
        <v>33</v>
      </c>
      <c r="M988" t="s">
        <v>31</v>
      </c>
      <c r="N988" t="s">
        <v>32</v>
      </c>
      <c r="O988" s="1">
        <v>43441</v>
      </c>
      <c r="P988" s="11">
        <v>42484598</v>
      </c>
    </row>
    <row r="989" spans="1:16">
      <c r="A989" s="5" t="s">
        <v>1907</v>
      </c>
      <c r="B989" t="s">
        <v>1908</v>
      </c>
      <c r="C989" s="5" t="s">
        <v>2782</v>
      </c>
      <c r="D989" s="1">
        <v>42321</v>
      </c>
      <c r="E989" t="s">
        <v>2784</v>
      </c>
      <c r="F989" t="s">
        <v>420</v>
      </c>
      <c r="G989" t="str">
        <f t="shared" si="17"/>
        <v>1012</v>
      </c>
      <c r="H989" t="s">
        <v>26</v>
      </c>
      <c r="I989" t="s">
        <v>27</v>
      </c>
      <c r="J989" t="s">
        <v>412</v>
      </c>
      <c r="K989" t="s">
        <v>2785</v>
      </c>
      <c r="L989" t="s">
        <v>33</v>
      </c>
      <c r="M989" t="s">
        <v>31</v>
      </c>
      <c r="N989" t="s">
        <v>32</v>
      </c>
      <c r="O989" s="1">
        <v>43441</v>
      </c>
      <c r="P989" s="11">
        <v>0</v>
      </c>
    </row>
    <row r="990" spans="1:16">
      <c r="A990" s="5" t="s">
        <v>1907</v>
      </c>
      <c r="B990" t="s">
        <v>1908</v>
      </c>
      <c r="C990" s="5" t="s">
        <v>2786</v>
      </c>
      <c r="D990" s="1">
        <v>43523</v>
      </c>
      <c r="E990" t="s">
        <v>410</v>
      </c>
      <c r="G990" t="str">
        <f t="shared" si="17"/>
        <v/>
      </c>
      <c r="H990" t="s">
        <v>26</v>
      </c>
      <c r="I990" t="s">
        <v>27</v>
      </c>
      <c r="J990" t="s">
        <v>412</v>
      </c>
      <c r="L990" t="s">
        <v>499</v>
      </c>
      <c r="N990" t="s">
        <v>134</v>
      </c>
      <c r="O990" s="1"/>
      <c r="P990" s="11">
        <v>11515402</v>
      </c>
    </row>
    <row r="991" spans="1:16">
      <c r="A991" s="5" t="s">
        <v>1907</v>
      </c>
      <c r="B991" t="s">
        <v>1908</v>
      </c>
      <c r="C991" s="5" t="s">
        <v>2786</v>
      </c>
      <c r="D991" s="1">
        <v>43523</v>
      </c>
      <c r="E991" t="s">
        <v>2788</v>
      </c>
      <c r="G991" t="str">
        <f t="shared" si="17"/>
        <v/>
      </c>
      <c r="H991" t="s">
        <v>26</v>
      </c>
      <c r="I991" t="s">
        <v>27</v>
      </c>
      <c r="J991" t="s">
        <v>412</v>
      </c>
      <c r="L991" t="s">
        <v>499</v>
      </c>
      <c r="N991" t="s">
        <v>134</v>
      </c>
      <c r="O991" s="1"/>
      <c r="P991" s="11">
        <v>0</v>
      </c>
    </row>
    <row r="992" spans="1:16">
      <c r="A992" s="5" t="s">
        <v>1907</v>
      </c>
      <c r="B992" t="s">
        <v>1908</v>
      </c>
      <c r="C992" s="5" t="s">
        <v>3456</v>
      </c>
      <c r="D992" s="1">
        <v>42005</v>
      </c>
      <c r="E992" t="s">
        <v>3458</v>
      </c>
      <c r="F992" t="s">
        <v>3459</v>
      </c>
      <c r="G992" t="str">
        <f t="shared" si="17"/>
        <v>1017</v>
      </c>
      <c r="H992" t="s">
        <v>26</v>
      </c>
      <c r="I992" t="s">
        <v>27</v>
      </c>
      <c r="J992" t="s">
        <v>200</v>
      </c>
      <c r="K992" t="s">
        <v>3460</v>
      </c>
      <c r="L992" t="s">
        <v>30</v>
      </c>
      <c r="M992" t="s">
        <v>31</v>
      </c>
      <c r="N992" t="s">
        <v>31</v>
      </c>
      <c r="O992" s="1"/>
      <c r="P992" s="11">
        <v>129700</v>
      </c>
    </row>
    <row r="993" spans="1:16">
      <c r="A993" s="5" t="s">
        <v>1907</v>
      </c>
      <c r="B993" t="s">
        <v>1908</v>
      </c>
      <c r="C993" s="5" t="s">
        <v>3456</v>
      </c>
      <c r="D993" s="1">
        <v>42005</v>
      </c>
      <c r="E993" t="s">
        <v>3458</v>
      </c>
      <c r="F993" t="s">
        <v>3459</v>
      </c>
      <c r="G993" t="str">
        <f t="shared" si="17"/>
        <v>1017</v>
      </c>
      <c r="H993" t="s">
        <v>26</v>
      </c>
      <c r="I993" t="s">
        <v>27</v>
      </c>
      <c r="J993" t="s">
        <v>200</v>
      </c>
      <c r="K993" t="s">
        <v>3460</v>
      </c>
      <c r="L993" t="s">
        <v>33</v>
      </c>
      <c r="M993" t="s">
        <v>31</v>
      </c>
      <c r="N993" t="s">
        <v>31</v>
      </c>
      <c r="O993" s="1"/>
      <c r="P993" s="11">
        <v>2576300</v>
      </c>
    </row>
    <row r="994" spans="1:16">
      <c r="A994" s="5" t="s">
        <v>1907</v>
      </c>
      <c r="B994" t="s">
        <v>1908</v>
      </c>
      <c r="C994" s="5" t="s">
        <v>3461</v>
      </c>
      <c r="D994" s="1">
        <v>42005</v>
      </c>
      <c r="E994" t="s">
        <v>1750</v>
      </c>
      <c r="F994" t="s">
        <v>1751</v>
      </c>
      <c r="G994" t="str">
        <f t="shared" si="17"/>
        <v>1046</v>
      </c>
      <c r="H994" t="s">
        <v>26</v>
      </c>
      <c r="I994" t="s">
        <v>27</v>
      </c>
      <c r="J994" t="s">
        <v>200</v>
      </c>
      <c r="K994" t="s">
        <v>2410</v>
      </c>
      <c r="L994" t="s">
        <v>33</v>
      </c>
      <c r="M994" t="s">
        <v>32</v>
      </c>
      <c r="N994" t="s">
        <v>31</v>
      </c>
      <c r="O994" s="1"/>
      <c r="P994" s="11">
        <v>28797400</v>
      </c>
    </row>
    <row r="995" spans="1:16">
      <c r="A995" s="5" t="s">
        <v>1907</v>
      </c>
      <c r="B995" t="s">
        <v>1908</v>
      </c>
      <c r="C995" s="5" t="s">
        <v>3463</v>
      </c>
      <c r="D995" s="1">
        <v>42005</v>
      </c>
      <c r="E995" t="s">
        <v>3464</v>
      </c>
      <c r="F995" t="s">
        <v>3465</v>
      </c>
      <c r="G995" t="str">
        <f t="shared" si="17"/>
        <v>1066</v>
      </c>
      <c r="H995" t="s">
        <v>26</v>
      </c>
      <c r="I995" t="s">
        <v>27</v>
      </c>
      <c r="J995" t="s">
        <v>206</v>
      </c>
      <c r="L995" t="s">
        <v>33</v>
      </c>
      <c r="M995" t="s">
        <v>31</v>
      </c>
      <c r="N995" t="s">
        <v>31</v>
      </c>
      <c r="O995" s="1"/>
      <c r="P995" s="11">
        <v>594600</v>
      </c>
    </row>
    <row r="996" spans="1:16">
      <c r="A996" s="5" t="s">
        <v>1907</v>
      </c>
      <c r="B996" t="s">
        <v>1908</v>
      </c>
      <c r="C996" s="5" t="s">
        <v>3463</v>
      </c>
      <c r="D996" s="1">
        <v>42005</v>
      </c>
      <c r="E996" t="s">
        <v>3464</v>
      </c>
      <c r="F996" t="s">
        <v>3465</v>
      </c>
      <c r="G996" t="str">
        <f t="shared" si="17"/>
        <v>1066</v>
      </c>
      <c r="H996" t="s">
        <v>26</v>
      </c>
      <c r="I996" t="s">
        <v>27</v>
      </c>
      <c r="J996" t="s">
        <v>491</v>
      </c>
      <c r="L996" t="s">
        <v>33</v>
      </c>
      <c r="M996" t="s">
        <v>31</v>
      </c>
      <c r="N996" t="s">
        <v>31</v>
      </c>
      <c r="O996" s="1"/>
      <c r="P996" s="11">
        <v>93300</v>
      </c>
    </row>
    <row r="997" spans="1:16">
      <c r="A997" s="5" t="s">
        <v>1907</v>
      </c>
      <c r="B997" t="s">
        <v>1908</v>
      </c>
      <c r="C997" s="5" t="s">
        <v>3466</v>
      </c>
      <c r="D997" s="1">
        <v>42005</v>
      </c>
      <c r="E997" t="s">
        <v>3468</v>
      </c>
      <c r="F997" t="s">
        <v>3469</v>
      </c>
      <c r="G997" t="str">
        <f t="shared" si="17"/>
        <v>1016</v>
      </c>
      <c r="H997" t="s">
        <v>26</v>
      </c>
      <c r="I997" t="s">
        <v>2397</v>
      </c>
      <c r="J997" t="s">
        <v>1833</v>
      </c>
      <c r="K997" t="s">
        <v>3470</v>
      </c>
      <c r="L997" t="s">
        <v>30</v>
      </c>
      <c r="M997" t="s">
        <v>31</v>
      </c>
      <c r="N997" t="s">
        <v>32</v>
      </c>
      <c r="O997" s="1">
        <v>45632</v>
      </c>
      <c r="P997" s="11">
        <v>27100</v>
      </c>
    </row>
    <row r="998" spans="1:16">
      <c r="A998" s="5" t="s">
        <v>1907</v>
      </c>
      <c r="B998" t="s">
        <v>1908</v>
      </c>
      <c r="C998" s="5" t="s">
        <v>3466</v>
      </c>
      <c r="D998" s="1">
        <v>42005</v>
      </c>
      <c r="E998" t="s">
        <v>3468</v>
      </c>
      <c r="F998" t="s">
        <v>3469</v>
      </c>
      <c r="G998" t="str">
        <f t="shared" si="17"/>
        <v>1016</v>
      </c>
      <c r="H998" t="s">
        <v>26</v>
      </c>
      <c r="I998" t="s">
        <v>2397</v>
      </c>
      <c r="J998" t="s">
        <v>1833</v>
      </c>
      <c r="K998" t="s">
        <v>3470</v>
      </c>
      <c r="L998" t="s">
        <v>33</v>
      </c>
      <c r="M998" t="s">
        <v>31</v>
      </c>
      <c r="N998" t="s">
        <v>32</v>
      </c>
      <c r="O998" s="1">
        <v>45632</v>
      </c>
      <c r="P998" s="11">
        <v>36486900</v>
      </c>
    </row>
    <row r="999" spans="1:16">
      <c r="A999" s="5" t="s">
        <v>1907</v>
      </c>
      <c r="B999" t="s">
        <v>1908</v>
      </c>
      <c r="C999" s="5" t="s">
        <v>3466</v>
      </c>
      <c r="D999" s="1">
        <v>42005</v>
      </c>
      <c r="E999" t="s">
        <v>3468</v>
      </c>
      <c r="F999" t="s">
        <v>3469</v>
      </c>
      <c r="G999" t="str">
        <f t="shared" si="17"/>
        <v>1016</v>
      </c>
      <c r="H999" t="s">
        <v>26</v>
      </c>
      <c r="I999" t="s">
        <v>2397</v>
      </c>
      <c r="J999" t="s">
        <v>1833</v>
      </c>
      <c r="K999" t="s">
        <v>3470</v>
      </c>
      <c r="L999" t="s">
        <v>30</v>
      </c>
      <c r="M999" t="s">
        <v>31</v>
      </c>
      <c r="N999" t="s">
        <v>32</v>
      </c>
      <c r="O999" s="1">
        <v>45632</v>
      </c>
      <c r="P999" s="11">
        <v>98400</v>
      </c>
    </row>
    <row r="1000" spans="1:16">
      <c r="A1000" s="5" t="s">
        <v>1907</v>
      </c>
      <c r="B1000" t="s">
        <v>1908</v>
      </c>
      <c r="C1000" s="5" t="s">
        <v>3466</v>
      </c>
      <c r="D1000" s="1">
        <v>42005</v>
      </c>
      <c r="E1000" t="s">
        <v>3468</v>
      </c>
      <c r="F1000" t="s">
        <v>3469</v>
      </c>
      <c r="G1000" t="str">
        <f t="shared" si="17"/>
        <v>1016</v>
      </c>
      <c r="H1000" t="s">
        <v>26</v>
      </c>
      <c r="I1000" t="s">
        <v>2397</v>
      </c>
      <c r="J1000" t="s">
        <v>1833</v>
      </c>
      <c r="K1000" t="s">
        <v>3470</v>
      </c>
      <c r="L1000" t="s">
        <v>30</v>
      </c>
      <c r="M1000" t="s">
        <v>31</v>
      </c>
      <c r="N1000" t="s">
        <v>32</v>
      </c>
      <c r="O1000" s="1">
        <v>45632</v>
      </c>
      <c r="P1000" s="11">
        <v>618400</v>
      </c>
    </row>
    <row r="1001" spans="1:16">
      <c r="A1001" s="5" t="s">
        <v>1907</v>
      </c>
      <c r="B1001" t="s">
        <v>1908</v>
      </c>
      <c r="C1001" s="5" t="s">
        <v>3471</v>
      </c>
      <c r="D1001" s="1">
        <v>42005</v>
      </c>
      <c r="E1001" t="s">
        <v>3473</v>
      </c>
      <c r="F1001" t="s">
        <v>3474</v>
      </c>
      <c r="G1001" t="str">
        <f t="shared" si="17"/>
        <v>1011</v>
      </c>
      <c r="H1001" t="s">
        <v>26</v>
      </c>
      <c r="I1001" t="s">
        <v>2397</v>
      </c>
      <c r="J1001" t="s">
        <v>3475</v>
      </c>
      <c r="L1001" t="s">
        <v>33</v>
      </c>
      <c r="M1001" t="s">
        <v>31</v>
      </c>
      <c r="N1001" t="s">
        <v>134</v>
      </c>
      <c r="O1001" s="1"/>
      <c r="P1001" s="11">
        <v>8218400</v>
      </c>
    </row>
    <row r="1002" spans="1:16">
      <c r="A1002" s="5" t="s">
        <v>1907</v>
      </c>
      <c r="B1002" t="s">
        <v>1908</v>
      </c>
      <c r="C1002" s="5" t="s">
        <v>3471</v>
      </c>
      <c r="D1002" s="1">
        <v>42005</v>
      </c>
      <c r="E1002" t="s">
        <v>3476</v>
      </c>
      <c r="F1002" t="s">
        <v>3474</v>
      </c>
      <c r="G1002" t="str">
        <f t="shared" si="17"/>
        <v>1011</v>
      </c>
      <c r="H1002" t="s">
        <v>26</v>
      </c>
      <c r="I1002" t="s">
        <v>2397</v>
      </c>
      <c r="J1002" t="s">
        <v>3477</v>
      </c>
      <c r="L1002" t="s">
        <v>33</v>
      </c>
      <c r="M1002" t="s">
        <v>31</v>
      </c>
      <c r="N1002" t="s">
        <v>134</v>
      </c>
      <c r="O1002" s="1"/>
      <c r="P1002" s="11">
        <v>1294000</v>
      </c>
    </row>
    <row r="1003" spans="1:16">
      <c r="A1003" s="5" t="s">
        <v>1907</v>
      </c>
      <c r="B1003" t="s">
        <v>1908</v>
      </c>
      <c r="C1003" s="5" t="s">
        <v>3471</v>
      </c>
      <c r="D1003" s="1">
        <v>42005</v>
      </c>
      <c r="E1003" t="s">
        <v>3478</v>
      </c>
      <c r="F1003" t="s">
        <v>3474</v>
      </c>
      <c r="G1003" t="str">
        <f t="shared" si="17"/>
        <v>1011</v>
      </c>
      <c r="H1003" t="s">
        <v>26</v>
      </c>
      <c r="I1003" t="s">
        <v>2397</v>
      </c>
      <c r="J1003" t="s">
        <v>1834</v>
      </c>
      <c r="L1003" t="s">
        <v>33</v>
      </c>
      <c r="M1003" t="s">
        <v>31</v>
      </c>
      <c r="N1003" t="s">
        <v>134</v>
      </c>
      <c r="O1003" s="1"/>
      <c r="P1003" s="11">
        <v>11365800</v>
      </c>
    </row>
    <row r="1004" spans="1:16">
      <c r="A1004" s="5" t="s">
        <v>1907</v>
      </c>
      <c r="B1004" t="s">
        <v>1908</v>
      </c>
      <c r="C1004" s="5" t="s">
        <v>3471</v>
      </c>
      <c r="D1004" s="1">
        <v>42005</v>
      </c>
      <c r="E1004" t="s">
        <v>3478</v>
      </c>
      <c r="F1004" t="s">
        <v>3474</v>
      </c>
      <c r="G1004" t="str">
        <f t="shared" si="17"/>
        <v>1011</v>
      </c>
      <c r="H1004" t="s">
        <v>26</v>
      </c>
      <c r="I1004" t="s">
        <v>2397</v>
      </c>
      <c r="J1004" t="s">
        <v>1443</v>
      </c>
      <c r="L1004" t="s">
        <v>30</v>
      </c>
      <c r="M1004" t="s">
        <v>31</v>
      </c>
      <c r="N1004" t="s">
        <v>134</v>
      </c>
      <c r="O1004" s="1"/>
      <c r="P1004" s="11">
        <v>1256600</v>
      </c>
    </row>
    <row r="1005" spans="1:16">
      <c r="A1005" s="5" t="s">
        <v>1907</v>
      </c>
      <c r="B1005" t="s">
        <v>1908</v>
      </c>
      <c r="C1005" s="5" t="s">
        <v>3479</v>
      </c>
      <c r="D1005" s="1">
        <v>42005</v>
      </c>
      <c r="E1005" t="s">
        <v>3481</v>
      </c>
      <c r="F1005" t="s">
        <v>3482</v>
      </c>
      <c r="G1005" t="str">
        <f t="shared" si="17"/>
        <v>1011</v>
      </c>
      <c r="H1005" t="s">
        <v>26</v>
      </c>
      <c r="I1005" t="s">
        <v>2397</v>
      </c>
      <c r="J1005" t="s">
        <v>1834</v>
      </c>
      <c r="L1005" t="s">
        <v>30</v>
      </c>
      <c r="M1005" t="s">
        <v>31</v>
      </c>
      <c r="N1005" t="s">
        <v>134</v>
      </c>
      <c r="O1005" s="1"/>
      <c r="P1005" s="11">
        <v>18500</v>
      </c>
    </row>
    <row r="1006" spans="1:16">
      <c r="A1006" s="5" t="s">
        <v>1907</v>
      </c>
      <c r="B1006" t="s">
        <v>1908</v>
      </c>
      <c r="C1006" s="5" t="s">
        <v>3479</v>
      </c>
      <c r="D1006" s="1">
        <v>42005</v>
      </c>
      <c r="E1006" t="s">
        <v>3481</v>
      </c>
      <c r="F1006" t="s">
        <v>3482</v>
      </c>
      <c r="G1006" t="str">
        <f t="shared" si="17"/>
        <v>1011</v>
      </c>
      <c r="H1006" t="s">
        <v>26</v>
      </c>
      <c r="I1006" t="s">
        <v>2397</v>
      </c>
      <c r="J1006" t="s">
        <v>1834</v>
      </c>
      <c r="L1006" t="s">
        <v>33</v>
      </c>
      <c r="M1006" t="s">
        <v>31</v>
      </c>
      <c r="N1006" t="s">
        <v>134</v>
      </c>
      <c r="O1006" s="1"/>
      <c r="P1006" s="11">
        <v>7494000</v>
      </c>
    </row>
    <row r="1007" spans="1:16">
      <c r="A1007" s="5" t="s">
        <v>1907</v>
      </c>
      <c r="B1007" t="s">
        <v>1908</v>
      </c>
      <c r="C1007" s="5" t="s">
        <v>3479</v>
      </c>
      <c r="D1007" s="1">
        <v>42005</v>
      </c>
      <c r="E1007" t="s">
        <v>3481</v>
      </c>
      <c r="F1007" t="s">
        <v>3482</v>
      </c>
      <c r="G1007" t="str">
        <f t="shared" si="17"/>
        <v>1011</v>
      </c>
      <c r="H1007" t="s">
        <v>26</v>
      </c>
      <c r="I1007" t="s">
        <v>2397</v>
      </c>
      <c r="J1007" t="s">
        <v>1834</v>
      </c>
      <c r="L1007" t="s">
        <v>30</v>
      </c>
      <c r="M1007" t="s">
        <v>31</v>
      </c>
      <c r="N1007" t="s">
        <v>134</v>
      </c>
      <c r="O1007" s="1"/>
      <c r="P1007" s="11">
        <v>27700</v>
      </c>
    </row>
    <row r="1008" spans="1:16">
      <c r="A1008" s="5" t="s">
        <v>1907</v>
      </c>
      <c r="B1008" t="s">
        <v>1908</v>
      </c>
      <c r="C1008" s="5" t="s">
        <v>3483</v>
      </c>
      <c r="D1008" s="1">
        <v>42005</v>
      </c>
      <c r="E1008" t="s">
        <v>3485</v>
      </c>
      <c r="F1008" t="s">
        <v>3486</v>
      </c>
      <c r="G1008" t="str">
        <f t="shared" si="17"/>
        <v>1012</v>
      </c>
      <c r="H1008" t="s">
        <v>26</v>
      </c>
      <c r="I1008" t="s">
        <v>2397</v>
      </c>
      <c r="J1008" t="s">
        <v>1834</v>
      </c>
      <c r="K1008" t="s">
        <v>3487</v>
      </c>
      <c r="L1008" t="s">
        <v>30</v>
      </c>
      <c r="M1008" t="s">
        <v>31</v>
      </c>
      <c r="N1008" t="s">
        <v>134</v>
      </c>
      <c r="O1008" s="1"/>
      <c r="P1008" s="11">
        <v>18500</v>
      </c>
    </row>
    <row r="1009" spans="1:16">
      <c r="A1009" s="5" t="s">
        <v>1907</v>
      </c>
      <c r="B1009" t="s">
        <v>1908</v>
      </c>
      <c r="C1009" s="5" t="s">
        <v>3483</v>
      </c>
      <c r="D1009" s="1">
        <v>42005</v>
      </c>
      <c r="E1009" t="s">
        <v>3485</v>
      </c>
      <c r="F1009" t="s">
        <v>3486</v>
      </c>
      <c r="G1009" t="str">
        <f t="shared" si="17"/>
        <v>1012</v>
      </c>
      <c r="H1009" t="s">
        <v>26</v>
      </c>
      <c r="I1009" t="s">
        <v>2397</v>
      </c>
      <c r="J1009" t="s">
        <v>1834</v>
      </c>
      <c r="K1009" t="s">
        <v>3487</v>
      </c>
      <c r="L1009" t="s">
        <v>33</v>
      </c>
      <c r="M1009" t="s">
        <v>31</v>
      </c>
      <c r="N1009" t="s">
        <v>134</v>
      </c>
      <c r="O1009" s="1"/>
      <c r="P1009" s="11">
        <v>10491500</v>
      </c>
    </row>
    <row r="1010" spans="1:16">
      <c r="A1010" s="5" t="s">
        <v>1907</v>
      </c>
      <c r="B1010" t="s">
        <v>1908</v>
      </c>
      <c r="C1010" s="5" t="s">
        <v>3483</v>
      </c>
      <c r="D1010" s="1">
        <v>42005</v>
      </c>
      <c r="E1010" t="s">
        <v>3488</v>
      </c>
      <c r="F1010" t="s">
        <v>3486</v>
      </c>
      <c r="G1010" t="str">
        <f t="shared" si="17"/>
        <v>1012</v>
      </c>
      <c r="H1010" t="s">
        <v>26</v>
      </c>
      <c r="I1010" t="s">
        <v>2397</v>
      </c>
      <c r="J1010" t="s">
        <v>3475</v>
      </c>
      <c r="K1010" t="s">
        <v>3487</v>
      </c>
      <c r="L1010" t="s">
        <v>33</v>
      </c>
      <c r="M1010" t="s">
        <v>31</v>
      </c>
      <c r="N1010" t="s">
        <v>134</v>
      </c>
      <c r="O1010" s="1"/>
      <c r="P1010" s="11">
        <v>2797800</v>
      </c>
    </row>
    <row r="1011" spans="1:16">
      <c r="A1011" s="5" t="s">
        <v>1907</v>
      </c>
      <c r="B1011" t="s">
        <v>1908</v>
      </c>
      <c r="C1011" s="5" t="s">
        <v>3483</v>
      </c>
      <c r="D1011" s="1">
        <v>42005</v>
      </c>
      <c r="E1011" t="s">
        <v>3485</v>
      </c>
      <c r="F1011" t="s">
        <v>3486</v>
      </c>
      <c r="G1011" t="str">
        <f t="shared" si="17"/>
        <v>1012</v>
      </c>
      <c r="H1011" t="s">
        <v>26</v>
      </c>
      <c r="I1011" t="s">
        <v>2397</v>
      </c>
      <c r="J1011" t="s">
        <v>2852</v>
      </c>
      <c r="K1011" t="s">
        <v>3487</v>
      </c>
      <c r="L1011" t="s">
        <v>30</v>
      </c>
      <c r="M1011" t="s">
        <v>31</v>
      </c>
      <c r="N1011" t="s">
        <v>134</v>
      </c>
      <c r="O1011" s="1"/>
      <c r="P1011" s="11">
        <v>76800</v>
      </c>
    </row>
    <row r="1012" spans="1:16">
      <c r="A1012" s="5" t="s">
        <v>1907</v>
      </c>
      <c r="B1012" t="s">
        <v>1908</v>
      </c>
      <c r="C1012" s="5" t="s">
        <v>3483</v>
      </c>
      <c r="D1012" s="1">
        <v>42005</v>
      </c>
      <c r="E1012" t="s">
        <v>3485</v>
      </c>
      <c r="F1012" t="s">
        <v>3486</v>
      </c>
      <c r="G1012" t="str">
        <f t="shared" si="17"/>
        <v>1012</v>
      </c>
      <c r="H1012" t="s">
        <v>26</v>
      </c>
      <c r="I1012" t="s">
        <v>2397</v>
      </c>
      <c r="J1012" t="s">
        <v>2852</v>
      </c>
      <c r="K1012" t="s">
        <v>3487</v>
      </c>
      <c r="L1012" t="s">
        <v>30</v>
      </c>
      <c r="M1012" t="s">
        <v>31</v>
      </c>
      <c r="N1012" t="s">
        <v>134</v>
      </c>
      <c r="O1012" s="1"/>
      <c r="P1012" s="11">
        <v>207300</v>
      </c>
    </row>
    <row r="1013" spans="1:16">
      <c r="A1013" s="5" t="s">
        <v>1907</v>
      </c>
      <c r="B1013" t="s">
        <v>1908</v>
      </c>
      <c r="C1013" s="5" t="s">
        <v>3489</v>
      </c>
      <c r="D1013" s="1">
        <v>42005</v>
      </c>
      <c r="E1013" t="s">
        <v>3491</v>
      </c>
      <c r="F1013" t="s">
        <v>3492</v>
      </c>
      <c r="G1013" t="str">
        <f t="shared" si="17"/>
        <v>1012</v>
      </c>
      <c r="H1013" t="s">
        <v>26</v>
      </c>
      <c r="I1013" t="s">
        <v>2397</v>
      </c>
      <c r="J1013" t="s">
        <v>1834</v>
      </c>
      <c r="L1013" t="s">
        <v>30</v>
      </c>
      <c r="M1013" t="s">
        <v>31</v>
      </c>
      <c r="N1013" t="s">
        <v>32</v>
      </c>
      <c r="O1013" s="1">
        <v>45632</v>
      </c>
      <c r="P1013" s="11">
        <v>20200</v>
      </c>
    </row>
    <row r="1014" spans="1:16">
      <c r="A1014" s="5" t="s">
        <v>1907</v>
      </c>
      <c r="B1014" t="s">
        <v>1908</v>
      </c>
      <c r="C1014" s="5" t="s">
        <v>3489</v>
      </c>
      <c r="D1014" s="1">
        <v>42005</v>
      </c>
      <c r="E1014" t="s">
        <v>3491</v>
      </c>
      <c r="F1014" t="s">
        <v>3492</v>
      </c>
      <c r="G1014" t="str">
        <f t="shared" si="17"/>
        <v>1012</v>
      </c>
      <c r="H1014" t="s">
        <v>26</v>
      </c>
      <c r="I1014" t="s">
        <v>2397</v>
      </c>
      <c r="J1014" t="s">
        <v>1834</v>
      </c>
      <c r="L1014" t="s">
        <v>33</v>
      </c>
      <c r="M1014" t="s">
        <v>31</v>
      </c>
      <c r="N1014" t="s">
        <v>32</v>
      </c>
      <c r="O1014" s="1">
        <v>45632</v>
      </c>
      <c r="P1014" s="11">
        <v>27219500</v>
      </c>
    </row>
    <row r="1015" spans="1:16">
      <c r="A1015" s="5" t="s">
        <v>1907</v>
      </c>
      <c r="B1015" t="s">
        <v>1908</v>
      </c>
      <c r="C1015" s="5" t="s">
        <v>3489</v>
      </c>
      <c r="D1015" s="1">
        <v>42005</v>
      </c>
      <c r="E1015" t="s">
        <v>3491</v>
      </c>
      <c r="F1015" t="s">
        <v>3492</v>
      </c>
      <c r="G1015" t="str">
        <f t="shared" si="17"/>
        <v>1012</v>
      </c>
      <c r="H1015" t="s">
        <v>26</v>
      </c>
      <c r="I1015" t="s">
        <v>2397</v>
      </c>
      <c r="J1015" t="s">
        <v>2852</v>
      </c>
      <c r="L1015" t="s">
        <v>30</v>
      </c>
      <c r="M1015" t="s">
        <v>31</v>
      </c>
      <c r="N1015" t="s">
        <v>32</v>
      </c>
      <c r="O1015" s="1">
        <v>45632</v>
      </c>
      <c r="P1015" s="11">
        <v>98400</v>
      </c>
    </row>
    <row r="1016" spans="1:16">
      <c r="A1016" s="5" t="s">
        <v>1907</v>
      </c>
      <c r="B1016" t="s">
        <v>1908</v>
      </c>
      <c r="C1016" s="5" t="s">
        <v>3489</v>
      </c>
      <c r="D1016" s="1">
        <v>42005</v>
      </c>
      <c r="E1016" t="s">
        <v>3491</v>
      </c>
      <c r="F1016" t="s">
        <v>3492</v>
      </c>
      <c r="G1016" t="str">
        <f t="shared" ref="G1016:G1079" si="18">LEFT(F1016,4)</f>
        <v>1012</v>
      </c>
      <c r="H1016" t="s">
        <v>26</v>
      </c>
      <c r="I1016" t="s">
        <v>2397</v>
      </c>
      <c r="J1016" t="s">
        <v>2852</v>
      </c>
      <c r="L1016" t="s">
        <v>30</v>
      </c>
      <c r="M1016" t="s">
        <v>31</v>
      </c>
      <c r="N1016" t="s">
        <v>32</v>
      </c>
      <c r="O1016" s="1">
        <v>45632</v>
      </c>
      <c r="P1016" s="11">
        <v>601200</v>
      </c>
    </row>
    <row r="1017" spans="1:16">
      <c r="A1017" s="5" t="s">
        <v>1907</v>
      </c>
      <c r="B1017" t="s">
        <v>1908</v>
      </c>
      <c r="C1017" s="5" t="s">
        <v>3493</v>
      </c>
      <c r="D1017" s="1">
        <v>42005</v>
      </c>
      <c r="E1017" t="s">
        <v>3495</v>
      </c>
      <c r="F1017" t="s">
        <v>3496</v>
      </c>
      <c r="G1017" t="str">
        <f t="shared" si="18"/>
        <v>1014</v>
      </c>
      <c r="H1017" t="s">
        <v>26</v>
      </c>
      <c r="I1017" t="s">
        <v>27</v>
      </c>
      <c r="J1017" t="s">
        <v>360</v>
      </c>
      <c r="L1017" t="s">
        <v>33</v>
      </c>
      <c r="M1017" t="s">
        <v>31</v>
      </c>
      <c r="N1017" t="s">
        <v>31</v>
      </c>
      <c r="O1017" s="1"/>
      <c r="P1017" s="11">
        <v>1565300</v>
      </c>
    </row>
    <row r="1018" spans="1:16">
      <c r="A1018" s="5" t="s">
        <v>1907</v>
      </c>
      <c r="B1018" t="s">
        <v>1908</v>
      </c>
      <c r="C1018" s="5" t="s">
        <v>3497</v>
      </c>
      <c r="D1018" s="1">
        <v>42005</v>
      </c>
      <c r="E1018" t="s">
        <v>3499</v>
      </c>
      <c r="F1018" t="s">
        <v>3500</v>
      </c>
      <c r="G1018" t="str">
        <f t="shared" si="18"/>
        <v>1013</v>
      </c>
      <c r="H1018" t="s">
        <v>26</v>
      </c>
      <c r="I1018" t="s">
        <v>27</v>
      </c>
      <c r="J1018" t="s">
        <v>358</v>
      </c>
      <c r="L1018" t="s">
        <v>33</v>
      </c>
      <c r="M1018" t="s">
        <v>31</v>
      </c>
      <c r="N1018" t="s">
        <v>31</v>
      </c>
      <c r="O1018" s="1"/>
      <c r="P1018" s="11">
        <v>2214900</v>
      </c>
    </row>
    <row r="1019" spans="1:16">
      <c r="A1019" s="5" t="s">
        <v>1907</v>
      </c>
      <c r="B1019" t="s">
        <v>1908</v>
      </c>
      <c r="C1019" s="5" t="s">
        <v>3501</v>
      </c>
      <c r="D1019" s="1">
        <v>42005</v>
      </c>
      <c r="E1019" t="s">
        <v>3503</v>
      </c>
      <c r="F1019" t="s">
        <v>3504</v>
      </c>
      <c r="G1019" t="str">
        <f t="shared" si="18"/>
        <v>1052</v>
      </c>
      <c r="H1019" t="s">
        <v>26</v>
      </c>
      <c r="I1019" t="s">
        <v>27</v>
      </c>
      <c r="J1019" t="s">
        <v>358</v>
      </c>
      <c r="L1019" t="s">
        <v>33</v>
      </c>
      <c r="M1019" t="s">
        <v>31</v>
      </c>
      <c r="N1019" t="s">
        <v>32</v>
      </c>
      <c r="O1019" s="1">
        <v>42293</v>
      </c>
      <c r="P1019" s="11">
        <v>5420700</v>
      </c>
    </row>
    <row r="1020" spans="1:16">
      <c r="A1020" s="5" t="s">
        <v>1907</v>
      </c>
      <c r="B1020" t="s">
        <v>1908</v>
      </c>
      <c r="C1020" s="5" t="s">
        <v>3505</v>
      </c>
      <c r="D1020" s="1">
        <v>42005</v>
      </c>
      <c r="E1020" t="s">
        <v>3507</v>
      </c>
      <c r="F1020" t="s">
        <v>3508</v>
      </c>
      <c r="G1020" t="str">
        <f t="shared" si="18"/>
        <v>1051</v>
      </c>
      <c r="H1020" t="s">
        <v>26</v>
      </c>
      <c r="I1020" t="s">
        <v>27</v>
      </c>
      <c r="J1020" t="s">
        <v>200</v>
      </c>
      <c r="K1020" t="s">
        <v>3509</v>
      </c>
      <c r="L1020" t="s">
        <v>33</v>
      </c>
      <c r="M1020" t="s">
        <v>32</v>
      </c>
      <c r="N1020" t="s">
        <v>31</v>
      </c>
      <c r="O1020" s="1"/>
      <c r="P1020" s="11">
        <v>4767900</v>
      </c>
    </row>
    <row r="1021" spans="1:16">
      <c r="A1021" s="5" t="s">
        <v>1907</v>
      </c>
      <c r="B1021" t="s">
        <v>1908</v>
      </c>
      <c r="C1021" s="5" t="s">
        <v>3510</v>
      </c>
      <c r="D1021" s="1">
        <v>42005</v>
      </c>
      <c r="E1021" t="s">
        <v>3512</v>
      </c>
      <c r="F1021" t="s">
        <v>3513</v>
      </c>
      <c r="G1021" t="str">
        <f t="shared" si="18"/>
        <v>1052</v>
      </c>
      <c r="H1021" t="s">
        <v>26</v>
      </c>
      <c r="I1021" t="s">
        <v>27</v>
      </c>
      <c r="J1021" t="s">
        <v>360</v>
      </c>
      <c r="K1021" t="s">
        <v>3514</v>
      </c>
      <c r="L1021" t="s">
        <v>33</v>
      </c>
      <c r="M1021" t="s">
        <v>31</v>
      </c>
      <c r="N1021" t="s">
        <v>31</v>
      </c>
      <c r="O1021" s="1"/>
      <c r="P1021" s="11">
        <v>3147500</v>
      </c>
    </row>
    <row r="1022" spans="1:16">
      <c r="A1022" s="5" t="s">
        <v>1907</v>
      </c>
      <c r="B1022" t="s">
        <v>1908</v>
      </c>
      <c r="C1022" s="5" t="s">
        <v>3515</v>
      </c>
      <c r="D1022" s="1">
        <v>42005</v>
      </c>
      <c r="E1022" t="s">
        <v>3517</v>
      </c>
      <c r="F1022" t="s">
        <v>3518</v>
      </c>
      <c r="G1022" t="str">
        <f t="shared" si="18"/>
        <v>1052</v>
      </c>
      <c r="H1022" t="s">
        <v>26</v>
      </c>
      <c r="I1022" t="s">
        <v>27</v>
      </c>
      <c r="J1022" t="s">
        <v>473</v>
      </c>
      <c r="L1022" t="s">
        <v>33</v>
      </c>
      <c r="M1022" t="s">
        <v>31</v>
      </c>
      <c r="N1022" t="s">
        <v>32</v>
      </c>
      <c r="O1022" s="1">
        <v>45631</v>
      </c>
      <c r="P1022" s="11">
        <v>3660500</v>
      </c>
    </row>
    <row r="1023" spans="1:16">
      <c r="A1023" s="5" t="s">
        <v>1907</v>
      </c>
      <c r="B1023" t="s">
        <v>1908</v>
      </c>
      <c r="C1023" s="5" t="s">
        <v>3519</v>
      </c>
      <c r="D1023" s="1">
        <v>42005</v>
      </c>
      <c r="E1023" t="s">
        <v>3521</v>
      </c>
      <c r="F1023" t="s">
        <v>3522</v>
      </c>
      <c r="G1023" t="str">
        <f t="shared" si="18"/>
        <v>1052</v>
      </c>
      <c r="H1023" t="s">
        <v>26</v>
      </c>
      <c r="I1023" t="s">
        <v>27</v>
      </c>
      <c r="J1023" t="s">
        <v>358</v>
      </c>
      <c r="L1023" t="s">
        <v>33</v>
      </c>
      <c r="M1023" t="s">
        <v>31</v>
      </c>
      <c r="N1023" t="s">
        <v>31</v>
      </c>
      <c r="O1023" s="1"/>
      <c r="P1023" s="11">
        <v>1060800</v>
      </c>
    </row>
    <row r="1024" spans="1:16">
      <c r="A1024" s="5" t="s">
        <v>1907</v>
      </c>
      <c r="B1024" t="s">
        <v>1908</v>
      </c>
      <c r="C1024" s="5" t="s">
        <v>3519</v>
      </c>
      <c r="D1024" s="1">
        <v>42005</v>
      </c>
      <c r="E1024" t="s">
        <v>3521</v>
      </c>
      <c r="F1024" t="s">
        <v>3522</v>
      </c>
      <c r="G1024" t="str">
        <f t="shared" si="18"/>
        <v>1052</v>
      </c>
      <c r="H1024" t="s">
        <v>26</v>
      </c>
      <c r="I1024" t="s">
        <v>27</v>
      </c>
      <c r="J1024" t="s">
        <v>358</v>
      </c>
      <c r="L1024" t="s">
        <v>33</v>
      </c>
      <c r="M1024" t="s">
        <v>31</v>
      </c>
      <c r="N1024" t="s">
        <v>31</v>
      </c>
      <c r="O1024" s="1"/>
      <c r="P1024" s="11">
        <v>1060800</v>
      </c>
    </row>
    <row r="1025" spans="1:16">
      <c r="A1025" s="5" t="s">
        <v>1907</v>
      </c>
      <c r="B1025" t="s">
        <v>1908</v>
      </c>
      <c r="C1025" s="5" t="s">
        <v>3523</v>
      </c>
      <c r="D1025" s="1">
        <v>42005</v>
      </c>
      <c r="E1025" t="s">
        <v>3525</v>
      </c>
      <c r="F1025" t="s">
        <v>3526</v>
      </c>
      <c r="G1025" t="str">
        <f t="shared" si="18"/>
        <v>1052</v>
      </c>
      <c r="H1025" t="s">
        <v>26</v>
      </c>
      <c r="I1025" t="s">
        <v>27</v>
      </c>
      <c r="J1025" t="s">
        <v>360</v>
      </c>
      <c r="K1025" t="s">
        <v>3527</v>
      </c>
      <c r="L1025" t="s">
        <v>33</v>
      </c>
      <c r="M1025" t="s">
        <v>31</v>
      </c>
      <c r="N1025" t="s">
        <v>32</v>
      </c>
      <c r="O1025" s="1">
        <v>45631</v>
      </c>
      <c r="P1025" s="11">
        <v>6528000</v>
      </c>
    </row>
    <row r="1026" spans="1:16">
      <c r="A1026" s="5" t="s">
        <v>1907</v>
      </c>
      <c r="B1026" t="s">
        <v>1908</v>
      </c>
      <c r="C1026" s="5" t="s">
        <v>3528</v>
      </c>
      <c r="D1026" s="1">
        <v>42005</v>
      </c>
      <c r="E1026" t="s">
        <v>3530</v>
      </c>
      <c r="F1026" t="s">
        <v>3531</v>
      </c>
      <c r="G1026" t="str">
        <f t="shared" si="18"/>
        <v>1013</v>
      </c>
      <c r="H1026" t="s">
        <v>26</v>
      </c>
      <c r="I1026" t="s">
        <v>27</v>
      </c>
      <c r="J1026" t="s">
        <v>473</v>
      </c>
      <c r="L1026" t="s">
        <v>33</v>
      </c>
      <c r="M1026" t="s">
        <v>31</v>
      </c>
      <c r="N1026" t="s">
        <v>31</v>
      </c>
      <c r="O1026" s="1"/>
      <c r="P1026" s="11">
        <v>2140600</v>
      </c>
    </row>
    <row r="1027" spans="1:16">
      <c r="A1027" s="5" t="s">
        <v>1907</v>
      </c>
      <c r="B1027" t="s">
        <v>1908</v>
      </c>
      <c r="C1027" s="5" t="s">
        <v>3532</v>
      </c>
      <c r="D1027" s="1">
        <v>42005</v>
      </c>
      <c r="E1027" t="s">
        <v>3534</v>
      </c>
      <c r="F1027" t="s">
        <v>3535</v>
      </c>
      <c r="G1027" t="str">
        <f t="shared" si="18"/>
        <v>1052</v>
      </c>
      <c r="H1027" t="s">
        <v>26</v>
      </c>
      <c r="I1027" t="s">
        <v>27</v>
      </c>
      <c r="J1027" t="s">
        <v>360</v>
      </c>
      <c r="K1027" t="s">
        <v>2197</v>
      </c>
      <c r="L1027" t="s">
        <v>33</v>
      </c>
      <c r="M1027" t="s">
        <v>31</v>
      </c>
      <c r="N1027" t="s">
        <v>31</v>
      </c>
      <c r="O1027" s="1"/>
      <c r="P1027" s="11">
        <v>1876800</v>
      </c>
    </row>
    <row r="1028" spans="1:16">
      <c r="A1028" s="5" t="s">
        <v>1907</v>
      </c>
      <c r="B1028" t="s">
        <v>1908</v>
      </c>
      <c r="C1028" s="5" t="s">
        <v>3536</v>
      </c>
      <c r="D1028" s="1">
        <v>42005</v>
      </c>
      <c r="E1028" t="s">
        <v>3538</v>
      </c>
      <c r="F1028" t="s">
        <v>3539</v>
      </c>
      <c r="G1028" t="str">
        <f t="shared" si="18"/>
        <v>1051</v>
      </c>
      <c r="H1028" t="s">
        <v>26</v>
      </c>
      <c r="I1028" t="s">
        <v>27</v>
      </c>
      <c r="J1028" t="s">
        <v>360</v>
      </c>
      <c r="K1028" t="s">
        <v>3540</v>
      </c>
      <c r="L1028" t="s">
        <v>33</v>
      </c>
      <c r="M1028" t="s">
        <v>32</v>
      </c>
      <c r="N1028" t="s">
        <v>31</v>
      </c>
      <c r="O1028" s="1"/>
      <c r="P1028" s="11">
        <v>2522400</v>
      </c>
    </row>
    <row r="1029" spans="1:16">
      <c r="A1029" s="5" t="s">
        <v>1907</v>
      </c>
      <c r="B1029" t="s">
        <v>1908</v>
      </c>
      <c r="C1029" s="5" t="s">
        <v>3536</v>
      </c>
      <c r="D1029" s="1">
        <v>42005</v>
      </c>
      <c r="E1029" t="s">
        <v>3541</v>
      </c>
      <c r="F1029" t="s">
        <v>3542</v>
      </c>
      <c r="G1029" t="str">
        <f t="shared" si="18"/>
        <v>1051</v>
      </c>
      <c r="H1029" t="s">
        <v>26</v>
      </c>
      <c r="I1029" t="s">
        <v>27</v>
      </c>
      <c r="J1029" t="s">
        <v>360</v>
      </c>
      <c r="K1029" t="s">
        <v>3540</v>
      </c>
      <c r="L1029" t="s">
        <v>33</v>
      </c>
      <c r="M1029" t="s">
        <v>32</v>
      </c>
      <c r="N1029" t="s">
        <v>31</v>
      </c>
      <c r="O1029" s="1"/>
      <c r="P1029" s="11">
        <v>6239400</v>
      </c>
    </row>
    <row r="1030" spans="1:16">
      <c r="A1030" s="5" t="s">
        <v>1907</v>
      </c>
      <c r="B1030" t="s">
        <v>1908</v>
      </c>
      <c r="C1030" s="5" t="s">
        <v>3543</v>
      </c>
      <c r="D1030" s="1">
        <v>42005</v>
      </c>
      <c r="E1030" t="s">
        <v>3544</v>
      </c>
      <c r="F1030" t="s">
        <v>3545</v>
      </c>
      <c r="G1030" t="str">
        <f t="shared" si="18"/>
        <v>1013</v>
      </c>
      <c r="H1030" t="s">
        <v>26</v>
      </c>
      <c r="I1030" t="s">
        <v>27</v>
      </c>
      <c r="J1030" t="s">
        <v>277</v>
      </c>
      <c r="K1030" t="s">
        <v>3546</v>
      </c>
      <c r="L1030" t="s">
        <v>33</v>
      </c>
      <c r="M1030" t="s">
        <v>31</v>
      </c>
      <c r="N1030" t="s">
        <v>32</v>
      </c>
      <c r="O1030" s="1">
        <v>46392</v>
      </c>
      <c r="P1030" s="11">
        <v>9779400</v>
      </c>
    </row>
    <row r="1031" spans="1:16">
      <c r="A1031" s="5" t="s">
        <v>1907</v>
      </c>
      <c r="B1031" t="s">
        <v>1908</v>
      </c>
      <c r="C1031" s="5" t="s">
        <v>3547</v>
      </c>
      <c r="D1031" s="1">
        <v>42005</v>
      </c>
      <c r="E1031" t="s">
        <v>3548</v>
      </c>
      <c r="F1031" t="s">
        <v>3549</v>
      </c>
      <c r="G1031" t="str">
        <f t="shared" si="18"/>
        <v>1051</v>
      </c>
      <c r="H1031" t="s">
        <v>26</v>
      </c>
      <c r="I1031" t="s">
        <v>27</v>
      </c>
      <c r="J1031" t="s">
        <v>498</v>
      </c>
      <c r="L1031" t="s">
        <v>33</v>
      </c>
      <c r="M1031" t="s">
        <v>31</v>
      </c>
      <c r="N1031" t="s">
        <v>31</v>
      </c>
      <c r="O1031" s="1"/>
      <c r="P1031" s="11">
        <v>454700</v>
      </c>
    </row>
    <row r="1032" spans="1:16">
      <c r="A1032" s="5" t="s">
        <v>1907</v>
      </c>
      <c r="B1032" t="s">
        <v>1908</v>
      </c>
      <c r="C1032" s="5" t="s">
        <v>3550</v>
      </c>
      <c r="D1032" s="1">
        <v>42005</v>
      </c>
      <c r="E1032" t="s">
        <v>3551</v>
      </c>
      <c r="F1032" t="s">
        <v>3552</v>
      </c>
      <c r="G1032" t="str">
        <f t="shared" si="18"/>
        <v>1013</v>
      </c>
      <c r="H1032" t="s">
        <v>26</v>
      </c>
      <c r="I1032" t="s">
        <v>27</v>
      </c>
      <c r="J1032" t="s">
        <v>258</v>
      </c>
      <c r="K1032" t="s">
        <v>3553</v>
      </c>
      <c r="L1032" t="s">
        <v>33</v>
      </c>
      <c r="M1032" t="s">
        <v>31</v>
      </c>
      <c r="N1032" t="s">
        <v>31</v>
      </c>
      <c r="O1032" s="1"/>
      <c r="P1032" s="11">
        <v>3100800</v>
      </c>
    </row>
    <row r="1033" spans="1:16">
      <c r="A1033" s="5" t="s">
        <v>1907</v>
      </c>
      <c r="B1033" t="s">
        <v>1908</v>
      </c>
      <c r="C1033" s="5" t="s">
        <v>3550</v>
      </c>
      <c r="D1033" s="1">
        <v>42005</v>
      </c>
      <c r="E1033" t="s">
        <v>3554</v>
      </c>
      <c r="F1033" t="s">
        <v>3552</v>
      </c>
      <c r="G1033" t="str">
        <f t="shared" si="18"/>
        <v>1013</v>
      </c>
      <c r="H1033" t="s">
        <v>26</v>
      </c>
      <c r="I1033" t="s">
        <v>27</v>
      </c>
      <c r="J1033" t="s">
        <v>200</v>
      </c>
      <c r="K1033" t="s">
        <v>235</v>
      </c>
      <c r="L1033" t="s">
        <v>33</v>
      </c>
      <c r="M1033" t="s">
        <v>31</v>
      </c>
      <c r="N1033" t="s">
        <v>31</v>
      </c>
      <c r="O1033" s="1"/>
      <c r="P1033" s="11">
        <v>219800</v>
      </c>
    </row>
    <row r="1034" spans="1:16">
      <c r="A1034" s="5" t="s">
        <v>1907</v>
      </c>
      <c r="B1034" t="s">
        <v>1908</v>
      </c>
      <c r="C1034" s="5" t="s">
        <v>3555</v>
      </c>
      <c r="D1034" s="1">
        <v>42005</v>
      </c>
      <c r="E1034" t="s">
        <v>3557</v>
      </c>
      <c r="F1034" t="s">
        <v>3558</v>
      </c>
      <c r="G1034" t="str">
        <f t="shared" si="18"/>
        <v>1052</v>
      </c>
      <c r="H1034" t="s">
        <v>26</v>
      </c>
      <c r="I1034" t="s">
        <v>475</v>
      </c>
      <c r="J1034" t="s">
        <v>1528</v>
      </c>
      <c r="L1034" t="s">
        <v>33</v>
      </c>
      <c r="M1034" t="s">
        <v>31</v>
      </c>
      <c r="N1034" t="s">
        <v>31</v>
      </c>
      <c r="O1034" s="1"/>
      <c r="P1034" s="11">
        <v>734400</v>
      </c>
    </row>
    <row r="1035" spans="1:16">
      <c r="A1035" s="5" t="s">
        <v>1907</v>
      </c>
      <c r="B1035" t="s">
        <v>1908</v>
      </c>
      <c r="C1035" s="5" t="s">
        <v>3559</v>
      </c>
      <c r="D1035" s="1">
        <v>42005</v>
      </c>
      <c r="E1035" t="s">
        <v>3561</v>
      </c>
      <c r="F1035" t="s">
        <v>3562</v>
      </c>
      <c r="G1035" t="str">
        <f t="shared" si="18"/>
        <v>1054</v>
      </c>
      <c r="H1035" t="s">
        <v>26</v>
      </c>
      <c r="I1035" t="s">
        <v>27</v>
      </c>
      <c r="J1035" t="s">
        <v>3563</v>
      </c>
      <c r="L1035" t="s">
        <v>33</v>
      </c>
      <c r="M1035" t="s">
        <v>31</v>
      </c>
      <c r="N1035" t="s">
        <v>31</v>
      </c>
      <c r="O1035" s="1"/>
      <c r="P1035" s="11">
        <v>1329700</v>
      </c>
    </row>
    <row r="1036" spans="1:16">
      <c r="A1036" s="5" t="s">
        <v>1907</v>
      </c>
      <c r="B1036" t="s">
        <v>1908</v>
      </c>
      <c r="C1036" s="5" t="s">
        <v>3564</v>
      </c>
      <c r="D1036" s="1">
        <v>42005</v>
      </c>
      <c r="E1036" t="s">
        <v>2454</v>
      </c>
      <c r="F1036" t="s">
        <v>2455</v>
      </c>
      <c r="G1036" t="str">
        <f t="shared" si="18"/>
        <v>1054</v>
      </c>
      <c r="H1036" t="s">
        <v>26</v>
      </c>
      <c r="I1036" t="s">
        <v>27</v>
      </c>
      <c r="J1036" t="s">
        <v>2451</v>
      </c>
      <c r="L1036" t="s">
        <v>33</v>
      </c>
      <c r="M1036" t="s">
        <v>31</v>
      </c>
      <c r="N1036" t="s">
        <v>32</v>
      </c>
      <c r="O1036" s="1">
        <v>45629</v>
      </c>
      <c r="P1036" s="11">
        <v>2914400</v>
      </c>
    </row>
    <row r="1037" spans="1:16">
      <c r="A1037" s="5" t="s">
        <v>1907</v>
      </c>
      <c r="B1037" t="s">
        <v>1908</v>
      </c>
      <c r="C1037" s="5" t="s">
        <v>3566</v>
      </c>
      <c r="D1037" s="1">
        <v>42005</v>
      </c>
      <c r="E1037" t="s">
        <v>3568</v>
      </c>
      <c r="F1037" t="s">
        <v>3569</v>
      </c>
      <c r="G1037" t="str">
        <f t="shared" si="18"/>
        <v>1054</v>
      </c>
      <c r="H1037" t="s">
        <v>26</v>
      </c>
      <c r="I1037" t="s">
        <v>27</v>
      </c>
      <c r="J1037" t="s">
        <v>190</v>
      </c>
      <c r="K1037" t="s">
        <v>2237</v>
      </c>
      <c r="L1037" t="s">
        <v>33</v>
      </c>
      <c r="M1037" t="s">
        <v>31</v>
      </c>
      <c r="N1037" t="s">
        <v>31</v>
      </c>
      <c r="O1037" s="1"/>
      <c r="P1037" s="11">
        <v>2972700</v>
      </c>
    </row>
    <row r="1038" spans="1:16">
      <c r="A1038" s="5" t="s">
        <v>1907</v>
      </c>
      <c r="B1038" t="s">
        <v>1908</v>
      </c>
      <c r="C1038" s="5" t="s">
        <v>3570</v>
      </c>
      <c r="D1038" s="1">
        <v>42005</v>
      </c>
      <c r="E1038" t="s">
        <v>3572</v>
      </c>
      <c r="F1038" t="s">
        <v>3573</v>
      </c>
      <c r="G1038" t="str">
        <f t="shared" si="18"/>
        <v>1054</v>
      </c>
      <c r="H1038" t="s">
        <v>26</v>
      </c>
      <c r="I1038" t="s">
        <v>27</v>
      </c>
      <c r="J1038" t="s">
        <v>3574</v>
      </c>
      <c r="L1038" t="s">
        <v>33</v>
      </c>
      <c r="M1038" t="s">
        <v>31</v>
      </c>
      <c r="N1038" t="s">
        <v>31</v>
      </c>
      <c r="O1038" s="1"/>
      <c r="P1038" s="11">
        <v>1830300</v>
      </c>
    </row>
    <row r="1039" spans="1:16">
      <c r="A1039" s="5" t="s">
        <v>1907</v>
      </c>
      <c r="B1039" t="s">
        <v>1908</v>
      </c>
      <c r="C1039" s="5" t="s">
        <v>3575</v>
      </c>
      <c r="D1039" s="1">
        <v>42005</v>
      </c>
      <c r="E1039" t="s">
        <v>3577</v>
      </c>
      <c r="F1039" t="s">
        <v>3578</v>
      </c>
      <c r="G1039" t="str">
        <f t="shared" si="18"/>
        <v>1071</v>
      </c>
      <c r="H1039" t="s">
        <v>26</v>
      </c>
      <c r="I1039" t="s">
        <v>27</v>
      </c>
      <c r="J1039" t="s">
        <v>360</v>
      </c>
      <c r="K1039" t="s">
        <v>3579</v>
      </c>
      <c r="L1039" t="s">
        <v>33</v>
      </c>
      <c r="M1039" t="s">
        <v>31</v>
      </c>
      <c r="N1039" t="s">
        <v>32</v>
      </c>
      <c r="O1039" s="1">
        <v>45629</v>
      </c>
      <c r="P1039" s="11">
        <v>20516700</v>
      </c>
    </row>
    <row r="1040" spans="1:16">
      <c r="A1040" s="5" t="s">
        <v>1907</v>
      </c>
      <c r="B1040" t="s">
        <v>1908</v>
      </c>
      <c r="C1040" s="5" t="s">
        <v>3580</v>
      </c>
      <c r="D1040" s="1">
        <v>42005</v>
      </c>
      <c r="E1040" t="s">
        <v>3581</v>
      </c>
      <c r="F1040" t="s">
        <v>3582</v>
      </c>
      <c r="G1040" t="str">
        <f t="shared" si="18"/>
        <v>1054</v>
      </c>
      <c r="H1040" t="s">
        <v>26</v>
      </c>
      <c r="I1040" t="s">
        <v>27</v>
      </c>
      <c r="J1040" t="s">
        <v>42</v>
      </c>
      <c r="K1040" t="s">
        <v>3583</v>
      </c>
      <c r="L1040" t="s">
        <v>33</v>
      </c>
      <c r="M1040" t="s">
        <v>31</v>
      </c>
      <c r="N1040" t="s">
        <v>31</v>
      </c>
      <c r="O1040" s="1"/>
      <c r="P1040" s="11">
        <v>5149400</v>
      </c>
    </row>
    <row r="1041" spans="1:16">
      <c r="A1041" s="5" t="s">
        <v>1907</v>
      </c>
      <c r="B1041" t="s">
        <v>1908</v>
      </c>
      <c r="C1041" s="5" t="s">
        <v>3584</v>
      </c>
      <c r="D1041" s="1">
        <v>42005</v>
      </c>
      <c r="E1041" t="s">
        <v>3586</v>
      </c>
      <c r="F1041" t="s">
        <v>3587</v>
      </c>
      <c r="G1041" t="str">
        <f t="shared" si="18"/>
        <v>1054</v>
      </c>
      <c r="H1041" t="s">
        <v>26</v>
      </c>
      <c r="I1041" t="s">
        <v>27</v>
      </c>
      <c r="J1041" t="s">
        <v>42</v>
      </c>
      <c r="L1041" t="s">
        <v>33</v>
      </c>
      <c r="M1041" t="s">
        <v>32</v>
      </c>
      <c r="N1041" t="s">
        <v>32</v>
      </c>
      <c r="O1041" s="1">
        <v>45626</v>
      </c>
      <c r="P1041" s="11">
        <v>8451500</v>
      </c>
    </row>
    <row r="1042" spans="1:16">
      <c r="A1042" s="5" t="s">
        <v>1907</v>
      </c>
      <c r="B1042" t="s">
        <v>1908</v>
      </c>
      <c r="C1042" s="5" t="s">
        <v>3588</v>
      </c>
      <c r="D1042" s="1">
        <v>42005</v>
      </c>
      <c r="E1042" t="s">
        <v>3589</v>
      </c>
      <c r="F1042" t="s">
        <v>2538</v>
      </c>
      <c r="G1042" t="str">
        <f t="shared" si="18"/>
        <v>1054</v>
      </c>
      <c r="H1042" t="s">
        <v>26</v>
      </c>
      <c r="I1042" t="s">
        <v>27</v>
      </c>
      <c r="J1042" t="s">
        <v>200</v>
      </c>
      <c r="K1042" t="s">
        <v>3590</v>
      </c>
      <c r="L1042" t="s">
        <v>33</v>
      </c>
      <c r="M1042" t="s">
        <v>31</v>
      </c>
      <c r="N1042" t="s">
        <v>31</v>
      </c>
      <c r="O1042" s="1"/>
      <c r="P1042" s="11">
        <v>466400</v>
      </c>
    </row>
    <row r="1043" spans="1:16">
      <c r="A1043" s="5" t="s">
        <v>1907</v>
      </c>
      <c r="B1043" t="s">
        <v>1908</v>
      </c>
      <c r="C1043" s="5" t="s">
        <v>3591</v>
      </c>
      <c r="D1043" s="1">
        <v>42005</v>
      </c>
      <c r="E1043" t="s">
        <v>3593</v>
      </c>
      <c r="F1043" t="s">
        <v>3594</v>
      </c>
      <c r="G1043" t="str">
        <f t="shared" si="18"/>
        <v>1092</v>
      </c>
      <c r="H1043" t="s">
        <v>26</v>
      </c>
      <c r="I1043" t="s">
        <v>27</v>
      </c>
      <c r="J1043" t="s">
        <v>2451</v>
      </c>
      <c r="K1043" t="s">
        <v>3595</v>
      </c>
      <c r="L1043" t="s">
        <v>33</v>
      </c>
      <c r="M1043" t="s">
        <v>31</v>
      </c>
      <c r="N1043" t="s">
        <v>32</v>
      </c>
      <c r="O1043" s="1">
        <v>45626</v>
      </c>
      <c r="P1043" s="11">
        <v>4080000</v>
      </c>
    </row>
    <row r="1044" spans="1:16">
      <c r="A1044" s="5" t="s">
        <v>1907</v>
      </c>
      <c r="B1044" t="s">
        <v>1908</v>
      </c>
      <c r="C1044" s="5" t="s">
        <v>3596</v>
      </c>
      <c r="D1044" s="1">
        <v>42005</v>
      </c>
      <c r="E1044" t="s">
        <v>3598</v>
      </c>
      <c r="F1044" t="s">
        <v>3599</v>
      </c>
      <c r="G1044" t="str">
        <f t="shared" si="18"/>
        <v>1092</v>
      </c>
      <c r="H1044" t="s">
        <v>26</v>
      </c>
      <c r="I1044" t="s">
        <v>27</v>
      </c>
      <c r="J1044" t="s">
        <v>277</v>
      </c>
      <c r="K1044" t="s">
        <v>3600</v>
      </c>
      <c r="L1044" t="s">
        <v>33</v>
      </c>
      <c r="M1044" t="s">
        <v>31</v>
      </c>
      <c r="N1044" t="s">
        <v>32</v>
      </c>
      <c r="O1044" s="1">
        <v>45626</v>
      </c>
      <c r="P1044" s="11">
        <v>4196700</v>
      </c>
    </row>
    <row r="1045" spans="1:16">
      <c r="A1045" s="5" t="s">
        <v>1907</v>
      </c>
      <c r="B1045" t="s">
        <v>1908</v>
      </c>
      <c r="C1045" s="5" t="s">
        <v>3601</v>
      </c>
      <c r="D1045" s="1">
        <v>42005</v>
      </c>
      <c r="E1045" t="s">
        <v>3603</v>
      </c>
      <c r="F1045" t="s">
        <v>3604</v>
      </c>
      <c r="G1045" t="str">
        <f t="shared" si="18"/>
        <v>1092</v>
      </c>
      <c r="H1045" t="s">
        <v>26</v>
      </c>
      <c r="I1045" t="s">
        <v>27</v>
      </c>
      <c r="J1045" t="s">
        <v>360</v>
      </c>
      <c r="K1045" t="s">
        <v>3605</v>
      </c>
      <c r="L1045" t="s">
        <v>33</v>
      </c>
      <c r="M1045" t="s">
        <v>31</v>
      </c>
      <c r="N1045" t="s">
        <v>31</v>
      </c>
      <c r="O1045" s="1"/>
      <c r="P1045" s="11">
        <v>1518400</v>
      </c>
    </row>
    <row r="1046" spans="1:16">
      <c r="A1046" s="5" t="s">
        <v>1907</v>
      </c>
      <c r="B1046" t="s">
        <v>1908</v>
      </c>
      <c r="C1046" s="5" t="s">
        <v>3606</v>
      </c>
      <c r="D1046" s="1">
        <v>42005</v>
      </c>
      <c r="E1046" t="s">
        <v>3608</v>
      </c>
      <c r="F1046" t="s">
        <v>3609</v>
      </c>
      <c r="G1046" t="str">
        <f t="shared" si="18"/>
        <v>1091</v>
      </c>
      <c r="H1046" t="s">
        <v>26</v>
      </c>
      <c r="J1046" t="s">
        <v>498</v>
      </c>
      <c r="L1046" t="s">
        <v>33</v>
      </c>
      <c r="M1046" t="s">
        <v>31</v>
      </c>
      <c r="N1046" t="s">
        <v>31</v>
      </c>
      <c r="O1046" s="1"/>
      <c r="P1046" s="11">
        <v>9675500</v>
      </c>
    </row>
    <row r="1047" spans="1:16">
      <c r="A1047" s="5" t="s">
        <v>1907</v>
      </c>
      <c r="B1047" t="s">
        <v>1908</v>
      </c>
      <c r="C1047" s="5" t="s">
        <v>3606</v>
      </c>
      <c r="D1047" s="1">
        <v>42005</v>
      </c>
      <c r="E1047" t="s">
        <v>3608</v>
      </c>
      <c r="F1047" t="s">
        <v>3609</v>
      </c>
      <c r="G1047" t="str">
        <f t="shared" si="18"/>
        <v>1091</v>
      </c>
      <c r="H1047" t="s">
        <v>26</v>
      </c>
      <c r="J1047" t="s">
        <v>498</v>
      </c>
      <c r="L1047" t="s">
        <v>33</v>
      </c>
      <c r="M1047" t="s">
        <v>31</v>
      </c>
      <c r="N1047" t="s">
        <v>31</v>
      </c>
      <c r="O1047" s="1"/>
      <c r="P1047" s="11">
        <v>49400</v>
      </c>
    </row>
    <row r="1048" spans="1:16">
      <c r="A1048" s="5" t="s">
        <v>1907</v>
      </c>
      <c r="B1048" t="s">
        <v>1908</v>
      </c>
      <c r="C1048" s="5" t="s">
        <v>3606</v>
      </c>
      <c r="D1048" s="1">
        <v>42005</v>
      </c>
      <c r="E1048" t="s">
        <v>3610</v>
      </c>
      <c r="F1048" t="s">
        <v>3611</v>
      </c>
      <c r="G1048" t="str">
        <f t="shared" si="18"/>
        <v>1091</v>
      </c>
      <c r="H1048" t="s">
        <v>26</v>
      </c>
      <c r="J1048" t="s">
        <v>498</v>
      </c>
      <c r="L1048" t="s">
        <v>33</v>
      </c>
      <c r="M1048" t="s">
        <v>31</v>
      </c>
      <c r="N1048" t="s">
        <v>31</v>
      </c>
      <c r="O1048" s="1"/>
      <c r="P1048" s="11">
        <v>85600</v>
      </c>
    </row>
    <row r="1049" spans="1:16">
      <c r="A1049" s="5" t="s">
        <v>1907</v>
      </c>
      <c r="B1049" t="s">
        <v>1908</v>
      </c>
      <c r="C1049" s="5" t="s">
        <v>3606</v>
      </c>
      <c r="D1049" s="1">
        <v>42005</v>
      </c>
      <c r="E1049" t="s">
        <v>3612</v>
      </c>
      <c r="F1049" t="s">
        <v>3611</v>
      </c>
      <c r="G1049" t="str">
        <f t="shared" si="18"/>
        <v>1091</v>
      </c>
      <c r="H1049" t="s">
        <v>26</v>
      </c>
      <c r="J1049" t="s">
        <v>498</v>
      </c>
      <c r="L1049" t="s">
        <v>33</v>
      </c>
      <c r="M1049" t="s">
        <v>31</v>
      </c>
      <c r="N1049" t="s">
        <v>31</v>
      </c>
      <c r="O1049" s="1"/>
      <c r="P1049" s="11">
        <v>269500</v>
      </c>
    </row>
    <row r="1050" spans="1:16">
      <c r="A1050" s="5" t="s">
        <v>1907</v>
      </c>
      <c r="B1050" t="s">
        <v>1908</v>
      </c>
      <c r="C1050" s="5" t="s">
        <v>3613</v>
      </c>
      <c r="D1050" s="1">
        <v>42005</v>
      </c>
      <c r="E1050" t="s">
        <v>3615</v>
      </c>
      <c r="F1050" t="s">
        <v>3616</v>
      </c>
      <c r="G1050" t="str">
        <f t="shared" si="18"/>
        <v>1093</v>
      </c>
      <c r="H1050" t="s">
        <v>26</v>
      </c>
      <c r="I1050" t="s">
        <v>27</v>
      </c>
      <c r="J1050" t="s">
        <v>358</v>
      </c>
      <c r="L1050" t="s">
        <v>33</v>
      </c>
      <c r="M1050" t="s">
        <v>31</v>
      </c>
      <c r="N1050" t="s">
        <v>31</v>
      </c>
      <c r="O1050" s="1"/>
      <c r="P1050" s="11">
        <v>3998400</v>
      </c>
    </row>
    <row r="1051" spans="1:16">
      <c r="A1051" s="5" t="s">
        <v>1907</v>
      </c>
      <c r="B1051" t="s">
        <v>1908</v>
      </c>
      <c r="C1051" s="5" t="s">
        <v>3617</v>
      </c>
      <c r="D1051" s="1">
        <v>42005</v>
      </c>
      <c r="E1051" t="s">
        <v>3619</v>
      </c>
      <c r="F1051" t="s">
        <v>3620</v>
      </c>
      <c r="G1051" t="str">
        <f t="shared" si="18"/>
        <v>1093</v>
      </c>
      <c r="H1051" t="s">
        <v>26</v>
      </c>
      <c r="I1051" t="s">
        <v>27</v>
      </c>
      <c r="J1051" t="s">
        <v>2107</v>
      </c>
      <c r="K1051" t="s">
        <v>3621</v>
      </c>
      <c r="L1051" t="s">
        <v>33</v>
      </c>
      <c r="M1051" t="s">
        <v>31</v>
      </c>
      <c r="N1051" t="s">
        <v>31</v>
      </c>
      <c r="O1051" s="1"/>
      <c r="P1051" s="11">
        <v>3438900</v>
      </c>
    </row>
    <row r="1052" spans="1:16">
      <c r="A1052" s="5" t="s">
        <v>1907</v>
      </c>
      <c r="B1052" t="s">
        <v>1908</v>
      </c>
      <c r="C1052" s="5" t="s">
        <v>3622</v>
      </c>
      <c r="D1052" s="1">
        <v>42005</v>
      </c>
      <c r="E1052" t="s">
        <v>3624</v>
      </c>
      <c r="F1052" t="s">
        <v>3609</v>
      </c>
      <c r="G1052" t="str">
        <f t="shared" si="18"/>
        <v>1091</v>
      </c>
      <c r="H1052" t="s">
        <v>26</v>
      </c>
      <c r="I1052" t="s">
        <v>27</v>
      </c>
      <c r="J1052" t="s">
        <v>358</v>
      </c>
      <c r="L1052" t="s">
        <v>33</v>
      </c>
      <c r="M1052" t="s">
        <v>31</v>
      </c>
      <c r="N1052" t="s">
        <v>32</v>
      </c>
      <c r="O1052" s="1">
        <v>45629</v>
      </c>
      <c r="P1052" s="11">
        <v>4604700</v>
      </c>
    </row>
    <row r="1053" spans="1:16">
      <c r="A1053" s="5" t="s">
        <v>1907</v>
      </c>
      <c r="B1053" t="s">
        <v>1908</v>
      </c>
      <c r="C1053" s="5" t="s">
        <v>3625</v>
      </c>
      <c r="D1053" s="1">
        <v>42005</v>
      </c>
      <c r="E1053" t="s">
        <v>3627</v>
      </c>
      <c r="F1053" t="s">
        <v>3628</v>
      </c>
      <c r="G1053" t="str">
        <f t="shared" si="18"/>
        <v>1091</v>
      </c>
      <c r="H1053" t="s">
        <v>26</v>
      </c>
      <c r="I1053" t="s">
        <v>27</v>
      </c>
      <c r="J1053" t="s">
        <v>360</v>
      </c>
      <c r="K1053" t="s">
        <v>3629</v>
      </c>
      <c r="L1053" t="s">
        <v>33</v>
      </c>
      <c r="M1053" t="s">
        <v>31</v>
      </c>
      <c r="N1053" t="s">
        <v>134</v>
      </c>
      <c r="O1053" s="1"/>
      <c r="P1053" s="11">
        <v>1410600</v>
      </c>
    </row>
    <row r="1054" spans="1:16">
      <c r="A1054" s="5" t="s">
        <v>1907</v>
      </c>
      <c r="B1054" t="s">
        <v>1908</v>
      </c>
      <c r="C1054" s="5" t="s">
        <v>3625</v>
      </c>
      <c r="D1054" s="1">
        <v>42005</v>
      </c>
      <c r="E1054" t="s">
        <v>3627</v>
      </c>
      <c r="F1054" t="s">
        <v>3628</v>
      </c>
      <c r="G1054" t="str">
        <f t="shared" si="18"/>
        <v>1091</v>
      </c>
      <c r="H1054" t="s">
        <v>26</v>
      </c>
      <c r="I1054" t="s">
        <v>27</v>
      </c>
      <c r="J1054" t="s">
        <v>360</v>
      </c>
      <c r="K1054" t="s">
        <v>3630</v>
      </c>
      <c r="L1054" t="s">
        <v>33</v>
      </c>
      <c r="M1054" t="s">
        <v>31</v>
      </c>
      <c r="N1054" t="s">
        <v>134</v>
      </c>
      <c r="O1054" s="1"/>
      <c r="P1054" s="11">
        <v>2300</v>
      </c>
    </row>
    <row r="1055" spans="1:16">
      <c r="A1055" s="5" t="s">
        <v>1907</v>
      </c>
      <c r="B1055" t="s">
        <v>1908</v>
      </c>
      <c r="C1055" s="5" t="s">
        <v>3625</v>
      </c>
      <c r="D1055" s="1">
        <v>42005</v>
      </c>
      <c r="E1055" t="s">
        <v>3627</v>
      </c>
      <c r="F1055" t="s">
        <v>3628</v>
      </c>
      <c r="G1055" t="str">
        <f t="shared" si="18"/>
        <v>1091</v>
      </c>
      <c r="H1055" t="s">
        <v>26</v>
      </c>
      <c r="I1055" t="s">
        <v>475</v>
      </c>
      <c r="J1055" t="s">
        <v>360</v>
      </c>
      <c r="K1055" t="s">
        <v>3631</v>
      </c>
      <c r="L1055" t="s">
        <v>33</v>
      </c>
      <c r="M1055" t="s">
        <v>31</v>
      </c>
      <c r="N1055" t="s">
        <v>134</v>
      </c>
      <c r="O1055" s="1"/>
      <c r="P1055" s="11">
        <v>2600</v>
      </c>
    </row>
    <row r="1056" spans="1:16">
      <c r="A1056" s="5" t="s">
        <v>1907</v>
      </c>
      <c r="B1056" t="s">
        <v>1908</v>
      </c>
      <c r="C1056" s="5" t="s">
        <v>3632</v>
      </c>
      <c r="D1056" s="1">
        <v>42005</v>
      </c>
      <c r="E1056" t="s">
        <v>3634</v>
      </c>
      <c r="F1056" t="s">
        <v>3628</v>
      </c>
      <c r="G1056" t="str">
        <f t="shared" si="18"/>
        <v>1091</v>
      </c>
      <c r="H1056" t="s">
        <v>26</v>
      </c>
      <c r="I1056" t="s">
        <v>27</v>
      </c>
      <c r="J1056" t="s">
        <v>206</v>
      </c>
      <c r="L1056" t="s">
        <v>33</v>
      </c>
      <c r="M1056" t="s">
        <v>31</v>
      </c>
      <c r="N1056" t="s">
        <v>31</v>
      </c>
      <c r="O1056" s="1"/>
      <c r="P1056" s="11">
        <v>722900</v>
      </c>
    </row>
    <row r="1057" spans="1:16">
      <c r="A1057" s="5" t="s">
        <v>1907</v>
      </c>
      <c r="B1057" t="s">
        <v>1908</v>
      </c>
      <c r="C1057" s="5" t="s">
        <v>3635</v>
      </c>
      <c r="D1057" s="1">
        <v>42005</v>
      </c>
      <c r="E1057" t="s">
        <v>3637</v>
      </c>
      <c r="F1057" t="s">
        <v>3628</v>
      </c>
      <c r="G1057" t="str">
        <f t="shared" si="18"/>
        <v>1091</v>
      </c>
      <c r="H1057" t="s">
        <v>26</v>
      </c>
      <c r="I1057" t="s">
        <v>27</v>
      </c>
      <c r="J1057" t="s">
        <v>206</v>
      </c>
      <c r="L1057" t="s">
        <v>33</v>
      </c>
      <c r="M1057" t="s">
        <v>31</v>
      </c>
      <c r="N1057" t="s">
        <v>31</v>
      </c>
      <c r="O1057" s="1"/>
      <c r="P1057" s="11">
        <v>804500</v>
      </c>
    </row>
    <row r="1058" spans="1:16">
      <c r="A1058" s="5" t="s">
        <v>1907</v>
      </c>
      <c r="B1058" t="s">
        <v>1908</v>
      </c>
      <c r="C1058" s="5" t="s">
        <v>3638</v>
      </c>
      <c r="D1058" s="1">
        <v>42005</v>
      </c>
      <c r="E1058" t="s">
        <v>3640</v>
      </c>
      <c r="F1058" t="s">
        <v>3628</v>
      </c>
      <c r="G1058" t="str">
        <f t="shared" si="18"/>
        <v>1091</v>
      </c>
      <c r="H1058" t="s">
        <v>26</v>
      </c>
      <c r="I1058" t="s">
        <v>27</v>
      </c>
      <c r="J1058" t="s">
        <v>200</v>
      </c>
      <c r="K1058" t="s">
        <v>3641</v>
      </c>
      <c r="L1058" t="s">
        <v>33</v>
      </c>
      <c r="M1058" t="s">
        <v>31</v>
      </c>
      <c r="N1058" t="s">
        <v>31</v>
      </c>
      <c r="O1058" s="1"/>
      <c r="P1058" s="11">
        <v>3153500</v>
      </c>
    </row>
    <row r="1059" spans="1:16">
      <c r="A1059" s="5" t="s">
        <v>1907</v>
      </c>
      <c r="B1059" t="s">
        <v>1908</v>
      </c>
      <c r="C1059" s="5" t="s">
        <v>3642</v>
      </c>
      <c r="D1059" s="1">
        <v>42005</v>
      </c>
      <c r="E1059" t="s">
        <v>3644</v>
      </c>
      <c r="F1059" t="s">
        <v>3645</v>
      </c>
      <c r="G1059" t="str">
        <f t="shared" si="18"/>
        <v>1055</v>
      </c>
      <c r="H1059" t="s">
        <v>26</v>
      </c>
      <c r="I1059" t="s">
        <v>27</v>
      </c>
      <c r="J1059" t="s">
        <v>1528</v>
      </c>
      <c r="K1059" t="s">
        <v>3646</v>
      </c>
      <c r="L1059" t="s">
        <v>33</v>
      </c>
      <c r="M1059" t="s">
        <v>31</v>
      </c>
      <c r="N1059" t="s">
        <v>31</v>
      </c>
      <c r="O1059" s="1"/>
      <c r="P1059" s="11">
        <v>815100</v>
      </c>
    </row>
    <row r="1060" spans="1:16">
      <c r="A1060" s="5" t="s">
        <v>1907</v>
      </c>
      <c r="B1060" t="s">
        <v>1908</v>
      </c>
      <c r="C1060" s="5" t="s">
        <v>3647</v>
      </c>
      <c r="D1060" s="1">
        <v>42005</v>
      </c>
      <c r="E1060" t="s">
        <v>2390</v>
      </c>
      <c r="F1060" t="s">
        <v>2015</v>
      </c>
      <c r="G1060" t="str">
        <f t="shared" si="18"/>
        <v>1055</v>
      </c>
      <c r="H1060" t="s">
        <v>26</v>
      </c>
      <c r="I1060" t="s">
        <v>506</v>
      </c>
      <c r="J1060" t="s">
        <v>501</v>
      </c>
      <c r="L1060" t="s">
        <v>33</v>
      </c>
      <c r="M1060" t="s">
        <v>31</v>
      </c>
      <c r="N1060" t="s">
        <v>31</v>
      </c>
      <c r="O1060" s="1"/>
      <c r="P1060" s="11">
        <v>1282400</v>
      </c>
    </row>
    <row r="1061" spans="1:16">
      <c r="A1061" s="5" t="s">
        <v>1907</v>
      </c>
      <c r="B1061" t="s">
        <v>1908</v>
      </c>
      <c r="C1061" s="5" t="s">
        <v>3647</v>
      </c>
      <c r="D1061" s="1">
        <v>42005</v>
      </c>
      <c r="E1061" t="s">
        <v>2390</v>
      </c>
      <c r="F1061" t="s">
        <v>2015</v>
      </c>
      <c r="G1061" t="str">
        <f t="shared" si="18"/>
        <v>1055</v>
      </c>
      <c r="H1061" t="s">
        <v>26</v>
      </c>
      <c r="I1061" t="s">
        <v>506</v>
      </c>
      <c r="J1061" t="s">
        <v>501</v>
      </c>
      <c r="L1061" t="s">
        <v>33</v>
      </c>
      <c r="M1061" t="s">
        <v>31</v>
      </c>
      <c r="N1061" t="s">
        <v>31</v>
      </c>
      <c r="O1061" s="1"/>
      <c r="P1061" s="11">
        <v>216000</v>
      </c>
    </row>
    <row r="1062" spans="1:16">
      <c r="A1062" s="5" t="s">
        <v>1907</v>
      </c>
      <c r="B1062" t="s">
        <v>1908</v>
      </c>
      <c r="C1062" s="5" t="s">
        <v>3648</v>
      </c>
      <c r="D1062" s="1">
        <v>42005</v>
      </c>
      <c r="E1062" t="s">
        <v>3650</v>
      </c>
      <c r="F1062" t="s">
        <v>3651</v>
      </c>
      <c r="G1062" t="str">
        <f t="shared" si="18"/>
        <v>1055</v>
      </c>
      <c r="H1062" t="s">
        <v>26</v>
      </c>
      <c r="I1062" t="s">
        <v>27</v>
      </c>
      <c r="J1062" t="s">
        <v>495</v>
      </c>
      <c r="L1062" t="s">
        <v>33</v>
      </c>
      <c r="M1062" t="s">
        <v>32</v>
      </c>
      <c r="N1062" t="s">
        <v>31</v>
      </c>
      <c r="O1062" s="1"/>
      <c r="P1062" s="11">
        <v>3555500</v>
      </c>
    </row>
    <row r="1063" spans="1:16">
      <c r="A1063" s="5" t="s">
        <v>1907</v>
      </c>
      <c r="B1063" t="s">
        <v>1908</v>
      </c>
      <c r="C1063" s="5" t="s">
        <v>3652</v>
      </c>
      <c r="D1063" s="1">
        <v>42005</v>
      </c>
      <c r="E1063" t="s">
        <v>1881</v>
      </c>
      <c r="F1063" t="s">
        <v>2503</v>
      </c>
      <c r="G1063" t="str">
        <f t="shared" si="18"/>
        <v>1012</v>
      </c>
      <c r="H1063" t="s">
        <v>26</v>
      </c>
      <c r="J1063" t="s">
        <v>42</v>
      </c>
      <c r="L1063" t="s">
        <v>30</v>
      </c>
      <c r="M1063" t="s">
        <v>31</v>
      </c>
      <c r="N1063" t="s">
        <v>31</v>
      </c>
      <c r="O1063" s="1"/>
      <c r="P1063" s="11">
        <v>87200</v>
      </c>
    </row>
    <row r="1064" spans="1:16">
      <c r="A1064" s="5" t="s">
        <v>1907</v>
      </c>
      <c r="B1064" t="s">
        <v>1908</v>
      </c>
      <c r="C1064" s="5" t="s">
        <v>3654</v>
      </c>
      <c r="D1064" s="1">
        <v>42005</v>
      </c>
      <c r="E1064" t="s">
        <v>3656</v>
      </c>
      <c r="F1064" t="s">
        <v>2716</v>
      </c>
      <c r="G1064" t="str">
        <f t="shared" si="18"/>
        <v>1031</v>
      </c>
      <c r="H1064" t="s">
        <v>26</v>
      </c>
      <c r="I1064" t="s">
        <v>27</v>
      </c>
      <c r="J1064" t="s">
        <v>433</v>
      </c>
      <c r="K1064" t="s">
        <v>3657</v>
      </c>
      <c r="L1064" t="s">
        <v>33</v>
      </c>
      <c r="M1064" t="s">
        <v>31</v>
      </c>
      <c r="N1064" t="s">
        <v>32</v>
      </c>
      <c r="O1064" s="1">
        <v>46212</v>
      </c>
      <c r="P1064" s="11">
        <v>2644600</v>
      </c>
    </row>
    <row r="1065" spans="1:16">
      <c r="A1065" s="5" t="s">
        <v>1907</v>
      </c>
      <c r="B1065" t="s">
        <v>1908</v>
      </c>
      <c r="C1065" s="5" t="s">
        <v>3658</v>
      </c>
      <c r="D1065" s="1">
        <v>42005</v>
      </c>
      <c r="E1065" t="s">
        <v>3659</v>
      </c>
      <c r="F1065" t="s">
        <v>2423</v>
      </c>
      <c r="G1065" t="str">
        <f t="shared" si="18"/>
        <v>1026</v>
      </c>
      <c r="H1065" t="s">
        <v>26</v>
      </c>
      <c r="I1065" t="s">
        <v>3660</v>
      </c>
      <c r="J1065" t="s">
        <v>1528</v>
      </c>
      <c r="K1065" t="s">
        <v>3661</v>
      </c>
      <c r="L1065" t="s">
        <v>33</v>
      </c>
      <c r="M1065" t="s">
        <v>31</v>
      </c>
      <c r="N1065" t="s">
        <v>134</v>
      </c>
      <c r="O1065" s="1"/>
      <c r="P1065" s="11">
        <v>664500</v>
      </c>
    </row>
    <row r="1066" spans="1:16">
      <c r="A1066" s="5" t="s">
        <v>1907</v>
      </c>
      <c r="B1066" t="s">
        <v>1908</v>
      </c>
      <c r="C1066" s="5" t="s">
        <v>3658</v>
      </c>
      <c r="D1066" s="1">
        <v>42005</v>
      </c>
      <c r="E1066" t="s">
        <v>3659</v>
      </c>
      <c r="F1066" t="s">
        <v>2423</v>
      </c>
      <c r="G1066" t="str">
        <f t="shared" si="18"/>
        <v>1026</v>
      </c>
      <c r="H1066" t="s">
        <v>26</v>
      </c>
      <c r="I1066" t="s">
        <v>3660</v>
      </c>
      <c r="J1066" t="s">
        <v>3662</v>
      </c>
      <c r="K1066" t="s">
        <v>3663</v>
      </c>
      <c r="L1066" t="s">
        <v>33</v>
      </c>
      <c r="M1066" t="s">
        <v>31</v>
      </c>
      <c r="N1066" t="s">
        <v>134</v>
      </c>
      <c r="O1066" s="1"/>
      <c r="P1066" s="11">
        <v>106000</v>
      </c>
    </row>
    <row r="1067" spans="1:16">
      <c r="A1067" s="5" t="s">
        <v>1907</v>
      </c>
      <c r="B1067" t="s">
        <v>1908</v>
      </c>
      <c r="C1067" s="5" t="s">
        <v>3658</v>
      </c>
      <c r="D1067" s="1">
        <v>42005</v>
      </c>
      <c r="E1067" t="s">
        <v>3664</v>
      </c>
      <c r="F1067" t="s">
        <v>2423</v>
      </c>
      <c r="G1067" t="str">
        <f t="shared" si="18"/>
        <v>1026</v>
      </c>
      <c r="H1067" t="s">
        <v>26</v>
      </c>
      <c r="I1067" t="s">
        <v>1652</v>
      </c>
      <c r="J1067" t="s">
        <v>206</v>
      </c>
      <c r="L1067" t="s">
        <v>33</v>
      </c>
      <c r="M1067" t="s">
        <v>31</v>
      </c>
      <c r="N1067" t="s">
        <v>134</v>
      </c>
      <c r="O1067" s="1"/>
      <c r="P1067" s="11">
        <v>53900</v>
      </c>
    </row>
    <row r="1068" spans="1:16">
      <c r="A1068" s="5" t="s">
        <v>1907</v>
      </c>
      <c r="B1068" t="s">
        <v>1908</v>
      </c>
      <c r="C1068" s="5" t="s">
        <v>3658</v>
      </c>
      <c r="D1068" s="1">
        <v>42005</v>
      </c>
      <c r="E1068" t="s">
        <v>3664</v>
      </c>
      <c r="F1068" t="s">
        <v>2423</v>
      </c>
      <c r="G1068" t="str">
        <f t="shared" si="18"/>
        <v>1026</v>
      </c>
      <c r="H1068" t="s">
        <v>26</v>
      </c>
      <c r="I1068" t="s">
        <v>1652</v>
      </c>
      <c r="J1068" t="s">
        <v>206</v>
      </c>
      <c r="L1068" t="s">
        <v>33</v>
      </c>
      <c r="M1068" t="s">
        <v>31</v>
      </c>
      <c r="N1068" t="s">
        <v>134</v>
      </c>
      <c r="O1068" s="1"/>
      <c r="P1068" s="11">
        <v>95000</v>
      </c>
    </row>
    <row r="1069" spans="1:16">
      <c r="A1069" s="5" t="s">
        <v>1907</v>
      </c>
      <c r="B1069" t="s">
        <v>1908</v>
      </c>
      <c r="C1069" s="5" t="s">
        <v>3658</v>
      </c>
      <c r="D1069" s="1">
        <v>42005</v>
      </c>
      <c r="E1069" t="s">
        <v>3664</v>
      </c>
      <c r="F1069" t="s">
        <v>2423</v>
      </c>
      <c r="G1069" t="str">
        <f t="shared" si="18"/>
        <v>1026</v>
      </c>
      <c r="H1069" t="s">
        <v>26</v>
      </c>
      <c r="I1069" t="s">
        <v>3660</v>
      </c>
      <c r="J1069" t="s">
        <v>200</v>
      </c>
      <c r="K1069" t="s">
        <v>3665</v>
      </c>
      <c r="L1069" t="s">
        <v>33</v>
      </c>
      <c r="M1069" t="s">
        <v>31</v>
      </c>
      <c r="N1069" t="s">
        <v>134</v>
      </c>
      <c r="O1069" s="1"/>
      <c r="P1069" s="11">
        <v>55500</v>
      </c>
    </row>
    <row r="1070" spans="1:16">
      <c r="A1070" s="5" t="s">
        <v>1907</v>
      </c>
      <c r="B1070" t="s">
        <v>1908</v>
      </c>
      <c r="C1070" s="5" t="s">
        <v>3658</v>
      </c>
      <c r="D1070" s="1">
        <v>42005</v>
      </c>
      <c r="E1070" t="s">
        <v>3664</v>
      </c>
      <c r="F1070" t="s">
        <v>2423</v>
      </c>
      <c r="G1070" t="str">
        <f t="shared" si="18"/>
        <v>1026</v>
      </c>
      <c r="H1070" t="s">
        <v>26</v>
      </c>
      <c r="I1070" t="s">
        <v>27</v>
      </c>
      <c r="J1070" t="s">
        <v>200</v>
      </c>
      <c r="K1070" t="s">
        <v>3666</v>
      </c>
      <c r="L1070" t="s">
        <v>33</v>
      </c>
      <c r="M1070" t="s">
        <v>31</v>
      </c>
      <c r="N1070" t="s">
        <v>134</v>
      </c>
      <c r="O1070" s="1"/>
      <c r="P1070" s="11">
        <v>162100</v>
      </c>
    </row>
    <row r="1071" spans="1:16">
      <c r="A1071" s="5" t="s">
        <v>1907</v>
      </c>
      <c r="B1071" t="s">
        <v>1908</v>
      </c>
      <c r="C1071" s="5" t="s">
        <v>3658</v>
      </c>
      <c r="D1071" s="1">
        <v>42005</v>
      </c>
      <c r="E1071" t="s">
        <v>3664</v>
      </c>
      <c r="F1071" t="s">
        <v>2423</v>
      </c>
      <c r="G1071" t="str">
        <f t="shared" si="18"/>
        <v>1026</v>
      </c>
      <c r="H1071" t="s">
        <v>26</v>
      </c>
      <c r="I1071" t="s">
        <v>3660</v>
      </c>
      <c r="J1071" t="s">
        <v>2000</v>
      </c>
      <c r="K1071" t="s">
        <v>3667</v>
      </c>
      <c r="L1071" t="s">
        <v>33</v>
      </c>
      <c r="M1071" t="s">
        <v>31</v>
      </c>
      <c r="N1071" t="s">
        <v>134</v>
      </c>
      <c r="O1071" s="1"/>
      <c r="P1071" s="11">
        <v>43100</v>
      </c>
    </row>
    <row r="1072" spans="1:16">
      <c r="A1072" s="5" t="s">
        <v>1907</v>
      </c>
      <c r="B1072" t="s">
        <v>1908</v>
      </c>
      <c r="C1072" s="5" t="s">
        <v>3668</v>
      </c>
      <c r="D1072" s="1">
        <v>42005</v>
      </c>
      <c r="E1072" t="s">
        <v>3669</v>
      </c>
      <c r="F1072" t="s">
        <v>3670</v>
      </c>
      <c r="G1072" t="str">
        <f t="shared" si="18"/>
        <v>1028</v>
      </c>
      <c r="H1072" t="s">
        <v>26</v>
      </c>
      <c r="I1072" t="s">
        <v>3660</v>
      </c>
      <c r="J1072" t="s">
        <v>1528</v>
      </c>
      <c r="K1072" t="s">
        <v>1528</v>
      </c>
      <c r="L1072" t="s">
        <v>33</v>
      </c>
      <c r="M1072" t="s">
        <v>31</v>
      </c>
      <c r="N1072" t="s">
        <v>134</v>
      </c>
      <c r="O1072" s="1"/>
      <c r="P1072" s="11">
        <v>102000</v>
      </c>
    </row>
    <row r="1073" spans="1:16">
      <c r="A1073" s="5" t="s">
        <v>1907</v>
      </c>
      <c r="B1073" t="s">
        <v>1908</v>
      </c>
      <c r="C1073" s="5" t="s">
        <v>3668</v>
      </c>
      <c r="D1073" s="1">
        <v>42005</v>
      </c>
      <c r="E1073" t="s">
        <v>3669</v>
      </c>
      <c r="F1073" t="s">
        <v>3670</v>
      </c>
      <c r="G1073" t="str">
        <f t="shared" si="18"/>
        <v>1028</v>
      </c>
      <c r="H1073" t="s">
        <v>26</v>
      </c>
      <c r="I1073" t="s">
        <v>3660</v>
      </c>
      <c r="J1073" t="s">
        <v>360</v>
      </c>
      <c r="K1073" t="s">
        <v>3671</v>
      </c>
      <c r="L1073" t="s">
        <v>33</v>
      </c>
      <c r="M1073" t="s">
        <v>31</v>
      </c>
      <c r="N1073" t="s">
        <v>134</v>
      </c>
      <c r="O1073" s="1"/>
      <c r="P1073" s="11">
        <v>38000</v>
      </c>
    </row>
    <row r="1074" spans="1:16">
      <c r="A1074" s="5" t="s">
        <v>1907</v>
      </c>
      <c r="B1074" t="s">
        <v>1908</v>
      </c>
      <c r="C1074" s="5" t="s">
        <v>3668</v>
      </c>
      <c r="D1074" s="1">
        <v>42005</v>
      </c>
      <c r="E1074" t="s">
        <v>3669</v>
      </c>
      <c r="F1074" t="s">
        <v>3670</v>
      </c>
      <c r="G1074" t="str">
        <f t="shared" si="18"/>
        <v>1028</v>
      </c>
      <c r="H1074" t="s">
        <v>26</v>
      </c>
      <c r="I1074" t="s">
        <v>3660</v>
      </c>
      <c r="J1074" t="s">
        <v>490</v>
      </c>
      <c r="K1074" t="s">
        <v>3672</v>
      </c>
      <c r="L1074" t="s">
        <v>33</v>
      </c>
      <c r="M1074" t="s">
        <v>31</v>
      </c>
      <c r="N1074" t="s">
        <v>134</v>
      </c>
      <c r="O1074" s="1"/>
      <c r="P1074" s="11">
        <v>88600</v>
      </c>
    </row>
    <row r="1075" spans="1:16">
      <c r="A1075" s="5" t="s">
        <v>1907</v>
      </c>
      <c r="B1075" t="s">
        <v>1908</v>
      </c>
      <c r="C1075" s="5" t="s">
        <v>3668</v>
      </c>
      <c r="D1075" s="1">
        <v>42005</v>
      </c>
      <c r="E1075" t="s">
        <v>3669</v>
      </c>
      <c r="F1075" t="s">
        <v>3670</v>
      </c>
      <c r="G1075" t="str">
        <f t="shared" si="18"/>
        <v>1028</v>
      </c>
      <c r="H1075" t="s">
        <v>26</v>
      </c>
      <c r="I1075" t="s">
        <v>3660</v>
      </c>
      <c r="J1075" t="s">
        <v>1528</v>
      </c>
      <c r="K1075" t="s">
        <v>3673</v>
      </c>
      <c r="L1075" t="s">
        <v>33</v>
      </c>
      <c r="M1075" t="s">
        <v>31</v>
      </c>
      <c r="N1075" t="s">
        <v>134</v>
      </c>
      <c r="O1075" s="1"/>
      <c r="P1075" s="11">
        <v>23900</v>
      </c>
    </row>
    <row r="1076" spans="1:16">
      <c r="A1076" s="5" t="s">
        <v>1907</v>
      </c>
      <c r="B1076" t="s">
        <v>1908</v>
      </c>
      <c r="C1076" s="5" t="s">
        <v>3668</v>
      </c>
      <c r="D1076" s="1">
        <v>42005</v>
      </c>
      <c r="E1076" t="s">
        <v>3669</v>
      </c>
      <c r="F1076" t="s">
        <v>3670</v>
      </c>
      <c r="G1076" t="str">
        <f t="shared" si="18"/>
        <v>1028</v>
      </c>
      <c r="H1076" t="s">
        <v>26</v>
      </c>
      <c r="I1076" t="s">
        <v>3660</v>
      </c>
      <c r="J1076" t="s">
        <v>1657</v>
      </c>
      <c r="L1076" t="s">
        <v>33</v>
      </c>
      <c r="M1076" t="s">
        <v>31</v>
      </c>
      <c r="N1076" t="s">
        <v>134</v>
      </c>
      <c r="O1076" s="1"/>
      <c r="P1076" s="11">
        <v>16000</v>
      </c>
    </row>
    <row r="1077" spans="1:16">
      <c r="A1077" s="5" t="s">
        <v>1907</v>
      </c>
      <c r="B1077" t="s">
        <v>1908</v>
      </c>
      <c r="C1077" s="5" t="s">
        <v>3674</v>
      </c>
      <c r="D1077" s="1">
        <v>42005</v>
      </c>
      <c r="E1077" t="s">
        <v>3675</v>
      </c>
      <c r="F1077" t="s">
        <v>2423</v>
      </c>
      <c r="G1077" t="str">
        <f t="shared" si="18"/>
        <v>1026</v>
      </c>
      <c r="H1077" t="s">
        <v>26</v>
      </c>
      <c r="I1077" t="s">
        <v>3660</v>
      </c>
      <c r="J1077" t="s">
        <v>206</v>
      </c>
      <c r="L1077" t="s">
        <v>33</v>
      </c>
      <c r="M1077" t="s">
        <v>31</v>
      </c>
      <c r="N1077" t="s">
        <v>31</v>
      </c>
      <c r="O1077" s="1"/>
      <c r="P1077" s="11">
        <v>234300</v>
      </c>
    </row>
    <row r="1078" spans="1:16">
      <c r="A1078" s="5" t="s">
        <v>1907</v>
      </c>
      <c r="B1078" t="s">
        <v>1908</v>
      </c>
      <c r="C1078" s="5" t="s">
        <v>3674</v>
      </c>
      <c r="D1078" s="1">
        <v>42005</v>
      </c>
      <c r="E1078" t="s">
        <v>3675</v>
      </c>
      <c r="F1078" t="s">
        <v>2423</v>
      </c>
      <c r="G1078" t="str">
        <f t="shared" si="18"/>
        <v>1026</v>
      </c>
      <c r="H1078" t="s">
        <v>26</v>
      </c>
      <c r="I1078" t="s">
        <v>3660</v>
      </c>
      <c r="J1078" t="s">
        <v>230</v>
      </c>
      <c r="K1078" t="s">
        <v>3676</v>
      </c>
      <c r="L1078" t="s">
        <v>33</v>
      </c>
      <c r="M1078" t="s">
        <v>31</v>
      </c>
      <c r="N1078" t="s">
        <v>31</v>
      </c>
      <c r="O1078" s="1"/>
      <c r="P1078" s="11">
        <v>46100</v>
      </c>
    </row>
    <row r="1079" spans="1:16">
      <c r="A1079" s="5" t="s">
        <v>1907</v>
      </c>
      <c r="B1079" t="s">
        <v>1908</v>
      </c>
      <c r="C1079" s="5" t="s">
        <v>3674</v>
      </c>
      <c r="D1079" s="1">
        <v>42005</v>
      </c>
      <c r="E1079" t="s">
        <v>3675</v>
      </c>
      <c r="F1079" t="s">
        <v>2423</v>
      </c>
      <c r="G1079" t="str">
        <f t="shared" si="18"/>
        <v>1026</v>
      </c>
      <c r="H1079" t="s">
        <v>26</v>
      </c>
      <c r="I1079" t="s">
        <v>3660</v>
      </c>
      <c r="J1079" t="s">
        <v>3677</v>
      </c>
      <c r="K1079" t="s">
        <v>3678</v>
      </c>
      <c r="L1079" t="s">
        <v>33</v>
      </c>
      <c r="M1079" t="s">
        <v>31</v>
      </c>
      <c r="N1079" t="s">
        <v>31</v>
      </c>
      <c r="O1079" s="1"/>
      <c r="P1079" s="11">
        <v>20200</v>
      </c>
    </row>
    <row r="1080" spans="1:16">
      <c r="A1080" s="5" t="s">
        <v>1907</v>
      </c>
      <c r="B1080" t="s">
        <v>1908</v>
      </c>
      <c r="C1080" s="5" t="s">
        <v>3674</v>
      </c>
      <c r="D1080" s="1">
        <v>42005</v>
      </c>
      <c r="E1080" t="s">
        <v>3675</v>
      </c>
      <c r="F1080" t="s">
        <v>2423</v>
      </c>
      <c r="G1080" t="str">
        <f t="shared" ref="G1080:G1143" si="19">LEFT(F1080,4)</f>
        <v>1026</v>
      </c>
      <c r="H1080" t="s">
        <v>26</v>
      </c>
      <c r="I1080" t="s">
        <v>475</v>
      </c>
      <c r="J1080" t="s">
        <v>178</v>
      </c>
      <c r="K1080" t="s">
        <v>3679</v>
      </c>
      <c r="L1080" t="s">
        <v>33</v>
      </c>
      <c r="M1080" t="s">
        <v>31</v>
      </c>
      <c r="N1080" t="s">
        <v>31</v>
      </c>
      <c r="O1080" s="1"/>
      <c r="P1080" s="11">
        <v>15100</v>
      </c>
    </row>
    <row r="1081" spans="1:16">
      <c r="A1081" s="5" t="s">
        <v>1907</v>
      </c>
      <c r="B1081" t="s">
        <v>1908</v>
      </c>
      <c r="C1081" s="5" t="s">
        <v>3680</v>
      </c>
      <c r="D1081" s="1">
        <v>42005</v>
      </c>
      <c r="E1081" t="s">
        <v>3682</v>
      </c>
      <c r="F1081" t="s">
        <v>3683</v>
      </c>
      <c r="G1081" t="str">
        <f t="shared" si="19"/>
        <v>1027</v>
      </c>
      <c r="H1081" t="s">
        <v>26</v>
      </c>
      <c r="I1081" t="s">
        <v>27</v>
      </c>
      <c r="J1081" t="s">
        <v>258</v>
      </c>
      <c r="K1081" t="s">
        <v>3684</v>
      </c>
      <c r="L1081" t="s">
        <v>252</v>
      </c>
      <c r="M1081" t="s">
        <v>31</v>
      </c>
      <c r="N1081" t="s">
        <v>31</v>
      </c>
      <c r="O1081" s="1"/>
      <c r="P1081" s="11">
        <v>48600</v>
      </c>
    </row>
    <row r="1082" spans="1:16">
      <c r="A1082" s="5" t="s">
        <v>1907</v>
      </c>
      <c r="B1082" t="s">
        <v>1908</v>
      </c>
      <c r="C1082" s="5" t="s">
        <v>3685</v>
      </c>
      <c r="D1082" s="1">
        <v>28856</v>
      </c>
      <c r="E1082" t="s">
        <v>3687</v>
      </c>
      <c r="F1082" t="s">
        <v>466</v>
      </c>
      <c r="G1082" t="str">
        <f t="shared" si="19"/>
        <v>1018</v>
      </c>
      <c r="H1082" t="s">
        <v>26</v>
      </c>
      <c r="I1082" t="s">
        <v>27</v>
      </c>
      <c r="J1082" t="s">
        <v>430</v>
      </c>
      <c r="L1082" t="s">
        <v>33</v>
      </c>
      <c r="M1082" t="s">
        <v>31</v>
      </c>
      <c r="N1082" t="s">
        <v>31</v>
      </c>
      <c r="O1082" s="1"/>
      <c r="P1082" s="11">
        <v>31802885</v>
      </c>
    </row>
    <row r="1083" spans="1:16">
      <c r="A1083" s="5" t="s">
        <v>1907</v>
      </c>
      <c r="B1083" t="s">
        <v>1908</v>
      </c>
      <c r="C1083" s="5" t="s">
        <v>3689</v>
      </c>
      <c r="D1083" s="1">
        <v>41640</v>
      </c>
      <c r="E1083" t="s">
        <v>3691</v>
      </c>
      <c r="F1083" t="s">
        <v>466</v>
      </c>
      <c r="G1083" t="str">
        <f t="shared" si="19"/>
        <v>1018</v>
      </c>
      <c r="H1083" t="s">
        <v>26</v>
      </c>
      <c r="I1083" t="s">
        <v>27</v>
      </c>
      <c r="J1083" t="s">
        <v>430</v>
      </c>
      <c r="L1083" t="s">
        <v>33</v>
      </c>
      <c r="M1083" t="s">
        <v>31</v>
      </c>
      <c r="N1083" t="s">
        <v>31</v>
      </c>
      <c r="O1083" s="1"/>
      <c r="P1083" s="11">
        <v>18904575</v>
      </c>
    </row>
    <row r="1084" spans="1:16">
      <c r="A1084" s="5" t="s">
        <v>1907</v>
      </c>
      <c r="B1084" t="s">
        <v>1908</v>
      </c>
      <c r="C1084" s="5" t="s">
        <v>3689</v>
      </c>
      <c r="D1084" s="1">
        <v>41640</v>
      </c>
      <c r="E1084" t="s">
        <v>460</v>
      </c>
      <c r="F1084" t="s">
        <v>461</v>
      </c>
      <c r="G1084" t="str">
        <f t="shared" si="19"/>
        <v>1018</v>
      </c>
      <c r="H1084" t="s">
        <v>26</v>
      </c>
      <c r="I1084" t="s">
        <v>27</v>
      </c>
      <c r="J1084" t="s">
        <v>430</v>
      </c>
      <c r="L1084" t="s">
        <v>33</v>
      </c>
      <c r="M1084" t="s">
        <v>31</v>
      </c>
      <c r="N1084" t="s">
        <v>31</v>
      </c>
      <c r="O1084" s="1"/>
      <c r="P1084" s="11">
        <v>0</v>
      </c>
    </row>
    <row r="1085" spans="1:16">
      <c r="A1085" s="5" t="s">
        <v>1907</v>
      </c>
      <c r="B1085" t="s">
        <v>1908</v>
      </c>
      <c r="C1085" s="5" t="s">
        <v>3692</v>
      </c>
      <c r="D1085" s="1">
        <v>42005</v>
      </c>
      <c r="E1085" t="s">
        <v>3694</v>
      </c>
      <c r="F1085" t="s">
        <v>3695</v>
      </c>
      <c r="G1085" t="str">
        <f t="shared" si="19"/>
        <v>1061</v>
      </c>
      <c r="H1085" t="s">
        <v>26</v>
      </c>
      <c r="I1085" t="s">
        <v>27</v>
      </c>
      <c r="J1085" t="s">
        <v>360</v>
      </c>
      <c r="K1085" t="s">
        <v>3696</v>
      </c>
      <c r="L1085" t="s">
        <v>33</v>
      </c>
      <c r="M1085" t="s">
        <v>31</v>
      </c>
      <c r="N1085" t="s">
        <v>32</v>
      </c>
      <c r="O1085" s="1">
        <v>45631</v>
      </c>
      <c r="P1085" s="11">
        <v>1608800</v>
      </c>
    </row>
    <row r="1086" spans="1:16">
      <c r="A1086" s="5" t="s">
        <v>1907</v>
      </c>
      <c r="B1086" t="s">
        <v>1908</v>
      </c>
      <c r="C1086" s="5" t="s">
        <v>3697</v>
      </c>
      <c r="D1086" s="1">
        <v>42005</v>
      </c>
      <c r="E1086" t="s">
        <v>3699</v>
      </c>
      <c r="F1086" t="s">
        <v>3700</v>
      </c>
      <c r="G1086" t="str">
        <f t="shared" si="19"/>
        <v>1014</v>
      </c>
      <c r="H1086" t="s">
        <v>26</v>
      </c>
      <c r="I1086" t="s">
        <v>27</v>
      </c>
      <c r="J1086" t="s">
        <v>200</v>
      </c>
      <c r="K1086" t="s">
        <v>3701</v>
      </c>
      <c r="L1086" t="s">
        <v>33</v>
      </c>
      <c r="M1086" t="s">
        <v>31</v>
      </c>
      <c r="N1086" t="s">
        <v>31</v>
      </c>
      <c r="O1086" s="1"/>
      <c r="P1086" s="11">
        <v>344200</v>
      </c>
    </row>
    <row r="1087" spans="1:16">
      <c r="A1087" s="5" t="s">
        <v>1907</v>
      </c>
      <c r="B1087" t="s">
        <v>1908</v>
      </c>
      <c r="C1087" s="5" t="s">
        <v>3702</v>
      </c>
      <c r="D1087" s="1">
        <v>42005</v>
      </c>
      <c r="E1087" t="s">
        <v>3704</v>
      </c>
      <c r="F1087" t="s">
        <v>3705</v>
      </c>
      <c r="G1087" t="str">
        <f t="shared" si="19"/>
        <v>1055</v>
      </c>
      <c r="H1087" t="s">
        <v>26</v>
      </c>
      <c r="J1087" t="s">
        <v>473</v>
      </c>
      <c r="L1087" t="s">
        <v>33</v>
      </c>
      <c r="M1087" t="s">
        <v>31</v>
      </c>
      <c r="N1087" t="s">
        <v>134</v>
      </c>
      <c r="O1087" s="1"/>
      <c r="P1087" s="11">
        <v>571200</v>
      </c>
    </row>
    <row r="1088" spans="1:16">
      <c r="A1088" s="5" t="s">
        <v>1907</v>
      </c>
      <c r="B1088" t="s">
        <v>1908</v>
      </c>
      <c r="C1088" s="5" t="s">
        <v>3706</v>
      </c>
      <c r="D1088" s="1">
        <v>42005</v>
      </c>
      <c r="E1088" t="s">
        <v>3708</v>
      </c>
      <c r="F1088" t="s">
        <v>3709</v>
      </c>
      <c r="G1088" t="str">
        <f t="shared" si="19"/>
        <v>1055</v>
      </c>
      <c r="H1088" t="s">
        <v>26</v>
      </c>
      <c r="I1088" t="s">
        <v>3282</v>
      </c>
      <c r="J1088" t="s">
        <v>1528</v>
      </c>
      <c r="L1088" t="s">
        <v>33</v>
      </c>
      <c r="M1088" t="s">
        <v>31</v>
      </c>
      <c r="N1088" t="s">
        <v>31</v>
      </c>
      <c r="O1088" s="1"/>
      <c r="P1088" s="11">
        <v>1742700</v>
      </c>
    </row>
    <row r="1089" spans="1:16">
      <c r="A1089" s="5" t="s">
        <v>1907</v>
      </c>
      <c r="B1089" t="s">
        <v>1908</v>
      </c>
      <c r="C1089" s="5" t="s">
        <v>3710</v>
      </c>
      <c r="D1089" s="1">
        <v>42005</v>
      </c>
      <c r="E1089" t="s">
        <v>3711</v>
      </c>
      <c r="F1089" t="s">
        <v>3712</v>
      </c>
      <c r="G1089" t="str">
        <f t="shared" si="19"/>
        <v>1076</v>
      </c>
      <c r="H1089" t="s">
        <v>26</v>
      </c>
      <c r="I1089" t="s">
        <v>27</v>
      </c>
      <c r="J1089" t="s">
        <v>2107</v>
      </c>
      <c r="K1089" t="s">
        <v>1662</v>
      </c>
      <c r="L1089" t="s">
        <v>33</v>
      </c>
      <c r="M1089" t="s">
        <v>31</v>
      </c>
      <c r="N1089" t="s">
        <v>31</v>
      </c>
      <c r="O1089" s="1"/>
      <c r="P1089" s="11">
        <v>3264000</v>
      </c>
    </row>
    <row r="1090" spans="1:16">
      <c r="A1090" s="5" t="s">
        <v>1907</v>
      </c>
      <c r="B1090" t="s">
        <v>1908</v>
      </c>
      <c r="C1090" s="5" t="s">
        <v>3713</v>
      </c>
      <c r="D1090" s="1">
        <v>42005</v>
      </c>
      <c r="E1090" t="s">
        <v>3715</v>
      </c>
      <c r="F1090" t="s">
        <v>3716</v>
      </c>
      <c r="G1090" t="str">
        <f t="shared" si="19"/>
        <v>1076</v>
      </c>
      <c r="H1090" t="s">
        <v>26</v>
      </c>
      <c r="I1090" t="s">
        <v>27</v>
      </c>
      <c r="J1090" t="s">
        <v>501</v>
      </c>
      <c r="L1090" t="s">
        <v>33</v>
      </c>
      <c r="M1090" t="s">
        <v>32</v>
      </c>
      <c r="N1090" t="s">
        <v>31</v>
      </c>
      <c r="O1090" s="1"/>
      <c r="P1090" s="11">
        <v>641800</v>
      </c>
    </row>
    <row r="1091" spans="1:16">
      <c r="A1091" s="5" t="s">
        <v>1907</v>
      </c>
      <c r="B1091" t="s">
        <v>1908</v>
      </c>
      <c r="C1091" s="5" t="s">
        <v>3713</v>
      </c>
      <c r="D1091" s="1">
        <v>42005</v>
      </c>
      <c r="E1091" t="s">
        <v>3715</v>
      </c>
      <c r="F1091" t="s">
        <v>3716</v>
      </c>
      <c r="G1091" t="str">
        <f t="shared" si="19"/>
        <v>1076</v>
      </c>
      <c r="H1091" t="s">
        <v>26</v>
      </c>
      <c r="I1091" t="s">
        <v>27</v>
      </c>
      <c r="J1091" t="s">
        <v>1293</v>
      </c>
      <c r="L1091" t="s">
        <v>33</v>
      </c>
      <c r="M1091" t="s">
        <v>32</v>
      </c>
      <c r="N1091" t="s">
        <v>31</v>
      </c>
      <c r="O1091" s="1"/>
      <c r="P1091" s="11">
        <v>87500</v>
      </c>
    </row>
    <row r="1092" spans="1:16">
      <c r="A1092" s="5" t="s">
        <v>1907</v>
      </c>
      <c r="B1092" t="s">
        <v>1908</v>
      </c>
      <c r="C1092" s="5" t="s">
        <v>3717</v>
      </c>
      <c r="D1092" s="1">
        <v>42005</v>
      </c>
      <c r="E1092" t="s">
        <v>3719</v>
      </c>
      <c r="F1092" t="s">
        <v>3720</v>
      </c>
      <c r="G1092" t="str">
        <f t="shared" si="19"/>
        <v>1075</v>
      </c>
      <c r="H1092" t="s">
        <v>26</v>
      </c>
      <c r="I1092" t="s">
        <v>27</v>
      </c>
      <c r="J1092" t="s">
        <v>1528</v>
      </c>
      <c r="L1092" t="s">
        <v>33</v>
      </c>
      <c r="M1092" t="s">
        <v>31</v>
      </c>
      <c r="N1092" t="s">
        <v>31</v>
      </c>
      <c r="O1092" s="1"/>
      <c r="P1092" s="11">
        <v>2156700</v>
      </c>
    </row>
    <row r="1093" spans="1:16">
      <c r="A1093" s="5" t="s">
        <v>1907</v>
      </c>
      <c r="B1093" t="s">
        <v>1908</v>
      </c>
      <c r="C1093" s="5" t="s">
        <v>3721</v>
      </c>
      <c r="D1093" s="1">
        <v>42005</v>
      </c>
      <c r="E1093" t="s">
        <v>3722</v>
      </c>
      <c r="F1093" t="s">
        <v>3723</v>
      </c>
      <c r="G1093" t="str">
        <f t="shared" si="19"/>
        <v>1078</v>
      </c>
      <c r="H1093" t="s">
        <v>26</v>
      </c>
      <c r="I1093" t="s">
        <v>27</v>
      </c>
      <c r="J1093" t="s">
        <v>1528</v>
      </c>
      <c r="K1093" t="s">
        <v>3724</v>
      </c>
      <c r="L1093" t="s">
        <v>33</v>
      </c>
      <c r="M1093" t="s">
        <v>31</v>
      </c>
      <c r="N1093" t="s">
        <v>31</v>
      </c>
      <c r="O1093" s="1"/>
      <c r="P1093" s="11">
        <v>734400</v>
      </c>
    </row>
    <row r="1094" spans="1:16">
      <c r="A1094" s="5" t="s">
        <v>1907</v>
      </c>
      <c r="B1094" t="s">
        <v>1908</v>
      </c>
      <c r="C1094" s="5" t="s">
        <v>3725</v>
      </c>
      <c r="D1094" s="1">
        <v>42005</v>
      </c>
      <c r="E1094" t="s">
        <v>3727</v>
      </c>
      <c r="F1094" t="s">
        <v>1943</v>
      </c>
      <c r="G1094" t="str">
        <f t="shared" si="19"/>
        <v>1019</v>
      </c>
      <c r="H1094" t="s">
        <v>26</v>
      </c>
      <c r="I1094" t="s">
        <v>27</v>
      </c>
      <c r="J1094" t="s">
        <v>42</v>
      </c>
      <c r="L1094" t="s">
        <v>33</v>
      </c>
      <c r="M1094" t="s">
        <v>31</v>
      </c>
      <c r="N1094" t="s">
        <v>134</v>
      </c>
      <c r="O1094" s="1"/>
      <c r="P1094" s="11">
        <v>1364000</v>
      </c>
    </row>
    <row r="1095" spans="1:16">
      <c r="A1095" s="5" t="s">
        <v>1907</v>
      </c>
      <c r="B1095" t="s">
        <v>1908</v>
      </c>
      <c r="C1095" s="5" t="s">
        <v>3725</v>
      </c>
      <c r="D1095" s="1">
        <v>42005</v>
      </c>
      <c r="E1095" t="s">
        <v>3727</v>
      </c>
      <c r="F1095" t="s">
        <v>1943</v>
      </c>
      <c r="G1095" t="str">
        <f t="shared" si="19"/>
        <v>1019</v>
      </c>
      <c r="H1095" t="s">
        <v>26</v>
      </c>
      <c r="I1095" t="s">
        <v>27</v>
      </c>
      <c r="J1095" t="s">
        <v>42</v>
      </c>
      <c r="L1095" t="s">
        <v>33</v>
      </c>
      <c r="M1095" t="s">
        <v>31</v>
      </c>
      <c r="N1095" t="s">
        <v>134</v>
      </c>
      <c r="O1095" s="1"/>
      <c r="P1095" s="11">
        <v>163000</v>
      </c>
    </row>
    <row r="1096" spans="1:16">
      <c r="A1096" s="5" t="s">
        <v>1907</v>
      </c>
      <c r="B1096" t="s">
        <v>1908</v>
      </c>
      <c r="C1096" s="5" t="s">
        <v>3725</v>
      </c>
      <c r="D1096" s="1">
        <v>42005</v>
      </c>
      <c r="E1096" t="s">
        <v>3727</v>
      </c>
      <c r="F1096" t="s">
        <v>1943</v>
      </c>
      <c r="G1096" t="str">
        <f t="shared" si="19"/>
        <v>1019</v>
      </c>
      <c r="H1096" t="s">
        <v>26</v>
      </c>
      <c r="I1096" t="s">
        <v>27</v>
      </c>
      <c r="J1096" t="s">
        <v>42</v>
      </c>
      <c r="L1096" t="s">
        <v>33</v>
      </c>
      <c r="M1096" t="s">
        <v>31</v>
      </c>
      <c r="N1096" t="s">
        <v>134</v>
      </c>
      <c r="O1096" s="1"/>
      <c r="P1096" s="11">
        <v>606300</v>
      </c>
    </row>
    <row r="1097" spans="1:16">
      <c r="A1097" s="5" t="s">
        <v>1907</v>
      </c>
      <c r="B1097" t="s">
        <v>1908</v>
      </c>
      <c r="C1097" s="5" t="s">
        <v>3725</v>
      </c>
      <c r="D1097" s="1">
        <v>42005</v>
      </c>
      <c r="E1097" t="s">
        <v>3727</v>
      </c>
      <c r="F1097" t="s">
        <v>1943</v>
      </c>
      <c r="G1097" t="str">
        <f t="shared" si="19"/>
        <v>1019</v>
      </c>
      <c r="H1097" t="s">
        <v>26</v>
      </c>
      <c r="I1097" t="s">
        <v>27</v>
      </c>
      <c r="J1097" t="s">
        <v>230</v>
      </c>
      <c r="L1097" t="s">
        <v>33</v>
      </c>
      <c r="M1097" t="s">
        <v>31</v>
      </c>
      <c r="N1097" t="s">
        <v>134</v>
      </c>
      <c r="O1097" s="1"/>
      <c r="P1097" s="11">
        <v>291500</v>
      </c>
    </row>
    <row r="1098" spans="1:16">
      <c r="A1098" s="5" t="s">
        <v>1907</v>
      </c>
      <c r="B1098" t="s">
        <v>1908</v>
      </c>
      <c r="C1098" s="5" t="s">
        <v>3725</v>
      </c>
      <c r="D1098" s="1">
        <v>42005</v>
      </c>
      <c r="E1098" t="s">
        <v>3727</v>
      </c>
      <c r="F1098" t="s">
        <v>1943</v>
      </c>
      <c r="G1098" t="str">
        <f t="shared" si="19"/>
        <v>1019</v>
      </c>
      <c r="H1098" t="s">
        <v>26</v>
      </c>
      <c r="I1098" t="s">
        <v>27</v>
      </c>
      <c r="J1098" t="s">
        <v>230</v>
      </c>
      <c r="L1098" t="s">
        <v>33</v>
      </c>
      <c r="M1098" t="s">
        <v>31</v>
      </c>
      <c r="N1098" t="s">
        <v>134</v>
      </c>
      <c r="O1098" s="1"/>
      <c r="P1098" s="11">
        <v>163000</v>
      </c>
    </row>
    <row r="1099" spans="1:16">
      <c r="A1099" s="5" t="s">
        <v>1907</v>
      </c>
      <c r="B1099" t="s">
        <v>1908</v>
      </c>
      <c r="C1099" s="5" t="s">
        <v>3728</v>
      </c>
      <c r="D1099" s="1">
        <v>42005</v>
      </c>
      <c r="E1099" t="s">
        <v>3730</v>
      </c>
      <c r="F1099" t="s">
        <v>3731</v>
      </c>
      <c r="G1099" t="str">
        <f t="shared" si="19"/>
        <v>1066</v>
      </c>
      <c r="H1099" t="s">
        <v>26</v>
      </c>
      <c r="I1099" t="s">
        <v>27</v>
      </c>
      <c r="J1099" t="s">
        <v>3475</v>
      </c>
      <c r="K1099" t="s">
        <v>3732</v>
      </c>
      <c r="L1099" t="s">
        <v>30</v>
      </c>
      <c r="M1099" t="s">
        <v>31</v>
      </c>
      <c r="N1099" t="s">
        <v>134</v>
      </c>
      <c r="O1099" s="1"/>
      <c r="P1099" s="11">
        <v>15200</v>
      </c>
    </row>
    <row r="1100" spans="1:16">
      <c r="A1100" s="5" t="s">
        <v>1907</v>
      </c>
      <c r="B1100" t="s">
        <v>1908</v>
      </c>
      <c r="C1100" s="5" t="s">
        <v>3728</v>
      </c>
      <c r="D1100" s="1">
        <v>42005</v>
      </c>
      <c r="E1100" t="s">
        <v>3730</v>
      </c>
      <c r="F1100" t="s">
        <v>3731</v>
      </c>
      <c r="G1100" t="str">
        <f t="shared" si="19"/>
        <v>1066</v>
      </c>
      <c r="H1100" t="s">
        <v>26</v>
      </c>
      <c r="I1100" t="s">
        <v>27</v>
      </c>
      <c r="J1100" t="s">
        <v>3475</v>
      </c>
      <c r="K1100" t="s">
        <v>3732</v>
      </c>
      <c r="L1100" t="s">
        <v>33</v>
      </c>
      <c r="M1100" t="s">
        <v>31</v>
      </c>
      <c r="N1100" t="s">
        <v>134</v>
      </c>
      <c r="O1100" s="1"/>
      <c r="P1100" s="11">
        <v>2331500</v>
      </c>
    </row>
    <row r="1101" spans="1:16">
      <c r="A1101" s="5" t="s">
        <v>1907</v>
      </c>
      <c r="B1101" t="s">
        <v>1908</v>
      </c>
      <c r="C1101" s="5" t="s">
        <v>3728</v>
      </c>
      <c r="D1101" s="1">
        <v>42005</v>
      </c>
      <c r="E1101" t="s">
        <v>3730</v>
      </c>
      <c r="F1101" t="s">
        <v>3731</v>
      </c>
      <c r="G1101" t="str">
        <f t="shared" si="19"/>
        <v>1066</v>
      </c>
      <c r="H1101" t="s">
        <v>26</v>
      </c>
      <c r="I1101" t="s">
        <v>27</v>
      </c>
      <c r="J1101" t="s">
        <v>3475</v>
      </c>
      <c r="K1101" t="s">
        <v>3733</v>
      </c>
      <c r="L1101" t="s">
        <v>30</v>
      </c>
      <c r="M1101" t="s">
        <v>31</v>
      </c>
      <c r="N1101" t="s">
        <v>134</v>
      </c>
      <c r="O1101" s="1"/>
      <c r="P1101" s="11">
        <v>15200</v>
      </c>
    </row>
    <row r="1102" spans="1:16">
      <c r="A1102" s="5" t="s">
        <v>1907</v>
      </c>
      <c r="B1102" t="s">
        <v>1908</v>
      </c>
      <c r="C1102" s="5" t="s">
        <v>3734</v>
      </c>
      <c r="D1102" s="1">
        <v>42005</v>
      </c>
      <c r="E1102" t="s">
        <v>3735</v>
      </c>
      <c r="F1102" t="s">
        <v>3736</v>
      </c>
      <c r="G1102" t="str">
        <f t="shared" si="19"/>
        <v>1067</v>
      </c>
      <c r="H1102" t="s">
        <v>26</v>
      </c>
      <c r="I1102" t="s">
        <v>27</v>
      </c>
      <c r="J1102" t="s">
        <v>206</v>
      </c>
      <c r="L1102" t="s">
        <v>33</v>
      </c>
      <c r="M1102" t="s">
        <v>31</v>
      </c>
      <c r="N1102" t="s">
        <v>32</v>
      </c>
      <c r="O1102" s="1">
        <v>42265</v>
      </c>
      <c r="P1102" s="11">
        <v>433200</v>
      </c>
    </row>
    <row r="1103" spans="1:16">
      <c r="A1103" s="5" t="s">
        <v>1907</v>
      </c>
      <c r="B1103" t="s">
        <v>1908</v>
      </c>
      <c r="C1103" s="5" t="s">
        <v>3737</v>
      </c>
      <c r="D1103" s="1">
        <v>42005</v>
      </c>
      <c r="E1103" t="s">
        <v>3739</v>
      </c>
      <c r="F1103" t="s">
        <v>3740</v>
      </c>
      <c r="G1103" t="str">
        <f t="shared" si="19"/>
        <v>1067</v>
      </c>
      <c r="H1103" t="s">
        <v>26</v>
      </c>
      <c r="I1103" t="s">
        <v>27</v>
      </c>
      <c r="J1103" t="s">
        <v>498</v>
      </c>
      <c r="L1103" t="s">
        <v>33</v>
      </c>
      <c r="M1103" t="s">
        <v>31</v>
      </c>
      <c r="N1103" t="s">
        <v>31</v>
      </c>
      <c r="O1103" s="1"/>
      <c r="P1103" s="11">
        <v>203100</v>
      </c>
    </row>
    <row r="1104" spans="1:16">
      <c r="A1104" s="5" t="s">
        <v>1907</v>
      </c>
      <c r="B1104" t="s">
        <v>1908</v>
      </c>
      <c r="C1104" s="5" t="s">
        <v>3741</v>
      </c>
      <c r="D1104" s="1">
        <v>42005</v>
      </c>
      <c r="E1104" t="s">
        <v>3743</v>
      </c>
      <c r="F1104" t="s">
        <v>3744</v>
      </c>
      <c r="G1104" t="str">
        <f t="shared" si="19"/>
        <v>1067</v>
      </c>
      <c r="H1104" t="s">
        <v>26</v>
      </c>
      <c r="I1104" t="s">
        <v>27</v>
      </c>
      <c r="J1104" t="s">
        <v>206</v>
      </c>
      <c r="L1104" t="s">
        <v>33</v>
      </c>
      <c r="M1104" t="s">
        <v>31</v>
      </c>
      <c r="N1104" t="s">
        <v>134</v>
      </c>
      <c r="O1104" s="1"/>
      <c r="P1104" s="11">
        <v>209900</v>
      </c>
    </row>
    <row r="1105" spans="1:16">
      <c r="A1105" s="5" t="s">
        <v>1907</v>
      </c>
      <c r="B1105" t="s">
        <v>1908</v>
      </c>
      <c r="C1105" s="5" t="s">
        <v>3741</v>
      </c>
      <c r="D1105" s="1">
        <v>42005</v>
      </c>
      <c r="E1105" t="s">
        <v>3743</v>
      </c>
      <c r="F1105" t="s">
        <v>3744</v>
      </c>
      <c r="G1105" t="str">
        <f t="shared" si="19"/>
        <v>1067</v>
      </c>
      <c r="H1105" t="s">
        <v>26</v>
      </c>
      <c r="I1105" t="s">
        <v>475</v>
      </c>
      <c r="J1105" t="s">
        <v>491</v>
      </c>
      <c r="L1105" t="s">
        <v>33</v>
      </c>
      <c r="M1105" t="s">
        <v>31</v>
      </c>
      <c r="N1105" t="s">
        <v>134</v>
      </c>
      <c r="O1105" s="1"/>
      <c r="P1105" s="11">
        <v>116700</v>
      </c>
    </row>
    <row r="1106" spans="1:16">
      <c r="A1106" s="5" t="s">
        <v>1907</v>
      </c>
      <c r="B1106" t="s">
        <v>1908</v>
      </c>
      <c r="C1106" s="5" t="s">
        <v>3745</v>
      </c>
      <c r="D1106" s="1">
        <v>42005</v>
      </c>
      <c r="E1106" t="s">
        <v>3747</v>
      </c>
      <c r="F1106" t="s">
        <v>3748</v>
      </c>
      <c r="G1106" t="str">
        <f t="shared" si="19"/>
        <v>1074</v>
      </c>
      <c r="H1106" t="s">
        <v>26</v>
      </c>
      <c r="I1106" t="s">
        <v>27</v>
      </c>
      <c r="J1106" t="s">
        <v>473</v>
      </c>
      <c r="L1106" t="s">
        <v>33</v>
      </c>
      <c r="M1106" t="s">
        <v>31</v>
      </c>
      <c r="N1106" t="s">
        <v>31</v>
      </c>
      <c r="O1106" s="1"/>
      <c r="P1106" s="11">
        <v>3369000</v>
      </c>
    </row>
    <row r="1107" spans="1:16">
      <c r="A1107" s="5" t="s">
        <v>1907</v>
      </c>
      <c r="B1107" t="s">
        <v>1908</v>
      </c>
      <c r="C1107" s="5" t="s">
        <v>3749</v>
      </c>
      <c r="D1107" s="1">
        <v>42005</v>
      </c>
      <c r="E1107" t="s">
        <v>3751</v>
      </c>
      <c r="F1107" t="s">
        <v>3752</v>
      </c>
      <c r="G1107" t="str">
        <f t="shared" si="19"/>
        <v>1073</v>
      </c>
      <c r="H1107" t="s">
        <v>26</v>
      </c>
      <c r="I1107" t="s">
        <v>27</v>
      </c>
      <c r="J1107" t="s">
        <v>358</v>
      </c>
      <c r="L1107" t="s">
        <v>33</v>
      </c>
      <c r="M1107" t="s">
        <v>31</v>
      </c>
      <c r="N1107" t="s">
        <v>31</v>
      </c>
      <c r="O1107" s="1"/>
      <c r="P1107" s="11">
        <v>2191700</v>
      </c>
    </row>
    <row r="1108" spans="1:16">
      <c r="A1108" s="5" t="s">
        <v>1907</v>
      </c>
      <c r="B1108" t="s">
        <v>1908</v>
      </c>
      <c r="C1108" s="5" t="s">
        <v>3753</v>
      </c>
      <c r="D1108" s="1">
        <v>42005</v>
      </c>
      <c r="E1108" t="s">
        <v>3755</v>
      </c>
      <c r="F1108" t="s">
        <v>3756</v>
      </c>
      <c r="G1108" t="str">
        <f t="shared" si="19"/>
        <v>1073</v>
      </c>
      <c r="H1108" t="s">
        <v>26</v>
      </c>
      <c r="I1108" t="s">
        <v>27</v>
      </c>
      <c r="J1108" t="s">
        <v>479</v>
      </c>
      <c r="L1108" t="s">
        <v>33</v>
      </c>
      <c r="M1108" t="s">
        <v>31</v>
      </c>
      <c r="N1108" t="s">
        <v>31</v>
      </c>
      <c r="O1108" s="1">
        <v>37164</v>
      </c>
      <c r="P1108" s="11">
        <v>2867700</v>
      </c>
    </row>
    <row r="1109" spans="1:16">
      <c r="A1109" s="5" t="s">
        <v>1907</v>
      </c>
      <c r="B1109" t="s">
        <v>1908</v>
      </c>
      <c r="C1109" s="5" t="s">
        <v>3757</v>
      </c>
      <c r="D1109" s="1">
        <v>42005</v>
      </c>
      <c r="E1109" t="s">
        <v>3758</v>
      </c>
      <c r="F1109" t="s">
        <v>2956</v>
      </c>
      <c r="G1109" t="str">
        <f t="shared" si="19"/>
        <v>1072</v>
      </c>
      <c r="H1109" t="s">
        <v>26</v>
      </c>
      <c r="I1109" t="s">
        <v>27</v>
      </c>
      <c r="J1109" t="s">
        <v>200</v>
      </c>
      <c r="K1109" t="s">
        <v>3759</v>
      </c>
      <c r="L1109" t="s">
        <v>33</v>
      </c>
      <c r="M1109" t="s">
        <v>31</v>
      </c>
      <c r="N1109" t="s">
        <v>31</v>
      </c>
      <c r="O1109" s="1"/>
      <c r="P1109" s="11">
        <v>2446100</v>
      </c>
    </row>
    <row r="1110" spans="1:16">
      <c r="A1110" s="5" t="s">
        <v>1907</v>
      </c>
      <c r="B1110" t="s">
        <v>1908</v>
      </c>
      <c r="C1110" s="5" t="s">
        <v>3760</v>
      </c>
      <c r="D1110" s="1">
        <v>42005</v>
      </c>
      <c r="E1110" t="s">
        <v>3761</v>
      </c>
      <c r="F1110" t="s">
        <v>3762</v>
      </c>
      <c r="G1110" t="str">
        <f t="shared" si="19"/>
        <v>1074</v>
      </c>
      <c r="H1110" t="s">
        <v>26</v>
      </c>
      <c r="I1110" t="s">
        <v>27</v>
      </c>
      <c r="J1110" t="s">
        <v>3052</v>
      </c>
      <c r="K1110" t="s">
        <v>3763</v>
      </c>
      <c r="L1110" t="s">
        <v>33</v>
      </c>
      <c r="M1110" t="s">
        <v>31</v>
      </c>
      <c r="N1110" t="s">
        <v>32</v>
      </c>
      <c r="O1110" s="1">
        <v>45629</v>
      </c>
      <c r="P1110" s="11">
        <v>3613800</v>
      </c>
    </row>
    <row r="1111" spans="1:16">
      <c r="A1111" s="5" t="s">
        <v>1907</v>
      </c>
      <c r="B1111" t="s">
        <v>1908</v>
      </c>
      <c r="C1111" s="5" t="s">
        <v>3764</v>
      </c>
      <c r="D1111" s="1">
        <v>42005</v>
      </c>
      <c r="E1111" t="s">
        <v>3765</v>
      </c>
      <c r="F1111" t="s">
        <v>3762</v>
      </c>
      <c r="G1111" t="str">
        <f t="shared" si="19"/>
        <v>1074</v>
      </c>
      <c r="H1111" t="s">
        <v>26</v>
      </c>
      <c r="I1111" t="s">
        <v>27</v>
      </c>
      <c r="J1111" t="s">
        <v>473</v>
      </c>
      <c r="L1111" t="s">
        <v>33</v>
      </c>
      <c r="M1111" t="s">
        <v>32</v>
      </c>
      <c r="N1111" t="s">
        <v>31</v>
      </c>
      <c r="O1111" s="1"/>
      <c r="P1111" s="11">
        <v>215700</v>
      </c>
    </row>
    <row r="1112" spans="1:16">
      <c r="A1112" s="5" t="s">
        <v>1907</v>
      </c>
      <c r="B1112" t="s">
        <v>1908</v>
      </c>
      <c r="C1112" s="5" t="s">
        <v>3766</v>
      </c>
      <c r="D1112" s="1">
        <v>42005</v>
      </c>
      <c r="E1112" t="s">
        <v>3767</v>
      </c>
      <c r="F1112" t="s">
        <v>3762</v>
      </c>
      <c r="G1112" t="str">
        <f t="shared" si="19"/>
        <v>1074</v>
      </c>
      <c r="H1112" t="s">
        <v>26</v>
      </c>
      <c r="I1112" t="s">
        <v>27</v>
      </c>
      <c r="J1112" t="s">
        <v>360</v>
      </c>
      <c r="K1112" t="s">
        <v>3768</v>
      </c>
      <c r="L1112" t="s">
        <v>33</v>
      </c>
      <c r="M1112" t="s">
        <v>31</v>
      </c>
      <c r="N1112" t="s">
        <v>31</v>
      </c>
      <c r="O1112" s="1"/>
      <c r="P1112" s="11">
        <v>2009000</v>
      </c>
    </row>
    <row r="1113" spans="1:16">
      <c r="A1113" s="5" t="s">
        <v>1907</v>
      </c>
      <c r="B1113" t="s">
        <v>1908</v>
      </c>
      <c r="C1113" s="5" t="s">
        <v>3769</v>
      </c>
      <c r="D1113" s="1">
        <v>42005</v>
      </c>
      <c r="E1113" t="s">
        <v>3771</v>
      </c>
      <c r="F1113" t="s">
        <v>1651</v>
      </c>
      <c r="G1113" t="str">
        <f t="shared" si="19"/>
        <v>1083</v>
      </c>
      <c r="H1113" t="s">
        <v>26</v>
      </c>
      <c r="I1113" t="s">
        <v>3772</v>
      </c>
      <c r="J1113" t="s">
        <v>3115</v>
      </c>
      <c r="K1113" t="s">
        <v>3773</v>
      </c>
      <c r="L1113" t="s">
        <v>33</v>
      </c>
      <c r="M1113" t="s">
        <v>31</v>
      </c>
      <c r="N1113" t="s">
        <v>31</v>
      </c>
      <c r="O1113" s="1"/>
      <c r="P1113" s="11">
        <v>602900</v>
      </c>
    </row>
    <row r="1114" spans="1:16">
      <c r="A1114" s="5" t="s">
        <v>1907</v>
      </c>
      <c r="B1114" t="s">
        <v>1908</v>
      </c>
      <c r="C1114" s="5" t="s">
        <v>3774</v>
      </c>
      <c r="D1114" s="1">
        <v>42005</v>
      </c>
      <c r="E1114" t="s">
        <v>3776</v>
      </c>
      <c r="F1114" t="s">
        <v>1651</v>
      </c>
      <c r="G1114" t="str">
        <f t="shared" si="19"/>
        <v>1083</v>
      </c>
      <c r="H1114" t="s">
        <v>26</v>
      </c>
      <c r="I1114" t="s">
        <v>27</v>
      </c>
      <c r="J1114" t="s">
        <v>240</v>
      </c>
      <c r="K1114" t="s">
        <v>3777</v>
      </c>
      <c r="L1114" t="s">
        <v>33</v>
      </c>
      <c r="M1114" t="s">
        <v>31</v>
      </c>
      <c r="N1114" t="s">
        <v>31</v>
      </c>
      <c r="O1114" s="1"/>
      <c r="P1114" s="11">
        <v>931000</v>
      </c>
    </row>
    <row r="1115" spans="1:16">
      <c r="A1115" s="5" t="s">
        <v>1907</v>
      </c>
      <c r="B1115" t="s">
        <v>1908</v>
      </c>
      <c r="C1115" s="5" t="s">
        <v>3778</v>
      </c>
      <c r="D1115" s="1">
        <v>42005</v>
      </c>
      <c r="E1115" t="s">
        <v>3780</v>
      </c>
      <c r="F1115" t="s">
        <v>3781</v>
      </c>
      <c r="G1115" t="str">
        <f t="shared" si="19"/>
        <v>1079</v>
      </c>
      <c r="H1115" t="s">
        <v>26</v>
      </c>
      <c r="I1115" t="s">
        <v>27</v>
      </c>
      <c r="J1115" t="s">
        <v>206</v>
      </c>
      <c r="L1115" t="s">
        <v>33</v>
      </c>
      <c r="M1115" t="s">
        <v>31</v>
      </c>
      <c r="N1115" t="s">
        <v>32</v>
      </c>
      <c r="O1115" s="1">
        <v>42181</v>
      </c>
      <c r="P1115" s="11">
        <v>326400</v>
      </c>
    </row>
    <row r="1116" spans="1:16">
      <c r="A1116" s="5" t="s">
        <v>1907</v>
      </c>
      <c r="B1116" t="s">
        <v>1908</v>
      </c>
      <c r="C1116" s="5" t="s">
        <v>3782</v>
      </c>
      <c r="D1116" s="1">
        <v>42005</v>
      </c>
      <c r="E1116" t="s">
        <v>3784</v>
      </c>
      <c r="F1116" t="s">
        <v>3785</v>
      </c>
      <c r="G1116" t="str">
        <f t="shared" si="19"/>
        <v>1078</v>
      </c>
      <c r="H1116" t="s">
        <v>26</v>
      </c>
      <c r="I1116" t="s">
        <v>27</v>
      </c>
      <c r="J1116" t="s">
        <v>164</v>
      </c>
      <c r="L1116" t="s">
        <v>33</v>
      </c>
      <c r="M1116" t="s">
        <v>31</v>
      </c>
      <c r="N1116" t="s">
        <v>31</v>
      </c>
      <c r="O1116" s="1"/>
      <c r="P1116" s="11">
        <v>1031000</v>
      </c>
    </row>
    <row r="1117" spans="1:16">
      <c r="A1117" s="5" t="s">
        <v>1907</v>
      </c>
      <c r="B1117" t="s">
        <v>1908</v>
      </c>
      <c r="C1117" s="5" t="s">
        <v>3786</v>
      </c>
      <c r="D1117" s="1">
        <v>42005</v>
      </c>
      <c r="E1117" t="s">
        <v>3787</v>
      </c>
      <c r="F1117" t="s">
        <v>3788</v>
      </c>
      <c r="G1117" t="str">
        <f t="shared" si="19"/>
        <v>1079</v>
      </c>
      <c r="H1117" t="s">
        <v>26</v>
      </c>
      <c r="I1117" t="s">
        <v>27</v>
      </c>
      <c r="J1117" t="s">
        <v>360</v>
      </c>
      <c r="K1117" t="s">
        <v>3789</v>
      </c>
      <c r="L1117" t="s">
        <v>33</v>
      </c>
      <c r="M1117" t="s">
        <v>31</v>
      </c>
      <c r="N1117" t="s">
        <v>32</v>
      </c>
      <c r="O1117" s="1">
        <v>39423</v>
      </c>
      <c r="P1117" s="11">
        <v>818400</v>
      </c>
    </row>
    <row r="1118" spans="1:16">
      <c r="A1118" s="5" t="s">
        <v>1907</v>
      </c>
      <c r="B1118" t="s">
        <v>1908</v>
      </c>
      <c r="C1118" s="5" t="s">
        <v>3790</v>
      </c>
      <c r="D1118" s="1">
        <v>42005</v>
      </c>
      <c r="E1118" t="s">
        <v>3792</v>
      </c>
      <c r="F1118" t="s">
        <v>3793</v>
      </c>
      <c r="G1118" t="str">
        <f t="shared" si="19"/>
        <v>1079</v>
      </c>
      <c r="H1118" t="s">
        <v>26</v>
      </c>
      <c r="I1118" t="s">
        <v>27</v>
      </c>
      <c r="J1118" t="s">
        <v>473</v>
      </c>
      <c r="L1118" t="s">
        <v>33</v>
      </c>
      <c r="M1118" t="s">
        <v>32</v>
      </c>
      <c r="N1118" t="s">
        <v>31</v>
      </c>
      <c r="O1118" s="1"/>
      <c r="P1118" s="11">
        <v>3194100</v>
      </c>
    </row>
    <row r="1119" spans="1:16">
      <c r="A1119" s="5" t="s">
        <v>1907</v>
      </c>
      <c r="B1119" t="s">
        <v>1908</v>
      </c>
      <c r="C1119" s="5" t="s">
        <v>3794</v>
      </c>
      <c r="D1119" s="1">
        <v>42005</v>
      </c>
      <c r="E1119" t="s">
        <v>3796</v>
      </c>
      <c r="F1119" t="s">
        <v>3797</v>
      </c>
      <c r="G1119" t="str">
        <f t="shared" si="19"/>
        <v>1079</v>
      </c>
      <c r="H1119" t="s">
        <v>26</v>
      </c>
      <c r="I1119" t="s">
        <v>27</v>
      </c>
      <c r="J1119" t="s">
        <v>360</v>
      </c>
      <c r="K1119" t="s">
        <v>2197</v>
      </c>
      <c r="L1119" t="s">
        <v>33</v>
      </c>
      <c r="M1119" t="s">
        <v>31</v>
      </c>
      <c r="N1119" t="s">
        <v>31</v>
      </c>
      <c r="O1119" s="1"/>
      <c r="P1119" s="11">
        <v>1197700</v>
      </c>
    </row>
    <row r="1120" spans="1:16">
      <c r="A1120" s="5" t="s">
        <v>1907</v>
      </c>
      <c r="B1120" t="s">
        <v>1908</v>
      </c>
      <c r="C1120" s="5" t="s">
        <v>3798</v>
      </c>
      <c r="D1120" s="1">
        <v>42005</v>
      </c>
      <c r="E1120" t="s">
        <v>3800</v>
      </c>
      <c r="F1120" t="s">
        <v>3801</v>
      </c>
      <c r="G1120" t="str">
        <f t="shared" si="19"/>
        <v>1064</v>
      </c>
      <c r="H1120" t="s">
        <v>26</v>
      </c>
      <c r="I1120" t="s">
        <v>2520</v>
      </c>
      <c r="J1120" t="s">
        <v>206</v>
      </c>
      <c r="L1120" t="s">
        <v>33</v>
      </c>
      <c r="M1120" t="s">
        <v>31</v>
      </c>
      <c r="N1120" t="s">
        <v>31</v>
      </c>
      <c r="O1120" s="1"/>
      <c r="P1120" s="11">
        <v>159900</v>
      </c>
    </row>
    <row r="1121" spans="1:16">
      <c r="A1121" s="5" t="s">
        <v>1907</v>
      </c>
      <c r="B1121" t="s">
        <v>1908</v>
      </c>
      <c r="C1121" s="5" t="s">
        <v>3802</v>
      </c>
      <c r="D1121" s="1">
        <v>42005</v>
      </c>
      <c r="E1121" t="s">
        <v>3804</v>
      </c>
      <c r="F1121" t="s">
        <v>1322</v>
      </c>
      <c r="G1121" t="str">
        <f t="shared" si="19"/>
        <v>1064</v>
      </c>
      <c r="H1121" t="s">
        <v>26</v>
      </c>
      <c r="I1121" t="s">
        <v>27</v>
      </c>
      <c r="J1121" t="s">
        <v>42</v>
      </c>
      <c r="L1121" t="s">
        <v>30</v>
      </c>
      <c r="M1121" t="s">
        <v>31</v>
      </c>
      <c r="N1121" t="s">
        <v>32</v>
      </c>
      <c r="O1121" s="1">
        <v>45644</v>
      </c>
      <c r="P1121" s="11">
        <v>6552900</v>
      </c>
    </row>
    <row r="1122" spans="1:16">
      <c r="A1122" s="5" t="s">
        <v>1907</v>
      </c>
      <c r="B1122" t="s">
        <v>1908</v>
      </c>
      <c r="C1122" s="5" t="s">
        <v>3802</v>
      </c>
      <c r="D1122" s="1">
        <v>42005</v>
      </c>
      <c r="E1122" t="s">
        <v>3805</v>
      </c>
      <c r="F1122" t="s">
        <v>1322</v>
      </c>
      <c r="G1122" t="str">
        <f t="shared" si="19"/>
        <v>1064</v>
      </c>
      <c r="H1122" t="s">
        <v>26</v>
      </c>
      <c r="I1122" t="s">
        <v>27</v>
      </c>
      <c r="J1122" t="s">
        <v>42</v>
      </c>
      <c r="L1122" t="s">
        <v>33</v>
      </c>
      <c r="M1122" t="s">
        <v>31</v>
      </c>
      <c r="N1122" t="s">
        <v>32</v>
      </c>
      <c r="O1122" s="1">
        <v>45644</v>
      </c>
      <c r="P1122" s="11">
        <v>30891500</v>
      </c>
    </row>
    <row r="1123" spans="1:16">
      <c r="A1123" s="5" t="s">
        <v>1907</v>
      </c>
      <c r="B1123" t="s">
        <v>1908</v>
      </c>
      <c r="C1123" s="5" t="s">
        <v>3802</v>
      </c>
      <c r="D1123" s="1">
        <v>42005</v>
      </c>
      <c r="E1123" t="s">
        <v>3804</v>
      </c>
      <c r="F1123" t="s">
        <v>1322</v>
      </c>
      <c r="G1123" t="str">
        <f t="shared" si="19"/>
        <v>1064</v>
      </c>
      <c r="H1123" t="s">
        <v>26</v>
      </c>
      <c r="I1123" t="s">
        <v>27</v>
      </c>
      <c r="J1123" t="s">
        <v>42</v>
      </c>
      <c r="L1123" t="s">
        <v>30</v>
      </c>
      <c r="M1123" t="s">
        <v>31</v>
      </c>
      <c r="N1123" t="s">
        <v>32</v>
      </c>
      <c r="O1123" s="1">
        <v>45644</v>
      </c>
      <c r="P1123" s="11">
        <v>505600</v>
      </c>
    </row>
    <row r="1124" spans="1:16">
      <c r="A1124" s="5" t="s">
        <v>1907</v>
      </c>
      <c r="B1124" t="s">
        <v>1908</v>
      </c>
      <c r="C1124" s="5" t="s">
        <v>3806</v>
      </c>
      <c r="D1124" s="1">
        <v>42005</v>
      </c>
      <c r="E1124" t="s">
        <v>3808</v>
      </c>
      <c r="F1124" t="s">
        <v>3809</v>
      </c>
      <c r="G1124" t="str">
        <f t="shared" si="19"/>
        <v>1069</v>
      </c>
      <c r="H1124" t="s">
        <v>26</v>
      </c>
      <c r="I1124" t="s">
        <v>27</v>
      </c>
      <c r="J1124" t="s">
        <v>360</v>
      </c>
      <c r="K1124" t="s">
        <v>2197</v>
      </c>
      <c r="L1124" t="s">
        <v>33</v>
      </c>
      <c r="M1124" t="s">
        <v>31</v>
      </c>
      <c r="N1124" t="s">
        <v>31</v>
      </c>
      <c r="O1124" s="1"/>
      <c r="P1124" s="11">
        <v>1902300</v>
      </c>
    </row>
    <row r="1125" spans="1:16">
      <c r="A1125" s="5" t="s">
        <v>1907</v>
      </c>
      <c r="B1125" t="s">
        <v>1908</v>
      </c>
      <c r="C1125" s="5" t="s">
        <v>3810</v>
      </c>
      <c r="D1125" s="1">
        <v>42005</v>
      </c>
      <c r="E1125" t="s">
        <v>3812</v>
      </c>
      <c r="F1125" t="s">
        <v>3813</v>
      </c>
      <c r="G1125" t="str">
        <f t="shared" si="19"/>
        <v>1067</v>
      </c>
      <c r="H1125" t="s">
        <v>26</v>
      </c>
      <c r="I1125" t="s">
        <v>27</v>
      </c>
      <c r="J1125" t="s">
        <v>277</v>
      </c>
      <c r="K1125" t="s">
        <v>3814</v>
      </c>
      <c r="L1125" t="s">
        <v>33</v>
      </c>
      <c r="M1125" t="s">
        <v>31</v>
      </c>
      <c r="N1125" t="s">
        <v>134</v>
      </c>
      <c r="O1125" s="1"/>
      <c r="P1125" s="11">
        <v>1270700</v>
      </c>
    </row>
    <row r="1126" spans="1:16">
      <c r="A1126" s="5" t="s">
        <v>1907</v>
      </c>
      <c r="B1126" t="s">
        <v>1908</v>
      </c>
      <c r="C1126" s="5" t="s">
        <v>3810</v>
      </c>
      <c r="D1126" s="1">
        <v>42005</v>
      </c>
      <c r="E1126" t="s">
        <v>3812</v>
      </c>
      <c r="F1126" t="s">
        <v>3813</v>
      </c>
      <c r="G1126" t="str">
        <f t="shared" si="19"/>
        <v>1067</v>
      </c>
      <c r="H1126" t="s">
        <v>26</v>
      </c>
      <c r="I1126" t="s">
        <v>475</v>
      </c>
      <c r="J1126" t="s">
        <v>277</v>
      </c>
      <c r="K1126" t="s">
        <v>3814</v>
      </c>
      <c r="L1126" t="s">
        <v>33</v>
      </c>
      <c r="M1126" t="s">
        <v>31</v>
      </c>
      <c r="N1126" t="s">
        <v>134</v>
      </c>
      <c r="O1126" s="1"/>
      <c r="P1126" s="11">
        <v>25800</v>
      </c>
    </row>
    <row r="1127" spans="1:16">
      <c r="A1127" s="5" t="s">
        <v>1907</v>
      </c>
      <c r="B1127" t="s">
        <v>1908</v>
      </c>
      <c r="C1127" s="5" t="s">
        <v>3810</v>
      </c>
      <c r="D1127" s="1">
        <v>42005</v>
      </c>
      <c r="E1127" t="s">
        <v>3812</v>
      </c>
      <c r="F1127" t="s">
        <v>3813</v>
      </c>
      <c r="G1127" t="str">
        <f t="shared" si="19"/>
        <v>1067</v>
      </c>
      <c r="H1127" t="s">
        <v>26</v>
      </c>
      <c r="I1127" t="s">
        <v>475</v>
      </c>
      <c r="J1127" t="s">
        <v>277</v>
      </c>
      <c r="K1127" t="s">
        <v>3814</v>
      </c>
      <c r="L1127" t="s">
        <v>33</v>
      </c>
      <c r="M1127" t="s">
        <v>31</v>
      </c>
      <c r="N1127" t="s">
        <v>134</v>
      </c>
      <c r="O1127" s="1"/>
      <c r="P1127" s="11">
        <v>387500</v>
      </c>
    </row>
    <row r="1128" spans="1:16">
      <c r="A1128" s="5" t="s">
        <v>1907</v>
      </c>
      <c r="B1128" t="s">
        <v>1908</v>
      </c>
      <c r="C1128" s="5" t="s">
        <v>3810</v>
      </c>
      <c r="D1128" s="1">
        <v>42005</v>
      </c>
      <c r="E1128" t="s">
        <v>3812</v>
      </c>
      <c r="F1128" t="s">
        <v>3813</v>
      </c>
      <c r="G1128" t="str">
        <f t="shared" si="19"/>
        <v>1067</v>
      </c>
      <c r="H1128" t="s">
        <v>26</v>
      </c>
      <c r="I1128" t="s">
        <v>506</v>
      </c>
      <c r="J1128" t="s">
        <v>277</v>
      </c>
      <c r="K1128" t="s">
        <v>3814</v>
      </c>
      <c r="L1128" t="s">
        <v>33</v>
      </c>
      <c r="M1128" t="s">
        <v>31</v>
      </c>
      <c r="N1128" t="s">
        <v>134</v>
      </c>
      <c r="O1128" s="1"/>
      <c r="P1128" s="11">
        <v>40800</v>
      </c>
    </row>
    <row r="1129" spans="1:16">
      <c r="A1129" s="5" t="s">
        <v>1907</v>
      </c>
      <c r="B1129" t="s">
        <v>1908</v>
      </c>
      <c r="C1129" s="5" t="s">
        <v>3810</v>
      </c>
      <c r="D1129" s="1">
        <v>42005</v>
      </c>
      <c r="E1129" t="s">
        <v>3812</v>
      </c>
      <c r="F1129" t="s">
        <v>3813</v>
      </c>
      <c r="G1129" t="str">
        <f t="shared" si="19"/>
        <v>1067</v>
      </c>
      <c r="H1129" t="s">
        <v>26</v>
      </c>
      <c r="I1129" t="s">
        <v>506</v>
      </c>
      <c r="J1129" t="s">
        <v>277</v>
      </c>
      <c r="K1129" t="s">
        <v>3814</v>
      </c>
      <c r="L1129" t="s">
        <v>33</v>
      </c>
      <c r="M1129" t="s">
        <v>31</v>
      </c>
      <c r="N1129" t="s">
        <v>134</v>
      </c>
      <c r="O1129" s="1"/>
      <c r="P1129" s="11">
        <v>52500</v>
      </c>
    </row>
    <row r="1130" spans="1:16">
      <c r="A1130" s="5" t="s">
        <v>1907</v>
      </c>
      <c r="B1130" t="s">
        <v>1908</v>
      </c>
      <c r="C1130" s="5" t="s">
        <v>3810</v>
      </c>
      <c r="D1130" s="1">
        <v>42005</v>
      </c>
      <c r="E1130" t="s">
        <v>3812</v>
      </c>
      <c r="F1130" t="s">
        <v>3813</v>
      </c>
      <c r="G1130" t="str">
        <f t="shared" si="19"/>
        <v>1067</v>
      </c>
      <c r="H1130" t="s">
        <v>26</v>
      </c>
      <c r="I1130" t="s">
        <v>475</v>
      </c>
      <c r="J1130" t="s">
        <v>277</v>
      </c>
      <c r="K1130" t="s">
        <v>3814</v>
      </c>
      <c r="L1130" t="s">
        <v>33</v>
      </c>
      <c r="M1130" t="s">
        <v>31</v>
      </c>
      <c r="N1130" t="s">
        <v>134</v>
      </c>
      <c r="O1130" s="1"/>
      <c r="P1130" s="11">
        <v>7900</v>
      </c>
    </row>
    <row r="1131" spans="1:16">
      <c r="A1131" s="5" t="s">
        <v>1907</v>
      </c>
      <c r="B1131" t="s">
        <v>1908</v>
      </c>
      <c r="C1131" s="5" t="s">
        <v>3815</v>
      </c>
      <c r="D1131" s="1">
        <v>42005</v>
      </c>
      <c r="E1131" t="s">
        <v>3816</v>
      </c>
      <c r="F1131" t="s">
        <v>2310</v>
      </c>
      <c r="G1131" t="str">
        <f t="shared" si="19"/>
        <v>1067</v>
      </c>
      <c r="H1131" t="s">
        <v>26</v>
      </c>
      <c r="I1131" t="s">
        <v>27</v>
      </c>
      <c r="J1131" t="s">
        <v>258</v>
      </c>
      <c r="K1131" t="s">
        <v>3817</v>
      </c>
      <c r="L1131" t="s">
        <v>33</v>
      </c>
      <c r="M1131" t="s">
        <v>31</v>
      </c>
      <c r="N1131" t="s">
        <v>31</v>
      </c>
      <c r="O1131" s="1">
        <v>42265</v>
      </c>
      <c r="P1131" s="11">
        <v>473500</v>
      </c>
    </row>
    <row r="1132" spans="1:16">
      <c r="A1132" s="5" t="s">
        <v>1907</v>
      </c>
      <c r="B1132" t="s">
        <v>1908</v>
      </c>
      <c r="C1132" s="5" t="s">
        <v>3815</v>
      </c>
      <c r="D1132" s="1">
        <v>42005</v>
      </c>
      <c r="E1132" t="s">
        <v>3816</v>
      </c>
      <c r="F1132" t="s">
        <v>2310</v>
      </c>
      <c r="G1132" t="str">
        <f t="shared" si="19"/>
        <v>1067</v>
      </c>
      <c r="H1132" t="s">
        <v>26</v>
      </c>
      <c r="I1132" t="s">
        <v>506</v>
      </c>
      <c r="J1132" t="s">
        <v>258</v>
      </c>
      <c r="K1132" t="s">
        <v>3817</v>
      </c>
      <c r="L1132" t="s">
        <v>33</v>
      </c>
      <c r="M1132" t="s">
        <v>31</v>
      </c>
      <c r="N1132" t="s">
        <v>31</v>
      </c>
      <c r="O1132" s="1">
        <v>42265</v>
      </c>
      <c r="P1132" s="11">
        <v>280500</v>
      </c>
    </row>
    <row r="1133" spans="1:16">
      <c r="A1133" s="5" t="s">
        <v>1907</v>
      </c>
      <c r="B1133" t="s">
        <v>1908</v>
      </c>
      <c r="C1133" s="5" t="s">
        <v>3818</v>
      </c>
      <c r="D1133" s="1">
        <v>42005</v>
      </c>
      <c r="E1133" t="s">
        <v>3819</v>
      </c>
      <c r="F1133" t="s">
        <v>3820</v>
      </c>
      <c r="G1133" t="str">
        <f t="shared" si="19"/>
        <v>1067</v>
      </c>
      <c r="H1133" t="s">
        <v>26</v>
      </c>
      <c r="I1133" t="s">
        <v>27</v>
      </c>
      <c r="J1133" t="s">
        <v>258</v>
      </c>
      <c r="K1133" t="s">
        <v>3814</v>
      </c>
      <c r="L1133" t="s">
        <v>33</v>
      </c>
      <c r="M1133" t="s">
        <v>31</v>
      </c>
      <c r="N1133" t="s">
        <v>32</v>
      </c>
      <c r="O1133" s="1">
        <v>42265</v>
      </c>
      <c r="P1133" s="11">
        <v>473500</v>
      </c>
    </row>
    <row r="1134" spans="1:16">
      <c r="A1134" s="5" t="s">
        <v>1907</v>
      </c>
      <c r="B1134" t="s">
        <v>1908</v>
      </c>
      <c r="C1134" s="5" t="s">
        <v>3818</v>
      </c>
      <c r="D1134" s="1">
        <v>42005</v>
      </c>
      <c r="E1134" t="s">
        <v>3819</v>
      </c>
      <c r="F1134" t="s">
        <v>3820</v>
      </c>
      <c r="G1134" t="str">
        <f t="shared" si="19"/>
        <v>1067</v>
      </c>
      <c r="H1134" t="s">
        <v>26</v>
      </c>
      <c r="I1134" t="s">
        <v>506</v>
      </c>
      <c r="J1134" t="s">
        <v>258</v>
      </c>
      <c r="K1134" t="s">
        <v>3821</v>
      </c>
      <c r="L1134" t="s">
        <v>33</v>
      </c>
      <c r="M1134" t="s">
        <v>31</v>
      </c>
      <c r="N1134" t="s">
        <v>32</v>
      </c>
      <c r="O1134" s="1">
        <v>42265</v>
      </c>
      <c r="P1134" s="11">
        <v>131200</v>
      </c>
    </row>
    <row r="1135" spans="1:16">
      <c r="A1135" s="5" t="s">
        <v>1907</v>
      </c>
      <c r="B1135" t="s">
        <v>1908</v>
      </c>
      <c r="C1135" s="5" t="s">
        <v>3822</v>
      </c>
      <c r="D1135" s="1">
        <v>42005</v>
      </c>
      <c r="E1135" t="s">
        <v>3823</v>
      </c>
      <c r="F1135" t="s">
        <v>3824</v>
      </c>
      <c r="G1135" t="str">
        <f t="shared" si="19"/>
        <v>1067</v>
      </c>
      <c r="H1135" t="s">
        <v>26</v>
      </c>
      <c r="I1135" t="s">
        <v>506</v>
      </c>
      <c r="J1135" t="s">
        <v>258</v>
      </c>
      <c r="K1135" t="s">
        <v>3825</v>
      </c>
      <c r="L1135" t="s">
        <v>33</v>
      </c>
      <c r="M1135" t="s">
        <v>31</v>
      </c>
      <c r="N1135" t="s">
        <v>32</v>
      </c>
      <c r="O1135" s="1">
        <v>42265</v>
      </c>
      <c r="P1135" s="11">
        <v>996000</v>
      </c>
    </row>
    <row r="1136" spans="1:16">
      <c r="A1136" s="5" t="s">
        <v>1907</v>
      </c>
      <c r="B1136" t="s">
        <v>1908</v>
      </c>
      <c r="C1136" s="5" t="s">
        <v>3822</v>
      </c>
      <c r="D1136" s="1">
        <v>42005</v>
      </c>
      <c r="E1136" t="s">
        <v>3823</v>
      </c>
      <c r="F1136" t="s">
        <v>3820</v>
      </c>
      <c r="G1136" t="str">
        <f t="shared" si="19"/>
        <v>1067</v>
      </c>
      <c r="H1136" t="s">
        <v>26</v>
      </c>
      <c r="I1136" t="s">
        <v>506</v>
      </c>
      <c r="J1136" t="s">
        <v>258</v>
      </c>
      <c r="K1136" t="s">
        <v>3825</v>
      </c>
      <c r="L1136" t="s">
        <v>33</v>
      </c>
      <c r="M1136" t="s">
        <v>31</v>
      </c>
      <c r="N1136" t="s">
        <v>32</v>
      </c>
      <c r="O1136" s="1">
        <v>42265</v>
      </c>
      <c r="P1136" s="11">
        <v>215700</v>
      </c>
    </row>
    <row r="1137" spans="1:16">
      <c r="A1137" s="5" t="s">
        <v>1907</v>
      </c>
      <c r="B1137" t="s">
        <v>1908</v>
      </c>
      <c r="C1137" s="5" t="s">
        <v>3826</v>
      </c>
      <c r="D1137" s="1">
        <v>42005</v>
      </c>
      <c r="E1137" t="s">
        <v>3827</v>
      </c>
      <c r="F1137" t="s">
        <v>3820</v>
      </c>
      <c r="G1137" t="str">
        <f t="shared" si="19"/>
        <v>1067</v>
      </c>
      <c r="H1137" t="s">
        <v>26</v>
      </c>
      <c r="I1137" t="s">
        <v>27</v>
      </c>
      <c r="J1137" t="s">
        <v>206</v>
      </c>
      <c r="K1137" t="s">
        <v>377</v>
      </c>
      <c r="L1137" t="s">
        <v>33</v>
      </c>
      <c r="M1137" t="s">
        <v>31</v>
      </c>
      <c r="N1137" t="s">
        <v>32</v>
      </c>
      <c r="O1137" s="1">
        <v>43445</v>
      </c>
      <c r="P1137" s="11">
        <v>309000</v>
      </c>
    </row>
    <row r="1138" spans="1:16">
      <c r="A1138" s="5" t="s">
        <v>1907</v>
      </c>
      <c r="B1138" t="s">
        <v>1908</v>
      </c>
      <c r="C1138" s="5" t="s">
        <v>3828</v>
      </c>
      <c r="D1138" s="1">
        <v>42005</v>
      </c>
      <c r="E1138" t="s">
        <v>3829</v>
      </c>
      <c r="F1138" t="s">
        <v>3820</v>
      </c>
      <c r="G1138" t="str">
        <f t="shared" si="19"/>
        <v>1067</v>
      </c>
      <c r="H1138" t="s">
        <v>26</v>
      </c>
      <c r="I1138" t="s">
        <v>27</v>
      </c>
      <c r="J1138" t="s">
        <v>206</v>
      </c>
      <c r="L1138" t="s">
        <v>33</v>
      </c>
      <c r="M1138" t="s">
        <v>31</v>
      </c>
      <c r="N1138" t="s">
        <v>134</v>
      </c>
      <c r="O1138" s="1"/>
      <c r="P1138" s="11">
        <v>198300</v>
      </c>
    </row>
    <row r="1139" spans="1:16">
      <c r="A1139" s="5" t="s">
        <v>1907</v>
      </c>
      <c r="B1139" t="s">
        <v>1908</v>
      </c>
      <c r="C1139" s="5" t="s">
        <v>3828</v>
      </c>
      <c r="D1139" s="1">
        <v>42005</v>
      </c>
      <c r="E1139" t="s">
        <v>3829</v>
      </c>
      <c r="F1139" t="s">
        <v>3820</v>
      </c>
      <c r="G1139" t="str">
        <f t="shared" si="19"/>
        <v>1067</v>
      </c>
      <c r="H1139" t="s">
        <v>26</v>
      </c>
      <c r="I1139" t="s">
        <v>475</v>
      </c>
      <c r="J1139" t="s">
        <v>206</v>
      </c>
      <c r="L1139" t="s">
        <v>33</v>
      </c>
      <c r="M1139" t="s">
        <v>31</v>
      </c>
      <c r="N1139" t="s">
        <v>134</v>
      </c>
      <c r="O1139" s="1"/>
      <c r="P1139" s="11">
        <v>107400</v>
      </c>
    </row>
    <row r="1140" spans="1:16">
      <c r="A1140" s="5" t="s">
        <v>1907</v>
      </c>
      <c r="B1140" t="s">
        <v>1908</v>
      </c>
      <c r="C1140" s="5" t="s">
        <v>3828</v>
      </c>
      <c r="D1140" s="1">
        <v>42005</v>
      </c>
      <c r="E1140" t="s">
        <v>3829</v>
      </c>
      <c r="F1140" t="s">
        <v>3820</v>
      </c>
      <c r="G1140" t="str">
        <f t="shared" si="19"/>
        <v>1067</v>
      </c>
      <c r="H1140" t="s">
        <v>26</v>
      </c>
      <c r="I1140" t="s">
        <v>506</v>
      </c>
      <c r="J1140" t="s">
        <v>200</v>
      </c>
      <c r="L1140" t="s">
        <v>33</v>
      </c>
      <c r="M1140" t="s">
        <v>31</v>
      </c>
      <c r="N1140" t="s">
        <v>134</v>
      </c>
      <c r="O1140" s="1"/>
      <c r="P1140" s="11">
        <v>39400</v>
      </c>
    </row>
    <row r="1141" spans="1:16">
      <c r="A1141" s="5" t="s">
        <v>1907</v>
      </c>
      <c r="B1141" t="s">
        <v>1908</v>
      </c>
      <c r="C1141" s="5" t="s">
        <v>3830</v>
      </c>
      <c r="D1141" s="1">
        <v>42005</v>
      </c>
      <c r="E1141" t="s">
        <v>3831</v>
      </c>
      <c r="F1141" t="s">
        <v>3832</v>
      </c>
      <c r="G1141" t="str">
        <f t="shared" si="19"/>
        <v>1067</v>
      </c>
      <c r="H1141" t="s">
        <v>26</v>
      </c>
      <c r="I1141" t="s">
        <v>506</v>
      </c>
      <c r="J1141" t="s">
        <v>358</v>
      </c>
      <c r="K1141" t="s">
        <v>3833</v>
      </c>
      <c r="L1141" t="s">
        <v>33</v>
      </c>
      <c r="M1141" t="s">
        <v>31</v>
      </c>
      <c r="N1141" t="s">
        <v>31</v>
      </c>
      <c r="O1141" s="1"/>
      <c r="P1141" s="11">
        <v>1642500</v>
      </c>
    </row>
    <row r="1142" spans="1:16">
      <c r="A1142" s="5" t="s">
        <v>1907</v>
      </c>
      <c r="B1142" t="s">
        <v>1908</v>
      </c>
      <c r="C1142" s="5" t="s">
        <v>3834</v>
      </c>
      <c r="D1142" s="1">
        <v>42005</v>
      </c>
      <c r="E1142" t="s">
        <v>3835</v>
      </c>
      <c r="F1142" t="s">
        <v>2310</v>
      </c>
      <c r="G1142" t="str">
        <f t="shared" si="19"/>
        <v>1067</v>
      </c>
      <c r="H1142" t="s">
        <v>26</v>
      </c>
      <c r="I1142" t="s">
        <v>27</v>
      </c>
      <c r="J1142" t="s">
        <v>2107</v>
      </c>
      <c r="K1142" t="s">
        <v>3836</v>
      </c>
      <c r="L1142" t="s">
        <v>33</v>
      </c>
      <c r="M1142" t="s">
        <v>31</v>
      </c>
      <c r="N1142" t="s">
        <v>31</v>
      </c>
      <c r="O1142" s="1"/>
      <c r="P1142" s="11">
        <v>320700</v>
      </c>
    </row>
    <row r="1143" spans="1:16">
      <c r="A1143" s="5" t="s">
        <v>1907</v>
      </c>
      <c r="B1143" t="s">
        <v>1908</v>
      </c>
      <c r="C1143" s="5" t="s">
        <v>3837</v>
      </c>
      <c r="D1143" s="1">
        <v>42005</v>
      </c>
      <c r="E1143" t="s">
        <v>3839</v>
      </c>
      <c r="F1143" t="s">
        <v>3840</v>
      </c>
      <c r="G1143" t="str">
        <f t="shared" si="19"/>
        <v>1066</v>
      </c>
      <c r="H1143" t="s">
        <v>26</v>
      </c>
      <c r="I1143" t="s">
        <v>2520</v>
      </c>
      <c r="J1143" t="s">
        <v>42</v>
      </c>
      <c r="L1143" t="s">
        <v>33</v>
      </c>
      <c r="M1143" t="s">
        <v>31</v>
      </c>
      <c r="N1143" t="s">
        <v>31</v>
      </c>
      <c r="O1143" s="1"/>
      <c r="P1143" s="11">
        <v>344200</v>
      </c>
    </row>
    <row r="1144" spans="1:16">
      <c r="A1144" s="5" t="s">
        <v>1907</v>
      </c>
      <c r="B1144" t="s">
        <v>1908</v>
      </c>
      <c r="C1144" s="5" t="s">
        <v>3841</v>
      </c>
      <c r="D1144" s="1">
        <v>42005</v>
      </c>
      <c r="E1144" t="s">
        <v>2646</v>
      </c>
      <c r="F1144" t="s">
        <v>2647</v>
      </c>
      <c r="G1144" t="str">
        <f t="shared" ref="G1144:G1207" si="20">LEFT(F1144,4)</f>
        <v>1068</v>
      </c>
      <c r="H1144" t="s">
        <v>26</v>
      </c>
      <c r="I1144" t="s">
        <v>27</v>
      </c>
      <c r="J1144" t="s">
        <v>1836</v>
      </c>
      <c r="L1144" t="s">
        <v>33</v>
      </c>
      <c r="M1144" t="s">
        <v>31</v>
      </c>
      <c r="N1144" t="s">
        <v>32</v>
      </c>
      <c r="O1144" s="1">
        <v>45688</v>
      </c>
      <c r="P1144" s="11">
        <v>14280000</v>
      </c>
    </row>
    <row r="1145" spans="1:16">
      <c r="A1145" s="5" t="s">
        <v>1907</v>
      </c>
      <c r="B1145" t="s">
        <v>1908</v>
      </c>
      <c r="C1145" s="5" t="s">
        <v>3843</v>
      </c>
      <c r="D1145" s="1">
        <v>42005</v>
      </c>
      <c r="E1145" t="s">
        <v>3844</v>
      </c>
      <c r="F1145" t="s">
        <v>3845</v>
      </c>
      <c r="G1145" t="str">
        <f t="shared" si="20"/>
        <v>1067</v>
      </c>
      <c r="H1145" t="s">
        <v>26</v>
      </c>
      <c r="I1145" t="s">
        <v>27</v>
      </c>
      <c r="J1145" t="s">
        <v>206</v>
      </c>
      <c r="L1145" t="s">
        <v>33</v>
      </c>
      <c r="M1145" t="s">
        <v>31</v>
      </c>
      <c r="N1145" t="s">
        <v>31</v>
      </c>
      <c r="O1145" s="1"/>
      <c r="P1145" s="11">
        <v>209900</v>
      </c>
    </row>
    <row r="1146" spans="1:16">
      <c r="A1146" s="5" t="s">
        <v>1907</v>
      </c>
      <c r="B1146" t="s">
        <v>1908</v>
      </c>
      <c r="C1146" s="5" t="s">
        <v>3846</v>
      </c>
      <c r="D1146" s="1">
        <v>42005</v>
      </c>
      <c r="E1146" t="s">
        <v>3848</v>
      </c>
      <c r="F1146" t="s">
        <v>3849</v>
      </c>
      <c r="G1146" t="str">
        <f t="shared" si="20"/>
        <v>1078</v>
      </c>
      <c r="H1146" t="s">
        <v>26</v>
      </c>
      <c r="I1146" t="s">
        <v>27</v>
      </c>
      <c r="J1146" t="s">
        <v>498</v>
      </c>
      <c r="L1146" t="s">
        <v>33</v>
      </c>
      <c r="M1146" t="s">
        <v>31</v>
      </c>
      <c r="N1146" t="s">
        <v>31</v>
      </c>
      <c r="O1146" s="1"/>
      <c r="P1146" s="11">
        <v>2140500</v>
      </c>
    </row>
    <row r="1147" spans="1:16">
      <c r="A1147" s="5" t="s">
        <v>1907</v>
      </c>
      <c r="B1147" t="s">
        <v>1908</v>
      </c>
      <c r="C1147" s="5" t="s">
        <v>3850</v>
      </c>
      <c r="D1147" s="1">
        <v>42005</v>
      </c>
      <c r="E1147" t="s">
        <v>3851</v>
      </c>
      <c r="F1147" t="s">
        <v>3744</v>
      </c>
      <c r="G1147" t="str">
        <f t="shared" si="20"/>
        <v>1067</v>
      </c>
      <c r="H1147" t="s">
        <v>26</v>
      </c>
      <c r="I1147" t="s">
        <v>27</v>
      </c>
      <c r="J1147" t="s">
        <v>206</v>
      </c>
      <c r="L1147" t="s">
        <v>33</v>
      </c>
      <c r="M1147" t="s">
        <v>31</v>
      </c>
      <c r="N1147" t="s">
        <v>31</v>
      </c>
      <c r="O1147" s="1"/>
      <c r="P1147" s="11">
        <v>198300</v>
      </c>
    </row>
    <row r="1148" spans="1:16">
      <c r="A1148" s="5" t="s">
        <v>1907</v>
      </c>
      <c r="B1148" t="s">
        <v>1908</v>
      </c>
      <c r="C1148" s="5" t="s">
        <v>3852</v>
      </c>
      <c r="D1148" s="1">
        <v>42005</v>
      </c>
      <c r="E1148" t="s">
        <v>3854</v>
      </c>
      <c r="F1148" t="s">
        <v>3855</v>
      </c>
      <c r="G1148" t="str">
        <f t="shared" si="20"/>
        <v>1072</v>
      </c>
      <c r="H1148" t="s">
        <v>26</v>
      </c>
      <c r="I1148" t="s">
        <v>27</v>
      </c>
      <c r="J1148" t="s">
        <v>473</v>
      </c>
      <c r="L1148" t="s">
        <v>33</v>
      </c>
      <c r="M1148" t="s">
        <v>31</v>
      </c>
      <c r="N1148" t="s">
        <v>31</v>
      </c>
      <c r="O1148" s="1"/>
      <c r="P1148" s="11">
        <v>3054300</v>
      </c>
    </row>
    <row r="1149" spans="1:16">
      <c r="A1149" s="5" t="s">
        <v>1907</v>
      </c>
      <c r="B1149" t="s">
        <v>1908</v>
      </c>
      <c r="C1149" s="5" t="s">
        <v>3856</v>
      </c>
      <c r="D1149" s="1">
        <v>42005</v>
      </c>
      <c r="E1149" t="s">
        <v>3857</v>
      </c>
      <c r="F1149" t="s">
        <v>2956</v>
      </c>
      <c r="G1149" t="str">
        <f t="shared" si="20"/>
        <v>1072</v>
      </c>
      <c r="H1149" t="s">
        <v>26</v>
      </c>
      <c r="I1149" t="s">
        <v>27</v>
      </c>
      <c r="J1149" t="s">
        <v>360</v>
      </c>
      <c r="K1149" t="s">
        <v>3858</v>
      </c>
      <c r="L1149" t="s">
        <v>33</v>
      </c>
      <c r="M1149" t="s">
        <v>31</v>
      </c>
      <c r="N1149" t="s">
        <v>31</v>
      </c>
      <c r="O1149" s="1"/>
      <c r="P1149" s="11">
        <v>1210400</v>
      </c>
    </row>
    <row r="1150" spans="1:16">
      <c r="A1150" s="5" t="s">
        <v>1907</v>
      </c>
      <c r="B1150" t="s">
        <v>1908</v>
      </c>
      <c r="C1150" s="5" t="s">
        <v>3859</v>
      </c>
      <c r="D1150" s="1">
        <v>42005</v>
      </c>
      <c r="E1150" t="s">
        <v>3861</v>
      </c>
      <c r="F1150" t="s">
        <v>3862</v>
      </c>
      <c r="G1150" t="str">
        <f t="shared" si="20"/>
        <v>1072</v>
      </c>
      <c r="H1150" t="s">
        <v>26</v>
      </c>
      <c r="I1150" t="s">
        <v>3863</v>
      </c>
      <c r="J1150" t="s">
        <v>1528</v>
      </c>
      <c r="L1150" t="s">
        <v>33</v>
      </c>
      <c r="M1150" t="s">
        <v>31</v>
      </c>
      <c r="N1150" t="s">
        <v>31</v>
      </c>
      <c r="O1150" s="1"/>
      <c r="P1150" s="11">
        <v>2365900</v>
      </c>
    </row>
    <row r="1151" spans="1:16">
      <c r="A1151" s="5" t="s">
        <v>1907</v>
      </c>
      <c r="B1151" t="s">
        <v>1908</v>
      </c>
      <c r="C1151" s="5" t="s">
        <v>3864</v>
      </c>
      <c r="D1151" s="1">
        <v>42005</v>
      </c>
      <c r="E1151" t="s">
        <v>3866</v>
      </c>
      <c r="F1151" t="s">
        <v>3062</v>
      </c>
      <c r="G1151" t="str">
        <f t="shared" si="20"/>
        <v>1073</v>
      </c>
      <c r="H1151" t="s">
        <v>26</v>
      </c>
      <c r="I1151" t="s">
        <v>27</v>
      </c>
      <c r="J1151" t="s">
        <v>1528</v>
      </c>
      <c r="K1151" t="s">
        <v>3867</v>
      </c>
      <c r="L1151" t="s">
        <v>33</v>
      </c>
      <c r="M1151" t="s">
        <v>31</v>
      </c>
      <c r="N1151" t="s">
        <v>32</v>
      </c>
      <c r="O1151" s="1">
        <v>46307</v>
      </c>
      <c r="P1151" s="11">
        <v>5353800</v>
      </c>
    </row>
    <row r="1152" spans="1:16">
      <c r="A1152" s="5" t="s">
        <v>1907</v>
      </c>
      <c r="B1152" t="s">
        <v>1908</v>
      </c>
      <c r="C1152" s="5" t="s">
        <v>3868</v>
      </c>
      <c r="D1152" s="1">
        <v>42005</v>
      </c>
      <c r="E1152" t="s">
        <v>3870</v>
      </c>
      <c r="F1152" t="s">
        <v>3871</v>
      </c>
      <c r="G1152" t="str">
        <f t="shared" si="20"/>
        <v>1072</v>
      </c>
      <c r="H1152" t="s">
        <v>26</v>
      </c>
      <c r="I1152" t="s">
        <v>27</v>
      </c>
      <c r="J1152" t="s">
        <v>360</v>
      </c>
      <c r="K1152" t="s">
        <v>3872</v>
      </c>
      <c r="L1152" t="s">
        <v>33</v>
      </c>
      <c r="M1152" t="s">
        <v>32</v>
      </c>
      <c r="N1152" t="s">
        <v>31</v>
      </c>
      <c r="O1152" s="1"/>
      <c r="P1152" s="11">
        <v>3940200</v>
      </c>
    </row>
    <row r="1153" spans="1:16">
      <c r="A1153" s="5" t="s">
        <v>1907</v>
      </c>
      <c r="B1153" t="s">
        <v>1908</v>
      </c>
      <c r="C1153" s="5" t="s">
        <v>3873</v>
      </c>
      <c r="D1153" s="1">
        <v>42005</v>
      </c>
      <c r="E1153" t="s">
        <v>3874</v>
      </c>
      <c r="F1153" t="s">
        <v>3875</v>
      </c>
      <c r="G1153" t="str">
        <f t="shared" si="20"/>
        <v>1078</v>
      </c>
      <c r="H1153" t="s">
        <v>26</v>
      </c>
      <c r="I1153" t="s">
        <v>27</v>
      </c>
      <c r="J1153" t="s">
        <v>200</v>
      </c>
      <c r="K1153" t="s">
        <v>3876</v>
      </c>
      <c r="L1153" t="s">
        <v>33</v>
      </c>
      <c r="M1153" t="s">
        <v>31</v>
      </c>
      <c r="N1153" t="s">
        <v>134</v>
      </c>
      <c r="O1153" s="1"/>
      <c r="P1153" s="11">
        <v>874400</v>
      </c>
    </row>
    <row r="1154" spans="1:16">
      <c r="A1154" s="5" t="s">
        <v>1907</v>
      </c>
      <c r="B1154" t="s">
        <v>1908</v>
      </c>
      <c r="C1154" s="5" t="s">
        <v>3873</v>
      </c>
      <c r="D1154" s="1">
        <v>42005</v>
      </c>
      <c r="E1154" t="s">
        <v>3877</v>
      </c>
      <c r="F1154" t="s">
        <v>3878</v>
      </c>
      <c r="G1154" t="str">
        <f t="shared" si="20"/>
        <v>1072</v>
      </c>
      <c r="H1154" t="s">
        <v>26</v>
      </c>
      <c r="I1154" t="s">
        <v>27</v>
      </c>
      <c r="J1154" t="s">
        <v>200</v>
      </c>
      <c r="K1154" t="s">
        <v>3879</v>
      </c>
      <c r="L1154" t="s">
        <v>33</v>
      </c>
      <c r="M1154" t="s">
        <v>31</v>
      </c>
      <c r="N1154" t="s">
        <v>134</v>
      </c>
      <c r="O1154" s="1"/>
      <c r="P1154" s="11">
        <v>0</v>
      </c>
    </row>
    <row r="1155" spans="1:16">
      <c r="A1155" s="5" t="s">
        <v>1907</v>
      </c>
      <c r="B1155" t="s">
        <v>1908</v>
      </c>
      <c r="C1155" s="5" t="s">
        <v>3880</v>
      </c>
      <c r="D1155" s="1">
        <v>42005</v>
      </c>
      <c r="E1155" t="s">
        <v>3882</v>
      </c>
      <c r="F1155" t="s">
        <v>3883</v>
      </c>
      <c r="G1155" t="str">
        <f t="shared" si="20"/>
        <v>1073</v>
      </c>
      <c r="H1155" t="s">
        <v>26</v>
      </c>
      <c r="I1155" t="s">
        <v>2397</v>
      </c>
      <c r="J1155" t="s">
        <v>1528</v>
      </c>
      <c r="L1155" t="s">
        <v>33</v>
      </c>
      <c r="M1155" t="s">
        <v>31</v>
      </c>
      <c r="N1155" t="s">
        <v>31</v>
      </c>
      <c r="O1155" s="1"/>
      <c r="P1155" s="11">
        <v>891700</v>
      </c>
    </row>
    <row r="1156" spans="1:16">
      <c r="A1156" s="5" t="s">
        <v>1907</v>
      </c>
      <c r="B1156" t="s">
        <v>1908</v>
      </c>
      <c r="C1156" s="5" t="s">
        <v>3880</v>
      </c>
      <c r="D1156" s="1">
        <v>42005</v>
      </c>
      <c r="E1156" t="s">
        <v>3882</v>
      </c>
      <c r="F1156" t="s">
        <v>3883</v>
      </c>
      <c r="G1156" t="str">
        <f t="shared" si="20"/>
        <v>1073</v>
      </c>
      <c r="H1156" t="s">
        <v>26</v>
      </c>
      <c r="I1156" t="s">
        <v>27</v>
      </c>
      <c r="J1156" t="s">
        <v>277</v>
      </c>
      <c r="L1156" t="s">
        <v>33</v>
      </c>
      <c r="M1156" t="s">
        <v>31</v>
      </c>
      <c r="N1156" t="s">
        <v>31</v>
      </c>
      <c r="O1156" s="1"/>
      <c r="P1156" s="11">
        <v>76400</v>
      </c>
    </row>
    <row r="1157" spans="1:16">
      <c r="A1157" s="5" t="s">
        <v>1907</v>
      </c>
      <c r="B1157" t="s">
        <v>1908</v>
      </c>
      <c r="C1157" s="5" t="s">
        <v>3880</v>
      </c>
      <c r="D1157" s="1">
        <v>42005</v>
      </c>
      <c r="E1157" t="s">
        <v>3882</v>
      </c>
      <c r="F1157" t="s">
        <v>3883</v>
      </c>
      <c r="G1157" t="str">
        <f t="shared" si="20"/>
        <v>1073</v>
      </c>
      <c r="H1157" t="s">
        <v>26</v>
      </c>
      <c r="I1157" t="s">
        <v>506</v>
      </c>
      <c r="J1157" t="s">
        <v>178</v>
      </c>
      <c r="K1157" t="s">
        <v>3884</v>
      </c>
      <c r="L1157" t="s">
        <v>33</v>
      </c>
      <c r="M1157" t="s">
        <v>31</v>
      </c>
      <c r="N1157" t="s">
        <v>31</v>
      </c>
      <c r="O1157" s="1"/>
      <c r="P1157" s="11">
        <v>218200</v>
      </c>
    </row>
    <row r="1158" spans="1:16">
      <c r="A1158" s="5" t="s">
        <v>1907</v>
      </c>
      <c r="B1158" t="s">
        <v>1908</v>
      </c>
      <c r="C1158" s="5" t="s">
        <v>3885</v>
      </c>
      <c r="D1158" s="1">
        <v>42005</v>
      </c>
      <c r="E1158" t="s">
        <v>3887</v>
      </c>
      <c r="F1158" t="s">
        <v>3888</v>
      </c>
      <c r="G1158" t="str">
        <f t="shared" si="20"/>
        <v>1074</v>
      </c>
      <c r="H1158" t="s">
        <v>26</v>
      </c>
      <c r="I1158" t="s">
        <v>27</v>
      </c>
      <c r="J1158" t="s">
        <v>200</v>
      </c>
      <c r="K1158" t="s">
        <v>3889</v>
      </c>
      <c r="L1158" t="s">
        <v>33</v>
      </c>
      <c r="M1158" t="s">
        <v>31</v>
      </c>
      <c r="N1158" t="s">
        <v>31</v>
      </c>
      <c r="O1158" s="1"/>
      <c r="P1158" s="11">
        <v>1148800</v>
      </c>
    </row>
    <row r="1159" spans="1:16">
      <c r="A1159" s="5" t="s">
        <v>1907</v>
      </c>
      <c r="B1159" t="s">
        <v>1908</v>
      </c>
      <c r="C1159" s="5" t="s">
        <v>3891</v>
      </c>
      <c r="D1159" s="1">
        <v>42005</v>
      </c>
      <c r="E1159" t="s">
        <v>3893</v>
      </c>
      <c r="F1159" t="s">
        <v>3894</v>
      </c>
      <c r="G1159" t="str">
        <f t="shared" si="20"/>
        <v>1073</v>
      </c>
      <c r="H1159" t="s">
        <v>26</v>
      </c>
      <c r="I1159" t="s">
        <v>27</v>
      </c>
      <c r="J1159" t="s">
        <v>360</v>
      </c>
      <c r="K1159" t="s">
        <v>3895</v>
      </c>
      <c r="L1159" t="s">
        <v>33</v>
      </c>
      <c r="M1159" t="s">
        <v>31</v>
      </c>
      <c r="N1159" t="s">
        <v>31</v>
      </c>
      <c r="O1159" s="1"/>
      <c r="P1159" s="11">
        <v>3656900</v>
      </c>
    </row>
    <row r="1160" spans="1:16">
      <c r="A1160" s="5" t="s">
        <v>1907</v>
      </c>
      <c r="B1160" t="s">
        <v>1908</v>
      </c>
      <c r="C1160" s="5" t="s">
        <v>3891</v>
      </c>
      <c r="D1160" s="1">
        <v>42005</v>
      </c>
      <c r="E1160" t="s">
        <v>3896</v>
      </c>
      <c r="F1160" t="s">
        <v>3897</v>
      </c>
      <c r="G1160" t="str">
        <f t="shared" si="20"/>
        <v>1073</v>
      </c>
      <c r="H1160" t="s">
        <v>3898</v>
      </c>
      <c r="I1160" t="s">
        <v>27</v>
      </c>
      <c r="J1160" t="s">
        <v>360</v>
      </c>
      <c r="K1160" t="s">
        <v>3899</v>
      </c>
      <c r="L1160" t="s">
        <v>33</v>
      </c>
      <c r="M1160" t="s">
        <v>31</v>
      </c>
      <c r="N1160" t="s">
        <v>31</v>
      </c>
      <c r="O1160" s="1"/>
      <c r="P1160" s="11">
        <v>0</v>
      </c>
    </row>
    <row r="1161" spans="1:16">
      <c r="A1161" s="5" t="s">
        <v>1907</v>
      </c>
      <c r="B1161" t="s">
        <v>1908</v>
      </c>
      <c r="C1161" s="5" t="s">
        <v>3900</v>
      </c>
      <c r="D1161" s="1">
        <v>42005</v>
      </c>
      <c r="E1161" t="s">
        <v>3902</v>
      </c>
      <c r="F1161" t="s">
        <v>3903</v>
      </c>
      <c r="G1161" t="str">
        <f t="shared" si="20"/>
        <v>1074</v>
      </c>
      <c r="H1161" t="s">
        <v>26</v>
      </c>
      <c r="I1161" t="s">
        <v>27</v>
      </c>
      <c r="J1161" t="s">
        <v>200</v>
      </c>
      <c r="K1161" t="s">
        <v>1662</v>
      </c>
      <c r="L1161" t="s">
        <v>33</v>
      </c>
      <c r="M1161" t="s">
        <v>31</v>
      </c>
      <c r="N1161" t="s">
        <v>31</v>
      </c>
      <c r="O1161" s="1"/>
      <c r="P1161" s="11">
        <v>1410600</v>
      </c>
    </row>
    <row r="1162" spans="1:16">
      <c r="A1162" s="5" t="s">
        <v>1907</v>
      </c>
      <c r="B1162" t="s">
        <v>1908</v>
      </c>
      <c r="C1162" s="5" t="s">
        <v>3904</v>
      </c>
      <c r="D1162" s="1">
        <v>42005</v>
      </c>
      <c r="E1162" t="s">
        <v>3905</v>
      </c>
      <c r="F1162" t="s">
        <v>3906</v>
      </c>
      <c r="G1162" t="str">
        <f t="shared" si="20"/>
        <v>1073</v>
      </c>
      <c r="H1162" t="s">
        <v>26</v>
      </c>
      <c r="I1162" t="s">
        <v>27</v>
      </c>
      <c r="J1162" t="s">
        <v>200</v>
      </c>
      <c r="K1162" t="s">
        <v>3907</v>
      </c>
      <c r="L1162" t="s">
        <v>33</v>
      </c>
      <c r="M1162" t="s">
        <v>31</v>
      </c>
      <c r="N1162" t="s">
        <v>31</v>
      </c>
      <c r="O1162" s="1"/>
      <c r="P1162" s="11">
        <v>1398900</v>
      </c>
    </row>
    <row r="1163" spans="1:16">
      <c r="A1163" s="5" t="s">
        <v>1907</v>
      </c>
      <c r="B1163" t="s">
        <v>1908</v>
      </c>
      <c r="C1163" s="5" t="s">
        <v>3908</v>
      </c>
      <c r="D1163" s="1">
        <v>42005</v>
      </c>
      <c r="E1163" t="s">
        <v>3910</v>
      </c>
      <c r="F1163" t="s">
        <v>3911</v>
      </c>
      <c r="G1163" t="str">
        <f t="shared" si="20"/>
        <v>1082</v>
      </c>
      <c r="H1163" t="s">
        <v>26</v>
      </c>
      <c r="I1163" t="s">
        <v>27</v>
      </c>
      <c r="J1163" t="s">
        <v>473</v>
      </c>
      <c r="L1163" t="s">
        <v>33</v>
      </c>
      <c r="M1163" t="s">
        <v>31</v>
      </c>
      <c r="N1163" t="s">
        <v>31</v>
      </c>
      <c r="O1163" s="1">
        <v>42181</v>
      </c>
      <c r="P1163" s="11">
        <v>1180400</v>
      </c>
    </row>
    <row r="1164" spans="1:16">
      <c r="A1164" s="5" t="s">
        <v>1907</v>
      </c>
      <c r="B1164" t="s">
        <v>1908</v>
      </c>
      <c r="C1164" s="5" t="s">
        <v>3912</v>
      </c>
      <c r="D1164" s="1">
        <v>42005</v>
      </c>
      <c r="E1164" t="s">
        <v>3914</v>
      </c>
      <c r="F1164" t="s">
        <v>3915</v>
      </c>
      <c r="G1164" t="str">
        <f t="shared" si="20"/>
        <v>1035</v>
      </c>
      <c r="H1164" t="s">
        <v>26</v>
      </c>
      <c r="I1164" t="s">
        <v>27</v>
      </c>
      <c r="J1164" t="s">
        <v>3916</v>
      </c>
      <c r="L1164" t="s">
        <v>33</v>
      </c>
      <c r="M1164" t="s">
        <v>31</v>
      </c>
      <c r="N1164" t="s">
        <v>31</v>
      </c>
      <c r="O1164" s="1"/>
      <c r="P1164" s="11">
        <v>967700</v>
      </c>
    </row>
    <row r="1165" spans="1:16">
      <c r="A1165" s="5" t="s">
        <v>1907</v>
      </c>
      <c r="B1165" t="s">
        <v>1908</v>
      </c>
      <c r="C1165" s="5" t="s">
        <v>3917</v>
      </c>
      <c r="D1165" s="1">
        <v>42005</v>
      </c>
      <c r="E1165" t="s">
        <v>3919</v>
      </c>
      <c r="F1165" t="s">
        <v>3920</v>
      </c>
      <c r="G1165" t="str">
        <f t="shared" si="20"/>
        <v>1056</v>
      </c>
      <c r="H1165" t="s">
        <v>26</v>
      </c>
      <c r="I1165" t="s">
        <v>27</v>
      </c>
      <c r="J1165" t="s">
        <v>1816</v>
      </c>
      <c r="L1165" t="s">
        <v>30</v>
      </c>
      <c r="M1165" t="s">
        <v>32</v>
      </c>
      <c r="N1165" t="s">
        <v>32</v>
      </c>
      <c r="O1165" s="1">
        <v>45633</v>
      </c>
      <c r="P1165" s="11">
        <v>636700</v>
      </c>
    </row>
    <row r="1166" spans="1:16">
      <c r="A1166" s="5" t="s">
        <v>1907</v>
      </c>
      <c r="B1166" t="s">
        <v>1908</v>
      </c>
      <c r="C1166" s="5" t="s">
        <v>3917</v>
      </c>
      <c r="D1166" s="1">
        <v>42005</v>
      </c>
      <c r="E1166" t="s">
        <v>3919</v>
      </c>
      <c r="F1166" t="s">
        <v>3920</v>
      </c>
      <c r="G1166" t="str">
        <f t="shared" si="20"/>
        <v>1056</v>
      </c>
      <c r="H1166" t="s">
        <v>26</v>
      </c>
      <c r="I1166" t="s">
        <v>27</v>
      </c>
      <c r="J1166" t="s">
        <v>1816</v>
      </c>
      <c r="L1166" t="s">
        <v>33</v>
      </c>
      <c r="M1166" t="s">
        <v>32</v>
      </c>
      <c r="N1166" t="s">
        <v>32</v>
      </c>
      <c r="O1166" s="1">
        <v>45633</v>
      </c>
      <c r="P1166" s="11">
        <v>3485600</v>
      </c>
    </row>
    <row r="1167" spans="1:16">
      <c r="A1167" s="5" t="s">
        <v>1907</v>
      </c>
      <c r="B1167" t="s">
        <v>1908</v>
      </c>
      <c r="C1167" s="5" t="s">
        <v>3917</v>
      </c>
      <c r="D1167" s="1">
        <v>42005</v>
      </c>
      <c r="E1167" t="s">
        <v>3919</v>
      </c>
      <c r="F1167" t="s">
        <v>3920</v>
      </c>
      <c r="G1167" t="str">
        <f t="shared" si="20"/>
        <v>1056</v>
      </c>
      <c r="H1167" t="s">
        <v>26</v>
      </c>
      <c r="I1167" t="s">
        <v>27</v>
      </c>
      <c r="J1167" t="s">
        <v>1816</v>
      </c>
      <c r="L1167" t="s">
        <v>30</v>
      </c>
      <c r="M1167" t="s">
        <v>32</v>
      </c>
      <c r="N1167" t="s">
        <v>32</v>
      </c>
      <c r="O1167" s="1">
        <v>45633</v>
      </c>
      <c r="P1167" s="11">
        <v>82900</v>
      </c>
    </row>
    <row r="1168" spans="1:16">
      <c r="A1168" s="5" t="s">
        <v>1907</v>
      </c>
      <c r="B1168" t="s">
        <v>1908</v>
      </c>
      <c r="C1168" s="5" t="s">
        <v>3921</v>
      </c>
      <c r="D1168" s="1">
        <v>42005</v>
      </c>
      <c r="E1168" t="s">
        <v>3923</v>
      </c>
      <c r="F1168" t="s">
        <v>3924</v>
      </c>
      <c r="G1168" t="str">
        <f t="shared" si="20"/>
        <v>1060</v>
      </c>
      <c r="H1168" t="s">
        <v>26</v>
      </c>
      <c r="I1168" t="s">
        <v>508</v>
      </c>
      <c r="J1168" t="s">
        <v>42</v>
      </c>
      <c r="L1168" t="s">
        <v>30</v>
      </c>
      <c r="M1168" t="s">
        <v>32</v>
      </c>
      <c r="N1168" t="s">
        <v>134</v>
      </c>
      <c r="O1168" s="1"/>
      <c r="P1168" s="11">
        <v>25900</v>
      </c>
    </row>
    <row r="1169" spans="1:16">
      <c r="A1169" s="5" t="s">
        <v>1907</v>
      </c>
      <c r="B1169" t="s">
        <v>1908</v>
      </c>
      <c r="C1169" s="5" t="s">
        <v>3921</v>
      </c>
      <c r="D1169" s="1">
        <v>42005</v>
      </c>
      <c r="E1169" t="s">
        <v>3923</v>
      </c>
      <c r="F1169" t="s">
        <v>3924</v>
      </c>
      <c r="G1169" t="str">
        <f t="shared" si="20"/>
        <v>1060</v>
      </c>
      <c r="H1169" t="s">
        <v>26</v>
      </c>
      <c r="I1169" t="s">
        <v>508</v>
      </c>
      <c r="J1169" t="s">
        <v>42</v>
      </c>
      <c r="L1169" t="s">
        <v>33</v>
      </c>
      <c r="M1169" t="s">
        <v>32</v>
      </c>
      <c r="N1169" t="s">
        <v>134</v>
      </c>
      <c r="O1169" s="1"/>
      <c r="P1169" s="11">
        <v>1468800</v>
      </c>
    </row>
    <row r="1170" spans="1:16">
      <c r="A1170" s="5" t="s">
        <v>1907</v>
      </c>
      <c r="B1170" t="s">
        <v>1908</v>
      </c>
      <c r="C1170" s="5" t="s">
        <v>3921</v>
      </c>
      <c r="D1170" s="1">
        <v>42005</v>
      </c>
      <c r="E1170" t="s">
        <v>3923</v>
      </c>
      <c r="F1170" t="s">
        <v>3924</v>
      </c>
      <c r="G1170" t="str">
        <f t="shared" si="20"/>
        <v>1060</v>
      </c>
      <c r="H1170" t="s">
        <v>26</v>
      </c>
      <c r="I1170" t="s">
        <v>508</v>
      </c>
      <c r="J1170" t="s">
        <v>42</v>
      </c>
      <c r="L1170" t="s">
        <v>30</v>
      </c>
      <c r="M1170" t="s">
        <v>32</v>
      </c>
      <c r="N1170" t="s">
        <v>134</v>
      </c>
      <c r="O1170" s="1"/>
      <c r="P1170" s="11">
        <v>92800</v>
      </c>
    </row>
    <row r="1171" spans="1:16">
      <c r="A1171" s="5" t="s">
        <v>1907</v>
      </c>
      <c r="B1171" t="s">
        <v>1908</v>
      </c>
      <c r="C1171" s="5" t="s">
        <v>3921</v>
      </c>
      <c r="D1171" s="1">
        <v>42005</v>
      </c>
      <c r="E1171" t="s">
        <v>3923</v>
      </c>
      <c r="F1171" t="s">
        <v>3924</v>
      </c>
      <c r="G1171" t="str">
        <f t="shared" si="20"/>
        <v>1060</v>
      </c>
      <c r="H1171" t="s">
        <v>26</v>
      </c>
      <c r="I1171" t="s">
        <v>508</v>
      </c>
      <c r="J1171" t="s">
        <v>42</v>
      </c>
      <c r="L1171" t="s">
        <v>33</v>
      </c>
      <c r="M1171" t="s">
        <v>32</v>
      </c>
      <c r="N1171" t="s">
        <v>134</v>
      </c>
      <c r="O1171" s="1"/>
      <c r="P1171" s="11">
        <v>2448000</v>
      </c>
    </row>
    <row r="1172" spans="1:16">
      <c r="A1172" s="5" t="s">
        <v>1907</v>
      </c>
      <c r="B1172" t="s">
        <v>1908</v>
      </c>
      <c r="C1172" s="5" t="s">
        <v>3921</v>
      </c>
      <c r="D1172" s="1">
        <v>42005</v>
      </c>
      <c r="E1172" t="s">
        <v>3923</v>
      </c>
      <c r="F1172" t="s">
        <v>3924</v>
      </c>
      <c r="G1172" t="str">
        <f t="shared" si="20"/>
        <v>1060</v>
      </c>
      <c r="H1172" t="s">
        <v>26</v>
      </c>
      <c r="I1172" t="s">
        <v>508</v>
      </c>
      <c r="J1172" t="s">
        <v>42</v>
      </c>
      <c r="K1172" t="s">
        <v>3925</v>
      </c>
      <c r="L1172" t="s">
        <v>150</v>
      </c>
      <c r="M1172" t="s">
        <v>31</v>
      </c>
      <c r="N1172" t="s">
        <v>134</v>
      </c>
      <c r="O1172" s="1"/>
      <c r="P1172" s="11">
        <v>85500</v>
      </c>
    </row>
    <row r="1173" spans="1:16">
      <c r="A1173" s="5" t="s">
        <v>1907</v>
      </c>
      <c r="B1173" t="s">
        <v>1908</v>
      </c>
      <c r="C1173" s="5" t="s">
        <v>3926</v>
      </c>
      <c r="D1173" s="1">
        <v>42005</v>
      </c>
      <c r="E1173" t="s">
        <v>1918</v>
      </c>
      <c r="F1173" t="s">
        <v>1790</v>
      </c>
      <c r="G1173" t="str">
        <f t="shared" si="20"/>
        <v>1106</v>
      </c>
      <c r="H1173" t="s">
        <v>26</v>
      </c>
      <c r="I1173" t="s">
        <v>508</v>
      </c>
      <c r="J1173" t="s">
        <v>1816</v>
      </c>
      <c r="L1173" t="s">
        <v>30</v>
      </c>
      <c r="M1173" t="s">
        <v>31</v>
      </c>
      <c r="N1173" t="s">
        <v>134</v>
      </c>
      <c r="O1173" s="1"/>
      <c r="P1173" s="11">
        <v>9600</v>
      </c>
    </row>
    <row r="1174" spans="1:16">
      <c r="A1174" s="5" t="s">
        <v>1907</v>
      </c>
      <c r="B1174" t="s">
        <v>1908</v>
      </c>
      <c r="C1174" s="5" t="s">
        <v>3926</v>
      </c>
      <c r="D1174" s="1">
        <v>42005</v>
      </c>
      <c r="E1174" t="s">
        <v>1918</v>
      </c>
      <c r="F1174" t="s">
        <v>1790</v>
      </c>
      <c r="G1174" t="str">
        <f t="shared" si="20"/>
        <v>1106</v>
      </c>
      <c r="H1174" t="s">
        <v>26</v>
      </c>
      <c r="I1174" t="s">
        <v>508</v>
      </c>
      <c r="J1174" t="s">
        <v>1816</v>
      </c>
      <c r="L1174" t="s">
        <v>33</v>
      </c>
      <c r="M1174" t="s">
        <v>31</v>
      </c>
      <c r="N1174" t="s">
        <v>134</v>
      </c>
      <c r="O1174" s="1"/>
      <c r="P1174" s="11">
        <v>19900</v>
      </c>
    </row>
    <row r="1175" spans="1:16">
      <c r="A1175" s="5" t="s">
        <v>1907</v>
      </c>
      <c r="B1175" t="s">
        <v>1908</v>
      </c>
      <c r="C1175" s="5" t="s">
        <v>3926</v>
      </c>
      <c r="D1175" s="1">
        <v>42005</v>
      </c>
      <c r="E1175" t="s">
        <v>1918</v>
      </c>
      <c r="F1175" t="s">
        <v>1790</v>
      </c>
      <c r="G1175" t="str">
        <f t="shared" si="20"/>
        <v>1106</v>
      </c>
      <c r="H1175" t="s">
        <v>26</v>
      </c>
      <c r="I1175" t="s">
        <v>508</v>
      </c>
      <c r="J1175" t="s">
        <v>1816</v>
      </c>
      <c r="L1175" t="s">
        <v>33</v>
      </c>
      <c r="M1175" t="s">
        <v>31</v>
      </c>
      <c r="N1175" t="s">
        <v>134</v>
      </c>
      <c r="O1175" s="1"/>
      <c r="P1175" s="11">
        <v>4900</v>
      </c>
    </row>
    <row r="1176" spans="1:16">
      <c r="A1176" s="5" t="s">
        <v>1907</v>
      </c>
      <c r="B1176" t="s">
        <v>1908</v>
      </c>
      <c r="C1176" s="5" t="s">
        <v>3926</v>
      </c>
      <c r="D1176" s="1">
        <v>42005</v>
      </c>
      <c r="E1176" t="s">
        <v>1918</v>
      </c>
      <c r="F1176" t="s">
        <v>1790</v>
      </c>
      <c r="G1176" t="str">
        <f t="shared" si="20"/>
        <v>1106</v>
      </c>
      <c r="H1176" t="s">
        <v>26</v>
      </c>
      <c r="I1176" t="s">
        <v>508</v>
      </c>
      <c r="J1176" t="s">
        <v>1816</v>
      </c>
      <c r="L1176" t="s">
        <v>30</v>
      </c>
      <c r="M1176" t="s">
        <v>31</v>
      </c>
      <c r="N1176" t="s">
        <v>134</v>
      </c>
      <c r="O1176" s="1"/>
      <c r="P1176" s="11">
        <v>5600</v>
      </c>
    </row>
    <row r="1177" spans="1:16">
      <c r="A1177" s="5" t="s">
        <v>1907</v>
      </c>
      <c r="B1177" t="s">
        <v>1908</v>
      </c>
      <c r="C1177" s="5" t="s">
        <v>3926</v>
      </c>
      <c r="D1177" s="1">
        <v>42005</v>
      </c>
      <c r="E1177" t="s">
        <v>1918</v>
      </c>
      <c r="F1177" t="s">
        <v>1790</v>
      </c>
      <c r="G1177" t="str">
        <f t="shared" si="20"/>
        <v>1106</v>
      </c>
      <c r="H1177" t="s">
        <v>26</v>
      </c>
      <c r="I1177" t="s">
        <v>508</v>
      </c>
      <c r="J1177" t="s">
        <v>1816</v>
      </c>
      <c r="L1177" t="s">
        <v>30</v>
      </c>
      <c r="M1177" t="s">
        <v>31</v>
      </c>
      <c r="N1177" t="s">
        <v>134</v>
      </c>
      <c r="O1177" s="1"/>
      <c r="P1177" s="11">
        <v>109500</v>
      </c>
    </row>
    <row r="1178" spans="1:16">
      <c r="A1178" s="5" t="s">
        <v>1907</v>
      </c>
      <c r="B1178" t="s">
        <v>1908</v>
      </c>
      <c r="C1178" s="5" t="s">
        <v>3926</v>
      </c>
      <c r="D1178" s="1">
        <v>42005</v>
      </c>
      <c r="E1178" t="s">
        <v>1918</v>
      </c>
      <c r="F1178" t="s">
        <v>1790</v>
      </c>
      <c r="G1178" t="str">
        <f t="shared" si="20"/>
        <v>1106</v>
      </c>
      <c r="H1178" t="s">
        <v>26</v>
      </c>
      <c r="I1178" t="s">
        <v>508</v>
      </c>
      <c r="J1178" t="s">
        <v>1816</v>
      </c>
      <c r="L1178" t="s">
        <v>33</v>
      </c>
      <c r="M1178" t="s">
        <v>31</v>
      </c>
      <c r="N1178" t="s">
        <v>134</v>
      </c>
      <c r="O1178" s="1"/>
      <c r="P1178" s="11">
        <v>2342400</v>
      </c>
    </row>
    <row r="1179" spans="1:16">
      <c r="A1179" s="5" t="s">
        <v>1907</v>
      </c>
      <c r="B1179" t="s">
        <v>1908</v>
      </c>
      <c r="C1179" s="5" t="s">
        <v>3926</v>
      </c>
      <c r="D1179" s="1">
        <v>42005</v>
      </c>
      <c r="E1179" t="s">
        <v>1918</v>
      </c>
      <c r="F1179" t="s">
        <v>1790</v>
      </c>
      <c r="G1179" t="str">
        <f t="shared" si="20"/>
        <v>1106</v>
      </c>
      <c r="H1179" t="s">
        <v>26</v>
      </c>
      <c r="I1179" t="s">
        <v>508</v>
      </c>
      <c r="J1179" t="s">
        <v>1816</v>
      </c>
      <c r="L1179" t="s">
        <v>33</v>
      </c>
      <c r="M1179" t="s">
        <v>31</v>
      </c>
      <c r="N1179" t="s">
        <v>134</v>
      </c>
      <c r="O1179" s="1"/>
      <c r="P1179" s="11">
        <v>40800</v>
      </c>
    </row>
    <row r="1180" spans="1:16">
      <c r="A1180" s="5" t="s">
        <v>1907</v>
      </c>
      <c r="B1180" t="s">
        <v>1908</v>
      </c>
      <c r="C1180" s="5" t="s">
        <v>3926</v>
      </c>
      <c r="D1180" s="1">
        <v>42005</v>
      </c>
      <c r="E1180" t="s">
        <v>1918</v>
      </c>
      <c r="F1180" t="s">
        <v>1790</v>
      </c>
      <c r="G1180" t="str">
        <f t="shared" si="20"/>
        <v>1106</v>
      </c>
      <c r="H1180" t="s">
        <v>26</v>
      </c>
      <c r="I1180" t="s">
        <v>508</v>
      </c>
      <c r="J1180" t="s">
        <v>1816</v>
      </c>
      <c r="L1180" t="s">
        <v>30</v>
      </c>
      <c r="M1180" t="s">
        <v>31</v>
      </c>
      <c r="N1180" t="s">
        <v>134</v>
      </c>
      <c r="O1180" s="1"/>
      <c r="P1180" s="11">
        <v>76100</v>
      </c>
    </row>
    <row r="1181" spans="1:16">
      <c r="A1181" s="5" t="s">
        <v>1907</v>
      </c>
      <c r="B1181" t="s">
        <v>1908</v>
      </c>
      <c r="C1181" s="5" t="s">
        <v>3926</v>
      </c>
      <c r="D1181" s="1">
        <v>42005</v>
      </c>
      <c r="E1181" t="s">
        <v>1918</v>
      </c>
      <c r="F1181" t="s">
        <v>1790</v>
      </c>
      <c r="G1181" t="str">
        <f t="shared" si="20"/>
        <v>1106</v>
      </c>
      <c r="H1181" t="s">
        <v>26</v>
      </c>
      <c r="I1181" t="s">
        <v>508</v>
      </c>
      <c r="J1181" t="s">
        <v>1816</v>
      </c>
      <c r="L1181" t="s">
        <v>33</v>
      </c>
      <c r="M1181" t="s">
        <v>31</v>
      </c>
      <c r="N1181" t="s">
        <v>134</v>
      </c>
      <c r="O1181" s="1"/>
      <c r="P1181" s="11">
        <v>40800</v>
      </c>
    </row>
    <row r="1182" spans="1:16">
      <c r="A1182" s="5" t="s">
        <v>1907</v>
      </c>
      <c r="B1182" t="s">
        <v>1908</v>
      </c>
      <c r="C1182" s="5" t="s">
        <v>3926</v>
      </c>
      <c r="D1182" s="1">
        <v>42005</v>
      </c>
      <c r="E1182" t="s">
        <v>1918</v>
      </c>
      <c r="F1182" t="s">
        <v>1790</v>
      </c>
      <c r="G1182" t="str">
        <f t="shared" si="20"/>
        <v>1106</v>
      </c>
      <c r="H1182" t="s">
        <v>26</v>
      </c>
      <c r="I1182" t="s">
        <v>508</v>
      </c>
      <c r="J1182" t="s">
        <v>1816</v>
      </c>
      <c r="L1182" t="s">
        <v>30</v>
      </c>
      <c r="M1182" t="s">
        <v>31</v>
      </c>
      <c r="N1182" t="s">
        <v>134</v>
      </c>
      <c r="O1182" s="1"/>
      <c r="P1182" s="11">
        <v>189400</v>
      </c>
    </row>
    <row r="1183" spans="1:16">
      <c r="A1183" s="5" t="s">
        <v>1907</v>
      </c>
      <c r="B1183" t="s">
        <v>1908</v>
      </c>
      <c r="C1183" s="5" t="s">
        <v>3926</v>
      </c>
      <c r="D1183" s="1">
        <v>42005</v>
      </c>
      <c r="E1183" t="s">
        <v>1918</v>
      </c>
      <c r="F1183" t="s">
        <v>1790</v>
      </c>
      <c r="G1183" t="str">
        <f t="shared" si="20"/>
        <v>1106</v>
      </c>
      <c r="H1183" t="s">
        <v>26</v>
      </c>
      <c r="I1183" t="s">
        <v>508</v>
      </c>
      <c r="J1183" t="s">
        <v>1816</v>
      </c>
      <c r="L1183" t="s">
        <v>30</v>
      </c>
      <c r="M1183" t="s">
        <v>31</v>
      </c>
      <c r="N1183" t="s">
        <v>134</v>
      </c>
      <c r="O1183" s="1"/>
      <c r="P1183" s="11">
        <v>9600</v>
      </c>
    </row>
    <row r="1184" spans="1:16">
      <c r="A1184" s="5" t="s">
        <v>1907</v>
      </c>
      <c r="B1184" t="s">
        <v>1908</v>
      </c>
      <c r="C1184" s="5" t="s">
        <v>3926</v>
      </c>
      <c r="D1184" s="1">
        <v>42005</v>
      </c>
      <c r="E1184" t="s">
        <v>1918</v>
      </c>
      <c r="F1184" t="s">
        <v>1790</v>
      </c>
      <c r="G1184" t="str">
        <f t="shared" si="20"/>
        <v>1106</v>
      </c>
      <c r="H1184" t="s">
        <v>26</v>
      </c>
      <c r="I1184" t="s">
        <v>508</v>
      </c>
      <c r="J1184" t="s">
        <v>1816</v>
      </c>
      <c r="L1184" t="s">
        <v>33</v>
      </c>
      <c r="M1184" t="s">
        <v>31</v>
      </c>
      <c r="N1184" t="s">
        <v>134</v>
      </c>
      <c r="O1184" s="1"/>
      <c r="P1184" s="11">
        <v>64700</v>
      </c>
    </row>
    <row r="1185" spans="1:16">
      <c r="A1185" s="5" t="s">
        <v>1907</v>
      </c>
      <c r="B1185" t="s">
        <v>1908</v>
      </c>
      <c r="C1185" s="5" t="s">
        <v>3926</v>
      </c>
      <c r="D1185" s="1">
        <v>42005</v>
      </c>
      <c r="E1185" t="s">
        <v>1918</v>
      </c>
      <c r="F1185" t="s">
        <v>1790</v>
      </c>
      <c r="G1185" t="str">
        <f t="shared" si="20"/>
        <v>1106</v>
      </c>
      <c r="H1185" t="s">
        <v>26</v>
      </c>
      <c r="I1185" t="s">
        <v>508</v>
      </c>
      <c r="J1185" t="s">
        <v>1816</v>
      </c>
      <c r="L1185" t="s">
        <v>33</v>
      </c>
      <c r="M1185" t="s">
        <v>31</v>
      </c>
      <c r="N1185" t="s">
        <v>134</v>
      </c>
      <c r="O1185" s="1"/>
      <c r="P1185" s="11">
        <v>9600</v>
      </c>
    </row>
    <row r="1186" spans="1:16">
      <c r="A1186" s="5" t="s">
        <v>1907</v>
      </c>
      <c r="B1186" t="s">
        <v>1908</v>
      </c>
      <c r="C1186" s="5" t="s">
        <v>3928</v>
      </c>
      <c r="D1186" s="1">
        <v>42005</v>
      </c>
      <c r="E1186" t="s">
        <v>3929</v>
      </c>
      <c r="F1186" t="s">
        <v>3930</v>
      </c>
      <c r="G1186" t="str">
        <f t="shared" si="20"/>
        <v>1103</v>
      </c>
      <c r="H1186" t="s">
        <v>1917</v>
      </c>
      <c r="I1186" t="s">
        <v>27</v>
      </c>
      <c r="J1186" t="s">
        <v>258</v>
      </c>
      <c r="K1186" t="s">
        <v>3931</v>
      </c>
      <c r="L1186" t="s">
        <v>33</v>
      </c>
      <c r="M1186" t="s">
        <v>31</v>
      </c>
      <c r="N1186" t="s">
        <v>31</v>
      </c>
      <c r="O1186" s="1"/>
      <c r="P1186" s="11">
        <v>769500</v>
      </c>
    </row>
    <row r="1187" spans="1:16">
      <c r="A1187" s="5" t="s">
        <v>1907</v>
      </c>
      <c r="B1187" t="s">
        <v>1908</v>
      </c>
      <c r="C1187" s="5" t="s">
        <v>3932</v>
      </c>
      <c r="D1187" s="1">
        <v>42005</v>
      </c>
      <c r="E1187" t="s">
        <v>3934</v>
      </c>
      <c r="F1187" t="s">
        <v>122</v>
      </c>
      <c r="G1187" t="str">
        <f t="shared" si="20"/>
        <v>1097</v>
      </c>
      <c r="H1187" t="s">
        <v>26</v>
      </c>
      <c r="I1187" t="s">
        <v>27</v>
      </c>
      <c r="J1187" t="s">
        <v>206</v>
      </c>
      <c r="L1187" t="s">
        <v>33</v>
      </c>
      <c r="M1187" t="s">
        <v>31</v>
      </c>
      <c r="N1187" t="s">
        <v>134</v>
      </c>
      <c r="O1187" s="1"/>
      <c r="P1187" s="11">
        <v>699500</v>
      </c>
    </row>
    <row r="1188" spans="1:16">
      <c r="A1188" s="5" t="s">
        <v>1907</v>
      </c>
      <c r="B1188" t="s">
        <v>1908</v>
      </c>
      <c r="C1188" s="5" t="s">
        <v>3932</v>
      </c>
      <c r="D1188" s="1">
        <v>42005</v>
      </c>
      <c r="E1188" t="s">
        <v>3934</v>
      </c>
      <c r="F1188" t="s">
        <v>122</v>
      </c>
      <c r="G1188" t="str">
        <f t="shared" si="20"/>
        <v>1097</v>
      </c>
      <c r="H1188" t="s">
        <v>26</v>
      </c>
      <c r="I1188" t="s">
        <v>27</v>
      </c>
      <c r="J1188" t="s">
        <v>1479</v>
      </c>
      <c r="L1188" t="s">
        <v>33</v>
      </c>
      <c r="M1188" t="s">
        <v>31</v>
      </c>
      <c r="N1188" t="s">
        <v>134</v>
      </c>
      <c r="O1188" s="1"/>
      <c r="P1188" s="11">
        <v>244800</v>
      </c>
    </row>
    <row r="1189" spans="1:16">
      <c r="A1189" s="5" t="s">
        <v>1907</v>
      </c>
      <c r="B1189" t="s">
        <v>1908</v>
      </c>
      <c r="C1189" s="5" t="s">
        <v>3932</v>
      </c>
      <c r="D1189" s="1">
        <v>42005</v>
      </c>
      <c r="E1189" t="s">
        <v>3934</v>
      </c>
      <c r="F1189" t="s">
        <v>122</v>
      </c>
      <c r="G1189" t="str">
        <f t="shared" si="20"/>
        <v>1097</v>
      </c>
      <c r="H1189" t="s">
        <v>26</v>
      </c>
      <c r="I1189" t="s">
        <v>475</v>
      </c>
      <c r="J1189" t="s">
        <v>619</v>
      </c>
      <c r="L1189" t="s">
        <v>33</v>
      </c>
      <c r="M1189" t="s">
        <v>31</v>
      </c>
      <c r="N1189" t="s">
        <v>134</v>
      </c>
      <c r="O1189" s="1"/>
      <c r="P1189" s="11">
        <v>93300</v>
      </c>
    </row>
    <row r="1190" spans="1:16">
      <c r="A1190" s="5" t="s">
        <v>1907</v>
      </c>
      <c r="B1190" t="s">
        <v>1908</v>
      </c>
      <c r="C1190" s="5" t="s">
        <v>3932</v>
      </c>
      <c r="D1190" s="1">
        <v>42005</v>
      </c>
      <c r="E1190" t="s">
        <v>3934</v>
      </c>
      <c r="F1190" t="s">
        <v>122</v>
      </c>
      <c r="G1190" t="str">
        <f t="shared" si="20"/>
        <v>1097</v>
      </c>
      <c r="H1190" t="s">
        <v>26</v>
      </c>
      <c r="I1190" t="s">
        <v>475</v>
      </c>
      <c r="J1190" t="s">
        <v>178</v>
      </c>
      <c r="K1190" t="s">
        <v>3935</v>
      </c>
      <c r="L1190" t="s">
        <v>33</v>
      </c>
      <c r="M1190" t="s">
        <v>31</v>
      </c>
      <c r="N1190" t="s">
        <v>134</v>
      </c>
      <c r="O1190" s="1"/>
      <c r="P1190" s="11">
        <v>52500</v>
      </c>
    </row>
    <row r="1191" spans="1:16">
      <c r="A1191" s="5" t="s">
        <v>1907</v>
      </c>
      <c r="B1191" t="s">
        <v>1908</v>
      </c>
      <c r="C1191" s="5" t="s">
        <v>3936</v>
      </c>
      <c r="D1191" s="1">
        <v>42005</v>
      </c>
      <c r="E1191" t="s">
        <v>3938</v>
      </c>
      <c r="F1191" t="s">
        <v>2637</v>
      </c>
      <c r="G1191" t="str">
        <f t="shared" si="20"/>
        <v>1097</v>
      </c>
      <c r="H1191" t="s">
        <v>26</v>
      </c>
      <c r="I1191" t="s">
        <v>27</v>
      </c>
      <c r="J1191" t="s">
        <v>200</v>
      </c>
      <c r="K1191" t="s">
        <v>3939</v>
      </c>
      <c r="L1191" t="s">
        <v>33</v>
      </c>
      <c r="M1191" t="s">
        <v>31</v>
      </c>
      <c r="N1191" t="s">
        <v>31</v>
      </c>
      <c r="O1191" s="1"/>
      <c r="P1191" s="11">
        <v>6419700</v>
      </c>
    </row>
    <row r="1192" spans="1:16">
      <c r="A1192" s="5" t="s">
        <v>1907</v>
      </c>
      <c r="B1192" t="s">
        <v>1908</v>
      </c>
      <c r="C1192" s="5" t="s">
        <v>3936</v>
      </c>
      <c r="D1192" s="1">
        <v>42005</v>
      </c>
      <c r="E1192" t="s">
        <v>3938</v>
      </c>
      <c r="F1192" t="s">
        <v>2637</v>
      </c>
      <c r="G1192" t="str">
        <f t="shared" si="20"/>
        <v>1097</v>
      </c>
      <c r="H1192" t="s">
        <v>26</v>
      </c>
      <c r="I1192" t="s">
        <v>1366</v>
      </c>
      <c r="J1192" t="s">
        <v>200</v>
      </c>
      <c r="K1192" t="s">
        <v>3940</v>
      </c>
      <c r="L1192" t="s">
        <v>33</v>
      </c>
      <c r="M1192" t="s">
        <v>31</v>
      </c>
      <c r="N1192" t="s">
        <v>31</v>
      </c>
      <c r="O1192" s="1"/>
      <c r="P1192" s="11">
        <v>43800</v>
      </c>
    </row>
    <row r="1193" spans="1:16">
      <c r="A1193" s="5" t="s">
        <v>1907</v>
      </c>
      <c r="B1193" t="s">
        <v>1908</v>
      </c>
      <c r="C1193" s="5" t="s">
        <v>3941</v>
      </c>
      <c r="D1193" s="1">
        <v>42005</v>
      </c>
      <c r="E1193" t="s">
        <v>3943</v>
      </c>
      <c r="F1193" t="s">
        <v>3944</v>
      </c>
      <c r="G1193" t="str">
        <f t="shared" si="20"/>
        <v>1097</v>
      </c>
      <c r="H1193" t="s">
        <v>26</v>
      </c>
      <c r="I1193" t="s">
        <v>3282</v>
      </c>
      <c r="J1193" t="s">
        <v>206</v>
      </c>
      <c r="L1193" t="s">
        <v>33</v>
      </c>
      <c r="M1193" t="s">
        <v>31</v>
      </c>
      <c r="N1193" t="s">
        <v>31</v>
      </c>
      <c r="O1193" s="1"/>
      <c r="P1193" s="11">
        <v>548000</v>
      </c>
    </row>
    <row r="1194" spans="1:16">
      <c r="A1194" s="5" t="s">
        <v>1907</v>
      </c>
      <c r="B1194" t="s">
        <v>1908</v>
      </c>
      <c r="C1194" s="5" t="s">
        <v>3941</v>
      </c>
      <c r="D1194" s="1">
        <v>42005</v>
      </c>
      <c r="E1194" t="s">
        <v>3943</v>
      </c>
      <c r="F1194" t="s">
        <v>3944</v>
      </c>
      <c r="G1194" t="str">
        <f t="shared" si="20"/>
        <v>1097</v>
      </c>
      <c r="H1194" t="s">
        <v>26</v>
      </c>
      <c r="I1194" t="s">
        <v>3282</v>
      </c>
      <c r="J1194" t="s">
        <v>433</v>
      </c>
      <c r="L1194" t="s">
        <v>150</v>
      </c>
      <c r="M1194" t="s">
        <v>31</v>
      </c>
      <c r="N1194" t="s">
        <v>31</v>
      </c>
      <c r="O1194" s="1"/>
      <c r="P1194" s="11">
        <v>149900</v>
      </c>
    </row>
    <row r="1195" spans="1:16">
      <c r="A1195" s="5" t="s">
        <v>1907</v>
      </c>
      <c r="B1195" t="s">
        <v>1908</v>
      </c>
      <c r="C1195" s="5" t="s">
        <v>3945</v>
      </c>
      <c r="D1195" s="1">
        <v>42005</v>
      </c>
      <c r="E1195" t="s">
        <v>3946</v>
      </c>
      <c r="F1195" t="s">
        <v>2525</v>
      </c>
      <c r="G1195" t="str">
        <f t="shared" si="20"/>
        <v>1097</v>
      </c>
      <c r="H1195" t="s">
        <v>26</v>
      </c>
      <c r="I1195" t="s">
        <v>3282</v>
      </c>
      <c r="J1195" t="s">
        <v>277</v>
      </c>
      <c r="K1195" t="s">
        <v>3947</v>
      </c>
      <c r="L1195" t="s">
        <v>33</v>
      </c>
      <c r="M1195" t="s">
        <v>31</v>
      </c>
      <c r="N1195" t="s">
        <v>32</v>
      </c>
      <c r="O1195" s="1">
        <v>45629</v>
      </c>
      <c r="P1195" s="11">
        <v>4499700</v>
      </c>
    </row>
    <row r="1196" spans="1:16">
      <c r="A1196" s="5" t="s">
        <v>1907</v>
      </c>
      <c r="B1196" t="s">
        <v>1908</v>
      </c>
      <c r="C1196" s="5" t="s">
        <v>3948</v>
      </c>
      <c r="D1196" s="1">
        <v>42005</v>
      </c>
      <c r="E1196" t="s">
        <v>3950</v>
      </c>
      <c r="F1196" t="s">
        <v>3951</v>
      </c>
      <c r="G1196" t="str">
        <f t="shared" si="20"/>
        <v>1097</v>
      </c>
      <c r="H1196" t="s">
        <v>26</v>
      </c>
      <c r="I1196" t="s">
        <v>3282</v>
      </c>
      <c r="J1196" t="s">
        <v>277</v>
      </c>
      <c r="K1196" t="s">
        <v>3952</v>
      </c>
      <c r="L1196" t="s">
        <v>33</v>
      </c>
      <c r="M1196" t="s">
        <v>32</v>
      </c>
      <c r="N1196" t="s">
        <v>31</v>
      </c>
      <c r="O1196" s="1"/>
      <c r="P1196" s="11">
        <v>6780000</v>
      </c>
    </row>
    <row r="1197" spans="1:16">
      <c r="A1197" s="5" t="s">
        <v>1907</v>
      </c>
      <c r="B1197" t="s">
        <v>1908</v>
      </c>
      <c r="C1197" s="5" t="s">
        <v>3953</v>
      </c>
      <c r="D1197" s="1">
        <v>42005</v>
      </c>
      <c r="E1197" t="s">
        <v>3955</v>
      </c>
      <c r="F1197" t="s">
        <v>3956</v>
      </c>
      <c r="G1197" t="str">
        <f t="shared" si="20"/>
        <v>1097</v>
      </c>
      <c r="H1197" t="s">
        <v>26</v>
      </c>
      <c r="I1197" t="s">
        <v>2520</v>
      </c>
      <c r="J1197" t="s">
        <v>190</v>
      </c>
      <c r="K1197" t="s">
        <v>3957</v>
      </c>
      <c r="L1197" t="s">
        <v>33</v>
      </c>
      <c r="M1197" t="s">
        <v>31</v>
      </c>
      <c r="N1197" t="s">
        <v>31</v>
      </c>
      <c r="O1197" s="1"/>
      <c r="P1197" s="11">
        <v>1058200</v>
      </c>
    </row>
    <row r="1198" spans="1:16">
      <c r="A1198" s="5" t="s">
        <v>1907</v>
      </c>
      <c r="B1198" t="s">
        <v>1908</v>
      </c>
      <c r="C1198" s="5" t="s">
        <v>3953</v>
      </c>
      <c r="D1198" s="1">
        <v>42005</v>
      </c>
      <c r="E1198" t="s">
        <v>3955</v>
      </c>
      <c r="F1198" t="s">
        <v>3956</v>
      </c>
      <c r="G1198" t="str">
        <f t="shared" si="20"/>
        <v>1097</v>
      </c>
      <c r="H1198" t="s">
        <v>26</v>
      </c>
      <c r="I1198" t="s">
        <v>264</v>
      </c>
      <c r="J1198" t="s">
        <v>190</v>
      </c>
      <c r="K1198" t="s">
        <v>3958</v>
      </c>
      <c r="L1198" t="s">
        <v>33</v>
      </c>
      <c r="M1198" t="s">
        <v>31</v>
      </c>
      <c r="N1198" t="s">
        <v>31</v>
      </c>
      <c r="O1198" s="1"/>
      <c r="P1198" s="11">
        <v>6700</v>
      </c>
    </row>
    <row r="1199" spans="1:16">
      <c r="A1199" s="5" t="s">
        <v>1907</v>
      </c>
      <c r="B1199" t="s">
        <v>1908</v>
      </c>
      <c r="C1199" s="5" t="s">
        <v>3959</v>
      </c>
      <c r="D1199" s="1">
        <v>42005</v>
      </c>
      <c r="E1199" t="s">
        <v>3961</v>
      </c>
      <c r="F1199" t="s">
        <v>3962</v>
      </c>
      <c r="G1199" t="str">
        <f t="shared" si="20"/>
        <v>1097</v>
      </c>
      <c r="H1199" t="s">
        <v>26</v>
      </c>
      <c r="J1199" t="s">
        <v>1485</v>
      </c>
      <c r="L1199" t="s">
        <v>30</v>
      </c>
      <c r="M1199" t="s">
        <v>31</v>
      </c>
      <c r="N1199" t="s">
        <v>31</v>
      </c>
      <c r="O1199" s="1"/>
      <c r="P1199" s="11">
        <v>35700</v>
      </c>
    </row>
    <row r="1200" spans="1:16">
      <c r="A1200" s="5" t="s">
        <v>1907</v>
      </c>
      <c r="B1200" t="s">
        <v>1908</v>
      </c>
      <c r="C1200" s="5" t="s">
        <v>3959</v>
      </c>
      <c r="D1200" s="1">
        <v>42005</v>
      </c>
      <c r="E1200" t="s">
        <v>3961</v>
      </c>
      <c r="F1200" t="s">
        <v>3962</v>
      </c>
      <c r="G1200" t="str">
        <f t="shared" si="20"/>
        <v>1097</v>
      </c>
      <c r="H1200" t="s">
        <v>26</v>
      </c>
      <c r="J1200" t="s">
        <v>1485</v>
      </c>
      <c r="L1200" t="s">
        <v>33</v>
      </c>
      <c r="M1200" t="s">
        <v>31</v>
      </c>
      <c r="N1200" t="s">
        <v>31</v>
      </c>
      <c r="O1200" s="1"/>
      <c r="P1200" s="11">
        <v>1952700</v>
      </c>
    </row>
    <row r="1201" spans="1:16">
      <c r="A1201" s="5" t="s">
        <v>1907</v>
      </c>
      <c r="B1201" t="s">
        <v>1908</v>
      </c>
      <c r="C1201" s="5" t="s">
        <v>3959</v>
      </c>
      <c r="D1201" s="1">
        <v>42005</v>
      </c>
      <c r="E1201" t="s">
        <v>3961</v>
      </c>
      <c r="F1201" t="s">
        <v>3962</v>
      </c>
      <c r="G1201" t="str">
        <f t="shared" si="20"/>
        <v>1097</v>
      </c>
      <c r="H1201" t="s">
        <v>26</v>
      </c>
      <c r="I1201" t="s">
        <v>163</v>
      </c>
      <c r="J1201" t="s">
        <v>1485</v>
      </c>
      <c r="L1201" t="s">
        <v>33</v>
      </c>
      <c r="M1201" t="s">
        <v>31</v>
      </c>
      <c r="N1201" t="s">
        <v>31</v>
      </c>
      <c r="O1201" s="1"/>
      <c r="P1201" s="11">
        <v>18500</v>
      </c>
    </row>
    <row r="1202" spans="1:16">
      <c r="A1202" s="5" t="s">
        <v>1907</v>
      </c>
      <c r="B1202" t="s">
        <v>1908</v>
      </c>
      <c r="C1202" s="5" t="s">
        <v>3963</v>
      </c>
      <c r="D1202" s="1">
        <v>42005</v>
      </c>
      <c r="E1202" t="s">
        <v>3965</v>
      </c>
      <c r="F1202" t="s">
        <v>3966</v>
      </c>
      <c r="G1202" t="str">
        <f t="shared" si="20"/>
        <v>1097</v>
      </c>
      <c r="H1202" t="s">
        <v>26</v>
      </c>
      <c r="I1202" t="s">
        <v>27</v>
      </c>
      <c r="J1202" t="s">
        <v>473</v>
      </c>
      <c r="K1202" t="s">
        <v>3967</v>
      </c>
      <c r="L1202" t="s">
        <v>33</v>
      </c>
      <c r="M1202" t="s">
        <v>31</v>
      </c>
      <c r="N1202" t="s">
        <v>31</v>
      </c>
      <c r="O1202" s="1"/>
      <c r="P1202" s="11">
        <v>2646300</v>
      </c>
    </row>
    <row r="1203" spans="1:16">
      <c r="A1203" s="5" t="s">
        <v>1907</v>
      </c>
      <c r="B1203" t="s">
        <v>1908</v>
      </c>
      <c r="C1203" s="5" t="s">
        <v>3968</v>
      </c>
      <c r="D1203" s="1">
        <v>42005</v>
      </c>
      <c r="E1203" t="s">
        <v>3970</v>
      </c>
      <c r="F1203" t="s">
        <v>3971</v>
      </c>
      <c r="G1203" t="str">
        <f t="shared" si="20"/>
        <v>1107</v>
      </c>
      <c r="H1203" t="s">
        <v>26</v>
      </c>
      <c r="I1203" t="s">
        <v>27</v>
      </c>
      <c r="J1203" t="s">
        <v>2451</v>
      </c>
      <c r="L1203" t="s">
        <v>33</v>
      </c>
      <c r="M1203" t="s">
        <v>31</v>
      </c>
      <c r="N1203" t="s">
        <v>31</v>
      </c>
      <c r="O1203" s="1"/>
      <c r="P1203" s="11">
        <v>2566600</v>
      </c>
    </row>
    <row r="1204" spans="1:16">
      <c r="A1204" s="5" t="s">
        <v>1907</v>
      </c>
      <c r="B1204" t="s">
        <v>1908</v>
      </c>
      <c r="C1204" s="5" t="s">
        <v>3972</v>
      </c>
      <c r="D1204" s="1">
        <v>42005</v>
      </c>
      <c r="E1204" t="s">
        <v>1138</v>
      </c>
      <c r="F1204" t="s">
        <v>1139</v>
      </c>
      <c r="G1204" t="str">
        <f t="shared" si="20"/>
        <v>1108</v>
      </c>
      <c r="H1204" t="s">
        <v>1917</v>
      </c>
      <c r="I1204" t="s">
        <v>27</v>
      </c>
      <c r="J1204" t="s">
        <v>206</v>
      </c>
      <c r="L1204" t="s">
        <v>33</v>
      </c>
      <c r="M1204" t="s">
        <v>31</v>
      </c>
      <c r="N1204" t="s">
        <v>31</v>
      </c>
      <c r="O1204" s="1"/>
      <c r="P1204" s="11">
        <v>199500</v>
      </c>
    </row>
    <row r="1205" spans="1:16">
      <c r="A1205" s="5" t="s">
        <v>1907</v>
      </c>
      <c r="B1205" t="s">
        <v>1908</v>
      </c>
      <c r="C1205" s="5" t="s">
        <v>3972</v>
      </c>
      <c r="D1205" s="1">
        <v>42005</v>
      </c>
      <c r="E1205" t="s">
        <v>1138</v>
      </c>
      <c r="F1205" t="s">
        <v>1139</v>
      </c>
      <c r="G1205" t="str">
        <f t="shared" si="20"/>
        <v>1108</v>
      </c>
      <c r="H1205" t="s">
        <v>1917</v>
      </c>
      <c r="I1205" t="s">
        <v>27</v>
      </c>
      <c r="J1205" t="s">
        <v>651</v>
      </c>
      <c r="L1205" t="s">
        <v>33</v>
      </c>
      <c r="M1205" t="s">
        <v>31</v>
      </c>
      <c r="N1205" t="s">
        <v>31</v>
      </c>
      <c r="O1205" s="1"/>
      <c r="P1205" s="11">
        <v>86100</v>
      </c>
    </row>
    <row r="1206" spans="1:16">
      <c r="A1206" s="5" t="s">
        <v>1907</v>
      </c>
      <c r="B1206" t="s">
        <v>1908</v>
      </c>
      <c r="C1206" s="5" t="s">
        <v>3973</v>
      </c>
      <c r="D1206" s="1">
        <v>42005</v>
      </c>
      <c r="E1206" t="s">
        <v>3975</v>
      </c>
      <c r="F1206" t="s">
        <v>3976</v>
      </c>
      <c r="G1206" t="str">
        <f t="shared" si="20"/>
        <v>1104</v>
      </c>
      <c r="H1206" t="s">
        <v>26</v>
      </c>
      <c r="I1206" t="s">
        <v>27</v>
      </c>
      <c r="J1206" t="s">
        <v>360</v>
      </c>
      <c r="K1206" t="s">
        <v>3977</v>
      </c>
      <c r="L1206" t="s">
        <v>33</v>
      </c>
      <c r="M1206" t="s">
        <v>31</v>
      </c>
      <c r="N1206" t="s">
        <v>31</v>
      </c>
      <c r="O1206" s="1"/>
      <c r="P1206" s="11">
        <v>2820700</v>
      </c>
    </row>
    <row r="1207" spans="1:16">
      <c r="A1207" s="5" t="s">
        <v>1907</v>
      </c>
      <c r="B1207" t="s">
        <v>1908</v>
      </c>
      <c r="C1207" s="5" t="s">
        <v>3978</v>
      </c>
      <c r="D1207" s="1">
        <v>42005</v>
      </c>
      <c r="E1207" t="s">
        <v>3979</v>
      </c>
      <c r="F1207" t="s">
        <v>2908</v>
      </c>
      <c r="G1207" t="str">
        <f t="shared" si="20"/>
        <v>1108</v>
      </c>
      <c r="H1207" t="s">
        <v>26</v>
      </c>
      <c r="I1207" t="s">
        <v>3980</v>
      </c>
      <c r="J1207" t="s">
        <v>433</v>
      </c>
      <c r="L1207" t="s">
        <v>33</v>
      </c>
      <c r="M1207" t="s">
        <v>31</v>
      </c>
      <c r="N1207" t="s">
        <v>32</v>
      </c>
      <c r="O1207" s="1">
        <v>45678</v>
      </c>
      <c r="P1207" s="11">
        <v>2564700</v>
      </c>
    </row>
    <row r="1208" spans="1:16">
      <c r="A1208" s="5" t="s">
        <v>1907</v>
      </c>
      <c r="B1208" t="s">
        <v>1908</v>
      </c>
      <c r="C1208" s="5" t="s">
        <v>3978</v>
      </c>
      <c r="D1208" s="1">
        <v>42005</v>
      </c>
      <c r="E1208" t="s">
        <v>3979</v>
      </c>
      <c r="F1208" t="s">
        <v>2908</v>
      </c>
      <c r="G1208" t="str">
        <f t="shared" ref="G1208:G1271" si="21">LEFT(F1208,4)</f>
        <v>1108</v>
      </c>
      <c r="H1208" t="s">
        <v>2486</v>
      </c>
      <c r="I1208" t="s">
        <v>3981</v>
      </c>
      <c r="J1208" t="s">
        <v>433</v>
      </c>
      <c r="L1208" t="s">
        <v>33</v>
      </c>
      <c r="M1208" t="s">
        <v>31</v>
      </c>
      <c r="N1208" t="s">
        <v>32</v>
      </c>
      <c r="O1208" s="1">
        <v>45678</v>
      </c>
      <c r="P1208" s="11">
        <v>489600</v>
      </c>
    </row>
    <row r="1209" spans="1:16">
      <c r="A1209" s="5" t="s">
        <v>1907</v>
      </c>
      <c r="B1209" t="s">
        <v>1908</v>
      </c>
      <c r="C1209" s="5" t="s">
        <v>3978</v>
      </c>
      <c r="D1209" s="1">
        <v>42005</v>
      </c>
      <c r="E1209" t="s">
        <v>3979</v>
      </c>
      <c r="F1209" t="s">
        <v>2908</v>
      </c>
      <c r="G1209" t="str">
        <f t="shared" si="21"/>
        <v>1108</v>
      </c>
      <c r="H1209" t="s">
        <v>26</v>
      </c>
      <c r="I1209" t="s">
        <v>3981</v>
      </c>
      <c r="J1209" t="s">
        <v>433</v>
      </c>
      <c r="L1209" t="s">
        <v>33</v>
      </c>
      <c r="M1209" t="s">
        <v>31</v>
      </c>
      <c r="N1209" t="s">
        <v>32</v>
      </c>
      <c r="O1209" s="1">
        <v>45678</v>
      </c>
      <c r="P1209" s="11">
        <v>64200</v>
      </c>
    </row>
    <row r="1210" spans="1:16">
      <c r="A1210" s="5" t="s">
        <v>1907</v>
      </c>
      <c r="B1210" t="s">
        <v>1908</v>
      </c>
      <c r="C1210" s="5" t="s">
        <v>3978</v>
      </c>
      <c r="D1210" s="1">
        <v>42005</v>
      </c>
      <c r="E1210" t="s">
        <v>3979</v>
      </c>
      <c r="F1210" t="s">
        <v>2908</v>
      </c>
      <c r="G1210" t="str">
        <f t="shared" si="21"/>
        <v>1108</v>
      </c>
      <c r="H1210" t="s">
        <v>26</v>
      </c>
      <c r="I1210" t="s">
        <v>3981</v>
      </c>
      <c r="J1210" t="s">
        <v>433</v>
      </c>
      <c r="L1210" t="s">
        <v>33</v>
      </c>
      <c r="M1210" t="s">
        <v>31</v>
      </c>
      <c r="N1210" t="s">
        <v>32</v>
      </c>
      <c r="O1210" s="1">
        <v>45678</v>
      </c>
      <c r="P1210" s="11">
        <v>274100</v>
      </c>
    </row>
    <row r="1211" spans="1:16">
      <c r="A1211" s="5" t="s">
        <v>1907</v>
      </c>
      <c r="B1211" t="s">
        <v>1908</v>
      </c>
      <c r="C1211" s="5" t="s">
        <v>3978</v>
      </c>
      <c r="D1211" s="1">
        <v>42005</v>
      </c>
      <c r="E1211" t="s">
        <v>3979</v>
      </c>
      <c r="F1211" t="s">
        <v>2908</v>
      </c>
      <c r="G1211" t="str">
        <f t="shared" si="21"/>
        <v>1108</v>
      </c>
      <c r="H1211" t="s">
        <v>26</v>
      </c>
      <c r="I1211" t="s">
        <v>3981</v>
      </c>
      <c r="J1211" t="s">
        <v>433</v>
      </c>
      <c r="L1211" t="s">
        <v>33</v>
      </c>
      <c r="M1211" t="s">
        <v>31</v>
      </c>
      <c r="N1211" t="s">
        <v>32</v>
      </c>
      <c r="O1211" s="1">
        <v>45678</v>
      </c>
      <c r="P1211" s="11">
        <v>221600</v>
      </c>
    </row>
    <row r="1212" spans="1:16">
      <c r="A1212" s="5" t="s">
        <v>1907</v>
      </c>
      <c r="B1212" t="s">
        <v>1908</v>
      </c>
      <c r="C1212" s="5" t="s">
        <v>3982</v>
      </c>
      <c r="D1212" s="1">
        <v>42005</v>
      </c>
      <c r="E1212" t="s">
        <v>3984</v>
      </c>
      <c r="F1212" t="s">
        <v>3985</v>
      </c>
      <c r="G1212" t="str">
        <f t="shared" si="21"/>
        <v>1108</v>
      </c>
      <c r="H1212" t="s">
        <v>26</v>
      </c>
      <c r="J1212" t="s">
        <v>230</v>
      </c>
      <c r="L1212" t="s">
        <v>30</v>
      </c>
      <c r="M1212" t="s">
        <v>31</v>
      </c>
      <c r="N1212" t="s">
        <v>31</v>
      </c>
      <c r="O1212" s="1"/>
      <c r="P1212" s="11">
        <v>5600</v>
      </c>
    </row>
    <row r="1213" spans="1:16">
      <c r="A1213" s="5" t="s">
        <v>1907</v>
      </c>
      <c r="B1213" t="s">
        <v>1908</v>
      </c>
      <c r="C1213" s="5" t="s">
        <v>3982</v>
      </c>
      <c r="D1213" s="1">
        <v>42005</v>
      </c>
      <c r="E1213" t="s">
        <v>3984</v>
      </c>
      <c r="F1213" t="s">
        <v>3985</v>
      </c>
      <c r="G1213" t="str">
        <f t="shared" si="21"/>
        <v>1108</v>
      </c>
      <c r="H1213" t="s">
        <v>26</v>
      </c>
      <c r="J1213" t="s">
        <v>42</v>
      </c>
      <c r="L1213" t="s">
        <v>33</v>
      </c>
      <c r="M1213" t="s">
        <v>31</v>
      </c>
      <c r="N1213" t="s">
        <v>31</v>
      </c>
      <c r="O1213" s="1"/>
      <c r="P1213" s="11">
        <v>84100</v>
      </c>
    </row>
    <row r="1214" spans="1:16">
      <c r="A1214" s="5" t="s">
        <v>1907</v>
      </c>
      <c r="B1214" t="s">
        <v>1908</v>
      </c>
      <c r="C1214" s="5" t="s">
        <v>3982</v>
      </c>
      <c r="D1214" s="1">
        <v>42005</v>
      </c>
      <c r="E1214" t="s">
        <v>3984</v>
      </c>
      <c r="F1214" t="s">
        <v>3985</v>
      </c>
      <c r="G1214" t="str">
        <f t="shared" si="21"/>
        <v>1108</v>
      </c>
      <c r="H1214" t="s">
        <v>26</v>
      </c>
      <c r="J1214" t="s">
        <v>42</v>
      </c>
      <c r="L1214" t="s">
        <v>30</v>
      </c>
      <c r="M1214" t="s">
        <v>31</v>
      </c>
      <c r="N1214" t="s">
        <v>31</v>
      </c>
      <c r="O1214" s="1"/>
      <c r="P1214" s="11">
        <v>9600</v>
      </c>
    </row>
    <row r="1215" spans="1:16">
      <c r="A1215" s="5" t="s">
        <v>1907</v>
      </c>
      <c r="B1215" t="s">
        <v>1908</v>
      </c>
      <c r="C1215" s="5" t="s">
        <v>3982</v>
      </c>
      <c r="D1215" s="1">
        <v>42005</v>
      </c>
      <c r="E1215" t="s">
        <v>3984</v>
      </c>
      <c r="F1215" t="s">
        <v>3985</v>
      </c>
      <c r="G1215" t="str">
        <f t="shared" si="21"/>
        <v>1108</v>
      </c>
      <c r="H1215" t="s">
        <v>26</v>
      </c>
      <c r="J1215" t="s">
        <v>42</v>
      </c>
      <c r="L1215" t="s">
        <v>33</v>
      </c>
      <c r="M1215" t="s">
        <v>31</v>
      </c>
      <c r="N1215" t="s">
        <v>31</v>
      </c>
      <c r="O1215" s="1"/>
      <c r="P1215" s="11">
        <v>26700</v>
      </c>
    </row>
    <row r="1216" spans="1:16">
      <c r="A1216" s="5" t="s">
        <v>1907</v>
      </c>
      <c r="B1216" t="s">
        <v>1908</v>
      </c>
      <c r="C1216" s="5" t="s">
        <v>3982</v>
      </c>
      <c r="D1216" s="1">
        <v>42005</v>
      </c>
      <c r="E1216" t="s">
        <v>3984</v>
      </c>
      <c r="F1216" t="s">
        <v>3985</v>
      </c>
      <c r="G1216" t="str">
        <f t="shared" si="21"/>
        <v>1108</v>
      </c>
      <c r="H1216" t="s">
        <v>26</v>
      </c>
      <c r="J1216" t="s">
        <v>42</v>
      </c>
      <c r="L1216" t="s">
        <v>33</v>
      </c>
      <c r="M1216" t="s">
        <v>31</v>
      </c>
      <c r="N1216" t="s">
        <v>31</v>
      </c>
      <c r="O1216" s="1"/>
      <c r="P1216" s="11">
        <v>7100</v>
      </c>
    </row>
    <row r="1217" spans="1:16">
      <c r="A1217" s="5" t="s">
        <v>1907</v>
      </c>
      <c r="B1217" t="s">
        <v>1908</v>
      </c>
      <c r="C1217" s="5" t="s">
        <v>3982</v>
      </c>
      <c r="D1217" s="1">
        <v>42005</v>
      </c>
      <c r="E1217" t="s">
        <v>3984</v>
      </c>
      <c r="F1217" t="s">
        <v>3985</v>
      </c>
      <c r="G1217" t="str">
        <f t="shared" si="21"/>
        <v>1108</v>
      </c>
      <c r="H1217" t="s">
        <v>26</v>
      </c>
      <c r="J1217" t="s">
        <v>230</v>
      </c>
      <c r="L1217" t="s">
        <v>30</v>
      </c>
      <c r="M1217" t="s">
        <v>31</v>
      </c>
      <c r="N1217" t="s">
        <v>31</v>
      </c>
      <c r="O1217" s="1"/>
      <c r="P1217" s="11">
        <v>8700</v>
      </c>
    </row>
    <row r="1218" spans="1:16">
      <c r="A1218" s="5" t="s">
        <v>1907</v>
      </c>
      <c r="B1218" t="s">
        <v>1908</v>
      </c>
      <c r="C1218" s="5" t="s">
        <v>3986</v>
      </c>
      <c r="D1218" s="1">
        <v>42005</v>
      </c>
      <c r="E1218" t="s">
        <v>3988</v>
      </c>
      <c r="F1218" t="s">
        <v>2908</v>
      </c>
      <c r="G1218" t="str">
        <f t="shared" si="21"/>
        <v>1108</v>
      </c>
      <c r="H1218" t="s">
        <v>1917</v>
      </c>
      <c r="I1218" t="s">
        <v>27</v>
      </c>
      <c r="J1218" t="s">
        <v>1816</v>
      </c>
      <c r="L1218" t="s">
        <v>30</v>
      </c>
      <c r="M1218" t="s">
        <v>31</v>
      </c>
      <c r="N1218" t="s">
        <v>31</v>
      </c>
      <c r="O1218" s="1"/>
      <c r="P1218" s="11">
        <v>35100</v>
      </c>
    </row>
    <row r="1219" spans="1:16">
      <c r="A1219" s="5" t="s">
        <v>1907</v>
      </c>
      <c r="B1219" t="s">
        <v>1908</v>
      </c>
      <c r="C1219" s="5" t="s">
        <v>3986</v>
      </c>
      <c r="D1219" s="1">
        <v>42005</v>
      </c>
      <c r="E1219" t="s">
        <v>3988</v>
      </c>
      <c r="F1219" t="s">
        <v>2908</v>
      </c>
      <c r="G1219" t="str">
        <f t="shared" si="21"/>
        <v>1108</v>
      </c>
      <c r="H1219" t="s">
        <v>1917</v>
      </c>
      <c r="I1219" t="s">
        <v>27</v>
      </c>
      <c r="J1219" t="s">
        <v>1816</v>
      </c>
      <c r="L1219" t="s">
        <v>33</v>
      </c>
      <c r="M1219" t="s">
        <v>31</v>
      </c>
      <c r="N1219" t="s">
        <v>31</v>
      </c>
      <c r="O1219" s="1"/>
      <c r="P1219" s="11">
        <v>163200</v>
      </c>
    </row>
    <row r="1220" spans="1:16">
      <c r="A1220" s="5" t="s">
        <v>1907</v>
      </c>
      <c r="B1220" t="s">
        <v>1908</v>
      </c>
      <c r="C1220" s="5" t="s">
        <v>3989</v>
      </c>
      <c r="D1220" s="1">
        <v>42005</v>
      </c>
      <c r="E1220" t="s">
        <v>3991</v>
      </c>
      <c r="F1220" t="s">
        <v>3992</v>
      </c>
      <c r="G1220" t="str">
        <f t="shared" si="21"/>
        <v>1105</v>
      </c>
      <c r="H1220" t="s">
        <v>1917</v>
      </c>
      <c r="I1220" t="s">
        <v>27</v>
      </c>
      <c r="J1220" t="s">
        <v>200</v>
      </c>
      <c r="K1220" t="s">
        <v>3993</v>
      </c>
      <c r="L1220" t="s">
        <v>33</v>
      </c>
      <c r="M1220" t="s">
        <v>31</v>
      </c>
      <c r="N1220" t="s">
        <v>31</v>
      </c>
      <c r="O1220" s="1"/>
      <c r="P1220" s="11">
        <v>1678700</v>
      </c>
    </row>
    <row r="1221" spans="1:16">
      <c r="A1221" s="5" t="s">
        <v>1907</v>
      </c>
      <c r="B1221" t="s">
        <v>1908</v>
      </c>
      <c r="C1221" s="5" t="s">
        <v>3994</v>
      </c>
      <c r="D1221" s="1">
        <v>42005</v>
      </c>
      <c r="E1221" t="s">
        <v>3996</v>
      </c>
      <c r="F1221" t="s">
        <v>3997</v>
      </c>
      <c r="G1221" t="str">
        <f t="shared" si="21"/>
        <v>1107</v>
      </c>
      <c r="H1221" t="s">
        <v>26</v>
      </c>
      <c r="I1221" t="s">
        <v>27</v>
      </c>
      <c r="J1221" t="s">
        <v>360</v>
      </c>
      <c r="K1221" t="s">
        <v>3998</v>
      </c>
      <c r="L1221" t="s">
        <v>33</v>
      </c>
      <c r="M1221" t="s">
        <v>31</v>
      </c>
      <c r="N1221" t="s">
        <v>31</v>
      </c>
      <c r="O1221" s="1"/>
      <c r="P1221" s="11">
        <v>2250300</v>
      </c>
    </row>
    <row r="1222" spans="1:16">
      <c r="A1222" s="5" t="s">
        <v>1907</v>
      </c>
      <c r="B1222" t="s">
        <v>1908</v>
      </c>
      <c r="C1222" s="5" t="s">
        <v>3999</v>
      </c>
      <c r="D1222" s="1">
        <v>42005</v>
      </c>
      <c r="E1222" t="s">
        <v>4001</v>
      </c>
      <c r="F1222" t="s">
        <v>4002</v>
      </c>
      <c r="G1222" t="str">
        <f t="shared" si="21"/>
        <v>1099</v>
      </c>
      <c r="H1222" t="s">
        <v>68</v>
      </c>
      <c r="I1222" t="s">
        <v>27</v>
      </c>
      <c r="J1222" t="s">
        <v>200</v>
      </c>
      <c r="K1222" t="s">
        <v>4003</v>
      </c>
      <c r="L1222" t="s">
        <v>33</v>
      </c>
      <c r="M1222" t="s">
        <v>31</v>
      </c>
      <c r="N1222" t="s">
        <v>134</v>
      </c>
      <c r="O1222" s="1"/>
      <c r="P1222" s="11">
        <v>173200</v>
      </c>
    </row>
    <row r="1223" spans="1:16">
      <c r="A1223" s="5" t="s">
        <v>1907</v>
      </c>
      <c r="B1223" t="s">
        <v>1908</v>
      </c>
      <c r="C1223" s="5" t="s">
        <v>3999</v>
      </c>
      <c r="D1223" s="1">
        <v>42005</v>
      </c>
      <c r="E1223" t="s">
        <v>4004</v>
      </c>
      <c r="F1223" t="s">
        <v>4002</v>
      </c>
      <c r="G1223" t="str">
        <f t="shared" si="21"/>
        <v>1099</v>
      </c>
      <c r="H1223" t="s">
        <v>68</v>
      </c>
      <c r="I1223" t="s">
        <v>27</v>
      </c>
      <c r="J1223" t="s">
        <v>178</v>
      </c>
      <c r="K1223" t="s">
        <v>4005</v>
      </c>
      <c r="L1223" t="s">
        <v>33</v>
      </c>
      <c r="M1223" t="s">
        <v>31</v>
      </c>
      <c r="N1223" t="s">
        <v>134</v>
      </c>
      <c r="O1223" s="1"/>
      <c r="P1223" s="11">
        <v>5600</v>
      </c>
    </row>
    <row r="1224" spans="1:16">
      <c r="A1224" s="5" t="s">
        <v>1907</v>
      </c>
      <c r="B1224" t="s">
        <v>1908</v>
      </c>
      <c r="C1224" s="5" t="s">
        <v>3999</v>
      </c>
      <c r="D1224" s="1">
        <v>42005</v>
      </c>
      <c r="E1224" t="s">
        <v>4001</v>
      </c>
      <c r="F1224" t="s">
        <v>4002</v>
      </c>
      <c r="G1224" t="str">
        <f t="shared" si="21"/>
        <v>1099</v>
      </c>
      <c r="H1224" t="s">
        <v>68</v>
      </c>
      <c r="I1224" t="s">
        <v>27</v>
      </c>
      <c r="J1224" t="s">
        <v>230</v>
      </c>
      <c r="K1224" t="s">
        <v>4006</v>
      </c>
      <c r="L1224" t="s">
        <v>33</v>
      </c>
      <c r="M1224" t="s">
        <v>31</v>
      </c>
      <c r="N1224" t="s">
        <v>134</v>
      </c>
      <c r="O1224" s="1"/>
      <c r="P1224" s="11">
        <v>5600</v>
      </c>
    </row>
    <row r="1225" spans="1:16">
      <c r="A1225" s="5" t="s">
        <v>1907</v>
      </c>
      <c r="B1225" t="s">
        <v>1908</v>
      </c>
      <c r="C1225" s="5" t="s">
        <v>4007</v>
      </c>
      <c r="D1225" s="1">
        <v>42005</v>
      </c>
      <c r="E1225" t="s">
        <v>4009</v>
      </c>
      <c r="F1225" t="s">
        <v>4010</v>
      </c>
      <c r="G1225" t="str">
        <f t="shared" si="21"/>
        <v>1097</v>
      </c>
      <c r="H1225" t="s">
        <v>26</v>
      </c>
      <c r="I1225" t="s">
        <v>27</v>
      </c>
      <c r="J1225" t="s">
        <v>240</v>
      </c>
      <c r="K1225" t="s">
        <v>4011</v>
      </c>
      <c r="L1225" t="s">
        <v>30</v>
      </c>
      <c r="M1225" t="s">
        <v>31</v>
      </c>
      <c r="N1225" t="s">
        <v>32</v>
      </c>
      <c r="O1225" s="1">
        <v>41836</v>
      </c>
      <c r="P1225" s="11">
        <v>45600</v>
      </c>
    </row>
    <row r="1226" spans="1:16">
      <c r="A1226" s="5" t="s">
        <v>1907</v>
      </c>
      <c r="B1226" t="s">
        <v>1908</v>
      </c>
      <c r="C1226" s="5" t="s">
        <v>4007</v>
      </c>
      <c r="D1226" s="1">
        <v>42005</v>
      </c>
      <c r="E1226" t="s">
        <v>4009</v>
      </c>
      <c r="F1226" t="s">
        <v>4010</v>
      </c>
      <c r="G1226" t="str">
        <f t="shared" si="21"/>
        <v>1097</v>
      </c>
      <c r="H1226" t="s">
        <v>26</v>
      </c>
      <c r="I1226" t="s">
        <v>27</v>
      </c>
      <c r="J1226" t="s">
        <v>240</v>
      </c>
      <c r="K1226" t="s">
        <v>4011</v>
      </c>
      <c r="L1226" t="s">
        <v>33</v>
      </c>
      <c r="M1226" t="s">
        <v>31</v>
      </c>
      <c r="N1226" t="s">
        <v>32</v>
      </c>
      <c r="O1226" s="1">
        <v>41836</v>
      </c>
      <c r="P1226" s="11">
        <v>3963500</v>
      </c>
    </row>
    <row r="1227" spans="1:16">
      <c r="A1227" s="5" t="s">
        <v>1907</v>
      </c>
      <c r="B1227" t="s">
        <v>1908</v>
      </c>
      <c r="C1227" s="5" t="s">
        <v>4012</v>
      </c>
      <c r="D1227" s="1">
        <v>42005</v>
      </c>
      <c r="E1227" t="s">
        <v>4014</v>
      </c>
      <c r="F1227" t="s">
        <v>4015</v>
      </c>
      <c r="G1227" t="str">
        <f t="shared" si="21"/>
        <v>1097</v>
      </c>
      <c r="H1227" t="s">
        <v>26</v>
      </c>
      <c r="I1227" t="s">
        <v>27</v>
      </c>
      <c r="J1227" t="s">
        <v>43</v>
      </c>
      <c r="K1227" t="s">
        <v>4016</v>
      </c>
      <c r="L1227" t="s">
        <v>33</v>
      </c>
      <c r="M1227" t="s">
        <v>31</v>
      </c>
      <c r="N1227" t="s">
        <v>31</v>
      </c>
      <c r="O1227" s="1"/>
      <c r="P1227" s="11">
        <v>58400</v>
      </c>
    </row>
    <row r="1228" spans="1:16">
      <c r="A1228" s="5" t="s">
        <v>1907</v>
      </c>
      <c r="B1228" t="s">
        <v>1908</v>
      </c>
      <c r="C1228" s="5" t="s">
        <v>4017</v>
      </c>
      <c r="D1228" s="1">
        <v>42005</v>
      </c>
      <c r="E1228" t="s">
        <v>4019</v>
      </c>
      <c r="F1228" t="s">
        <v>4020</v>
      </c>
      <c r="G1228" t="str">
        <f t="shared" si="21"/>
        <v>1097</v>
      </c>
      <c r="H1228" t="s">
        <v>26</v>
      </c>
      <c r="I1228" t="s">
        <v>3282</v>
      </c>
      <c r="J1228" t="s">
        <v>358</v>
      </c>
      <c r="L1228" t="s">
        <v>33</v>
      </c>
      <c r="M1228" t="s">
        <v>31</v>
      </c>
      <c r="N1228" t="s">
        <v>31</v>
      </c>
      <c r="O1228" s="1"/>
      <c r="P1228" s="11">
        <v>1611600</v>
      </c>
    </row>
    <row r="1229" spans="1:16">
      <c r="A1229" s="5" t="s">
        <v>1907</v>
      </c>
      <c r="B1229" t="s">
        <v>1908</v>
      </c>
      <c r="C1229" s="5" t="s">
        <v>4021</v>
      </c>
      <c r="D1229" s="1">
        <v>42005</v>
      </c>
      <c r="E1229" t="s">
        <v>4022</v>
      </c>
      <c r="F1229" t="s">
        <v>1931</v>
      </c>
      <c r="G1229" t="str">
        <f t="shared" si="21"/>
        <v>1019</v>
      </c>
      <c r="H1229" t="s">
        <v>26</v>
      </c>
      <c r="I1229" t="s">
        <v>27</v>
      </c>
      <c r="J1229" t="s">
        <v>240</v>
      </c>
      <c r="K1229" t="s">
        <v>4023</v>
      </c>
      <c r="L1229" t="s">
        <v>33</v>
      </c>
      <c r="M1229" t="s">
        <v>31</v>
      </c>
      <c r="N1229" t="s">
        <v>31</v>
      </c>
      <c r="O1229" s="1"/>
      <c r="P1229" s="11">
        <v>2174400</v>
      </c>
    </row>
    <row r="1230" spans="1:16">
      <c r="A1230" s="5" t="s">
        <v>1907</v>
      </c>
      <c r="B1230" t="s">
        <v>1908</v>
      </c>
      <c r="C1230" s="5" t="s">
        <v>4024</v>
      </c>
      <c r="D1230" s="1">
        <v>42005</v>
      </c>
      <c r="E1230" t="s">
        <v>4026</v>
      </c>
      <c r="F1230" t="s">
        <v>4027</v>
      </c>
      <c r="G1230" t="str">
        <f t="shared" si="21"/>
        <v>1018</v>
      </c>
      <c r="H1230" t="s">
        <v>26</v>
      </c>
      <c r="I1230" t="s">
        <v>27</v>
      </c>
      <c r="J1230" t="s">
        <v>2451</v>
      </c>
      <c r="L1230" t="s">
        <v>30</v>
      </c>
      <c r="M1230" t="s">
        <v>31</v>
      </c>
      <c r="N1230" t="s">
        <v>134</v>
      </c>
      <c r="O1230" s="1"/>
      <c r="P1230" s="11">
        <v>59300</v>
      </c>
    </row>
    <row r="1231" spans="1:16">
      <c r="A1231" s="5" t="s">
        <v>1907</v>
      </c>
      <c r="B1231" t="s">
        <v>1908</v>
      </c>
      <c r="C1231" s="5" t="s">
        <v>4028</v>
      </c>
      <c r="D1231" s="1">
        <v>42005</v>
      </c>
      <c r="E1231" t="s">
        <v>4030</v>
      </c>
      <c r="F1231" t="s">
        <v>2901</v>
      </c>
      <c r="G1231" t="str">
        <f t="shared" si="21"/>
        <v>1074</v>
      </c>
      <c r="H1231" t="s">
        <v>26</v>
      </c>
      <c r="I1231" t="s">
        <v>27</v>
      </c>
      <c r="J1231" t="s">
        <v>2451</v>
      </c>
      <c r="L1231" t="s">
        <v>30</v>
      </c>
      <c r="M1231" t="s">
        <v>31</v>
      </c>
      <c r="N1231" t="s">
        <v>31</v>
      </c>
      <c r="O1231" s="1"/>
      <c r="P1231" s="11">
        <v>110700</v>
      </c>
    </row>
    <row r="1232" spans="1:16">
      <c r="A1232" s="5" t="s">
        <v>1907</v>
      </c>
      <c r="B1232" t="s">
        <v>1908</v>
      </c>
      <c r="C1232" s="5" t="s">
        <v>4031</v>
      </c>
      <c r="D1232" s="1">
        <v>42005</v>
      </c>
      <c r="E1232" t="s">
        <v>4032</v>
      </c>
      <c r="F1232" t="s">
        <v>4033</v>
      </c>
      <c r="G1232" t="str">
        <f t="shared" si="21"/>
        <v>1075</v>
      </c>
      <c r="H1232" t="s">
        <v>26</v>
      </c>
      <c r="I1232" t="s">
        <v>27</v>
      </c>
      <c r="J1232" t="s">
        <v>258</v>
      </c>
      <c r="L1232" t="s">
        <v>33</v>
      </c>
      <c r="M1232" t="s">
        <v>31</v>
      </c>
      <c r="N1232" t="s">
        <v>31</v>
      </c>
      <c r="O1232" s="1"/>
      <c r="P1232" s="11">
        <v>3497300</v>
      </c>
    </row>
    <row r="1233" spans="1:16">
      <c r="A1233" s="5" t="s">
        <v>1907</v>
      </c>
      <c r="B1233" t="s">
        <v>1908</v>
      </c>
      <c r="C1233" s="5" t="s">
        <v>4034</v>
      </c>
      <c r="D1233" s="1">
        <v>42005</v>
      </c>
      <c r="E1233" t="s">
        <v>4036</v>
      </c>
      <c r="F1233" t="s">
        <v>4037</v>
      </c>
      <c r="G1233" t="str">
        <f t="shared" si="21"/>
        <v>1075</v>
      </c>
      <c r="H1233" t="s">
        <v>26</v>
      </c>
      <c r="I1233" t="s">
        <v>3282</v>
      </c>
      <c r="J1233" t="s">
        <v>2107</v>
      </c>
      <c r="K1233" t="s">
        <v>4038</v>
      </c>
      <c r="L1233" t="s">
        <v>33</v>
      </c>
      <c r="M1233" t="s">
        <v>31</v>
      </c>
      <c r="N1233" t="s">
        <v>31</v>
      </c>
      <c r="O1233" s="1"/>
      <c r="P1233" s="11">
        <v>2389800</v>
      </c>
    </row>
    <row r="1234" spans="1:16">
      <c r="A1234" s="5" t="s">
        <v>1907</v>
      </c>
      <c r="B1234" t="s">
        <v>1908</v>
      </c>
      <c r="C1234" s="5" t="s">
        <v>4039</v>
      </c>
      <c r="D1234" s="1">
        <v>42005</v>
      </c>
      <c r="E1234" t="s">
        <v>4040</v>
      </c>
      <c r="F1234" t="s">
        <v>3578</v>
      </c>
      <c r="G1234" t="str">
        <f t="shared" si="21"/>
        <v>1071</v>
      </c>
      <c r="H1234" t="s">
        <v>26</v>
      </c>
      <c r="I1234" t="s">
        <v>27</v>
      </c>
      <c r="J1234" t="s">
        <v>433</v>
      </c>
      <c r="K1234" t="s">
        <v>4041</v>
      </c>
      <c r="L1234" t="s">
        <v>33</v>
      </c>
      <c r="M1234" t="s">
        <v>31</v>
      </c>
      <c r="N1234" t="s">
        <v>32</v>
      </c>
      <c r="O1234" s="1">
        <v>45629</v>
      </c>
      <c r="P1234" s="11">
        <v>1538900</v>
      </c>
    </row>
    <row r="1235" spans="1:16">
      <c r="A1235" s="5" t="s">
        <v>1907</v>
      </c>
      <c r="B1235" t="s">
        <v>1908</v>
      </c>
      <c r="C1235" s="5" t="s">
        <v>4042</v>
      </c>
      <c r="D1235" s="1">
        <v>42005</v>
      </c>
      <c r="E1235" t="s">
        <v>4043</v>
      </c>
      <c r="F1235" t="s">
        <v>3578</v>
      </c>
      <c r="G1235" t="str">
        <f t="shared" si="21"/>
        <v>1071</v>
      </c>
      <c r="H1235" t="s">
        <v>26</v>
      </c>
      <c r="I1235" t="s">
        <v>27</v>
      </c>
      <c r="J1235" t="s">
        <v>1604</v>
      </c>
      <c r="L1235" t="s">
        <v>33</v>
      </c>
      <c r="M1235" t="s">
        <v>31</v>
      </c>
      <c r="N1235" t="s">
        <v>31</v>
      </c>
      <c r="O1235" s="1"/>
      <c r="P1235" s="11">
        <v>582900</v>
      </c>
    </row>
    <row r="1236" spans="1:16">
      <c r="A1236" s="5" t="s">
        <v>1907</v>
      </c>
      <c r="B1236" t="s">
        <v>1908</v>
      </c>
      <c r="C1236" s="5" t="s">
        <v>4044</v>
      </c>
      <c r="D1236" s="1">
        <v>42005</v>
      </c>
      <c r="E1236" t="s">
        <v>4045</v>
      </c>
      <c r="F1236" t="s">
        <v>4046</v>
      </c>
      <c r="G1236" t="str">
        <f t="shared" si="21"/>
        <v>1075</v>
      </c>
      <c r="H1236" t="s">
        <v>26</v>
      </c>
      <c r="I1236" t="s">
        <v>1652</v>
      </c>
      <c r="J1236" t="s">
        <v>433</v>
      </c>
      <c r="L1236" t="s">
        <v>33</v>
      </c>
      <c r="M1236" t="s">
        <v>31</v>
      </c>
      <c r="N1236" t="s">
        <v>31</v>
      </c>
      <c r="O1236" s="1"/>
      <c r="P1236" s="11">
        <v>227700</v>
      </c>
    </row>
    <row r="1237" spans="1:16">
      <c r="A1237" s="5" t="s">
        <v>1907</v>
      </c>
      <c r="B1237" t="s">
        <v>1908</v>
      </c>
      <c r="C1237" s="5" t="s">
        <v>4047</v>
      </c>
      <c r="D1237" s="1">
        <v>42005</v>
      </c>
      <c r="E1237" t="s">
        <v>4045</v>
      </c>
      <c r="F1237" t="s">
        <v>4046</v>
      </c>
      <c r="G1237" t="str">
        <f t="shared" si="21"/>
        <v>1075</v>
      </c>
      <c r="H1237" t="s">
        <v>26</v>
      </c>
      <c r="I1237" t="s">
        <v>1652</v>
      </c>
      <c r="J1237" t="s">
        <v>433</v>
      </c>
      <c r="L1237" t="s">
        <v>33</v>
      </c>
      <c r="M1237" t="s">
        <v>31</v>
      </c>
      <c r="N1237" t="s">
        <v>31</v>
      </c>
      <c r="O1237" s="1"/>
      <c r="P1237" s="11">
        <v>375000</v>
      </c>
    </row>
    <row r="1238" spans="1:16">
      <c r="A1238" s="5" t="s">
        <v>1907</v>
      </c>
      <c r="B1238" t="s">
        <v>1908</v>
      </c>
      <c r="C1238" s="5" t="s">
        <v>4048</v>
      </c>
      <c r="D1238" s="1">
        <v>42005</v>
      </c>
      <c r="E1238" t="s">
        <v>4049</v>
      </c>
      <c r="F1238" t="s">
        <v>3578</v>
      </c>
      <c r="G1238" t="str">
        <f t="shared" si="21"/>
        <v>1071</v>
      </c>
      <c r="H1238" t="s">
        <v>26</v>
      </c>
      <c r="I1238" t="s">
        <v>27</v>
      </c>
      <c r="J1238" t="s">
        <v>206</v>
      </c>
      <c r="L1238" t="s">
        <v>33</v>
      </c>
      <c r="M1238" t="s">
        <v>31</v>
      </c>
      <c r="N1238" t="s">
        <v>31</v>
      </c>
      <c r="O1238" s="1"/>
      <c r="P1238" s="11">
        <v>408000</v>
      </c>
    </row>
    <row r="1239" spans="1:16">
      <c r="A1239" s="5" t="s">
        <v>1907</v>
      </c>
      <c r="B1239" t="s">
        <v>1908</v>
      </c>
      <c r="C1239" s="5" t="s">
        <v>4050</v>
      </c>
      <c r="D1239" s="1">
        <v>42005</v>
      </c>
      <c r="E1239" t="s">
        <v>4052</v>
      </c>
      <c r="F1239" t="s">
        <v>4053</v>
      </c>
      <c r="G1239" t="str">
        <f t="shared" si="21"/>
        <v>1075</v>
      </c>
      <c r="H1239" t="s">
        <v>26</v>
      </c>
      <c r="I1239" t="s">
        <v>3282</v>
      </c>
      <c r="J1239" t="s">
        <v>206</v>
      </c>
      <c r="L1239" t="s">
        <v>33</v>
      </c>
      <c r="M1239" t="s">
        <v>31</v>
      </c>
      <c r="N1239" t="s">
        <v>31</v>
      </c>
      <c r="O1239" s="1"/>
      <c r="P1239" s="11">
        <v>1981800</v>
      </c>
    </row>
    <row r="1240" spans="1:16">
      <c r="A1240" s="5" t="s">
        <v>1907</v>
      </c>
      <c r="B1240" t="s">
        <v>1908</v>
      </c>
      <c r="C1240" s="5" t="s">
        <v>4055</v>
      </c>
      <c r="D1240" s="1">
        <v>42005</v>
      </c>
      <c r="E1240" t="s">
        <v>4057</v>
      </c>
      <c r="F1240" t="s">
        <v>2615</v>
      </c>
      <c r="G1240" t="str">
        <f t="shared" si="21"/>
        <v>1077</v>
      </c>
      <c r="H1240" t="s">
        <v>26</v>
      </c>
      <c r="I1240" t="s">
        <v>27</v>
      </c>
      <c r="J1240" t="s">
        <v>4058</v>
      </c>
      <c r="L1240" t="s">
        <v>33</v>
      </c>
      <c r="M1240" t="s">
        <v>31</v>
      </c>
      <c r="N1240" t="s">
        <v>31</v>
      </c>
      <c r="O1240" s="1"/>
      <c r="P1240" s="11">
        <v>58400</v>
      </c>
    </row>
    <row r="1241" spans="1:16">
      <c r="A1241" s="5" t="s">
        <v>1907</v>
      </c>
      <c r="B1241" t="s">
        <v>1908</v>
      </c>
      <c r="C1241" s="5" t="s">
        <v>4059</v>
      </c>
      <c r="D1241" s="1">
        <v>42005</v>
      </c>
      <c r="E1241" t="s">
        <v>4061</v>
      </c>
      <c r="F1241" t="s">
        <v>4062</v>
      </c>
      <c r="G1241" t="str">
        <f t="shared" si="21"/>
        <v>1077</v>
      </c>
      <c r="H1241" t="s">
        <v>26</v>
      </c>
      <c r="I1241" t="s">
        <v>27</v>
      </c>
      <c r="J1241" t="s">
        <v>4058</v>
      </c>
      <c r="L1241" t="s">
        <v>33</v>
      </c>
      <c r="M1241" t="s">
        <v>31</v>
      </c>
      <c r="N1241" t="s">
        <v>31</v>
      </c>
      <c r="O1241" s="1"/>
      <c r="P1241" s="11">
        <v>198300</v>
      </c>
    </row>
    <row r="1242" spans="1:16">
      <c r="A1242" s="5" t="s">
        <v>1907</v>
      </c>
      <c r="B1242" t="s">
        <v>1908</v>
      </c>
      <c r="C1242" s="5" t="s">
        <v>4059</v>
      </c>
      <c r="D1242" s="1">
        <v>42005</v>
      </c>
      <c r="E1242" t="s">
        <v>4063</v>
      </c>
      <c r="F1242" t="s">
        <v>4062</v>
      </c>
      <c r="G1242" t="str">
        <f t="shared" si="21"/>
        <v>1077</v>
      </c>
      <c r="H1242" t="s">
        <v>26</v>
      </c>
      <c r="I1242" t="s">
        <v>27</v>
      </c>
      <c r="J1242" t="s">
        <v>4058</v>
      </c>
      <c r="L1242" t="s">
        <v>33</v>
      </c>
      <c r="M1242" t="s">
        <v>31</v>
      </c>
      <c r="N1242" t="s">
        <v>31</v>
      </c>
      <c r="O1242" s="1"/>
      <c r="P1242" s="11">
        <v>198300</v>
      </c>
    </row>
    <row r="1243" spans="1:16">
      <c r="A1243" s="5" t="s">
        <v>1907</v>
      </c>
      <c r="B1243" t="s">
        <v>1908</v>
      </c>
      <c r="C1243" s="5" t="s">
        <v>4064</v>
      </c>
      <c r="D1243" s="1">
        <v>42005</v>
      </c>
      <c r="E1243" t="s">
        <v>4066</v>
      </c>
      <c r="F1243" t="s">
        <v>4067</v>
      </c>
      <c r="G1243" t="str">
        <f t="shared" si="21"/>
        <v>1077</v>
      </c>
      <c r="H1243" t="s">
        <v>26</v>
      </c>
      <c r="I1243" t="s">
        <v>27</v>
      </c>
      <c r="J1243" t="s">
        <v>258</v>
      </c>
      <c r="K1243" t="s">
        <v>4068</v>
      </c>
      <c r="L1243" t="s">
        <v>33</v>
      </c>
      <c r="M1243" t="s">
        <v>31</v>
      </c>
      <c r="N1243" t="s">
        <v>31</v>
      </c>
      <c r="O1243" s="1"/>
      <c r="P1243" s="11">
        <v>375000</v>
      </c>
    </row>
    <row r="1244" spans="1:16">
      <c r="A1244" s="5" t="s">
        <v>1907</v>
      </c>
      <c r="B1244" t="s">
        <v>1908</v>
      </c>
      <c r="C1244" s="5" t="s">
        <v>4069</v>
      </c>
      <c r="D1244" s="1">
        <v>42005</v>
      </c>
      <c r="E1244" t="s">
        <v>4071</v>
      </c>
      <c r="F1244" t="s">
        <v>4072</v>
      </c>
      <c r="G1244" t="str">
        <f t="shared" si="21"/>
        <v>1059</v>
      </c>
      <c r="H1244" t="s">
        <v>26</v>
      </c>
      <c r="I1244" t="s">
        <v>27</v>
      </c>
      <c r="J1244" t="s">
        <v>200</v>
      </c>
      <c r="K1244" t="s">
        <v>4073</v>
      </c>
      <c r="L1244" t="s">
        <v>33</v>
      </c>
      <c r="M1244" t="s">
        <v>31</v>
      </c>
      <c r="N1244" t="s">
        <v>31</v>
      </c>
      <c r="O1244" s="1"/>
      <c r="P1244" s="11">
        <v>979200</v>
      </c>
    </row>
    <row r="1245" spans="1:16">
      <c r="A1245" s="5" t="s">
        <v>1907</v>
      </c>
      <c r="B1245" t="s">
        <v>1908</v>
      </c>
      <c r="C1245" s="5" t="s">
        <v>4074</v>
      </c>
      <c r="D1245" s="1">
        <v>42005</v>
      </c>
      <c r="E1245" t="s">
        <v>4075</v>
      </c>
      <c r="F1245" t="s">
        <v>4033</v>
      </c>
      <c r="G1245" t="str">
        <f t="shared" si="21"/>
        <v>1075</v>
      </c>
      <c r="H1245" t="s">
        <v>26</v>
      </c>
      <c r="I1245" t="s">
        <v>27</v>
      </c>
      <c r="J1245" t="s">
        <v>206</v>
      </c>
      <c r="L1245" t="s">
        <v>33</v>
      </c>
      <c r="M1245" t="s">
        <v>31</v>
      </c>
      <c r="N1245" t="s">
        <v>31</v>
      </c>
      <c r="O1245" s="1"/>
      <c r="P1245" s="11">
        <v>651200</v>
      </c>
    </row>
    <row r="1246" spans="1:16">
      <c r="A1246" s="5" t="s">
        <v>1907</v>
      </c>
      <c r="B1246" t="s">
        <v>1908</v>
      </c>
      <c r="C1246" s="5" t="s">
        <v>4076</v>
      </c>
      <c r="D1246" s="1">
        <v>42005</v>
      </c>
      <c r="E1246" t="s">
        <v>4078</v>
      </c>
      <c r="F1246" t="s">
        <v>4079</v>
      </c>
      <c r="G1246" t="str">
        <f t="shared" si="21"/>
        <v>1011</v>
      </c>
      <c r="H1246" t="s">
        <v>26</v>
      </c>
      <c r="I1246" t="s">
        <v>27</v>
      </c>
      <c r="J1246" t="s">
        <v>240</v>
      </c>
      <c r="K1246" t="s">
        <v>4080</v>
      </c>
      <c r="L1246" t="s">
        <v>33</v>
      </c>
      <c r="M1246" t="s">
        <v>31</v>
      </c>
      <c r="N1246" t="s">
        <v>31</v>
      </c>
      <c r="O1246" s="1"/>
      <c r="P1246" s="11">
        <v>2564700</v>
      </c>
    </row>
    <row r="1247" spans="1:16">
      <c r="A1247" s="5" t="s">
        <v>1907</v>
      </c>
      <c r="B1247" t="s">
        <v>1908</v>
      </c>
      <c r="C1247" s="5" t="s">
        <v>4076</v>
      </c>
      <c r="D1247" s="1">
        <v>42005</v>
      </c>
      <c r="E1247" t="s">
        <v>4081</v>
      </c>
      <c r="F1247" t="s">
        <v>4079</v>
      </c>
      <c r="G1247" t="str">
        <f t="shared" si="21"/>
        <v>1011</v>
      </c>
      <c r="H1247" t="s">
        <v>26</v>
      </c>
      <c r="I1247" t="s">
        <v>27</v>
      </c>
      <c r="J1247" t="s">
        <v>240</v>
      </c>
      <c r="K1247" t="s">
        <v>4082</v>
      </c>
      <c r="L1247" t="s">
        <v>33</v>
      </c>
      <c r="M1247" t="s">
        <v>31</v>
      </c>
      <c r="N1247" t="s">
        <v>31</v>
      </c>
      <c r="O1247" s="1"/>
      <c r="P1247" s="11">
        <v>600500</v>
      </c>
    </row>
    <row r="1248" spans="1:16">
      <c r="A1248" s="5" t="s">
        <v>1907</v>
      </c>
      <c r="B1248" t="s">
        <v>1908</v>
      </c>
      <c r="C1248" s="5" t="s">
        <v>4083</v>
      </c>
      <c r="D1248" s="1">
        <v>42005</v>
      </c>
      <c r="E1248" t="s">
        <v>4085</v>
      </c>
      <c r="F1248" t="s">
        <v>4079</v>
      </c>
      <c r="G1248" t="str">
        <f t="shared" si="21"/>
        <v>1011</v>
      </c>
      <c r="H1248" t="s">
        <v>26</v>
      </c>
      <c r="I1248" t="s">
        <v>27</v>
      </c>
      <c r="J1248" t="s">
        <v>200</v>
      </c>
      <c r="K1248" t="s">
        <v>4082</v>
      </c>
      <c r="L1248" t="s">
        <v>33</v>
      </c>
      <c r="M1248" t="s">
        <v>31</v>
      </c>
      <c r="N1248" t="s">
        <v>31</v>
      </c>
      <c r="O1248" s="1"/>
      <c r="P1248" s="11">
        <v>264100</v>
      </c>
    </row>
    <row r="1249" spans="1:16">
      <c r="A1249" s="5" t="s">
        <v>1907</v>
      </c>
      <c r="B1249" t="s">
        <v>1908</v>
      </c>
      <c r="C1249" s="5" t="s">
        <v>4083</v>
      </c>
      <c r="D1249" s="1">
        <v>42005</v>
      </c>
      <c r="E1249" t="s">
        <v>4085</v>
      </c>
      <c r="F1249" t="s">
        <v>4079</v>
      </c>
      <c r="G1249" t="str">
        <f t="shared" si="21"/>
        <v>1011</v>
      </c>
      <c r="H1249" t="s">
        <v>26</v>
      </c>
      <c r="I1249" t="s">
        <v>27</v>
      </c>
      <c r="J1249" t="s">
        <v>200</v>
      </c>
      <c r="K1249" t="s">
        <v>4082</v>
      </c>
      <c r="L1249" t="s">
        <v>33</v>
      </c>
      <c r="M1249" t="s">
        <v>31</v>
      </c>
      <c r="N1249" t="s">
        <v>31</v>
      </c>
      <c r="O1249" s="1"/>
      <c r="P1249" s="11">
        <v>27900</v>
      </c>
    </row>
    <row r="1250" spans="1:16">
      <c r="A1250" s="5" t="s">
        <v>1907</v>
      </c>
      <c r="B1250" t="s">
        <v>1908</v>
      </c>
      <c r="C1250" s="5" t="s">
        <v>4086</v>
      </c>
      <c r="D1250" s="1">
        <v>42005</v>
      </c>
      <c r="E1250" t="s">
        <v>4088</v>
      </c>
      <c r="F1250" t="s">
        <v>4089</v>
      </c>
      <c r="G1250" t="str">
        <f t="shared" si="21"/>
        <v>1019</v>
      </c>
      <c r="H1250" t="s">
        <v>26</v>
      </c>
      <c r="I1250" t="s">
        <v>27</v>
      </c>
      <c r="J1250" t="s">
        <v>473</v>
      </c>
      <c r="L1250" t="s">
        <v>33</v>
      </c>
      <c r="M1250" t="s">
        <v>31</v>
      </c>
      <c r="N1250" t="s">
        <v>31</v>
      </c>
      <c r="O1250" s="1"/>
      <c r="P1250" s="11">
        <v>2506400</v>
      </c>
    </row>
    <row r="1251" spans="1:16">
      <c r="A1251" s="5" t="s">
        <v>1907</v>
      </c>
      <c r="B1251" t="s">
        <v>1908</v>
      </c>
      <c r="C1251" s="5" t="s">
        <v>4090</v>
      </c>
      <c r="D1251" s="1">
        <v>42005</v>
      </c>
      <c r="E1251" t="s">
        <v>1672</v>
      </c>
      <c r="F1251" t="s">
        <v>1395</v>
      </c>
      <c r="G1251" t="str">
        <f t="shared" si="21"/>
        <v>1035</v>
      </c>
      <c r="H1251" t="s">
        <v>26</v>
      </c>
      <c r="I1251" t="s">
        <v>27</v>
      </c>
      <c r="J1251" t="s">
        <v>504</v>
      </c>
      <c r="L1251" t="s">
        <v>33</v>
      </c>
      <c r="M1251" t="s">
        <v>31</v>
      </c>
      <c r="N1251" t="s">
        <v>31</v>
      </c>
      <c r="O1251" s="1">
        <v>41311</v>
      </c>
      <c r="P1251" s="11">
        <v>297500</v>
      </c>
    </row>
    <row r="1252" spans="1:16">
      <c r="A1252" s="5" t="s">
        <v>1907</v>
      </c>
      <c r="B1252" t="s">
        <v>1908</v>
      </c>
      <c r="C1252" s="5" t="s">
        <v>4092</v>
      </c>
      <c r="D1252" s="1">
        <v>42005</v>
      </c>
      <c r="E1252" t="s">
        <v>4094</v>
      </c>
      <c r="F1252" t="s">
        <v>4095</v>
      </c>
      <c r="G1252" t="str">
        <f t="shared" si="21"/>
        <v>1028</v>
      </c>
      <c r="H1252" t="s">
        <v>26</v>
      </c>
      <c r="I1252" t="s">
        <v>27</v>
      </c>
      <c r="J1252" t="s">
        <v>1834</v>
      </c>
      <c r="L1252" t="s">
        <v>33</v>
      </c>
      <c r="M1252" t="s">
        <v>31</v>
      </c>
      <c r="N1252" t="s">
        <v>32</v>
      </c>
      <c r="O1252" s="1">
        <v>44812</v>
      </c>
      <c r="P1252" s="11">
        <v>485400</v>
      </c>
    </row>
    <row r="1253" spans="1:16">
      <c r="A1253" s="5" t="s">
        <v>1907</v>
      </c>
      <c r="B1253" t="s">
        <v>1908</v>
      </c>
      <c r="C1253" s="5" t="s">
        <v>4096</v>
      </c>
      <c r="D1253" s="1">
        <v>42005</v>
      </c>
      <c r="E1253" t="s">
        <v>4098</v>
      </c>
      <c r="F1253" t="s">
        <v>4099</v>
      </c>
      <c r="G1253" t="str">
        <f t="shared" si="21"/>
        <v>1033</v>
      </c>
      <c r="H1253" t="s">
        <v>26</v>
      </c>
      <c r="I1253" t="s">
        <v>27</v>
      </c>
      <c r="J1253" t="s">
        <v>1344</v>
      </c>
      <c r="L1253" t="s">
        <v>33</v>
      </c>
      <c r="M1253" t="s">
        <v>31</v>
      </c>
      <c r="N1253" t="s">
        <v>31</v>
      </c>
      <c r="O1253" s="1"/>
      <c r="P1253" s="11">
        <v>9000</v>
      </c>
    </row>
    <row r="1254" spans="1:16">
      <c r="A1254" s="5" t="s">
        <v>1907</v>
      </c>
      <c r="B1254" t="s">
        <v>1908</v>
      </c>
      <c r="C1254" s="5" t="s">
        <v>4096</v>
      </c>
      <c r="D1254" s="1">
        <v>42005</v>
      </c>
      <c r="E1254" t="s">
        <v>4100</v>
      </c>
      <c r="F1254" t="s">
        <v>4099</v>
      </c>
      <c r="G1254" t="str">
        <f t="shared" si="21"/>
        <v>1033</v>
      </c>
      <c r="H1254" t="s">
        <v>26</v>
      </c>
      <c r="I1254" t="s">
        <v>27</v>
      </c>
      <c r="J1254" t="s">
        <v>1344</v>
      </c>
      <c r="L1254" t="s">
        <v>33</v>
      </c>
      <c r="M1254" t="s">
        <v>31</v>
      </c>
      <c r="N1254" t="s">
        <v>31</v>
      </c>
      <c r="O1254" s="1"/>
      <c r="P1254" s="11">
        <v>2600</v>
      </c>
    </row>
    <row r="1255" spans="1:16">
      <c r="A1255" s="5" t="s">
        <v>1907</v>
      </c>
      <c r="B1255" t="s">
        <v>1908</v>
      </c>
      <c r="C1255" s="5" t="s">
        <v>4101</v>
      </c>
      <c r="D1255" s="1">
        <v>42005</v>
      </c>
      <c r="E1255" t="s">
        <v>4103</v>
      </c>
      <c r="F1255" t="s">
        <v>4104</v>
      </c>
      <c r="G1255" t="str">
        <f t="shared" si="21"/>
        <v>1023</v>
      </c>
      <c r="H1255" t="s">
        <v>26</v>
      </c>
      <c r="I1255" t="s">
        <v>506</v>
      </c>
      <c r="J1255" t="s">
        <v>1834</v>
      </c>
      <c r="L1255" t="s">
        <v>33</v>
      </c>
      <c r="M1255" t="s">
        <v>31</v>
      </c>
      <c r="N1255" t="s">
        <v>32</v>
      </c>
      <c r="O1255" s="1">
        <v>44811</v>
      </c>
      <c r="P1255" s="11">
        <v>1741700</v>
      </c>
    </row>
    <row r="1256" spans="1:16">
      <c r="A1256" s="5" t="s">
        <v>1907</v>
      </c>
      <c r="B1256" t="s">
        <v>1908</v>
      </c>
      <c r="C1256" s="5" t="s">
        <v>4105</v>
      </c>
      <c r="D1256" s="1">
        <v>42005</v>
      </c>
      <c r="E1256" t="s">
        <v>4106</v>
      </c>
      <c r="F1256" t="s">
        <v>1751</v>
      </c>
      <c r="G1256" t="str">
        <f t="shared" si="21"/>
        <v>1046</v>
      </c>
      <c r="H1256" t="s">
        <v>26</v>
      </c>
      <c r="J1256" t="s">
        <v>190</v>
      </c>
      <c r="K1256" t="s">
        <v>4107</v>
      </c>
      <c r="L1256" t="s">
        <v>30</v>
      </c>
      <c r="M1256" t="s">
        <v>32</v>
      </c>
      <c r="N1256" t="s">
        <v>134</v>
      </c>
      <c r="O1256" s="1"/>
      <c r="P1256" s="11">
        <v>353100</v>
      </c>
    </row>
    <row r="1257" spans="1:16">
      <c r="A1257" s="5" t="s">
        <v>1907</v>
      </c>
      <c r="B1257" t="s">
        <v>1908</v>
      </c>
      <c r="C1257" s="5" t="s">
        <v>4105</v>
      </c>
      <c r="D1257" s="1">
        <v>42005</v>
      </c>
      <c r="E1257" t="s">
        <v>4106</v>
      </c>
      <c r="F1257" t="s">
        <v>1751</v>
      </c>
      <c r="G1257" t="str">
        <f t="shared" si="21"/>
        <v>1046</v>
      </c>
      <c r="H1257" t="s">
        <v>26</v>
      </c>
      <c r="J1257" t="s">
        <v>190</v>
      </c>
      <c r="K1257" t="s">
        <v>4107</v>
      </c>
      <c r="L1257" t="s">
        <v>30</v>
      </c>
      <c r="M1257" t="s">
        <v>32</v>
      </c>
      <c r="N1257" t="s">
        <v>134</v>
      </c>
      <c r="O1257" s="1"/>
      <c r="P1257" s="11">
        <v>170400</v>
      </c>
    </row>
    <row r="1258" spans="1:16">
      <c r="A1258" s="5" t="s">
        <v>1907</v>
      </c>
      <c r="B1258" t="s">
        <v>1908</v>
      </c>
      <c r="C1258" s="5" t="s">
        <v>4105</v>
      </c>
      <c r="D1258" s="1">
        <v>42005</v>
      </c>
      <c r="E1258" t="s">
        <v>4106</v>
      </c>
      <c r="F1258" t="s">
        <v>1751</v>
      </c>
      <c r="G1258" t="str">
        <f t="shared" si="21"/>
        <v>1046</v>
      </c>
      <c r="H1258" t="s">
        <v>26</v>
      </c>
      <c r="J1258" t="s">
        <v>190</v>
      </c>
      <c r="K1258" t="s">
        <v>4107</v>
      </c>
      <c r="L1258" t="s">
        <v>30</v>
      </c>
      <c r="M1258" t="s">
        <v>32</v>
      </c>
      <c r="N1258" t="s">
        <v>134</v>
      </c>
      <c r="O1258" s="1"/>
      <c r="P1258" s="11">
        <v>33500</v>
      </c>
    </row>
    <row r="1259" spans="1:16">
      <c r="A1259" s="5" t="s">
        <v>1907</v>
      </c>
      <c r="B1259" t="s">
        <v>1908</v>
      </c>
      <c r="C1259" s="5" t="s">
        <v>4105</v>
      </c>
      <c r="D1259" s="1">
        <v>42005</v>
      </c>
      <c r="E1259" t="s">
        <v>4106</v>
      </c>
      <c r="F1259" t="s">
        <v>1751</v>
      </c>
      <c r="G1259" t="str">
        <f t="shared" si="21"/>
        <v>1046</v>
      </c>
      <c r="H1259" t="s">
        <v>26</v>
      </c>
      <c r="J1259" t="s">
        <v>190</v>
      </c>
      <c r="K1259" t="s">
        <v>4107</v>
      </c>
      <c r="L1259" t="s">
        <v>30</v>
      </c>
      <c r="M1259" t="s">
        <v>32</v>
      </c>
      <c r="N1259" t="s">
        <v>134</v>
      </c>
      <c r="O1259" s="1"/>
      <c r="P1259" s="11">
        <v>35000</v>
      </c>
    </row>
    <row r="1260" spans="1:16">
      <c r="A1260" s="5" t="s">
        <v>1907</v>
      </c>
      <c r="B1260" t="s">
        <v>1908</v>
      </c>
      <c r="C1260" s="5" t="s">
        <v>4108</v>
      </c>
      <c r="D1260" s="1">
        <v>42005</v>
      </c>
      <c r="E1260" t="s">
        <v>4110</v>
      </c>
      <c r="F1260" t="s">
        <v>4099</v>
      </c>
      <c r="G1260" t="str">
        <f t="shared" si="21"/>
        <v>1033</v>
      </c>
      <c r="H1260" t="s">
        <v>26</v>
      </c>
      <c r="I1260" t="s">
        <v>27</v>
      </c>
      <c r="J1260" t="s">
        <v>2451</v>
      </c>
      <c r="L1260" t="s">
        <v>30</v>
      </c>
      <c r="M1260" t="s">
        <v>31</v>
      </c>
      <c r="N1260" t="s">
        <v>31</v>
      </c>
      <c r="O1260" s="1"/>
      <c r="P1260" s="11">
        <v>47900</v>
      </c>
    </row>
    <row r="1261" spans="1:16">
      <c r="A1261" s="5" t="s">
        <v>1907</v>
      </c>
      <c r="B1261" t="s">
        <v>1908</v>
      </c>
      <c r="C1261" s="5" t="s">
        <v>4111</v>
      </c>
      <c r="D1261" s="1">
        <v>42005</v>
      </c>
      <c r="E1261" t="s">
        <v>4113</v>
      </c>
      <c r="F1261" t="s">
        <v>4114</v>
      </c>
      <c r="G1261" t="str">
        <f t="shared" si="21"/>
        <v>1031</v>
      </c>
      <c r="H1261" t="s">
        <v>26</v>
      </c>
      <c r="I1261" t="s">
        <v>27</v>
      </c>
      <c r="J1261" t="s">
        <v>433</v>
      </c>
      <c r="L1261" t="s">
        <v>33</v>
      </c>
      <c r="M1261" t="s">
        <v>31</v>
      </c>
      <c r="N1261" t="s">
        <v>31</v>
      </c>
      <c r="O1261" s="1"/>
      <c r="P1261" s="11">
        <v>1544700</v>
      </c>
    </row>
    <row r="1262" spans="1:16">
      <c r="A1262" s="5" t="s">
        <v>1907</v>
      </c>
      <c r="B1262" t="s">
        <v>1908</v>
      </c>
      <c r="C1262" s="5" t="s">
        <v>4115</v>
      </c>
      <c r="D1262" s="1">
        <v>42005</v>
      </c>
      <c r="E1262" t="s">
        <v>4116</v>
      </c>
      <c r="F1262" t="s">
        <v>4117</v>
      </c>
      <c r="G1262" t="str">
        <f t="shared" si="21"/>
        <v>1033</v>
      </c>
      <c r="H1262" t="s">
        <v>26</v>
      </c>
      <c r="I1262" t="s">
        <v>27</v>
      </c>
      <c r="J1262" t="s">
        <v>495</v>
      </c>
      <c r="L1262" t="s">
        <v>33</v>
      </c>
      <c r="M1262" t="s">
        <v>31</v>
      </c>
      <c r="N1262" t="s">
        <v>31</v>
      </c>
      <c r="O1262" s="1"/>
      <c r="P1262" s="11">
        <v>2448000</v>
      </c>
    </row>
    <row r="1263" spans="1:16">
      <c r="A1263" s="5" t="s">
        <v>1907</v>
      </c>
      <c r="B1263" t="s">
        <v>1908</v>
      </c>
      <c r="C1263" s="5" t="s">
        <v>4118</v>
      </c>
      <c r="D1263" s="1">
        <v>42005</v>
      </c>
      <c r="E1263" t="s">
        <v>4120</v>
      </c>
      <c r="F1263" t="s">
        <v>4121</v>
      </c>
      <c r="G1263" t="str">
        <f t="shared" si="21"/>
        <v>1025</v>
      </c>
      <c r="H1263" t="s">
        <v>26</v>
      </c>
      <c r="I1263" t="s">
        <v>27</v>
      </c>
      <c r="J1263" t="s">
        <v>473</v>
      </c>
      <c r="L1263" t="s">
        <v>33</v>
      </c>
      <c r="M1263" t="s">
        <v>31</v>
      </c>
      <c r="N1263" t="s">
        <v>31</v>
      </c>
      <c r="O1263" s="1">
        <v>42913</v>
      </c>
      <c r="P1263" s="11">
        <v>1725300</v>
      </c>
    </row>
    <row r="1264" spans="1:16">
      <c r="A1264" s="5" t="s">
        <v>1907</v>
      </c>
      <c r="B1264" t="s">
        <v>1908</v>
      </c>
      <c r="C1264" s="5" t="s">
        <v>4122</v>
      </c>
      <c r="D1264" s="1">
        <v>42005</v>
      </c>
      <c r="E1264" t="s">
        <v>4123</v>
      </c>
      <c r="F1264" t="s">
        <v>2716</v>
      </c>
      <c r="G1264" t="str">
        <f t="shared" si="21"/>
        <v>1031</v>
      </c>
      <c r="H1264" t="s">
        <v>26</v>
      </c>
      <c r="I1264" t="s">
        <v>27</v>
      </c>
      <c r="J1264" t="s">
        <v>433</v>
      </c>
      <c r="K1264" t="s">
        <v>4124</v>
      </c>
      <c r="L1264" t="s">
        <v>33</v>
      </c>
      <c r="M1264" t="s">
        <v>31</v>
      </c>
      <c r="N1264" t="s">
        <v>32</v>
      </c>
      <c r="O1264" s="1">
        <v>46212</v>
      </c>
      <c r="P1264" s="11">
        <v>1047100</v>
      </c>
    </row>
    <row r="1265" spans="1:16">
      <c r="A1265" s="5" t="s">
        <v>1907</v>
      </c>
      <c r="B1265" t="s">
        <v>1908</v>
      </c>
      <c r="C1265" s="5" t="s">
        <v>4125</v>
      </c>
      <c r="D1265" s="1">
        <v>42005</v>
      </c>
      <c r="E1265" t="s">
        <v>4126</v>
      </c>
      <c r="F1265" t="s">
        <v>4127</v>
      </c>
      <c r="G1265" t="str">
        <f t="shared" si="21"/>
        <v>1025</v>
      </c>
      <c r="H1265" t="s">
        <v>26</v>
      </c>
      <c r="I1265" t="s">
        <v>1366</v>
      </c>
      <c r="J1265" t="s">
        <v>360</v>
      </c>
      <c r="K1265" t="s">
        <v>4128</v>
      </c>
      <c r="L1265" t="s">
        <v>33</v>
      </c>
      <c r="M1265" t="s">
        <v>31</v>
      </c>
      <c r="N1265" t="s">
        <v>31</v>
      </c>
      <c r="O1265" s="1">
        <v>42123</v>
      </c>
      <c r="P1265" s="11">
        <v>1055100</v>
      </c>
    </row>
    <row r="1266" spans="1:16">
      <c r="A1266" s="5" t="s">
        <v>1907</v>
      </c>
      <c r="B1266" t="s">
        <v>1908</v>
      </c>
      <c r="C1266" s="5" t="s">
        <v>4129</v>
      </c>
      <c r="D1266" s="1">
        <v>42005</v>
      </c>
      <c r="E1266" t="s">
        <v>4131</v>
      </c>
      <c r="F1266" t="s">
        <v>4132</v>
      </c>
      <c r="G1266" t="str">
        <f t="shared" si="21"/>
        <v>1021</v>
      </c>
      <c r="H1266" t="s">
        <v>26</v>
      </c>
      <c r="I1266" t="s">
        <v>27</v>
      </c>
      <c r="J1266" t="s">
        <v>360</v>
      </c>
      <c r="K1266" t="s">
        <v>4133</v>
      </c>
      <c r="L1266" t="s">
        <v>33</v>
      </c>
      <c r="M1266" t="s">
        <v>31</v>
      </c>
      <c r="N1266" t="s">
        <v>31</v>
      </c>
      <c r="O1266" s="1"/>
      <c r="P1266" s="11">
        <v>2389800</v>
      </c>
    </row>
    <row r="1267" spans="1:16">
      <c r="A1267" s="5" t="s">
        <v>1907</v>
      </c>
      <c r="B1267" t="s">
        <v>1908</v>
      </c>
      <c r="C1267" s="5" t="s">
        <v>4134</v>
      </c>
      <c r="D1267" s="1">
        <v>42005</v>
      </c>
      <c r="E1267" t="s">
        <v>4135</v>
      </c>
      <c r="F1267" t="s">
        <v>4136</v>
      </c>
      <c r="G1267" t="str">
        <f t="shared" si="21"/>
        <v>1024</v>
      </c>
      <c r="H1267" t="s">
        <v>26</v>
      </c>
      <c r="I1267" t="s">
        <v>27</v>
      </c>
      <c r="J1267" t="s">
        <v>1344</v>
      </c>
      <c r="L1267" t="s">
        <v>33</v>
      </c>
      <c r="M1267" t="s">
        <v>31</v>
      </c>
      <c r="N1267" t="s">
        <v>31</v>
      </c>
      <c r="O1267" s="1"/>
      <c r="P1267" s="11">
        <v>1450400</v>
      </c>
    </row>
    <row r="1268" spans="1:16">
      <c r="A1268" s="5" t="s">
        <v>1907</v>
      </c>
      <c r="B1268" t="s">
        <v>1908</v>
      </c>
      <c r="C1268" s="5" t="s">
        <v>4137</v>
      </c>
      <c r="D1268" s="1">
        <v>42005</v>
      </c>
      <c r="E1268" t="s">
        <v>4139</v>
      </c>
      <c r="F1268" t="s">
        <v>4140</v>
      </c>
      <c r="G1268" t="str">
        <f t="shared" si="21"/>
        <v>1023</v>
      </c>
      <c r="H1268" t="s">
        <v>26</v>
      </c>
      <c r="I1268" t="s">
        <v>27</v>
      </c>
      <c r="J1268" t="s">
        <v>1344</v>
      </c>
      <c r="L1268" t="s">
        <v>33</v>
      </c>
      <c r="M1268" t="s">
        <v>31</v>
      </c>
      <c r="N1268" t="s">
        <v>31</v>
      </c>
      <c r="O1268" s="1"/>
      <c r="P1268" s="11">
        <v>925500</v>
      </c>
    </row>
    <row r="1269" spans="1:16">
      <c r="A1269" s="5" t="s">
        <v>1907</v>
      </c>
      <c r="B1269" t="s">
        <v>1908</v>
      </c>
      <c r="C1269" s="5" t="s">
        <v>4141</v>
      </c>
      <c r="D1269" s="1">
        <v>42005</v>
      </c>
      <c r="E1269" t="s">
        <v>4143</v>
      </c>
      <c r="F1269" t="s">
        <v>4144</v>
      </c>
      <c r="G1269" t="str">
        <f t="shared" si="21"/>
        <v>1021</v>
      </c>
      <c r="H1269" t="s">
        <v>26</v>
      </c>
      <c r="I1269" t="s">
        <v>27</v>
      </c>
      <c r="J1269" t="s">
        <v>360</v>
      </c>
      <c r="K1269" t="s">
        <v>4145</v>
      </c>
      <c r="L1269" t="s">
        <v>33</v>
      </c>
      <c r="M1269" t="s">
        <v>31</v>
      </c>
      <c r="N1269" t="s">
        <v>31</v>
      </c>
      <c r="O1269" s="1"/>
      <c r="P1269" s="11">
        <v>1539600</v>
      </c>
    </row>
    <row r="1270" spans="1:16">
      <c r="A1270" s="5" t="s">
        <v>1907</v>
      </c>
      <c r="B1270" t="s">
        <v>1908</v>
      </c>
      <c r="C1270" s="5" t="s">
        <v>4146</v>
      </c>
      <c r="D1270" s="1">
        <v>42005</v>
      </c>
      <c r="E1270" t="s">
        <v>4148</v>
      </c>
      <c r="F1270" t="s">
        <v>4149</v>
      </c>
      <c r="G1270" t="str">
        <f t="shared" si="21"/>
        <v>1031</v>
      </c>
      <c r="H1270" t="s">
        <v>26</v>
      </c>
      <c r="I1270" t="s">
        <v>27</v>
      </c>
      <c r="J1270" t="s">
        <v>360</v>
      </c>
      <c r="K1270" t="s">
        <v>4150</v>
      </c>
      <c r="L1270" t="s">
        <v>33</v>
      </c>
      <c r="M1270" t="s">
        <v>32</v>
      </c>
      <c r="N1270" t="s">
        <v>31</v>
      </c>
      <c r="O1270" s="1">
        <v>41264</v>
      </c>
      <c r="P1270" s="11">
        <v>2671000</v>
      </c>
    </row>
    <row r="1271" spans="1:16">
      <c r="A1271" s="5" t="s">
        <v>1907</v>
      </c>
      <c r="B1271" t="s">
        <v>1908</v>
      </c>
      <c r="C1271" s="5" t="s">
        <v>4151</v>
      </c>
      <c r="D1271" s="1">
        <v>42005</v>
      </c>
      <c r="E1271" t="s">
        <v>4100</v>
      </c>
      <c r="F1271" t="s">
        <v>4099</v>
      </c>
      <c r="G1271" t="str">
        <f t="shared" si="21"/>
        <v>1033</v>
      </c>
      <c r="H1271" t="s">
        <v>26</v>
      </c>
      <c r="I1271" t="s">
        <v>27</v>
      </c>
      <c r="J1271" t="s">
        <v>1344</v>
      </c>
      <c r="K1271" t="s">
        <v>4152</v>
      </c>
      <c r="L1271" t="s">
        <v>33</v>
      </c>
      <c r="M1271" t="s">
        <v>31</v>
      </c>
      <c r="N1271" t="s">
        <v>32</v>
      </c>
      <c r="O1271" s="1">
        <v>45637</v>
      </c>
      <c r="P1271" s="11">
        <v>2681300</v>
      </c>
    </row>
    <row r="1272" spans="1:16">
      <c r="A1272" s="5" t="s">
        <v>1907</v>
      </c>
      <c r="B1272" t="s">
        <v>1908</v>
      </c>
      <c r="C1272" s="5" t="s">
        <v>4151</v>
      </c>
      <c r="D1272" s="1">
        <v>42005</v>
      </c>
      <c r="E1272" t="s">
        <v>4100</v>
      </c>
      <c r="F1272" t="s">
        <v>4099</v>
      </c>
      <c r="G1272" t="str">
        <f t="shared" ref="G1272:G1335" si="22">LEFT(F1272,4)</f>
        <v>1033</v>
      </c>
      <c r="H1272" t="s">
        <v>26</v>
      </c>
      <c r="I1272" t="s">
        <v>508</v>
      </c>
      <c r="J1272" t="s">
        <v>1601</v>
      </c>
      <c r="L1272" t="s">
        <v>33</v>
      </c>
      <c r="M1272" t="s">
        <v>31</v>
      </c>
      <c r="N1272" t="s">
        <v>32</v>
      </c>
      <c r="O1272" s="1">
        <v>45637</v>
      </c>
      <c r="P1272" s="11">
        <v>9500</v>
      </c>
    </row>
    <row r="1273" spans="1:16">
      <c r="A1273" s="5" t="s">
        <v>1907</v>
      </c>
      <c r="B1273" t="s">
        <v>1908</v>
      </c>
      <c r="C1273" s="5" t="s">
        <v>4153</v>
      </c>
      <c r="D1273" s="1">
        <v>42005</v>
      </c>
      <c r="E1273" t="s">
        <v>4155</v>
      </c>
      <c r="F1273" t="s">
        <v>4156</v>
      </c>
      <c r="G1273" t="str">
        <f t="shared" si="22"/>
        <v>1021</v>
      </c>
      <c r="H1273" t="s">
        <v>26</v>
      </c>
      <c r="I1273" t="s">
        <v>27</v>
      </c>
      <c r="J1273" t="s">
        <v>495</v>
      </c>
      <c r="L1273" t="s">
        <v>33</v>
      </c>
      <c r="M1273" t="s">
        <v>31</v>
      </c>
      <c r="N1273" t="s">
        <v>31</v>
      </c>
      <c r="O1273" s="1"/>
      <c r="P1273" s="11">
        <v>1632000</v>
      </c>
    </row>
    <row r="1274" spans="1:16">
      <c r="A1274" s="5" t="s">
        <v>1907</v>
      </c>
      <c r="B1274" t="s">
        <v>1908</v>
      </c>
      <c r="C1274" s="5" t="s">
        <v>4157</v>
      </c>
      <c r="D1274" s="1">
        <v>42005</v>
      </c>
      <c r="E1274" t="s">
        <v>4159</v>
      </c>
      <c r="F1274" t="s">
        <v>4160</v>
      </c>
      <c r="G1274" t="str">
        <f t="shared" si="22"/>
        <v>1011</v>
      </c>
      <c r="H1274" t="s">
        <v>26</v>
      </c>
      <c r="I1274" t="s">
        <v>27</v>
      </c>
      <c r="J1274" t="s">
        <v>358</v>
      </c>
      <c r="L1274" t="s">
        <v>33</v>
      </c>
      <c r="M1274" t="s">
        <v>31</v>
      </c>
      <c r="N1274" t="s">
        <v>31</v>
      </c>
      <c r="O1274" s="1"/>
      <c r="P1274" s="11">
        <v>1398900</v>
      </c>
    </row>
    <row r="1275" spans="1:16">
      <c r="A1275" s="5" t="s">
        <v>1907</v>
      </c>
      <c r="B1275" t="s">
        <v>1908</v>
      </c>
      <c r="C1275" s="5" t="s">
        <v>4161</v>
      </c>
      <c r="D1275" s="1">
        <v>42005</v>
      </c>
      <c r="E1275" t="s">
        <v>4163</v>
      </c>
      <c r="F1275" t="s">
        <v>4164</v>
      </c>
      <c r="G1275" t="str">
        <f t="shared" si="22"/>
        <v>1032</v>
      </c>
      <c r="H1275" t="s">
        <v>26</v>
      </c>
      <c r="I1275" t="s">
        <v>27</v>
      </c>
      <c r="J1275" t="s">
        <v>206</v>
      </c>
      <c r="L1275" t="s">
        <v>33</v>
      </c>
      <c r="M1275" t="s">
        <v>31</v>
      </c>
      <c r="N1275" t="s">
        <v>31</v>
      </c>
      <c r="O1275" s="1"/>
      <c r="P1275" s="11">
        <v>297300</v>
      </c>
    </row>
    <row r="1276" spans="1:16">
      <c r="A1276" s="5" t="s">
        <v>1907</v>
      </c>
      <c r="B1276" t="s">
        <v>1908</v>
      </c>
      <c r="C1276" s="5" t="s">
        <v>4165</v>
      </c>
      <c r="D1276" s="1">
        <v>42005</v>
      </c>
      <c r="E1276" t="s">
        <v>4167</v>
      </c>
      <c r="F1276" t="s">
        <v>4168</v>
      </c>
      <c r="G1276" t="str">
        <f t="shared" si="22"/>
        <v>1032</v>
      </c>
      <c r="H1276" t="s">
        <v>26</v>
      </c>
      <c r="I1276" t="s">
        <v>27</v>
      </c>
      <c r="J1276" t="s">
        <v>200</v>
      </c>
      <c r="K1276" t="s">
        <v>4169</v>
      </c>
      <c r="L1276" t="s">
        <v>33</v>
      </c>
      <c r="M1276" t="s">
        <v>31</v>
      </c>
      <c r="N1276" t="s">
        <v>31</v>
      </c>
      <c r="O1276" s="1"/>
      <c r="P1276" s="11">
        <v>256500</v>
      </c>
    </row>
    <row r="1277" spans="1:16">
      <c r="A1277" s="5" t="s">
        <v>1907</v>
      </c>
      <c r="B1277" t="s">
        <v>1908</v>
      </c>
      <c r="C1277" s="5" t="s">
        <v>4170</v>
      </c>
      <c r="D1277" s="1">
        <v>42005</v>
      </c>
      <c r="E1277" t="s">
        <v>4171</v>
      </c>
      <c r="F1277" t="s">
        <v>2060</v>
      </c>
      <c r="G1277" t="str">
        <f t="shared" si="22"/>
        <v>1032</v>
      </c>
      <c r="H1277" t="s">
        <v>26</v>
      </c>
      <c r="I1277" t="s">
        <v>3980</v>
      </c>
      <c r="J1277" t="s">
        <v>200</v>
      </c>
      <c r="K1277" t="s">
        <v>4172</v>
      </c>
      <c r="L1277" t="s">
        <v>33</v>
      </c>
      <c r="M1277" t="s">
        <v>31</v>
      </c>
      <c r="N1277" t="s">
        <v>31</v>
      </c>
      <c r="O1277" s="1"/>
      <c r="P1277" s="11">
        <v>430700</v>
      </c>
    </row>
    <row r="1278" spans="1:16">
      <c r="A1278" s="5" t="s">
        <v>1907</v>
      </c>
      <c r="B1278" t="s">
        <v>1908</v>
      </c>
      <c r="C1278" s="5" t="s">
        <v>4173</v>
      </c>
      <c r="D1278" s="1">
        <v>42005</v>
      </c>
      <c r="E1278" t="s">
        <v>4174</v>
      </c>
      <c r="F1278" t="s">
        <v>4127</v>
      </c>
      <c r="G1278" t="str">
        <f t="shared" si="22"/>
        <v>1025</v>
      </c>
      <c r="H1278" t="s">
        <v>26</v>
      </c>
      <c r="I1278" t="s">
        <v>27</v>
      </c>
      <c r="J1278" t="s">
        <v>1344</v>
      </c>
      <c r="L1278" t="s">
        <v>33</v>
      </c>
      <c r="M1278" t="s">
        <v>31</v>
      </c>
      <c r="N1278" t="s">
        <v>31</v>
      </c>
      <c r="O1278" s="1"/>
      <c r="P1278" s="11">
        <v>705300</v>
      </c>
    </row>
    <row r="1279" spans="1:16">
      <c r="A1279" s="5" t="s">
        <v>1907</v>
      </c>
      <c r="B1279" t="s">
        <v>1908</v>
      </c>
      <c r="C1279" s="5" t="s">
        <v>4175</v>
      </c>
      <c r="D1279" s="1">
        <v>42005</v>
      </c>
      <c r="E1279" t="s">
        <v>4177</v>
      </c>
      <c r="F1279" t="s">
        <v>4178</v>
      </c>
      <c r="G1279" t="str">
        <f t="shared" si="22"/>
        <v>1016</v>
      </c>
      <c r="H1279" t="s">
        <v>26</v>
      </c>
      <c r="I1279" t="s">
        <v>27</v>
      </c>
      <c r="J1279" t="s">
        <v>206</v>
      </c>
      <c r="L1279" t="s">
        <v>33</v>
      </c>
      <c r="M1279" t="s">
        <v>31</v>
      </c>
      <c r="N1279" t="s">
        <v>31</v>
      </c>
      <c r="O1279" s="1"/>
      <c r="P1279" s="11">
        <v>728700</v>
      </c>
    </row>
    <row r="1280" spans="1:16">
      <c r="A1280" s="5" t="s">
        <v>1907</v>
      </c>
      <c r="B1280" t="s">
        <v>1908</v>
      </c>
      <c r="C1280" s="5" t="s">
        <v>4179</v>
      </c>
      <c r="D1280" s="1">
        <v>42005</v>
      </c>
      <c r="E1280" t="s">
        <v>4180</v>
      </c>
      <c r="F1280" t="s">
        <v>4181</v>
      </c>
      <c r="G1280" t="str">
        <f t="shared" si="22"/>
        <v>1015</v>
      </c>
      <c r="H1280" t="s">
        <v>26</v>
      </c>
      <c r="I1280" t="s">
        <v>27</v>
      </c>
      <c r="J1280" t="s">
        <v>206</v>
      </c>
      <c r="L1280" t="s">
        <v>33</v>
      </c>
      <c r="M1280" t="s">
        <v>31</v>
      </c>
      <c r="N1280" t="s">
        <v>31</v>
      </c>
      <c r="O1280" s="1"/>
      <c r="P1280" s="11">
        <v>408000</v>
      </c>
    </row>
    <row r="1281" spans="1:16">
      <c r="A1281" s="5" t="s">
        <v>1907</v>
      </c>
      <c r="B1281" t="s">
        <v>1908</v>
      </c>
      <c r="C1281" s="5" t="s">
        <v>4182</v>
      </c>
      <c r="D1281" s="1">
        <v>42005</v>
      </c>
      <c r="E1281" t="s">
        <v>4184</v>
      </c>
      <c r="F1281" t="s">
        <v>4185</v>
      </c>
      <c r="G1281" t="str">
        <f t="shared" si="22"/>
        <v>1015</v>
      </c>
      <c r="H1281" t="s">
        <v>26</v>
      </c>
      <c r="I1281" t="s">
        <v>27</v>
      </c>
      <c r="J1281" t="s">
        <v>412</v>
      </c>
      <c r="K1281" t="s">
        <v>4186</v>
      </c>
      <c r="L1281" t="s">
        <v>33</v>
      </c>
      <c r="M1281" t="s">
        <v>31</v>
      </c>
      <c r="N1281" t="s">
        <v>31</v>
      </c>
      <c r="O1281" s="1"/>
      <c r="P1281" s="11">
        <v>1632000</v>
      </c>
    </row>
    <row r="1282" spans="1:16">
      <c r="A1282" s="5" t="s">
        <v>1907</v>
      </c>
      <c r="B1282" t="s">
        <v>1908</v>
      </c>
      <c r="C1282" s="5" t="s">
        <v>4187</v>
      </c>
      <c r="D1282" s="1">
        <v>42005</v>
      </c>
      <c r="E1282" t="s">
        <v>4188</v>
      </c>
      <c r="F1282" t="s">
        <v>4178</v>
      </c>
      <c r="G1282" t="str">
        <f t="shared" si="22"/>
        <v>1016</v>
      </c>
      <c r="H1282" t="s">
        <v>26</v>
      </c>
      <c r="I1282" t="s">
        <v>3282</v>
      </c>
      <c r="J1282" t="s">
        <v>358</v>
      </c>
      <c r="L1282" t="s">
        <v>33</v>
      </c>
      <c r="M1282" t="s">
        <v>31</v>
      </c>
      <c r="N1282" t="s">
        <v>31</v>
      </c>
      <c r="O1282" s="1"/>
      <c r="P1282" s="11">
        <v>2185800</v>
      </c>
    </row>
    <row r="1283" spans="1:16">
      <c r="A1283" s="5" t="s">
        <v>1907</v>
      </c>
      <c r="B1283" t="s">
        <v>1908</v>
      </c>
      <c r="C1283" s="5" t="s">
        <v>4189</v>
      </c>
      <c r="D1283" s="1">
        <v>42005</v>
      </c>
      <c r="E1283" t="s">
        <v>4191</v>
      </c>
      <c r="F1283" t="s">
        <v>4192</v>
      </c>
      <c r="G1283" t="str">
        <f t="shared" si="22"/>
        <v>1016</v>
      </c>
      <c r="H1283" t="s">
        <v>26</v>
      </c>
      <c r="I1283" t="s">
        <v>27</v>
      </c>
      <c r="J1283" t="s">
        <v>358</v>
      </c>
      <c r="L1283" t="s">
        <v>33</v>
      </c>
      <c r="M1283" t="s">
        <v>31</v>
      </c>
      <c r="N1283" t="s">
        <v>31</v>
      </c>
      <c r="O1283" s="1"/>
      <c r="P1283" s="11">
        <v>2657900</v>
      </c>
    </row>
    <row r="1284" spans="1:16">
      <c r="A1284" s="5" t="s">
        <v>1907</v>
      </c>
      <c r="B1284" t="s">
        <v>1908</v>
      </c>
      <c r="C1284" s="5" t="s">
        <v>4193</v>
      </c>
      <c r="D1284" s="1">
        <v>42005</v>
      </c>
      <c r="E1284" t="s">
        <v>4195</v>
      </c>
      <c r="F1284" t="s">
        <v>4196</v>
      </c>
      <c r="G1284" t="str">
        <f t="shared" si="22"/>
        <v>1015</v>
      </c>
      <c r="H1284" t="s">
        <v>26</v>
      </c>
      <c r="I1284" t="s">
        <v>27</v>
      </c>
      <c r="J1284" t="s">
        <v>358</v>
      </c>
      <c r="L1284" t="s">
        <v>33</v>
      </c>
      <c r="M1284" t="s">
        <v>31</v>
      </c>
      <c r="N1284" t="s">
        <v>134</v>
      </c>
      <c r="O1284" s="1"/>
      <c r="P1284" s="11">
        <v>2401500</v>
      </c>
    </row>
    <row r="1285" spans="1:16">
      <c r="A1285" s="5" t="s">
        <v>1907</v>
      </c>
      <c r="B1285" t="s">
        <v>1908</v>
      </c>
      <c r="C1285" s="5" t="s">
        <v>4197</v>
      </c>
      <c r="D1285" s="1">
        <v>42005</v>
      </c>
      <c r="E1285" t="s">
        <v>4198</v>
      </c>
      <c r="F1285" t="s">
        <v>4199</v>
      </c>
      <c r="G1285" t="str">
        <f t="shared" si="22"/>
        <v>1016</v>
      </c>
      <c r="H1285" t="s">
        <v>26</v>
      </c>
      <c r="I1285" t="s">
        <v>27</v>
      </c>
      <c r="J1285" t="s">
        <v>240</v>
      </c>
      <c r="K1285" t="s">
        <v>4200</v>
      </c>
      <c r="L1285" t="s">
        <v>33</v>
      </c>
      <c r="M1285" t="s">
        <v>31</v>
      </c>
      <c r="N1285" t="s">
        <v>31</v>
      </c>
      <c r="O1285" s="1"/>
      <c r="P1285" s="11">
        <v>7810400</v>
      </c>
    </row>
    <row r="1286" spans="1:16">
      <c r="A1286" s="5" t="s">
        <v>1907</v>
      </c>
      <c r="B1286" t="s">
        <v>1908</v>
      </c>
      <c r="C1286" s="5" t="s">
        <v>4201</v>
      </c>
      <c r="D1286" s="1">
        <v>42005</v>
      </c>
      <c r="E1286" t="s">
        <v>4202</v>
      </c>
      <c r="F1286" t="s">
        <v>4203</v>
      </c>
      <c r="G1286" t="str">
        <f t="shared" si="22"/>
        <v>1011</v>
      </c>
      <c r="H1286" t="s">
        <v>26</v>
      </c>
      <c r="I1286" t="s">
        <v>27</v>
      </c>
      <c r="J1286" t="s">
        <v>358</v>
      </c>
      <c r="L1286" t="s">
        <v>33</v>
      </c>
      <c r="M1286" t="s">
        <v>31</v>
      </c>
      <c r="N1286" t="s">
        <v>31</v>
      </c>
      <c r="O1286" s="1"/>
      <c r="P1286" s="11">
        <v>4779500</v>
      </c>
    </row>
    <row r="1287" spans="1:16">
      <c r="A1287" s="5" t="s">
        <v>1907</v>
      </c>
      <c r="B1287" t="s">
        <v>1908</v>
      </c>
      <c r="C1287" s="5" t="s">
        <v>4204</v>
      </c>
      <c r="D1287" s="1">
        <v>42005</v>
      </c>
      <c r="E1287" t="s">
        <v>4206</v>
      </c>
      <c r="F1287" t="s">
        <v>411</v>
      </c>
      <c r="G1287" t="str">
        <f t="shared" si="22"/>
        <v>1012</v>
      </c>
      <c r="H1287" t="s">
        <v>26</v>
      </c>
      <c r="I1287" t="s">
        <v>4207</v>
      </c>
      <c r="J1287" t="s">
        <v>433</v>
      </c>
      <c r="L1287" t="s">
        <v>33</v>
      </c>
      <c r="M1287" t="s">
        <v>31</v>
      </c>
      <c r="N1287" t="s">
        <v>31</v>
      </c>
      <c r="O1287" s="1"/>
      <c r="P1287" s="11">
        <v>80600</v>
      </c>
    </row>
    <row r="1288" spans="1:16">
      <c r="A1288" s="5" t="s">
        <v>1907</v>
      </c>
      <c r="B1288" t="s">
        <v>1908</v>
      </c>
      <c r="C1288" s="5" t="s">
        <v>4208</v>
      </c>
      <c r="D1288" s="1">
        <v>42005</v>
      </c>
      <c r="E1288" t="s">
        <v>4210</v>
      </c>
      <c r="F1288" t="s">
        <v>4211</v>
      </c>
      <c r="G1288" t="str">
        <f t="shared" si="22"/>
        <v>1032</v>
      </c>
      <c r="H1288" t="s">
        <v>26</v>
      </c>
      <c r="I1288" t="s">
        <v>27</v>
      </c>
      <c r="J1288" t="s">
        <v>1816</v>
      </c>
      <c r="L1288" t="s">
        <v>33</v>
      </c>
      <c r="M1288" t="s">
        <v>31</v>
      </c>
      <c r="N1288" t="s">
        <v>31</v>
      </c>
      <c r="O1288" s="1"/>
      <c r="P1288" s="11">
        <v>5316000</v>
      </c>
    </row>
    <row r="1289" spans="1:16">
      <c r="A1289" s="5" t="s">
        <v>1907</v>
      </c>
      <c r="B1289" t="s">
        <v>1908</v>
      </c>
      <c r="C1289" s="5" t="s">
        <v>4208</v>
      </c>
      <c r="D1289" s="1">
        <v>42005</v>
      </c>
      <c r="E1289" t="s">
        <v>4210</v>
      </c>
      <c r="F1289" t="s">
        <v>4164</v>
      </c>
      <c r="G1289" t="str">
        <f t="shared" si="22"/>
        <v>1032</v>
      </c>
      <c r="H1289" t="s">
        <v>26</v>
      </c>
      <c r="I1289" t="s">
        <v>27</v>
      </c>
      <c r="J1289" t="s">
        <v>1816</v>
      </c>
      <c r="L1289" t="s">
        <v>30</v>
      </c>
      <c r="M1289" t="s">
        <v>31</v>
      </c>
      <c r="N1289" t="s">
        <v>31</v>
      </c>
      <c r="O1289" s="1"/>
      <c r="P1289" s="11">
        <v>970700</v>
      </c>
    </row>
    <row r="1290" spans="1:16">
      <c r="A1290" s="5" t="s">
        <v>1907</v>
      </c>
      <c r="B1290" t="s">
        <v>1908</v>
      </c>
      <c r="C1290" s="5" t="s">
        <v>4212</v>
      </c>
      <c r="D1290" s="1">
        <v>42005</v>
      </c>
      <c r="E1290" t="s">
        <v>2384</v>
      </c>
      <c r="F1290" t="s">
        <v>2136</v>
      </c>
      <c r="G1290" t="str">
        <f t="shared" si="22"/>
        <v>1035</v>
      </c>
      <c r="H1290" t="s">
        <v>26</v>
      </c>
      <c r="J1290" t="s">
        <v>1617</v>
      </c>
      <c r="L1290" t="s">
        <v>30</v>
      </c>
      <c r="M1290" t="s">
        <v>31</v>
      </c>
      <c r="N1290" t="s">
        <v>134</v>
      </c>
      <c r="O1290" s="1"/>
      <c r="P1290" s="11">
        <v>35100</v>
      </c>
    </row>
    <row r="1291" spans="1:16">
      <c r="A1291" s="5" t="s">
        <v>1907</v>
      </c>
      <c r="B1291" t="s">
        <v>1908</v>
      </c>
      <c r="C1291" s="5" t="s">
        <v>4212</v>
      </c>
      <c r="D1291" s="1">
        <v>42005</v>
      </c>
      <c r="E1291" t="s">
        <v>2384</v>
      </c>
      <c r="F1291" t="s">
        <v>2136</v>
      </c>
      <c r="G1291" t="str">
        <f t="shared" si="22"/>
        <v>1035</v>
      </c>
      <c r="H1291" t="s">
        <v>26</v>
      </c>
      <c r="J1291" t="s">
        <v>1617</v>
      </c>
      <c r="L1291" t="s">
        <v>30</v>
      </c>
      <c r="M1291" t="s">
        <v>31</v>
      </c>
      <c r="N1291" t="s">
        <v>134</v>
      </c>
      <c r="O1291" s="1"/>
      <c r="P1291" s="11">
        <v>5000</v>
      </c>
    </row>
    <row r="1292" spans="1:16">
      <c r="A1292" s="5" t="s">
        <v>1907</v>
      </c>
      <c r="B1292" t="s">
        <v>1908</v>
      </c>
      <c r="C1292" s="5" t="s">
        <v>4214</v>
      </c>
      <c r="D1292" s="1">
        <v>42005</v>
      </c>
      <c r="E1292" t="s">
        <v>4216</v>
      </c>
      <c r="F1292" t="s">
        <v>4217</v>
      </c>
      <c r="G1292" t="str">
        <f t="shared" si="22"/>
        <v>1024</v>
      </c>
      <c r="H1292" t="s">
        <v>26</v>
      </c>
      <c r="I1292" t="s">
        <v>27</v>
      </c>
      <c r="J1292" t="s">
        <v>1344</v>
      </c>
      <c r="L1292" t="s">
        <v>33</v>
      </c>
      <c r="M1292" t="s">
        <v>32</v>
      </c>
      <c r="N1292" t="s">
        <v>31</v>
      </c>
      <c r="O1292" s="1"/>
      <c r="P1292" s="11">
        <v>1090800</v>
      </c>
    </row>
    <row r="1293" spans="1:16">
      <c r="A1293" s="5" t="s">
        <v>1907</v>
      </c>
      <c r="B1293" t="s">
        <v>1908</v>
      </c>
      <c r="C1293" s="5" t="s">
        <v>4218</v>
      </c>
      <c r="D1293" s="1">
        <v>42005</v>
      </c>
      <c r="E1293" t="s">
        <v>4220</v>
      </c>
      <c r="F1293" t="s">
        <v>4221</v>
      </c>
      <c r="G1293" t="str">
        <f t="shared" si="22"/>
        <v>1027</v>
      </c>
      <c r="H1293" t="s">
        <v>26</v>
      </c>
      <c r="I1293" t="s">
        <v>506</v>
      </c>
      <c r="J1293" t="s">
        <v>1834</v>
      </c>
      <c r="L1293" t="s">
        <v>33</v>
      </c>
      <c r="M1293" t="s">
        <v>31</v>
      </c>
      <c r="N1293" t="s">
        <v>32</v>
      </c>
      <c r="O1293" s="1">
        <v>44811</v>
      </c>
      <c r="P1293" s="11">
        <v>3607700</v>
      </c>
    </row>
    <row r="1294" spans="1:16">
      <c r="A1294" s="5" t="s">
        <v>1907</v>
      </c>
      <c r="B1294" t="s">
        <v>1908</v>
      </c>
      <c r="C1294" s="5" t="s">
        <v>4222</v>
      </c>
      <c r="D1294" s="1">
        <v>42005</v>
      </c>
      <c r="E1294" t="s">
        <v>4224</v>
      </c>
      <c r="F1294" t="s">
        <v>4225</v>
      </c>
      <c r="G1294" t="str">
        <f t="shared" si="22"/>
        <v>1012</v>
      </c>
      <c r="H1294" t="s">
        <v>26</v>
      </c>
      <c r="I1294" t="s">
        <v>27</v>
      </c>
      <c r="J1294" t="s">
        <v>2451</v>
      </c>
      <c r="L1294" t="s">
        <v>33</v>
      </c>
      <c r="M1294" t="s">
        <v>31</v>
      </c>
      <c r="N1294" t="s">
        <v>31</v>
      </c>
      <c r="O1294" s="1"/>
      <c r="P1294" s="11">
        <v>2028500</v>
      </c>
    </row>
    <row r="1295" spans="1:16">
      <c r="A1295" s="5" t="s">
        <v>1907</v>
      </c>
      <c r="B1295" t="s">
        <v>1908</v>
      </c>
      <c r="C1295" s="5" t="s">
        <v>4226</v>
      </c>
      <c r="D1295" s="1">
        <v>42005</v>
      </c>
      <c r="E1295" t="s">
        <v>4228</v>
      </c>
      <c r="F1295" t="s">
        <v>4027</v>
      </c>
      <c r="G1295" t="str">
        <f t="shared" si="22"/>
        <v>1018</v>
      </c>
      <c r="H1295" t="s">
        <v>26</v>
      </c>
      <c r="I1295" t="s">
        <v>27</v>
      </c>
      <c r="J1295" t="s">
        <v>1344</v>
      </c>
      <c r="L1295" t="s">
        <v>33</v>
      </c>
      <c r="M1295" t="s">
        <v>31</v>
      </c>
      <c r="N1295" t="s">
        <v>31</v>
      </c>
      <c r="O1295" s="1"/>
      <c r="P1295" s="11">
        <v>6469800</v>
      </c>
    </row>
    <row r="1296" spans="1:16">
      <c r="A1296" s="5" t="s">
        <v>1907</v>
      </c>
      <c r="B1296" t="s">
        <v>1908</v>
      </c>
      <c r="C1296" s="5" t="s">
        <v>4226</v>
      </c>
      <c r="D1296" s="1">
        <v>42005</v>
      </c>
      <c r="E1296" t="s">
        <v>4229</v>
      </c>
      <c r="F1296" t="s">
        <v>4027</v>
      </c>
      <c r="G1296" t="str">
        <f t="shared" si="22"/>
        <v>1018</v>
      </c>
      <c r="H1296" t="s">
        <v>26</v>
      </c>
      <c r="I1296" t="s">
        <v>27</v>
      </c>
      <c r="J1296" t="s">
        <v>1344</v>
      </c>
      <c r="L1296" t="s">
        <v>33</v>
      </c>
      <c r="M1296" t="s">
        <v>31</v>
      </c>
      <c r="N1296" t="s">
        <v>31</v>
      </c>
      <c r="O1296" s="1"/>
      <c r="P1296" s="11">
        <v>1719200</v>
      </c>
    </row>
    <row r="1297" spans="1:16">
      <c r="A1297" s="5" t="s">
        <v>1907</v>
      </c>
      <c r="B1297" t="s">
        <v>1908</v>
      </c>
      <c r="C1297" s="5" t="s">
        <v>4230</v>
      </c>
      <c r="D1297" s="1">
        <v>42005</v>
      </c>
      <c r="E1297" t="s">
        <v>4232</v>
      </c>
      <c r="F1297" t="s">
        <v>4233</v>
      </c>
      <c r="G1297" t="str">
        <f t="shared" si="22"/>
        <v>1018</v>
      </c>
      <c r="H1297" t="s">
        <v>26</v>
      </c>
      <c r="I1297" t="s">
        <v>27</v>
      </c>
      <c r="J1297" t="s">
        <v>358</v>
      </c>
      <c r="L1297" t="s">
        <v>33</v>
      </c>
      <c r="M1297" t="s">
        <v>31</v>
      </c>
      <c r="N1297" t="s">
        <v>31</v>
      </c>
      <c r="O1297" s="1"/>
      <c r="P1297" s="11">
        <v>1270700</v>
      </c>
    </row>
    <row r="1298" spans="1:16">
      <c r="A1298" s="5" t="s">
        <v>1907</v>
      </c>
      <c r="B1298" t="s">
        <v>1908</v>
      </c>
      <c r="C1298" s="5" t="s">
        <v>4234</v>
      </c>
      <c r="D1298" s="1">
        <v>42005</v>
      </c>
      <c r="E1298" t="s">
        <v>4236</v>
      </c>
      <c r="F1298" t="s">
        <v>4237</v>
      </c>
      <c r="G1298" t="str">
        <f t="shared" si="22"/>
        <v>1016</v>
      </c>
      <c r="H1298" t="s">
        <v>26</v>
      </c>
      <c r="I1298" t="s">
        <v>27</v>
      </c>
      <c r="J1298" t="s">
        <v>240</v>
      </c>
      <c r="K1298" t="s">
        <v>4238</v>
      </c>
      <c r="L1298" t="s">
        <v>33</v>
      </c>
      <c r="M1298" t="s">
        <v>31</v>
      </c>
      <c r="N1298" t="s">
        <v>31</v>
      </c>
      <c r="O1298" s="1"/>
      <c r="P1298" s="11">
        <v>3905300</v>
      </c>
    </row>
    <row r="1299" spans="1:16">
      <c r="A1299" s="5" t="s">
        <v>1907</v>
      </c>
      <c r="B1299" t="s">
        <v>1908</v>
      </c>
      <c r="C1299" s="5" t="s">
        <v>4239</v>
      </c>
      <c r="D1299" s="1">
        <v>42005</v>
      </c>
      <c r="E1299" t="s">
        <v>4241</v>
      </c>
      <c r="F1299" t="s">
        <v>2112</v>
      </c>
      <c r="G1299" t="str">
        <f t="shared" si="22"/>
        <v>1018</v>
      </c>
      <c r="H1299" t="s">
        <v>26</v>
      </c>
      <c r="I1299" t="s">
        <v>27</v>
      </c>
      <c r="J1299" t="s">
        <v>360</v>
      </c>
      <c r="K1299" t="s">
        <v>4242</v>
      </c>
      <c r="L1299" t="s">
        <v>33</v>
      </c>
      <c r="M1299" t="s">
        <v>31</v>
      </c>
      <c r="N1299" t="s">
        <v>31</v>
      </c>
      <c r="O1299" s="1"/>
      <c r="P1299" s="11">
        <v>1020000</v>
      </c>
    </row>
    <row r="1300" spans="1:16">
      <c r="A1300" s="5" t="s">
        <v>1907</v>
      </c>
      <c r="B1300" t="s">
        <v>1908</v>
      </c>
      <c r="C1300" s="5" t="s">
        <v>4243</v>
      </c>
      <c r="D1300" s="1">
        <v>42005</v>
      </c>
      <c r="E1300" t="s">
        <v>4245</v>
      </c>
      <c r="F1300" t="s">
        <v>4246</v>
      </c>
      <c r="G1300" t="str">
        <f t="shared" si="22"/>
        <v>1011</v>
      </c>
      <c r="H1300" t="s">
        <v>26</v>
      </c>
      <c r="I1300" t="s">
        <v>27</v>
      </c>
      <c r="J1300" t="s">
        <v>2268</v>
      </c>
      <c r="K1300" t="s">
        <v>4247</v>
      </c>
      <c r="L1300" t="s">
        <v>33</v>
      </c>
      <c r="M1300" t="s">
        <v>31</v>
      </c>
      <c r="N1300" t="s">
        <v>31</v>
      </c>
      <c r="O1300" s="1"/>
      <c r="P1300" s="11">
        <v>1841900</v>
      </c>
    </row>
    <row r="1301" spans="1:16">
      <c r="A1301" s="5" t="s">
        <v>1907</v>
      </c>
      <c r="B1301" t="s">
        <v>1908</v>
      </c>
      <c r="C1301" s="5" t="s">
        <v>4248</v>
      </c>
      <c r="D1301" s="1">
        <v>42005</v>
      </c>
      <c r="E1301" t="s">
        <v>4250</v>
      </c>
      <c r="F1301" t="s">
        <v>4251</v>
      </c>
      <c r="G1301" t="str">
        <f t="shared" si="22"/>
        <v>1012</v>
      </c>
      <c r="H1301" t="s">
        <v>26</v>
      </c>
      <c r="I1301" t="s">
        <v>2520</v>
      </c>
      <c r="J1301" t="s">
        <v>200</v>
      </c>
      <c r="K1301" t="s">
        <v>4252</v>
      </c>
      <c r="L1301" t="s">
        <v>33</v>
      </c>
      <c r="M1301" t="s">
        <v>31</v>
      </c>
      <c r="N1301" t="s">
        <v>31</v>
      </c>
      <c r="O1301" s="1"/>
      <c r="P1301" s="11">
        <v>100400</v>
      </c>
    </row>
    <row r="1302" spans="1:16">
      <c r="A1302" s="5" t="s">
        <v>1907</v>
      </c>
      <c r="B1302" t="s">
        <v>1908</v>
      </c>
      <c r="C1302" s="5" t="s">
        <v>4253</v>
      </c>
      <c r="D1302" s="1">
        <v>42005</v>
      </c>
      <c r="E1302" t="s">
        <v>4255</v>
      </c>
      <c r="F1302" t="s">
        <v>4256</v>
      </c>
      <c r="G1302" t="str">
        <f t="shared" si="22"/>
        <v>1016</v>
      </c>
      <c r="H1302" t="s">
        <v>26</v>
      </c>
      <c r="I1302" t="s">
        <v>27</v>
      </c>
      <c r="J1302" t="s">
        <v>42</v>
      </c>
      <c r="K1302" t="s">
        <v>4257</v>
      </c>
      <c r="L1302" t="s">
        <v>33</v>
      </c>
      <c r="M1302" t="s">
        <v>31</v>
      </c>
      <c r="N1302" t="s">
        <v>31</v>
      </c>
      <c r="O1302" s="1"/>
      <c r="P1302" s="11">
        <v>1822000</v>
      </c>
    </row>
    <row r="1303" spans="1:16">
      <c r="A1303" s="5" t="s">
        <v>1907</v>
      </c>
      <c r="B1303" t="s">
        <v>1908</v>
      </c>
      <c r="C1303" s="5" t="s">
        <v>4258</v>
      </c>
      <c r="D1303" s="1">
        <v>42005</v>
      </c>
      <c r="E1303" t="s">
        <v>4260</v>
      </c>
      <c r="F1303" t="s">
        <v>1961</v>
      </c>
      <c r="G1303" t="str">
        <f t="shared" si="22"/>
        <v>1018</v>
      </c>
      <c r="H1303" t="s">
        <v>26</v>
      </c>
      <c r="I1303" t="s">
        <v>27</v>
      </c>
      <c r="J1303" t="s">
        <v>3052</v>
      </c>
      <c r="K1303" t="s">
        <v>4261</v>
      </c>
      <c r="L1303" t="s">
        <v>33</v>
      </c>
      <c r="M1303" t="s">
        <v>31</v>
      </c>
      <c r="N1303" t="s">
        <v>31</v>
      </c>
      <c r="O1303" s="1"/>
      <c r="P1303" s="11">
        <v>4861100</v>
      </c>
    </row>
    <row r="1304" spans="1:16">
      <c r="A1304" s="5" t="s">
        <v>1907</v>
      </c>
      <c r="B1304" t="s">
        <v>1908</v>
      </c>
      <c r="C1304" s="5" t="s">
        <v>4262</v>
      </c>
      <c r="D1304" s="1">
        <v>42005</v>
      </c>
      <c r="E1304" t="s">
        <v>4263</v>
      </c>
      <c r="F1304" t="s">
        <v>1961</v>
      </c>
      <c r="G1304" t="str">
        <f t="shared" si="22"/>
        <v>1018</v>
      </c>
      <c r="H1304" t="s">
        <v>26</v>
      </c>
      <c r="I1304" t="s">
        <v>27</v>
      </c>
      <c r="J1304" t="s">
        <v>358</v>
      </c>
      <c r="K1304" t="s">
        <v>4264</v>
      </c>
      <c r="L1304" t="s">
        <v>33</v>
      </c>
      <c r="M1304" t="s">
        <v>31</v>
      </c>
      <c r="N1304" t="s">
        <v>31</v>
      </c>
      <c r="O1304" s="1"/>
      <c r="P1304" s="11">
        <v>4861100</v>
      </c>
    </row>
    <row r="1305" spans="1:16">
      <c r="A1305" s="5" t="s">
        <v>1907</v>
      </c>
      <c r="B1305" t="s">
        <v>1908</v>
      </c>
      <c r="C1305" s="5" t="s">
        <v>4265</v>
      </c>
      <c r="D1305" s="1">
        <v>42005</v>
      </c>
      <c r="E1305" t="s">
        <v>4267</v>
      </c>
      <c r="F1305" t="s">
        <v>4268</v>
      </c>
      <c r="G1305" t="str">
        <f t="shared" si="22"/>
        <v>1013</v>
      </c>
      <c r="H1305" t="s">
        <v>26</v>
      </c>
      <c r="I1305" t="s">
        <v>27</v>
      </c>
      <c r="J1305" t="s">
        <v>358</v>
      </c>
      <c r="L1305" t="s">
        <v>33</v>
      </c>
      <c r="M1305" t="s">
        <v>31</v>
      </c>
      <c r="N1305" t="s">
        <v>31</v>
      </c>
      <c r="O1305" s="1"/>
      <c r="P1305" s="11">
        <v>891900</v>
      </c>
    </row>
    <row r="1306" spans="1:16">
      <c r="A1306" s="5" t="s">
        <v>1907</v>
      </c>
      <c r="B1306" t="s">
        <v>1908</v>
      </c>
      <c r="C1306" s="5" t="s">
        <v>4269</v>
      </c>
      <c r="D1306" s="1">
        <v>42005</v>
      </c>
      <c r="E1306" t="s">
        <v>4270</v>
      </c>
      <c r="F1306" t="s">
        <v>4271</v>
      </c>
      <c r="G1306" t="str">
        <f t="shared" si="22"/>
        <v>1015</v>
      </c>
      <c r="H1306" t="s">
        <v>26</v>
      </c>
      <c r="I1306" t="s">
        <v>27</v>
      </c>
      <c r="J1306" t="s">
        <v>206</v>
      </c>
      <c r="K1306" t="s">
        <v>4272</v>
      </c>
      <c r="L1306" t="s">
        <v>33</v>
      </c>
      <c r="M1306" t="s">
        <v>31</v>
      </c>
      <c r="N1306" t="s">
        <v>32</v>
      </c>
      <c r="O1306" s="1">
        <v>46728</v>
      </c>
      <c r="P1306" s="11">
        <v>4900000</v>
      </c>
    </row>
    <row r="1307" spans="1:16">
      <c r="A1307" s="5" t="s">
        <v>1907</v>
      </c>
      <c r="B1307" t="s">
        <v>1908</v>
      </c>
      <c r="C1307" s="5" t="s">
        <v>4273</v>
      </c>
      <c r="D1307" s="1">
        <v>42005</v>
      </c>
      <c r="E1307" t="s">
        <v>4275</v>
      </c>
      <c r="F1307" t="s">
        <v>4276</v>
      </c>
      <c r="G1307" t="str">
        <f t="shared" si="22"/>
        <v>1018</v>
      </c>
      <c r="H1307" t="s">
        <v>26</v>
      </c>
      <c r="I1307" t="s">
        <v>3282</v>
      </c>
      <c r="J1307" t="s">
        <v>358</v>
      </c>
      <c r="L1307" t="s">
        <v>33</v>
      </c>
      <c r="M1307" t="s">
        <v>31</v>
      </c>
      <c r="N1307" t="s">
        <v>134</v>
      </c>
      <c r="O1307" s="1"/>
      <c r="P1307" s="11">
        <v>4546400</v>
      </c>
    </row>
    <row r="1308" spans="1:16">
      <c r="A1308" s="5" t="s">
        <v>1907</v>
      </c>
      <c r="B1308" t="s">
        <v>1908</v>
      </c>
      <c r="C1308" s="5" t="s">
        <v>4277</v>
      </c>
      <c r="D1308" s="1">
        <v>42005</v>
      </c>
      <c r="E1308" t="s">
        <v>4279</v>
      </c>
      <c r="F1308" t="s">
        <v>4280</v>
      </c>
      <c r="G1308" t="str">
        <f t="shared" si="22"/>
        <v>1013</v>
      </c>
      <c r="H1308" t="s">
        <v>26</v>
      </c>
      <c r="I1308" t="s">
        <v>27</v>
      </c>
      <c r="J1308" t="s">
        <v>651</v>
      </c>
      <c r="L1308" t="s">
        <v>33</v>
      </c>
      <c r="M1308" t="s">
        <v>31</v>
      </c>
      <c r="N1308" t="s">
        <v>31</v>
      </c>
      <c r="O1308" s="1"/>
      <c r="P1308" s="11">
        <v>1981800</v>
      </c>
    </row>
    <row r="1309" spans="1:16">
      <c r="A1309" s="5" t="s">
        <v>1907</v>
      </c>
      <c r="B1309" t="s">
        <v>1908</v>
      </c>
      <c r="C1309" s="5" t="s">
        <v>4281</v>
      </c>
      <c r="D1309" s="1">
        <v>42005</v>
      </c>
      <c r="E1309" t="s">
        <v>4283</v>
      </c>
      <c r="F1309" t="s">
        <v>4284</v>
      </c>
      <c r="G1309" t="str">
        <f t="shared" si="22"/>
        <v>1015</v>
      </c>
      <c r="H1309" t="s">
        <v>26</v>
      </c>
      <c r="I1309" t="s">
        <v>27</v>
      </c>
      <c r="J1309" t="s">
        <v>277</v>
      </c>
      <c r="K1309" t="s">
        <v>4285</v>
      </c>
      <c r="L1309" t="s">
        <v>33</v>
      </c>
      <c r="M1309" t="s">
        <v>31</v>
      </c>
      <c r="N1309" t="s">
        <v>31</v>
      </c>
      <c r="O1309" s="1"/>
      <c r="P1309" s="11">
        <v>6877800</v>
      </c>
    </row>
    <row r="1310" spans="1:16">
      <c r="A1310" s="5" t="s">
        <v>1907</v>
      </c>
      <c r="B1310" t="s">
        <v>1908</v>
      </c>
      <c r="C1310" s="5" t="s">
        <v>4286</v>
      </c>
      <c r="D1310" s="1">
        <v>42005</v>
      </c>
      <c r="E1310" t="s">
        <v>4288</v>
      </c>
      <c r="F1310" t="s">
        <v>4289</v>
      </c>
      <c r="G1310" t="str">
        <f t="shared" si="22"/>
        <v>1012</v>
      </c>
      <c r="H1310" t="s">
        <v>26</v>
      </c>
      <c r="I1310" t="s">
        <v>27</v>
      </c>
      <c r="J1310" t="s">
        <v>360</v>
      </c>
      <c r="K1310" t="s">
        <v>4290</v>
      </c>
      <c r="L1310" t="s">
        <v>33</v>
      </c>
      <c r="M1310" t="s">
        <v>31</v>
      </c>
      <c r="N1310" t="s">
        <v>31</v>
      </c>
      <c r="O1310" s="1"/>
      <c r="P1310" s="11">
        <v>886100</v>
      </c>
    </row>
    <row r="1311" spans="1:16">
      <c r="A1311" s="5" t="s">
        <v>1907</v>
      </c>
      <c r="B1311" t="s">
        <v>1908</v>
      </c>
      <c r="C1311" s="5" t="s">
        <v>4291</v>
      </c>
      <c r="D1311" s="1">
        <v>42005</v>
      </c>
      <c r="E1311" t="s">
        <v>4293</v>
      </c>
      <c r="F1311" t="s">
        <v>4294</v>
      </c>
      <c r="G1311" t="str">
        <f t="shared" si="22"/>
        <v>1011</v>
      </c>
      <c r="H1311" t="s">
        <v>26</v>
      </c>
      <c r="I1311" t="s">
        <v>27</v>
      </c>
      <c r="J1311" t="s">
        <v>258</v>
      </c>
      <c r="K1311" t="s">
        <v>4295</v>
      </c>
      <c r="L1311" t="s">
        <v>33</v>
      </c>
      <c r="M1311" t="s">
        <v>31</v>
      </c>
      <c r="N1311" t="s">
        <v>31</v>
      </c>
      <c r="O1311" s="1"/>
      <c r="P1311" s="11">
        <v>1573800</v>
      </c>
    </row>
    <row r="1312" spans="1:16">
      <c r="A1312" s="5" t="s">
        <v>1907</v>
      </c>
      <c r="B1312" t="s">
        <v>1908</v>
      </c>
      <c r="C1312" s="5" t="s">
        <v>4296</v>
      </c>
      <c r="D1312" s="1">
        <v>42005</v>
      </c>
      <c r="E1312" t="s">
        <v>4297</v>
      </c>
      <c r="F1312" t="s">
        <v>4268</v>
      </c>
      <c r="G1312" t="str">
        <f t="shared" si="22"/>
        <v>1013</v>
      </c>
      <c r="H1312" t="s">
        <v>26</v>
      </c>
      <c r="I1312" t="s">
        <v>475</v>
      </c>
      <c r="J1312" t="s">
        <v>200</v>
      </c>
      <c r="K1312" t="s">
        <v>4295</v>
      </c>
      <c r="L1312" t="s">
        <v>33</v>
      </c>
      <c r="M1312" t="s">
        <v>31</v>
      </c>
      <c r="N1312" t="s">
        <v>31</v>
      </c>
      <c r="O1312" s="1"/>
      <c r="P1312" s="11">
        <v>386600</v>
      </c>
    </row>
    <row r="1313" spans="1:16">
      <c r="A1313" s="5" t="s">
        <v>1907</v>
      </c>
      <c r="B1313" t="s">
        <v>1908</v>
      </c>
      <c r="C1313" s="5" t="s">
        <v>4298</v>
      </c>
      <c r="D1313" s="1">
        <v>42005</v>
      </c>
      <c r="E1313" t="s">
        <v>4299</v>
      </c>
      <c r="F1313" t="s">
        <v>2112</v>
      </c>
      <c r="G1313" t="str">
        <f t="shared" si="22"/>
        <v>1018</v>
      </c>
      <c r="H1313" t="s">
        <v>26</v>
      </c>
      <c r="I1313" t="s">
        <v>27</v>
      </c>
      <c r="J1313" t="s">
        <v>494</v>
      </c>
      <c r="L1313" t="s">
        <v>33</v>
      </c>
      <c r="M1313" t="s">
        <v>31</v>
      </c>
      <c r="N1313" t="s">
        <v>31</v>
      </c>
      <c r="O1313" s="1"/>
      <c r="P1313" s="11">
        <v>5945300</v>
      </c>
    </row>
    <row r="1314" spans="1:16">
      <c r="A1314" s="5" t="s">
        <v>1907</v>
      </c>
      <c r="B1314" t="s">
        <v>1908</v>
      </c>
      <c r="C1314" s="5" t="s">
        <v>4300</v>
      </c>
      <c r="D1314" s="1">
        <v>42005</v>
      </c>
      <c r="E1314" t="s">
        <v>4302</v>
      </c>
      <c r="F1314" t="s">
        <v>4303</v>
      </c>
      <c r="G1314" t="str">
        <f t="shared" si="22"/>
        <v>1018</v>
      </c>
      <c r="H1314" t="s">
        <v>26</v>
      </c>
      <c r="I1314" t="s">
        <v>27</v>
      </c>
      <c r="J1314" t="s">
        <v>360</v>
      </c>
      <c r="K1314" t="s">
        <v>2197</v>
      </c>
      <c r="L1314" t="s">
        <v>33</v>
      </c>
      <c r="M1314" t="s">
        <v>32</v>
      </c>
      <c r="N1314" t="s">
        <v>31</v>
      </c>
      <c r="O1314" s="1"/>
      <c r="P1314" s="11">
        <v>1486400</v>
      </c>
    </row>
    <row r="1315" spans="1:16">
      <c r="A1315" s="5" t="s">
        <v>1907</v>
      </c>
      <c r="B1315" t="s">
        <v>1908</v>
      </c>
      <c r="C1315" s="5" t="s">
        <v>4304</v>
      </c>
      <c r="D1315" s="1">
        <v>42005</v>
      </c>
      <c r="E1315" t="s">
        <v>4306</v>
      </c>
      <c r="F1315" t="s">
        <v>4307</v>
      </c>
      <c r="G1315" t="str">
        <f t="shared" si="22"/>
        <v>1013</v>
      </c>
      <c r="H1315" t="s">
        <v>26</v>
      </c>
      <c r="J1315" t="s">
        <v>479</v>
      </c>
      <c r="L1315" t="s">
        <v>33</v>
      </c>
      <c r="M1315" t="s">
        <v>31</v>
      </c>
      <c r="N1315" t="s">
        <v>31</v>
      </c>
      <c r="O1315" s="1"/>
      <c r="P1315" s="11">
        <v>567900</v>
      </c>
    </row>
    <row r="1316" spans="1:16">
      <c r="A1316" s="5" t="s">
        <v>1907</v>
      </c>
      <c r="B1316" t="s">
        <v>1908</v>
      </c>
      <c r="C1316" s="5" t="s">
        <v>4308</v>
      </c>
      <c r="D1316" s="1">
        <v>42005</v>
      </c>
      <c r="E1316" t="s">
        <v>4310</v>
      </c>
      <c r="F1316" t="s">
        <v>4311</v>
      </c>
      <c r="G1316" t="str">
        <f t="shared" si="22"/>
        <v>1012</v>
      </c>
      <c r="H1316" t="s">
        <v>26</v>
      </c>
      <c r="I1316" t="s">
        <v>27</v>
      </c>
      <c r="J1316" t="s">
        <v>433</v>
      </c>
      <c r="K1316" t="s">
        <v>4312</v>
      </c>
      <c r="L1316" t="s">
        <v>33</v>
      </c>
      <c r="M1316" t="s">
        <v>31</v>
      </c>
      <c r="N1316" t="s">
        <v>31</v>
      </c>
      <c r="O1316" s="1"/>
      <c r="P1316" s="11">
        <v>5245800</v>
      </c>
    </row>
    <row r="1317" spans="1:16">
      <c r="A1317" s="5" t="s">
        <v>1907</v>
      </c>
      <c r="B1317" t="s">
        <v>1908</v>
      </c>
      <c r="C1317" s="5" t="s">
        <v>4313</v>
      </c>
      <c r="D1317" s="1">
        <v>42005</v>
      </c>
      <c r="E1317" t="s">
        <v>4314</v>
      </c>
      <c r="F1317" t="s">
        <v>3578</v>
      </c>
      <c r="G1317" t="str">
        <f t="shared" si="22"/>
        <v>1071</v>
      </c>
      <c r="H1317" t="s">
        <v>26</v>
      </c>
      <c r="I1317" t="s">
        <v>27</v>
      </c>
      <c r="J1317" t="s">
        <v>206</v>
      </c>
      <c r="L1317" t="s">
        <v>33</v>
      </c>
      <c r="M1317" t="s">
        <v>31</v>
      </c>
      <c r="N1317" t="s">
        <v>31</v>
      </c>
      <c r="O1317" s="1"/>
      <c r="P1317" s="11">
        <v>908500</v>
      </c>
    </row>
    <row r="1318" spans="1:16">
      <c r="A1318" s="5" t="s">
        <v>1907</v>
      </c>
      <c r="B1318" t="s">
        <v>1908</v>
      </c>
      <c r="C1318" s="5" t="s">
        <v>4315</v>
      </c>
      <c r="D1318" s="1">
        <v>42005</v>
      </c>
      <c r="E1318" t="s">
        <v>4317</v>
      </c>
      <c r="F1318" t="s">
        <v>4318</v>
      </c>
      <c r="G1318" t="str">
        <f t="shared" si="22"/>
        <v>1058</v>
      </c>
      <c r="H1318" t="s">
        <v>26</v>
      </c>
      <c r="I1318" t="s">
        <v>27</v>
      </c>
      <c r="J1318" t="s">
        <v>2107</v>
      </c>
      <c r="K1318" t="s">
        <v>4295</v>
      </c>
      <c r="L1318" t="s">
        <v>33</v>
      </c>
      <c r="M1318" t="s">
        <v>31</v>
      </c>
      <c r="N1318" t="s">
        <v>31</v>
      </c>
      <c r="O1318" s="1"/>
      <c r="P1318" s="11">
        <v>2634600</v>
      </c>
    </row>
    <row r="1319" spans="1:16">
      <c r="A1319" s="5" t="s">
        <v>1907</v>
      </c>
      <c r="B1319" t="s">
        <v>1908</v>
      </c>
      <c r="C1319" s="5" t="s">
        <v>4319</v>
      </c>
      <c r="D1319" s="1">
        <v>42005</v>
      </c>
      <c r="E1319" t="s">
        <v>4321</v>
      </c>
      <c r="F1319" t="s">
        <v>4322</v>
      </c>
      <c r="G1319" t="str">
        <f t="shared" si="22"/>
        <v>1075</v>
      </c>
      <c r="H1319" t="s">
        <v>26</v>
      </c>
      <c r="J1319" t="s">
        <v>1657</v>
      </c>
      <c r="L1319" t="s">
        <v>33</v>
      </c>
      <c r="M1319" t="s">
        <v>31</v>
      </c>
      <c r="N1319" t="s">
        <v>31</v>
      </c>
      <c r="O1319" s="1"/>
      <c r="P1319" s="11">
        <v>58400</v>
      </c>
    </row>
    <row r="1320" spans="1:16">
      <c r="A1320" s="5" t="s">
        <v>1907</v>
      </c>
      <c r="B1320" t="s">
        <v>1908</v>
      </c>
      <c r="C1320" s="5" t="s">
        <v>4323</v>
      </c>
      <c r="D1320" s="1">
        <v>42005</v>
      </c>
      <c r="E1320" t="s">
        <v>4325</v>
      </c>
      <c r="F1320" t="s">
        <v>3820</v>
      </c>
      <c r="G1320" t="str">
        <f t="shared" si="22"/>
        <v>1067</v>
      </c>
      <c r="H1320" t="s">
        <v>26</v>
      </c>
      <c r="I1320" t="s">
        <v>27</v>
      </c>
      <c r="J1320" t="s">
        <v>206</v>
      </c>
      <c r="L1320" t="s">
        <v>33</v>
      </c>
      <c r="M1320" t="s">
        <v>31</v>
      </c>
      <c r="N1320" t="s">
        <v>31</v>
      </c>
      <c r="O1320" s="1"/>
      <c r="P1320" s="11">
        <v>192500</v>
      </c>
    </row>
    <row r="1321" spans="1:16">
      <c r="A1321" s="5" t="s">
        <v>1907</v>
      </c>
      <c r="B1321" t="s">
        <v>1908</v>
      </c>
      <c r="C1321" s="5" t="s">
        <v>4326</v>
      </c>
      <c r="D1321" s="1">
        <v>42005</v>
      </c>
      <c r="E1321" t="s">
        <v>4328</v>
      </c>
      <c r="F1321" t="s">
        <v>4329</v>
      </c>
      <c r="G1321" t="str">
        <f t="shared" si="22"/>
        <v>1015</v>
      </c>
      <c r="H1321" t="s">
        <v>26</v>
      </c>
      <c r="I1321" t="s">
        <v>27</v>
      </c>
      <c r="J1321" t="s">
        <v>360</v>
      </c>
      <c r="K1321" t="s">
        <v>4330</v>
      </c>
      <c r="L1321" t="s">
        <v>33</v>
      </c>
      <c r="M1321" t="s">
        <v>31</v>
      </c>
      <c r="N1321" t="s">
        <v>31</v>
      </c>
      <c r="O1321" s="1"/>
      <c r="P1321" s="11">
        <v>2331500</v>
      </c>
    </row>
    <row r="1322" spans="1:16">
      <c r="A1322" s="5" t="s">
        <v>1907</v>
      </c>
      <c r="B1322" t="s">
        <v>1908</v>
      </c>
      <c r="C1322" s="5" t="s">
        <v>4331</v>
      </c>
      <c r="D1322" s="1">
        <v>42005</v>
      </c>
      <c r="E1322" t="s">
        <v>4333</v>
      </c>
      <c r="F1322" t="s">
        <v>4334</v>
      </c>
      <c r="G1322" t="str">
        <f t="shared" si="22"/>
        <v>1015</v>
      </c>
      <c r="H1322" t="s">
        <v>26</v>
      </c>
      <c r="I1322" t="s">
        <v>27</v>
      </c>
      <c r="J1322" t="s">
        <v>277</v>
      </c>
      <c r="K1322" t="s">
        <v>4295</v>
      </c>
      <c r="L1322" t="s">
        <v>33</v>
      </c>
      <c r="M1322" t="s">
        <v>31</v>
      </c>
      <c r="N1322" t="s">
        <v>31</v>
      </c>
      <c r="O1322" s="1"/>
      <c r="P1322" s="11">
        <v>3205800</v>
      </c>
    </row>
    <row r="1323" spans="1:16">
      <c r="A1323" s="5" t="s">
        <v>1907</v>
      </c>
      <c r="B1323" t="s">
        <v>1908</v>
      </c>
      <c r="C1323" s="5" t="s">
        <v>4335</v>
      </c>
      <c r="D1323" s="1">
        <v>42005</v>
      </c>
      <c r="E1323" t="s">
        <v>4337</v>
      </c>
      <c r="F1323" t="s">
        <v>4338</v>
      </c>
      <c r="G1323" t="str">
        <f t="shared" si="22"/>
        <v>1013</v>
      </c>
      <c r="H1323" t="s">
        <v>26</v>
      </c>
      <c r="I1323" t="s">
        <v>27</v>
      </c>
      <c r="J1323" t="s">
        <v>360</v>
      </c>
      <c r="K1323" t="s">
        <v>4339</v>
      </c>
      <c r="L1323" t="s">
        <v>33</v>
      </c>
      <c r="M1323" t="s">
        <v>31</v>
      </c>
      <c r="N1323" t="s">
        <v>31</v>
      </c>
      <c r="O1323" s="1"/>
      <c r="P1323" s="11">
        <v>2448000</v>
      </c>
    </row>
    <row r="1324" spans="1:16">
      <c r="A1324" s="5" t="s">
        <v>1907</v>
      </c>
      <c r="B1324" t="s">
        <v>1908</v>
      </c>
      <c r="C1324" s="5" t="s">
        <v>4340</v>
      </c>
      <c r="D1324" s="1">
        <v>42005</v>
      </c>
      <c r="E1324" t="s">
        <v>4341</v>
      </c>
      <c r="F1324" t="s">
        <v>4342</v>
      </c>
      <c r="G1324" t="str">
        <f t="shared" si="22"/>
        <v>1013</v>
      </c>
      <c r="H1324" t="s">
        <v>26</v>
      </c>
      <c r="I1324" t="s">
        <v>27</v>
      </c>
      <c r="J1324" t="s">
        <v>358</v>
      </c>
      <c r="L1324" t="s">
        <v>33</v>
      </c>
      <c r="M1324" t="s">
        <v>31</v>
      </c>
      <c r="N1324" t="s">
        <v>31</v>
      </c>
      <c r="O1324" s="1"/>
      <c r="P1324" s="11">
        <v>4313300</v>
      </c>
    </row>
    <row r="1325" spans="1:16">
      <c r="A1325" s="5" t="s">
        <v>1907</v>
      </c>
      <c r="B1325" t="s">
        <v>1908</v>
      </c>
      <c r="C1325" s="5" t="s">
        <v>4343</v>
      </c>
      <c r="D1325" s="1">
        <v>42005</v>
      </c>
      <c r="E1325" t="s">
        <v>4344</v>
      </c>
      <c r="F1325" t="s">
        <v>4345</v>
      </c>
      <c r="G1325" t="str">
        <f t="shared" si="22"/>
        <v>1015</v>
      </c>
      <c r="H1325" t="s">
        <v>26</v>
      </c>
      <c r="I1325" t="s">
        <v>27</v>
      </c>
      <c r="J1325" t="s">
        <v>358</v>
      </c>
      <c r="L1325" t="s">
        <v>33</v>
      </c>
      <c r="M1325" t="s">
        <v>31</v>
      </c>
      <c r="N1325" t="s">
        <v>31</v>
      </c>
      <c r="O1325" s="1"/>
      <c r="P1325" s="11">
        <v>2214900</v>
      </c>
    </row>
    <row r="1326" spans="1:16">
      <c r="A1326" s="5" t="s">
        <v>1907</v>
      </c>
      <c r="B1326" t="s">
        <v>1908</v>
      </c>
      <c r="C1326" s="5" t="s">
        <v>4346</v>
      </c>
      <c r="D1326" s="1">
        <v>42005</v>
      </c>
      <c r="E1326" t="s">
        <v>4348</v>
      </c>
      <c r="F1326" t="s">
        <v>4233</v>
      </c>
      <c r="G1326" t="str">
        <f t="shared" si="22"/>
        <v>1018</v>
      </c>
      <c r="H1326" t="s">
        <v>26</v>
      </c>
      <c r="I1326" t="s">
        <v>27</v>
      </c>
      <c r="J1326" t="s">
        <v>358</v>
      </c>
      <c r="L1326" t="s">
        <v>33</v>
      </c>
      <c r="M1326" t="s">
        <v>31</v>
      </c>
      <c r="N1326" t="s">
        <v>31</v>
      </c>
      <c r="O1326" s="1"/>
      <c r="P1326" s="11">
        <v>4826100</v>
      </c>
    </row>
    <row r="1327" spans="1:16">
      <c r="A1327" s="5" t="s">
        <v>1907</v>
      </c>
      <c r="B1327" t="s">
        <v>1908</v>
      </c>
      <c r="C1327" s="5" t="s">
        <v>4349</v>
      </c>
      <c r="D1327" s="1">
        <v>42005</v>
      </c>
      <c r="E1327" t="s">
        <v>4351</v>
      </c>
      <c r="F1327" t="s">
        <v>4352</v>
      </c>
      <c r="G1327" t="str">
        <f t="shared" si="22"/>
        <v>1018</v>
      </c>
      <c r="H1327" t="s">
        <v>26</v>
      </c>
      <c r="I1327" t="s">
        <v>3282</v>
      </c>
      <c r="J1327" t="s">
        <v>277</v>
      </c>
      <c r="K1327" t="s">
        <v>4353</v>
      </c>
      <c r="L1327" t="s">
        <v>33</v>
      </c>
      <c r="M1327" t="s">
        <v>31</v>
      </c>
      <c r="N1327" t="s">
        <v>31</v>
      </c>
      <c r="O1327" s="1"/>
      <c r="P1327" s="11">
        <v>3832600</v>
      </c>
    </row>
    <row r="1328" spans="1:16">
      <c r="A1328" s="5" t="s">
        <v>1907</v>
      </c>
      <c r="B1328" t="s">
        <v>1908</v>
      </c>
      <c r="C1328" s="5" t="s">
        <v>4354</v>
      </c>
      <c r="D1328" s="1">
        <v>42005</v>
      </c>
      <c r="E1328" t="s">
        <v>4356</v>
      </c>
      <c r="F1328" t="s">
        <v>4357</v>
      </c>
      <c r="G1328" t="str">
        <f t="shared" si="22"/>
        <v>1016</v>
      </c>
      <c r="H1328" t="s">
        <v>26</v>
      </c>
      <c r="I1328" t="s">
        <v>27</v>
      </c>
      <c r="J1328" t="s">
        <v>200</v>
      </c>
      <c r="K1328" t="s">
        <v>4358</v>
      </c>
      <c r="L1328" t="s">
        <v>33</v>
      </c>
      <c r="M1328" t="s">
        <v>31</v>
      </c>
      <c r="N1328" t="s">
        <v>31</v>
      </c>
      <c r="O1328" s="1"/>
      <c r="P1328" s="11">
        <v>2373300</v>
      </c>
    </row>
    <row r="1329" spans="1:16">
      <c r="A1329" s="5" t="s">
        <v>1907</v>
      </c>
      <c r="B1329" t="s">
        <v>1908</v>
      </c>
      <c r="C1329" s="5" t="s">
        <v>4359</v>
      </c>
      <c r="D1329" s="1">
        <v>42005</v>
      </c>
      <c r="E1329" t="s">
        <v>4361</v>
      </c>
      <c r="F1329" t="s">
        <v>4362</v>
      </c>
      <c r="G1329" t="str">
        <f t="shared" si="22"/>
        <v>1013</v>
      </c>
      <c r="H1329" t="s">
        <v>26</v>
      </c>
      <c r="I1329" t="s">
        <v>27</v>
      </c>
      <c r="J1329" t="s">
        <v>200</v>
      </c>
      <c r="K1329" t="s">
        <v>4363</v>
      </c>
      <c r="L1329" t="s">
        <v>33</v>
      </c>
      <c r="M1329" t="s">
        <v>31</v>
      </c>
      <c r="N1329" t="s">
        <v>31</v>
      </c>
      <c r="O1329" s="1"/>
      <c r="P1329" s="11">
        <v>3660500</v>
      </c>
    </row>
    <row r="1330" spans="1:16">
      <c r="A1330" s="5" t="s">
        <v>1907</v>
      </c>
      <c r="B1330" t="s">
        <v>1908</v>
      </c>
      <c r="C1330" s="5" t="s">
        <v>4364</v>
      </c>
      <c r="D1330" s="1">
        <v>42005</v>
      </c>
      <c r="E1330" t="s">
        <v>4366</v>
      </c>
      <c r="F1330" t="s">
        <v>4367</v>
      </c>
      <c r="G1330" t="str">
        <f t="shared" si="22"/>
        <v>1072</v>
      </c>
      <c r="H1330" t="s">
        <v>26</v>
      </c>
      <c r="I1330" t="s">
        <v>27</v>
      </c>
      <c r="J1330" t="s">
        <v>651</v>
      </c>
      <c r="L1330" t="s">
        <v>30</v>
      </c>
      <c r="M1330" t="s">
        <v>31</v>
      </c>
      <c r="N1330" t="s">
        <v>31</v>
      </c>
      <c r="O1330" s="1"/>
      <c r="P1330" s="11">
        <v>60500</v>
      </c>
    </row>
    <row r="1331" spans="1:16">
      <c r="A1331" s="5" t="s">
        <v>1907</v>
      </c>
      <c r="B1331" t="s">
        <v>1908</v>
      </c>
      <c r="C1331" s="5" t="s">
        <v>4364</v>
      </c>
      <c r="D1331" s="1">
        <v>42005</v>
      </c>
      <c r="E1331" t="s">
        <v>4366</v>
      </c>
      <c r="F1331" t="s">
        <v>4367</v>
      </c>
      <c r="G1331" t="str">
        <f t="shared" si="22"/>
        <v>1072</v>
      </c>
      <c r="H1331" t="s">
        <v>26</v>
      </c>
      <c r="I1331" t="s">
        <v>27</v>
      </c>
      <c r="J1331" t="s">
        <v>651</v>
      </c>
      <c r="L1331" t="s">
        <v>33</v>
      </c>
      <c r="M1331" t="s">
        <v>31</v>
      </c>
      <c r="N1331" t="s">
        <v>31</v>
      </c>
      <c r="O1331" s="1"/>
      <c r="P1331" s="11">
        <v>764400</v>
      </c>
    </row>
    <row r="1332" spans="1:16">
      <c r="A1332" s="5" t="s">
        <v>1907</v>
      </c>
      <c r="B1332" t="s">
        <v>1908</v>
      </c>
      <c r="C1332" s="5" t="s">
        <v>4368</v>
      </c>
      <c r="D1332" s="1">
        <v>42005</v>
      </c>
      <c r="E1332" t="s">
        <v>4370</v>
      </c>
      <c r="F1332" t="s">
        <v>4371</v>
      </c>
      <c r="G1332" t="str">
        <f t="shared" si="22"/>
        <v>1082</v>
      </c>
      <c r="H1332" t="s">
        <v>26</v>
      </c>
      <c r="I1332" t="s">
        <v>27</v>
      </c>
      <c r="J1332" t="s">
        <v>200</v>
      </c>
      <c r="K1332" t="s">
        <v>4372</v>
      </c>
      <c r="L1332" t="s">
        <v>33</v>
      </c>
      <c r="M1332" t="s">
        <v>31</v>
      </c>
      <c r="N1332" t="s">
        <v>31</v>
      </c>
      <c r="O1332" s="1"/>
      <c r="P1332" s="11">
        <v>1900200</v>
      </c>
    </row>
    <row r="1333" spans="1:16">
      <c r="A1333" s="5" t="s">
        <v>1907</v>
      </c>
      <c r="B1333" t="s">
        <v>1908</v>
      </c>
      <c r="C1333" s="5" t="s">
        <v>4368</v>
      </c>
      <c r="D1333" s="1">
        <v>42005</v>
      </c>
      <c r="E1333" t="s">
        <v>4373</v>
      </c>
      <c r="F1333" t="s">
        <v>4371</v>
      </c>
      <c r="G1333" t="str">
        <f t="shared" si="22"/>
        <v>1082</v>
      </c>
      <c r="H1333" t="s">
        <v>26</v>
      </c>
      <c r="I1333" t="s">
        <v>27</v>
      </c>
      <c r="J1333" t="s">
        <v>200</v>
      </c>
      <c r="K1333" t="s">
        <v>4374</v>
      </c>
      <c r="L1333" t="s">
        <v>33</v>
      </c>
      <c r="M1333" t="s">
        <v>31</v>
      </c>
      <c r="N1333" t="s">
        <v>31</v>
      </c>
      <c r="O1333" s="1"/>
      <c r="P1333" s="11">
        <v>2563400</v>
      </c>
    </row>
    <row r="1334" spans="1:16">
      <c r="A1334" s="5" t="s">
        <v>1907</v>
      </c>
      <c r="B1334" t="s">
        <v>1908</v>
      </c>
      <c r="C1334" s="5" t="s">
        <v>4375</v>
      </c>
      <c r="D1334" s="1">
        <v>42005</v>
      </c>
      <c r="E1334" t="s">
        <v>4377</v>
      </c>
      <c r="F1334" t="s">
        <v>4378</v>
      </c>
      <c r="G1334" t="str">
        <f t="shared" si="22"/>
        <v>1102</v>
      </c>
      <c r="H1334" t="s">
        <v>26</v>
      </c>
      <c r="I1334" t="s">
        <v>27</v>
      </c>
      <c r="J1334" t="s">
        <v>360</v>
      </c>
      <c r="K1334" t="s">
        <v>4379</v>
      </c>
      <c r="L1334" t="s">
        <v>33</v>
      </c>
      <c r="M1334" t="s">
        <v>31</v>
      </c>
      <c r="N1334" t="s">
        <v>31</v>
      </c>
      <c r="O1334" s="1"/>
      <c r="P1334" s="11">
        <v>1375700</v>
      </c>
    </row>
    <row r="1335" spans="1:16">
      <c r="A1335" s="5" t="s">
        <v>1907</v>
      </c>
      <c r="B1335" t="s">
        <v>1908</v>
      </c>
      <c r="C1335" s="5" t="s">
        <v>4380</v>
      </c>
      <c r="D1335" s="1">
        <v>42005</v>
      </c>
      <c r="E1335" t="s">
        <v>4382</v>
      </c>
      <c r="F1335" t="s">
        <v>4383</v>
      </c>
      <c r="G1335" t="str">
        <f t="shared" si="22"/>
        <v>1102</v>
      </c>
      <c r="H1335" t="s">
        <v>1917</v>
      </c>
      <c r="I1335" t="s">
        <v>27</v>
      </c>
      <c r="J1335" t="s">
        <v>473</v>
      </c>
      <c r="L1335" t="s">
        <v>33</v>
      </c>
      <c r="M1335" t="s">
        <v>31</v>
      </c>
      <c r="N1335" t="s">
        <v>134</v>
      </c>
      <c r="O1335" s="1"/>
      <c r="P1335" s="11">
        <v>1158400</v>
      </c>
    </row>
    <row r="1336" spans="1:16">
      <c r="A1336" s="5" t="s">
        <v>1907</v>
      </c>
      <c r="B1336" t="s">
        <v>1908</v>
      </c>
      <c r="C1336" s="5" t="s">
        <v>4384</v>
      </c>
      <c r="D1336" s="1">
        <v>42005</v>
      </c>
      <c r="E1336" t="s">
        <v>4386</v>
      </c>
      <c r="F1336" t="s">
        <v>4387</v>
      </c>
      <c r="G1336" t="str">
        <f t="shared" ref="G1336:G1399" si="23">LEFT(F1336,4)</f>
        <v>1102</v>
      </c>
      <c r="H1336" t="s">
        <v>1917</v>
      </c>
      <c r="I1336" t="s">
        <v>27</v>
      </c>
      <c r="J1336" t="s">
        <v>360</v>
      </c>
      <c r="K1336" t="s">
        <v>4388</v>
      </c>
      <c r="L1336" t="s">
        <v>33</v>
      </c>
      <c r="M1336" t="s">
        <v>31</v>
      </c>
      <c r="N1336" t="s">
        <v>31</v>
      </c>
      <c r="O1336" s="1"/>
      <c r="P1336" s="11">
        <v>1158400</v>
      </c>
    </row>
    <row r="1337" spans="1:16">
      <c r="A1337" s="5" t="s">
        <v>1907</v>
      </c>
      <c r="B1337" t="s">
        <v>1908</v>
      </c>
      <c r="C1337" s="5" t="s">
        <v>4389</v>
      </c>
      <c r="D1337" s="1">
        <v>42005</v>
      </c>
      <c r="E1337" t="s">
        <v>4391</v>
      </c>
      <c r="F1337" t="s">
        <v>4392</v>
      </c>
      <c r="G1337" t="str">
        <f t="shared" si="23"/>
        <v>1065</v>
      </c>
      <c r="H1337" t="s">
        <v>26</v>
      </c>
      <c r="I1337" t="s">
        <v>27</v>
      </c>
      <c r="J1337" t="s">
        <v>190</v>
      </c>
      <c r="L1337" t="s">
        <v>33</v>
      </c>
      <c r="M1337" t="s">
        <v>31</v>
      </c>
      <c r="N1337" t="s">
        <v>134</v>
      </c>
      <c r="O1337" s="1"/>
      <c r="P1337" s="11">
        <v>1538900</v>
      </c>
    </row>
    <row r="1338" spans="1:16">
      <c r="A1338" s="5" t="s">
        <v>1907</v>
      </c>
      <c r="B1338" t="s">
        <v>1908</v>
      </c>
      <c r="C1338" s="5" t="s">
        <v>4393</v>
      </c>
      <c r="D1338" s="1">
        <v>42005</v>
      </c>
      <c r="E1338" t="s">
        <v>4395</v>
      </c>
      <c r="F1338" t="s">
        <v>4396</v>
      </c>
      <c r="G1338" t="str">
        <f t="shared" si="23"/>
        <v>1066</v>
      </c>
      <c r="H1338" t="s">
        <v>26</v>
      </c>
      <c r="I1338" t="s">
        <v>27</v>
      </c>
      <c r="J1338" t="s">
        <v>473</v>
      </c>
      <c r="L1338" t="s">
        <v>33</v>
      </c>
      <c r="M1338" t="s">
        <v>31</v>
      </c>
      <c r="N1338" t="s">
        <v>31</v>
      </c>
      <c r="O1338" s="1"/>
      <c r="P1338" s="11">
        <v>386600</v>
      </c>
    </row>
    <row r="1339" spans="1:16">
      <c r="A1339" s="5" t="s">
        <v>1907</v>
      </c>
      <c r="B1339" t="s">
        <v>1908</v>
      </c>
      <c r="C1339" s="5" t="s">
        <v>4397</v>
      </c>
      <c r="D1339" s="1">
        <v>42005</v>
      </c>
      <c r="E1339" t="s">
        <v>4399</v>
      </c>
      <c r="F1339" t="s">
        <v>4400</v>
      </c>
      <c r="G1339" t="str">
        <f t="shared" si="23"/>
        <v>1103</v>
      </c>
      <c r="H1339" t="s">
        <v>1917</v>
      </c>
      <c r="I1339" t="s">
        <v>27</v>
      </c>
      <c r="J1339" t="s">
        <v>473</v>
      </c>
      <c r="L1339" t="s">
        <v>33</v>
      </c>
      <c r="M1339" t="s">
        <v>31</v>
      </c>
      <c r="N1339" t="s">
        <v>31</v>
      </c>
      <c r="O1339" s="1"/>
      <c r="P1339" s="11">
        <v>1201100</v>
      </c>
    </row>
    <row r="1340" spans="1:16">
      <c r="A1340" s="5" t="s">
        <v>1907</v>
      </c>
      <c r="B1340" t="s">
        <v>1908</v>
      </c>
      <c r="C1340" s="5" t="s">
        <v>4401</v>
      </c>
      <c r="D1340" s="1">
        <v>42005</v>
      </c>
      <c r="E1340" t="s">
        <v>4403</v>
      </c>
      <c r="F1340" t="s">
        <v>2132</v>
      </c>
      <c r="G1340" t="str">
        <f t="shared" si="23"/>
        <v>1027</v>
      </c>
      <c r="H1340" t="s">
        <v>26</v>
      </c>
      <c r="I1340" t="s">
        <v>1366</v>
      </c>
      <c r="J1340" t="s">
        <v>2000</v>
      </c>
      <c r="L1340" t="s">
        <v>33</v>
      </c>
      <c r="M1340" t="s">
        <v>31</v>
      </c>
      <c r="N1340" t="s">
        <v>31</v>
      </c>
      <c r="O1340" s="1"/>
      <c r="P1340" s="11">
        <v>209900</v>
      </c>
    </row>
    <row r="1341" spans="1:16">
      <c r="A1341" s="5" t="s">
        <v>1907</v>
      </c>
      <c r="B1341" t="s">
        <v>1908</v>
      </c>
      <c r="C1341" s="5" t="s">
        <v>4401</v>
      </c>
      <c r="D1341" s="1">
        <v>42005</v>
      </c>
      <c r="E1341" t="s">
        <v>4403</v>
      </c>
      <c r="F1341" t="s">
        <v>2132</v>
      </c>
      <c r="G1341" t="str">
        <f t="shared" si="23"/>
        <v>1027</v>
      </c>
      <c r="H1341" t="s">
        <v>26</v>
      </c>
      <c r="I1341" t="s">
        <v>3282</v>
      </c>
      <c r="J1341" t="s">
        <v>200</v>
      </c>
      <c r="L1341" t="s">
        <v>33</v>
      </c>
      <c r="M1341" t="s">
        <v>31</v>
      </c>
      <c r="N1341" t="s">
        <v>31</v>
      </c>
      <c r="O1341" s="1"/>
      <c r="P1341" s="11">
        <v>204000</v>
      </c>
    </row>
    <row r="1342" spans="1:16">
      <c r="A1342" s="5" t="s">
        <v>1907</v>
      </c>
      <c r="B1342" t="s">
        <v>1908</v>
      </c>
      <c r="C1342" s="5" t="s">
        <v>4401</v>
      </c>
      <c r="D1342" s="1">
        <v>42005</v>
      </c>
      <c r="E1342" t="s">
        <v>2131</v>
      </c>
      <c r="F1342" t="s">
        <v>4404</v>
      </c>
      <c r="G1342" t="str">
        <f t="shared" si="23"/>
        <v>1037</v>
      </c>
      <c r="H1342" t="s">
        <v>26</v>
      </c>
      <c r="I1342" t="s">
        <v>3282</v>
      </c>
      <c r="J1342" t="s">
        <v>918</v>
      </c>
      <c r="L1342" t="s">
        <v>33</v>
      </c>
      <c r="M1342" t="s">
        <v>31</v>
      </c>
      <c r="N1342" t="s">
        <v>31</v>
      </c>
      <c r="O1342" s="1"/>
      <c r="P1342" s="11">
        <v>169100</v>
      </c>
    </row>
    <row r="1343" spans="1:16">
      <c r="A1343" s="5" t="s">
        <v>1907</v>
      </c>
      <c r="B1343" t="s">
        <v>1908</v>
      </c>
      <c r="C1343" s="5" t="s">
        <v>4401</v>
      </c>
      <c r="D1343" s="1">
        <v>42005</v>
      </c>
      <c r="E1343" t="s">
        <v>4403</v>
      </c>
      <c r="F1343" t="s">
        <v>2132</v>
      </c>
      <c r="G1343" t="str">
        <f t="shared" si="23"/>
        <v>1027</v>
      </c>
      <c r="H1343" t="s">
        <v>26</v>
      </c>
      <c r="I1343" t="s">
        <v>2733</v>
      </c>
      <c r="J1343" t="s">
        <v>1617</v>
      </c>
      <c r="L1343" t="s">
        <v>33</v>
      </c>
      <c r="M1343" t="s">
        <v>31</v>
      </c>
      <c r="N1343" t="s">
        <v>31</v>
      </c>
      <c r="O1343" s="1"/>
      <c r="P1343" s="11">
        <v>35700</v>
      </c>
    </row>
    <row r="1344" spans="1:16">
      <c r="A1344" s="5" t="s">
        <v>1907</v>
      </c>
      <c r="B1344" t="s">
        <v>1908</v>
      </c>
      <c r="C1344" s="5" t="s">
        <v>4401</v>
      </c>
      <c r="D1344" s="1">
        <v>42005</v>
      </c>
      <c r="E1344" t="s">
        <v>4403</v>
      </c>
      <c r="F1344" t="s">
        <v>2132</v>
      </c>
      <c r="G1344" t="str">
        <f t="shared" si="23"/>
        <v>1027</v>
      </c>
      <c r="H1344" t="s">
        <v>26</v>
      </c>
      <c r="I1344" t="s">
        <v>2733</v>
      </c>
      <c r="J1344" t="s">
        <v>1617</v>
      </c>
      <c r="L1344" t="s">
        <v>33</v>
      </c>
      <c r="M1344" t="s">
        <v>31</v>
      </c>
      <c r="N1344" t="s">
        <v>31</v>
      </c>
      <c r="O1344" s="1"/>
      <c r="P1344" s="11">
        <v>7100</v>
      </c>
    </row>
    <row r="1345" spans="1:16">
      <c r="A1345" s="5" t="s">
        <v>1907</v>
      </c>
      <c r="B1345" t="s">
        <v>1908</v>
      </c>
      <c r="C1345" s="5" t="s">
        <v>4405</v>
      </c>
      <c r="D1345" s="1">
        <v>42005</v>
      </c>
      <c r="E1345" t="s">
        <v>4406</v>
      </c>
      <c r="F1345" t="s">
        <v>4407</v>
      </c>
      <c r="G1345" t="str">
        <f t="shared" si="23"/>
        <v>1013</v>
      </c>
      <c r="H1345" t="s">
        <v>26</v>
      </c>
      <c r="J1345" t="s">
        <v>504</v>
      </c>
      <c r="L1345" t="s">
        <v>33</v>
      </c>
      <c r="M1345" t="s">
        <v>31</v>
      </c>
      <c r="N1345" t="s">
        <v>31</v>
      </c>
      <c r="O1345" s="1"/>
      <c r="P1345" s="11">
        <v>326400</v>
      </c>
    </row>
    <row r="1346" spans="1:16">
      <c r="A1346" s="5" t="s">
        <v>1907</v>
      </c>
      <c r="B1346" t="s">
        <v>1908</v>
      </c>
      <c r="C1346" s="5" t="s">
        <v>4408</v>
      </c>
      <c r="D1346" s="1">
        <v>42005</v>
      </c>
      <c r="E1346" t="s">
        <v>4410</v>
      </c>
      <c r="F1346" t="s">
        <v>4411</v>
      </c>
      <c r="G1346" t="str">
        <f t="shared" si="23"/>
        <v>1106</v>
      </c>
      <c r="H1346" t="s">
        <v>1917</v>
      </c>
      <c r="I1346" t="s">
        <v>27</v>
      </c>
      <c r="J1346" t="s">
        <v>473</v>
      </c>
      <c r="L1346" t="s">
        <v>33</v>
      </c>
      <c r="M1346" t="s">
        <v>32</v>
      </c>
      <c r="N1346" t="s">
        <v>31</v>
      </c>
      <c r="O1346" s="1"/>
      <c r="P1346" s="11">
        <v>1201100</v>
      </c>
    </row>
    <row r="1347" spans="1:16">
      <c r="A1347" s="5" t="s">
        <v>1907</v>
      </c>
      <c r="B1347" t="s">
        <v>1908</v>
      </c>
      <c r="C1347" s="5" t="s">
        <v>4412</v>
      </c>
      <c r="D1347" s="1">
        <v>42005</v>
      </c>
      <c r="E1347" t="s">
        <v>4413</v>
      </c>
      <c r="F1347" t="s">
        <v>4414</v>
      </c>
      <c r="G1347" t="str">
        <f t="shared" si="23"/>
        <v>1107</v>
      </c>
      <c r="H1347" t="s">
        <v>26</v>
      </c>
      <c r="I1347" t="s">
        <v>27</v>
      </c>
      <c r="J1347" t="s">
        <v>473</v>
      </c>
      <c r="L1347" t="s">
        <v>33</v>
      </c>
      <c r="M1347" t="s">
        <v>31</v>
      </c>
      <c r="N1347" t="s">
        <v>31</v>
      </c>
      <c r="O1347" s="1"/>
      <c r="P1347" s="11">
        <v>1201100</v>
      </c>
    </row>
    <row r="1348" spans="1:16">
      <c r="A1348" s="5" t="s">
        <v>1907</v>
      </c>
      <c r="B1348" t="s">
        <v>1908</v>
      </c>
      <c r="C1348" s="5" t="s">
        <v>4415</v>
      </c>
      <c r="D1348" s="1">
        <v>42005</v>
      </c>
      <c r="E1348" t="s">
        <v>4416</v>
      </c>
      <c r="F1348" t="s">
        <v>2373</v>
      </c>
      <c r="G1348" t="str">
        <f t="shared" si="23"/>
        <v>1102</v>
      </c>
      <c r="H1348" t="s">
        <v>1917</v>
      </c>
      <c r="I1348" t="s">
        <v>27</v>
      </c>
      <c r="J1348" t="s">
        <v>360</v>
      </c>
      <c r="K1348" t="s">
        <v>2197</v>
      </c>
      <c r="L1348" t="s">
        <v>33</v>
      </c>
      <c r="M1348" t="s">
        <v>31</v>
      </c>
      <c r="N1348" t="s">
        <v>31</v>
      </c>
      <c r="O1348" s="1"/>
      <c r="P1348" s="11">
        <v>1886600</v>
      </c>
    </row>
    <row r="1349" spans="1:16">
      <c r="A1349" s="5" t="s">
        <v>1907</v>
      </c>
      <c r="B1349" t="s">
        <v>1908</v>
      </c>
      <c r="C1349" s="5" t="s">
        <v>4417</v>
      </c>
      <c r="D1349" s="1">
        <v>42005</v>
      </c>
      <c r="E1349" t="s">
        <v>4418</v>
      </c>
      <c r="F1349" t="s">
        <v>4419</v>
      </c>
      <c r="G1349" t="str">
        <f t="shared" si="23"/>
        <v>1104</v>
      </c>
      <c r="H1349" t="s">
        <v>1917</v>
      </c>
      <c r="J1349" t="s">
        <v>495</v>
      </c>
      <c r="L1349" t="s">
        <v>33</v>
      </c>
      <c r="M1349" t="s">
        <v>31</v>
      </c>
      <c r="N1349" t="s">
        <v>134</v>
      </c>
      <c r="O1349" s="1"/>
      <c r="P1349" s="11">
        <v>537100</v>
      </c>
    </row>
    <row r="1350" spans="1:16">
      <c r="A1350" s="5" t="s">
        <v>1907</v>
      </c>
      <c r="B1350" t="s">
        <v>1908</v>
      </c>
      <c r="C1350" s="5" t="s">
        <v>4420</v>
      </c>
      <c r="D1350" s="1">
        <v>42005</v>
      </c>
      <c r="E1350" t="s">
        <v>4422</v>
      </c>
      <c r="F1350" t="s">
        <v>4423</v>
      </c>
      <c r="G1350" t="str">
        <f t="shared" si="23"/>
        <v>1024</v>
      </c>
      <c r="H1350" t="s">
        <v>26</v>
      </c>
      <c r="I1350" t="s">
        <v>27</v>
      </c>
      <c r="J1350" t="s">
        <v>494</v>
      </c>
      <c r="L1350" t="s">
        <v>33</v>
      </c>
      <c r="M1350" t="s">
        <v>31</v>
      </c>
      <c r="N1350" t="s">
        <v>31</v>
      </c>
      <c r="O1350" s="1">
        <v>41108</v>
      </c>
      <c r="P1350" s="11">
        <v>4738000</v>
      </c>
    </row>
    <row r="1351" spans="1:16">
      <c r="A1351" s="5" t="s">
        <v>1907</v>
      </c>
      <c r="B1351" t="s">
        <v>1908</v>
      </c>
      <c r="C1351" s="5" t="s">
        <v>4424</v>
      </c>
      <c r="D1351" s="1">
        <v>42005</v>
      </c>
      <c r="E1351" t="s">
        <v>4426</v>
      </c>
      <c r="F1351" t="s">
        <v>4427</v>
      </c>
      <c r="G1351" t="str">
        <f t="shared" si="23"/>
        <v>1104</v>
      </c>
      <c r="H1351" t="s">
        <v>1917</v>
      </c>
      <c r="I1351" t="s">
        <v>27</v>
      </c>
      <c r="J1351" t="s">
        <v>473</v>
      </c>
      <c r="L1351" t="s">
        <v>33</v>
      </c>
      <c r="M1351" t="s">
        <v>31</v>
      </c>
      <c r="N1351" t="s">
        <v>31</v>
      </c>
      <c r="O1351" s="1"/>
      <c r="P1351" s="11">
        <v>1201100</v>
      </c>
    </row>
    <row r="1352" spans="1:16">
      <c r="A1352" s="5" t="s">
        <v>1907</v>
      </c>
      <c r="B1352" t="s">
        <v>1908</v>
      </c>
      <c r="C1352" s="5" t="s">
        <v>4428</v>
      </c>
      <c r="D1352" s="1">
        <v>34759</v>
      </c>
      <c r="E1352" t="s">
        <v>2426</v>
      </c>
      <c r="F1352" t="s">
        <v>1761</v>
      </c>
      <c r="G1352" t="str">
        <f t="shared" si="23"/>
        <v>1011</v>
      </c>
      <c r="H1352" t="s">
        <v>26</v>
      </c>
      <c r="I1352" t="s">
        <v>396</v>
      </c>
      <c r="J1352" t="s">
        <v>240</v>
      </c>
      <c r="K1352" t="s">
        <v>4430</v>
      </c>
      <c r="L1352" t="s">
        <v>33</v>
      </c>
      <c r="M1352" t="s">
        <v>32</v>
      </c>
      <c r="N1352" t="s">
        <v>32</v>
      </c>
      <c r="O1352" s="1">
        <v>45646</v>
      </c>
      <c r="P1352" s="11">
        <v>42668351</v>
      </c>
    </row>
    <row r="1353" spans="1:16">
      <c r="A1353" s="5" t="s">
        <v>1907</v>
      </c>
      <c r="B1353" t="s">
        <v>1908</v>
      </c>
      <c r="C1353" s="5" t="s">
        <v>4428</v>
      </c>
      <c r="D1353" s="1">
        <v>34759</v>
      </c>
      <c r="E1353" t="s">
        <v>4432</v>
      </c>
      <c r="F1353" t="s">
        <v>1761</v>
      </c>
      <c r="G1353" t="str">
        <f t="shared" si="23"/>
        <v>1011</v>
      </c>
      <c r="H1353" t="s">
        <v>26</v>
      </c>
      <c r="I1353" t="s">
        <v>27</v>
      </c>
      <c r="J1353" t="s">
        <v>240</v>
      </c>
      <c r="K1353" t="s">
        <v>4433</v>
      </c>
      <c r="L1353" t="s">
        <v>30</v>
      </c>
      <c r="M1353" t="s">
        <v>32</v>
      </c>
      <c r="N1353" t="s">
        <v>32</v>
      </c>
      <c r="O1353" s="1">
        <v>45646</v>
      </c>
      <c r="P1353" s="11">
        <v>7331649</v>
      </c>
    </row>
    <row r="1354" spans="1:16">
      <c r="A1354" s="5" t="s">
        <v>1907</v>
      </c>
      <c r="B1354" t="s">
        <v>1908</v>
      </c>
      <c r="C1354" s="5" t="s">
        <v>4434</v>
      </c>
      <c r="D1354" s="1">
        <v>41640</v>
      </c>
      <c r="E1354" t="s">
        <v>2426</v>
      </c>
      <c r="F1354" t="s">
        <v>1761</v>
      </c>
      <c r="G1354" t="str">
        <f t="shared" si="23"/>
        <v>1011</v>
      </c>
      <c r="H1354" t="s">
        <v>26</v>
      </c>
      <c r="I1354" t="s">
        <v>27</v>
      </c>
      <c r="J1354" t="s">
        <v>240</v>
      </c>
      <c r="K1354" t="s">
        <v>4433</v>
      </c>
      <c r="L1354" t="s">
        <v>33</v>
      </c>
      <c r="M1354" t="s">
        <v>32</v>
      </c>
      <c r="N1354" t="s">
        <v>134</v>
      </c>
      <c r="O1354" s="1"/>
      <c r="P1354" s="11">
        <v>254492451</v>
      </c>
    </row>
    <row r="1355" spans="1:16">
      <c r="A1355" s="5" t="s">
        <v>1907</v>
      </c>
      <c r="B1355" t="s">
        <v>1908</v>
      </c>
      <c r="C1355" s="5" t="s">
        <v>4436</v>
      </c>
      <c r="D1355" s="1">
        <v>42005</v>
      </c>
      <c r="E1355" t="s">
        <v>4437</v>
      </c>
      <c r="F1355" t="s">
        <v>4438</v>
      </c>
      <c r="G1355" t="str">
        <f t="shared" si="23"/>
        <v>1011</v>
      </c>
      <c r="H1355" t="s">
        <v>26</v>
      </c>
      <c r="I1355" t="s">
        <v>27</v>
      </c>
      <c r="J1355" t="s">
        <v>495</v>
      </c>
      <c r="L1355" t="s">
        <v>33</v>
      </c>
      <c r="M1355" t="s">
        <v>31</v>
      </c>
      <c r="N1355" t="s">
        <v>31</v>
      </c>
      <c r="O1355" s="1"/>
      <c r="P1355" s="11">
        <v>5350700</v>
      </c>
    </row>
    <row r="1356" spans="1:16">
      <c r="A1356" s="5" t="s">
        <v>1907</v>
      </c>
      <c r="B1356" t="s">
        <v>1908</v>
      </c>
      <c r="C1356" s="5" t="s">
        <v>4439</v>
      </c>
      <c r="D1356" s="1">
        <v>42005</v>
      </c>
      <c r="E1356" t="s">
        <v>4440</v>
      </c>
      <c r="F1356" t="s">
        <v>3297</v>
      </c>
      <c r="G1356" t="str">
        <f t="shared" si="23"/>
        <v>1055</v>
      </c>
      <c r="H1356" t="s">
        <v>26</v>
      </c>
      <c r="I1356" t="s">
        <v>396</v>
      </c>
      <c r="J1356" t="s">
        <v>473</v>
      </c>
      <c r="L1356" t="s">
        <v>33</v>
      </c>
      <c r="M1356" t="s">
        <v>32</v>
      </c>
      <c r="N1356" t="s">
        <v>31</v>
      </c>
      <c r="O1356" s="1"/>
      <c r="P1356" s="11">
        <v>1951500</v>
      </c>
    </row>
    <row r="1357" spans="1:16">
      <c r="A1357" s="5" t="s">
        <v>1907</v>
      </c>
      <c r="B1357" t="s">
        <v>1908</v>
      </c>
      <c r="C1357" s="5" t="s">
        <v>4441</v>
      </c>
      <c r="D1357" s="1">
        <v>42005</v>
      </c>
      <c r="E1357" t="s">
        <v>4443</v>
      </c>
      <c r="F1357" t="s">
        <v>2144</v>
      </c>
      <c r="G1357" t="str">
        <f t="shared" si="23"/>
        <v>1055</v>
      </c>
      <c r="H1357" t="s">
        <v>26</v>
      </c>
      <c r="I1357" t="s">
        <v>396</v>
      </c>
      <c r="J1357" t="s">
        <v>200</v>
      </c>
      <c r="K1357" t="s">
        <v>4444</v>
      </c>
      <c r="L1357" t="s">
        <v>30</v>
      </c>
      <c r="M1357" t="s">
        <v>31</v>
      </c>
      <c r="N1357" t="s">
        <v>134</v>
      </c>
      <c r="O1357" s="1"/>
      <c r="P1357" s="11">
        <v>124400</v>
      </c>
    </row>
    <row r="1358" spans="1:16">
      <c r="A1358" s="5" t="s">
        <v>1907</v>
      </c>
      <c r="B1358" t="s">
        <v>1908</v>
      </c>
      <c r="C1358" s="5" t="s">
        <v>4441</v>
      </c>
      <c r="D1358" s="1">
        <v>42005</v>
      </c>
      <c r="E1358" t="s">
        <v>4445</v>
      </c>
      <c r="F1358" t="s">
        <v>2144</v>
      </c>
      <c r="G1358" t="str">
        <f t="shared" si="23"/>
        <v>1055</v>
      </c>
      <c r="H1358" t="s">
        <v>26</v>
      </c>
      <c r="I1358" t="s">
        <v>396</v>
      </c>
      <c r="J1358" t="s">
        <v>200</v>
      </c>
      <c r="K1358" t="s">
        <v>4446</v>
      </c>
      <c r="L1358" t="s">
        <v>33</v>
      </c>
      <c r="M1358" t="s">
        <v>31</v>
      </c>
      <c r="N1358" t="s">
        <v>134</v>
      </c>
      <c r="O1358" s="1"/>
      <c r="P1358" s="11">
        <v>2058200</v>
      </c>
    </row>
    <row r="1359" spans="1:16">
      <c r="A1359" s="5" t="s">
        <v>1907</v>
      </c>
      <c r="B1359" t="s">
        <v>1908</v>
      </c>
      <c r="C1359" s="5" t="s">
        <v>4441</v>
      </c>
      <c r="D1359" s="1">
        <v>42005</v>
      </c>
      <c r="E1359" t="s">
        <v>4447</v>
      </c>
      <c r="F1359" t="s">
        <v>2144</v>
      </c>
      <c r="G1359" t="str">
        <f t="shared" si="23"/>
        <v>1055</v>
      </c>
      <c r="H1359" t="s">
        <v>26</v>
      </c>
      <c r="I1359" t="s">
        <v>396</v>
      </c>
      <c r="J1359" t="s">
        <v>200</v>
      </c>
      <c r="K1359" t="s">
        <v>1839</v>
      </c>
      <c r="L1359" t="s">
        <v>33</v>
      </c>
      <c r="M1359" t="s">
        <v>31</v>
      </c>
      <c r="N1359" t="s">
        <v>134</v>
      </c>
      <c r="O1359" s="1"/>
      <c r="P1359" s="11">
        <v>582900</v>
      </c>
    </row>
    <row r="1360" spans="1:16">
      <c r="A1360" s="5" t="s">
        <v>1907</v>
      </c>
      <c r="B1360" t="s">
        <v>1908</v>
      </c>
      <c r="C1360" s="5" t="s">
        <v>4441</v>
      </c>
      <c r="D1360" s="1">
        <v>42005</v>
      </c>
      <c r="E1360" t="s">
        <v>4448</v>
      </c>
      <c r="F1360" t="s">
        <v>2144</v>
      </c>
      <c r="G1360" t="str">
        <f t="shared" si="23"/>
        <v>1055</v>
      </c>
      <c r="H1360" t="s">
        <v>26</v>
      </c>
      <c r="I1360" t="s">
        <v>396</v>
      </c>
      <c r="J1360" t="s">
        <v>200</v>
      </c>
      <c r="K1360" t="s">
        <v>4449</v>
      </c>
      <c r="L1360" t="s">
        <v>33</v>
      </c>
      <c r="M1360" t="s">
        <v>32</v>
      </c>
      <c r="N1360" t="s">
        <v>134</v>
      </c>
      <c r="O1360" s="1"/>
      <c r="P1360" s="11">
        <v>93300</v>
      </c>
    </row>
    <row r="1361" spans="1:16">
      <c r="A1361" s="5" t="s">
        <v>1907</v>
      </c>
      <c r="B1361" t="s">
        <v>1908</v>
      </c>
      <c r="C1361" s="5" t="s">
        <v>4450</v>
      </c>
      <c r="D1361" s="1">
        <v>42005</v>
      </c>
      <c r="E1361" t="s">
        <v>4452</v>
      </c>
      <c r="F1361" t="s">
        <v>1651</v>
      </c>
      <c r="G1361" t="str">
        <f t="shared" si="23"/>
        <v>1083</v>
      </c>
      <c r="H1361" t="s">
        <v>26</v>
      </c>
      <c r="I1361" t="s">
        <v>27</v>
      </c>
      <c r="J1361" t="s">
        <v>3115</v>
      </c>
      <c r="L1361" t="s">
        <v>33</v>
      </c>
      <c r="M1361" t="s">
        <v>31</v>
      </c>
      <c r="N1361" t="s">
        <v>31</v>
      </c>
      <c r="O1361" s="1"/>
      <c r="P1361" s="11">
        <v>176900</v>
      </c>
    </row>
    <row r="1362" spans="1:16">
      <c r="A1362" s="5" t="s">
        <v>1907</v>
      </c>
      <c r="B1362" t="s">
        <v>1908</v>
      </c>
      <c r="C1362" s="5" t="s">
        <v>4454</v>
      </c>
      <c r="D1362" s="1">
        <v>42005</v>
      </c>
      <c r="E1362" t="s">
        <v>4456</v>
      </c>
      <c r="F1362" t="s">
        <v>1651</v>
      </c>
      <c r="G1362" t="str">
        <f t="shared" si="23"/>
        <v>1083</v>
      </c>
      <c r="H1362" t="s">
        <v>26</v>
      </c>
      <c r="I1362" t="s">
        <v>27</v>
      </c>
      <c r="J1362" t="s">
        <v>358</v>
      </c>
      <c r="L1362" t="s">
        <v>33</v>
      </c>
      <c r="M1362" t="s">
        <v>31</v>
      </c>
      <c r="N1362" t="s">
        <v>31</v>
      </c>
      <c r="O1362" s="1"/>
      <c r="P1362" s="11">
        <v>466400</v>
      </c>
    </row>
    <row r="1363" spans="1:16">
      <c r="A1363" s="5" t="s">
        <v>1907</v>
      </c>
      <c r="B1363" t="s">
        <v>1908</v>
      </c>
      <c r="C1363" s="5" t="s">
        <v>4457</v>
      </c>
      <c r="D1363" s="1">
        <v>42005</v>
      </c>
      <c r="E1363" t="s">
        <v>4458</v>
      </c>
      <c r="F1363" t="s">
        <v>4459</v>
      </c>
      <c r="G1363" t="str">
        <f t="shared" si="23"/>
        <v>1108</v>
      </c>
      <c r="H1363" t="s">
        <v>1917</v>
      </c>
      <c r="I1363" t="s">
        <v>3772</v>
      </c>
      <c r="J1363" t="s">
        <v>2860</v>
      </c>
      <c r="L1363" t="s">
        <v>33</v>
      </c>
      <c r="M1363" t="s">
        <v>31</v>
      </c>
      <c r="N1363" t="s">
        <v>31</v>
      </c>
      <c r="O1363" s="1"/>
      <c r="P1363" s="11">
        <v>386600</v>
      </c>
    </row>
    <row r="1364" spans="1:16">
      <c r="A1364" s="5" t="s">
        <v>1907</v>
      </c>
      <c r="B1364" t="s">
        <v>1908</v>
      </c>
      <c r="C1364" s="5" t="s">
        <v>4460</v>
      </c>
      <c r="D1364" s="1">
        <v>42005</v>
      </c>
      <c r="E1364" t="s">
        <v>4462</v>
      </c>
      <c r="F1364" t="s">
        <v>4463</v>
      </c>
      <c r="G1364" t="str">
        <f t="shared" si="23"/>
        <v>1107</v>
      </c>
      <c r="H1364" t="s">
        <v>1917</v>
      </c>
      <c r="I1364" t="s">
        <v>3772</v>
      </c>
      <c r="J1364" t="s">
        <v>473</v>
      </c>
      <c r="L1364" t="s">
        <v>33</v>
      </c>
      <c r="M1364" t="s">
        <v>31</v>
      </c>
      <c r="N1364" t="s">
        <v>31</v>
      </c>
      <c r="O1364" s="1"/>
      <c r="P1364" s="11">
        <v>425600</v>
      </c>
    </row>
    <row r="1365" spans="1:16">
      <c r="A1365" s="5" t="s">
        <v>1907</v>
      </c>
      <c r="B1365" t="s">
        <v>1908</v>
      </c>
      <c r="C1365" s="5" t="s">
        <v>4464</v>
      </c>
      <c r="D1365" s="1">
        <v>42005</v>
      </c>
      <c r="E1365" t="s">
        <v>4465</v>
      </c>
      <c r="F1365" t="s">
        <v>3552</v>
      </c>
      <c r="G1365" t="str">
        <f t="shared" si="23"/>
        <v>1013</v>
      </c>
      <c r="H1365" t="s">
        <v>26</v>
      </c>
      <c r="I1365" t="s">
        <v>27</v>
      </c>
      <c r="J1365" t="s">
        <v>360</v>
      </c>
      <c r="K1365" t="s">
        <v>4466</v>
      </c>
      <c r="L1365" t="s">
        <v>33</v>
      </c>
      <c r="M1365" t="s">
        <v>32</v>
      </c>
      <c r="N1365" t="s">
        <v>31</v>
      </c>
      <c r="O1365" s="1"/>
      <c r="P1365" s="11">
        <v>4593000</v>
      </c>
    </row>
    <row r="1366" spans="1:16">
      <c r="A1366" s="5" t="s">
        <v>1907</v>
      </c>
      <c r="B1366" t="s">
        <v>1908</v>
      </c>
      <c r="C1366" s="5" t="s">
        <v>4467</v>
      </c>
      <c r="D1366" s="1">
        <v>42005</v>
      </c>
      <c r="E1366" t="s">
        <v>4469</v>
      </c>
      <c r="F1366" t="s">
        <v>4470</v>
      </c>
      <c r="G1366" t="str">
        <f t="shared" si="23"/>
        <v>1066</v>
      </c>
      <c r="H1366" t="s">
        <v>26</v>
      </c>
      <c r="I1366" t="s">
        <v>27</v>
      </c>
      <c r="J1366" t="s">
        <v>2860</v>
      </c>
      <c r="L1366" t="s">
        <v>33</v>
      </c>
      <c r="M1366" t="s">
        <v>31</v>
      </c>
      <c r="N1366" t="s">
        <v>32</v>
      </c>
      <c r="O1366" s="1">
        <v>44453</v>
      </c>
      <c r="P1366" s="11">
        <v>437300</v>
      </c>
    </row>
    <row r="1367" spans="1:16">
      <c r="A1367" s="5" t="s">
        <v>1907</v>
      </c>
      <c r="B1367" t="s">
        <v>1908</v>
      </c>
      <c r="C1367" s="5" t="s">
        <v>4471</v>
      </c>
      <c r="D1367" s="1">
        <v>42005</v>
      </c>
      <c r="E1367" t="s">
        <v>4473</v>
      </c>
      <c r="F1367" t="s">
        <v>4474</v>
      </c>
      <c r="G1367" t="str">
        <f t="shared" si="23"/>
        <v>1065</v>
      </c>
      <c r="H1367" t="s">
        <v>26</v>
      </c>
      <c r="I1367" t="s">
        <v>27</v>
      </c>
      <c r="J1367" t="s">
        <v>495</v>
      </c>
      <c r="L1367" t="s">
        <v>33</v>
      </c>
      <c r="M1367" t="s">
        <v>31</v>
      </c>
      <c r="N1367" t="s">
        <v>134</v>
      </c>
      <c r="O1367" s="1"/>
      <c r="P1367" s="11">
        <v>262400</v>
      </c>
    </row>
    <row r="1368" spans="1:16">
      <c r="A1368" s="5" t="s">
        <v>1907</v>
      </c>
      <c r="B1368" t="s">
        <v>1908</v>
      </c>
      <c r="C1368" s="5" t="s">
        <v>4471</v>
      </c>
      <c r="D1368" s="1">
        <v>42005</v>
      </c>
      <c r="E1368" t="s">
        <v>4475</v>
      </c>
      <c r="F1368" t="s">
        <v>4474</v>
      </c>
      <c r="G1368" t="str">
        <f t="shared" si="23"/>
        <v>1065</v>
      </c>
      <c r="H1368" t="s">
        <v>26</v>
      </c>
      <c r="I1368" t="s">
        <v>27</v>
      </c>
      <c r="J1368" t="s">
        <v>498</v>
      </c>
      <c r="L1368" t="s">
        <v>33</v>
      </c>
      <c r="M1368" t="s">
        <v>31</v>
      </c>
      <c r="N1368" t="s">
        <v>134</v>
      </c>
      <c r="O1368" s="1"/>
      <c r="P1368" s="11">
        <v>262400</v>
      </c>
    </row>
    <row r="1369" spans="1:16">
      <c r="A1369" s="5" t="s">
        <v>1907</v>
      </c>
      <c r="B1369" t="s">
        <v>1908</v>
      </c>
      <c r="C1369" s="5" t="s">
        <v>4476</v>
      </c>
      <c r="D1369" s="1">
        <v>42005</v>
      </c>
      <c r="E1369" t="s">
        <v>4478</v>
      </c>
      <c r="F1369" t="s">
        <v>4479</v>
      </c>
      <c r="G1369" t="str">
        <f t="shared" si="23"/>
        <v>1055</v>
      </c>
      <c r="H1369" t="s">
        <v>26</v>
      </c>
      <c r="I1369" t="s">
        <v>27</v>
      </c>
      <c r="J1369" t="s">
        <v>1850</v>
      </c>
      <c r="L1369" t="s">
        <v>33</v>
      </c>
      <c r="M1369" t="s">
        <v>31</v>
      </c>
      <c r="N1369" t="s">
        <v>31</v>
      </c>
      <c r="O1369" s="1"/>
      <c r="P1369" s="11">
        <v>1457300</v>
      </c>
    </row>
    <row r="1370" spans="1:16">
      <c r="A1370" s="5" t="s">
        <v>1907</v>
      </c>
      <c r="B1370" t="s">
        <v>1908</v>
      </c>
      <c r="C1370" s="5" t="s">
        <v>4480</v>
      </c>
      <c r="D1370" s="1">
        <v>42005</v>
      </c>
      <c r="E1370" t="s">
        <v>4482</v>
      </c>
      <c r="F1370" t="s">
        <v>4483</v>
      </c>
      <c r="G1370" t="str">
        <f t="shared" si="23"/>
        <v>1098</v>
      </c>
      <c r="H1370" t="s">
        <v>26</v>
      </c>
      <c r="I1370" t="s">
        <v>27</v>
      </c>
      <c r="J1370" t="s">
        <v>473</v>
      </c>
      <c r="L1370" t="s">
        <v>33</v>
      </c>
      <c r="M1370" t="s">
        <v>31</v>
      </c>
      <c r="N1370" t="s">
        <v>134</v>
      </c>
      <c r="O1370" s="1"/>
      <c r="P1370" s="11">
        <v>3030900</v>
      </c>
    </row>
    <row r="1371" spans="1:16">
      <c r="A1371" s="5" t="s">
        <v>1907</v>
      </c>
      <c r="B1371" t="s">
        <v>1908</v>
      </c>
      <c r="C1371" s="5" t="s">
        <v>4480</v>
      </c>
      <c r="D1371" s="1">
        <v>42005</v>
      </c>
      <c r="E1371" t="s">
        <v>4482</v>
      </c>
      <c r="F1371" t="s">
        <v>4483</v>
      </c>
      <c r="G1371" t="str">
        <f t="shared" si="23"/>
        <v>1098</v>
      </c>
      <c r="H1371" t="s">
        <v>26</v>
      </c>
      <c r="I1371" t="s">
        <v>27</v>
      </c>
      <c r="J1371" t="s">
        <v>1601</v>
      </c>
      <c r="L1371" t="s">
        <v>33</v>
      </c>
      <c r="M1371" t="s">
        <v>31</v>
      </c>
      <c r="N1371" t="s">
        <v>134</v>
      </c>
      <c r="O1371" s="1"/>
      <c r="P1371" s="11">
        <v>73100</v>
      </c>
    </row>
    <row r="1372" spans="1:16">
      <c r="A1372" s="5" t="s">
        <v>1907</v>
      </c>
      <c r="B1372" t="s">
        <v>1908</v>
      </c>
      <c r="C1372" s="5" t="s">
        <v>4484</v>
      </c>
      <c r="D1372" s="1">
        <v>42005</v>
      </c>
      <c r="E1372" t="s">
        <v>4486</v>
      </c>
      <c r="F1372" t="s">
        <v>91</v>
      </c>
      <c r="G1372" t="str">
        <f t="shared" si="23"/>
        <v>1093</v>
      </c>
      <c r="H1372" t="s">
        <v>26</v>
      </c>
      <c r="J1372" t="s">
        <v>42</v>
      </c>
      <c r="L1372" t="s">
        <v>30</v>
      </c>
      <c r="M1372" t="s">
        <v>31</v>
      </c>
      <c r="N1372" t="s">
        <v>134</v>
      </c>
      <c r="O1372" s="1"/>
      <c r="P1372" s="11">
        <v>47500</v>
      </c>
    </row>
    <row r="1373" spans="1:16">
      <c r="A1373" s="5" t="s">
        <v>1907</v>
      </c>
      <c r="B1373" t="s">
        <v>1908</v>
      </c>
      <c r="C1373" s="5" t="s">
        <v>4487</v>
      </c>
      <c r="D1373" s="1">
        <v>42005</v>
      </c>
      <c r="E1373" t="s">
        <v>4489</v>
      </c>
      <c r="F1373" t="s">
        <v>938</v>
      </c>
      <c r="G1373" t="str">
        <f t="shared" si="23"/>
        <v>1095</v>
      </c>
      <c r="H1373" t="s">
        <v>26</v>
      </c>
      <c r="I1373" t="s">
        <v>27</v>
      </c>
      <c r="J1373" t="s">
        <v>206</v>
      </c>
      <c r="L1373" t="s">
        <v>33</v>
      </c>
      <c r="M1373" t="s">
        <v>31</v>
      </c>
      <c r="N1373" t="s">
        <v>31</v>
      </c>
      <c r="O1373" s="1"/>
      <c r="P1373" s="11">
        <v>221600</v>
      </c>
    </row>
    <row r="1374" spans="1:16">
      <c r="A1374" s="5" t="s">
        <v>1907</v>
      </c>
      <c r="B1374" t="s">
        <v>1908</v>
      </c>
      <c r="C1374" s="5" t="s">
        <v>4490</v>
      </c>
      <c r="D1374" s="1">
        <v>42005</v>
      </c>
      <c r="E1374" t="s">
        <v>4491</v>
      </c>
      <c r="F1374" t="s">
        <v>1651</v>
      </c>
      <c r="G1374" t="str">
        <f t="shared" si="23"/>
        <v>1083</v>
      </c>
      <c r="H1374" t="s">
        <v>26</v>
      </c>
      <c r="I1374" t="s">
        <v>27</v>
      </c>
      <c r="J1374" t="s">
        <v>200</v>
      </c>
      <c r="K1374" t="s">
        <v>4492</v>
      </c>
      <c r="L1374" t="s">
        <v>33</v>
      </c>
      <c r="M1374" t="s">
        <v>31</v>
      </c>
      <c r="N1374" t="s">
        <v>31</v>
      </c>
      <c r="O1374" s="1"/>
      <c r="P1374" s="11">
        <v>303200</v>
      </c>
    </row>
    <row r="1375" spans="1:16">
      <c r="A1375" s="5" t="s">
        <v>1907</v>
      </c>
      <c r="B1375" t="s">
        <v>1908</v>
      </c>
      <c r="C1375" s="5" t="s">
        <v>4493</v>
      </c>
      <c r="D1375" s="1">
        <v>42005</v>
      </c>
      <c r="E1375" t="s">
        <v>4495</v>
      </c>
      <c r="F1375" t="s">
        <v>1651</v>
      </c>
      <c r="G1375" t="str">
        <f t="shared" si="23"/>
        <v>1083</v>
      </c>
      <c r="H1375" t="s">
        <v>26</v>
      </c>
      <c r="I1375" t="s">
        <v>27</v>
      </c>
      <c r="J1375" t="s">
        <v>200</v>
      </c>
      <c r="K1375" t="s">
        <v>4496</v>
      </c>
      <c r="L1375" t="s">
        <v>30</v>
      </c>
      <c r="M1375" t="s">
        <v>31</v>
      </c>
      <c r="N1375" t="s">
        <v>31</v>
      </c>
      <c r="O1375" s="1"/>
      <c r="P1375" s="11">
        <v>9500</v>
      </c>
    </row>
    <row r="1376" spans="1:16">
      <c r="A1376" s="5" t="s">
        <v>1907</v>
      </c>
      <c r="B1376" t="s">
        <v>1908</v>
      </c>
      <c r="C1376" s="5" t="s">
        <v>4493</v>
      </c>
      <c r="D1376" s="1">
        <v>42005</v>
      </c>
      <c r="E1376" t="s">
        <v>4495</v>
      </c>
      <c r="F1376" t="s">
        <v>1651</v>
      </c>
      <c r="G1376" t="str">
        <f t="shared" si="23"/>
        <v>1083</v>
      </c>
      <c r="H1376" t="s">
        <v>26</v>
      </c>
      <c r="I1376" t="s">
        <v>27</v>
      </c>
      <c r="J1376" t="s">
        <v>200</v>
      </c>
      <c r="K1376" t="s">
        <v>4496</v>
      </c>
      <c r="L1376" t="s">
        <v>33</v>
      </c>
      <c r="M1376" t="s">
        <v>31</v>
      </c>
      <c r="N1376" t="s">
        <v>31</v>
      </c>
      <c r="O1376" s="1"/>
      <c r="P1376" s="11">
        <v>1621600</v>
      </c>
    </row>
    <row r="1377" spans="1:16">
      <c r="A1377" s="5" t="s">
        <v>1907</v>
      </c>
      <c r="B1377" t="s">
        <v>1908</v>
      </c>
      <c r="C1377" s="5" t="s">
        <v>4497</v>
      </c>
      <c r="D1377" s="1">
        <v>42005</v>
      </c>
      <c r="E1377" t="s">
        <v>4499</v>
      </c>
      <c r="F1377" t="s">
        <v>4500</v>
      </c>
      <c r="G1377" t="str">
        <f t="shared" si="23"/>
        <v>1091</v>
      </c>
      <c r="H1377" t="s">
        <v>26</v>
      </c>
      <c r="I1377" t="s">
        <v>27</v>
      </c>
      <c r="J1377" t="s">
        <v>360</v>
      </c>
      <c r="K1377" t="s">
        <v>2197</v>
      </c>
      <c r="L1377" t="s">
        <v>33</v>
      </c>
      <c r="M1377" t="s">
        <v>31</v>
      </c>
      <c r="N1377" t="s">
        <v>31</v>
      </c>
      <c r="O1377" s="1"/>
      <c r="P1377" s="11">
        <v>4394900</v>
      </c>
    </row>
    <row r="1378" spans="1:16">
      <c r="A1378" s="5" t="s">
        <v>1907</v>
      </c>
      <c r="B1378" t="s">
        <v>1908</v>
      </c>
      <c r="C1378" s="5" t="s">
        <v>4501</v>
      </c>
      <c r="D1378" s="1">
        <v>42005</v>
      </c>
      <c r="E1378" t="s">
        <v>4503</v>
      </c>
      <c r="F1378" t="s">
        <v>1651</v>
      </c>
      <c r="G1378" t="str">
        <f t="shared" si="23"/>
        <v>1083</v>
      </c>
      <c r="H1378" t="s">
        <v>26</v>
      </c>
      <c r="I1378" t="s">
        <v>27</v>
      </c>
      <c r="J1378" t="s">
        <v>358</v>
      </c>
      <c r="L1378" t="s">
        <v>33</v>
      </c>
      <c r="M1378" t="s">
        <v>31</v>
      </c>
      <c r="N1378" t="s">
        <v>31</v>
      </c>
      <c r="O1378" s="1"/>
      <c r="P1378" s="11">
        <v>666500</v>
      </c>
    </row>
    <row r="1379" spans="1:16">
      <c r="A1379" s="5" t="s">
        <v>1907</v>
      </c>
      <c r="B1379" t="s">
        <v>1908</v>
      </c>
      <c r="C1379" s="5" t="s">
        <v>4504</v>
      </c>
      <c r="D1379" s="1">
        <v>42005</v>
      </c>
      <c r="E1379" t="s">
        <v>4506</v>
      </c>
      <c r="F1379" t="s">
        <v>1788</v>
      </c>
      <c r="G1379" t="str">
        <f t="shared" si="23"/>
        <v>1066</v>
      </c>
      <c r="H1379" t="s">
        <v>26</v>
      </c>
      <c r="I1379" t="s">
        <v>27</v>
      </c>
      <c r="J1379" t="s">
        <v>1816</v>
      </c>
      <c r="L1379" t="s">
        <v>30</v>
      </c>
      <c r="M1379" t="s">
        <v>31</v>
      </c>
      <c r="N1379" t="s">
        <v>32</v>
      </c>
      <c r="O1379" s="1">
        <v>43769</v>
      </c>
      <c r="P1379" s="11">
        <v>651800</v>
      </c>
    </row>
    <row r="1380" spans="1:16">
      <c r="A1380" s="5" t="s">
        <v>1907</v>
      </c>
      <c r="B1380" t="s">
        <v>1908</v>
      </c>
      <c r="C1380" s="5" t="s">
        <v>4504</v>
      </c>
      <c r="D1380" s="1">
        <v>42005</v>
      </c>
      <c r="E1380" t="s">
        <v>4506</v>
      </c>
      <c r="F1380" t="s">
        <v>1788</v>
      </c>
      <c r="G1380" t="str">
        <f t="shared" si="23"/>
        <v>1066</v>
      </c>
      <c r="H1380" t="s">
        <v>26</v>
      </c>
      <c r="I1380" t="s">
        <v>27</v>
      </c>
      <c r="J1380" t="s">
        <v>1816</v>
      </c>
      <c r="L1380" t="s">
        <v>33</v>
      </c>
      <c r="M1380" t="s">
        <v>31</v>
      </c>
      <c r="N1380" t="s">
        <v>32</v>
      </c>
      <c r="O1380" s="1">
        <v>43769</v>
      </c>
      <c r="P1380" s="11">
        <v>4429800</v>
      </c>
    </row>
    <row r="1381" spans="1:16">
      <c r="A1381" s="5" t="s">
        <v>1907</v>
      </c>
      <c r="B1381" t="s">
        <v>1908</v>
      </c>
      <c r="C1381" s="5" t="s">
        <v>4507</v>
      </c>
      <c r="D1381" s="1">
        <v>42005</v>
      </c>
      <c r="E1381" t="s">
        <v>4509</v>
      </c>
      <c r="F1381" t="s">
        <v>1792</v>
      </c>
      <c r="G1381" t="str">
        <f t="shared" si="23"/>
        <v>1097</v>
      </c>
      <c r="H1381" t="s">
        <v>26</v>
      </c>
      <c r="I1381" t="s">
        <v>27</v>
      </c>
      <c r="J1381" t="s">
        <v>1816</v>
      </c>
      <c r="L1381" t="s">
        <v>30</v>
      </c>
      <c r="M1381" t="s">
        <v>31</v>
      </c>
      <c r="N1381" t="s">
        <v>32</v>
      </c>
      <c r="O1381" s="1">
        <v>39565</v>
      </c>
      <c r="P1381" s="11">
        <v>1929100</v>
      </c>
    </row>
    <row r="1382" spans="1:16">
      <c r="A1382" s="5" t="s">
        <v>1907</v>
      </c>
      <c r="B1382" t="s">
        <v>1908</v>
      </c>
      <c r="C1382" s="5" t="s">
        <v>4507</v>
      </c>
      <c r="D1382" s="1">
        <v>42005</v>
      </c>
      <c r="E1382" t="s">
        <v>4509</v>
      </c>
      <c r="F1382" t="s">
        <v>1792</v>
      </c>
      <c r="G1382" t="str">
        <f t="shared" si="23"/>
        <v>1097</v>
      </c>
      <c r="H1382" t="s">
        <v>26</v>
      </c>
      <c r="I1382" t="s">
        <v>27</v>
      </c>
      <c r="J1382" t="s">
        <v>1816</v>
      </c>
      <c r="L1382" t="s">
        <v>33</v>
      </c>
      <c r="M1382" t="s">
        <v>31</v>
      </c>
      <c r="N1382" t="s">
        <v>32</v>
      </c>
      <c r="O1382" s="1">
        <v>39565</v>
      </c>
      <c r="P1382" s="11">
        <v>7577300</v>
      </c>
    </row>
    <row r="1383" spans="1:16">
      <c r="A1383" s="5" t="s">
        <v>1907</v>
      </c>
      <c r="B1383" t="s">
        <v>1908</v>
      </c>
      <c r="C1383" s="5" t="s">
        <v>4510</v>
      </c>
      <c r="D1383" s="1">
        <v>42005</v>
      </c>
      <c r="E1383" t="s">
        <v>4512</v>
      </c>
      <c r="F1383" t="s">
        <v>4513</v>
      </c>
      <c r="G1383" t="str">
        <f t="shared" si="23"/>
        <v>1051</v>
      </c>
      <c r="H1383" t="s">
        <v>26</v>
      </c>
      <c r="I1383" t="s">
        <v>27</v>
      </c>
      <c r="J1383" t="s">
        <v>1816</v>
      </c>
      <c r="K1383" t="s">
        <v>4514</v>
      </c>
      <c r="L1383" t="s">
        <v>30</v>
      </c>
      <c r="M1383" t="s">
        <v>32</v>
      </c>
      <c r="N1383" t="s">
        <v>32</v>
      </c>
      <c r="O1383" s="1">
        <v>43767</v>
      </c>
      <c r="P1383" s="11">
        <v>597500</v>
      </c>
    </row>
    <row r="1384" spans="1:16">
      <c r="A1384" s="5" t="s">
        <v>1907</v>
      </c>
      <c r="B1384" t="s">
        <v>1908</v>
      </c>
      <c r="C1384" s="5" t="s">
        <v>4510</v>
      </c>
      <c r="D1384" s="1">
        <v>42005</v>
      </c>
      <c r="E1384" t="s">
        <v>4512</v>
      </c>
      <c r="F1384" t="s">
        <v>4513</v>
      </c>
      <c r="G1384" t="str">
        <f t="shared" si="23"/>
        <v>1051</v>
      </c>
      <c r="H1384" t="s">
        <v>26</v>
      </c>
      <c r="I1384" t="s">
        <v>27</v>
      </c>
      <c r="J1384" t="s">
        <v>1816</v>
      </c>
      <c r="K1384" t="s">
        <v>4514</v>
      </c>
      <c r="L1384" t="s">
        <v>33</v>
      </c>
      <c r="M1384" t="s">
        <v>32</v>
      </c>
      <c r="N1384" t="s">
        <v>32</v>
      </c>
      <c r="O1384" s="1">
        <v>43767</v>
      </c>
      <c r="P1384" s="11">
        <v>4466700</v>
      </c>
    </row>
    <row r="1385" spans="1:16">
      <c r="A1385" s="5" t="s">
        <v>1907</v>
      </c>
      <c r="B1385" t="s">
        <v>1908</v>
      </c>
      <c r="C1385" s="5" t="s">
        <v>4510</v>
      </c>
      <c r="D1385" s="1">
        <v>42005</v>
      </c>
      <c r="E1385" t="s">
        <v>4512</v>
      </c>
      <c r="F1385" t="s">
        <v>4513</v>
      </c>
      <c r="G1385" t="str">
        <f t="shared" si="23"/>
        <v>1051</v>
      </c>
      <c r="H1385" t="s">
        <v>26</v>
      </c>
      <c r="I1385" t="s">
        <v>27</v>
      </c>
      <c r="J1385" t="s">
        <v>1816</v>
      </c>
      <c r="L1385" t="s">
        <v>30</v>
      </c>
      <c r="M1385" t="s">
        <v>32</v>
      </c>
      <c r="N1385" t="s">
        <v>32</v>
      </c>
      <c r="O1385" s="1">
        <v>43767</v>
      </c>
      <c r="P1385" s="11">
        <v>100200</v>
      </c>
    </row>
    <row r="1386" spans="1:16">
      <c r="A1386" s="5" t="s">
        <v>1907</v>
      </c>
      <c r="B1386" t="s">
        <v>1908</v>
      </c>
      <c r="C1386" s="5" t="s">
        <v>4515</v>
      </c>
      <c r="D1386" s="1">
        <v>42005</v>
      </c>
      <c r="E1386" t="s">
        <v>4517</v>
      </c>
      <c r="F1386" t="s">
        <v>4518</v>
      </c>
      <c r="G1386" t="str">
        <f t="shared" si="23"/>
        <v>1053</v>
      </c>
      <c r="H1386" t="s">
        <v>26</v>
      </c>
      <c r="I1386" t="s">
        <v>475</v>
      </c>
      <c r="J1386" t="s">
        <v>504</v>
      </c>
      <c r="L1386" t="s">
        <v>33</v>
      </c>
      <c r="M1386" t="s">
        <v>31</v>
      </c>
      <c r="N1386" t="s">
        <v>31</v>
      </c>
      <c r="O1386" s="1"/>
      <c r="P1386" s="11">
        <v>303200</v>
      </c>
    </row>
    <row r="1387" spans="1:16">
      <c r="A1387" s="5" t="s">
        <v>1907</v>
      </c>
      <c r="B1387" t="s">
        <v>1908</v>
      </c>
      <c r="C1387" s="5" t="s">
        <v>4515</v>
      </c>
      <c r="D1387" s="1">
        <v>42005</v>
      </c>
      <c r="E1387" t="s">
        <v>4517</v>
      </c>
      <c r="F1387" t="s">
        <v>4518</v>
      </c>
      <c r="G1387" t="str">
        <f t="shared" si="23"/>
        <v>1053</v>
      </c>
      <c r="H1387" t="s">
        <v>26</v>
      </c>
      <c r="I1387" t="s">
        <v>475</v>
      </c>
      <c r="J1387" t="s">
        <v>619</v>
      </c>
      <c r="L1387" t="s">
        <v>33</v>
      </c>
      <c r="M1387" t="s">
        <v>31</v>
      </c>
      <c r="N1387" t="s">
        <v>31</v>
      </c>
      <c r="O1387" s="1"/>
      <c r="P1387" s="11">
        <v>27000</v>
      </c>
    </row>
    <row r="1388" spans="1:16">
      <c r="A1388" s="5" t="s">
        <v>1907</v>
      </c>
      <c r="B1388" t="s">
        <v>1908</v>
      </c>
      <c r="C1388" s="5" t="s">
        <v>4519</v>
      </c>
      <c r="D1388" s="1">
        <v>42005</v>
      </c>
      <c r="E1388" t="s">
        <v>4521</v>
      </c>
      <c r="F1388" t="s">
        <v>1335</v>
      </c>
      <c r="G1388" t="str">
        <f t="shared" si="23"/>
        <v>1043</v>
      </c>
      <c r="H1388" t="s">
        <v>26</v>
      </c>
      <c r="I1388" t="s">
        <v>396</v>
      </c>
      <c r="J1388" t="s">
        <v>1816</v>
      </c>
      <c r="L1388" t="s">
        <v>30</v>
      </c>
      <c r="M1388" t="s">
        <v>31</v>
      </c>
      <c r="N1388" t="s">
        <v>32</v>
      </c>
      <c r="O1388" s="1">
        <v>45630</v>
      </c>
      <c r="P1388" s="11">
        <v>536700</v>
      </c>
    </row>
    <row r="1389" spans="1:16">
      <c r="A1389" s="5" t="s">
        <v>1907</v>
      </c>
      <c r="B1389" t="s">
        <v>1908</v>
      </c>
      <c r="C1389" s="5" t="s">
        <v>4519</v>
      </c>
      <c r="D1389" s="1">
        <v>42005</v>
      </c>
      <c r="E1389" t="s">
        <v>4521</v>
      </c>
      <c r="F1389" t="s">
        <v>1335</v>
      </c>
      <c r="G1389" t="str">
        <f t="shared" si="23"/>
        <v>1043</v>
      </c>
      <c r="H1389" t="s">
        <v>26</v>
      </c>
      <c r="I1389" t="s">
        <v>396</v>
      </c>
      <c r="J1389" t="s">
        <v>1816</v>
      </c>
      <c r="L1389" t="s">
        <v>33</v>
      </c>
      <c r="M1389" t="s">
        <v>31</v>
      </c>
      <c r="N1389" t="s">
        <v>32</v>
      </c>
      <c r="O1389" s="1">
        <v>45630</v>
      </c>
      <c r="P1389" s="11">
        <v>1900200</v>
      </c>
    </row>
    <row r="1390" spans="1:16">
      <c r="A1390" s="5" t="s">
        <v>1907</v>
      </c>
      <c r="B1390" t="s">
        <v>1908</v>
      </c>
      <c r="C1390" s="5" t="s">
        <v>4519</v>
      </c>
      <c r="D1390" s="1">
        <v>42005</v>
      </c>
      <c r="E1390" t="s">
        <v>4521</v>
      </c>
      <c r="F1390" t="s">
        <v>1335</v>
      </c>
      <c r="G1390" t="str">
        <f t="shared" si="23"/>
        <v>1043</v>
      </c>
      <c r="H1390" t="s">
        <v>26</v>
      </c>
      <c r="I1390" t="s">
        <v>508</v>
      </c>
      <c r="J1390" t="s">
        <v>230</v>
      </c>
      <c r="L1390" t="s">
        <v>33</v>
      </c>
      <c r="M1390" t="s">
        <v>31</v>
      </c>
      <c r="N1390" t="s">
        <v>32</v>
      </c>
      <c r="O1390" s="1">
        <v>45630</v>
      </c>
      <c r="P1390" s="11">
        <v>571200</v>
      </c>
    </row>
    <row r="1391" spans="1:16">
      <c r="A1391" s="5" t="s">
        <v>1907</v>
      </c>
      <c r="B1391" t="s">
        <v>1908</v>
      </c>
      <c r="C1391" s="5" t="s">
        <v>4522</v>
      </c>
      <c r="D1391" s="1">
        <v>42005</v>
      </c>
      <c r="E1391" t="s">
        <v>4523</v>
      </c>
      <c r="F1391" t="s">
        <v>3832</v>
      </c>
      <c r="G1391" t="str">
        <f t="shared" si="23"/>
        <v>1067</v>
      </c>
      <c r="H1391" t="s">
        <v>26</v>
      </c>
      <c r="I1391" t="s">
        <v>27</v>
      </c>
      <c r="J1391" t="s">
        <v>498</v>
      </c>
      <c r="L1391" t="s">
        <v>33</v>
      </c>
      <c r="M1391" t="s">
        <v>31</v>
      </c>
      <c r="N1391" t="s">
        <v>31</v>
      </c>
      <c r="O1391" s="1"/>
      <c r="P1391" s="11">
        <v>261400</v>
      </c>
    </row>
    <row r="1392" spans="1:16">
      <c r="A1392" s="5" t="s">
        <v>1907</v>
      </c>
      <c r="B1392" t="s">
        <v>1908</v>
      </c>
      <c r="C1392" s="5" t="s">
        <v>4524</v>
      </c>
      <c r="D1392" s="1">
        <v>42005</v>
      </c>
      <c r="E1392" t="s">
        <v>4525</v>
      </c>
      <c r="F1392" t="s">
        <v>3813</v>
      </c>
      <c r="G1392" t="str">
        <f t="shared" si="23"/>
        <v>1067</v>
      </c>
      <c r="H1392" t="s">
        <v>26</v>
      </c>
      <c r="J1392" t="s">
        <v>498</v>
      </c>
      <c r="L1392" t="s">
        <v>33</v>
      </c>
      <c r="M1392" t="s">
        <v>31</v>
      </c>
      <c r="N1392" t="s">
        <v>31</v>
      </c>
      <c r="O1392" s="1"/>
      <c r="P1392" s="11">
        <v>174900</v>
      </c>
    </row>
    <row r="1393" spans="1:16">
      <c r="A1393" s="5" t="s">
        <v>1907</v>
      </c>
      <c r="B1393" t="s">
        <v>1908</v>
      </c>
      <c r="C1393" s="5" t="s">
        <v>4526</v>
      </c>
      <c r="D1393" s="1">
        <v>42005</v>
      </c>
      <c r="E1393" t="s">
        <v>4527</v>
      </c>
      <c r="F1393" t="s">
        <v>3832</v>
      </c>
      <c r="G1393" t="str">
        <f t="shared" si="23"/>
        <v>1067</v>
      </c>
      <c r="H1393" t="s">
        <v>26</v>
      </c>
      <c r="J1393" t="s">
        <v>498</v>
      </c>
      <c r="L1393" t="s">
        <v>33</v>
      </c>
      <c r="M1393" t="s">
        <v>31</v>
      </c>
      <c r="N1393" t="s">
        <v>134</v>
      </c>
      <c r="O1393" s="1"/>
      <c r="P1393" s="11">
        <v>209900</v>
      </c>
    </row>
    <row r="1394" spans="1:16">
      <c r="A1394" s="5" t="s">
        <v>1907</v>
      </c>
      <c r="B1394" t="s">
        <v>1908</v>
      </c>
      <c r="C1394" s="5" t="s">
        <v>4528</v>
      </c>
      <c r="D1394" s="1">
        <v>42005</v>
      </c>
      <c r="E1394" t="s">
        <v>4529</v>
      </c>
      <c r="F1394" t="s">
        <v>3832</v>
      </c>
      <c r="G1394" t="str">
        <f t="shared" si="23"/>
        <v>1067</v>
      </c>
      <c r="H1394" t="s">
        <v>26</v>
      </c>
      <c r="I1394" t="s">
        <v>27</v>
      </c>
      <c r="J1394" t="s">
        <v>206</v>
      </c>
      <c r="L1394" t="s">
        <v>33</v>
      </c>
      <c r="M1394" t="s">
        <v>31</v>
      </c>
      <c r="N1394" t="s">
        <v>31</v>
      </c>
      <c r="O1394" s="1"/>
      <c r="P1394" s="11">
        <v>169100</v>
      </c>
    </row>
    <row r="1395" spans="1:16">
      <c r="A1395" s="5" t="s">
        <v>1907</v>
      </c>
      <c r="B1395" t="s">
        <v>1908</v>
      </c>
      <c r="C1395" s="5" t="s">
        <v>4530</v>
      </c>
      <c r="D1395" s="1">
        <v>42005</v>
      </c>
      <c r="E1395" t="s">
        <v>2393</v>
      </c>
      <c r="F1395" t="s">
        <v>2136</v>
      </c>
      <c r="G1395" t="str">
        <f t="shared" si="23"/>
        <v>1035</v>
      </c>
      <c r="H1395" t="s">
        <v>26</v>
      </c>
      <c r="I1395" t="s">
        <v>27</v>
      </c>
      <c r="J1395" t="s">
        <v>42</v>
      </c>
      <c r="L1395" t="s">
        <v>33</v>
      </c>
      <c r="M1395" t="s">
        <v>32</v>
      </c>
      <c r="N1395" t="s">
        <v>32</v>
      </c>
      <c r="O1395" s="1">
        <v>41338</v>
      </c>
      <c r="P1395" s="11">
        <v>1550400</v>
      </c>
    </row>
    <row r="1396" spans="1:16">
      <c r="A1396" s="5" t="s">
        <v>1907</v>
      </c>
      <c r="B1396" t="s">
        <v>1908</v>
      </c>
      <c r="C1396" s="5" t="s">
        <v>4530</v>
      </c>
      <c r="D1396" s="1">
        <v>42005</v>
      </c>
      <c r="E1396" t="s">
        <v>2393</v>
      </c>
      <c r="F1396" t="s">
        <v>2136</v>
      </c>
      <c r="G1396" t="str">
        <f t="shared" si="23"/>
        <v>1035</v>
      </c>
      <c r="H1396" t="s">
        <v>26</v>
      </c>
      <c r="I1396" t="s">
        <v>2397</v>
      </c>
      <c r="J1396" t="s">
        <v>651</v>
      </c>
      <c r="L1396" t="s">
        <v>33</v>
      </c>
      <c r="M1396" t="s">
        <v>32</v>
      </c>
      <c r="N1396" t="s">
        <v>32</v>
      </c>
      <c r="O1396" s="1">
        <v>41338</v>
      </c>
      <c r="P1396" s="11">
        <v>138700</v>
      </c>
    </row>
    <row r="1397" spans="1:16">
      <c r="A1397" s="5" t="s">
        <v>1907</v>
      </c>
      <c r="B1397" t="s">
        <v>1908</v>
      </c>
      <c r="C1397" s="5" t="s">
        <v>4530</v>
      </c>
      <c r="D1397" s="1">
        <v>42005</v>
      </c>
      <c r="E1397" t="s">
        <v>2384</v>
      </c>
      <c r="F1397" t="s">
        <v>2136</v>
      </c>
      <c r="G1397" t="str">
        <f t="shared" si="23"/>
        <v>1035</v>
      </c>
      <c r="H1397" t="s">
        <v>26</v>
      </c>
      <c r="I1397" t="s">
        <v>2397</v>
      </c>
      <c r="J1397" t="s">
        <v>178</v>
      </c>
      <c r="K1397" t="s">
        <v>4532</v>
      </c>
      <c r="L1397" t="s">
        <v>33</v>
      </c>
      <c r="M1397" t="s">
        <v>32</v>
      </c>
      <c r="N1397" t="s">
        <v>32</v>
      </c>
      <c r="O1397" s="1">
        <v>41338</v>
      </c>
      <c r="P1397" s="11">
        <v>90400</v>
      </c>
    </row>
    <row r="1398" spans="1:16">
      <c r="A1398" s="5" t="s">
        <v>1907</v>
      </c>
      <c r="B1398" t="s">
        <v>1908</v>
      </c>
      <c r="C1398" s="5" t="s">
        <v>4533</v>
      </c>
      <c r="D1398" s="1">
        <v>42005</v>
      </c>
      <c r="E1398" t="s">
        <v>4534</v>
      </c>
      <c r="F1398" t="s">
        <v>2132</v>
      </c>
      <c r="G1398" t="str">
        <f t="shared" si="23"/>
        <v>1027</v>
      </c>
      <c r="H1398" t="s">
        <v>26</v>
      </c>
      <c r="I1398" t="s">
        <v>27</v>
      </c>
      <c r="J1398" t="s">
        <v>200</v>
      </c>
      <c r="K1398" t="s">
        <v>4535</v>
      </c>
      <c r="L1398" t="s">
        <v>33</v>
      </c>
      <c r="M1398" t="s">
        <v>32</v>
      </c>
      <c r="N1398" t="s">
        <v>32</v>
      </c>
      <c r="O1398" s="1"/>
      <c r="P1398" s="11">
        <v>1387200</v>
      </c>
    </row>
    <row r="1399" spans="1:16">
      <c r="A1399" s="5" t="s">
        <v>1907</v>
      </c>
      <c r="B1399" t="s">
        <v>1908</v>
      </c>
      <c r="C1399" s="5" t="s">
        <v>4536</v>
      </c>
      <c r="D1399" s="1">
        <v>42005</v>
      </c>
      <c r="E1399" t="s">
        <v>4537</v>
      </c>
      <c r="F1399" t="s">
        <v>2755</v>
      </c>
      <c r="G1399" t="str">
        <f t="shared" si="23"/>
        <v>1067</v>
      </c>
      <c r="H1399" t="s">
        <v>26</v>
      </c>
      <c r="I1399" t="s">
        <v>27</v>
      </c>
      <c r="J1399" t="s">
        <v>498</v>
      </c>
      <c r="L1399" t="s">
        <v>33</v>
      </c>
      <c r="M1399" t="s">
        <v>31</v>
      </c>
      <c r="N1399" t="s">
        <v>31</v>
      </c>
      <c r="O1399" s="1"/>
      <c r="P1399" s="11">
        <v>268400</v>
      </c>
    </row>
    <row r="1400" spans="1:16">
      <c r="A1400" s="5" t="s">
        <v>1907</v>
      </c>
      <c r="B1400" t="s">
        <v>1908</v>
      </c>
      <c r="C1400" s="5" t="s">
        <v>4538</v>
      </c>
      <c r="D1400" s="1">
        <v>42005</v>
      </c>
      <c r="E1400" t="s">
        <v>4539</v>
      </c>
      <c r="F1400" t="s">
        <v>1651</v>
      </c>
      <c r="G1400" t="str">
        <f t="shared" ref="G1400:G1463" si="24">LEFT(F1400,4)</f>
        <v>1083</v>
      </c>
      <c r="H1400" t="s">
        <v>26</v>
      </c>
      <c r="I1400" t="s">
        <v>27</v>
      </c>
      <c r="J1400" t="s">
        <v>190</v>
      </c>
      <c r="K1400" t="s">
        <v>4540</v>
      </c>
      <c r="L1400" t="s">
        <v>33</v>
      </c>
      <c r="M1400" t="s">
        <v>31</v>
      </c>
      <c r="N1400" t="s">
        <v>31</v>
      </c>
      <c r="O1400" s="1"/>
      <c r="P1400" s="11">
        <v>1048200</v>
      </c>
    </row>
    <row r="1401" spans="1:16">
      <c r="A1401" s="5" t="s">
        <v>1907</v>
      </c>
      <c r="B1401" t="s">
        <v>1908</v>
      </c>
      <c r="C1401" s="5" t="s">
        <v>4541</v>
      </c>
      <c r="D1401" s="1">
        <v>42005</v>
      </c>
      <c r="E1401" t="s">
        <v>4543</v>
      </c>
      <c r="F1401" t="s">
        <v>4544</v>
      </c>
      <c r="G1401" t="str">
        <f t="shared" si="24"/>
        <v>1017</v>
      </c>
      <c r="H1401" t="s">
        <v>26</v>
      </c>
      <c r="I1401" t="s">
        <v>27</v>
      </c>
      <c r="J1401" t="s">
        <v>4545</v>
      </c>
      <c r="L1401" t="s">
        <v>30</v>
      </c>
      <c r="M1401" t="s">
        <v>31</v>
      </c>
      <c r="N1401" t="s">
        <v>32</v>
      </c>
      <c r="O1401" s="1"/>
      <c r="P1401" s="11">
        <v>431300</v>
      </c>
    </row>
    <row r="1402" spans="1:16">
      <c r="A1402" s="5" t="s">
        <v>1907</v>
      </c>
      <c r="B1402" t="s">
        <v>1908</v>
      </c>
      <c r="C1402" s="5" t="s">
        <v>4541</v>
      </c>
      <c r="D1402" s="1">
        <v>42005</v>
      </c>
      <c r="E1402" t="s">
        <v>4543</v>
      </c>
      <c r="F1402" t="s">
        <v>4544</v>
      </c>
      <c r="G1402" t="str">
        <f t="shared" si="24"/>
        <v>1017</v>
      </c>
      <c r="H1402" t="s">
        <v>26</v>
      </c>
      <c r="I1402" t="s">
        <v>27</v>
      </c>
      <c r="J1402" t="s">
        <v>4545</v>
      </c>
      <c r="L1402" t="s">
        <v>33</v>
      </c>
      <c r="M1402" t="s">
        <v>31</v>
      </c>
      <c r="N1402" t="s">
        <v>32</v>
      </c>
      <c r="O1402" s="1"/>
      <c r="P1402" s="11">
        <v>10969500</v>
      </c>
    </row>
    <row r="1403" spans="1:16">
      <c r="A1403" s="5" t="s">
        <v>1907</v>
      </c>
      <c r="B1403" t="s">
        <v>1908</v>
      </c>
      <c r="C1403" s="5" t="s">
        <v>4541</v>
      </c>
      <c r="D1403" s="1">
        <v>42005</v>
      </c>
      <c r="E1403" t="s">
        <v>4543</v>
      </c>
      <c r="F1403" t="s">
        <v>4544</v>
      </c>
      <c r="G1403" t="str">
        <f t="shared" si="24"/>
        <v>1017</v>
      </c>
      <c r="H1403" t="s">
        <v>26</v>
      </c>
      <c r="I1403" t="s">
        <v>27</v>
      </c>
      <c r="J1403" t="s">
        <v>4545</v>
      </c>
      <c r="L1403" t="s">
        <v>30</v>
      </c>
      <c r="M1403" t="s">
        <v>31</v>
      </c>
      <c r="N1403" t="s">
        <v>32</v>
      </c>
      <c r="O1403" s="1"/>
      <c r="P1403" s="11">
        <v>57400</v>
      </c>
    </row>
    <row r="1404" spans="1:16">
      <c r="A1404" s="5" t="s">
        <v>1907</v>
      </c>
      <c r="B1404" t="s">
        <v>1908</v>
      </c>
      <c r="C1404" s="5" t="s">
        <v>4546</v>
      </c>
      <c r="D1404" s="1">
        <v>42005</v>
      </c>
      <c r="E1404" t="s">
        <v>4548</v>
      </c>
      <c r="F1404" t="s">
        <v>2388</v>
      </c>
      <c r="G1404" t="str">
        <f t="shared" si="24"/>
        <v>1014</v>
      </c>
      <c r="H1404" t="s">
        <v>26</v>
      </c>
      <c r="I1404" t="s">
        <v>27</v>
      </c>
      <c r="J1404" t="s">
        <v>504</v>
      </c>
      <c r="L1404" t="s">
        <v>33</v>
      </c>
      <c r="M1404" t="s">
        <v>31</v>
      </c>
      <c r="N1404" t="s">
        <v>31</v>
      </c>
      <c r="O1404" s="1"/>
      <c r="P1404" s="11">
        <v>498800</v>
      </c>
    </row>
    <row r="1405" spans="1:16">
      <c r="A1405" s="5" t="s">
        <v>1907</v>
      </c>
      <c r="B1405" t="s">
        <v>1908</v>
      </c>
      <c r="C1405" s="5" t="s">
        <v>4549</v>
      </c>
      <c r="D1405" s="1">
        <v>42005</v>
      </c>
      <c r="E1405" t="s">
        <v>4551</v>
      </c>
      <c r="F1405" t="s">
        <v>4552</v>
      </c>
      <c r="G1405" t="str">
        <f t="shared" si="24"/>
        <v>1104</v>
      </c>
      <c r="H1405" t="s">
        <v>26</v>
      </c>
      <c r="I1405" t="s">
        <v>27</v>
      </c>
      <c r="J1405" t="s">
        <v>473</v>
      </c>
      <c r="L1405" t="s">
        <v>33</v>
      </c>
      <c r="M1405" t="s">
        <v>31</v>
      </c>
      <c r="N1405" t="s">
        <v>134</v>
      </c>
      <c r="O1405" s="1"/>
      <c r="P1405" s="11">
        <v>770200</v>
      </c>
    </row>
    <row r="1406" spans="1:16">
      <c r="A1406" s="5" t="s">
        <v>1907</v>
      </c>
      <c r="B1406" t="s">
        <v>1908</v>
      </c>
      <c r="C1406" s="5" t="s">
        <v>4553</v>
      </c>
      <c r="D1406" s="1">
        <v>42005</v>
      </c>
      <c r="E1406" t="s">
        <v>4555</v>
      </c>
      <c r="F1406" t="s">
        <v>4556</v>
      </c>
      <c r="G1406" t="str">
        <f t="shared" si="24"/>
        <v>1019</v>
      </c>
      <c r="H1406" t="s">
        <v>26</v>
      </c>
      <c r="I1406" t="s">
        <v>27</v>
      </c>
      <c r="J1406" t="s">
        <v>178</v>
      </c>
      <c r="K1406" t="s">
        <v>4557</v>
      </c>
      <c r="L1406" t="s">
        <v>33</v>
      </c>
      <c r="M1406" t="s">
        <v>31</v>
      </c>
      <c r="N1406" t="s">
        <v>31</v>
      </c>
      <c r="O1406" s="1"/>
      <c r="P1406" s="11">
        <v>61000</v>
      </c>
    </row>
    <row r="1407" spans="1:16">
      <c r="A1407" s="5" t="s">
        <v>1907</v>
      </c>
      <c r="B1407" t="s">
        <v>1908</v>
      </c>
      <c r="C1407" s="5" t="s">
        <v>4558</v>
      </c>
      <c r="D1407" s="1">
        <v>42005</v>
      </c>
      <c r="E1407" t="s">
        <v>4560</v>
      </c>
      <c r="F1407" t="s">
        <v>4561</v>
      </c>
      <c r="G1407" t="str">
        <f t="shared" si="24"/>
        <v>1076</v>
      </c>
      <c r="H1407" t="s">
        <v>26</v>
      </c>
      <c r="I1407" t="s">
        <v>27</v>
      </c>
      <c r="J1407" t="s">
        <v>206</v>
      </c>
      <c r="L1407" t="s">
        <v>33</v>
      </c>
      <c r="M1407" t="s">
        <v>31</v>
      </c>
      <c r="N1407" t="s">
        <v>32</v>
      </c>
      <c r="O1407" s="1">
        <v>42332</v>
      </c>
      <c r="P1407" s="11">
        <v>437300</v>
      </c>
    </row>
    <row r="1408" spans="1:16">
      <c r="A1408" s="5" t="s">
        <v>1907</v>
      </c>
      <c r="B1408" t="s">
        <v>1908</v>
      </c>
      <c r="C1408" s="5" t="s">
        <v>4558</v>
      </c>
      <c r="D1408" s="1">
        <v>42005</v>
      </c>
      <c r="E1408" t="s">
        <v>4562</v>
      </c>
      <c r="F1408" t="s">
        <v>4561</v>
      </c>
      <c r="G1408" t="str">
        <f t="shared" si="24"/>
        <v>1076</v>
      </c>
      <c r="H1408" t="s">
        <v>26</v>
      </c>
      <c r="I1408" t="s">
        <v>27</v>
      </c>
      <c r="J1408" t="s">
        <v>206</v>
      </c>
      <c r="L1408" t="s">
        <v>33</v>
      </c>
      <c r="M1408" t="s">
        <v>31</v>
      </c>
      <c r="N1408" t="s">
        <v>32</v>
      </c>
      <c r="O1408" s="1">
        <v>42332</v>
      </c>
      <c r="P1408" s="11">
        <v>378900</v>
      </c>
    </row>
    <row r="1409" spans="1:16">
      <c r="A1409" s="5" t="s">
        <v>1907</v>
      </c>
      <c r="B1409" t="s">
        <v>1908</v>
      </c>
      <c r="C1409" s="5" t="s">
        <v>4563</v>
      </c>
      <c r="D1409" s="1">
        <v>42005</v>
      </c>
      <c r="E1409" t="s">
        <v>4565</v>
      </c>
      <c r="F1409" t="s">
        <v>4566</v>
      </c>
      <c r="G1409" t="str">
        <f t="shared" si="24"/>
        <v>1055</v>
      </c>
      <c r="H1409" t="s">
        <v>26</v>
      </c>
      <c r="I1409" t="s">
        <v>27</v>
      </c>
      <c r="J1409" t="s">
        <v>200</v>
      </c>
      <c r="L1409" t="s">
        <v>33</v>
      </c>
      <c r="M1409" t="s">
        <v>31</v>
      </c>
      <c r="N1409" t="s">
        <v>31</v>
      </c>
      <c r="O1409" s="1"/>
      <c r="P1409" s="11">
        <v>5420700</v>
      </c>
    </row>
    <row r="1410" spans="1:16">
      <c r="A1410" s="5" t="s">
        <v>1907</v>
      </c>
      <c r="B1410" t="s">
        <v>1908</v>
      </c>
      <c r="C1410" s="5" t="s">
        <v>4567</v>
      </c>
      <c r="D1410" s="1">
        <v>42005</v>
      </c>
      <c r="E1410" t="s">
        <v>4569</v>
      </c>
      <c r="F1410" t="s">
        <v>4570</v>
      </c>
      <c r="G1410" t="str">
        <f t="shared" si="24"/>
        <v>1079</v>
      </c>
      <c r="H1410" t="s">
        <v>26</v>
      </c>
      <c r="J1410" t="s">
        <v>42</v>
      </c>
      <c r="K1410" t="s">
        <v>4571</v>
      </c>
      <c r="L1410" t="s">
        <v>33</v>
      </c>
      <c r="M1410" t="s">
        <v>32</v>
      </c>
      <c r="N1410" t="s">
        <v>31</v>
      </c>
      <c r="O1410" s="1"/>
      <c r="P1410" s="11">
        <v>3542600</v>
      </c>
    </row>
    <row r="1411" spans="1:16">
      <c r="A1411" s="5" t="s">
        <v>1907</v>
      </c>
      <c r="B1411" t="s">
        <v>1908</v>
      </c>
      <c r="C1411" s="5" t="s">
        <v>4572</v>
      </c>
      <c r="D1411" s="1">
        <v>42005</v>
      </c>
      <c r="E1411" t="s">
        <v>4574</v>
      </c>
      <c r="F1411" t="s">
        <v>2589</v>
      </c>
      <c r="G1411" t="str">
        <f t="shared" si="24"/>
        <v>1063</v>
      </c>
      <c r="H1411" t="s">
        <v>26</v>
      </c>
      <c r="I1411" t="s">
        <v>27</v>
      </c>
      <c r="J1411" t="s">
        <v>360</v>
      </c>
      <c r="K1411" t="s">
        <v>4575</v>
      </c>
      <c r="L1411" t="s">
        <v>33</v>
      </c>
      <c r="M1411" t="s">
        <v>31</v>
      </c>
      <c r="N1411" t="s">
        <v>31</v>
      </c>
      <c r="O1411" s="1"/>
      <c r="P1411" s="11">
        <v>2249900</v>
      </c>
    </row>
    <row r="1412" spans="1:16">
      <c r="A1412" s="5" t="s">
        <v>1907</v>
      </c>
      <c r="B1412" t="s">
        <v>1908</v>
      </c>
      <c r="C1412" s="5" t="s">
        <v>4576</v>
      </c>
      <c r="D1412" s="1">
        <v>42005</v>
      </c>
      <c r="E1412" t="s">
        <v>4578</v>
      </c>
      <c r="F1412" t="s">
        <v>4579</v>
      </c>
      <c r="G1412" t="str">
        <f t="shared" si="24"/>
        <v>1078</v>
      </c>
      <c r="H1412" t="s">
        <v>26</v>
      </c>
      <c r="I1412" t="s">
        <v>27</v>
      </c>
      <c r="J1412" t="s">
        <v>473</v>
      </c>
      <c r="L1412" t="s">
        <v>33</v>
      </c>
      <c r="M1412" t="s">
        <v>31</v>
      </c>
      <c r="N1412" t="s">
        <v>32</v>
      </c>
      <c r="O1412" s="1">
        <v>39423</v>
      </c>
      <c r="P1412" s="11">
        <v>2378100</v>
      </c>
    </row>
    <row r="1413" spans="1:16">
      <c r="A1413" s="5" t="s">
        <v>1907</v>
      </c>
      <c r="B1413" t="s">
        <v>1908</v>
      </c>
      <c r="C1413" s="5" t="s">
        <v>4580</v>
      </c>
      <c r="D1413" s="1">
        <v>42005</v>
      </c>
      <c r="E1413" t="s">
        <v>4582</v>
      </c>
      <c r="F1413" t="s">
        <v>4583</v>
      </c>
      <c r="G1413" t="str">
        <f t="shared" si="24"/>
        <v>1016</v>
      </c>
      <c r="H1413" t="s">
        <v>26</v>
      </c>
      <c r="I1413" t="s">
        <v>27</v>
      </c>
      <c r="J1413" t="s">
        <v>495</v>
      </c>
      <c r="L1413" t="s">
        <v>33</v>
      </c>
      <c r="M1413" t="s">
        <v>31</v>
      </c>
      <c r="N1413" t="s">
        <v>31</v>
      </c>
      <c r="O1413" s="1"/>
      <c r="P1413" s="11">
        <v>2547200</v>
      </c>
    </row>
    <row r="1414" spans="1:16">
      <c r="A1414" s="5" t="s">
        <v>1907</v>
      </c>
      <c r="B1414" t="s">
        <v>1908</v>
      </c>
      <c r="C1414" s="5" t="s">
        <v>4584</v>
      </c>
      <c r="D1414" s="1">
        <v>42005</v>
      </c>
      <c r="E1414" t="s">
        <v>4586</v>
      </c>
      <c r="F1414" t="s">
        <v>4587</v>
      </c>
      <c r="G1414" t="str">
        <f t="shared" si="24"/>
        <v>1068</v>
      </c>
      <c r="H1414" t="s">
        <v>26</v>
      </c>
      <c r="I1414" t="s">
        <v>27</v>
      </c>
      <c r="J1414" t="s">
        <v>42</v>
      </c>
      <c r="L1414" t="s">
        <v>33</v>
      </c>
      <c r="M1414" t="s">
        <v>31</v>
      </c>
      <c r="N1414" t="s">
        <v>31</v>
      </c>
      <c r="O1414" s="1"/>
      <c r="P1414" s="11">
        <v>1830300</v>
      </c>
    </row>
    <row r="1415" spans="1:16">
      <c r="A1415" s="5" t="s">
        <v>1907</v>
      </c>
      <c r="B1415" t="s">
        <v>1908</v>
      </c>
      <c r="C1415" s="5" t="s">
        <v>4588</v>
      </c>
      <c r="D1415" s="1">
        <v>42005</v>
      </c>
      <c r="E1415" t="s">
        <v>1911</v>
      </c>
      <c r="F1415" t="s">
        <v>1912</v>
      </c>
      <c r="G1415" t="str">
        <f t="shared" si="24"/>
        <v>1025</v>
      </c>
      <c r="H1415" t="s">
        <v>26</v>
      </c>
      <c r="I1415" t="s">
        <v>27</v>
      </c>
      <c r="J1415" t="s">
        <v>1836</v>
      </c>
      <c r="L1415" t="s">
        <v>33</v>
      </c>
      <c r="M1415" t="s">
        <v>32</v>
      </c>
      <c r="N1415" t="s">
        <v>32</v>
      </c>
      <c r="O1415" s="1">
        <v>45630</v>
      </c>
      <c r="P1415" s="11">
        <v>19409300</v>
      </c>
    </row>
    <row r="1416" spans="1:16">
      <c r="A1416" s="5" t="s">
        <v>1907</v>
      </c>
      <c r="B1416" t="s">
        <v>1908</v>
      </c>
      <c r="C1416" s="5" t="s">
        <v>4589</v>
      </c>
      <c r="D1416" s="1">
        <v>42005</v>
      </c>
      <c r="E1416" t="s">
        <v>4591</v>
      </c>
      <c r="F1416" t="s">
        <v>4592</v>
      </c>
      <c r="G1416" t="str">
        <f t="shared" si="24"/>
        <v>1055</v>
      </c>
      <c r="H1416" t="s">
        <v>26</v>
      </c>
      <c r="I1416" t="s">
        <v>27</v>
      </c>
      <c r="J1416" t="s">
        <v>200</v>
      </c>
      <c r="K1416" t="s">
        <v>4593</v>
      </c>
      <c r="L1416" t="s">
        <v>30</v>
      </c>
      <c r="M1416" t="s">
        <v>31</v>
      </c>
      <c r="N1416" t="s">
        <v>31</v>
      </c>
      <c r="O1416" s="1"/>
      <c r="P1416" s="11">
        <v>15400</v>
      </c>
    </row>
    <row r="1417" spans="1:16">
      <c r="A1417" s="5" t="s">
        <v>1907</v>
      </c>
      <c r="B1417" t="s">
        <v>1908</v>
      </c>
      <c r="C1417" s="5" t="s">
        <v>4589</v>
      </c>
      <c r="D1417" s="1">
        <v>42005</v>
      </c>
      <c r="E1417" t="s">
        <v>4591</v>
      </c>
      <c r="F1417" t="s">
        <v>4592</v>
      </c>
      <c r="G1417" t="str">
        <f t="shared" si="24"/>
        <v>1055</v>
      </c>
      <c r="H1417" t="s">
        <v>26</v>
      </c>
      <c r="I1417" t="s">
        <v>27</v>
      </c>
      <c r="J1417" t="s">
        <v>200</v>
      </c>
      <c r="K1417" t="s">
        <v>4593</v>
      </c>
      <c r="L1417" t="s">
        <v>33</v>
      </c>
      <c r="M1417" t="s">
        <v>31</v>
      </c>
      <c r="N1417" t="s">
        <v>31</v>
      </c>
      <c r="O1417" s="1"/>
      <c r="P1417" s="11">
        <v>1457300</v>
      </c>
    </row>
    <row r="1418" spans="1:16">
      <c r="A1418" s="5" t="s">
        <v>1907</v>
      </c>
      <c r="B1418" t="s">
        <v>1908</v>
      </c>
      <c r="C1418" s="5" t="s">
        <v>4594</v>
      </c>
      <c r="D1418" s="1">
        <v>42005</v>
      </c>
      <c r="E1418" t="s">
        <v>4596</v>
      </c>
      <c r="F1418" t="s">
        <v>4597</v>
      </c>
      <c r="G1418" t="str">
        <f t="shared" si="24"/>
        <v>1073</v>
      </c>
      <c r="H1418" t="s">
        <v>26</v>
      </c>
      <c r="I1418" t="s">
        <v>3980</v>
      </c>
      <c r="J1418" t="s">
        <v>42</v>
      </c>
      <c r="K1418" t="s">
        <v>4598</v>
      </c>
      <c r="L1418" t="s">
        <v>33</v>
      </c>
      <c r="M1418" t="s">
        <v>31</v>
      </c>
      <c r="N1418" t="s">
        <v>31</v>
      </c>
      <c r="O1418" s="1"/>
      <c r="P1418" s="11">
        <v>2243700</v>
      </c>
    </row>
    <row r="1419" spans="1:16">
      <c r="A1419" s="5" t="s">
        <v>1907</v>
      </c>
      <c r="B1419" t="s">
        <v>1908</v>
      </c>
      <c r="C1419" s="5" t="s">
        <v>4594</v>
      </c>
      <c r="D1419" s="1">
        <v>42005</v>
      </c>
      <c r="E1419" t="s">
        <v>4596</v>
      </c>
      <c r="F1419" t="s">
        <v>4597</v>
      </c>
      <c r="G1419" t="str">
        <f t="shared" si="24"/>
        <v>1073</v>
      </c>
      <c r="H1419" t="s">
        <v>26</v>
      </c>
      <c r="I1419" t="s">
        <v>3980</v>
      </c>
      <c r="J1419" t="s">
        <v>42</v>
      </c>
      <c r="K1419" t="s">
        <v>4599</v>
      </c>
      <c r="L1419" t="s">
        <v>30</v>
      </c>
      <c r="M1419" t="s">
        <v>31</v>
      </c>
      <c r="N1419" t="s">
        <v>31</v>
      </c>
      <c r="O1419" s="1"/>
      <c r="P1419" s="11">
        <v>499400</v>
      </c>
    </row>
    <row r="1420" spans="1:16">
      <c r="A1420" s="5" t="s">
        <v>4600</v>
      </c>
      <c r="B1420" t="s">
        <v>4601</v>
      </c>
      <c r="C1420" s="5" t="s">
        <v>4602</v>
      </c>
      <c r="D1420" s="1">
        <v>42005</v>
      </c>
      <c r="E1420" t="s">
        <v>4604</v>
      </c>
      <c r="F1420" t="s">
        <v>4605</v>
      </c>
      <c r="G1420" t="str">
        <f t="shared" si="24"/>
        <v>1027</v>
      </c>
      <c r="H1420" t="s">
        <v>26</v>
      </c>
      <c r="I1420" t="s">
        <v>506</v>
      </c>
      <c r="J1420" t="s">
        <v>42</v>
      </c>
      <c r="K1420" t="s">
        <v>4606</v>
      </c>
      <c r="L1420" t="s">
        <v>30</v>
      </c>
      <c r="M1420" t="s">
        <v>31</v>
      </c>
      <c r="N1420" t="s">
        <v>32</v>
      </c>
      <c r="O1420" s="1">
        <v>46247</v>
      </c>
      <c r="P1420" s="11">
        <v>32100</v>
      </c>
    </row>
    <row r="1421" spans="1:16">
      <c r="A1421" s="5" t="s">
        <v>4600</v>
      </c>
      <c r="B1421" t="s">
        <v>4601</v>
      </c>
      <c r="C1421" s="5" t="s">
        <v>4602</v>
      </c>
      <c r="D1421" s="1">
        <v>42005</v>
      </c>
      <c r="E1421" t="s">
        <v>4604</v>
      </c>
      <c r="F1421" t="s">
        <v>4605</v>
      </c>
      <c r="G1421" t="str">
        <f t="shared" si="24"/>
        <v>1027</v>
      </c>
      <c r="H1421" t="s">
        <v>26</v>
      </c>
      <c r="I1421" t="s">
        <v>475</v>
      </c>
      <c r="J1421" t="s">
        <v>42</v>
      </c>
      <c r="K1421" t="s">
        <v>4606</v>
      </c>
      <c r="L1421" t="s">
        <v>33</v>
      </c>
      <c r="M1421" t="s">
        <v>31</v>
      </c>
      <c r="N1421" t="s">
        <v>32</v>
      </c>
      <c r="O1421" s="1">
        <v>46247</v>
      </c>
      <c r="P1421" s="11">
        <v>270000</v>
      </c>
    </row>
    <row r="1422" spans="1:16">
      <c r="A1422" s="5" t="s">
        <v>4600</v>
      </c>
      <c r="B1422" t="s">
        <v>4601</v>
      </c>
      <c r="C1422" s="5" t="s">
        <v>4602</v>
      </c>
      <c r="D1422" s="1">
        <v>42005</v>
      </c>
      <c r="E1422" t="s">
        <v>4604</v>
      </c>
      <c r="F1422" t="s">
        <v>4605</v>
      </c>
      <c r="G1422" t="str">
        <f t="shared" si="24"/>
        <v>1027</v>
      </c>
      <c r="H1422" t="s">
        <v>26</v>
      </c>
      <c r="I1422" t="s">
        <v>506</v>
      </c>
      <c r="J1422" t="s">
        <v>42</v>
      </c>
      <c r="K1422" t="s">
        <v>4606</v>
      </c>
      <c r="L1422" t="s">
        <v>30</v>
      </c>
      <c r="M1422" t="s">
        <v>31</v>
      </c>
      <c r="N1422" t="s">
        <v>32</v>
      </c>
      <c r="O1422" s="1">
        <v>46247</v>
      </c>
      <c r="P1422" s="11">
        <v>19300</v>
      </c>
    </row>
    <row r="1423" spans="1:16">
      <c r="A1423" s="5" t="s">
        <v>4600</v>
      </c>
      <c r="B1423" t="s">
        <v>4601</v>
      </c>
      <c r="C1423" s="5" t="s">
        <v>4607</v>
      </c>
      <c r="D1423" s="1">
        <v>42005</v>
      </c>
      <c r="E1423" t="s">
        <v>4609</v>
      </c>
      <c r="F1423" t="s">
        <v>4610</v>
      </c>
      <c r="G1423" t="str">
        <f t="shared" si="24"/>
        <v>1087</v>
      </c>
      <c r="H1423" t="s">
        <v>26</v>
      </c>
      <c r="I1423" t="s">
        <v>27</v>
      </c>
      <c r="J1423" t="s">
        <v>4611</v>
      </c>
      <c r="K1423" t="s">
        <v>4612</v>
      </c>
      <c r="L1423" t="s">
        <v>33</v>
      </c>
      <c r="M1423" t="s">
        <v>31</v>
      </c>
      <c r="N1423" t="s">
        <v>32</v>
      </c>
      <c r="O1423" s="1">
        <v>46247</v>
      </c>
      <c r="P1423" s="11">
        <v>2255900</v>
      </c>
    </row>
    <row r="1424" spans="1:16">
      <c r="A1424" s="5" t="s">
        <v>4600</v>
      </c>
      <c r="B1424" t="s">
        <v>4601</v>
      </c>
      <c r="C1424" s="5" t="s">
        <v>4607</v>
      </c>
      <c r="D1424" s="1">
        <v>42005</v>
      </c>
      <c r="E1424" t="s">
        <v>4609</v>
      </c>
      <c r="F1424" t="s">
        <v>4610</v>
      </c>
      <c r="G1424" t="str">
        <f t="shared" si="24"/>
        <v>1087</v>
      </c>
      <c r="H1424" t="s">
        <v>26</v>
      </c>
      <c r="I1424" t="s">
        <v>27</v>
      </c>
      <c r="J1424" t="s">
        <v>4611</v>
      </c>
      <c r="L1424" t="s">
        <v>30</v>
      </c>
      <c r="M1424" t="s">
        <v>31</v>
      </c>
      <c r="N1424" t="s">
        <v>32</v>
      </c>
      <c r="O1424" s="1">
        <v>46247</v>
      </c>
      <c r="P1424" s="11">
        <v>2478100</v>
      </c>
    </row>
    <row r="1425" spans="1:16">
      <c r="A1425" s="5" t="s">
        <v>4600</v>
      </c>
      <c r="B1425" t="s">
        <v>4601</v>
      </c>
      <c r="C1425" s="5" t="s">
        <v>4607</v>
      </c>
      <c r="D1425" s="1">
        <v>42005</v>
      </c>
      <c r="E1425" t="s">
        <v>4609</v>
      </c>
      <c r="F1425" t="s">
        <v>4610</v>
      </c>
      <c r="G1425" t="str">
        <f t="shared" si="24"/>
        <v>1087</v>
      </c>
      <c r="H1425" t="s">
        <v>26</v>
      </c>
      <c r="I1425" t="s">
        <v>27</v>
      </c>
      <c r="J1425" t="s">
        <v>4611</v>
      </c>
      <c r="L1425" t="s">
        <v>30</v>
      </c>
      <c r="M1425" t="s">
        <v>31</v>
      </c>
      <c r="N1425" t="s">
        <v>32</v>
      </c>
      <c r="O1425" s="1">
        <v>46247</v>
      </c>
      <c r="P1425" s="11">
        <v>190000</v>
      </c>
    </row>
    <row r="1426" spans="1:16">
      <c r="A1426" s="5" t="s">
        <v>4600</v>
      </c>
      <c r="B1426" t="s">
        <v>4601</v>
      </c>
      <c r="C1426" s="5" t="s">
        <v>4607</v>
      </c>
      <c r="D1426" s="1">
        <v>42005</v>
      </c>
      <c r="E1426" t="s">
        <v>4609</v>
      </c>
      <c r="F1426" t="s">
        <v>4610</v>
      </c>
      <c r="G1426" t="str">
        <f t="shared" si="24"/>
        <v>1087</v>
      </c>
      <c r="H1426" t="s">
        <v>26</v>
      </c>
      <c r="I1426" t="s">
        <v>27</v>
      </c>
      <c r="J1426" t="s">
        <v>2088</v>
      </c>
      <c r="L1426" t="s">
        <v>33</v>
      </c>
      <c r="M1426" t="s">
        <v>31</v>
      </c>
      <c r="N1426" t="s">
        <v>32</v>
      </c>
      <c r="O1426" s="1">
        <v>46247</v>
      </c>
      <c r="P1426" s="11">
        <v>53300</v>
      </c>
    </row>
    <row r="1427" spans="1:16">
      <c r="A1427" s="5" t="s">
        <v>4600</v>
      </c>
      <c r="B1427" t="s">
        <v>4601</v>
      </c>
      <c r="C1427" s="5" t="s">
        <v>4613</v>
      </c>
      <c r="D1427" s="1">
        <v>42824</v>
      </c>
      <c r="E1427" t="s">
        <v>4615</v>
      </c>
      <c r="F1427" t="s">
        <v>4616</v>
      </c>
      <c r="G1427" t="str">
        <f t="shared" si="24"/>
        <v>1087</v>
      </c>
      <c r="H1427" t="s">
        <v>26</v>
      </c>
      <c r="I1427" t="s">
        <v>508</v>
      </c>
      <c r="J1427" t="s">
        <v>1336</v>
      </c>
      <c r="L1427" t="s">
        <v>33</v>
      </c>
      <c r="M1427" t="s">
        <v>31</v>
      </c>
      <c r="N1427" t="s">
        <v>134</v>
      </c>
      <c r="O1427" s="1"/>
      <c r="P1427" s="11">
        <v>83900</v>
      </c>
    </row>
    <row r="1428" spans="1:16">
      <c r="A1428" s="5" t="s">
        <v>4600</v>
      </c>
      <c r="B1428" t="s">
        <v>4601</v>
      </c>
      <c r="C1428" s="5" t="s">
        <v>4613</v>
      </c>
      <c r="D1428" s="1">
        <v>42824</v>
      </c>
      <c r="E1428" t="s">
        <v>4615</v>
      </c>
      <c r="F1428" t="s">
        <v>3334</v>
      </c>
      <c r="G1428" t="str">
        <f t="shared" si="24"/>
        <v>1087</v>
      </c>
      <c r="H1428" t="s">
        <v>26</v>
      </c>
      <c r="I1428" t="s">
        <v>508</v>
      </c>
      <c r="J1428" t="s">
        <v>1336</v>
      </c>
      <c r="L1428" t="s">
        <v>30</v>
      </c>
      <c r="M1428" t="s">
        <v>31</v>
      </c>
      <c r="N1428" t="s">
        <v>134</v>
      </c>
      <c r="O1428" s="1"/>
      <c r="P1428" s="11">
        <v>17600</v>
      </c>
    </row>
    <row r="1429" spans="1:16">
      <c r="A1429" s="5" t="s">
        <v>4600</v>
      </c>
      <c r="B1429" t="s">
        <v>4601</v>
      </c>
      <c r="C1429" s="5" t="s">
        <v>4618</v>
      </c>
      <c r="D1429" s="1">
        <v>42908</v>
      </c>
      <c r="E1429" t="s">
        <v>4620</v>
      </c>
      <c r="F1429" t="s">
        <v>4621</v>
      </c>
      <c r="G1429" t="str">
        <f t="shared" si="24"/>
        <v>1031</v>
      </c>
      <c r="H1429" t="s">
        <v>26</v>
      </c>
      <c r="I1429" t="s">
        <v>4622</v>
      </c>
      <c r="J1429" t="s">
        <v>1336</v>
      </c>
      <c r="L1429" t="s">
        <v>33</v>
      </c>
      <c r="M1429" t="s">
        <v>31</v>
      </c>
      <c r="N1429" t="s">
        <v>31</v>
      </c>
      <c r="O1429" s="1"/>
      <c r="P1429" s="11">
        <v>31300</v>
      </c>
    </row>
    <row r="1430" spans="1:16">
      <c r="A1430" s="5" t="s">
        <v>4600</v>
      </c>
      <c r="B1430" t="s">
        <v>4601</v>
      </c>
      <c r="C1430" s="5" t="s">
        <v>4623</v>
      </c>
      <c r="D1430" s="1">
        <v>42370</v>
      </c>
      <c r="E1430" t="s">
        <v>4624</v>
      </c>
      <c r="F1430" t="s">
        <v>958</v>
      </c>
      <c r="G1430" t="str">
        <f t="shared" si="24"/>
        <v>1095</v>
      </c>
      <c r="H1430" t="s">
        <v>26</v>
      </c>
      <c r="I1430" t="s">
        <v>27</v>
      </c>
      <c r="J1430" t="s">
        <v>240</v>
      </c>
      <c r="K1430" t="s">
        <v>4625</v>
      </c>
      <c r="L1430" t="s">
        <v>33</v>
      </c>
      <c r="M1430" t="s">
        <v>31</v>
      </c>
      <c r="N1430" t="s">
        <v>31</v>
      </c>
      <c r="O1430" s="1"/>
      <c r="P1430" s="11">
        <v>4220500</v>
      </c>
    </row>
    <row r="1431" spans="1:16">
      <c r="A1431" s="5" t="s">
        <v>4600</v>
      </c>
      <c r="B1431" t="s">
        <v>4601</v>
      </c>
      <c r="C1431" s="5" t="s">
        <v>4627</v>
      </c>
      <c r="D1431" s="1">
        <v>44070</v>
      </c>
      <c r="E1431" t="s">
        <v>4629</v>
      </c>
      <c r="F1431" t="s">
        <v>2353</v>
      </c>
      <c r="G1431" t="str">
        <f t="shared" si="24"/>
        <v>1025</v>
      </c>
      <c r="H1431" t="s">
        <v>26</v>
      </c>
      <c r="J1431" t="s">
        <v>325</v>
      </c>
      <c r="K1431" t="s">
        <v>4630</v>
      </c>
      <c r="L1431" t="s">
        <v>30</v>
      </c>
      <c r="M1431" t="s">
        <v>31</v>
      </c>
      <c r="N1431" t="s">
        <v>31</v>
      </c>
      <c r="O1431" s="1"/>
      <c r="P1431" s="11">
        <v>4500</v>
      </c>
    </row>
    <row r="1432" spans="1:16">
      <c r="A1432" s="5" t="s">
        <v>4600</v>
      </c>
      <c r="B1432" t="s">
        <v>4601</v>
      </c>
      <c r="C1432" s="5" t="s">
        <v>4631</v>
      </c>
      <c r="D1432" s="1">
        <v>44531</v>
      </c>
      <c r="E1432" t="s">
        <v>4633</v>
      </c>
      <c r="F1432" t="s">
        <v>4634</v>
      </c>
      <c r="G1432" t="str">
        <f t="shared" si="24"/>
        <v>1096</v>
      </c>
      <c r="H1432" t="s">
        <v>26</v>
      </c>
      <c r="I1432" t="s">
        <v>1603</v>
      </c>
      <c r="J1432" t="s">
        <v>42</v>
      </c>
      <c r="K1432" t="s">
        <v>4635</v>
      </c>
      <c r="L1432" t="s">
        <v>30</v>
      </c>
      <c r="N1432" t="s">
        <v>31</v>
      </c>
      <c r="O1432" s="1"/>
      <c r="P1432" s="11">
        <v>108660</v>
      </c>
    </row>
    <row r="1433" spans="1:16">
      <c r="A1433" s="5" t="s">
        <v>4600</v>
      </c>
      <c r="B1433" t="s">
        <v>4601</v>
      </c>
      <c r="C1433" s="5" t="s">
        <v>4631</v>
      </c>
      <c r="D1433" s="1">
        <v>44531</v>
      </c>
      <c r="E1433" t="s">
        <v>4633</v>
      </c>
      <c r="F1433" t="s">
        <v>4634</v>
      </c>
      <c r="G1433" t="str">
        <f t="shared" si="24"/>
        <v>1096</v>
      </c>
      <c r="H1433" t="s">
        <v>26</v>
      </c>
      <c r="I1433" t="s">
        <v>1603</v>
      </c>
      <c r="J1433" t="s">
        <v>42</v>
      </c>
      <c r="K1433" t="s">
        <v>4635</v>
      </c>
      <c r="L1433" t="s">
        <v>33</v>
      </c>
      <c r="N1433" t="s">
        <v>31</v>
      </c>
      <c r="O1433" s="1"/>
      <c r="P1433" s="11">
        <v>155000</v>
      </c>
    </row>
    <row r="1434" spans="1:16">
      <c r="A1434" s="5" t="s">
        <v>4600</v>
      </c>
      <c r="B1434" t="s">
        <v>4601</v>
      </c>
      <c r="C1434" s="5" t="s">
        <v>4636</v>
      </c>
      <c r="D1434" s="1">
        <v>42005</v>
      </c>
      <c r="E1434" t="s">
        <v>4638</v>
      </c>
      <c r="F1434" t="s">
        <v>4639</v>
      </c>
      <c r="G1434" t="str">
        <f t="shared" si="24"/>
        <v>1047</v>
      </c>
      <c r="H1434" t="s">
        <v>26</v>
      </c>
      <c r="J1434" t="s">
        <v>240</v>
      </c>
      <c r="K1434" t="s">
        <v>4640</v>
      </c>
      <c r="L1434" t="s">
        <v>30</v>
      </c>
      <c r="M1434" t="s">
        <v>31</v>
      </c>
      <c r="N1434" t="s">
        <v>31</v>
      </c>
      <c r="O1434" s="1"/>
      <c r="P1434" s="11">
        <v>13800</v>
      </c>
    </row>
    <row r="1435" spans="1:16">
      <c r="A1435" s="5" t="s">
        <v>4600</v>
      </c>
      <c r="B1435" t="s">
        <v>4601</v>
      </c>
      <c r="C1435" s="5" t="s">
        <v>4636</v>
      </c>
      <c r="D1435" s="1">
        <v>42005</v>
      </c>
      <c r="E1435" t="s">
        <v>4638</v>
      </c>
      <c r="F1435" t="s">
        <v>4639</v>
      </c>
      <c r="G1435" t="str">
        <f t="shared" si="24"/>
        <v>1047</v>
      </c>
      <c r="H1435" t="s">
        <v>26</v>
      </c>
      <c r="J1435" t="s">
        <v>240</v>
      </c>
      <c r="K1435" t="s">
        <v>4640</v>
      </c>
      <c r="L1435" t="s">
        <v>33</v>
      </c>
      <c r="M1435" t="s">
        <v>31</v>
      </c>
      <c r="N1435" t="s">
        <v>31</v>
      </c>
      <c r="O1435" s="1"/>
      <c r="P1435" s="11">
        <v>34500</v>
      </c>
    </row>
    <row r="1436" spans="1:16">
      <c r="A1436" s="5" t="s">
        <v>4600</v>
      </c>
      <c r="B1436" t="s">
        <v>4601</v>
      </c>
      <c r="C1436" s="5" t="s">
        <v>4636</v>
      </c>
      <c r="D1436" s="1">
        <v>42005</v>
      </c>
      <c r="E1436" t="s">
        <v>4638</v>
      </c>
      <c r="F1436" t="s">
        <v>4639</v>
      </c>
      <c r="G1436" t="str">
        <f t="shared" si="24"/>
        <v>1047</v>
      </c>
      <c r="H1436" t="s">
        <v>26</v>
      </c>
      <c r="J1436" t="s">
        <v>1293</v>
      </c>
      <c r="K1436" t="s">
        <v>4641</v>
      </c>
      <c r="L1436" t="s">
        <v>33</v>
      </c>
      <c r="M1436" t="s">
        <v>31</v>
      </c>
      <c r="N1436" t="s">
        <v>31</v>
      </c>
      <c r="O1436" s="1"/>
      <c r="P1436" s="11">
        <v>186900</v>
      </c>
    </row>
    <row r="1437" spans="1:16">
      <c r="A1437" s="5" t="s">
        <v>4600</v>
      </c>
      <c r="B1437" t="s">
        <v>4601</v>
      </c>
      <c r="C1437" s="5" t="s">
        <v>4636</v>
      </c>
      <c r="D1437" s="1">
        <v>42005</v>
      </c>
      <c r="E1437" t="s">
        <v>4638</v>
      </c>
      <c r="F1437" t="s">
        <v>4639</v>
      </c>
      <c r="G1437" t="str">
        <f t="shared" si="24"/>
        <v>1047</v>
      </c>
      <c r="H1437" t="s">
        <v>26</v>
      </c>
      <c r="J1437" t="s">
        <v>240</v>
      </c>
      <c r="K1437" t="s">
        <v>4642</v>
      </c>
      <c r="L1437" t="s">
        <v>33</v>
      </c>
      <c r="M1437" t="s">
        <v>31</v>
      </c>
      <c r="N1437" t="s">
        <v>31</v>
      </c>
      <c r="O1437" s="1"/>
      <c r="P1437" s="11">
        <v>67600</v>
      </c>
    </row>
    <row r="1438" spans="1:16">
      <c r="A1438" s="5" t="s">
        <v>4643</v>
      </c>
      <c r="B1438" t="s">
        <v>4644</v>
      </c>
      <c r="C1438" s="5" t="s">
        <v>4645</v>
      </c>
      <c r="D1438" s="1">
        <v>43899</v>
      </c>
      <c r="E1438" t="s">
        <v>4647</v>
      </c>
      <c r="F1438" t="s">
        <v>4648</v>
      </c>
      <c r="G1438" t="str">
        <f t="shared" si="24"/>
        <v>1047</v>
      </c>
      <c r="H1438" t="s">
        <v>26</v>
      </c>
      <c r="I1438" t="s">
        <v>475</v>
      </c>
      <c r="J1438" t="s">
        <v>1336</v>
      </c>
      <c r="K1438" t="s">
        <v>4649</v>
      </c>
      <c r="L1438" t="s">
        <v>33</v>
      </c>
      <c r="M1438" t="s">
        <v>31</v>
      </c>
      <c r="N1438" t="s">
        <v>31</v>
      </c>
      <c r="O1438" s="1"/>
      <c r="P1438" s="11">
        <v>16200</v>
      </c>
    </row>
    <row r="1439" spans="1:16">
      <c r="A1439" s="5" t="s">
        <v>4643</v>
      </c>
      <c r="B1439" t="s">
        <v>4644</v>
      </c>
      <c r="C1439" s="5" t="s">
        <v>4650</v>
      </c>
      <c r="D1439" s="1">
        <v>44582</v>
      </c>
      <c r="E1439" t="s">
        <v>4652</v>
      </c>
      <c r="F1439" t="s">
        <v>4653</v>
      </c>
      <c r="G1439" t="str">
        <f t="shared" si="24"/>
        <v>1095</v>
      </c>
      <c r="H1439" t="s">
        <v>26</v>
      </c>
      <c r="I1439" t="s">
        <v>475</v>
      </c>
      <c r="J1439" t="s">
        <v>42</v>
      </c>
      <c r="K1439" t="s">
        <v>4654</v>
      </c>
      <c r="L1439" t="s">
        <v>33</v>
      </c>
      <c r="N1439" t="s">
        <v>31</v>
      </c>
      <c r="O1439" s="1"/>
      <c r="P1439" s="11">
        <v>207000</v>
      </c>
    </row>
    <row r="1440" spans="1:16">
      <c r="A1440" s="5" t="s">
        <v>4655</v>
      </c>
      <c r="B1440" t="s">
        <v>4656</v>
      </c>
      <c r="C1440" s="5" t="s">
        <v>4657</v>
      </c>
      <c r="D1440" s="1">
        <v>44562</v>
      </c>
      <c r="E1440" t="s">
        <v>4659</v>
      </c>
      <c r="F1440" t="s">
        <v>4660</v>
      </c>
      <c r="G1440" t="str">
        <f t="shared" si="24"/>
        <v>1096</v>
      </c>
      <c r="H1440" t="s">
        <v>26</v>
      </c>
      <c r="I1440" t="s">
        <v>27</v>
      </c>
      <c r="J1440" t="s">
        <v>42</v>
      </c>
      <c r="L1440" t="s">
        <v>30</v>
      </c>
      <c r="N1440" t="s">
        <v>31</v>
      </c>
      <c r="O1440" s="1"/>
      <c r="P1440" s="11">
        <v>478100</v>
      </c>
    </row>
    <row r="1441" spans="1:16">
      <c r="A1441" s="5" t="s">
        <v>4655</v>
      </c>
      <c r="B1441" t="s">
        <v>4656</v>
      </c>
      <c r="C1441" s="5" t="s">
        <v>4662</v>
      </c>
      <c r="D1441" s="1">
        <v>44562</v>
      </c>
      <c r="E1441" t="s">
        <v>4664</v>
      </c>
      <c r="F1441" t="s">
        <v>4665</v>
      </c>
      <c r="G1441" t="str">
        <f t="shared" si="24"/>
        <v>1096</v>
      </c>
      <c r="H1441" t="s">
        <v>26</v>
      </c>
      <c r="I1441" t="s">
        <v>27</v>
      </c>
      <c r="J1441" t="s">
        <v>200</v>
      </c>
      <c r="K1441" t="s">
        <v>4666</v>
      </c>
      <c r="L1441" t="s">
        <v>33</v>
      </c>
      <c r="N1441" t="s">
        <v>31</v>
      </c>
      <c r="O1441" s="1"/>
      <c r="P1441" s="11">
        <v>1577250</v>
      </c>
    </row>
    <row r="1442" spans="1:16">
      <c r="A1442" s="5" t="s">
        <v>4655</v>
      </c>
      <c r="B1442" t="s">
        <v>4656</v>
      </c>
      <c r="C1442" s="5" t="s">
        <v>4662</v>
      </c>
      <c r="D1442" s="1">
        <v>44562</v>
      </c>
      <c r="E1442" t="s">
        <v>4664</v>
      </c>
      <c r="F1442" t="s">
        <v>4665</v>
      </c>
      <c r="G1442" t="str">
        <f t="shared" si="24"/>
        <v>1096</v>
      </c>
      <c r="H1442" t="s">
        <v>26</v>
      </c>
      <c r="I1442" t="s">
        <v>27</v>
      </c>
      <c r="J1442" t="s">
        <v>200</v>
      </c>
      <c r="K1442" t="s">
        <v>4667</v>
      </c>
      <c r="L1442" t="s">
        <v>30</v>
      </c>
      <c r="N1442" t="s">
        <v>31</v>
      </c>
      <c r="O1442" s="1"/>
      <c r="P1442" s="11">
        <v>5000000</v>
      </c>
    </row>
    <row r="1443" spans="1:16">
      <c r="A1443" s="5" t="s">
        <v>4655</v>
      </c>
      <c r="B1443" t="s">
        <v>4656</v>
      </c>
      <c r="C1443" s="5" t="s">
        <v>4668</v>
      </c>
      <c r="D1443" s="1">
        <v>44562</v>
      </c>
      <c r="E1443" t="s">
        <v>4670</v>
      </c>
      <c r="F1443" t="s">
        <v>4671</v>
      </c>
      <c r="G1443" t="str">
        <f t="shared" si="24"/>
        <v>1096</v>
      </c>
      <c r="H1443" t="s">
        <v>26</v>
      </c>
      <c r="I1443" t="s">
        <v>27</v>
      </c>
      <c r="J1443" t="s">
        <v>42</v>
      </c>
      <c r="K1443" t="s">
        <v>4672</v>
      </c>
      <c r="L1443" t="s">
        <v>30</v>
      </c>
      <c r="N1443" t="s">
        <v>31</v>
      </c>
      <c r="O1443" s="1"/>
      <c r="P1443" s="11">
        <v>1051550</v>
      </c>
    </row>
    <row r="1444" spans="1:16">
      <c r="A1444" s="5" t="s">
        <v>4673</v>
      </c>
      <c r="B1444" t="s">
        <v>4674</v>
      </c>
      <c r="C1444" s="5" t="s">
        <v>4675</v>
      </c>
      <c r="D1444" s="1">
        <v>42005</v>
      </c>
      <c r="E1444" t="s">
        <v>4677</v>
      </c>
      <c r="F1444" t="s">
        <v>4678</v>
      </c>
      <c r="G1444" t="str">
        <f t="shared" si="24"/>
        <v>1114</v>
      </c>
      <c r="H1444" t="s">
        <v>26</v>
      </c>
      <c r="J1444" t="s">
        <v>1293</v>
      </c>
      <c r="K1444" t="s">
        <v>4679</v>
      </c>
      <c r="L1444" t="s">
        <v>33</v>
      </c>
      <c r="M1444" t="s">
        <v>31</v>
      </c>
      <c r="N1444" t="s">
        <v>31</v>
      </c>
      <c r="O1444" s="1"/>
      <c r="P1444" s="11">
        <v>7100</v>
      </c>
    </row>
    <row r="1445" spans="1:16">
      <c r="A1445" s="5" t="s">
        <v>4673</v>
      </c>
      <c r="B1445" t="s">
        <v>4674</v>
      </c>
      <c r="C1445" s="5" t="s">
        <v>4680</v>
      </c>
      <c r="D1445" s="1">
        <v>42005</v>
      </c>
      <c r="E1445" t="s">
        <v>4682</v>
      </c>
      <c r="F1445" t="s">
        <v>2329</v>
      </c>
      <c r="G1445" t="str">
        <f t="shared" si="24"/>
        <v>1101</v>
      </c>
      <c r="H1445" t="s">
        <v>4683</v>
      </c>
      <c r="I1445" t="s">
        <v>27</v>
      </c>
      <c r="J1445" t="s">
        <v>4684</v>
      </c>
      <c r="L1445" t="s">
        <v>33</v>
      </c>
      <c r="M1445" t="s">
        <v>31</v>
      </c>
      <c r="N1445" t="s">
        <v>31</v>
      </c>
      <c r="O1445" s="1"/>
      <c r="P1445" s="11">
        <v>11522200</v>
      </c>
    </row>
    <row r="1446" spans="1:16">
      <c r="A1446" s="5" t="s">
        <v>4673</v>
      </c>
      <c r="B1446" t="s">
        <v>4674</v>
      </c>
      <c r="C1446" s="5" t="s">
        <v>4685</v>
      </c>
      <c r="D1446" s="1">
        <v>42005</v>
      </c>
      <c r="E1446" t="s">
        <v>4687</v>
      </c>
      <c r="F1446" t="s">
        <v>4688</v>
      </c>
      <c r="G1446" t="str">
        <f t="shared" si="24"/>
        <v>1043</v>
      </c>
      <c r="H1446" t="s">
        <v>26</v>
      </c>
      <c r="I1446" t="s">
        <v>508</v>
      </c>
      <c r="J1446" t="s">
        <v>4684</v>
      </c>
      <c r="L1446" t="s">
        <v>30</v>
      </c>
      <c r="M1446" t="s">
        <v>31</v>
      </c>
      <c r="N1446" t="s">
        <v>31</v>
      </c>
      <c r="O1446" s="1"/>
      <c r="P1446" s="11">
        <v>113900</v>
      </c>
    </row>
    <row r="1447" spans="1:16">
      <c r="A1447" s="5" t="s">
        <v>4673</v>
      </c>
      <c r="B1447" t="s">
        <v>4674</v>
      </c>
      <c r="C1447" s="5" t="s">
        <v>4685</v>
      </c>
      <c r="D1447" s="1">
        <v>42005</v>
      </c>
      <c r="E1447" t="s">
        <v>4687</v>
      </c>
      <c r="F1447" t="s">
        <v>4688</v>
      </c>
      <c r="G1447" t="str">
        <f t="shared" si="24"/>
        <v>1043</v>
      </c>
      <c r="H1447" t="s">
        <v>26</v>
      </c>
      <c r="I1447" t="s">
        <v>508</v>
      </c>
      <c r="J1447" t="s">
        <v>4684</v>
      </c>
      <c r="L1447" t="s">
        <v>33</v>
      </c>
      <c r="M1447" t="s">
        <v>31</v>
      </c>
      <c r="N1447" t="s">
        <v>31</v>
      </c>
      <c r="O1447" s="1"/>
      <c r="P1447" s="11">
        <v>282500</v>
      </c>
    </row>
    <row r="1448" spans="1:16">
      <c r="A1448" s="5" t="s">
        <v>4673</v>
      </c>
      <c r="B1448" t="s">
        <v>4674</v>
      </c>
      <c r="C1448" s="5" t="s">
        <v>4689</v>
      </c>
      <c r="D1448" s="1">
        <v>42005</v>
      </c>
      <c r="E1448" t="s">
        <v>4691</v>
      </c>
      <c r="F1448" t="s">
        <v>4692</v>
      </c>
      <c r="G1448" t="str">
        <f t="shared" si="24"/>
        <v>1095</v>
      </c>
      <c r="H1448" t="s">
        <v>26</v>
      </c>
      <c r="I1448" t="s">
        <v>508</v>
      </c>
      <c r="J1448" t="s">
        <v>200</v>
      </c>
      <c r="K1448" t="s">
        <v>4693</v>
      </c>
      <c r="L1448" t="s">
        <v>30</v>
      </c>
      <c r="M1448" t="s">
        <v>31</v>
      </c>
      <c r="N1448" t="s">
        <v>31</v>
      </c>
      <c r="O1448" s="1"/>
      <c r="P1448" s="11">
        <v>115400</v>
      </c>
    </row>
    <row r="1449" spans="1:16">
      <c r="A1449" s="5" t="s">
        <v>4673</v>
      </c>
      <c r="B1449" t="s">
        <v>4674</v>
      </c>
      <c r="C1449" s="5" t="s">
        <v>4689</v>
      </c>
      <c r="D1449" s="1">
        <v>42005</v>
      </c>
      <c r="E1449" t="s">
        <v>4691</v>
      </c>
      <c r="F1449" t="s">
        <v>4692</v>
      </c>
      <c r="G1449" t="str">
        <f t="shared" si="24"/>
        <v>1095</v>
      </c>
      <c r="H1449" t="s">
        <v>26</v>
      </c>
      <c r="I1449" t="s">
        <v>508</v>
      </c>
      <c r="J1449" t="s">
        <v>200</v>
      </c>
      <c r="K1449" t="s">
        <v>4694</v>
      </c>
      <c r="L1449" t="s">
        <v>33</v>
      </c>
      <c r="M1449" t="s">
        <v>31</v>
      </c>
      <c r="N1449" t="s">
        <v>31</v>
      </c>
      <c r="O1449" s="1"/>
      <c r="P1449" s="11">
        <v>357300</v>
      </c>
    </row>
    <row r="1450" spans="1:16">
      <c r="A1450" s="5" t="s">
        <v>4673</v>
      </c>
      <c r="B1450" t="s">
        <v>4674</v>
      </c>
      <c r="C1450" s="5" t="s">
        <v>4695</v>
      </c>
      <c r="D1450" s="1">
        <v>42005</v>
      </c>
      <c r="E1450" t="s">
        <v>4697</v>
      </c>
      <c r="F1450" t="s">
        <v>4698</v>
      </c>
      <c r="G1450" t="str">
        <f t="shared" si="24"/>
        <v>1057</v>
      </c>
      <c r="H1450" t="s">
        <v>26</v>
      </c>
      <c r="I1450" t="s">
        <v>27</v>
      </c>
      <c r="J1450" t="s">
        <v>4684</v>
      </c>
      <c r="L1450" t="s">
        <v>33</v>
      </c>
      <c r="M1450" t="s">
        <v>31</v>
      </c>
      <c r="N1450" t="s">
        <v>31</v>
      </c>
      <c r="O1450" s="1"/>
      <c r="P1450" s="11">
        <v>8765300</v>
      </c>
    </row>
    <row r="1451" spans="1:16">
      <c r="A1451" s="5" t="s">
        <v>4673</v>
      </c>
      <c r="B1451" t="s">
        <v>4674</v>
      </c>
      <c r="C1451" s="5" t="s">
        <v>4699</v>
      </c>
      <c r="D1451" s="1">
        <v>42005</v>
      </c>
      <c r="E1451" t="s">
        <v>4701</v>
      </c>
      <c r="F1451" t="s">
        <v>2478</v>
      </c>
      <c r="G1451" t="str">
        <f t="shared" si="24"/>
        <v>1101</v>
      </c>
      <c r="H1451" t="s">
        <v>1917</v>
      </c>
      <c r="I1451" t="s">
        <v>27</v>
      </c>
      <c r="J1451" t="s">
        <v>4684</v>
      </c>
      <c r="L1451" t="s">
        <v>33</v>
      </c>
      <c r="M1451" t="s">
        <v>31</v>
      </c>
      <c r="N1451" t="s">
        <v>31</v>
      </c>
      <c r="O1451" s="1"/>
      <c r="P1451" s="11">
        <v>20036200</v>
      </c>
    </row>
    <row r="1452" spans="1:16">
      <c r="A1452" s="5" t="s">
        <v>4673</v>
      </c>
      <c r="B1452" t="s">
        <v>4674</v>
      </c>
      <c r="C1452" s="5" t="s">
        <v>4702</v>
      </c>
      <c r="D1452" s="1">
        <v>42005</v>
      </c>
      <c r="E1452" t="s">
        <v>4703</v>
      </c>
      <c r="F1452" t="s">
        <v>4704</v>
      </c>
      <c r="G1452" t="str">
        <f t="shared" si="24"/>
        <v>1025</v>
      </c>
      <c r="H1452" t="s">
        <v>26</v>
      </c>
      <c r="I1452" t="s">
        <v>27</v>
      </c>
      <c r="J1452" t="s">
        <v>4684</v>
      </c>
      <c r="L1452" t="s">
        <v>33</v>
      </c>
      <c r="M1452" t="s">
        <v>31</v>
      </c>
      <c r="N1452" t="s">
        <v>31</v>
      </c>
      <c r="O1452" s="1"/>
      <c r="P1452" s="11">
        <v>5852400</v>
      </c>
    </row>
    <row r="1453" spans="1:16">
      <c r="A1453" s="5" t="s">
        <v>4673</v>
      </c>
      <c r="B1453" t="s">
        <v>4674</v>
      </c>
      <c r="C1453" s="5" t="s">
        <v>4705</v>
      </c>
      <c r="D1453" s="1">
        <v>42005</v>
      </c>
      <c r="E1453" t="s">
        <v>4707</v>
      </c>
      <c r="F1453" t="s">
        <v>4708</v>
      </c>
      <c r="G1453" t="str">
        <f t="shared" si="24"/>
        <v>1054</v>
      </c>
      <c r="H1453" t="s">
        <v>26</v>
      </c>
      <c r="I1453" t="s">
        <v>27</v>
      </c>
      <c r="J1453" t="s">
        <v>4684</v>
      </c>
      <c r="L1453" t="s">
        <v>33</v>
      </c>
      <c r="M1453" t="s">
        <v>31</v>
      </c>
      <c r="N1453" t="s">
        <v>31</v>
      </c>
      <c r="O1453" s="1"/>
      <c r="P1453" s="11">
        <v>3628700</v>
      </c>
    </row>
    <row r="1454" spans="1:16">
      <c r="A1454" s="5" t="s">
        <v>4673</v>
      </c>
      <c r="B1454" t="s">
        <v>4674</v>
      </c>
      <c r="C1454" s="5" t="s">
        <v>4709</v>
      </c>
      <c r="D1454" s="1">
        <v>42005</v>
      </c>
      <c r="E1454" t="s">
        <v>4710</v>
      </c>
      <c r="F1454" t="s">
        <v>2897</v>
      </c>
      <c r="G1454" t="str">
        <f t="shared" si="24"/>
        <v>1051</v>
      </c>
      <c r="H1454" t="s">
        <v>26</v>
      </c>
      <c r="I1454" t="s">
        <v>27</v>
      </c>
      <c r="J1454" t="s">
        <v>4684</v>
      </c>
      <c r="L1454" t="s">
        <v>33</v>
      </c>
      <c r="M1454" t="s">
        <v>31</v>
      </c>
      <c r="N1454" t="s">
        <v>31</v>
      </c>
      <c r="O1454" s="1"/>
      <c r="P1454" s="11">
        <v>9178100</v>
      </c>
    </row>
    <row r="1455" spans="1:16">
      <c r="A1455" s="5" t="s">
        <v>4673</v>
      </c>
      <c r="B1455" t="s">
        <v>4674</v>
      </c>
      <c r="C1455" s="5" t="s">
        <v>4711</v>
      </c>
      <c r="D1455" s="1">
        <v>42005</v>
      </c>
      <c r="E1455" t="s">
        <v>4713</v>
      </c>
      <c r="F1455" t="s">
        <v>4714</v>
      </c>
      <c r="G1455" t="str">
        <f t="shared" si="24"/>
        <v>1103</v>
      </c>
      <c r="H1455" t="s">
        <v>26</v>
      </c>
      <c r="I1455" t="s">
        <v>27</v>
      </c>
      <c r="J1455" t="s">
        <v>4684</v>
      </c>
      <c r="K1455" t="s">
        <v>4715</v>
      </c>
      <c r="L1455" t="s">
        <v>33</v>
      </c>
      <c r="M1455" t="s">
        <v>31</v>
      </c>
      <c r="N1455" t="s">
        <v>31</v>
      </c>
      <c r="O1455" s="1"/>
      <c r="P1455" s="11">
        <v>992800</v>
      </c>
    </row>
    <row r="1456" spans="1:16">
      <c r="A1456" s="5" t="s">
        <v>4673</v>
      </c>
      <c r="B1456" t="s">
        <v>4674</v>
      </c>
      <c r="C1456" s="5" t="s">
        <v>4716</v>
      </c>
      <c r="D1456" s="1">
        <v>43228</v>
      </c>
      <c r="E1456" t="s">
        <v>4718</v>
      </c>
      <c r="F1456" t="s">
        <v>4719</v>
      </c>
      <c r="G1456" t="str">
        <f t="shared" si="24"/>
        <v>1014</v>
      </c>
      <c r="H1456" t="s">
        <v>26</v>
      </c>
      <c r="I1456" t="s">
        <v>27</v>
      </c>
      <c r="J1456" t="s">
        <v>4684</v>
      </c>
      <c r="L1456" t="s">
        <v>33</v>
      </c>
      <c r="M1456" t="s">
        <v>31</v>
      </c>
      <c r="N1456" t="s">
        <v>31</v>
      </c>
      <c r="O1456" s="1"/>
      <c r="P1456" s="11">
        <v>11616300</v>
      </c>
    </row>
    <row r="1457" spans="1:16">
      <c r="A1457" s="5" t="s">
        <v>4673</v>
      </c>
      <c r="B1457" t="s">
        <v>4674</v>
      </c>
      <c r="C1457" s="5" t="s">
        <v>4720</v>
      </c>
      <c r="D1457" s="1">
        <v>43215</v>
      </c>
      <c r="E1457" t="s">
        <v>4722</v>
      </c>
      <c r="F1457" t="s">
        <v>4723</v>
      </c>
      <c r="G1457" t="str">
        <f t="shared" si="24"/>
        <v>1072</v>
      </c>
      <c r="H1457" t="s">
        <v>26</v>
      </c>
      <c r="I1457" t="s">
        <v>27</v>
      </c>
      <c r="J1457" t="s">
        <v>4684</v>
      </c>
      <c r="L1457" t="s">
        <v>33</v>
      </c>
      <c r="M1457" t="s">
        <v>31</v>
      </c>
      <c r="N1457" t="s">
        <v>31</v>
      </c>
      <c r="O1457" s="1"/>
      <c r="P1457" s="11">
        <v>30000100</v>
      </c>
    </row>
    <row r="1458" spans="1:16">
      <c r="A1458" s="5" t="s">
        <v>4673</v>
      </c>
      <c r="B1458" t="s">
        <v>4674</v>
      </c>
      <c r="C1458" s="5" t="s">
        <v>4724</v>
      </c>
      <c r="D1458" s="1">
        <v>43466</v>
      </c>
      <c r="E1458" t="s">
        <v>4726</v>
      </c>
      <c r="F1458" t="s">
        <v>4727</v>
      </c>
      <c r="G1458" t="str">
        <f t="shared" si="24"/>
        <v>1034</v>
      </c>
      <c r="H1458" t="s">
        <v>26</v>
      </c>
      <c r="I1458" t="s">
        <v>27</v>
      </c>
      <c r="J1458" t="s">
        <v>4684</v>
      </c>
      <c r="L1458" t="s">
        <v>150</v>
      </c>
      <c r="M1458" t="s">
        <v>31</v>
      </c>
      <c r="N1458" t="s">
        <v>31</v>
      </c>
      <c r="O1458" s="1"/>
      <c r="P1458" s="11">
        <v>514000</v>
      </c>
    </row>
    <row r="1459" spans="1:16">
      <c r="A1459" s="5" t="s">
        <v>4673</v>
      </c>
      <c r="B1459" t="s">
        <v>4674</v>
      </c>
      <c r="C1459" s="5" t="s">
        <v>4728</v>
      </c>
      <c r="D1459" s="1">
        <v>43725</v>
      </c>
      <c r="E1459" t="s">
        <v>4730</v>
      </c>
      <c r="F1459" t="s">
        <v>4731</v>
      </c>
      <c r="G1459" t="str">
        <f t="shared" si="24"/>
        <v>1012</v>
      </c>
      <c r="H1459" t="s">
        <v>26</v>
      </c>
      <c r="I1459" t="s">
        <v>27</v>
      </c>
      <c r="J1459" t="s">
        <v>4684</v>
      </c>
      <c r="K1459" t="s">
        <v>4732</v>
      </c>
      <c r="L1459" t="s">
        <v>33</v>
      </c>
      <c r="M1459" t="s">
        <v>31</v>
      </c>
      <c r="N1459" t="s">
        <v>31</v>
      </c>
      <c r="O1459" s="1"/>
      <c r="P1459" s="11">
        <v>24663500</v>
      </c>
    </row>
    <row r="1460" spans="1:16">
      <c r="A1460" s="5" t="s">
        <v>4673</v>
      </c>
      <c r="B1460" t="s">
        <v>4674</v>
      </c>
      <c r="C1460" s="5" t="s">
        <v>4733</v>
      </c>
      <c r="D1460" s="1">
        <v>44197</v>
      </c>
      <c r="E1460" t="s">
        <v>4677</v>
      </c>
      <c r="F1460" t="s">
        <v>4678</v>
      </c>
      <c r="G1460" t="str">
        <f t="shared" si="24"/>
        <v>1114</v>
      </c>
      <c r="H1460" t="s">
        <v>26</v>
      </c>
      <c r="J1460" t="s">
        <v>1293</v>
      </c>
      <c r="K1460" t="s">
        <v>4735</v>
      </c>
      <c r="L1460" t="s">
        <v>33</v>
      </c>
      <c r="M1460" t="s">
        <v>31</v>
      </c>
      <c r="N1460" t="s">
        <v>31</v>
      </c>
      <c r="O1460" s="1"/>
      <c r="P1460" s="11">
        <v>55800</v>
      </c>
    </row>
    <row r="1461" spans="1:16">
      <c r="A1461" s="5" t="s">
        <v>4673</v>
      </c>
      <c r="B1461" t="s">
        <v>4674</v>
      </c>
      <c r="C1461" s="5" t="s">
        <v>4736</v>
      </c>
      <c r="D1461" s="1">
        <v>44197</v>
      </c>
      <c r="E1461" t="s">
        <v>2623</v>
      </c>
      <c r="F1461" t="s">
        <v>958</v>
      </c>
      <c r="G1461" t="str">
        <f t="shared" si="24"/>
        <v>1095</v>
      </c>
      <c r="H1461" t="s">
        <v>26</v>
      </c>
      <c r="J1461" t="s">
        <v>1293</v>
      </c>
      <c r="K1461" t="s">
        <v>4737</v>
      </c>
      <c r="L1461" t="s">
        <v>33</v>
      </c>
      <c r="M1461" t="s">
        <v>31</v>
      </c>
      <c r="N1461" t="s">
        <v>31</v>
      </c>
      <c r="O1461" s="1"/>
      <c r="P1461" s="11">
        <v>46600</v>
      </c>
    </row>
    <row r="1462" spans="1:16">
      <c r="A1462" s="5" t="s">
        <v>4673</v>
      </c>
      <c r="B1462" t="s">
        <v>4674</v>
      </c>
      <c r="C1462" s="5" t="s">
        <v>4738</v>
      </c>
      <c r="D1462" s="1">
        <v>44197</v>
      </c>
      <c r="E1462" t="s">
        <v>4740</v>
      </c>
      <c r="F1462" t="s">
        <v>4741</v>
      </c>
      <c r="G1462" t="str">
        <f t="shared" si="24"/>
        <v>1102</v>
      </c>
      <c r="H1462" t="s">
        <v>26</v>
      </c>
      <c r="I1462" t="s">
        <v>27</v>
      </c>
      <c r="J1462" t="s">
        <v>4684</v>
      </c>
      <c r="K1462" t="s">
        <v>4742</v>
      </c>
      <c r="L1462" t="s">
        <v>33</v>
      </c>
      <c r="M1462" t="s">
        <v>31</v>
      </c>
      <c r="N1462" t="s">
        <v>31</v>
      </c>
      <c r="O1462" s="1"/>
      <c r="P1462" s="11">
        <v>3059400</v>
      </c>
    </row>
    <row r="1463" spans="1:16">
      <c r="A1463" s="5" t="s">
        <v>4673</v>
      </c>
      <c r="B1463" t="s">
        <v>4674</v>
      </c>
      <c r="C1463" s="5" t="s">
        <v>4743</v>
      </c>
      <c r="D1463" s="1">
        <v>42005</v>
      </c>
      <c r="E1463" t="s">
        <v>4745</v>
      </c>
      <c r="F1463" t="s">
        <v>4746</v>
      </c>
      <c r="G1463" t="str">
        <f t="shared" si="24"/>
        <v>1103</v>
      </c>
      <c r="H1463" t="s">
        <v>26</v>
      </c>
      <c r="I1463" t="s">
        <v>4747</v>
      </c>
      <c r="J1463" t="s">
        <v>4684</v>
      </c>
      <c r="L1463" t="s">
        <v>33</v>
      </c>
      <c r="M1463" t="s">
        <v>31</v>
      </c>
      <c r="N1463" t="s">
        <v>31</v>
      </c>
      <c r="O1463" s="1"/>
      <c r="P1463" s="11">
        <v>4184200</v>
      </c>
    </row>
    <row r="1464" spans="1:16">
      <c r="A1464" s="5" t="s">
        <v>4673</v>
      </c>
      <c r="B1464" t="s">
        <v>4674</v>
      </c>
      <c r="C1464" s="5" t="s">
        <v>4748</v>
      </c>
      <c r="D1464" s="1">
        <v>42005</v>
      </c>
      <c r="E1464" t="s">
        <v>4750</v>
      </c>
      <c r="F1464" t="s">
        <v>4751</v>
      </c>
      <c r="G1464" t="str">
        <f t="shared" ref="G1464:G1527" si="25">LEFT(F1464,4)</f>
        <v>1103</v>
      </c>
      <c r="H1464" t="s">
        <v>26</v>
      </c>
      <c r="I1464" t="s">
        <v>4747</v>
      </c>
      <c r="J1464" t="s">
        <v>4684</v>
      </c>
      <c r="L1464" t="s">
        <v>33</v>
      </c>
      <c r="M1464" t="s">
        <v>31</v>
      </c>
      <c r="N1464" t="s">
        <v>134</v>
      </c>
      <c r="O1464" s="1"/>
      <c r="P1464" s="11">
        <v>4184200</v>
      </c>
    </row>
    <row r="1465" spans="1:16">
      <c r="A1465" s="5" t="s">
        <v>4673</v>
      </c>
      <c r="B1465" t="s">
        <v>4674</v>
      </c>
      <c r="C1465" s="5" t="s">
        <v>4752</v>
      </c>
      <c r="D1465" s="1">
        <v>42005</v>
      </c>
      <c r="E1465" t="s">
        <v>4754</v>
      </c>
      <c r="F1465" t="s">
        <v>4755</v>
      </c>
      <c r="G1465" t="str">
        <f t="shared" si="25"/>
        <v>1102</v>
      </c>
      <c r="H1465" t="s">
        <v>1917</v>
      </c>
      <c r="I1465" t="s">
        <v>4747</v>
      </c>
      <c r="J1465" t="s">
        <v>4684</v>
      </c>
      <c r="L1465" t="s">
        <v>33</v>
      </c>
      <c r="M1465" t="s">
        <v>31</v>
      </c>
      <c r="N1465" t="s">
        <v>31</v>
      </c>
      <c r="O1465" s="1"/>
      <c r="P1465" s="11">
        <v>5547700</v>
      </c>
    </row>
    <row r="1466" spans="1:16">
      <c r="A1466" s="5" t="s">
        <v>4673</v>
      </c>
      <c r="B1466" t="s">
        <v>4674</v>
      </c>
      <c r="C1466" s="5" t="s">
        <v>4756</v>
      </c>
      <c r="D1466" s="1">
        <v>42005</v>
      </c>
      <c r="E1466" t="s">
        <v>4758</v>
      </c>
      <c r="F1466" t="s">
        <v>4759</v>
      </c>
      <c r="G1466" t="str">
        <f t="shared" si="25"/>
        <v>1102</v>
      </c>
      <c r="H1466" t="s">
        <v>26</v>
      </c>
      <c r="I1466" t="s">
        <v>27</v>
      </c>
      <c r="J1466" t="s">
        <v>4684</v>
      </c>
      <c r="L1466" t="s">
        <v>33</v>
      </c>
      <c r="M1466" t="s">
        <v>31</v>
      </c>
      <c r="N1466" t="s">
        <v>31</v>
      </c>
      <c r="O1466" s="1"/>
      <c r="P1466" s="11">
        <v>5240500</v>
      </c>
    </row>
    <row r="1467" spans="1:16">
      <c r="A1467" s="5" t="s">
        <v>4673</v>
      </c>
      <c r="B1467" t="s">
        <v>4674</v>
      </c>
      <c r="C1467" s="5" t="s">
        <v>4760</v>
      </c>
      <c r="D1467" s="1">
        <v>42005</v>
      </c>
      <c r="E1467" t="s">
        <v>4762</v>
      </c>
      <c r="F1467" t="s">
        <v>4763</v>
      </c>
      <c r="G1467" t="str">
        <f t="shared" si="25"/>
        <v>1011</v>
      </c>
      <c r="H1467" t="s">
        <v>26</v>
      </c>
      <c r="J1467" t="s">
        <v>4684</v>
      </c>
      <c r="L1467" t="s">
        <v>30</v>
      </c>
      <c r="M1467" t="s">
        <v>31</v>
      </c>
      <c r="N1467" t="s">
        <v>31</v>
      </c>
      <c r="O1467" s="1"/>
      <c r="P1467" s="11">
        <v>141400</v>
      </c>
    </row>
    <row r="1468" spans="1:16">
      <c r="A1468" s="5" t="s">
        <v>4673</v>
      </c>
      <c r="B1468" t="s">
        <v>4674</v>
      </c>
      <c r="C1468" s="5" t="s">
        <v>4760</v>
      </c>
      <c r="D1468" s="1">
        <v>42005</v>
      </c>
      <c r="E1468" t="s">
        <v>4764</v>
      </c>
      <c r="F1468" t="s">
        <v>4765</v>
      </c>
      <c r="G1468" t="str">
        <f t="shared" si="25"/>
        <v>1101</v>
      </c>
      <c r="H1468" t="s">
        <v>26</v>
      </c>
      <c r="J1468" t="s">
        <v>4684</v>
      </c>
      <c r="L1468" t="s">
        <v>30</v>
      </c>
      <c r="M1468" t="s">
        <v>31</v>
      </c>
      <c r="N1468" t="s">
        <v>31</v>
      </c>
      <c r="O1468" s="1"/>
      <c r="P1468" s="11">
        <v>141400</v>
      </c>
    </row>
    <row r="1469" spans="1:16">
      <c r="A1469" s="5" t="s">
        <v>4673</v>
      </c>
      <c r="B1469" t="s">
        <v>4674</v>
      </c>
      <c r="C1469" s="5" t="s">
        <v>4760</v>
      </c>
      <c r="D1469" s="1">
        <v>42005</v>
      </c>
      <c r="E1469" t="s">
        <v>4766</v>
      </c>
      <c r="F1469" t="s">
        <v>4767</v>
      </c>
      <c r="G1469" t="str">
        <f t="shared" si="25"/>
        <v>1019</v>
      </c>
      <c r="H1469" t="s">
        <v>26</v>
      </c>
      <c r="J1469" t="s">
        <v>4684</v>
      </c>
      <c r="L1469" t="s">
        <v>30</v>
      </c>
      <c r="M1469" t="s">
        <v>31</v>
      </c>
      <c r="N1469" t="s">
        <v>31</v>
      </c>
      <c r="O1469" s="1"/>
      <c r="P1469" s="11">
        <v>141400</v>
      </c>
    </row>
    <row r="1470" spans="1:16">
      <c r="A1470" s="5" t="s">
        <v>4673</v>
      </c>
      <c r="B1470" t="s">
        <v>4674</v>
      </c>
      <c r="C1470" s="5" t="s">
        <v>4760</v>
      </c>
      <c r="D1470" s="1">
        <v>42005</v>
      </c>
      <c r="E1470" t="s">
        <v>4768</v>
      </c>
      <c r="F1470" t="s">
        <v>4769</v>
      </c>
      <c r="G1470" t="str">
        <f t="shared" si="25"/>
        <v>1101</v>
      </c>
      <c r="H1470" t="s">
        <v>26</v>
      </c>
      <c r="J1470" t="s">
        <v>4684</v>
      </c>
      <c r="L1470" t="s">
        <v>30</v>
      </c>
      <c r="M1470" t="s">
        <v>31</v>
      </c>
      <c r="N1470" t="s">
        <v>31</v>
      </c>
      <c r="O1470" s="1"/>
      <c r="P1470" s="11">
        <v>141400</v>
      </c>
    </row>
    <row r="1471" spans="1:16">
      <c r="A1471" s="5" t="s">
        <v>4673</v>
      </c>
      <c r="B1471" t="s">
        <v>4674</v>
      </c>
      <c r="C1471" s="5" t="s">
        <v>4760</v>
      </c>
      <c r="D1471" s="1">
        <v>42005</v>
      </c>
      <c r="E1471" t="s">
        <v>4770</v>
      </c>
      <c r="F1471" t="s">
        <v>4771</v>
      </c>
      <c r="G1471" t="str">
        <f t="shared" si="25"/>
        <v>1101</v>
      </c>
      <c r="H1471" t="s">
        <v>26</v>
      </c>
      <c r="J1471" t="s">
        <v>4684</v>
      </c>
      <c r="L1471" t="s">
        <v>30</v>
      </c>
      <c r="M1471" t="s">
        <v>31</v>
      </c>
      <c r="N1471" t="s">
        <v>31</v>
      </c>
      <c r="O1471" s="1"/>
      <c r="P1471" s="11">
        <v>141400</v>
      </c>
    </row>
    <row r="1472" spans="1:16">
      <c r="A1472" s="5" t="s">
        <v>4673</v>
      </c>
      <c r="B1472" t="s">
        <v>4674</v>
      </c>
      <c r="C1472" s="5" t="s">
        <v>4760</v>
      </c>
      <c r="D1472" s="1">
        <v>42005</v>
      </c>
      <c r="E1472" t="s">
        <v>4772</v>
      </c>
      <c r="F1472" t="s">
        <v>2329</v>
      </c>
      <c r="G1472" t="str">
        <f t="shared" si="25"/>
        <v>1101</v>
      </c>
      <c r="H1472" t="s">
        <v>26</v>
      </c>
      <c r="J1472" t="s">
        <v>4684</v>
      </c>
      <c r="L1472" t="s">
        <v>30</v>
      </c>
      <c r="M1472" t="s">
        <v>31</v>
      </c>
      <c r="N1472" t="s">
        <v>31</v>
      </c>
      <c r="O1472" s="1"/>
      <c r="P1472" s="11">
        <v>141400</v>
      </c>
    </row>
    <row r="1473" spans="1:16">
      <c r="A1473" s="5" t="s">
        <v>4673</v>
      </c>
      <c r="B1473" t="s">
        <v>4674</v>
      </c>
      <c r="C1473" s="5" t="s">
        <v>4760</v>
      </c>
      <c r="D1473" s="1">
        <v>42005</v>
      </c>
      <c r="E1473" t="s">
        <v>2426</v>
      </c>
      <c r="F1473" t="s">
        <v>1761</v>
      </c>
      <c r="G1473" t="str">
        <f t="shared" si="25"/>
        <v>1011</v>
      </c>
      <c r="H1473" t="s">
        <v>26</v>
      </c>
      <c r="J1473" t="s">
        <v>4684</v>
      </c>
      <c r="L1473" t="s">
        <v>30</v>
      </c>
      <c r="M1473" t="s">
        <v>31</v>
      </c>
      <c r="N1473" t="s">
        <v>31</v>
      </c>
      <c r="O1473" s="1"/>
      <c r="P1473" s="11">
        <v>141400</v>
      </c>
    </row>
    <row r="1474" spans="1:16">
      <c r="A1474" s="5" t="s">
        <v>4673</v>
      </c>
      <c r="B1474" t="s">
        <v>4674</v>
      </c>
      <c r="C1474" s="5" t="s">
        <v>4760</v>
      </c>
      <c r="D1474" s="1">
        <v>42005</v>
      </c>
      <c r="E1474" t="s">
        <v>4773</v>
      </c>
      <c r="F1474" t="s">
        <v>2478</v>
      </c>
      <c r="G1474" t="str">
        <f t="shared" si="25"/>
        <v>1101</v>
      </c>
      <c r="H1474" t="s">
        <v>26</v>
      </c>
      <c r="J1474" t="s">
        <v>4684</v>
      </c>
      <c r="L1474" t="s">
        <v>30</v>
      </c>
      <c r="M1474" t="s">
        <v>31</v>
      </c>
      <c r="N1474" t="s">
        <v>31</v>
      </c>
      <c r="O1474" s="1"/>
      <c r="P1474" s="11">
        <v>141400</v>
      </c>
    </row>
    <row r="1475" spans="1:16">
      <c r="A1475" s="5" t="s">
        <v>4673</v>
      </c>
      <c r="B1475" t="s">
        <v>4674</v>
      </c>
      <c r="C1475" s="5" t="s">
        <v>4760</v>
      </c>
      <c r="D1475" s="1">
        <v>42005</v>
      </c>
      <c r="E1475" t="s">
        <v>4774</v>
      </c>
      <c r="F1475" t="s">
        <v>4775</v>
      </c>
      <c r="G1475" t="str">
        <f t="shared" si="25"/>
        <v>1102</v>
      </c>
      <c r="H1475" t="s">
        <v>26</v>
      </c>
      <c r="J1475" t="s">
        <v>4684</v>
      </c>
      <c r="L1475" t="s">
        <v>30</v>
      </c>
      <c r="M1475" t="s">
        <v>31</v>
      </c>
      <c r="N1475" t="s">
        <v>31</v>
      </c>
      <c r="O1475" s="1"/>
      <c r="P1475" s="11">
        <v>141400</v>
      </c>
    </row>
    <row r="1476" spans="1:16">
      <c r="A1476" s="5" t="s">
        <v>4673</v>
      </c>
      <c r="B1476" t="s">
        <v>4674</v>
      </c>
      <c r="C1476" s="5" t="s">
        <v>4760</v>
      </c>
      <c r="D1476" s="1">
        <v>42005</v>
      </c>
      <c r="E1476" t="s">
        <v>4703</v>
      </c>
      <c r="F1476" t="s">
        <v>4704</v>
      </c>
      <c r="G1476" t="str">
        <f t="shared" si="25"/>
        <v>1025</v>
      </c>
      <c r="H1476" t="s">
        <v>26</v>
      </c>
      <c r="J1476" t="s">
        <v>4684</v>
      </c>
      <c r="L1476" t="s">
        <v>30</v>
      </c>
      <c r="M1476" t="s">
        <v>31</v>
      </c>
      <c r="N1476" t="s">
        <v>31</v>
      </c>
      <c r="O1476" s="1"/>
      <c r="P1476" s="11">
        <v>141400</v>
      </c>
    </row>
    <row r="1477" spans="1:16">
      <c r="A1477" s="5" t="s">
        <v>4673</v>
      </c>
      <c r="B1477" t="s">
        <v>4674</v>
      </c>
      <c r="C1477" s="5" t="s">
        <v>4760</v>
      </c>
      <c r="D1477" s="1">
        <v>42005</v>
      </c>
      <c r="E1477" t="s">
        <v>4776</v>
      </c>
      <c r="F1477" t="s">
        <v>958</v>
      </c>
      <c r="G1477" t="str">
        <f t="shared" si="25"/>
        <v>1095</v>
      </c>
      <c r="H1477" t="s">
        <v>26</v>
      </c>
      <c r="J1477" t="s">
        <v>4684</v>
      </c>
      <c r="L1477" t="s">
        <v>30</v>
      </c>
      <c r="M1477" t="s">
        <v>31</v>
      </c>
      <c r="N1477" t="s">
        <v>31</v>
      </c>
      <c r="O1477" s="1"/>
      <c r="P1477" s="11">
        <v>141400</v>
      </c>
    </row>
    <row r="1478" spans="1:16">
      <c r="A1478" s="5" t="s">
        <v>4673</v>
      </c>
      <c r="B1478" t="s">
        <v>4674</v>
      </c>
      <c r="C1478" s="5" t="s">
        <v>4760</v>
      </c>
      <c r="D1478" s="1">
        <v>42005</v>
      </c>
      <c r="E1478" t="s">
        <v>4777</v>
      </c>
      <c r="F1478" t="s">
        <v>4778</v>
      </c>
      <c r="G1478" t="str">
        <f t="shared" si="25"/>
        <v>1013</v>
      </c>
      <c r="H1478" t="s">
        <v>26</v>
      </c>
      <c r="J1478" t="s">
        <v>4684</v>
      </c>
      <c r="L1478" t="s">
        <v>30</v>
      </c>
      <c r="M1478" t="s">
        <v>31</v>
      </c>
      <c r="N1478" t="s">
        <v>31</v>
      </c>
      <c r="O1478" s="1"/>
      <c r="P1478" s="11">
        <v>141400</v>
      </c>
    </row>
    <row r="1479" spans="1:16">
      <c r="A1479" s="5" t="s">
        <v>4673</v>
      </c>
      <c r="B1479" t="s">
        <v>4674</v>
      </c>
      <c r="C1479" s="5" t="s">
        <v>4760</v>
      </c>
      <c r="D1479" s="1">
        <v>42005</v>
      </c>
      <c r="E1479" t="s">
        <v>4779</v>
      </c>
      <c r="F1479" t="s">
        <v>4765</v>
      </c>
      <c r="G1479" t="str">
        <f t="shared" si="25"/>
        <v>1101</v>
      </c>
      <c r="H1479" t="s">
        <v>26</v>
      </c>
      <c r="J1479" t="s">
        <v>4684</v>
      </c>
      <c r="L1479" t="s">
        <v>30</v>
      </c>
      <c r="M1479" t="s">
        <v>31</v>
      </c>
      <c r="N1479" t="s">
        <v>31</v>
      </c>
      <c r="O1479" s="1"/>
      <c r="P1479" s="11">
        <v>141400</v>
      </c>
    </row>
    <row r="1480" spans="1:16">
      <c r="A1480" s="5" t="s">
        <v>4780</v>
      </c>
      <c r="B1480" t="s">
        <v>4781</v>
      </c>
      <c r="C1480" s="5" t="s">
        <v>4782</v>
      </c>
      <c r="D1480" s="1">
        <v>44166</v>
      </c>
      <c r="E1480" t="s">
        <v>4784</v>
      </c>
      <c r="F1480" t="s">
        <v>4785</v>
      </c>
      <c r="G1480" t="str">
        <f t="shared" si="25"/>
        <v>1018</v>
      </c>
      <c r="H1480" t="s">
        <v>26</v>
      </c>
      <c r="I1480" t="s">
        <v>508</v>
      </c>
      <c r="J1480" t="s">
        <v>501</v>
      </c>
      <c r="K1480" t="s">
        <v>4786</v>
      </c>
      <c r="L1480" t="s">
        <v>33</v>
      </c>
      <c r="M1480" t="s">
        <v>32</v>
      </c>
      <c r="N1480" t="s">
        <v>31</v>
      </c>
      <c r="O1480" s="1"/>
      <c r="P1480" s="11">
        <v>129600</v>
      </c>
    </row>
    <row r="1481" spans="1:16">
      <c r="A1481" s="5" t="s">
        <v>4787</v>
      </c>
      <c r="B1481" t="s">
        <v>4788</v>
      </c>
      <c r="C1481" s="5" t="s">
        <v>4789</v>
      </c>
      <c r="D1481" s="1">
        <v>42736</v>
      </c>
      <c r="E1481" t="s">
        <v>4791</v>
      </c>
      <c r="F1481" t="s">
        <v>4792</v>
      </c>
      <c r="G1481" t="str">
        <f t="shared" si="25"/>
        <v>1031</v>
      </c>
      <c r="H1481" t="s">
        <v>26</v>
      </c>
      <c r="I1481" t="s">
        <v>2733</v>
      </c>
      <c r="J1481" t="s">
        <v>190</v>
      </c>
      <c r="K1481" t="s">
        <v>4793</v>
      </c>
      <c r="L1481" t="s">
        <v>33</v>
      </c>
      <c r="M1481" t="s">
        <v>31</v>
      </c>
      <c r="N1481" t="s">
        <v>31</v>
      </c>
      <c r="O1481" s="1"/>
      <c r="P1481" s="11">
        <v>2283400</v>
      </c>
    </row>
    <row r="1482" spans="1:16">
      <c r="A1482" s="5" t="s">
        <v>4787</v>
      </c>
      <c r="B1482" t="s">
        <v>4788</v>
      </c>
      <c r="C1482" s="5" t="s">
        <v>4794</v>
      </c>
      <c r="D1482" s="1">
        <v>43585</v>
      </c>
      <c r="E1482" t="s">
        <v>4796</v>
      </c>
      <c r="F1482" t="s">
        <v>4797</v>
      </c>
      <c r="G1482" t="str">
        <f t="shared" si="25"/>
        <v>1012</v>
      </c>
      <c r="H1482" t="s">
        <v>26</v>
      </c>
      <c r="I1482" t="s">
        <v>27</v>
      </c>
      <c r="J1482" t="s">
        <v>305</v>
      </c>
      <c r="L1482" t="s">
        <v>33</v>
      </c>
      <c r="M1482" t="s">
        <v>31</v>
      </c>
      <c r="N1482" t="s">
        <v>31</v>
      </c>
      <c r="O1482" s="1"/>
      <c r="P1482" s="11">
        <v>466400</v>
      </c>
    </row>
    <row r="1483" spans="1:16">
      <c r="A1483" s="5" t="s">
        <v>4787</v>
      </c>
      <c r="B1483" t="s">
        <v>4788</v>
      </c>
      <c r="C1483" s="5" t="s">
        <v>4798</v>
      </c>
      <c r="D1483" s="1">
        <v>44562</v>
      </c>
      <c r="E1483" t="s">
        <v>9885</v>
      </c>
      <c r="G1483" t="str">
        <f t="shared" si="25"/>
        <v/>
      </c>
      <c r="H1483" t="s">
        <v>26</v>
      </c>
      <c r="I1483" t="s">
        <v>27</v>
      </c>
      <c r="J1483" t="s">
        <v>9886</v>
      </c>
      <c r="K1483" t="s">
        <v>9884</v>
      </c>
      <c r="L1483" t="s">
        <v>33</v>
      </c>
      <c r="M1483" t="s">
        <v>32</v>
      </c>
      <c r="N1483" t="s">
        <v>31</v>
      </c>
      <c r="O1483" s="1"/>
      <c r="P1483" s="11">
        <v>326736179</v>
      </c>
    </row>
    <row r="1484" spans="1:16">
      <c r="A1484" s="5" t="s">
        <v>4787</v>
      </c>
      <c r="B1484" t="s">
        <v>4788</v>
      </c>
      <c r="C1484" s="5" t="s">
        <v>4802</v>
      </c>
      <c r="D1484" s="1">
        <v>44562</v>
      </c>
      <c r="E1484" t="s">
        <v>4804</v>
      </c>
      <c r="F1484" t="s">
        <v>2343</v>
      </c>
      <c r="G1484" t="str">
        <f t="shared" si="25"/>
        <v>1022</v>
      </c>
      <c r="H1484" t="s">
        <v>26</v>
      </c>
      <c r="I1484" t="s">
        <v>27</v>
      </c>
      <c r="J1484" t="s">
        <v>4805</v>
      </c>
      <c r="L1484" t="s">
        <v>33</v>
      </c>
      <c r="M1484" t="s">
        <v>31</v>
      </c>
      <c r="N1484" t="s">
        <v>31</v>
      </c>
      <c r="O1484" s="1"/>
      <c r="P1484" s="11">
        <v>27977250</v>
      </c>
    </row>
    <row r="1485" spans="1:16">
      <c r="A1485" s="5" t="s">
        <v>4787</v>
      </c>
      <c r="B1485" t="s">
        <v>4788</v>
      </c>
      <c r="C1485" s="5" t="s">
        <v>4802</v>
      </c>
      <c r="D1485" s="1">
        <v>44562</v>
      </c>
      <c r="E1485" t="s">
        <v>4806</v>
      </c>
      <c r="F1485" t="s">
        <v>4807</v>
      </c>
      <c r="G1485" t="str">
        <f t="shared" si="25"/>
        <v>1021</v>
      </c>
      <c r="H1485" t="s">
        <v>26</v>
      </c>
      <c r="I1485" t="s">
        <v>27</v>
      </c>
      <c r="J1485" t="s">
        <v>4805</v>
      </c>
      <c r="L1485" t="s">
        <v>33</v>
      </c>
      <c r="M1485" t="s">
        <v>31</v>
      </c>
      <c r="N1485" t="s">
        <v>31</v>
      </c>
      <c r="O1485" s="1"/>
      <c r="P1485" s="11">
        <v>13988600</v>
      </c>
    </row>
    <row r="1486" spans="1:16">
      <c r="A1486" s="5" t="s">
        <v>4787</v>
      </c>
      <c r="B1486" t="s">
        <v>4788</v>
      </c>
      <c r="C1486" s="5" t="s">
        <v>4802</v>
      </c>
      <c r="D1486" s="1">
        <v>44562</v>
      </c>
      <c r="E1486" t="s">
        <v>4808</v>
      </c>
      <c r="F1486" t="s">
        <v>4731</v>
      </c>
      <c r="G1486" t="str">
        <f t="shared" si="25"/>
        <v>1012</v>
      </c>
      <c r="H1486" t="s">
        <v>26</v>
      </c>
      <c r="I1486" t="s">
        <v>27</v>
      </c>
      <c r="J1486" t="s">
        <v>4805</v>
      </c>
      <c r="L1486" t="s">
        <v>33</v>
      </c>
      <c r="M1486" t="s">
        <v>31</v>
      </c>
      <c r="N1486" t="s">
        <v>31</v>
      </c>
      <c r="O1486" s="1"/>
      <c r="P1486" s="11">
        <v>38468600</v>
      </c>
    </row>
    <row r="1487" spans="1:16">
      <c r="A1487" s="5" t="s">
        <v>4787</v>
      </c>
      <c r="B1487" t="s">
        <v>4788</v>
      </c>
      <c r="C1487" s="5" t="s">
        <v>4802</v>
      </c>
      <c r="D1487" s="1">
        <v>44562</v>
      </c>
      <c r="E1487" t="s">
        <v>4809</v>
      </c>
      <c r="F1487" t="s">
        <v>4810</v>
      </c>
      <c r="G1487" t="str">
        <f t="shared" si="25"/>
        <v>1017</v>
      </c>
      <c r="H1487" t="s">
        <v>26</v>
      </c>
      <c r="I1487" t="s">
        <v>27</v>
      </c>
      <c r="J1487" t="s">
        <v>4805</v>
      </c>
      <c r="L1487" t="s">
        <v>33</v>
      </c>
      <c r="M1487" t="s">
        <v>31</v>
      </c>
      <c r="N1487" t="s">
        <v>31</v>
      </c>
      <c r="O1487" s="1"/>
      <c r="P1487" s="11">
        <v>32640000</v>
      </c>
    </row>
    <row r="1488" spans="1:16">
      <c r="A1488" s="5" t="s">
        <v>4787</v>
      </c>
      <c r="B1488" t="s">
        <v>4788</v>
      </c>
      <c r="C1488" s="5" t="s">
        <v>4802</v>
      </c>
      <c r="D1488" s="1">
        <v>44562</v>
      </c>
      <c r="E1488" t="s">
        <v>4811</v>
      </c>
      <c r="F1488" t="s">
        <v>4812</v>
      </c>
      <c r="G1488" t="str">
        <f t="shared" si="25"/>
        <v>1072</v>
      </c>
      <c r="H1488" t="s">
        <v>26</v>
      </c>
      <c r="I1488" t="s">
        <v>27</v>
      </c>
      <c r="J1488" t="s">
        <v>4805</v>
      </c>
      <c r="L1488" t="s">
        <v>33</v>
      </c>
      <c r="M1488" t="s">
        <v>31</v>
      </c>
      <c r="N1488" t="s">
        <v>31</v>
      </c>
      <c r="O1488" s="1"/>
      <c r="P1488" s="11">
        <v>41965750</v>
      </c>
    </row>
    <row r="1489" spans="1:16">
      <c r="A1489" s="5" t="s">
        <v>4787</v>
      </c>
      <c r="B1489" t="s">
        <v>4788</v>
      </c>
      <c r="C1489" s="5" t="s">
        <v>4802</v>
      </c>
      <c r="D1489" s="1">
        <v>44562</v>
      </c>
      <c r="E1489" t="s">
        <v>4813</v>
      </c>
      <c r="F1489" t="s">
        <v>4814</v>
      </c>
      <c r="G1489" t="str">
        <f t="shared" si="25"/>
        <v>1078</v>
      </c>
      <c r="H1489" t="s">
        <v>26</v>
      </c>
      <c r="I1489" t="s">
        <v>27</v>
      </c>
      <c r="J1489" t="s">
        <v>4805</v>
      </c>
      <c r="L1489" t="s">
        <v>33</v>
      </c>
      <c r="M1489" t="s">
        <v>31</v>
      </c>
      <c r="N1489" t="s">
        <v>31</v>
      </c>
      <c r="O1489" s="1"/>
      <c r="P1489" s="11">
        <v>25645750</v>
      </c>
    </row>
    <row r="1490" spans="1:16">
      <c r="A1490" s="5" t="s">
        <v>4787</v>
      </c>
      <c r="B1490" t="s">
        <v>4788</v>
      </c>
      <c r="C1490" s="5" t="s">
        <v>4802</v>
      </c>
      <c r="D1490" s="1">
        <v>44562</v>
      </c>
      <c r="E1490" t="s">
        <v>4815</v>
      </c>
      <c r="F1490" t="s">
        <v>4816</v>
      </c>
      <c r="G1490" t="str">
        <f t="shared" si="25"/>
        <v>1077</v>
      </c>
      <c r="H1490" t="s">
        <v>26</v>
      </c>
      <c r="I1490" t="s">
        <v>27</v>
      </c>
      <c r="J1490" t="s">
        <v>4805</v>
      </c>
      <c r="L1490" t="s">
        <v>33</v>
      </c>
      <c r="M1490" t="s">
        <v>31</v>
      </c>
      <c r="N1490" t="s">
        <v>31</v>
      </c>
      <c r="O1490" s="1"/>
      <c r="P1490" s="11">
        <v>30000100</v>
      </c>
    </row>
    <row r="1491" spans="1:16">
      <c r="A1491" s="5" t="s">
        <v>4787</v>
      </c>
      <c r="B1491" t="s">
        <v>4788</v>
      </c>
      <c r="C1491" s="5" t="s">
        <v>4802</v>
      </c>
      <c r="D1491" s="1">
        <v>44562</v>
      </c>
      <c r="E1491" t="s">
        <v>4817</v>
      </c>
      <c r="F1491" t="s">
        <v>1271</v>
      </c>
      <c r="G1491" t="str">
        <f t="shared" si="25"/>
        <v>1022</v>
      </c>
      <c r="H1491" t="s">
        <v>26</v>
      </c>
      <c r="I1491" t="s">
        <v>27</v>
      </c>
      <c r="J1491" t="s">
        <v>4805</v>
      </c>
      <c r="L1491" t="s">
        <v>33</v>
      </c>
      <c r="M1491" t="s">
        <v>31</v>
      </c>
      <c r="N1491" t="s">
        <v>31</v>
      </c>
      <c r="O1491" s="1"/>
      <c r="P1491" s="11">
        <v>2331500</v>
      </c>
    </row>
    <row r="1492" spans="1:16">
      <c r="A1492" s="5" t="s">
        <v>4787</v>
      </c>
      <c r="B1492" t="s">
        <v>4788</v>
      </c>
      <c r="C1492" s="5" t="s">
        <v>4802</v>
      </c>
      <c r="D1492" s="1">
        <v>44562</v>
      </c>
      <c r="E1492" t="s">
        <v>4818</v>
      </c>
      <c r="F1492" t="s">
        <v>4819</v>
      </c>
      <c r="G1492" t="str">
        <f t="shared" si="25"/>
        <v>1082</v>
      </c>
      <c r="H1492" t="s">
        <v>26</v>
      </c>
      <c r="I1492" t="s">
        <v>27</v>
      </c>
      <c r="J1492" t="s">
        <v>4805</v>
      </c>
      <c r="L1492" t="s">
        <v>33</v>
      </c>
      <c r="M1492" t="s">
        <v>31</v>
      </c>
      <c r="N1492" t="s">
        <v>31</v>
      </c>
      <c r="O1492" s="1"/>
      <c r="P1492" s="11">
        <v>3497250</v>
      </c>
    </row>
    <row r="1493" spans="1:16">
      <c r="A1493" s="5" t="s">
        <v>4787</v>
      </c>
      <c r="B1493" t="s">
        <v>4788</v>
      </c>
      <c r="C1493" s="5" t="s">
        <v>4820</v>
      </c>
      <c r="D1493" s="1">
        <v>44562</v>
      </c>
      <c r="E1493" t="s">
        <v>4822</v>
      </c>
      <c r="F1493" t="s">
        <v>1274</v>
      </c>
      <c r="G1493" t="str">
        <f t="shared" si="25"/>
        <v>1012</v>
      </c>
      <c r="H1493" t="s">
        <v>26</v>
      </c>
      <c r="I1493" t="s">
        <v>27</v>
      </c>
      <c r="J1493" t="s">
        <v>4805</v>
      </c>
      <c r="L1493" t="s">
        <v>33</v>
      </c>
      <c r="M1493" t="s">
        <v>31</v>
      </c>
      <c r="N1493" t="s">
        <v>31</v>
      </c>
      <c r="O1493" s="1"/>
      <c r="P1493" s="11">
        <v>50000000</v>
      </c>
    </row>
    <row r="1494" spans="1:16">
      <c r="A1494" s="5" t="s">
        <v>4787</v>
      </c>
      <c r="B1494" t="s">
        <v>4788</v>
      </c>
      <c r="C1494" s="5" t="s">
        <v>4823</v>
      </c>
      <c r="D1494" s="1">
        <v>44562</v>
      </c>
      <c r="E1494" t="s">
        <v>4822</v>
      </c>
      <c r="F1494" t="s">
        <v>1274</v>
      </c>
      <c r="G1494" t="str">
        <f t="shared" si="25"/>
        <v>1012</v>
      </c>
      <c r="H1494" t="s">
        <v>26</v>
      </c>
      <c r="I1494" t="s">
        <v>27</v>
      </c>
      <c r="J1494" t="s">
        <v>4805</v>
      </c>
      <c r="K1494" t="s">
        <v>9883</v>
      </c>
      <c r="L1494" t="s">
        <v>33</v>
      </c>
      <c r="M1494" t="s">
        <v>31</v>
      </c>
      <c r="N1494" t="s">
        <v>134</v>
      </c>
      <c r="O1494" s="1"/>
      <c r="P1494" s="11">
        <v>10617150</v>
      </c>
    </row>
    <row r="1495" spans="1:16">
      <c r="A1495" s="5" t="s">
        <v>4787</v>
      </c>
      <c r="B1495" t="s">
        <v>4788</v>
      </c>
      <c r="C1495" s="5" t="s">
        <v>4826</v>
      </c>
      <c r="D1495" s="1">
        <v>42005</v>
      </c>
      <c r="E1495" t="s">
        <v>4827</v>
      </c>
      <c r="F1495" t="s">
        <v>1943</v>
      </c>
      <c r="G1495" t="str">
        <f t="shared" si="25"/>
        <v>1019</v>
      </c>
      <c r="H1495" t="s">
        <v>26</v>
      </c>
      <c r="I1495" t="s">
        <v>27</v>
      </c>
      <c r="J1495" t="s">
        <v>200</v>
      </c>
      <c r="K1495" t="s">
        <v>4828</v>
      </c>
      <c r="L1495" t="s">
        <v>33</v>
      </c>
      <c r="M1495" t="s">
        <v>31</v>
      </c>
      <c r="N1495" t="s">
        <v>134</v>
      </c>
      <c r="O1495" s="1"/>
      <c r="P1495" s="11">
        <v>208500</v>
      </c>
    </row>
    <row r="1496" spans="1:16">
      <c r="A1496" s="5" t="s">
        <v>4787</v>
      </c>
      <c r="B1496" t="s">
        <v>4788</v>
      </c>
      <c r="C1496" s="5" t="s">
        <v>4829</v>
      </c>
      <c r="D1496" s="1">
        <v>42005</v>
      </c>
      <c r="E1496" t="s">
        <v>4831</v>
      </c>
      <c r="F1496" t="s">
        <v>4832</v>
      </c>
      <c r="G1496" t="str">
        <f t="shared" si="25"/>
        <v>1064</v>
      </c>
      <c r="H1496" t="s">
        <v>26</v>
      </c>
      <c r="J1496" t="s">
        <v>178</v>
      </c>
      <c r="K1496" t="s">
        <v>4833</v>
      </c>
      <c r="L1496" t="s">
        <v>33</v>
      </c>
      <c r="M1496" t="s">
        <v>31</v>
      </c>
      <c r="N1496" t="s">
        <v>31</v>
      </c>
      <c r="O1496" s="1"/>
      <c r="P1496" s="11">
        <v>85500</v>
      </c>
    </row>
    <row r="1497" spans="1:16">
      <c r="A1497" s="5" t="s">
        <v>4787</v>
      </c>
      <c r="B1497" t="s">
        <v>4788</v>
      </c>
      <c r="C1497" s="5" t="s">
        <v>4829</v>
      </c>
      <c r="D1497" s="1">
        <v>42005</v>
      </c>
      <c r="E1497" t="s">
        <v>4834</v>
      </c>
      <c r="F1497" t="s">
        <v>4832</v>
      </c>
      <c r="G1497" t="str">
        <f t="shared" si="25"/>
        <v>1064</v>
      </c>
      <c r="H1497" t="s">
        <v>26</v>
      </c>
      <c r="J1497" t="s">
        <v>178</v>
      </c>
      <c r="K1497" t="s">
        <v>4833</v>
      </c>
      <c r="L1497" t="s">
        <v>30</v>
      </c>
      <c r="M1497" t="s">
        <v>31</v>
      </c>
      <c r="N1497" t="s">
        <v>31</v>
      </c>
      <c r="O1497" s="1"/>
      <c r="P1497" s="11">
        <v>23000</v>
      </c>
    </row>
    <row r="1498" spans="1:16">
      <c r="A1498" s="5" t="s">
        <v>4787</v>
      </c>
      <c r="B1498" t="s">
        <v>4788</v>
      </c>
      <c r="C1498" s="5" t="s">
        <v>4835</v>
      </c>
      <c r="D1498" s="1">
        <v>42005</v>
      </c>
      <c r="E1498" t="s">
        <v>4837</v>
      </c>
      <c r="F1498" t="s">
        <v>4838</v>
      </c>
      <c r="G1498" t="str">
        <f t="shared" si="25"/>
        <v>1079</v>
      </c>
      <c r="H1498" t="s">
        <v>26</v>
      </c>
      <c r="J1498" t="s">
        <v>178</v>
      </c>
      <c r="K1498" t="s">
        <v>4839</v>
      </c>
      <c r="L1498" t="s">
        <v>30</v>
      </c>
      <c r="M1498" t="s">
        <v>31</v>
      </c>
      <c r="N1498" t="s">
        <v>31</v>
      </c>
      <c r="O1498" s="1"/>
      <c r="P1498" s="11">
        <v>18000</v>
      </c>
    </row>
    <row r="1499" spans="1:16">
      <c r="A1499" s="5" t="s">
        <v>4787</v>
      </c>
      <c r="B1499" t="s">
        <v>4788</v>
      </c>
      <c r="C1499" s="5" t="s">
        <v>4835</v>
      </c>
      <c r="D1499" s="1">
        <v>42005</v>
      </c>
      <c r="E1499" t="s">
        <v>4840</v>
      </c>
      <c r="F1499" t="s">
        <v>4838</v>
      </c>
      <c r="G1499" t="str">
        <f t="shared" si="25"/>
        <v>1079</v>
      </c>
      <c r="H1499" t="s">
        <v>26</v>
      </c>
      <c r="J1499" t="s">
        <v>178</v>
      </c>
      <c r="K1499" t="s">
        <v>4839</v>
      </c>
      <c r="L1499" t="s">
        <v>33</v>
      </c>
      <c r="M1499" t="s">
        <v>31</v>
      </c>
      <c r="N1499" t="s">
        <v>31</v>
      </c>
      <c r="O1499" s="1"/>
      <c r="P1499" s="11">
        <v>85500</v>
      </c>
    </row>
    <row r="1500" spans="1:16">
      <c r="A1500" s="5" t="s">
        <v>4841</v>
      </c>
      <c r="B1500" t="s">
        <v>4674</v>
      </c>
      <c r="C1500" s="5" t="s">
        <v>4842</v>
      </c>
      <c r="D1500" s="1">
        <v>42005</v>
      </c>
      <c r="E1500" t="s">
        <v>4844</v>
      </c>
      <c r="F1500" t="s">
        <v>1274</v>
      </c>
      <c r="G1500" t="str">
        <f t="shared" si="25"/>
        <v>1012</v>
      </c>
      <c r="H1500" t="s">
        <v>26</v>
      </c>
      <c r="I1500" t="s">
        <v>1668</v>
      </c>
      <c r="J1500" t="s">
        <v>1601</v>
      </c>
      <c r="K1500" t="s">
        <v>4845</v>
      </c>
      <c r="L1500" t="s">
        <v>33</v>
      </c>
      <c r="M1500" t="s">
        <v>31</v>
      </c>
      <c r="N1500" t="s">
        <v>31</v>
      </c>
      <c r="O1500" s="1"/>
      <c r="P1500" s="11">
        <v>3038400</v>
      </c>
    </row>
    <row r="1501" spans="1:16">
      <c r="A1501" s="5" t="s">
        <v>4841</v>
      </c>
      <c r="B1501" t="s">
        <v>4674</v>
      </c>
      <c r="C1501" s="5" t="s">
        <v>4847</v>
      </c>
      <c r="D1501" s="1">
        <v>42005</v>
      </c>
      <c r="E1501" t="s">
        <v>4849</v>
      </c>
      <c r="F1501" t="s">
        <v>2716</v>
      </c>
      <c r="G1501" t="str">
        <f t="shared" si="25"/>
        <v>1031</v>
      </c>
      <c r="H1501" t="s">
        <v>26</v>
      </c>
      <c r="I1501" t="s">
        <v>219</v>
      </c>
      <c r="J1501" t="s">
        <v>1601</v>
      </c>
      <c r="K1501" t="s">
        <v>4850</v>
      </c>
      <c r="L1501" t="s">
        <v>33</v>
      </c>
      <c r="M1501" t="s">
        <v>31</v>
      </c>
      <c r="N1501" t="s">
        <v>31</v>
      </c>
      <c r="O1501" s="1"/>
      <c r="P1501" s="11">
        <v>247500</v>
      </c>
    </row>
    <row r="1502" spans="1:16">
      <c r="A1502" s="5" t="s">
        <v>4841</v>
      </c>
      <c r="B1502" t="s">
        <v>4674</v>
      </c>
      <c r="C1502" s="5" t="s">
        <v>4851</v>
      </c>
      <c r="D1502" s="1">
        <v>42555</v>
      </c>
      <c r="E1502" t="s">
        <v>4853</v>
      </c>
      <c r="F1502" t="s">
        <v>4854</v>
      </c>
      <c r="G1502" t="str">
        <f t="shared" si="25"/>
        <v>1082</v>
      </c>
      <c r="H1502" t="s">
        <v>26</v>
      </c>
      <c r="I1502" t="s">
        <v>27</v>
      </c>
      <c r="J1502" t="s">
        <v>1601</v>
      </c>
      <c r="K1502" t="s">
        <v>4855</v>
      </c>
      <c r="L1502" t="s">
        <v>33</v>
      </c>
      <c r="M1502" t="s">
        <v>31</v>
      </c>
      <c r="N1502" t="s">
        <v>31</v>
      </c>
      <c r="O1502" s="1"/>
      <c r="P1502" s="11">
        <v>9951700</v>
      </c>
    </row>
    <row r="1503" spans="1:16">
      <c r="A1503" s="5" t="s">
        <v>4841</v>
      </c>
      <c r="B1503" t="s">
        <v>4674</v>
      </c>
      <c r="C1503" s="5" t="s">
        <v>4857</v>
      </c>
      <c r="D1503" s="1">
        <v>43216</v>
      </c>
      <c r="E1503" t="s">
        <v>4859</v>
      </c>
      <c r="F1503" t="s">
        <v>988</v>
      </c>
      <c r="G1503" t="str">
        <f t="shared" si="25"/>
        <v>1077</v>
      </c>
      <c r="H1503" t="s">
        <v>26</v>
      </c>
      <c r="I1503" t="s">
        <v>27</v>
      </c>
      <c r="J1503" t="s">
        <v>1601</v>
      </c>
      <c r="K1503" t="s">
        <v>4860</v>
      </c>
      <c r="L1503" t="s">
        <v>33</v>
      </c>
      <c r="M1503" t="s">
        <v>31</v>
      </c>
      <c r="N1503" t="s">
        <v>31</v>
      </c>
      <c r="O1503" s="1"/>
      <c r="P1503" s="11">
        <v>12000300</v>
      </c>
    </row>
    <row r="1504" spans="1:16">
      <c r="A1504" s="5" t="s">
        <v>4841</v>
      </c>
      <c r="B1504" t="s">
        <v>4674</v>
      </c>
      <c r="C1504" s="5" t="s">
        <v>4861</v>
      </c>
      <c r="D1504" s="1">
        <v>43276</v>
      </c>
      <c r="E1504" t="s">
        <v>4863</v>
      </c>
      <c r="F1504" t="s">
        <v>4864</v>
      </c>
      <c r="G1504" t="str">
        <f t="shared" si="25"/>
        <v>1012</v>
      </c>
      <c r="H1504" t="s">
        <v>26</v>
      </c>
      <c r="I1504" t="s">
        <v>27</v>
      </c>
      <c r="J1504" t="s">
        <v>1601</v>
      </c>
      <c r="K1504" t="s">
        <v>4865</v>
      </c>
      <c r="L1504" t="s">
        <v>33</v>
      </c>
      <c r="M1504" t="s">
        <v>31</v>
      </c>
      <c r="N1504" t="s">
        <v>31</v>
      </c>
      <c r="O1504" s="1"/>
      <c r="P1504" s="11">
        <v>13200200</v>
      </c>
    </row>
    <row r="1505" spans="1:16">
      <c r="A1505" s="5" t="s">
        <v>4841</v>
      </c>
      <c r="B1505" t="s">
        <v>4674</v>
      </c>
      <c r="C1505" s="5" t="s">
        <v>4866</v>
      </c>
      <c r="D1505" s="1">
        <v>43524</v>
      </c>
      <c r="E1505" t="s">
        <v>4868</v>
      </c>
      <c r="F1505" t="s">
        <v>4869</v>
      </c>
      <c r="G1505" t="str">
        <f t="shared" si="25"/>
        <v>1025</v>
      </c>
      <c r="H1505" t="s">
        <v>26</v>
      </c>
      <c r="I1505" t="s">
        <v>27</v>
      </c>
      <c r="J1505" t="s">
        <v>1601</v>
      </c>
      <c r="L1505" t="s">
        <v>150</v>
      </c>
      <c r="M1505" t="s">
        <v>31</v>
      </c>
      <c r="N1505" t="s">
        <v>134</v>
      </c>
      <c r="O1505" s="1"/>
      <c r="P1505" s="11">
        <v>1165800</v>
      </c>
    </row>
    <row r="1506" spans="1:16">
      <c r="A1506" s="5" t="s">
        <v>4841</v>
      </c>
      <c r="B1506" t="s">
        <v>4674</v>
      </c>
      <c r="C1506" s="5" t="s">
        <v>4870</v>
      </c>
      <c r="D1506" s="1">
        <v>43586</v>
      </c>
      <c r="E1506" t="s">
        <v>4872</v>
      </c>
      <c r="F1506" t="s">
        <v>4873</v>
      </c>
      <c r="G1506" t="str">
        <f t="shared" si="25"/>
        <v>1017</v>
      </c>
      <c r="H1506" t="s">
        <v>26</v>
      </c>
      <c r="I1506" t="s">
        <v>27</v>
      </c>
      <c r="J1506" t="s">
        <v>1601</v>
      </c>
      <c r="K1506" t="s">
        <v>4874</v>
      </c>
      <c r="L1506" t="s">
        <v>30</v>
      </c>
      <c r="M1506" t="s">
        <v>31</v>
      </c>
      <c r="N1506" t="s">
        <v>31</v>
      </c>
      <c r="O1506" s="1"/>
      <c r="P1506" s="11">
        <v>268200</v>
      </c>
    </row>
    <row r="1507" spans="1:16">
      <c r="A1507" s="5" t="s">
        <v>4841</v>
      </c>
      <c r="B1507" t="s">
        <v>4674</v>
      </c>
      <c r="C1507" s="5" t="s">
        <v>4875</v>
      </c>
      <c r="D1507" s="1">
        <v>44301</v>
      </c>
      <c r="E1507" t="s">
        <v>4877</v>
      </c>
      <c r="F1507" t="s">
        <v>4878</v>
      </c>
      <c r="G1507" t="str">
        <f t="shared" si="25"/>
        <v>1017</v>
      </c>
      <c r="H1507" t="s">
        <v>26</v>
      </c>
      <c r="I1507" t="s">
        <v>1668</v>
      </c>
      <c r="J1507" t="s">
        <v>1601</v>
      </c>
      <c r="K1507" t="s">
        <v>4879</v>
      </c>
      <c r="L1507" t="s">
        <v>33</v>
      </c>
      <c r="M1507" t="s">
        <v>31</v>
      </c>
      <c r="N1507" t="s">
        <v>31</v>
      </c>
      <c r="O1507" s="1"/>
      <c r="P1507" s="11">
        <v>15878400</v>
      </c>
    </row>
    <row r="1508" spans="1:16">
      <c r="A1508" s="5" t="s">
        <v>4841</v>
      </c>
      <c r="B1508" t="s">
        <v>4674</v>
      </c>
      <c r="C1508" s="5" t="s">
        <v>4875</v>
      </c>
      <c r="D1508" s="1">
        <v>44301</v>
      </c>
      <c r="E1508" t="s">
        <v>4877</v>
      </c>
      <c r="F1508" t="s">
        <v>4878</v>
      </c>
      <c r="G1508" t="str">
        <f t="shared" si="25"/>
        <v>1017</v>
      </c>
      <c r="H1508" t="s">
        <v>26</v>
      </c>
      <c r="I1508" t="s">
        <v>1668</v>
      </c>
      <c r="J1508" t="s">
        <v>1601</v>
      </c>
      <c r="K1508" t="s">
        <v>4880</v>
      </c>
      <c r="L1508" t="s">
        <v>30</v>
      </c>
      <c r="M1508" t="s">
        <v>31</v>
      </c>
      <c r="N1508" t="s">
        <v>31</v>
      </c>
      <c r="O1508" s="1"/>
      <c r="P1508" s="11">
        <v>10600</v>
      </c>
    </row>
    <row r="1509" spans="1:16">
      <c r="A1509" s="5" t="s">
        <v>4881</v>
      </c>
      <c r="B1509" t="s">
        <v>4882</v>
      </c>
      <c r="C1509" s="5" t="s">
        <v>4883</v>
      </c>
      <c r="D1509" s="1">
        <v>42005</v>
      </c>
      <c r="E1509" t="s">
        <v>4885</v>
      </c>
      <c r="F1509" t="s">
        <v>4886</v>
      </c>
      <c r="G1509" t="str">
        <f t="shared" si="25"/>
        <v>1077</v>
      </c>
      <c r="J1509" t="s">
        <v>200</v>
      </c>
      <c r="K1509" t="s">
        <v>4887</v>
      </c>
      <c r="L1509" t="s">
        <v>30</v>
      </c>
      <c r="M1509" t="s">
        <v>31</v>
      </c>
      <c r="N1509" t="s">
        <v>31</v>
      </c>
      <c r="O1509" s="1"/>
      <c r="P1509" s="11">
        <v>309000</v>
      </c>
    </row>
    <row r="1510" spans="1:16">
      <c r="A1510" s="5" t="s">
        <v>4881</v>
      </c>
      <c r="B1510" t="s">
        <v>4882</v>
      </c>
      <c r="C1510" s="5" t="s">
        <v>4883</v>
      </c>
      <c r="D1510" s="1">
        <v>42005</v>
      </c>
      <c r="E1510" t="s">
        <v>4888</v>
      </c>
      <c r="F1510" t="s">
        <v>4889</v>
      </c>
      <c r="G1510" t="str">
        <f t="shared" si="25"/>
        <v>1077</v>
      </c>
      <c r="H1510" t="s">
        <v>26</v>
      </c>
      <c r="J1510" t="s">
        <v>42</v>
      </c>
      <c r="K1510" t="s">
        <v>4887</v>
      </c>
      <c r="L1510" t="s">
        <v>30</v>
      </c>
      <c r="M1510" t="s">
        <v>31</v>
      </c>
      <c r="N1510" t="s">
        <v>31</v>
      </c>
      <c r="O1510" s="1"/>
      <c r="P1510" s="11">
        <v>622100</v>
      </c>
    </row>
    <row r="1511" spans="1:16">
      <c r="A1511" s="5" t="s">
        <v>4881</v>
      </c>
      <c r="B1511" t="s">
        <v>4882</v>
      </c>
      <c r="C1511" s="5" t="s">
        <v>4890</v>
      </c>
      <c r="D1511" s="1">
        <v>42005</v>
      </c>
      <c r="E1511" t="s">
        <v>4892</v>
      </c>
      <c r="F1511" t="s">
        <v>4819</v>
      </c>
      <c r="G1511" t="str">
        <f t="shared" si="25"/>
        <v>1082</v>
      </c>
      <c r="H1511" t="s">
        <v>26</v>
      </c>
      <c r="I1511" t="s">
        <v>4893</v>
      </c>
      <c r="J1511" t="s">
        <v>1293</v>
      </c>
      <c r="L1511" t="s">
        <v>30</v>
      </c>
      <c r="M1511" t="s">
        <v>31</v>
      </c>
      <c r="N1511" t="s">
        <v>31</v>
      </c>
      <c r="O1511" s="1"/>
      <c r="P1511" s="11">
        <v>68300</v>
      </c>
    </row>
    <row r="1512" spans="1:16">
      <c r="A1512" s="5" t="s">
        <v>4881</v>
      </c>
      <c r="B1512" t="s">
        <v>4882</v>
      </c>
      <c r="C1512" s="5" t="s">
        <v>4890</v>
      </c>
      <c r="D1512" s="1">
        <v>42005</v>
      </c>
      <c r="E1512" t="s">
        <v>4892</v>
      </c>
      <c r="F1512" t="s">
        <v>4819</v>
      </c>
      <c r="G1512" t="str">
        <f t="shared" si="25"/>
        <v>1082</v>
      </c>
      <c r="H1512" t="s">
        <v>26</v>
      </c>
      <c r="I1512" t="s">
        <v>4893</v>
      </c>
      <c r="J1512" t="s">
        <v>1293</v>
      </c>
      <c r="L1512" t="s">
        <v>33</v>
      </c>
      <c r="M1512" t="s">
        <v>31</v>
      </c>
      <c r="N1512" t="s">
        <v>31</v>
      </c>
      <c r="O1512" s="1"/>
      <c r="P1512" s="11">
        <v>136100</v>
      </c>
    </row>
    <row r="1513" spans="1:16">
      <c r="A1513" s="5" t="s">
        <v>4881</v>
      </c>
      <c r="B1513" t="s">
        <v>4882</v>
      </c>
      <c r="C1513" s="5" t="s">
        <v>4894</v>
      </c>
      <c r="D1513" s="1">
        <v>42005</v>
      </c>
      <c r="E1513" t="s">
        <v>4896</v>
      </c>
      <c r="F1513" t="s">
        <v>4897</v>
      </c>
      <c r="G1513" t="str">
        <f t="shared" si="25"/>
        <v>1077</v>
      </c>
      <c r="H1513" t="s">
        <v>26</v>
      </c>
      <c r="J1513" t="s">
        <v>190</v>
      </c>
      <c r="K1513" t="s">
        <v>4898</v>
      </c>
      <c r="L1513" t="s">
        <v>30</v>
      </c>
      <c r="M1513" t="s">
        <v>31</v>
      </c>
      <c r="N1513" t="s">
        <v>31</v>
      </c>
      <c r="O1513" s="1"/>
      <c r="P1513" s="11">
        <v>676800</v>
      </c>
    </row>
    <row r="1514" spans="1:16">
      <c r="A1514" s="5" t="s">
        <v>4900</v>
      </c>
      <c r="B1514" t="s">
        <v>3273</v>
      </c>
      <c r="C1514" s="5" t="s">
        <v>4901</v>
      </c>
      <c r="D1514" s="1">
        <v>42005</v>
      </c>
      <c r="E1514" t="s">
        <v>3275</v>
      </c>
      <c r="F1514" t="s">
        <v>3276</v>
      </c>
      <c r="G1514" t="str">
        <f t="shared" si="25"/>
        <v>1102</v>
      </c>
      <c r="H1514" t="s">
        <v>26</v>
      </c>
      <c r="I1514" t="s">
        <v>27</v>
      </c>
      <c r="J1514" t="s">
        <v>240</v>
      </c>
      <c r="K1514" t="s">
        <v>3277</v>
      </c>
      <c r="L1514" t="s">
        <v>30</v>
      </c>
      <c r="M1514" t="s">
        <v>31</v>
      </c>
      <c r="N1514" t="s">
        <v>31</v>
      </c>
      <c r="O1514" s="1"/>
      <c r="P1514" s="11">
        <v>186800</v>
      </c>
    </row>
    <row r="1515" spans="1:16">
      <c r="A1515" s="5" t="s">
        <v>4900</v>
      </c>
      <c r="B1515" t="s">
        <v>3273</v>
      </c>
      <c r="C1515" s="5" t="s">
        <v>4903</v>
      </c>
      <c r="D1515" s="1">
        <v>42005</v>
      </c>
      <c r="E1515" t="s">
        <v>4905</v>
      </c>
      <c r="F1515" t="s">
        <v>4906</v>
      </c>
      <c r="G1515" t="str">
        <f t="shared" si="25"/>
        <v>1431</v>
      </c>
      <c r="H1515" t="s">
        <v>53</v>
      </c>
      <c r="I1515" t="s">
        <v>27</v>
      </c>
      <c r="J1515" t="s">
        <v>2451</v>
      </c>
      <c r="L1515" t="s">
        <v>150</v>
      </c>
      <c r="M1515" t="s">
        <v>31</v>
      </c>
      <c r="N1515" t="s">
        <v>31</v>
      </c>
      <c r="O1515" s="1"/>
      <c r="P1515" s="11">
        <v>29500</v>
      </c>
    </row>
    <row r="1516" spans="1:16">
      <c r="A1516" s="5" t="s">
        <v>4900</v>
      </c>
      <c r="B1516" t="s">
        <v>3273</v>
      </c>
      <c r="C1516" s="5" t="s">
        <v>4907</v>
      </c>
      <c r="D1516" s="1">
        <v>42005</v>
      </c>
      <c r="E1516" t="s">
        <v>4909</v>
      </c>
      <c r="F1516" t="s">
        <v>4616</v>
      </c>
      <c r="G1516" t="str">
        <f t="shared" si="25"/>
        <v>1087</v>
      </c>
      <c r="H1516" t="s">
        <v>26</v>
      </c>
      <c r="J1516" t="s">
        <v>2451</v>
      </c>
      <c r="L1516" t="s">
        <v>30</v>
      </c>
      <c r="M1516" t="s">
        <v>31</v>
      </c>
      <c r="N1516" t="s">
        <v>31</v>
      </c>
      <c r="O1516" s="1"/>
      <c r="P1516" s="11">
        <v>50000</v>
      </c>
    </row>
    <row r="1517" spans="1:16">
      <c r="A1517" s="5" t="s">
        <v>4900</v>
      </c>
      <c r="B1517" t="s">
        <v>3273</v>
      </c>
      <c r="C1517" s="5" t="s">
        <v>4910</v>
      </c>
      <c r="D1517" s="1">
        <v>42005</v>
      </c>
      <c r="E1517" t="s">
        <v>4912</v>
      </c>
      <c r="F1517" t="s">
        <v>62</v>
      </c>
      <c r="G1517" t="str">
        <f t="shared" si="25"/>
        <v>1111</v>
      </c>
      <c r="H1517" t="s">
        <v>63</v>
      </c>
      <c r="I1517" t="s">
        <v>27</v>
      </c>
      <c r="J1517" t="s">
        <v>2451</v>
      </c>
      <c r="L1517" t="s">
        <v>30</v>
      </c>
      <c r="M1517" t="s">
        <v>31</v>
      </c>
      <c r="N1517" t="s">
        <v>31</v>
      </c>
      <c r="O1517" s="1"/>
      <c r="P1517" s="11">
        <v>50000</v>
      </c>
    </row>
    <row r="1518" spans="1:16">
      <c r="A1518" s="5" t="s">
        <v>4900</v>
      </c>
      <c r="B1518" t="s">
        <v>3273</v>
      </c>
      <c r="C1518" s="5" t="s">
        <v>4910</v>
      </c>
      <c r="D1518" s="1">
        <v>42005</v>
      </c>
      <c r="E1518" t="s">
        <v>4912</v>
      </c>
      <c r="F1518" t="s">
        <v>62</v>
      </c>
      <c r="G1518" t="str">
        <f t="shared" si="25"/>
        <v>1111</v>
      </c>
      <c r="H1518" t="s">
        <v>63</v>
      </c>
      <c r="I1518" t="s">
        <v>27</v>
      </c>
      <c r="J1518" t="s">
        <v>2451</v>
      </c>
      <c r="L1518" t="s">
        <v>2036</v>
      </c>
      <c r="M1518" t="s">
        <v>31</v>
      </c>
      <c r="N1518" t="s">
        <v>31</v>
      </c>
      <c r="O1518" s="1"/>
      <c r="P1518" s="11">
        <v>67300</v>
      </c>
    </row>
    <row r="1519" spans="1:16">
      <c r="A1519" s="5" t="s">
        <v>4900</v>
      </c>
      <c r="B1519" t="s">
        <v>3273</v>
      </c>
      <c r="C1519" s="5" t="s">
        <v>4913</v>
      </c>
      <c r="D1519" s="1">
        <v>42005</v>
      </c>
      <c r="E1519" t="s">
        <v>2458</v>
      </c>
      <c r="F1519" t="s">
        <v>3266</v>
      </c>
      <c r="G1519" t="str">
        <f t="shared" si="25"/>
        <v>1018</v>
      </c>
      <c r="H1519" t="s">
        <v>26</v>
      </c>
      <c r="I1519" t="s">
        <v>27</v>
      </c>
      <c r="J1519" t="s">
        <v>2451</v>
      </c>
      <c r="L1519" t="s">
        <v>30</v>
      </c>
      <c r="M1519" t="s">
        <v>31</v>
      </c>
      <c r="N1519" t="s">
        <v>31</v>
      </c>
      <c r="O1519" s="1"/>
      <c r="P1519" s="11">
        <v>33600</v>
      </c>
    </row>
    <row r="1520" spans="1:16">
      <c r="A1520" s="5" t="s">
        <v>4900</v>
      </c>
      <c r="B1520" t="s">
        <v>3273</v>
      </c>
      <c r="C1520" s="5" t="s">
        <v>4915</v>
      </c>
      <c r="D1520" s="1">
        <v>42370</v>
      </c>
      <c r="E1520" t="s">
        <v>4917</v>
      </c>
      <c r="F1520" t="s">
        <v>4918</v>
      </c>
      <c r="G1520" t="str">
        <f t="shared" si="25"/>
        <v>1187</v>
      </c>
      <c r="H1520" t="s">
        <v>58</v>
      </c>
      <c r="I1520" t="s">
        <v>27</v>
      </c>
      <c r="J1520" t="s">
        <v>2451</v>
      </c>
      <c r="L1520" t="s">
        <v>30</v>
      </c>
      <c r="M1520" t="s">
        <v>31</v>
      </c>
      <c r="N1520" t="s">
        <v>31</v>
      </c>
      <c r="O1520" s="1"/>
      <c r="P1520" s="11">
        <v>75000</v>
      </c>
    </row>
    <row r="1521" spans="1:16">
      <c r="A1521" s="5" t="s">
        <v>4900</v>
      </c>
      <c r="B1521" t="s">
        <v>3273</v>
      </c>
      <c r="C1521" s="5" t="s">
        <v>4919</v>
      </c>
      <c r="D1521" s="1">
        <v>42370</v>
      </c>
      <c r="E1521" t="s">
        <v>2450</v>
      </c>
      <c r="F1521" t="s">
        <v>1971</v>
      </c>
      <c r="G1521" t="str">
        <f t="shared" si="25"/>
        <v>1067</v>
      </c>
      <c r="H1521" t="s">
        <v>26</v>
      </c>
      <c r="I1521" t="s">
        <v>27</v>
      </c>
      <c r="J1521" t="s">
        <v>2451</v>
      </c>
      <c r="L1521" t="s">
        <v>30</v>
      </c>
      <c r="M1521" t="s">
        <v>31</v>
      </c>
      <c r="N1521" t="s">
        <v>31</v>
      </c>
      <c r="O1521" s="1"/>
      <c r="P1521" s="11">
        <v>25200</v>
      </c>
    </row>
    <row r="1522" spans="1:16">
      <c r="A1522" s="5" t="s">
        <v>4900</v>
      </c>
      <c r="B1522" t="s">
        <v>3273</v>
      </c>
      <c r="C1522" s="5" t="s">
        <v>4920</v>
      </c>
      <c r="D1522" s="1">
        <v>42370</v>
      </c>
      <c r="E1522" t="s">
        <v>4110</v>
      </c>
      <c r="F1522" t="s">
        <v>4099</v>
      </c>
      <c r="G1522" t="str">
        <f t="shared" si="25"/>
        <v>1033</v>
      </c>
      <c r="H1522" t="s">
        <v>26</v>
      </c>
      <c r="I1522" t="s">
        <v>27</v>
      </c>
      <c r="J1522" t="s">
        <v>2451</v>
      </c>
      <c r="L1522" t="s">
        <v>30</v>
      </c>
      <c r="M1522" t="s">
        <v>31</v>
      </c>
      <c r="N1522" t="s">
        <v>31</v>
      </c>
      <c r="O1522" s="1"/>
      <c r="P1522" s="11">
        <v>25200</v>
      </c>
    </row>
    <row r="1523" spans="1:16">
      <c r="A1523" s="5" t="s">
        <v>4900</v>
      </c>
      <c r="B1523" t="s">
        <v>3273</v>
      </c>
      <c r="C1523" s="5" t="s">
        <v>4922</v>
      </c>
      <c r="D1523" s="1">
        <v>42370</v>
      </c>
      <c r="E1523" t="s">
        <v>4924</v>
      </c>
      <c r="F1523" t="s">
        <v>2914</v>
      </c>
      <c r="G1523" t="str">
        <f t="shared" si="25"/>
        <v>1062</v>
      </c>
      <c r="H1523" t="s">
        <v>26</v>
      </c>
      <c r="I1523" t="s">
        <v>27</v>
      </c>
      <c r="J1523" t="s">
        <v>2451</v>
      </c>
      <c r="L1523" t="s">
        <v>30</v>
      </c>
      <c r="M1523" t="s">
        <v>31</v>
      </c>
      <c r="N1523" t="s">
        <v>31</v>
      </c>
      <c r="O1523" s="1"/>
      <c r="P1523" s="11">
        <v>75000</v>
      </c>
    </row>
    <row r="1524" spans="1:16">
      <c r="A1524" s="5" t="s">
        <v>4900</v>
      </c>
      <c r="B1524" t="s">
        <v>3273</v>
      </c>
      <c r="C1524" s="5" t="s">
        <v>4925</v>
      </c>
      <c r="D1524" s="1">
        <v>42370</v>
      </c>
      <c r="E1524" t="s">
        <v>4927</v>
      </c>
      <c r="F1524" t="s">
        <v>4928</v>
      </c>
      <c r="G1524" t="str">
        <f t="shared" si="25"/>
        <v>1024</v>
      </c>
      <c r="H1524" t="s">
        <v>26</v>
      </c>
      <c r="I1524" t="s">
        <v>27</v>
      </c>
      <c r="J1524" t="s">
        <v>2451</v>
      </c>
      <c r="L1524" t="s">
        <v>30</v>
      </c>
      <c r="M1524" t="s">
        <v>31</v>
      </c>
      <c r="N1524" t="s">
        <v>31</v>
      </c>
      <c r="O1524" s="1"/>
      <c r="P1524" s="11">
        <v>50000</v>
      </c>
    </row>
    <row r="1525" spans="1:16">
      <c r="A1525" s="5" t="s">
        <v>4900</v>
      </c>
      <c r="B1525" t="s">
        <v>3273</v>
      </c>
      <c r="C1525" s="5" t="s">
        <v>4929</v>
      </c>
      <c r="D1525" s="1">
        <v>42370</v>
      </c>
      <c r="E1525" t="s">
        <v>4931</v>
      </c>
      <c r="F1525" t="s">
        <v>4932</v>
      </c>
      <c r="G1525" t="str">
        <f t="shared" si="25"/>
        <v>1103</v>
      </c>
      <c r="H1525" t="s">
        <v>26</v>
      </c>
      <c r="I1525" t="s">
        <v>27</v>
      </c>
      <c r="J1525" t="s">
        <v>2451</v>
      </c>
      <c r="L1525" t="s">
        <v>30</v>
      </c>
      <c r="M1525" t="s">
        <v>31</v>
      </c>
      <c r="N1525" t="s">
        <v>31</v>
      </c>
      <c r="O1525" s="1"/>
      <c r="P1525" s="11">
        <v>50000</v>
      </c>
    </row>
    <row r="1526" spans="1:16">
      <c r="A1526" s="5" t="s">
        <v>4900</v>
      </c>
      <c r="B1526" t="s">
        <v>3273</v>
      </c>
      <c r="C1526" s="5" t="s">
        <v>4933</v>
      </c>
      <c r="D1526" s="1">
        <v>42370</v>
      </c>
      <c r="E1526" t="s">
        <v>4935</v>
      </c>
      <c r="F1526" t="s">
        <v>2679</v>
      </c>
      <c r="G1526" t="str">
        <f t="shared" si="25"/>
        <v>1058</v>
      </c>
      <c r="H1526" t="s">
        <v>26</v>
      </c>
      <c r="I1526" t="s">
        <v>27</v>
      </c>
      <c r="J1526" t="s">
        <v>2451</v>
      </c>
      <c r="L1526" t="s">
        <v>30</v>
      </c>
      <c r="M1526" t="s">
        <v>31</v>
      </c>
      <c r="N1526" t="s">
        <v>31</v>
      </c>
      <c r="O1526" s="1"/>
      <c r="P1526" s="11">
        <v>75000</v>
      </c>
    </row>
    <row r="1527" spans="1:16">
      <c r="A1527" s="5" t="s">
        <v>4900</v>
      </c>
      <c r="B1527" t="s">
        <v>3273</v>
      </c>
      <c r="C1527" s="5" t="s">
        <v>4936</v>
      </c>
      <c r="D1527" s="1">
        <v>42370</v>
      </c>
      <c r="E1527" t="s">
        <v>2454</v>
      </c>
      <c r="F1527" t="s">
        <v>2455</v>
      </c>
      <c r="G1527" t="str">
        <f t="shared" si="25"/>
        <v>1054</v>
      </c>
      <c r="H1527" t="s">
        <v>26</v>
      </c>
      <c r="I1527" t="s">
        <v>27</v>
      </c>
      <c r="J1527" t="s">
        <v>2451</v>
      </c>
      <c r="L1527" t="s">
        <v>30</v>
      </c>
      <c r="M1527" t="s">
        <v>31</v>
      </c>
      <c r="N1527" t="s">
        <v>31</v>
      </c>
      <c r="O1527" s="1"/>
      <c r="P1527" s="11">
        <v>50000</v>
      </c>
    </row>
    <row r="1528" spans="1:16">
      <c r="A1528" s="5" t="s">
        <v>4900</v>
      </c>
      <c r="B1528" t="s">
        <v>3273</v>
      </c>
      <c r="C1528" s="5" t="s">
        <v>4938</v>
      </c>
      <c r="D1528" s="1">
        <v>42370</v>
      </c>
      <c r="E1528" t="s">
        <v>4939</v>
      </c>
      <c r="F1528" t="s">
        <v>4940</v>
      </c>
      <c r="G1528" t="str">
        <f t="shared" ref="G1528:G1591" si="26">LEFT(F1528,4)</f>
        <v>1082</v>
      </c>
      <c r="H1528" t="s">
        <v>26</v>
      </c>
      <c r="I1528" t="s">
        <v>27</v>
      </c>
      <c r="J1528" t="s">
        <v>2451</v>
      </c>
      <c r="L1528" t="s">
        <v>30</v>
      </c>
      <c r="M1528" t="s">
        <v>31</v>
      </c>
      <c r="N1528" t="s">
        <v>31</v>
      </c>
      <c r="O1528" s="1"/>
      <c r="P1528" s="11">
        <v>50000</v>
      </c>
    </row>
    <row r="1529" spans="1:16">
      <c r="A1529" s="5" t="s">
        <v>4900</v>
      </c>
      <c r="B1529" t="s">
        <v>3273</v>
      </c>
      <c r="C1529" s="5" t="s">
        <v>4941</v>
      </c>
      <c r="D1529" s="1">
        <v>42370</v>
      </c>
      <c r="E1529" t="s">
        <v>4943</v>
      </c>
      <c r="F1529" t="s">
        <v>3024</v>
      </c>
      <c r="G1529" t="str">
        <f t="shared" si="26"/>
        <v>1069</v>
      </c>
      <c r="H1529" t="s">
        <v>26</v>
      </c>
      <c r="I1529" t="s">
        <v>27</v>
      </c>
      <c r="J1529" t="s">
        <v>2451</v>
      </c>
      <c r="K1529" t="s">
        <v>4944</v>
      </c>
      <c r="L1529" t="s">
        <v>30</v>
      </c>
      <c r="M1529" t="s">
        <v>31</v>
      </c>
      <c r="N1529" t="s">
        <v>31</v>
      </c>
      <c r="O1529" s="1"/>
      <c r="P1529" s="11">
        <v>75000</v>
      </c>
    </row>
    <row r="1530" spans="1:16">
      <c r="A1530" s="5" t="s">
        <v>4900</v>
      </c>
      <c r="B1530" t="s">
        <v>3273</v>
      </c>
      <c r="C1530" s="5" t="s">
        <v>4945</v>
      </c>
      <c r="D1530" s="1">
        <v>42370</v>
      </c>
      <c r="E1530" t="s">
        <v>4947</v>
      </c>
      <c r="F1530" t="s">
        <v>2901</v>
      </c>
      <c r="G1530" t="str">
        <f t="shared" si="26"/>
        <v>1074</v>
      </c>
      <c r="H1530" t="s">
        <v>26</v>
      </c>
      <c r="I1530" t="s">
        <v>27</v>
      </c>
      <c r="J1530" t="s">
        <v>2451</v>
      </c>
      <c r="L1530" t="s">
        <v>30</v>
      </c>
      <c r="M1530" t="s">
        <v>31</v>
      </c>
      <c r="N1530" t="s">
        <v>31</v>
      </c>
      <c r="O1530" s="1"/>
      <c r="P1530" s="11">
        <v>75000</v>
      </c>
    </row>
    <row r="1531" spans="1:16">
      <c r="A1531" s="5" t="s">
        <v>4900</v>
      </c>
      <c r="B1531" t="s">
        <v>3273</v>
      </c>
      <c r="C1531" s="5" t="s">
        <v>4948</v>
      </c>
      <c r="D1531" s="1">
        <v>42370</v>
      </c>
      <c r="E1531" t="s">
        <v>4026</v>
      </c>
      <c r="F1531" t="s">
        <v>4027</v>
      </c>
      <c r="G1531" t="str">
        <f t="shared" si="26"/>
        <v>1018</v>
      </c>
      <c r="H1531" t="s">
        <v>26</v>
      </c>
      <c r="I1531" t="s">
        <v>27</v>
      </c>
      <c r="J1531" t="s">
        <v>2451</v>
      </c>
      <c r="L1531" t="s">
        <v>30</v>
      </c>
      <c r="M1531" t="s">
        <v>31</v>
      </c>
      <c r="N1531" t="s">
        <v>31</v>
      </c>
      <c r="O1531" s="1"/>
      <c r="P1531" s="11">
        <v>50000</v>
      </c>
    </row>
    <row r="1532" spans="1:16">
      <c r="A1532" s="5" t="s">
        <v>4900</v>
      </c>
      <c r="B1532" t="s">
        <v>3273</v>
      </c>
      <c r="C1532" s="5" t="s">
        <v>4950</v>
      </c>
      <c r="D1532" s="1">
        <v>42370</v>
      </c>
      <c r="E1532" t="s">
        <v>4952</v>
      </c>
      <c r="F1532" t="s">
        <v>4953</v>
      </c>
      <c r="G1532" t="str">
        <f t="shared" si="26"/>
        <v>1095</v>
      </c>
      <c r="H1532" t="s">
        <v>26</v>
      </c>
      <c r="I1532" t="s">
        <v>27</v>
      </c>
      <c r="J1532" t="s">
        <v>2451</v>
      </c>
      <c r="L1532" t="s">
        <v>30</v>
      </c>
      <c r="M1532" t="s">
        <v>31</v>
      </c>
      <c r="N1532" t="s">
        <v>31</v>
      </c>
      <c r="O1532" s="1"/>
      <c r="P1532" s="11">
        <v>75000</v>
      </c>
    </row>
    <row r="1533" spans="1:16">
      <c r="A1533" s="5" t="s">
        <v>4900</v>
      </c>
      <c r="B1533" t="s">
        <v>3273</v>
      </c>
      <c r="C1533" s="5" t="s">
        <v>4954</v>
      </c>
      <c r="D1533" s="1">
        <v>42370</v>
      </c>
      <c r="E1533" t="s">
        <v>4956</v>
      </c>
      <c r="F1533" t="s">
        <v>2349</v>
      </c>
      <c r="G1533" t="str">
        <f t="shared" si="26"/>
        <v>1015</v>
      </c>
      <c r="H1533" t="s">
        <v>26</v>
      </c>
      <c r="I1533" t="s">
        <v>27</v>
      </c>
      <c r="J1533" t="s">
        <v>2451</v>
      </c>
      <c r="L1533" t="s">
        <v>30</v>
      </c>
      <c r="M1533" t="s">
        <v>31</v>
      </c>
      <c r="N1533" t="s">
        <v>31</v>
      </c>
      <c r="O1533" s="1"/>
      <c r="P1533" s="11">
        <v>50000</v>
      </c>
    </row>
    <row r="1534" spans="1:16">
      <c r="A1534" s="5" t="s">
        <v>4900</v>
      </c>
      <c r="B1534" t="s">
        <v>3273</v>
      </c>
      <c r="C1534" s="5" t="s">
        <v>4957</v>
      </c>
      <c r="D1534" s="1">
        <v>42370</v>
      </c>
      <c r="E1534" t="s">
        <v>4959</v>
      </c>
      <c r="F1534" t="s">
        <v>4960</v>
      </c>
      <c r="G1534" t="str">
        <f t="shared" si="26"/>
        <v>1057</v>
      </c>
      <c r="H1534" t="s">
        <v>26</v>
      </c>
      <c r="I1534" t="s">
        <v>27</v>
      </c>
      <c r="J1534" t="s">
        <v>2451</v>
      </c>
      <c r="L1534" t="s">
        <v>30</v>
      </c>
      <c r="M1534" t="s">
        <v>31</v>
      </c>
      <c r="N1534" t="s">
        <v>31</v>
      </c>
      <c r="O1534" s="1"/>
      <c r="P1534" s="11">
        <v>75000</v>
      </c>
    </row>
    <row r="1535" spans="1:16">
      <c r="A1535" s="5" t="s">
        <v>4900</v>
      </c>
      <c r="B1535" t="s">
        <v>3273</v>
      </c>
      <c r="C1535" s="5" t="s">
        <v>4961</v>
      </c>
      <c r="D1535" s="1">
        <v>42370</v>
      </c>
      <c r="E1535" t="s">
        <v>4963</v>
      </c>
      <c r="F1535" t="s">
        <v>3620</v>
      </c>
      <c r="G1535" t="str">
        <f t="shared" si="26"/>
        <v>1093</v>
      </c>
      <c r="H1535" t="s">
        <v>26</v>
      </c>
      <c r="I1535" t="s">
        <v>27</v>
      </c>
      <c r="J1535" t="s">
        <v>2451</v>
      </c>
      <c r="L1535" t="s">
        <v>30</v>
      </c>
      <c r="M1535" t="s">
        <v>31</v>
      </c>
      <c r="N1535" t="s">
        <v>31</v>
      </c>
      <c r="O1535" s="1"/>
      <c r="P1535" s="11">
        <v>50000</v>
      </c>
    </row>
    <row r="1536" spans="1:16">
      <c r="A1536" s="5" t="s">
        <v>4900</v>
      </c>
      <c r="B1536" t="s">
        <v>3273</v>
      </c>
      <c r="C1536" s="5" t="s">
        <v>4964</v>
      </c>
      <c r="D1536" s="1">
        <v>42370</v>
      </c>
      <c r="E1536" t="s">
        <v>3970</v>
      </c>
      <c r="F1536" t="s">
        <v>3971</v>
      </c>
      <c r="G1536" t="str">
        <f t="shared" si="26"/>
        <v>1107</v>
      </c>
      <c r="H1536" t="s">
        <v>26</v>
      </c>
      <c r="I1536" t="s">
        <v>27</v>
      </c>
      <c r="J1536" t="s">
        <v>2451</v>
      </c>
      <c r="L1536" t="s">
        <v>30</v>
      </c>
      <c r="M1536" t="s">
        <v>31</v>
      </c>
      <c r="N1536" t="s">
        <v>31</v>
      </c>
      <c r="O1536" s="1"/>
      <c r="P1536" s="11">
        <v>75000</v>
      </c>
    </row>
    <row r="1537" spans="1:16">
      <c r="A1537" s="5" t="s">
        <v>4900</v>
      </c>
      <c r="B1537" t="s">
        <v>3273</v>
      </c>
      <c r="C1537" s="5" t="s">
        <v>4966</v>
      </c>
      <c r="D1537" s="1">
        <v>42370</v>
      </c>
      <c r="E1537" t="s">
        <v>4968</v>
      </c>
      <c r="F1537" t="s">
        <v>4969</v>
      </c>
      <c r="G1537" t="str">
        <f t="shared" si="26"/>
        <v>1063</v>
      </c>
      <c r="H1537" t="s">
        <v>26</v>
      </c>
      <c r="I1537" t="s">
        <v>27</v>
      </c>
      <c r="J1537" t="s">
        <v>2451</v>
      </c>
      <c r="L1537" t="s">
        <v>30</v>
      </c>
      <c r="M1537" t="s">
        <v>31</v>
      </c>
      <c r="N1537" t="s">
        <v>31</v>
      </c>
      <c r="O1537" s="1"/>
      <c r="P1537" s="11">
        <v>50000</v>
      </c>
    </row>
    <row r="1538" spans="1:16">
      <c r="A1538" s="5" t="s">
        <v>4900</v>
      </c>
      <c r="B1538" t="s">
        <v>3273</v>
      </c>
      <c r="C1538" s="5" t="s">
        <v>4970</v>
      </c>
      <c r="D1538" s="1">
        <v>42370</v>
      </c>
      <c r="E1538" t="s">
        <v>4478</v>
      </c>
      <c r="F1538" t="s">
        <v>4479</v>
      </c>
      <c r="G1538" t="str">
        <f t="shared" si="26"/>
        <v>1055</v>
      </c>
      <c r="H1538" t="s">
        <v>26</v>
      </c>
      <c r="I1538" t="s">
        <v>27</v>
      </c>
      <c r="J1538" t="s">
        <v>2451</v>
      </c>
      <c r="L1538" t="s">
        <v>30</v>
      </c>
      <c r="M1538" t="s">
        <v>31</v>
      </c>
      <c r="N1538" t="s">
        <v>31</v>
      </c>
      <c r="O1538" s="1"/>
      <c r="P1538" s="11">
        <v>50000</v>
      </c>
    </row>
    <row r="1539" spans="1:16">
      <c r="A1539" s="5" t="s">
        <v>4900</v>
      </c>
      <c r="B1539" t="s">
        <v>3273</v>
      </c>
      <c r="C1539" s="5" t="s">
        <v>4972</v>
      </c>
      <c r="D1539" s="1">
        <v>42370</v>
      </c>
      <c r="E1539" t="s">
        <v>2518</v>
      </c>
      <c r="F1539" t="s">
        <v>2060</v>
      </c>
      <c r="G1539" t="str">
        <f t="shared" si="26"/>
        <v>1032</v>
      </c>
      <c r="H1539" t="s">
        <v>26</v>
      </c>
      <c r="I1539" t="s">
        <v>27</v>
      </c>
      <c r="J1539" t="s">
        <v>2451</v>
      </c>
      <c r="L1539" t="s">
        <v>30</v>
      </c>
      <c r="M1539" t="s">
        <v>31</v>
      </c>
      <c r="N1539" t="s">
        <v>31</v>
      </c>
      <c r="O1539" s="1"/>
      <c r="P1539" s="11">
        <v>50000</v>
      </c>
    </row>
    <row r="1540" spans="1:16">
      <c r="A1540" s="5" t="s">
        <v>4900</v>
      </c>
      <c r="B1540" t="s">
        <v>3273</v>
      </c>
      <c r="C1540" s="5" t="s">
        <v>4974</v>
      </c>
      <c r="D1540" s="1">
        <v>42370</v>
      </c>
      <c r="E1540" t="s">
        <v>4976</v>
      </c>
      <c r="F1540" t="s">
        <v>4906</v>
      </c>
      <c r="G1540" t="str">
        <f t="shared" si="26"/>
        <v>1431</v>
      </c>
      <c r="H1540" t="s">
        <v>53</v>
      </c>
      <c r="I1540" t="s">
        <v>27</v>
      </c>
      <c r="J1540" t="s">
        <v>42</v>
      </c>
      <c r="L1540" t="s">
        <v>30</v>
      </c>
      <c r="M1540" t="s">
        <v>31</v>
      </c>
      <c r="N1540" t="s">
        <v>31</v>
      </c>
      <c r="O1540" s="1"/>
      <c r="P1540" s="11">
        <v>50000</v>
      </c>
    </row>
    <row r="1541" spans="1:16">
      <c r="A1541" s="5" t="s">
        <v>4900</v>
      </c>
      <c r="B1541" t="s">
        <v>3273</v>
      </c>
      <c r="C1541" s="5" t="s">
        <v>4977</v>
      </c>
      <c r="D1541" s="1">
        <v>42370</v>
      </c>
      <c r="E1541" t="s">
        <v>4979</v>
      </c>
      <c r="F1541" t="s">
        <v>4980</v>
      </c>
      <c r="G1541" t="str">
        <f t="shared" si="26"/>
        <v>1191</v>
      </c>
      <c r="H1541" t="s">
        <v>4981</v>
      </c>
      <c r="I1541" t="s">
        <v>27</v>
      </c>
      <c r="J1541" t="s">
        <v>42</v>
      </c>
      <c r="L1541" t="s">
        <v>30</v>
      </c>
      <c r="M1541" t="s">
        <v>31</v>
      </c>
      <c r="N1541" t="s">
        <v>31</v>
      </c>
      <c r="O1541" s="1"/>
      <c r="P1541" s="11">
        <v>25200</v>
      </c>
    </row>
    <row r="1542" spans="1:16">
      <c r="A1542" s="5" t="s">
        <v>4900</v>
      </c>
      <c r="B1542" t="s">
        <v>3273</v>
      </c>
      <c r="C1542" s="5" t="s">
        <v>4982</v>
      </c>
      <c r="D1542" s="1">
        <v>42370</v>
      </c>
      <c r="E1542" t="s">
        <v>4984</v>
      </c>
      <c r="F1542" t="s">
        <v>4985</v>
      </c>
      <c r="G1542" t="str">
        <f t="shared" si="26"/>
        <v>1421</v>
      </c>
      <c r="H1542" t="s">
        <v>73</v>
      </c>
      <c r="I1542" t="s">
        <v>27</v>
      </c>
      <c r="J1542" t="s">
        <v>42</v>
      </c>
      <c r="L1542" t="s">
        <v>150</v>
      </c>
      <c r="M1542" t="s">
        <v>31</v>
      </c>
      <c r="N1542" t="s">
        <v>31</v>
      </c>
      <c r="O1542" s="1"/>
      <c r="P1542" s="11">
        <v>152400</v>
      </c>
    </row>
    <row r="1543" spans="1:16">
      <c r="A1543" s="5" t="s">
        <v>4900</v>
      </c>
      <c r="B1543" t="s">
        <v>3273</v>
      </c>
      <c r="C1543" s="5" t="s">
        <v>4982</v>
      </c>
      <c r="D1543" s="1">
        <v>42370</v>
      </c>
      <c r="E1543" t="s">
        <v>4984</v>
      </c>
      <c r="F1543" t="s">
        <v>4985</v>
      </c>
      <c r="G1543" t="str">
        <f t="shared" si="26"/>
        <v>1421</v>
      </c>
      <c r="H1543" t="s">
        <v>73</v>
      </c>
      <c r="I1543" t="s">
        <v>27</v>
      </c>
      <c r="J1543" t="s">
        <v>42</v>
      </c>
      <c r="L1543" t="s">
        <v>30</v>
      </c>
      <c r="M1543" t="s">
        <v>31</v>
      </c>
      <c r="N1543" t="s">
        <v>31</v>
      </c>
      <c r="O1543" s="1"/>
      <c r="P1543" s="11">
        <v>50000</v>
      </c>
    </row>
    <row r="1544" spans="1:16">
      <c r="A1544" s="5" t="s">
        <v>4900</v>
      </c>
      <c r="B1544" t="s">
        <v>3273</v>
      </c>
      <c r="C1544" s="5" t="s">
        <v>4986</v>
      </c>
      <c r="D1544" s="1">
        <v>42370</v>
      </c>
      <c r="E1544" t="s">
        <v>4988</v>
      </c>
      <c r="F1544" t="s">
        <v>4989</v>
      </c>
      <c r="G1544" t="str">
        <f t="shared" si="26"/>
        <v>1018</v>
      </c>
      <c r="H1544" t="s">
        <v>26</v>
      </c>
      <c r="I1544" t="s">
        <v>27</v>
      </c>
      <c r="J1544" t="s">
        <v>42</v>
      </c>
      <c r="L1544" t="s">
        <v>150</v>
      </c>
      <c r="M1544" t="s">
        <v>31</v>
      </c>
      <c r="N1544" t="s">
        <v>31</v>
      </c>
      <c r="O1544" s="1"/>
      <c r="P1544" s="11">
        <v>63900</v>
      </c>
    </row>
    <row r="1545" spans="1:16">
      <c r="A1545" s="5" t="s">
        <v>4900</v>
      </c>
      <c r="B1545" t="s">
        <v>3273</v>
      </c>
      <c r="C1545" s="5" t="s">
        <v>4986</v>
      </c>
      <c r="D1545" s="1">
        <v>42370</v>
      </c>
      <c r="E1545" t="s">
        <v>4988</v>
      </c>
      <c r="F1545" t="s">
        <v>4989</v>
      </c>
      <c r="G1545" t="str">
        <f t="shared" si="26"/>
        <v>1018</v>
      </c>
      <c r="H1545" t="s">
        <v>26</v>
      </c>
      <c r="I1545" t="s">
        <v>27</v>
      </c>
      <c r="J1545" t="s">
        <v>42</v>
      </c>
      <c r="L1545" t="s">
        <v>30</v>
      </c>
      <c r="M1545" t="s">
        <v>31</v>
      </c>
      <c r="N1545" t="s">
        <v>31</v>
      </c>
      <c r="O1545" s="1"/>
      <c r="P1545" s="11">
        <v>19200</v>
      </c>
    </row>
    <row r="1546" spans="1:16">
      <c r="A1546" s="5" t="s">
        <v>4900</v>
      </c>
      <c r="B1546" t="s">
        <v>3273</v>
      </c>
      <c r="C1546" s="5" t="s">
        <v>4990</v>
      </c>
      <c r="D1546" s="1">
        <v>43132</v>
      </c>
      <c r="E1546" t="s">
        <v>4992</v>
      </c>
      <c r="F1546" t="s">
        <v>2856</v>
      </c>
      <c r="G1546" t="str">
        <f t="shared" si="26"/>
        <v>1014</v>
      </c>
      <c r="H1546" t="s">
        <v>26</v>
      </c>
      <c r="I1546" t="s">
        <v>27</v>
      </c>
      <c r="J1546" t="s">
        <v>2451</v>
      </c>
      <c r="L1546" t="s">
        <v>30</v>
      </c>
      <c r="M1546" t="s">
        <v>31</v>
      </c>
      <c r="N1546" t="s">
        <v>31</v>
      </c>
      <c r="O1546" s="1"/>
      <c r="P1546" s="11">
        <v>24100</v>
      </c>
    </row>
    <row r="1547" spans="1:16">
      <c r="A1547" s="5" t="s">
        <v>4900</v>
      </c>
      <c r="B1547" t="s">
        <v>3273</v>
      </c>
      <c r="C1547" s="5" t="s">
        <v>4993</v>
      </c>
      <c r="D1547" s="1">
        <v>44216</v>
      </c>
      <c r="E1547" t="s">
        <v>4995</v>
      </c>
      <c r="F1547" t="s">
        <v>4996</v>
      </c>
      <c r="G1547" t="str">
        <f t="shared" si="26"/>
        <v>1181</v>
      </c>
      <c r="H1547" t="s">
        <v>58</v>
      </c>
      <c r="I1547" t="s">
        <v>27</v>
      </c>
      <c r="J1547" t="s">
        <v>2451</v>
      </c>
      <c r="K1547" t="s">
        <v>4997</v>
      </c>
      <c r="L1547" t="s">
        <v>30</v>
      </c>
      <c r="M1547" t="s">
        <v>31</v>
      </c>
      <c r="N1547" t="s">
        <v>31</v>
      </c>
      <c r="O1547" s="1"/>
      <c r="P1547" s="11">
        <v>48600</v>
      </c>
    </row>
    <row r="1548" spans="1:16">
      <c r="A1548" s="5" t="s">
        <v>4900</v>
      </c>
      <c r="B1548" t="s">
        <v>3273</v>
      </c>
      <c r="C1548" s="5" t="s">
        <v>4993</v>
      </c>
      <c r="D1548" s="1">
        <v>44216</v>
      </c>
      <c r="E1548" t="s">
        <v>4998</v>
      </c>
      <c r="F1548" t="s">
        <v>4996</v>
      </c>
      <c r="G1548" t="str">
        <f t="shared" si="26"/>
        <v>1181</v>
      </c>
      <c r="H1548" t="s">
        <v>58</v>
      </c>
      <c r="I1548" t="s">
        <v>27</v>
      </c>
      <c r="J1548" t="s">
        <v>2451</v>
      </c>
      <c r="K1548" t="s">
        <v>4997</v>
      </c>
      <c r="L1548" t="s">
        <v>150</v>
      </c>
      <c r="M1548" t="s">
        <v>31</v>
      </c>
      <c r="N1548" t="s">
        <v>31</v>
      </c>
      <c r="O1548" s="1"/>
      <c r="P1548" s="11">
        <v>65600</v>
      </c>
    </row>
    <row r="1549" spans="1:16">
      <c r="A1549" s="5" t="s">
        <v>4900</v>
      </c>
      <c r="B1549" t="s">
        <v>3273</v>
      </c>
      <c r="C1549" s="5" t="s">
        <v>4999</v>
      </c>
      <c r="D1549" s="1">
        <v>42005</v>
      </c>
      <c r="E1549" t="s">
        <v>5001</v>
      </c>
      <c r="F1549" t="s">
        <v>3266</v>
      </c>
      <c r="G1549" t="str">
        <f t="shared" si="26"/>
        <v>1018</v>
      </c>
      <c r="H1549" t="s">
        <v>26</v>
      </c>
      <c r="I1549" t="s">
        <v>27</v>
      </c>
      <c r="J1549" t="s">
        <v>240</v>
      </c>
      <c r="K1549" t="s">
        <v>3267</v>
      </c>
      <c r="L1549" t="s">
        <v>30</v>
      </c>
      <c r="M1549" t="s">
        <v>31</v>
      </c>
      <c r="N1549" t="s">
        <v>31</v>
      </c>
      <c r="O1549" s="1"/>
      <c r="P1549" s="11">
        <v>2515300</v>
      </c>
    </row>
    <row r="1550" spans="1:16">
      <c r="A1550" s="5" t="s">
        <v>4900</v>
      </c>
      <c r="B1550" t="s">
        <v>3273</v>
      </c>
      <c r="C1550" s="5" t="s">
        <v>5002</v>
      </c>
      <c r="D1550" s="1">
        <v>42005</v>
      </c>
      <c r="E1550" t="s">
        <v>3270</v>
      </c>
      <c r="F1550" t="s">
        <v>3271</v>
      </c>
      <c r="G1550" t="str">
        <f t="shared" si="26"/>
        <v>1018</v>
      </c>
      <c r="H1550" t="s">
        <v>26</v>
      </c>
      <c r="I1550" t="s">
        <v>27</v>
      </c>
      <c r="J1550" t="s">
        <v>240</v>
      </c>
      <c r="K1550" t="s">
        <v>5004</v>
      </c>
      <c r="L1550" t="s">
        <v>30</v>
      </c>
      <c r="M1550" t="s">
        <v>31</v>
      </c>
      <c r="N1550" t="s">
        <v>31</v>
      </c>
      <c r="O1550" s="1">
        <v>42530</v>
      </c>
      <c r="P1550" s="11">
        <v>253900</v>
      </c>
    </row>
    <row r="1551" spans="1:16">
      <c r="A1551" s="5" t="s">
        <v>4900</v>
      </c>
      <c r="B1551" t="s">
        <v>3273</v>
      </c>
      <c r="C1551" s="5" t="s">
        <v>5005</v>
      </c>
      <c r="D1551" s="1">
        <v>42005</v>
      </c>
      <c r="E1551" t="s">
        <v>5007</v>
      </c>
      <c r="F1551" t="s">
        <v>5008</v>
      </c>
      <c r="G1551" t="str">
        <f t="shared" si="26"/>
        <v>1018</v>
      </c>
      <c r="H1551" t="s">
        <v>26</v>
      </c>
      <c r="I1551" t="s">
        <v>27</v>
      </c>
      <c r="J1551" t="s">
        <v>5009</v>
      </c>
      <c r="K1551" t="s">
        <v>5010</v>
      </c>
      <c r="L1551" t="s">
        <v>30</v>
      </c>
      <c r="M1551" t="s">
        <v>31</v>
      </c>
      <c r="N1551" t="s">
        <v>31</v>
      </c>
      <c r="O1551" s="1"/>
      <c r="P1551" s="11">
        <v>240700</v>
      </c>
    </row>
    <row r="1552" spans="1:16">
      <c r="A1552" s="5" t="s">
        <v>4900</v>
      </c>
      <c r="B1552" t="s">
        <v>3273</v>
      </c>
      <c r="C1552" s="5" t="s">
        <v>5005</v>
      </c>
      <c r="D1552" s="1">
        <v>42005</v>
      </c>
      <c r="E1552" t="s">
        <v>5011</v>
      </c>
      <c r="F1552" t="s">
        <v>5008</v>
      </c>
      <c r="G1552" t="str">
        <f t="shared" si="26"/>
        <v>1018</v>
      </c>
      <c r="H1552" t="s">
        <v>26</v>
      </c>
      <c r="I1552" t="s">
        <v>27</v>
      </c>
      <c r="J1552" t="s">
        <v>134</v>
      </c>
      <c r="K1552" t="s">
        <v>5010</v>
      </c>
      <c r="L1552" t="s">
        <v>2036</v>
      </c>
      <c r="M1552" t="s">
        <v>31</v>
      </c>
      <c r="N1552" t="s">
        <v>31</v>
      </c>
      <c r="O1552" s="1"/>
      <c r="P1552" s="11">
        <v>134200</v>
      </c>
    </row>
    <row r="1553" spans="1:16">
      <c r="A1553" s="5" t="s">
        <v>4900</v>
      </c>
      <c r="B1553" t="s">
        <v>3273</v>
      </c>
      <c r="C1553" s="5" t="s">
        <v>5012</v>
      </c>
      <c r="D1553" s="1">
        <v>42005</v>
      </c>
      <c r="E1553" t="s">
        <v>5014</v>
      </c>
      <c r="F1553" t="s">
        <v>5008</v>
      </c>
      <c r="G1553" t="str">
        <f t="shared" si="26"/>
        <v>1018</v>
      </c>
      <c r="H1553" t="s">
        <v>26</v>
      </c>
      <c r="J1553" t="s">
        <v>5009</v>
      </c>
      <c r="L1553" t="s">
        <v>30</v>
      </c>
      <c r="M1553" t="s">
        <v>31</v>
      </c>
      <c r="N1553" t="s">
        <v>31</v>
      </c>
      <c r="O1553" s="1"/>
      <c r="P1553" s="11">
        <v>56100</v>
      </c>
    </row>
    <row r="1554" spans="1:16">
      <c r="A1554" s="5" t="s">
        <v>4900</v>
      </c>
      <c r="B1554" t="s">
        <v>3273</v>
      </c>
      <c r="C1554" s="5" t="s">
        <v>5012</v>
      </c>
      <c r="D1554" s="1">
        <v>42005</v>
      </c>
      <c r="E1554" t="s">
        <v>5015</v>
      </c>
      <c r="F1554" t="s">
        <v>5008</v>
      </c>
      <c r="G1554" t="str">
        <f t="shared" si="26"/>
        <v>1018</v>
      </c>
      <c r="H1554" t="s">
        <v>26</v>
      </c>
      <c r="J1554" t="s">
        <v>5009</v>
      </c>
      <c r="L1554" t="s">
        <v>2036</v>
      </c>
      <c r="M1554" t="s">
        <v>31</v>
      </c>
      <c r="N1554" t="s">
        <v>31</v>
      </c>
      <c r="O1554" s="1"/>
      <c r="P1554" s="11">
        <v>67300</v>
      </c>
    </row>
    <row r="1555" spans="1:16">
      <c r="A1555" s="5" t="s">
        <v>5016</v>
      </c>
      <c r="B1555" t="s">
        <v>5017</v>
      </c>
      <c r="C1555" s="5" t="s">
        <v>5018</v>
      </c>
      <c r="D1555" s="1">
        <v>42005</v>
      </c>
      <c r="E1555" t="s">
        <v>5020</v>
      </c>
      <c r="F1555" t="s">
        <v>5021</v>
      </c>
      <c r="G1555" t="str">
        <f t="shared" si="26"/>
        <v>1063</v>
      </c>
      <c r="H1555" t="s">
        <v>26</v>
      </c>
      <c r="I1555" t="s">
        <v>475</v>
      </c>
      <c r="J1555" t="s">
        <v>3563</v>
      </c>
      <c r="L1555" t="s">
        <v>33</v>
      </c>
      <c r="M1555" t="s">
        <v>31</v>
      </c>
      <c r="N1555" t="s">
        <v>31</v>
      </c>
      <c r="O1555" s="1"/>
      <c r="P1555" s="11">
        <v>97800</v>
      </c>
    </row>
    <row r="1556" spans="1:16">
      <c r="A1556" s="5" t="s">
        <v>5016</v>
      </c>
      <c r="B1556" t="s">
        <v>5017</v>
      </c>
      <c r="C1556" s="5" t="s">
        <v>5018</v>
      </c>
      <c r="D1556" s="1">
        <v>42005</v>
      </c>
      <c r="E1556" t="s">
        <v>5023</v>
      </c>
      <c r="G1556" t="str">
        <f t="shared" si="26"/>
        <v/>
      </c>
      <c r="I1556" t="s">
        <v>475</v>
      </c>
      <c r="J1556" t="s">
        <v>3563</v>
      </c>
      <c r="L1556" t="s">
        <v>30</v>
      </c>
      <c r="M1556" t="s">
        <v>31</v>
      </c>
      <c r="N1556" t="s">
        <v>31</v>
      </c>
      <c r="O1556" s="1"/>
      <c r="P1556" s="11">
        <v>16900</v>
      </c>
    </row>
    <row r="1557" spans="1:16">
      <c r="A1557" s="5" t="s">
        <v>5016</v>
      </c>
      <c r="B1557" t="s">
        <v>5017</v>
      </c>
      <c r="C1557" s="5" t="s">
        <v>5018</v>
      </c>
      <c r="D1557" s="1">
        <v>42005</v>
      </c>
      <c r="E1557" t="s">
        <v>5024</v>
      </c>
      <c r="F1557" t="s">
        <v>2751</v>
      </c>
      <c r="G1557" t="str">
        <f t="shared" si="26"/>
        <v>1067</v>
      </c>
      <c r="H1557" t="s">
        <v>26</v>
      </c>
      <c r="I1557" t="s">
        <v>27</v>
      </c>
      <c r="J1557" t="s">
        <v>3563</v>
      </c>
      <c r="L1557" t="s">
        <v>33</v>
      </c>
      <c r="M1557" t="s">
        <v>31</v>
      </c>
      <c r="N1557" t="s">
        <v>31</v>
      </c>
      <c r="O1557" s="1"/>
      <c r="P1557" s="11">
        <v>78500</v>
      </c>
    </row>
    <row r="1558" spans="1:16">
      <c r="A1558" s="5" t="s">
        <v>5016</v>
      </c>
      <c r="B1558" t="s">
        <v>5017</v>
      </c>
      <c r="C1558" s="5" t="s">
        <v>5018</v>
      </c>
      <c r="D1558" s="1">
        <v>42005</v>
      </c>
      <c r="E1558" t="s">
        <v>5025</v>
      </c>
      <c r="F1558" t="s">
        <v>2751</v>
      </c>
      <c r="G1558" t="str">
        <f t="shared" si="26"/>
        <v>1067</v>
      </c>
      <c r="H1558" t="s">
        <v>26</v>
      </c>
      <c r="I1558" t="s">
        <v>475</v>
      </c>
      <c r="J1558" t="s">
        <v>3563</v>
      </c>
      <c r="L1558" t="s">
        <v>33</v>
      </c>
      <c r="M1558" t="s">
        <v>31</v>
      </c>
      <c r="N1558" t="s">
        <v>31</v>
      </c>
      <c r="O1558" s="1"/>
      <c r="P1558" s="11">
        <v>97800</v>
      </c>
    </row>
    <row r="1559" spans="1:16">
      <c r="A1559" s="5" t="s">
        <v>5016</v>
      </c>
      <c r="B1559" t="s">
        <v>5017</v>
      </c>
      <c r="C1559" s="5" t="s">
        <v>5026</v>
      </c>
      <c r="D1559" s="1">
        <v>42005</v>
      </c>
      <c r="E1559" t="s">
        <v>2139</v>
      </c>
      <c r="F1559" t="s">
        <v>2140</v>
      </c>
      <c r="G1559" t="str">
        <f t="shared" si="26"/>
        <v>1024</v>
      </c>
      <c r="H1559" t="s">
        <v>26</v>
      </c>
      <c r="I1559" t="s">
        <v>475</v>
      </c>
      <c r="J1559" t="s">
        <v>3563</v>
      </c>
      <c r="L1559" t="s">
        <v>33</v>
      </c>
      <c r="M1559" t="s">
        <v>31</v>
      </c>
      <c r="N1559" t="s">
        <v>31</v>
      </c>
      <c r="O1559" s="1">
        <v>41311</v>
      </c>
      <c r="P1559" s="11">
        <v>910800</v>
      </c>
    </row>
    <row r="1560" spans="1:16">
      <c r="A1560" s="5" t="s">
        <v>5016</v>
      </c>
      <c r="B1560" t="s">
        <v>5017</v>
      </c>
      <c r="C1560" s="5" t="s">
        <v>5029</v>
      </c>
      <c r="D1560" s="1">
        <v>42005</v>
      </c>
      <c r="E1560" t="s">
        <v>5030</v>
      </c>
      <c r="F1560" t="s">
        <v>2751</v>
      </c>
      <c r="G1560" t="str">
        <f t="shared" si="26"/>
        <v>1067</v>
      </c>
      <c r="H1560" t="s">
        <v>26</v>
      </c>
      <c r="I1560" t="s">
        <v>27</v>
      </c>
      <c r="J1560" t="s">
        <v>498</v>
      </c>
      <c r="K1560" t="s">
        <v>5031</v>
      </c>
      <c r="L1560" t="s">
        <v>33</v>
      </c>
      <c r="M1560" t="s">
        <v>31</v>
      </c>
      <c r="N1560" t="s">
        <v>31</v>
      </c>
      <c r="O1560" s="1">
        <v>42281</v>
      </c>
      <c r="P1560" s="11">
        <v>193300</v>
      </c>
    </row>
    <row r="1561" spans="1:16">
      <c r="A1561" s="5" t="s">
        <v>5016</v>
      </c>
      <c r="B1561" t="s">
        <v>5017</v>
      </c>
      <c r="C1561" s="5" t="s">
        <v>5029</v>
      </c>
      <c r="D1561" s="1">
        <v>42005</v>
      </c>
      <c r="E1561" t="s">
        <v>5033</v>
      </c>
      <c r="F1561" t="s">
        <v>2751</v>
      </c>
      <c r="G1561" t="str">
        <f t="shared" si="26"/>
        <v>1067</v>
      </c>
      <c r="H1561" t="s">
        <v>26</v>
      </c>
      <c r="I1561" t="s">
        <v>27</v>
      </c>
      <c r="J1561" t="s">
        <v>200</v>
      </c>
      <c r="L1561" t="s">
        <v>33</v>
      </c>
      <c r="M1561" t="s">
        <v>31</v>
      </c>
      <c r="N1561" t="s">
        <v>31</v>
      </c>
      <c r="O1561" s="1">
        <v>42281</v>
      </c>
      <c r="P1561" s="11">
        <v>233800</v>
      </c>
    </row>
    <row r="1562" spans="1:16">
      <c r="A1562" s="5" t="s">
        <v>5016</v>
      </c>
      <c r="B1562" t="s">
        <v>5017</v>
      </c>
      <c r="C1562" s="5" t="s">
        <v>5029</v>
      </c>
      <c r="D1562" s="1">
        <v>42005</v>
      </c>
      <c r="E1562" t="s">
        <v>5033</v>
      </c>
      <c r="F1562" t="s">
        <v>2751</v>
      </c>
      <c r="G1562" t="str">
        <f t="shared" si="26"/>
        <v>1067</v>
      </c>
      <c r="H1562" t="s">
        <v>26</v>
      </c>
      <c r="I1562" t="s">
        <v>27</v>
      </c>
      <c r="J1562" t="s">
        <v>284</v>
      </c>
      <c r="L1562" t="s">
        <v>33</v>
      </c>
      <c r="M1562" t="s">
        <v>31</v>
      </c>
      <c r="N1562" t="s">
        <v>31</v>
      </c>
      <c r="O1562" s="1">
        <v>42281</v>
      </c>
      <c r="P1562" s="11">
        <v>34300</v>
      </c>
    </row>
    <row r="1563" spans="1:16">
      <c r="A1563" s="5" t="s">
        <v>5016</v>
      </c>
      <c r="B1563" t="s">
        <v>5017</v>
      </c>
      <c r="C1563" s="5" t="s">
        <v>5034</v>
      </c>
      <c r="D1563" s="1">
        <v>42005</v>
      </c>
      <c r="E1563" t="s">
        <v>5036</v>
      </c>
      <c r="F1563" t="s">
        <v>5037</v>
      </c>
      <c r="G1563" t="str">
        <f t="shared" si="26"/>
        <v>1097</v>
      </c>
      <c r="H1563" t="s">
        <v>26</v>
      </c>
      <c r="I1563" t="s">
        <v>27</v>
      </c>
      <c r="J1563" t="s">
        <v>3563</v>
      </c>
      <c r="L1563" t="s">
        <v>30</v>
      </c>
      <c r="M1563" t="s">
        <v>31</v>
      </c>
      <c r="N1563" t="s">
        <v>31</v>
      </c>
      <c r="O1563" s="1"/>
      <c r="P1563" s="11">
        <v>9100</v>
      </c>
    </row>
    <row r="1564" spans="1:16">
      <c r="A1564" s="5" t="s">
        <v>5016</v>
      </c>
      <c r="B1564" t="s">
        <v>5017</v>
      </c>
      <c r="C1564" s="5" t="s">
        <v>5034</v>
      </c>
      <c r="D1564" s="1">
        <v>42005</v>
      </c>
      <c r="E1564" t="s">
        <v>5036</v>
      </c>
      <c r="F1564" t="s">
        <v>5037</v>
      </c>
      <c r="G1564" t="str">
        <f t="shared" si="26"/>
        <v>1097</v>
      </c>
      <c r="H1564" t="s">
        <v>26</v>
      </c>
      <c r="I1564" t="s">
        <v>396</v>
      </c>
      <c r="J1564" t="s">
        <v>1500</v>
      </c>
      <c r="L1564" t="s">
        <v>33</v>
      </c>
      <c r="M1564" t="s">
        <v>31</v>
      </c>
      <c r="N1564" t="s">
        <v>31</v>
      </c>
      <c r="O1564" s="1"/>
      <c r="P1564" s="11">
        <v>78500</v>
      </c>
    </row>
    <row r="1565" spans="1:16">
      <c r="A1565" s="5" t="s">
        <v>5016</v>
      </c>
      <c r="B1565" t="s">
        <v>5017</v>
      </c>
      <c r="C1565" s="5" t="s">
        <v>5034</v>
      </c>
      <c r="D1565" s="1">
        <v>42005</v>
      </c>
      <c r="E1565" t="s">
        <v>5036</v>
      </c>
      <c r="F1565" t="s">
        <v>5037</v>
      </c>
      <c r="G1565" t="str">
        <f t="shared" si="26"/>
        <v>1097</v>
      </c>
      <c r="H1565" t="s">
        <v>26</v>
      </c>
      <c r="I1565" t="s">
        <v>475</v>
      </c>
      <c r="J1565" t="s">
        <v>3563</v>
      </c>
      <c r="L1565" t="s">
        <v>33</v>
      </c>
      <c r="M1565" t="s">
        <v>31</v>
      </c>
      <c r="N1565" t="s">
        <v>31</v>
      </c>
      <c r="O1565" s="1"/>
      <c r="P1565" s="11">
        <v>97800</v>
      </c>
    </row>
    <row r="1566" spans="1:16">
      <c r="A1566" s="5" t="s">
        <v>5016</v>
      </c>
      <c r="B1566" t="s">
        <v>5017</v>
      </c>
      <c r="C1566" s="5" t="s">
        <v>5039</v>
      </c>
      <c r="D1566" s="1">
        <v>42005</v>
      </c>
      <c r="E1566" t="s">
        <v>5040</v>
      </c>
      <c r="F1566" t="s">
        <v>3930</v>
      </c>
      <c r="G1566" t="str">
        <f t="shared" si="26"/>
        <v>1103</v>
      </c>
      <c r="H1566" t="s">
        <v>1917</v>
      </c>
      <c r="I1566" t="s">
        <v>27</v>
      </c>
      <c r="J1566" t="s">
        <v>3563</v>
      </c>
      <c r="L1566" t="s">
        <v>30</v>
      </c>
      <c r="M1566" t="s">
        <v>31</v>
      </c>
      <c r="N1566" t="s">
        <v>31</v>
      </c>
      <c r="O1566" s="1"/>
      <c r="P1566" s="11">
        <v>9100</v>
      </c>
    </row>
    <row r="1567" spans="1:16">
      <c r="A1567" s="5" t="s">
        <v>5016</v>
      </c>
      <c r="B1567" t="s">
        <v>5017</v>
      </c>
      <c r="C1567" s="5" t="s">
        <v>5041</v>
      </c>
      <c r="D1567" s="1">
        <v>42005</v>
      </c>
      <c r="E1567" t="s">
        <v>5043</v>
      </c>
      <c r="F1567" t="s">
        <v>5044</v>
      </c>
      <c r="G1567" t="str">
        <f t="shared" si="26"/>
        <v>1032</v>
      </c>
      <c r="H1567" t="s">
        <v>26</v>
      </c>
      <c r="I1567" t="s">
        <v>27</v>
      </c>
      <c r="J1567" t="s">
        <v>3563</v>
      </c>
      <c r="L1567" t="s">
        <v>33</v>
      </c>
      <c r="M1567" t="s">
        <v>31</v>
      </c>
      <c r="N1567" t="s">
        <v>31</v>
      </c>
      <c r="O1567" s="1">
        <v>41311</v>
      </c>
      <c r="P1567" s="11">
        <v>261600</v>
      </c>
    </row>
    <row r="1568" spans="1:16">
      <c r="A1568" s="5" t="s">
        <v>5016</v>
      </c>
      <c r="B1568" t="s">
        <v>5017</v>
      </c>
      <c r="C1568" s="5" t="s">
        <v>5046</v>
      </c>
      <c r="D1568" s="1">
        <v>42005</v>
      </c>
      <c r="E1568" t="s">
        <v>5043</v>
      </c>
      <c r="F1568" t="s">
        <v>5044</v>
      </c>
      <c r="G1568" t="str">
        <f t="shared" si="26"/>
        <v>1032</v>
      </c>
      <c r="H1568" t="s">
        <v>26</v>
      </c>
      <c r="I1568" t="s">
        <v>475</v>
      </c>
      <c r="J1568" t="s">
        <v>3563</v>
      </c>
      <c r="L1568" t="s">
        <v>30</v>
      </c>
      <c r="M1568" t="s">
        <v>31</v>
      </c>
      <c r="N1568" t="s">
        <v>31</v>
      </c>
      <c r="O1568" s="1">
        <v>41311</v>
      </c>
      <c r="P1568" s="11">
        <v>69300</v>
      </c>
    </row>
    <row r="1569" spans="1:16">
      <c r="A1569" s="5" t="s">
        <v>5016</v>
      </c>
      <c r="B1569" t="s">
        <v>5017</v>
      </c>
      <c r="C1569" s="5" t="s">
        <v>5049</v>
      </c>
      <c r="D1569" s="1">
        <v>42005</v>
      </c>
      <c r="E1569" t="s">
        <v>2139</v>
      </c>
      <c r="F1569" t="s">
        <v>2140</v>
      </c>
      <c r="G1569" t="str">
        <f t="shared" si="26"/>
        <v>1024</v>
      </c>
      <c r="H1569" t="s">
        <v>26</v>
      </c>
      <c r="I1569" t="s">
        <v>475</v>
      </c>
      <c r="J1569" t="s">
        <v>3563</v>
      </c>
      <c r="L1569" t="s">
        <v>30</v>
      </c>
      <c r="M1569" t="s">
        <v>31</v>
      </c>
      <c r="N1569" t="s">
        <v>31</v>
      </c>
      <c r="O1569" s="1">
        <v>41311</v>
      </c>
      <c r="P1569" s="11">
        <v>147800</v>
      </c>
    </row>
    <row r="1570" spans="1:16">
      <c r="A1570" s="5" t="s">
        <v>5016</v>
      </c>
      <c r="B1570" t="s">
        <v>5017</v>
      </c>
      <c r="C1570" s="5" t="s">
        <v>5051</v>
      </c>
      <c r="D1570" s="1">
        <v>42005</v>
      </c>
      <c r="E1570" t="s">
        <v>5052</v>
      </c>
      <c r="F1570" t="s">
        <v>2388</v>
      </c>
      <c r="G1570" t="str">
        <f t="shared" si="26"/>
        <v>1014</v>
      </c>
      <c r="H1570" t="s">
        <v>26</v>
      </c>
      <c r="I1570" t="s">
        <v>177</v>
      </c>
      <c r="J1570" t="s">
        <v>3563</v>
      </c>
      <c r="K1570" t="s">
        <v>5053</v>
      </c>
      <c r="L1570" t="s">
        <v>33</v>
      </c>
      <c r="M1570" t="s">
        <v>31</v>
      </c>
      <c r="N1570" t="s">
        <v>31</v>
      </c>
      <c r="O1570" s="1"/>
      <c r="P1570" s="11">
        <v>132900</v>
      </c>
    </row>
    <row r="1571" spans="1:16">
      <c r="A1571" s="5" t="s">
        <v>5016</v>
      </c>
      <c r="B1571" t="s">
        <v>5017</v>
      </c>
      <c r="C1571" s="5" t="s">
        <v>5055</v>
      </c>
      <c r="D1571" s="1">
        <v>42005</v>
      </c>
      <c r="E1571" t="s">
        <v>5057</v>
      </c>
      <c r="F1571" t="s">
        <v>5058</v>
      </c>
      <c r="G1571" t="str">
        <f t="shared" si="26"/>
        <v>1097</v>
      </c>
      <c r="H1571" t="s">
        <v>26</v>
      </c>
      <c r="I1571" t="s">
        <v>27</v>
      </c>
      <c r="J1571" t="s">
        <v>1500</v>
      </c>
      <c r="K1571" t="s">
        <v>5059</v>
      </c>
      <c r="L1571" t="s">
        <v>33</v>
      </c>
      <c r="M1571" t="s">
        <v>31</v>
      </c>
      <c r="N1571" t="s">
        <v>31</v>
      </c>
      <c r="O1571" s="1"/>
      <c r="P1571" s="11">
        <v>280800</v>
      </c>
    </row>
    <row r="1572" spans="1:16">
      <c r="A1572" s="5" t="s">
        <v>5016</v>
      </c>
      <c r="B1572" t="s">
        <v>5017</v>
      </c>
      <c r="C1572" s="5" t="s">
        <v>5055</v>
      </c>
      <c r="D1572" s="1">
        <v>42005</v>
      </c>
      <c r="E1572" t="s">
        <v>5057</v>
      </c>
      <c r="F1572" t="s">
        <v>5061</v>
      </c>
      <c r="G1572" t="str">
        <f t="shared" si="26"/>
        <v>1097</v>
      </c>
      <c r="H1572" t="s">
        <v>26</v>
      </c>
      <c r="I1572" t="s">
        <v>27</v>
      </c>
      <c r="J1572" t="s">
        <v>1500</v>
      </c>
      <c r="K1572" t="s">
        <v>5059</v>
      </c>
      <c r="L1572" t="s">
        <v>30</v>
      </c>
      <c r="M1572" t="s">
        <v>31</v>
      </c>
      <c r="N1572" t="s">
        <v>31</v>
      </c>
      <c r="O1572" s="1"/>
      <c r="P1572" s="11">
        <v>18500</v>
      </c>
    </row>
    <row r="1573" spans="1:16" s="15" customFormat="1">
      <c r="A1573" s="14">
        <v>6902</v>
      </c>
      <c r="B1573" s="15" t="s">
        <v>5017</v>
      </c>
      <c r="C1573" s="14">
        <v>106347</v>
      </c>
      <c r="D1573" s="16">
        <v>42005</v>
      </c>
      <c r="E1573" s="15" t="s">
        <v>6969</v>
      </c>
      <c r="F1573" s="15" t="s">
        <v>6920</v>
      </c>
      <c r="G1573" s="15" t="str">
        <f t="shared" si="26"/>
        <v>1083</v>
      </c>
      <c r="H1573" s="15" t="s">
        <v>26</v>
      </c>
      <c r="J1573" s="15" t="s">
        <v>3563</v>
      </c>
      <c r="L1573" s="15" t="s">
        <v>33</v>
      </c>
      <c r="M1573" s="15" t="s">
        <v>31</v>
      </c>
      <c r="P1573" s="17">
        <v>655400</v>
      </c>
    </row>
    <row r="1574" spans="1:16">
      <c r="A1574" s="5" t="s">
        <v>5016</v>
      </c>
      <c r="B1574" t="s">
        <v>5017</v>
      </c>
      <c r="C1574" s="5" t="s">
        <v>5065</v>
      </c>
      <c r="D1574" s="1">
        <v>42005</v>
      </c>
      <c r="E1574" t="s">
        <v>5067</v>
      </c>
      <c r="F1574" t="s">
        <v>3321</v>
      </c>
      <c r="G1574" t="str">
        <f t="shared" si="26"/>
        <v>1067</v>
      </c>
      <c r="H1574" t="s">
        <v>26</v>
      </c>
      <c r="I1574" t="s">
        <v>3980</v>
      </c>
      <c r="J1574" t="s">
        <v>3563</v>
      </c>
      <c r="L1574" t="s">
        <v>33</v>
      </c>
      <c r="M1574" t="s">
        <v>31</v>
      </c>
      <c r="N1574" t="s">
        <v>31</v>
      </c>
      <c r="O1574" s="1"/>
      <c r="P1574" s="11">
        <v>358000</v>
      </c>
    </row>
    <row r="1575" spans="1:16">
      <c r="A1575" s="5" t="s">
        <v>5016</v>
      </c>
      <c r="B1575" t="s">
        <v>5017</v>
      </c>
      <c r="C1575" s="5" t="s">
        <v>5065</v>
      </c>
      <c r="D1575" s="1">
        <v>42005</v>
      </c>
      <c r="E1575" t="s">
        <v>5067</v>
      </c>
      <c r="F1575" t="s">
        <v>3321</v>
      </c>
      <c r="G1575" t="str">
        <f t="shared" si="26"/>
        <v>1067</v>
      </c>
      <c r="H1575" t="s">
        <v>26</v>
      </c>
      <c r="I1575" t="s">
        <v>3980</v>
      </c>
      <c r="J1575" t="s">
        <v>3563</v>
      </c>
      <c r="L1575" t="s">
        <v>30</v>
      </c>
      <c r="M1575" t="s">
        <v>31</v>
      </c>
      <c r="N1575" t="s">
        <v>31</v>
      </c>
      <c r="O1575" s="1"/>
      <c r="P1575" s="11">
        <v>37000</v>
      </c>
    </row>
    <row r="1576" spans="1:16">
      <c r="A1576" s="5" t="s">
        <v>5016</v>
      </c>
      <c r="B1576" t="s">
        <v>5017</v>
      </c>
      <c r="C1576" s="5" t="s">
        <v>5069</v>
      </c>
      <c r="D1576" s="1">
        <v>43101</v>
      </c>
      <c r="E1576" t="s">
        <v>5071</v>
      </c>
      <c r="F1576" t="s">
        <v>1790</v>
      </c>
      <c r="G1576" t="str">
        <f t="shared" si="26"/>
        <v>1106</v>
      </c>
      <c r="H1576" t="s">
        <v>26</v>
      </c>
      <c r="I1576" t="s">
        <v>1366</v>
      </c>
      <c r="J1576" t="s">
        <v>3563</v>
      </c>
      <c r="L1576" t="s">
        <v>33</v>
      </c>
      <c r="M1576" t="s">
        <v>31</v>
      </c>
      <c r="N1576" t="s">
        <v>31</v>
      </c>
      <c r="O1576" s="1"/>
      <c r="P1576" s="11">
        <v>186500</v>
      </c>
    </row>
    <row r="1577" spans="1:16">
      <c r="A1577" s="5" t="s">
        <v>5016</v>
      </c>
      <c r="B1577" t="s">
        <v>5017</v>
      </c>
      <c r="C1577" s="5" t="s">
        <v>5069</v>
      </c>
      <c r="D1577" s="1">
        <v>43101</v>
      </c>
      <c r="E1577" t="s">
        <v>5071</v>
      </c>
      <c r="F1577" t="s">
        <v>1790</v>
      </c>
      <c r="G1577" t="str">
        <f t="shared" si="26"/>
        <v>1106</v>
      </c>
      <c r="H1577" t="s">
        <v>26</v>
      </c>
      <c r="I1577" t="s">
        <v>1366</v>
      </c>
      <c r="J1577" t="s">
        <v>3563</v>
      </c>
      <c r="L1577" t="s">
        <v>30</v>
      </c>
      <c r="M1577" t="s">
        <v>31</v>
      </c>
      <c r="N1577" t="s">
        <v>31</v>
      </c>
      <c r="O1577" s="1"/>
      <c r="P1577" s="11">
        <v>17500</v>
      </c>
    </row>
    <row r="1578" spans="1:16">
      <c r="A1578" s="5" t="s">
        <v>5016</v>
      </c>
      <c r="B1578" t="s">
        <v>5017</v>
      </c>
      <c r="C1578" s="5" t="s">
        <v>5072</v>
      </c>
      <c r="D1578" s="1">
        <v>43101</v>
      </c>
      <c r="E1578" t="s">
        <v>5074</v>
      </c>
      <c r="F1578" t="s">
        <v>1375</v>
      </c>
      <c r="G1578" t="str">
        <f t="shared" si="26"/>
        <v>1057</v>
      </c>
      <c r="H1578" t="s">
        <v>26</v>
      </c>
      <c r="I1578" t="s">
        <v>27</v>
      </c>
      <c r="J1578" t="s">
        <v>3563</v>
      </c>
      <c r="L1578" t="s">
        <v>33</v>
      </c>
      <c r="M1578" t="s">
        <v>31</v>
      </c>
      <c r="N1578" t="s">
        <v>31</v>
      </c>
      <c r="O1578" s="1"/>
      <c r="P1578" s="11">
        <v>349400</v>
      </c>
    </row>
    <row r="1579" spans="1:16">
      <c r="A1579" s="5" t="s">
        <v>5016</v>
      </c>
      <c r="B1579" t="s">
        <v>5017</v>
      </c>
      <c r="C1579" s="5" t="s">
        <v>5072</v>
      </c>
      <c r="D1579" s="1">
        <v>43101</v>
      </c>
      <c r="E1579" t="s">
        <v>5076</v>
      </c>
      <c r="F1579" t="s">
        <v>1375</v>
      </c>
      <c r="G1579" t="str">
        <f t="shared" si="26"/>
        <v>1057</v>
      </c>
      <c r="H1579" t="s">
        <v>26</v>
      </c>
      <c r="I1579" t="s">
        <v>27</v>
      </c>
      <c r="J1579" t="s">
        <v>3563</v>
      </c>
      <c r="L1579" t="s">
        <v>33</v>
      </c>
      <c r="M1579" t="s">
        <v>31</v>
      </c>
      <c r="N1579" t="s">
        <v>31</v>
      </c>
      <c r="O1579" s="1"/>
      <c r="P1579" s="11">
        <v>327000</v>
      </c>
    </row>
    <row r="1580" spans="1:16">
      <c r="A1580" s="5" t="s">
        <v>5016</v>
      </c>
      <c r="B1580" t="s">
        <v>5017</v>
      </c>
      <c r="C1580" s="5" t="s">
        <v>5072</v>
      </c>
      <c r="D1580" s="1">
        <v>43101</v>
      </c>
      <c r="E1580" t="s">
        <v>5074</v>
      </c>
      <c r="F1580" t="s">
        <v>1375</v>
      </c>
      <c r="G1580" t="str">
        <f t="shared" si="26"/>
        <v>1057</v>
      </c>
      <c r="H1580" t="s">
        <v>26</v>
      </c>
      <c r="I1580" t="s">
        <v>27</v>
      </c>
      <c r="J1580" t="s">
        <v>3563</v>
      </c>
      <c r="L1580" t="s">
        <v>30</v>
      </c>
      <c r="M1580" t="s">
        <v>31</v>
      </c>
      <c r="N1580" t="s">
        <v>31</v>
      </c>
      <c r="O1580" s="1"/>
      <c r="P1580" s="11">
        <v>16200</v>
      </c>
    </row>
    <row r="1581" spans="1:16">
      <c r="A1581" s="5" t="s">
        <v>5016</v>
      </c>
      <c r="B1581" t="s">
        <v>5017</v>
      </c>
      <c r="C1581" s="5" t="s">
        <v>5077</v>
      </c>
      <c r="D1581" s="1">
        <v>43101</v>
      </c>
      <c r="E1581" t="s">
        <v>5079</v>
      </c>
      <c r="F1581" t="s">
        <v>5080</v>
      </c>
      <c r="G1581" t="str">
        <f t="shared" si="26"/>
        <v>1062</v>
      </c>
      <c r="H1581" t="s">
        <v>26</v>
      </c>
      <c r="I1581" t="s">
        <v>475</v>
      </c>
      <c r="J1581" t="s">
        <v>3563</v>
      </c>
      <c r="L1581" t="s">
        <v>33</v>
      </c>
      <c r="M1581" t="s">
        <v>31</v>
      </c>
      <c r="N1581" t="s">
        <v>31</v>
      </c>
      <c r="O1581" s="1"/>
      <c r="P1581" s="11">
        <v>95500</v>
      </c>
    </row>
    <row r="1582" spans="1:16">
      <c r="A1582" s="5" t="s">
        <v>5016</v>
      </c>
      <c r="B1582" t="s">
        <v>5017</v>
      </c>
      <c r="C1582" s="5" t="s">
        <v>5077</v>
      </c>
      <c r="D1582" s="1">
        <v>43101</v>
      </c>
      <c r="E1582" t="s">
        <v>5079</v>
      </c>
      <c r="F1582" t="s">
        <v>5080</v>
      </c>
      <c r="G1582" t="str">
        <f t="shared" si="26"/>
        <v>1062</v>
      </c>
      <c r="H1582" t="s">
        <v>26</v>
      </c>
      <c r="I1582" t="s">
        <v>475</v>
      </c>
      <c r="J1582" t="s">
        <v>3563</v>
      </c>
      <c r="L1582" t="s">
        <v>30</v>
      </c>
      <c r="M1582" t="s">
        <v>31</v>
      </c>
      <c r="N1582" t="s">
        <v>31</v>
      </c>
      <c r="O1582" s="1"/>
      <c r="P1582" s="11">
        <v>16200</v>
      </c>
    </row>
    <row r="1583" spans="1:16">
      <c r="A1583" s="5" t="s">
        <v>5016</v>
      </c>
      <c r="B1583" t="s">
        <v>5017</v>
      </c>
      <c r="C1583" s="5" t="s">
        <v>5082</v>
      </c>
      <c r="D1583" s="1">
        <v>43466</v>
      </c>
      <c r="E1583" t="s">
        <v>5085</v>
      </c>
      <c r="F1583" t="s">
        <v>3930</v>
      </c>
      <c r="G1583" t="str">
        <f t="shared" si="26"/>
        <v>1103</v>
      </c>
      <c r="H1583" t="s">
        <v>1917</v>
      </c>
      <c r="I1583" t="s">
        <v>27</v>
      </c>
      <c r="J1583" t="s">
        <v>206</v>
      </c>
      <c r="K1583" t="s">
        <v>5083</v>
      </c>
      <c r="L1583" t="s">
        <v>33</v>
      </c>
      <c r="M1583" t="s">
        <v>31</v>
      </c>
      <c r="N1583" t="s">
        <v>134</v>
      </c>
      <c r="O1583" s="1"/>
      <c r="P1583" s="11">
        <v>122700</v>
      </c>
    </row>
    <row r="1584" spans="1:16">
      <c r="A1584" s="5" t="s">
        <v>5016</v>
      </c>
      <c r="B1584" t="s">
        <v>5017</v>
      </c>
      <c r="C1584" s="5" t="s">
        <v>5086</v>
      </c>
      <c r="D1584" s="1">
        <v>42005</v>
      </c>
      <c r="E1584" t="s">
        <v>5088</v>
      </c>
      <c r="F1584" t="s">
        <v>3930</v>
      </c>
      <c r="G1584" t="str">
        <f t="shared" si="26"/>
        <v>1103</v>
      </c>
      <c r="H1584" t="s">
        <v>1917</v>
      </c>
      <c r="I1584" t="s">
        <v>27</v>
      </c>
      <c r="J1584" t="s">
        <v>3563</v>
      </c>
      <c r="L1584" t="s">
        <v>33</v>
      </c>
      <c r="M1584" t="s">
        <v>31</v>
      </c>
      <c r="N1584" t="s">
        <v>134</v>
      </c>
      <c r="O1584" s="1"/>
      <c r="P1584" s="11">
        <v>239600</v>
      </c>
    </row>
    <row r="1585" spans="1:16">
      <c r="A1585" s="5" t="s">
        <v>5016</v>
      </c>
      <c r="B1585" t="s">
        <v>5017</v>
      </c>
      <c r="C1585" s="5" t="s">
        <v>5086</v>
      </c>
      <c r="D1585" s="1">
        <v>42005</v>
      </c>
      <c r="E1585" t="s">
        <v>5088</v>
      </c>
      <c r="F1585" t="s">
        <v>3930</v>
      </c>
      <c r="G1585" t="str">
        <f t="shared" si="26"/>
        <v>1103</v>
      </c>
      <c r="H1585" t="s">
        <v>1917</v>
      </c>
      <c r="I1585" t="s">
        <v>27</v>
      </c>
      <c r="J1585" t="s">
        <v>3563</v>
      </c>
      <c r="L1585" t="s">
        <v>33</v>
      </c>
      <c r="M1585" t="s">
        <v>31</v>
      </c>
      <c r="N1585" t="s">
        <v>134</v>
      </c>
      <c r="O1585" s="1"/>
      <c r="P1585" s="11">
        <v>19700</v>
      </c>
    </row>
    <row r="1586" spans="1:16">
      <c r="A1586" s="5" t="s">
        <v>5016</v>
      </c>
      <c r="B1586" t="s">
        <v>5017</v>
      </c>
      <c r="C1586" s="5" t="s">
        <v>5086</v>
      </c>
      <c r="D1586" s="1">
        <v>42005</v>
      </c>
      <c r="E1586" t="s">
        <v>5088</v>
      </c>
      <c r="F1586" t="s">
        <v>3930</v>
      </c>
      <c r="G1586" t="str">
        <f t="shared" si="26"/>
        <v>1103</v>
      </c>
      <c r="H1586" t="s">
        <v>1917</v>
      </c>
      <c r="I1586" t="s">
        <v>163</v>
      </c>
      <c r="J1586" t="s">
        <v>3563</v>
      </c>
      <c r="L1586" t="s">
        <v>33</v>
      </c>
      <c r="M1586" t="s">
        <v>31</v>
      </c>
      <c r="N1586" t="s">
        <v>134</v>
      </c>
      <c r="O1586" s="1"/>
      <c r="P1586" s="11">
        <v>20200</v>
      </c>
    </row>
    <row r="1587" spans="1:16">
      <c r="A1587" s="5" t="s">
        <v>5016</v>
      </c>
      <c r="B1587" t="s">
        <v>5017</v>
      </c>
      <c r="C1587" s="5" t="s">
        <v>5086</v>
      </c>
      <c r="D1587" s="1">
        <v>42005</v>
      </c>
      <c r="E1587" t="s">
        <v>5088</v>
      </c>
      <c r="F1587" t="s">
        <v>3930</v>
      </c>
      <c r="G1587" t="str">
        <f t="shared" si="26"/>
        <v>1103</v>
      </c>
      <c r="H1587" t="s">
        <v>26</v>
      </c>
      <c r="I1587" t="s">
        <v>2397</v>
      </c>
      <c r="J1587" t="s">
        <v>3563</v>
      </c>
      <c r="L1587" t="s">
        <v>33</v>
      </c>
      <c r="M1587" t="s">
        <v>31</v>
      </c>
      <c r="N1587" t="s">
        <v>134</v>
      </c>
      <c r="O1587" s="1"/>
      <c r="P1587" s="11">
        <v>107600</v>
      </c>
    </row>
    <row r="1588" spans="1:16">
      <c r="A1588" s="5" t="s">
        <v>5016</v>
      </c>
      <c r="B1588" t="s">
        <v>5017</v>
      </c>
      <c r="C1588" s="5" t="s">
        <v>5086</v>
      </c>
      <c r="D1588" s="1">
        <v>42005</v>
      </c>
      <c r="E1588" t="s">
        <v>5088</v>
      </c>
      <c r="F1588" t="s">
        <v>3930</v>
      </c>
      <c r="G1588" t="str">
        <f t="shared" si="26"/>
        <v>1103</v>
      </c>
      <c r="H1588" t="s">
        <v>1917</v>
      </c>
      <c r="I1588" t="s">
        <v>27</v>
      </c>
      <c r="J1588" t="s">
        <v>3563</v>
      </c>
      <c r="L1588" t="s">
        <v>33</v>
      </c>
      <c r="M1588" t="s">
        <v>31</v>
      </c>
      <c r="N1588" t="s">
        <v>134</v>
      </c>
      <c r="O1588" s="1"/>
      <c r="P1588" s="11">
        <v>43800</v>
      </c>
    </row>
    <row r="1589" spans="1:16">
      <c r="A1589" s="5" t="s">
        <v>5016</v>
      </c>
      <c r="B1589" t="s">
        <v>5017</v>
      </c>
      <c r="C1589" s="5" t="s">
        <v>5086</v>
      </c>
      <c r="D1589" s="1">
        <v>42005</v>
      </c>
      <c r="E1589" t="s">
        <v>5040</v>
      </c>
      <c r="F1589" t="s">
        <v>3930</v>
      </c>
      <c r="G1589" t="str">
        <f t="shared" si="26"/>
        <v>1103</v>
      </c>
      <c r="H1589" t="s">
        <v>1917</v>
      </c>
      <c r="I1589" t="s">
        <v>506</v>
      </c>
      <c r="J1589" t="s">
        <v>3563</v>
      </c>
      <c r="L1589" t="s">
        <v>33</v>
      </c>
      <c r="M1589" t="s">
        <v>31</v>
      </c>
      <c r="N1589" t="s">
        <v>134</v>
      </c>
      <c r="O1589" s="1"/>
      <c r="P1589" s="11">
        <v>23100</v>
      </c>
    </row>
    <row r="1590" spans="1:16">
      <c r="A1590" s="5" t="s">
        <v>5016</v>
      </c>
      <c r="B1590" t="s">
        <v>5017</v>
      </c>
      <c r="C1590" s="5" t="s">
        <v>5090</v>
      </c>
      <c r="D1590" s="1">
        <v>42005</v>
      </c>
      <c r="E1590" t="s">
        <v>5092</v>
      </c>
      <c r="F1590" t="s">
        <v>2388</v>
      </c>
      <c r="G1590" t="str">
        <f t="shared" si="26"/>
        <v>1014</v>
      </c>
      <c r="H1590" t="s">
        <v>26</v>
      </c>
      <c r="I1590" t="s">
        <v>27</v>
      </c>
      <c r="J1590" t="s">
        <v>1500</v>
      </c>
      <c r="L1590" t="s">
        <v>33</v>
      </c>
      <c r="M1590" t="s">
        <v>31</v>
      </c>
      <c r="N1590" t="s">
        <v>31</v>
      </c>
      <c r="O1590" s="1"/>
      <c r="P1590" s="11">
        <v>363700</v>
      </c>
    </row>
    <row r="1591" spans="1:16">
      <c r="A1591" s="5" t="s">
        <v>5016</v>
      </c>
      <c r="B1591" t="s">
        <v>5017</v>
      </c>
      <c r="C1591" s="5" t="s">
        <v>5090</v>
      </c>
      <c r="D1591" s="1">
        <v>42005</v>
      </c>
      <c r="E1591" t="s">
        <v>5093</v>
      </c>
      <c r="F1591" t="s">
        <v>2388</v>
      </c>
      <c r="G1591" t="str">
        <f t="shared" si="26"/>
        <v>1014</v>
      </c>
      <c r="H1591" t="s">
        <v>26</v>
      </c>
      <c r="I1591" t="s">
        <v>27</v>
      </c>
      <c r="J1591" t="s">
        <v>1500</v>
      </c>
      <c r="L1591" t="s">
        <v>30</v>
      </c>
      <c r="M1591" t="s">
        <v>31</v>
      </c>
      <c r="N1591" t="s">
        <v>31</v>
      </c>
      <c r="O1591" s="1"/>
      <c r="P1591" s="11">
        <v>9300</v>
      </c>
    </row>
    <row r="1592" spans="1:16">
      <c r="A1592" s="5" t="s">
        <v>5094</v>
      </c>
      <c r="B1592" t="s">
        <v>5017</v>
      </c>
      <c r="C1592" s="5" t="s">
        <v>5095</v>
      </c>
      <c r="D1592" s="1">
        <v>42005</v>
      </c>
      <c r="E1592" t="s">
        <v>1574</v>
      </c>
      <c r="F1592" t="s">
        <v>1575</v>
      </c>
      <c r="G1592" t="str">
        <f t="shared" ref="G1592:G1655" si="27">LEFT(F1592,4)</f>
        <v>1081</v>
      </c>
      <c r="H1592" t="s">
        <v>26</v>
      </c>
      <c r="I1592" t="s">
        <v>27</v>
      </c>
      <c r="J1592" t="s">
        <v>397</v>
      </c>
      <c r="L1592" t="s">
        <v>398</v>
      </c>
      <c r="M1592" t="s">
        <v>32</v>
      </c>
      <c r="N1592" t="s">
        <v>32</v>
      </c>
      <c r="O1592" s="1">
        <v>45252</v>
      </c>
      <c r="P1592" s="11">
        <v>23081200</v>
      </c>
    </row>
    <row r="1593" spans="1:16">
      <c r="A1593" s="5" t="s">
        <v>5094</v>
      </c>
      <c r="B1593" t="s">
        <v>5017</v>
      </c>
      <c r="C1593" s="5" t="s">
        <v>5095</v>
      </c>
      <c r="D1593" s="1">
        <v>42005</v>
      </c>
      <c r="E1593" t="s">
        <v>1574</v>
      </c>
      <c r="F1593" t="s">
        <v>5097</v>
      </c>
      <c r="G1593" t="str">
        <f t="shared" si="27"/>
        <v>1071</v>
      </c>
      <c r="H1593" t="s">
        <v>26</v>
      </c>
      <c r="I1593" t="s">
        <v>27</v>
      </c>
      <c r="J1593" t="s">
        <v>397</v>
      </c>
      <c r="L1593" t="s">
        <v>399</v>
      </c>
      <c r="M1593" t="s">
        <v>31</v>
      </c>
      <c r="N1593" t="s">
        <v>32</v>
      </c>
      <c r="O1593" s="1">
        <v>45252</v>
      </c>
      <c r="P1593" s="11">
        <v>1811700</v>
      </c>
    </row>
    <row r="1594" spans="1:16">
      <c r="A1594" s="5" t="s">
        <v>5094</v>
      </c>
      <c r="B1594" t="s">
        <v>5017</v>
      </c>
      <c r="C1594" s="5" t="s">
        <v>5098</v>
      </c>
      <c r="D1594" s="1">
        <v>42005</v>
      </c>
      <c r="E1594" t="s">
        <v>5100</v>
      </c>
      <c r="F1594" t="s">
        <v>5101</v>
      </c>
      <c r="G1594" t="str">
        <f t="shared" si="27"/>
        <v>1082</v>
      </c>
      <c r="H1594" t="s">
        <v>26</v>
      </c>
      <c r="I1594" t="s">
        <v>27</v>
      </c>
      <c r="J1594" t="s">
        <v>397</v>
      </c>
      <c r="L1594" t="s">
        <v>398</v>
      </c>
      <c r="M1594" t="s">
        <v>31</v>
      </c>
      <c r="N1594" t="s">
        <v>31</v>
      </c>
      <c r="O1594" s="1"/>
      <c r="P1594" s="11">
        <v>8234100</v>
      </c>
    </row>
    <row r="1595" spans="1:16">
      <c r="A1595" s="5" t="s">
        <v>5094</v>
      </c>
      <c r="B1595" t="s">
        <v>5017</v>
      </c>
      <c r="C1595" s="5" t="s">
        <v>5098</v>
      </c>
      <c r="D1595" s="1">
        <v>42005</v>
      </c>
      <c r="E1595" t="s">
        <v>5100</v>
      </c>
      <c r="F1595" t="s">
        <v>5101</v>
      </c>
      <c r="G1595" t="str">
        <f t="shared" si="27"/>
        <v>1082</v>
      </c>
      <c r="H1595" t="s">
        <v>26</v>
      </c>
      <c r="I1595" t="s">
        <v>27</v>
      </c>
      <c r="J1595" t="s">
        <v>397</v>
      </c>
      <c r="L1595" t="s">
        <v>399</v>
      </c>
      <c r="M1595" t="s">
        <v>31</v>
      </c>
      <c r="N1595" t="s">
        <v>31</v>
      </c>
      <c r="O1595" s="1"/>
      <c r="P1595" s="11">
        <v>601700</v>
      </c>
    </row>
    <row r="1596" spans="1:16">
      <c r="A1596" s="5" t="s">
        <v>5094</v>
      </c>
      <c r="B1596" t="s">
        <v>5017</v>
      </c>
      <c r="C1596" s="5" t="s">
        <v>5102</v>
      </c>
      <c r="D1596" s="1">
        <v>42005</v>
      </c>
      <c r="E1596" t="s">
        <v>5104</v>
      </c>
      <c r="F1596" t="s">
        <v>5105</v>
      </c>
      <c r="G1596" t="str">
        <f t="shared" si="27"/>
        <v>1083</v>
      </c>
      <c r="H1596" t="s">
        <v>26</v>
      </c>
      <c r="I1596" t="s">
        <v>27</v>
      </c>
      <c r="J1596" t="s">
        <v>397</v>
      </c>
      <c r="L1596" t="s">
        <v>398</v>
      </c>
      <c r="M1596" t="s">
        <v>31</v>
      </c>
      <c r="N1596" t="s">
        <v>31</v>
      </c>
      <c r="O1596" s="1"/>
      <c r="P1596" s="11">
        <v>7655700</v>
      </c>
    </row>
    <row r="1597" spans="1:16">
      <c r="A1597" s="5" t="s">
        <v>5094</v>
      </c>
      <c r="B1597" t="s">
        <v>5017</v>
      </c>
      <c r="C1597" s="5" t="s">
        <v>5102</v>
      </c>
      <c r="D1597" s="1">
        <v>42005</v>
      </c>
      <c r="E1597" t="s">
        <v>5106</v>
      </c>
      <c r="F1597" t="s">
        <v>5105</v>
      </c>
      <c r="G1597" t="str">
        <f t="shared" si="27"/>
        <v>1083</v>
      </c>
      <c r="H1597" t="s">
        <v>26</v>
      </c>
      <c r="I1597" t="s">
        <v>27</v>
      </c>
      <c r="J1597" t="s">
        <v>397</v>
      </c>
      <c r="L1597" t="s">
        <v>399</v>
      </c>
      <c r="M1597" t="s">
        <v>31</v>
      </c>
      <c r="N1597" t="s">
        <v>31</v>
      </c>
      <c r="O1597" s="1"/>
      <c r="P1597" s="11">
        <v>554700</v>
      </c>
    </row>
    <row r="1598" spans="1:16">
      <c r="A1598" s="5" t="s">
        <v>5094</v>
      </c>
      <c r="B1598" t="s">
        <v>5017</v>
      </c>
      <c r="C1598" s="5" t="s">
        <v>5107</v>
      </c>
      <c r="D1598" s="1">
        <v>42005</v>
      </c>
      <c r="E1598" t="s">
        <v>541</v>
      </c>
      <c r="F1598" t="s">
        <v>542</v>
      </c>
      <c r="G1598" t="str">
        <f t="shared" si="27"/>
        <v>1025</v>
      </c>
      <c r="H1598" t="s">
        <v>26</v>
      </c>
      <c r="I1598" t="s">
        <v>27</v>
      </c>
      <c r="J1598" t="s">
        <v>397</v>
      </c>
      <c r="L1598" t="s">
        <v>399</v>
      </c>
      <c r="M1598" t="s">
        <v>31</v>
      </c>
      <c r="N1598" t="s">
        <v>31</v>
      </c>
      <c r="O1598" s="1"/>
      <c r="P1598" s="11">
        <v>1528700</v>
      </c>
    </row>
    <row r="1599" spans="1:16">
      <c r="A1599" s="5" t="s">
        <v>5094</v>
      </c>
      <c r="B1599" t="s">
        <v>5017</v>
      </c>
      <c r="C1599" s="5" t="s">
        <v>5107</v>
      </c>
      <c r="D1599" s="1">
        <v>42005</v>
      </c>
      <c r="E1599" t="s">
        <v>541</v>
      </c>
      <c r="F1599" t="s">
        <v>542</v>
      </c>
      <c r="G1599" t="str">
        <f t="shared" si="27"/>
        <v>1025</v>
      </c>
      <c r="H1599" t="s">
        <v>26</v>
      </c>
      <c r="I1599" t="s">
        <v>27</v>
      </c>
      <c r="J1599" t="s">
        <v>397</v>
      </c>
      <c r="L1599" t="s">
        <v>398</v>
      </c>
      <c r="M1599" t="s">
        <v>31</v>
      </c>
      <c r="N1599" t="s">
        <v>31</v>
      </c>
      <c r="O1599" s="1"/>
      <c r="P1599" s="11">
        <v>19608900</v>
      </c>
    </row>
    <row r="1600" spans="1:16">
      <c r="A1600" s="5" t="s">
        <v>5094</v>
      </c>
      <c r="B1600" t="s">
        <v>5017</v>
      </c>
      <c r="C1600" s="5" t="s">
        <v>5109</v>
      </c>
      <c r="D1600" s="1">
        <v>42005</v>
      </c>
      <c r="E1600" t="s">
        <v>544</v>
      </c>
      <c r="F1600" t="s">
        <v>545</v>
      </c>
      <c r="G1600" t="str">
        <f t="shared" si="27"/>
        <v>1034</v>
      </c>
      <c r="H1600" t="s">
        <v>26</v>
      </c>
      <c r="I1600" t="s">
        <v>27</v>
      </c>
      <c r="J1600" t="s">
        <v>397</v>
      </c>
      <c r="L1600" t="s">
        <v>399</v>
      </c>
      <c r="M1600" t="s">
        <v>31</v>
      </c>
      <c r="N1600" t="s">
        <v>31</v>
      </c>
      <c r="O1600" s="1"/>
      <c r="P1600" s="11">
        <v>668400</v>
      </c>
    </row>
    <row r="1601" spans="1:16">
      <c r="A1601" s="5" t="s">
        <v>5094</v>
      </c>
      <c r="B1601" t="s">
        <v>5017</v>
      </c>
      <c r="C1601" s="5" t="s">
        <v>5109</v>
      </c>
      <c r="D1601" s="1">
        <v>42005</v>
      </c>
      <c r="E1601" t="s">
        <v>544</v>
      </c>
      <c r="F1601" t="s">
        <v>545</v>
      </c>
      <c r="G1601" t="str">
        <f t="shared" si="27"/>
        <v>1034</v>
      </c>
      <c r="H1601" t="s">
        <v>26</v>
      </c>
      <c r="I1601" t="s">
        <v>27</v>
      </c>
      <c r="J1601" t="s">
        <v>397</v>
      </c>
      <c r="L1601" t="s">
        <v>398</v>
      </c>
      <c r="M1601" t="s">
        <v>31</v>
      </c>
      <c r="N1601" t="s">
        <v>31</v>
      </c>
      <c r="O1601" s="1"/>
      <c r="P1601" s="11">
        <v>9051200</v>
      </c>
    </row>
    <row r="1602" spans="1:16">
      <c r="A1602" s="5" t="s">
        <v>5094</v>
      </c>
      <c r="B1602" t="s">
        <v>5017</v>
      </c>
      <c r="C1602" s="5" t="s">
        <v>5111</v>
      </c>
      <c r="D1602" s="1">
        <v>42005</v>
      </c>
      <c r="E1602" t="s">
        <v>5113</v>
      </c>
      <c r="F1602" t="s">
        <v>1420</v>
      </c>
      <c r="G1602" t="str">
        <f t="shared" si="27"/>
        <v>1022</v>
      </c>
      <c r="H1602" t="s">
        <v>26</v>
      </c>
      <c r="I1602" t="s">
        <v>396</v>
      </c>
      <c r="J1602" t="s">
        <v>397</v>
      </c>
      <c r="L1602" t="s">
        <v>398</v>
      </c>
      <c r="M1602" t="s">
        <v>31</v>
      </c>
      <c r="N1602" t="s">
        <v>31</v>
      </c>
      <c r="O1602" s="1"/>
      <c r="P1602" s="11">
        <v>16200200</v>
      </c>
    </row>
    <row r="1603" spans="1:16">
      <c r="A1603" s="5" t="s">
        <v>5094</v>
      </c>
      <c r="B1603" t="s">
        <v>5017</v>
      </c>
      <c r="C1603" s="5" t="s">
        <v>5111</v>
      </c>
      <c r="D1603" s="1">
        <v>42005</v>
      </c>
      <c r="E1603" t="s">
        <v>5113</v>
      </c>
      <c r="F1603" t="s">
        <v>1420</v>
      </c>
      <c r="G1603" t="str">
        <f t="shared" si="27"/>
        <v>1022</v>
      </c>
      <c r="H1603" t="s">
        <v>26</v>
      </c>
      <c r="I1603" t="s">
        <v>396</v>
      </c>
      <c r="J1603" t="s">
        <v>397</v>
      </c>
      <c r="L1603" t="s">
        <v>398</v>
      </c>
      <c r="M1603" t="s">
        <v>31</v>
      </c>
      <c r="N1603" t="s">
        <v>31</v>
      </c>
      <c r="O1603" s="1"/>
      <c r="P1603" s="11">
        <v>7680200</v>
      </c>
    </row>
    <row r="1604" spans="1:16">
      <c r="A1604" s="5" t="s">
        <v>5094</v>
      </c>
      <c r="B1604" t="s">
        <v>5017</v>
      </c>
      <c r="C1604" s="5" t="s">
        <v>5111</v>
      </c>
      <c r="D1604" s="1">
        <v>42005</v>
      </c>
      <c r="E1604" t="s">
        <v>5114</v>
      </c>
      <c r="F1604" t="s">
        <v>1420</v>
      </c>
      <c r="G1604" t="str">
        <f t="shared" si="27"/>
        <v>1022</v>
      </c>
      <c r="H1604" t="s">
        <v>26</v>
      </c>
      <c r="I1604" t="s">
        <v>396</v>
      </c>
      <c r="J1604" t="s">
        <v>397</v>
      </c>
      <c r="L1604" t="s">
        <v>398</v>
      </c>
      <c r="M1604" t="s">
        <v>31</v>
      </c>
      <c r="N1604" t="s">
        <v>31</v>
      </c>
      <c r="O1604" s="1"/>
      <c r="P1604" s="11">
        <v>539800</v>
      </c>
    </row>
    <row r="1605" spans="1:16">
      <c r="A1605" s="5" t="s">
        <v>5094</v>
      </c>
      <c r="B1605" t="s">
        <v>5017</v>
      </c>
      <c r="C1605" s="5" t="s">
        <v>5111</v>
      </c>
      <c r="D1605" s="1">
        <v>42005</v>
      </c>
      <c r="E1605" t="s">
        <v>5113</v>
      </c>
      <c r="F1605" t="s">
        <v>1420</v>
      </c>
      <c r="G1605" t="str">
        <f t="shared" si="27"/>
        <v>1022</v>
      </c>
      <c r="H1605" t="s">
        <v>26</v>
      </c>
      <c r="I1605" t="s">
        <v>396</v>
      </c>
      <c r="J1605" t="s">
        <v>397</v>
      </c>
      <c r="L1605" t="s">
        <v>399</v>
      </c>
      <c r="M1605" t="s">
        <v>31</v>
      </c>
      <c r="N1605" t="s">
        <v>31</v>
      </c>
      <c r="O1605" s="1"/>
      <c r="P1605" s="11">
        <v>1583300</v>
      </c>
    </row>
    <row r="1606" spans="1:16">
      <c r="A1606" s="5" t="s">
        <v>5094</v>
      </c>
      <c r="B1606" t="s">
        <v>5017</v>
      </c>
      <c r="C1606" s="5" t="s">
        <v>5115</v>
      </c>
      <c r="D1606" s="1">
        <v>42005</v>
      </c>
      <c r="E1606" t="s">
        <v>5117</v>
      </c>
      <c r="F1606" t="s">
        <v>5118</v>
      </c>
      <c r="G1606" t="str">
        <f t="shared" si="27"/>
        <v>1031</v>
      </c>
      <c r="H1606" t="s">
        <v>26</v>
      </c>
      <c r="I1606" t="s">
        <v>27</v>
      </c>
      <c r="J1606" t="s">
        <v>397</v>
      </c>
      <c r="L1606" t="s">
        <v>398</v>
      </c>
      <c r="M1606" t="s">
        <v>31</v>
      </c>
      <c r="N1606" t="s">
        <v>134</v>
      </c>
      <c r="O1606" s="1"/>
      <c r="P1606" s="11">
        <v>13244800</v>
      </c>
    </row>
    <row r="1607" spans="1:16">
      <c r="A1607" s="5" t="s">
        <v>5094</v>
      </c>
      <c r="B1607" t="s">
        <v>5017</v>
      </c>
      <c r="C1607" s="5" t="s">
        <v>5115</v>
      </c>
      <c r="D1607" s="1">
        <v>42005</v>
      </c>
      <c r="E1607" t="s">
        <v>5117</v>
      </c>
      <c r="F1607" t="s">
        <v>5118</v>
      </c>
      <c r="G1607" t="str">
        <f t="shared" si="27"/>
        <v>1031</v>
      </c>
      <c r="H1607" t="s">
        <v>26</v>
      </c>
      <c r="I1607" t="s">
        <v>27</v>
      </c>
      <c r="J1607" t="s">
        <v>397</v>
      </c>
      <c r="L1607" t="s">
        <v>398</v>
      </c>
      <c r="M1607" t="s">
        <v>31</v>
      </c>
      <c r="N1607" t="s">
        <v>134</v>
      </c>
      <c r="O1607" s="1"/>
      <c r="P1607" s="11">
        <v>1160400</v>
      </c>
    </row>
    <row r="1608" spans="1:16">
      <c r="A1608" s="5" t="s">
        <v>5094</v>
      </c>
      <c r="B1608" t="s">
        <v>5017</v>
      </c>
      <c r="C1608" s="5" t="s">
        <v>5115</v>
      </c>
      <c r="D1608" s="1">
        <v>42005</v>
      </c>
      <c r="E1608" t="s">
        <v>5117</v>
      </c>
      <c r="F1608" t="s">
        <v>5118</v>
      </c>
      <c r="G1608" t="str">
        <f t="shared" si="27"/>
        <v>1031</v>
      </c>
      <c r="H1608" t="s">
        <v>26</v>
      </c>
      <c r="I1608" t="s">
        <v>27</v>
      </c>
      <c r="J1608" t="s">
        <v>397</v>
      </c>
      <c r="L1608" t="s">
        <v>399</v>
      </c>
      <c r="M1608" t="s">
        <v>31</v>
      </c>
      <c r="N1608" t="s">
        <v>134</v>
      </c>
      <c r="O1608" s="1"/>
      <c r="P1608" s="11">
        <v>1074500</v>
      </c>
    </row>
    <row r="1609" spans="1:16">
      <c r="A1609" s="5" t="s">
        <v>5094</v>
      </c>
      <c r="B1609" t="s">
        <v>5017</v>
      </c>
      <c r="C1609" s="5" t="s">
        <v>5119</v>
      </c>
      <c r="D1609" s="1">
        <v>42005</v>
      </c>
      <c r="E1609" t="s">
        <v>5121</v>
      </c>
      <c r="F1609" t="s">
        <v>522</v>
      </c>
      <c r="G1609" t="str">
        <f t="shared" si="27"/>
        <v>1025</v>
      </c>
      <c r="H1609" t="s">
        <v>26</v>
      </c>
      <c r="I1609" t="s">
        <v>27</v>
      </c>
      <c r="J1609" t="s">
        <v>397</v>
      </c>
      <c r="L1609" t="s">
        <v>398</v>
      </c>
      <c r="M1609" t="s">
        <v>32</v>
      </c>
      <c r="N1609" t="s">
        <v>31</v>
      </c>
      <c r="O1609" s="1"/>
      <c r="P1609" s="11">
        <v>17307200</v>
      </c>
    </row>
    <row r="1610" spans="1:16">
      <c r="A1610" s="5" t="s">
        <v>5094</v>
      </c>
      <c r="B1610" t="s">
        <v>5017</v>
      </c>
      <c r="C1610" s="5" t="s">
        <v>5122</v>
      </c>
      <c r="D1610" s="1">
        <v>42005</v>
      </c>
      <c r="E1610" t="s">
        <v>5124</v>
      </c>
      <c r="F1610" t="s">
        <v>5125</v>
      </c>
      <c r="G1610" t="str">
        <f t="shared" si="27"/>
        <v>1068</v>
      </c>
      <c r="H1610" t="s">
        <v>26</v>
      </c>
      <c r="I1610" t="s">
        <v>27</v>
      </c>
      <c r="J1610" t="s">
        <v>397</v>
      </c>
      <c r="L1610" t="s">
        <v>398</v>
      </c>
      <c r="M1610" t="s">
        <v>32</v>
      </c>
      <c r="N1610" t="s">
        <v>32</v>
      </c>
      <c r="O1610" s="1">
        <v>45632</v>
      </c>
      <c r="P1610" s="11">
        <v>30660500</v>
      </c>
    </row>
    <row r="1611" spans="1:16">
      <c r="A1611" s="5" t="s">
        <v>5094</v>
      </c>
      <c r="B1611" t="s">
        <v>5017</v>
      </c>
      <c r="C1611" s="5" t="s">
        <v>5122</v>
      </c>
      <c r="D1611" s="1">
        <v>42005</v>
      </c>
      <c r="E1611" t="s">
        <v>5124</v>
      </c>
      <c r="F1611" t="s">
        <v>5125</v>
      </c>
      <c r="G1611" t="str">
        <f t="shared" si="27"/>
        <v>1068</v>
      </c>
      <c r="H1611" t="s">
        <v>26</v>
      </c>
      <c r="I1611" t="s">
        <v>27</v>
      </c>
      <c r="J1611" t="s">
        <v>397</v>
      </c>
      <c r="L1611" t="s">
        <v>399</v>
      </c>
      <c r="M1611" t="s">
        <v>31</v>
      </c>
      <c r="N1611" t="s">
        <v>32</v>
      </c>
      <c r="O1611" s="1">
        <v>45632</v>
      </c>
      <c r="P1611" s="11">
        <v>2429200</v>
      </c>
    </row>
    <row r="1612" spans="1:16">
      <c r="A1612" s="5" t="s">
        <v>5094</v>
      </c>
      <c r="B1612" t="s">
        <v>5017</v>
      </c>
      <c r="C1612" s="5" t="s">
        <v>5126</v>
      </c>
      <c r="D1612" s="1">
        <v>42005</v>
      </c>
      <c r="E1612" t="s">
        <v>5128</v>
      </c>
      <c r="F1612" t="s">
        <v>5129</v>
      </c>
      <c r="G1612" t="str">
        <f t="shared" si="27"/>
        <v>1052</v>
      </c>
      <c r="H1612" t="s">
        <v>26</v>
      </c>
      <c r="I1612" t="s">
        <v>27</v>
      </c>
      <c r="J1612" t="s">
        <v>397</v>
      </c>
      <c r="L1612" t="s">
        <v>398</v>
      </c>
      <c r="M1612" t="s">
        <v>32</v>
      </c>
      <c r="N1612" t="s">
        <v>134</v>
      </c>
      <c r="O1612" s="1"/>
      <c r="P1612" s="11">
        <v>15401300</v>
      </c>
    </row>
    <row r="1613" spans="1:16">
      <c r="A1613" s="5" t="s">
        <v>5094</v>
      </c>
      <c r="B1613" t="s">
        <v>5017</v>
      </c>
      <c r="C1613" s="5" t="s">
        <v>5126</v>
      </c>
      <c r="D1613" s="1">
        <v>42005</v>
      </c>
      <c r="E1613" t="s">
        <v>5128</v>
      </c>
      <c r="F1613" t="s">
        <v>5129</v>
      </c>
      <c r="G1613" t="str">
        <f t="shared" si="27"/>
        <v>1052</v>
      </c>
      <c r="H1613" t="s">
        <v>26</v>
      </c>
      <c r="I1613" t="s">
        <v>27</v>
      </c>
      <c r="J1613" t="s">
        <v>397</v>
      </c>
      <c r="L1613" t="s">
        <v>399</v>
      </c>
      <c r="M1613" t="s">
        <v>31</v>
      </c>
      <c r="N1613" t="s">
        <v>134</v>
      </c>
      <c r="O1613" s="1"/>
      <c r="P1613" s="11">
        <v>1185900</v>
      </c>
    </row>
    <row r="1614" spans="1:16">
      <c r="A1614" s="5" t="s">
        <v>5094</v>
      </c>
      <c r="B1614" t="s">
        <v>5017</v>
      </c>
      <c r="C1614" s="5" t="s">
        <v>5130</v>
      </c>
      <c r="D1614" s="1">
        <v>42005</v>
      </c>
      <c r="E1614" t="s">
        <v>5132</v>
      </c>
      <c r="F1614" t="s">
        <v>5133</v>
      </c>
      <c r="G1614" t="str">
        <f t="shared" si="27"/>
        <v>1064</v>
      </c>
      <c r="H1614" t="s">
        <v>26</v>
      </c>
      <c r="I1614" t="s">
        <v>27</v>
      </c>
      <c r="J1614" t="s">
        <v>397</v>
      </c>
      <c r="L1614" t="s">
        <v>398</v>
      </c>
      <c r="M1614" t="s">
        <v>32</v>
      </c>
      <c r="N1614" t="s">
        <v>32</v>
      </c>
      <c r="O1614" s="1">
        <v>45632</v>
      </c>
      <c r="P1614" s="11">
        <v>29690900</v>
      </c>
    </row>
    <row r="1615" spans="1:16">
      <c r="A1615" s="5" t="s">
        <v>5094</v>
      </c>
      <c r="B1615" t="s">
        <v>5017</v>
      </c>
      <c r="C1615" s="5" t="s">
        <v>5130</v>
      </c>
      <c r="D1615" s="1">
        <v>42005</v>
      </c>
      <c r="E1615" t="s">
        <v>5132</v>
      </c>
      <c r="F1615" t="s">
        <v>5133</v>
      </c>
      <c r="G1615" t="str">
        <f t="shared" si="27"/>
        <v>1064</v>
      </c>
      <c r="H1615" t="s">
        <v>26</v>
      </c>
      <c r="I1615" t="s">
        <v>27</v>
      </c>
      <c r="J1615" t="s">
        <v>397</v>
      </c>
      <c r="L1615" t="s">
        <v>398</v>
      </c>
      <c r="M1615" t="s">
        <v>31</v>
      </c>
      <c r="N1615" t="s">
        <v>32</v>
      </c>
      <c r="O1615" s="1">
        <v>45632</v>
      </c>
      <c r="P1615" s="11">
        <v>539800</v>
      </c>
    </row>
    <row r="1616" spans="1:16">
      <c r="A1616" s="5" t="s">
        <v>5094</v>
      </c>
      <c r="B1616" t="s">
        <v>5017</v>
      </c>
      <c r="C1616" s="5" t="s">
        <v>5130</v>
      </c>
      <c r="D1616" s="1">
        <v>42005</v>
      </c>
      <c r="E1616" t="s">
        <v>5132</v>
      </c>
      <c r="F1616" t="s">
        <v>5133</v>
      </c>
      <c r="G1616" t="str">
        <f t="shared" si="27"/>
        <v>1064</v>
      </c>
      <c r="H1616" t="s">
        <v>26</v>
      </c>
      <c r="I1616" t="s">
        <v>27</v>
      </c>
      <c r="J1616" t="s">
        <v>397</v>
      </c>
      <c r="L1616" t="s">
        <v>399</v>
      </c>
      <c r="M1616" t="s">
        <v>31</v>
      </c>
      <c r="N1616" t="s">
        <v>32</v>
      </c>
      <c r="O1616" s="1">
        <v>45632</v>
      </c>
      <c r="P1616" s="11">
        <v>3183400</v>
      </c>
    </row>
    <row r="1617" spans="1:16">
      <c r="A1617" s="5" t="s">
        <v>5094</v>
      </c>
      <c r="B1617" t="s">
        <v>5017</v>
      </c>
      <c r="C1617" s="5" t="s">
        <v>5134</v>
      </c>
      <c r="D1617" s="1">
        <v>42005</v>
      </c>
      <c r="E1617" t="s">
        <v>5136</v>
      </c>
      <c r="F1617" t="s">
        <v>5137</v>
      </c>
      <c r="G1617" t="str">
        <f t="shared" si="27"/>
        <v>1073</v>
      </c>
      <c r="H1617" t="s">
        <v>26</v>
      </c>
      <c r="I1617" t="s">
        <v>27</v>
      </c>
      <c r="J1617" t="s">
        <v>397</v>
      </c>
      <c r="L1617" t="s">
        <v>398</v>
      </c>
      <c r="M1617" t="s">
        <v>31</v>
      </c>
      <c r="N1617" t="s">
        <v>31</v>
      </c>
      <c r="O1617" s="1"/>
      <c r="P1617" s="11">
        <v>22440300</v>
      </c>
    </row>
    <row r="1618" spans="1:16">
      <c r="A1618" s="5" t="s">
        <v>5094</v>
      </c>
      <c r="B1618" t="s">
        <v>5017</v>
      </c>
      <c r="C1618" s="5" t="s">
        <v>5134</v>
      </c>
      <c r="D1618" s="1">
        <v>42005</v>
      </c>
      <c r="E1618" t="s">
        <v>5136</v>
      </c>
      <c r="F1618" t="s">
        <v>5137</v>
      </c>
      <c r="G1618" t="str">
        <f t="shared" si="27"/>
        <v>1073</v>
      </c>
      <c r="H1618" t="s">
        <v>26</v>
      </c>
      <c r="I1618" t="s">
        <v>27</v>
      </c>
      <c r="J1618" t="s">
        <v>397</v>
      </c>
      <c r="L1618" t="s">
        <v>399</v>
      </c>
      <c r="M1618" t="s">
        <v>31</v>
      </c>
      <c r="N1618" t="s">
        <v>31</v>
      </c>
      <c r="O1618" s="1"/>
      <c r="P1618" s="11">
        <v>1509600</v>
      </c>
    </row>
    <row r="1619" spans="1:16">
      <c r="A1619" s="5" t="s">
        <v>5094</v>
      </c>
      <c r="B1619" t="s">
        <v>5017</v>
      </c>
      <c r="C1619" s="5" t="s">
        <v>5138</v>
      </c>
      <c r="D1619" s="1">
        <v>42005</v>
      </c>
      <c r="E1619" t="s">
        <v>5140</v>
      </c>
      <c r="F1619" t="s">
        <v>5141</v>
      </c>
      <c r="G1619" t="str">
        <f t="shared" si="27"/>
        <v>1051</v>
      </c>
      <c r="H1619" t="s">
        <v>26</v>
      </c>
      <c r="I1619" t="s">
        <v>27</v>
      </c>
      <c r="J1619" t="s">
        <v>397</v>
      </c>
      <c r="L1619" t="s">
        <v>5143</v>
      </c>
      <c r="M1619" t="s">
        <v>32</v>
      </c>
      <c r="N1619" t="s">
        <v>32</v>
      </c>
      <c r="O1619" s="1">
        <v>45631</v>
      </c>
      <c r="P1619" s="11">
        <v>19386500</v>
      </c>
    </row>
    <row r="1620" spans="1:16">
      <c r="A1620" s="5" t="s">
        <v>5094</v>
      </c>
      <c r="B1620" t="s">
        <v>5017</v>
      </c>
      <c r="C1620" s="5" t="s">
        <v>5138</v>
      </c>
      <c r="D1620" s="1">
        <v>42005</v>
      </c>
      <c r="E1620" t="s">
        <v>5140</v>
      </c>
      <c r="F1620" t="s">
        <v>5141</v>
      </c>
      <c r="G1620" t="str">
        <f t="shared" si="27"/>
        <v>1051</v>
      </c>
      <c r="H1620" t="s">
        <v>26</v>
      </c>
      <c r="I1620" t="s">
        <v>27</v>
      </c>
      <c r="J1620" t="s">
        <v>397</v>
      </c>
      <c r="L1620" t="s">
        <v>5143</v>
      </c>
      <c r="M1620" t="s">
        <v>32</v>
      </c>
      <c r="N1620" t="s">
        <v>32</v>
      </c>
      <c r="O1620" s="1">
        <v>45631</v>
      </c>
      <c r="P1620" s="11">
        <v>1510500</v>
      </c>
    </row>
    <row r="1621" spans="1:16">
      <c r="A1621" s="5" t="s">
        <v>5094</v>
      </c>
      <c r="B1621" t="s">
        <v>5017</v>
      </c>
      <c r="C1621" s="5" t="s">
        <v>5138</v>
      </c>
      <c r="D1621" s="1">
        <v>42005</v>
      </c>
      <c r="E1621" t="s">
        <v>5140</v>
      </c>
      <c r="F1621" t="s">
        <v>5141</v>
      </c>
      <c r="G1621" t="str">
        <f t="shared" si="27"/>
        <v>1051</v>
      </c>
      <c r="H1621" t="s">
        <v>26</v>
      </c>
      <c r="I1621" t="s">
        <v>27</v>
      </c>
      <c r="J1621" t="s">
        <v>397</v>
      </c>
      <c r="L1621" t="s">
        <v>5144</v>
      </c>
      <c r="M1621" t="s">
        <v>31</v>
      </c>
      <c r="N1621" t="s">
        <v>32</v>
      </c>
      <c r="O1621" s="1">
        <v>45631</v>
      </c>
      <c r="P1621" s="11">
        <v>1398600</v>
      </c>
    </row>
    <row r="1622" spans="1:16">
      <c r="A1622" s="5" t="s">
        <v>5094</v>
      </c>
      <c r="B1622" t="s">
        <v>5017</v>
      </c>
      <c r="C1622" s="5" t="s">
        <v>5145</v>
      </c>
      <c r="D1622" s="1">
        <v>42005</v>
      </c>
      <c r="E1622" t="s">
        <v>1566</v>
      </c>
      <c r="F1622" t="s">
        <v>1567</v>
      </c>
      <c r="G1622" t="str">
        <f t="shared" si="27"/>
        <v>1065</v>
      </c>
      <c r="H1622" t="s">
        <v>26</v>
      </c>
      <c r="I1622" t="s">
        <v>27</v>
      </c>
      <c r="J1622" t="s">
        <v>397</v>
      </c>
      <c r="L1622" t="s">
        <v>398</v>
      </c>
      <c r="M1622" t="s">
        <v>32</v>
      </c>
      <c r="N1622" t="s">
        <v>32</v>
      </c>
      <c r="O1622" s="1">
        <v>45632</v>
      </c>
      <c r="P1622" s="11">
        <v>18862000</v>
      </c>
    </row>
    <row r="1623" spans="1:16">
      <c r="A1623" s="5" t="s">
        <v>5094</v>
      </c>
      <c r="B1623" t="s">
        <v>5017</v>
      </c>
      <c r="C1623" s="5" t="s">
        <v>5145</v>
      </c>
      <c r="D1623" s="1">
        <v>42005</v>
      </c>
      <c r="E1623" t="s">
        <v>1566</v>
      </c>
      <c r="F1623" t="s">
        <v>1567</v>
      </c>
      <c r="G1623" t="str">
        <f t="shared" si="27"/>
        <v>1065</v>
      </c>
      <c r="H1623" t="s">
        <v>26</v>
      </c>
      <c r="I1623" t="s">
        <v>27</v>
      </c>
      <c r="J1623" t="s">
        <v>397</v>
      </c>
      <c r="L1623" t="s">
        <v>399</v>
      </c>
      <c r="M1623" t="s">
        <v>31</v>
      </c>
      <c r="N1623" t="s">
        <v>32</v>
      </c>
      <c r="O1623" s="1">
        <v>45632</v>
      </c>
      <c r="P1623" s="11">
        <v>1467700</v>
      </c>
    </row>
    <row r="1624" spans="1:16">
      <c r="A1624" s="5" t="s">
        <v>5094</v>
      </c>
      <c r="B1624" t="s">
        <v>5017</v>
      </c>
      <c r="C1624" s="5" t="s">
        <v>5146</v>
      </c>
      <c r="D1624" s="1">
        <v>42005</v>
      </c>
      <c r="E1624" t="s">
        <v>5148</v>
      </c>
      <c r="F1624" t="s">
        <v>5149</v>
      </c>
      <c r="G1624" t="str">
        <f t="shared" si="27"/>
        <v>1077</v>
      </c>
      <c r="H1624" t="s">
        <v>26</v>
      </c>
      <c r="I1624" t="s">
        <v>27</v>
      </c>
      <c r="J1624" t="s">
        <v>397</v>
      </c>
      <c r="L1624" t="s">
        <v>399</v>
      </c>
      <c r="M1624" t="s">
        <v>31</v>
      </c>
      <c r="N1624" t="s">
        <v>32</v>
      </c>
      <c r="O1624" s="1">
        <v>45640</v>
      </c>
      <c r="P1624" s="11">
        <v>1276200</v>
      </c>
    </row>
    <row r="1625" spans="1:16">
      <c r="A1625" s="5" t="s">
        <v>5094</v>
      </c>
      <c r="B1625" t="s">
        <v>5017</v>
      </c>
      <c r="C1625" s="5" t="s">
        <v>5146</v>
      </c>
      <c r="D1625" s="1">
        <v>42005</v>
      </c>
      <c r="E1625" t="s">
        <v>5148</v>
      </c>
      <c r="F1625" t="s">
        <v>5149</v>
      </c>
      <c r="G1625" t="str">
        <f t="shared" si="27"/>
        <v>1077</v>
      </c>
      <c r="H1625" t="s">
        <v>26</v>
      </c>
      <c r="I1625" t="s">
        <v>27</v>
      </c>
      <c r="J1625" t="s">
        <v>397</v>
      </c>
      <c r="L1625" t="s">
        <v>398</v>
      </c>
      <c r="M1625" t="s">
        <v>31</v>
      </c>
      <c r="N1625" t="s">
        <v>32</v>
      </c>
      <c r="O1625" s="1">
        <v>45640</v>
      </c>
      <c r="P1625" s="11">
        <v>19992000</v>
      </c>
    </row>
    <row r="1626" spans="1:16">
      <c r="A1626" s="5" t="s">
        <v>5094</v>
      </c>
      <c r="B1626" t="s">
        <v>5017</v>
      </c>
      <c r="C1626" s="5" t="s">
        <v>5150</v>
      </c>
      <c r="D1626" s="1">
        <v>42005</v>
      </c>
      <c r="E1626" t="s">
        <v>5152</v>
      </c>
      <c r="F1626" t="s">
        <v>5153</v>
      </c>
      <c r="G1626" t="str">
        <f t="shared" si="27"/>
        <v>1075</v>
      </c>
      <c r="H1626" t="s">
        <v>26</v>
      </c>
      <c r="I1626" t="s">
        <v>27</v>
      </c>
      <c r="J1626" t="s">
        <v>397</v>
      </c>
      <c r="L1626" t="s">
        <v>398</v>
      </c>
      <c r="M1626" t="s">
        <v>31</v>
      </c>
      <c r="N1626" t="s">
        <v>31</v>
      </c>
      <c r="O1626" s="1">
        <v>44644</v>
      </c>
      <c r="P1626" s="11">
        <v>23758900</v>
      </c>
    </row>
    <row r="1627" spans="1:16">
      <c r="A1627" s="5" t="s">
        <v>5094</v>
      </c>
      <c r="B1627" t="s">
        <v>5017</v>
      </c>
      <c r="C1627" s="5" t="s">
        <v>5150</v>
      </c>
      <c r="D1627" s="1">
        <v>42005</v>
      </c>
      <c r="E1627" t="s">
        <v>5152</v>
      </c>
      <c r="F1627" t="s">
        <v>5153</v>
      </c>
      <c r="G1627" t="str">
        <f t="shared" si="27"/>
        <v>1075</v>
      </c>
      <c r="H1627" t="s">
        <v>26</v>
      </c>
      <c r="I1627" t="s">
        <v>27</v>
      </c>
      <c r="J1627" t="s">
        <v>397</v>
      </c>
      <c r="L1627" t="s">
        <v>399</v>
      </c>
      <c r="M1627" t="s">
        <v>31</v>
      </c>
      <c r="N1627" t="s">
        <v>31</v>
      </c>
      <c r="O1627" s="1">
        <v>44644</v>
      </c>
      <c r="P1627" s="11">
        <v>1297800</v>
      </c>
    </row>
    <row r="1628" spans="1:16">
      <c r="A1628" s="5" t="s">
        <v>5094</v>
      </c>
      <c r="B1628" t="s">
        <v>5017</v>
      </c>
      <c r="C1628" s="5" t="s">
        <v>5154</v>
      </c>
      <c r="D1628" s="1">
        <v>42005</v>
      </c>
      <c r="E1628" t="s">
        <v>5155</v>
      </c>
      <c r="F1628" t="s">
        <v>1571</v>
      </c>
      <c r="G1628" t="str">
        <f t="shared" si="27"/>
        <v>1077</v>
      </c>
      <c r="H1628" t="s">
        <v>26</v>
      </c>
      <c r="I1628" t="s">
        <v>27</v>
      </c>
      <c r="J1628" t="s">
        <v>397</v>
      </c>
      <c r="L1628" t="s">
        <v>398</v>
      </c>
      <c r="M1628" t="s">
        <v>31</v>
      </c>
      <c r="N1628" t="s">
        <v>32</v>
      </c>
      <c r="O1628" s="1">
        <v>45640</v>
      </c>
      <c r="P1628" s="11">
        <v>16611500</v>
      </c>
    </row>
    <row r="1629" spans="1:16">
      <c r="A1629" s="5" t="s">
        <v>5094</v>
      </c>
      <c r="B1629" t="s">
        <v>5017</v>
      </c>
      <c r="C1629" s="5" t="s">
        <v>5154</v>
      </c>
      <c r="D1629" s="1">
        <v>42005</v>
      </c>
      <c r="E1629" t="s">
        <v>1570</v>
      </c>
      <c r="F1629" t="s">
        <v>1571</v>
      </c>
      <c r="G1629" t="str">
        <f t="shared" si="27"/>
        <v>1077</v>
      </c>
      <c r="H1629" t="s">
        <v>26</v>
      </c>
      <c r="I1629" t="s">
        <v>27</v>
      </c>
      <c r="J1629" t="s">
        <v>397</v>
      </c>
      <c r="L1629" t="s">
        <v>399</v>
      </c>
      <c r="M1629" t="s">
        <v>31</v>
      </c>
      <c r="N1629" t="s">
        <v>32</v>
      </c>
      <c r="O1629" s="1">
        <v>45640</v>
      </c>
      <c r="P1629" s="11">
        <v>1228600</v>
      </c>
    </row>
    <row r="1630" spans="1:16">
      <c r="A1630" s="5" t="s">
        <v>5094</v>
      </c>
      <c r="B1630" t="s">
        <v>5017</v>
      </c>
      <c r="C1630" s="5" t="s">
        <v>5156</v>
      </c>
      <c r="D1630" s="1">
        <v>42005</v>
      </c>
      <c r="E1630" t="s">
        <v>5157</v>
      </c>
      <c r="F1630" t="s">
        <v>574</v>
      </c>
      <c r="G1630" t="str">
        <f t="shared" si="27"/>
        <v>1071</v>
      </c>
      <c r="H1630" t="s">
        <v>26</v>
      </c>
      <c r="I1630" t="s">
        <v>27</v>
      </c>
      <c r="J1630" t="s">
        <v>397</v>
      </c>
      <c r="L1630" t="s">
        <v>5143</v>
      </c>
      <c r="M1630" t="s">
        <v>31</v>
      </c>
      <c r="N1630" t="s">
        <v>31</v>
      </c>
      <c r="O1630" s="1"/>
      <c r="P1630" s="11">
        <v>14040200</v>
      </c>
    </row>
    <row r="1631" spans="1:16">
      <c r="A1631" s="5" t="s">
        <v>5094</v>
      </c>
      <c r="B1631" t="s">
        <v>5017</v>
      </c>
      <c r="C1631" s="5" t="s">
        <v>5156</v>
      </c>
      <c r="D1631" s="1">
        <v>42005</v>
      </c>
      <c r="E1631" t="s">
        <v>5157</v>
      </c>
      <c r="F1631" t="s">
        <v>574</v>
      </c>
      <c r="G1631" t="str">
        <f t="shared" si="27"/>
        <v>1071</v>
      </c>
      <c r="H1631" t="s">
        <v>26</v>
      </c>
      <c r="I1631" t="s">
        <v>27</v>
      </c>
      <c r="J1631" t="s">
        <v>397</v>
      </c>
      <c r="L1631" t="s">
        <v>5144</v>
      </c>
      <c r="M1631" t="s">
        <v>31</v>
      </c>
      <c r="N1631" t="s">
        <v>31</v>
      </c>
      <c r="O1631" s="1"/>
      <c r="P1631" s="11">
        <v>969500</v>
      </c>
    </row>
    <row r="1632" spans="1:16">
      <c r="A1632" s="5" t="s">
        <v>5094</v>
      </c>
      <c r="B1632" t="s">
        <v>5017</v>
      </c>
      <c r="C1632" s="5" t="s">
        <v>5159</v>
      </c>
      <c r="D1632" s="1">
        <v>42005</v>
      </c>
      <c r="E1632" t="s">
        <v>5161</v>
      </c>
      <c r="F1632" t="s">
        <v>5162</v>
      </c>
      <c r="G1632" t="str">
        <f t="shared" si="27"/>
        <v>1071</v>
      </c>
      <c r="H1632" t="s">
        <v>26</v>
      </c>
      <c r="I1632" t="s">
        <v>27</v>
      </c>
      <c r="J1632" t="s">
        <v>397</v>
      </c>
      <c r="L1632" t="s">
        <v>398</v>
      </c>
      <c r="M1632" t="s">
        <v>31</v>
      </c>
      <c r="N1632" t="s">
        <v>32</v>
      </c>
      <c r="O1632" s="1">
        <v>45078</v>
      </c>
      <c r="P1632" s="11">
        <v>26619000</v>
      </c>
    </row>
    <row r="1633" spans="1:16">
      <c r="A1633" s="5" t="s">
        <v>5094</v>
      </c>
      <c r="B1633" t="s">
        <v>5017</v>
      </c>
      <c r="C1633" s="5" t="s">
        <v>5159</v>
      </c>
      <c r="D1633" s="1">
        <v>42005</v>
      </c>
      <c r="E1633" t="s">
        <v>5161</v>
      </c>
      <c r="F1633" t="s">
        <v>5162</v>
      </c>
      <c r="G1633" t="str">
        <f t="shared" si="27"/>
        <v>1071</v>
      </c>
      <c r="H1633" t="s">
        <v>26</v>
      </c>
      <c r="I1633" t="s">
        <v>27</v>
      </c>
      <c r="J1633" t="s">
        <v>397</v>
      </c>
      <c r="L1633" t="s">
        <v>399</v>
      </c>
      <c r="M1633" t="s">
        <v>31</v>
      </c>
      <c r="N1633" t="s">
        <v>32</v>
      </c>
      <c r="O1633" s="1">
        <v>45078</v>
      </c>
      <c r="P1633" s="11">
        <v>1754800</v>
      </c>
    </row>
    <row r="1634" spans="1:16">
      <c r="A1634" s="5" t="s">
        <v>5094</v>
      </c>
      <c r="B1634" t="s">
        <v>5017</v>
      </c>
      <c r="C1634" s="5" t="s">
        <v>5163</v>
      </c>
      <c r="D1634" s="1">
        <v>42005</v>
      </c>
      <c r="E1634" t="s">
        <v>5165</v>
      </c>
      <c r="F1634" t="s">
        <v>5166</v>
      </c>
      <c r="G1634" t="str">
        <f t="shared" si="27"/>
        <v>1103</v>
      </c>
      <c r="H1634" t="s">
        <v>26</v>
      </c>
      <c r="I1634" t="s">
        <v>27</v>
      </c>
      <c r="J1634" t="s">
        <v>397</v>
      </c>
      <c r="L1634" t="s">
        <v>398</v>
      </c>
      <c r="M1634" t="s">
        <v>32</v>
      </c>
      <c r="N1634" t="s">
        <v>32</v>
      </c>
      <c r="O1634" s="1">
        <v>45643</v>
      </c>
      <c r="P1634" s="11">
        <v>40136300</v>
      </c>
    </row>
    <row r="1635" spans="1:16">
      <c r="A1635" s="5" t="s">
        <v>5094</v>
      </c>
      <c r="B1635" t="s">
        <v>5017</v>
      </c>
      <c r="C1635" s="5" t="s">
        <v>5163</v>
      </c>
      <c r="D1635" s="1">
        <v>42005</v>
      </c>
      <c r="E1635" t="s">
        <v>5165</v>
      </c>
      <c r="F1635" t="s">
        <v>5166</v>
      </c>
      <c r="G1635" t="str">
        <f t="shared" si="27"/>
        <v>1103</v>
      </c>
      <c r="H1635" t="s">
        <v>26</v>
      </c>
      <c r="I1635" t="s">
        <v>27</v>
      </c>
      <c r="J1635" t="s">
        <v>397</v>
      </c>
      <c r="L1635" t="s">
        <v>398</v>
      </c>
      <c r="M1635" t="s">
        <v>32</v>
      </c>
      <c r="N1635" t="s">
        <v>32</v>
      </c>
      <c r="O1635" s="1">
        <v>45643</v>
      </c>
      <c r="P1635" s="11">
        <v>3201400</v>
      </c>
    </row>
    <row r="1636" spans="1:16">
      <c r="A1636" s="5" t="s">
        <v>5094</v>
      </c>
      <c r="B1636" t="s">
        <v>5017</v>
      </c>
      <c r="C1636" s="5" t="s">
        <v>5163</v>
      </c>
      <c r="D1636" s="1">
        <v>42005</v>
      </c>
      <c r="E1636" t="s">
        <v>5165</v>
      </c>
      <c r="F1636" t="s">
        <v>5166</v>
      </c>
      <c r="G1636" t="str">
        <f t="shared" si="27"/>
        <v>1103</v>
      </c>
      <c r="H1636" t="s">
        <v>26</v>
      </c>
      <c r="I1636" t="s">
        <v>27</v>
      </c>
      <c r="J1636" t="s">
        <v>397</v>
      </c>
      <c r="L1636" t="s">
        <v>399</v>
      </c>
      <c r="M1636" t="s">
        <v>31</v>
      </c>
      <c r="N1636" t="s">
        <v>32</v>
      </c>
      <c r="O1636" s="1">
        <v>45643</v>
      </c>
      <c r="P1636" s="11">
        <v>2964300</v>
      </c>
    </row>
    <row r="1637" spans="1:16">
      <c r="A1637" s="5" t="s">
        <v>5094</v>
      </c>
      <c r="B1637" t="s">
        <v>5017</v>
      </c>
      <c r="C1637" s="5" t="s">
        <v>5167</v>
      </c>
      <c r="D1637" s="1">
        <v>42005</v>
      </c>
      <c r="E1637" t="s">
        <v>5169</v>
      </c>
      <c r="F1637" t="s">
        <v>5170</v>
      </c>
      <c r="G1637" t="str">
        <f t="shared" si="27"/>
        <v>1106</v>
      </c>
      <c r="H1637" t="s">
        <v>26</v>
      </c>
      <c r="I1637" t="s">
        <v>27</v>
      </c>
      <c r="J1637" t="s">
        <v>397</v>
      </c>
      <c r="L1637" t="s">
        <v>398</v>
      </c>
      <c r="M1637" t="s">
        <v>31</v>
      </c>
      <c r="N1637" t="s">
        <v>31</v>
      </c>
      <c r="O1637" s="1"/>
      <c r="P1637" s="11">
        <v>27501900</v>
      </c>
    </row>
    <row r="1638" spans="1:16">
      <c r="A1638" s="5" t="s">
        <v>5094</v>
      </c>
      <c r="B1638" t="s">
        <v>5017</v>
      </c>
      <c r="C1638" s="5" t="s">
        <v>5167</v>
      </c>
      <c r="D1638" s="1">
        <v>42005</v>
      </c>
      <c r="E1638" t="s">
        <v>5169</v>
      </c>
      <c r="F1638" t="s">
        <v>5170</v>
      </c>
      <c r="G1638" t="str">
        <f t="shared" si="27"/>
        <v>1106</v>
      </c>
      <c r="H1638" t="s">
        <v>26</v>
      </c>
      <c r="I1638" t="s">
        <v>27</v>
      </c>
      <c r="J1638" t="s">
        <v>397</v>
      </c>
      <c r="L1638" t="s">
        <v>399</v>
      </c>
      <c r="M1638" t="s">
        <v>31</v>
      </c>
      <c r="N1638" t="s">
        <v>31</v>
      </c>
      <c r="O1638" s="1"/>
      <c r="P1638" s="11">
        <v>2171700</v>
      </c>
    </row>
    <row r="1639" spans="1:16">
      <c r="A1639" s="5" t="s">
        <v>5094</v>
      </c>
      <c r="B1639" t="s">
        <v>5017</v>
      </c>
      <c r="C1639" s="5" t="s">
        <v>5171</v>
      </c>
      <c r="D1639" s="1">
        <v>42005</v>
      </c>
      <c r="E1639" t="s">
        <v>5173</v>
      </c>
      <c r="F1639" t="s">
        <v>586</v>
      </c>
      <c r="G1639" t="str">
        <f t="shared" si="27"/>
        <v>1072</v>
      </c>
      <c r="H1639" t="s">
        <v>26</v>
      </c>
      <c r="I1639" t="s">
        <v>27</v>
      </c>
      <c r="J1639" t="s">
        <v>397</v>
      </c>
      <c r="L1639" t="s">
        <v>399</v>
      </c>
      <c r="M1639" t="s">
        <v>31</v>
      </c>
      <c r="N1639" t="s">
        <v>31</v>
      </c>
      <c r="O1639" s="1"/>
      <c r="P1639" s="11">
        <v>797600</v>
      </c>
    </row>
    <row r="1640" spans="1:16">
      <c r="A1640" s="5" t="s">
        <v>5094</v>
      </c>
      <c r="B1640" t="s">
        <v>5017</v>
      </c>
      <c r="C1640" s="5" t="s">
        <v>5171</v>
      </c>
      <c r="D1640" s="1">
        <v>42005</v>
      </c>
      <c r="E1640" t="s">
        <v>5173</v>
      </c>
      <c r="F1640" t="s">
        <v>586</v>
      </c>
      <c r="G1640" t="str">
        <f t="shared" si="27"/>
        <v>1072</v>
      </c>
      <c r="H1640" t="s">
        <v>26</v>
      </c>
      <c r="I1640" t="s">
        <v>27</v>
      </c>
      <c r="J1640" t="s">
        <v>397</v>
      </c>
      <c r="L1640" t="s">
        <v>398</v>
      </c>
      <c r="M1640" t="s">
        <v>31</v>
      </c>
      <c r="N1640" t="s">
        <v>31</v>
      </c>
      <c r="O1640" s="1"/>
      <c r="P1640" s="11">
        <v>6900200</v>
      </c>
    </row>
    <row r="1641" spans="1:16">
      <c r="A1641" s="5" t="s">
        <v>5094</v>
      </c>
      <c r="B1641" t="s">
        <v>5017</v>
      </c>
      <c r="C1641" s="5" t="s">
        <v>5174</v>
      </c>
      <c r="D1641" s="1">
        <v>42005</v>
      </c>
      <c r="E1641" t="s">
        <v>524</v>
      </c>
      <c r="F1641" t="s">
        <v>525</v>
      </c>
      <c r="G1641" t="str">
        <f t="shared" si="27"/>
        <v>1102</v>
      </c>
      <c r="H1641" t="s">
        <v>26</v>
      </c>
      <c r="I1641" t="s">
        <v>27</v>
      </c>
      <c r="J1641" t="s">
        <v>397</v>
      </c>
      <c r="L1641" t="s">
        <v>398</v>
      </c>
      <c r="M1641" t="s">
        <v>31</v>
      </c>
      <c r="N1641" t="s">
        <v>32</v>
      </c>
      <c r="O1641" s="1">
        <v>45643</v>
      </c>
      <c r="P1641" s="11">
        <v>25155800</v>
      </c>
    </row>
    <row r="1642" spans="1:16">
      <c r="A1642" s="5" t="s">
        <v>5094</v>
      </c>
      <c r="B1642" t="s">
        <v>5017</v>
      </c>
      <c r="C1642" s="5" t="s">
        <v>5174</v>
      </c>
      <c r="D1642" s="1">
        <v>42005</v>
      </c>
      <c r="E1642" t="s">
        <v>524</v>
      </c>
      <c r="F1642" t="s">
        <v>525</v>
      </c>
      <c r="G1642" t="str">
        <f t="shared" si="27"/>
        <v>1102</v>
      </c>
      <c r="H1642" t="s">
        <v>26</v>
      </c>
      <c r="I1642" t="s">
        <v>27</v>
      </c>
      <c r="J1642" t="s">
        <v>397</v>
      </c>
      <c r="L1642" t="s">
        <v>398</v>
      </c>
      <c r="M1642" t="s">
        <v>31</v>
      </c>
      <c r="N1642" t="s">
        <v>32</v>
      </c>
      <c r="O1642" s="1">
        <v>45643</v>
      </c>
      <c r="P1642" s="11">
        <v>1980600</v>
      </c>
    </row>
    <row r="1643" spans="1:16">
      <c r="A1643" s="5" t="s">
        <v>5094</v>
      </c>
      <c r="B1643" t="s">
        <v>5017</v>
      </c>
      <c r="C1643" s="5" t="s">
        <v>5174</v>
      </c>
      <c r="D1643" s="1">
        <v>42005</v>
      </c>
      <c r="E1643" t="s">
        <v>524</v>
      </c>
      <c r="F1643" t="s">
        <v>525</v>
      </c>
      <c r="G1643" t="str">
        <f t="shared" si="27"/>
        <v>1102</v>
      </c>
      <c r="H1643" t="s">
        <v>26</v>
      </c>
      <c r="I1643" t="s">
        <v>27</v>
      </c>
      <c r="J1643" t="s">
        <v>397</v>
      </c>
      <c r="L1643" t="s">
        <v>399</v>
      </c>
      <c r="M1643" t="s">
        <v>31</v>
      </c>
      <c r="N1643" t="s">
        <v>32</v>
      </c>
      <c r="O1643" s="1">
        <v>45643</v>
      </c>
      <c r="P1643" s="11">
        <v>1833900</v>
      </c>
    </row>
    <row r="1644" spans="1:16">
      <c r="A1644" s="5" t="s">
        <v>5094</v>
      </c>
      <c r="B1644" t="s">
        <v>5017</v>
      </c>
      <c r="C1644" s="5" t="s">
        <v>5175</v>
      </c>
      <c r="D1644" s="1">
        <v>42005</v>
      </c>
      <c r="E1644" t="s">
        <v>5177</v>
      </c>
      <c r="F1644" t="s">
        <v>1107</v>
      </c>
      <c r="G1644" t="str">
        <f t="shared" si="27"/>
        <v>1097</v>
      </c>
      <c r="H1644" t="s">
        <v>26</v>
      </c>
      <c r="I1644" t="s">
        <v>27</v>
      </c>
      <c r="J1644" t="s">
        <v>397</v>
      </c>
      <c r="L1644" t="s">
        <v>398</v>
      </c>
      <c r="M1644" t="s">
        <v>32</v>
      </c>
      <c r="N1644" t="s">
        <v>31</v>
      </c>
      <c r="O1644" s="1"/>
      <c r="P1644" s="11">
        <v>11489500</v>
      </c>
    </row>
    <row r="1645" spans="1:16">
      <c r="A1645" s="5" t="s">
        <v>5094</v>
      </c>
      <c r="B1645" t="s">
        <v>5017</v>
      </c>
      <c r="C1645" s="5" t="s">
        <v>5175</v>
      </c>
      <c r="D1645" s="1">
        <v>42005</v>
      </c>
      <c r="E1645" t="s">
        <v>5177</v>
      </c>
      <c r="F1645" t="s">
        <v>1107</v>
      </c>
      <c r="G1645" t="str">
        <f t="shared" si="27"/>
        <v>1097</v>
      </c>
      <c r="H1645" t="s">
        <v>26</v>
      </c>
      <c r="I1645" t="s">
        <v>27</v>
      </c>
      <c r="J1645" t="s">
        <v>397</v>
      </c>
      <c r="L1645" t="s">
        <v>399</v>
      </c>
      <c r="M1645" t="s">
        <v>31</v>
      </c>
      <c r="N1645" t="s">
        <v>31</v>
      </c>
      <c r="O1645" s="1"/>
      <c r="P1645" s="11">
        <v>1132200</v>
      </c>
    </row>
    <row r="1646" spans="1:16">
      <c r="A1646" s="5" t="s">
        <v>5094</v>
      </c>
      <c r="B1646" t="s">
        <v>5017</v>
      </c>
      <c r="C1646" s="5" t="s">
        <v>5178</v>
      </c>
      <c r="D1646" s="1">
        <v>42005</v>
      </c>
      <c r="E1646" t="s">
        <v>5180</v>
      </c>
      <c r="F1646" t="s">
        <v>4878</v>
      </c>
      <c r="G1646" t="str">
        <f t="shared" si="27"/>
        <v>1017</v>
      </c>
      <c r="H1646" t="s">
        <v>26</v>
      </c>
      <c r="I1646" t="s">
        <v>27</v>
      </c>
      <c r="J1646" t="s">
        <v>397</v>
      </c>
      <c r="L1646" t="s">
        <v>398</v>
      </c>
      <c r="M1646" t="s">
        <v>31</v>
      </c>
      <c r="N1646" t="s">
        <v>31</v>
      </c>
      <c r="O1646" s="1">
        <v>44589</v>
      </c>
      <c r="P1646" s="11">
        <v>31657900</v>
      </c>
    </row>
    <row r="1647" spans="1:16">
      <c r="A1647" s="5" t="s">
        <v>5094</v>
      </c>
      <c r="B1647" t="s">
        <v>5017</v>
      </c>
      <c r="C1647" s="5" t="s">
        <v>5178</v>
      </c>
      <c r="D1647" s="1">
        <v>42005</v>
      </c>
      <c r="E1647" t="s">
        <v>5180</v>
      </c>
      <c r="F1647" t="s">
        <v>4878</v>
      </c>
      <c r="G1647" t="str">
        <f t="shared" si="27"/>
        <v>1017</v>
      </c>
      <c r="H1647" t="s">
        <v>26</v>
      </c>
      <c r="I1647" t="s">
        <v>27</v>
      </c>
      <c r="J1647" t="s">
        <v>397</v>
      </c>
      <c r="L1647" t="s">
        <v>399</v>
      </c>
      <c r="M1647" t="s">
        <v>31</v>
      </c>
      <c r="N1647" t="s">
        <v>31</v>
      </c>
      <c r="O1647" s="1">
        <v>44589</v>
      </c>
      <c r="P1647" s="11">
        <v>1356300</v>
      </c>
    </row>
    <row r="1648" spans="1:16">
      <c r="A1648" s="5" t="s">
        <v>5094</v>
      </c>
      <c r="B1648" t="s">
        <v>5017</v>
      </c>
      <c r="C1648" s="5" t="s">
        <v>5181</v>
      </c>
      <c r="D1648" s="1">
        <v>42005</v>
      </c>
      <c r="E1648" t="s">
        <v>5183</v>
      </c>
      <c r="F1648" t="s">
        <v>5184</v>
      </c>
      <c r="G1648" t="str">
        <f t="shared" si="27"/>
        <v>1071</v>
      </c>
      <c r="H1648" t="s">
        <v>26</v>
      </c>
      <c r="I1648" t="s">
        <v>27</v>
      </c>
      <c r="J1648" t="s">
        <v>397</v>
      </c>
      <c r="L1648" t="s">
        <v>5143</v>
      </c>
      <c r="M1648" t="s">
        <v>32</v>
      </c>
      <c r="N1648" t="s">
        <v>32</v>
      </c>
      <c r="O1648" s="1">
        <v>45632</v>
      </c>
      <c r="P1648" s="11">
        <v>29665869</v>
      </c>
    </row>
    <row r="1649" spans="1:16">
      <c r="A1649" s="5" t="s">
        <v>5094</v>
      </c>
      <c r="B1649" t="s">
        <v>5017</v>
      </c>
      <c r="C1649" s="5" t="s">
        <v>5181</v>
      </c>
      <c r="D1649" s="1">
        <v>42005</v>
      </c>
      <c r="E1649" t="s">
        <v>5183</v>
      </c>
      <c r="F1649" t="s">
        <v>5184</v>
      </c>
      <c r="G1649" t="str">
        <f t="shared" si="27"/>
        <v>1071</v>
      </c>
      <c r="H1649" t="s">
        <v>26</v>
      </c>
      <c r="I1649" t="s">
        <v>27</v>
      </c>
      <c r="J1649" t="s">
        <v>397</v>
      </c>
      <c r="L1649" t="s">
        <v>5144</v>
      </c>
      <c r="M1649" t="s">
        <v>31</v>
      </c>
      <c r="N1649" t="s">
        <v>32</v>
      </c>
      <c r="O1649" s="1">
        <v>45632</v>
      </c>
      <c r="P1649" s="11">
        <v>2558043</v>
      </c>
    </row>
    <row r="1650" spans="1:16">
      <c r="A1650" s="5" t="s">
        <v>5094</v>
      </c>
      <c r="B1650" t="s">
        <v>5017</v>
      </c>
      <c r="C1650" s="5" t="s">
        <v>5185</v>
      </c>
      <c r="D1650" s="1">
        <v>42005</v>
      </c>
      <c r="E1650" t="s">
        <v>5187</v>
      </c>
      <c r="F1650" t="s">
        <v>5188</v>
      </c>
      <c r="G1650" t="str">
        <f t="shared" si="27"/>
        <v>1092</v>
      </c>
      <c r="H1650" t="s">
        <v>26</v>
      </c>
      <c r="I1650" t="s">
        <v>27</v>
      </c>
      <c r="J1650" t="s">
        <v>397</v>
      </c>
      <c r="L1650" t="s">
        <v>398</v>
      </c>
      <c r="M1650" t="s">
        <v>31</v>
      </c>
      <c r="N1650" t="s">
        <v>31</v>
      </c>
      <c r="O1650" s="1"/>
      <c r="P1650" s="11">
        <v>24772600</v>
      </c>
    </row>
    <row r="1651" spans="1:16">
      <c r="A1651" s="5" t="s">
        <v>5094</v>
      </c>
      <c r="B1651" t="s">
        <v>5017</v>
      </c>
      <c r="C1651" s="5" t="s">
        <v>5185</v>
      </c>
      <c r="D1651" s="1">
        <v>42005</v>
      </c>
      <c r="E1651" t="s">
        <v>5187</v>
      </c>
      <c r="F1651" t="s">
        <v>5188</v>
      </c>
      <c r="G1651" t="str">
        <f t="shared" si="27"/>
        <v>1092</v>
      </c>
      <c r="H1651" t="s">
        <v>26</v>
      </c>
      <c r="I1651" t="s">
        <v>27</v>
      </c>
      <c r="J1651" t="s">
        <v>397</v>
      </c>
      <c r="L1651" t="s">
        <v>399</v>
      </c>
      <c r="M1651" t="s">
        <v>31</v>
      </c>
      <c r="N1651" t="s">
        <v>31</v>
      </c>
      <c r="O1651" s="1"/>
      <c r="P1651" s="11">
        <v>1487500</v>
      </c>
    </row>
    <row r="1652" spans="1:16">
      <c r="A1652" s="5" t="s">
        <v>5094</v>
      </c>
      <c r="B1652" t="s">
        <v>5017</v>
      </c>
      <c r="C1652" s="5" t="s">
        <v>5189</v>
      </c>
      <c r="D1652" s="1">
        <v>42005</v>
      </c>
      <c r="E1652" t="s">
        <v>5191</v>
      </c>
      <c r="F1652" t="s">
        <v>5192</v>
      </c>
      <c r="G1652" t="str">
        <f t="shared" si="27"/>
        <v>1093</v>
      </c>
      <c r="H1652" t="s">
        <v>26</v>
      </c>
      <c r="I1652" t="s">
        <v>27</v>
      </c>
      <c r="J1652" t="s">
        <v>397</v>
      </c>
      <c r="L1652" t="s">
        <v>398</v>
      </c>
      <c r="M1652" t="s">
        <v>32</v>
      </c>
      <c r="N1652" t="s">
        <v>31</v>
      </c>
      <c r="O1652" s="1"/>
      <c r="P1652" s="11">
        <v>37022200</v>
      </c>
    </row>
    <row r="1653" spans="1:16">
      <c r="A1653" s="5" t="s">
        <v>5094</v>
      </c>
      <c r="B1653" t="s">
        <v>5017</v>
      </c>
      <c r="C1653" s="5" t="s">
        <v>5189</v>
      </c>
      <c r="D1653" s="1">
        <v>42005</v>
      </c>
      <c r="E1653" t="s">
        <v>5193</v>
      </c>
      <c r="F1653" t="s">
        <v>5192</v>
      </c>
      <c r="G1653" t="str">
        <f t="shared" si="27"/>
        <v>1093</v>
      </c>
      <c r="H1653" t="s">
        <v>26</v>
      </c>
      <c r="I1653" t="s">
        <v>27</v>
      </c>
      <c r="J1653" t="s">
        <v>397</v>
      </c>
      <c r="L1653" t="s">
        <v>398</v>
      </c>
      <c r="M1653" t="s">
        <v>32</v>
      </c>
      <c r="N1653" t="s">
        <v>31</v>
      </c>
      <c r="O1653" s="1"/>
      <c r="P1653" s="11">
        <v>2947700</v>
      </c>
    </row>
    <row r="1654" spans="1:16">
      <c r="A1654" s="5" t="s">
        <v>5094</v>
      </c>
      <c r="B1654" t="s">
        <v>5017</v>
      </c>
      <c r="C1654" s="5" t="s">
        <v>5189</v>
      </c>
      <c r="D1654" s="1">
        <v>42005</v>
      </c>
      <c r="E1654" t="s">
        <v>5191</v>
      </c>
      <c r="F1654" t="s">
        <v>5192</v>
      </c>
      <c r="G1654" t="str">
        <f t="shared" si="27"/>
        <v>1093</v>
      </c>
      <c r="H1654" t="s">
        <v>26</v>
      </c>
      <c r="I1654" t="s">
        <v>27</v>
      </c>
      <c r="J1654" t="s">
        <v>397</v>
      </c>
      <c r="L1654" t="s">
        <v>399</v>
      </c>
      <c r="M1654" t="s">
        <v>31</v>
      </c>
      <c r="N1654" t="s">
        <v>31</v>
      </c>
      <c r="O1654" s="1"/>
      <c r="P1654" s="11">
        <v>2729300</v>
      </c>
    </row>
    <row r="1655" spans="1:16">
      <c r="A1655" s="5" t="s">
        <v>5094</v>
      </c>
      <c r="B1655" t="s">
        <v>5017</v>
      </c>
      <c r="C1655" s="5" t="s">
        <v>5194</v>
      </c>
      <c r="D1655" s="1">
        <v>42005</v>
      </c>
      <c r="E1655" t="s">
        <v>5196</v>
      </c>
      <c r="F1655" t="s">
        <v>5197</v>
      </c>
      <c r="G1655" t="str">
        <f t="shared" si="27"/>
        <v>1023</v>
      </c>
      <c r="H1655" t="s">
        <v>26</v>
      </c>
      <c r="I1655" t="s">
        <v>27</v>
      </c>
      <c r="J1655" t="s">
        <v>397</v>
      </c>
      <c r="L1655" t="s">
        <v>5143</v>
      </c>
      <c r="M1655" t="s">
        <v>31</v>
      </c>
      <c r="N1655" t="s">
        <v>134</v>
      </c>
      <c r="O1655" s="1"/>
      <c r="P1655" s="11">
        <v>4361300</v>
      </c>
    </row>
    <row r="1656" spans="1:16">
      <c r="A1656" s="5" t="s">
        <v>5094</v>
      </c>
      <c r="B1656" t="s">
        <v>5017</v>
      </c>
      <c r="C1656" s="5" t="s">
        <v>5194</v>
      </c>
      <c r="D1656" s="1">
        <v>42005</v>
      </c>
      <c r="E1656" t="s">
        <v>5196</v>
      </c>
      <c r="F1656" t="s">
        <v>5197</v>
      </c>
      <c r="G1656" t="str">
        <f t="shared" ref="G1656:G1719" si="28">LEFT(F1656,4)</f>
        <v>1023</v>
      </c>
      <c r="H1656" t="s">
        <v>26</v>
      </c>
      <c r="I1656" t="s">
        <v>27</v>
      </c>
      <c r="J1656" t="s">
        <v>397</v>
      </c>
      <c r="L1656" t="s">
        <v>5144</v>
      </c>
      <c r="M1656" t="s">
        <v>31</v>
      </c>
      <c r="N1656" t="s">
        <v>134</v>
      </c>
      <c r="O1656" s="1"/>
      <c r="P1656" s="11">
        <v>286300</v>
      </c>
    </row>
    <row r="1657" spans="1:16">
      <c r="A1657" s="5" t="s">
        <v>5094</v>
      </c>
      <c r="B1657" t="s">
        <v>5017</v>
      </c>
      <c r="C1657" s="5" t="s">
        <v>5198</v>
      </c>
      <c r="D1657" s="1">
        <v>42005</v>
      </c>
      <c r="E1657" t="s">
        <v>5200</v>
      </c>
      <c r="F1657" t="s">
        <v>5201</v>
      </c>
      <c r="G1657" t="str">
        <f t="shared" si="28"/>
        <v>1095</v>
      </c>
      <c r="H1657" t="s">
        <v>26</v>
      </c>
      <c r="I1657" t="s">
        <v>27</v>
      </c>
      <c r="J1657" t="s">
        <v>397</v>
      </c>
      <c r="L1657" t="s">
        <v>5143</v>
      </c>
      <c r="M1657" t="s">
        <v>31</v>
      </c>
      <c r="N1657" t="s">
        <v>134</v>
      </c>
      <c r="O1657" s="1"/>
      <c r="P1657" s="11">
        <v>6009700</v>
      </c>
    </row>
    <row r="1658" spans="1:16">
      <c r="A1658" s="5" t="s">
        <v>5094</v>
      </c>
      <c r="B1658" t="s">
        <v>5017</v>
      </c>
      <c r="C1658" s="5" t="s">
        <v>5198</v>
      </c>
      <c r="D1658" s="1">
        <v>42005</v>
      </c>
      <c r="E1658" t="s">
        <v>5200</v>
      </c>
      <c r="F1658" t="s">
        <v>5201</v>
      </c>
      <c r="G1658" t="str">
        <f t="shared" si="28"/>
        <v>1095</v>
      </c>
      <c r="H1658" t="s">
        <v>26</v>
      </c>
      <c r="I1658" t="s">
        <v>27</v>
      </c>
      <c r="J1658" t="s">
        <v>397</v>
      </c>
      <c r="L1658" t="s">
        <v>5144</v>
      </c>
      <c r="M1658" t="s">
        <v>31</v>
      </c>
      <c r="N1658" t="s">
        <v>134</v>
      </c>
      <c r="O1658" s="1"/>
      <c r="P1658" s="11">
        <v>430300</v>
      </c>
    </row>
    <row r="1659" spans="1:16">
      <c r="A1659" s="5" t="s">
        <v>5094</v>
      </c>
      <c r="B1659" t="s">
        <v>5017</v>
      </c>
      <c r="C1659" s="5" t="s">
        <v>5202</v>
      </c>
      <c r="D1659" s="1">
        <v>42005</v>
      </c>
      <c r="E1659" t="s">
        <v>5204</v>
      </c>
      <c r="F1659" t="s">
        <v>5205</v>
      </c>
      <c r="G1659" t="str">
        <f t="shared" si="28"/>
        <v>1095</v>
      </c>
      <c r="H1659" t="s">
        <v>26</v>
      </c>
      <c r="I1659" t="s">
        <v>27</v>
      </c>
      <c r="J1659" t="s">
        <v>397</v>
      </c>
      <c r="L1659" t="s">
        <v>5143</v>
      </c>
      <c r="M1659" t="s">
        <v>31</v>
      </c>
      <c r="N1659" t="s">
        <v>134</v>
      </c>
      <c r="O1659" s="1"/>
      <c r="P1659" s="11">
        <v>5499300</v>
      </c>
    </row>
    <row r="1660" spans="1:16">
      <c r="A1660" s="5" t="s">
        <v>5094</v>
      </c>
      <c r="B1660" t="s">
        <v>5017</v>
      </c>
      <c r="C1660" s="5" t="s">
        <v>5202</v>
      </c>
      <c r="D1660" s="1">
        <v>42005</v>
      </c>
      <c r="E1660" t="s">
        <v>5204</v>
      </c>
      <c r="F1660" t="s">
        <v>5205</v>
      </c>
      <c r="G1660" t="str">
        <f t="shared" si="28"/>
        <v>1095</v>
      </c>
      <c r="H1660" t="s">
        <v>26</v>
      </c>
      <c r="I1660" t="s">
        <v>27</v>
      </c>
      <c r="J1660" t="s">
        <v>397</v>
      </c>
      <c r="L1660" t="s">
        <v>5144</v>
      </c>
      <c r="M1660" t="s">
        <v>31</v>
      </c>
      <c r="N1660" t="s">
        <v>134</v>
      </c>
      <c r="O1660" s="1"/>
      <c r="P1660" s="11">
        <v>412800</v>
      </c>
    </row>
    <row r="1661" spans="1:16">
      <c r="A1661" s="5" t="s">
        <v>5094</v>
      </c>
      <c r="B1661" t="s">
        <v>5017</v>
      </c>
      <c r="C1661" s="5" t="s">
        <v>5206</v>
      </c>
      <c r="D1661" s="1">
        <v>42005</v>
      </c>
      <c r="E1661" t="s">
        <v>5208</v>
      </c>
      <c r="F1661" t="s">
        <v>5209</v>
      </c>
      <c r="G1661" t="str">
        <f t="shared" si="28"/>
        <v>1057</v>
      </c>
      <c r="H1661" t="s">
        <v>26</v>
      </c>
      <c r="I1661" t="s">
        <v>27</v>
      </c>
      <c r="J1661" t="s">
        <v>397</v>
      </c>
      <c r="L1661" t="s">
        <v>398</v>
      </c>
      <c r="M1661" t="s">
        <v>31</v>
      </c>
      <c r="N1661" t="s">
        <v>31</v>
      </c>
      <c r="O1661" s="1"/>
      <c r="P1661" s="11">
        <v>5237100</v>
      </c>
    </row>
    <row r="1662" spans="1:16">
      <c r="A1662" s="5" t="s">
        <v>5094</v>
      </c>
      <c r="B1662" t="s">
        <v>5017</v>
      </c>
      <c r="C1662" s="5" t="s">
        <v>5210</v>
      </c>
      <c r="D1662" s="1">
        <v>42005</v>
      </c>
      <c r="E1662" t="s">
        <v>5212</v>
      </c>
      <c r="F1662" t="s">
        <v>5213</v>
      </c>
      <c r="G1662" t="str">
        <f t="shared" si="28"/>
        <v>1025</v>
      </c>
      <c r="H1662" t="s">
        <v>26</v>
      </c>
      <c r="I1662" t="s">
        <v>27</v>
      </c>
      <c r="J1662" t="s">
        <v>397</v>
      </c>
      <c r="L1662" t="s">
        <v>398</v>
      </c>
      <c r="M1662" t="s">
        <v>31</v>
      </c>
      <c r="N1662" t="s">
        <v>32</v>
      </c>
      <c r="O1662" s="1"/>
      <c r="P1662" s="11">
        <v>8408700</v>
      </c>
    </row>
    <row r="1663" spans="1:16">
      <c r="A1663" s="5" t="s">
        <v>5094</v>
      </c>
      <c r="B1663" t="s">
        <v>5017</v>
      </c>
      <c r="C1663" s="5" t="s">
        <v>5210</v>
      </c>
      <c r="D1663" s="1">
        <v>42005</v>
      </c>
      <c r="E1663" t="s">
        <v>5212</v>
      </c>
      <c r="F1663" t="s">
        <v>5213</v>
      </c>
      <c r="G1663" t="str">
        <f t="shared" si="28"/>
        <v>1025</v>
      </c>
      <c r="H1663" t="s">
        <v>26</v>
      </c>
      <c r="I1663" t="s">
        <v>27</v>
      </c>
      <c r="J1663" t="s">
        <v>397</v>
      </c>
      <c r="L1663" t="s">
        <v>399</v>
      </c>
      <c r="M1663" t="s">
        <v>31</v>
      </c>
      <c r="N1663" t="s">
        <v>32</v>
      </c>
      <c r="O1663" s="1"/>
      <c r="P1663" s="11">
        <v>440800</v>
      </c>
    </row>
    <row r="1664" spans="1:16">
      <c r="A1664" s="5" t="s">
        <v>5094</v>
      </c>
      <c r="B1664" t="s">
        <v>5017</v>
      </c>
      <c r="C1664" s="5" t="s">
        <v>5214</v>
      </c>
      <c r="D1664" s="1">
        <v>42005</v>
      </c>
      <c r="E1664" t="s">
        <v>5216</v>
      </c>
      <c r="F1664" t="s">
        <v>5217</v>
      </c>
      <c r="G1664" t="str">
        <f t="shared" si="28"/>
        <v>1063</v>
      </c>
      <c r="H1664" t="s">
        <v>26</v>
      </c>
      <c r="I1664" t="s">
        <v>27</v>
      </c>
      <c r="J1664" t="s">
        <v>397</v>
      </c>
      <c r="L1664" t="s">
        <v>398</v>
      </c>
      <c r="M1664" t="s">
        <v>31</v>
      </c>
      <c r="N1664" t="s">
        <v>31</v>
      </c>
      <c r="O1664" s="1"/>
      <c r="P1664" s="11">
        <v>7946200</v>
      </c>
    </row>
    <row r="1665" spans="1:16">
      <c r="A1665" s="5" t="s">
        <v>5094</v>
      </c>
      <c r="B1665" t="s">
        <v>5017</v>
      </c>
      <c r="C1665" s="5" t="s">
        <v>5214</v>
      </c>
      <c r="D1665" s="1">
        <v>42005</v>
      </c>
      <c r="E1665" t="s">
        <v>5216</v>
      </c>
      <c r="F1665" t="s">
        <v>5217</v>
      </c>
      <c r="G1665" t="str">
        <f t="shared" si="28"/>
        <v>1063</v>
      </c>
      <c r="H1665" t="s">
        <v>26</v>
      </c>
      <c r="I1665" t="s">
        <v>27</v>
      </c>
      <c r="J1665" t="s">
        <v>397</v>
      </c>
      <c r="L1665" t="s">
        <v>399</v>
      </c>
      <c r="M1665" t="s">
        <v>31</v>
      </c>
      <c r="N1665" t="s">
        <v>31</v>
      </c>
      <c r="O1665" s="1"/>
      <c r="P1665" s="11">
        <v>578200</v>
      </c>
    </row>
    <row r="1666" spans="1:16">
      <c r="A1666" s="5" t="s">
        <v>5094</v>
      </c>
      <c r="B1666" t="s">
        <v>5017</v>
      </c>
      <c r="C1666" s="5" t="s">
        <v>5218</v>
      </c>
      <c r="D1666" s="1">
        <v>42005</v>
      </c>
      <c r="E1666" t="s">
        <v>5220</v>
      </c>
      <c r="F1666" t="s">
        <v>4969</v>
      </c>
      <c r="G1666" t="str">
        <f t="shared" si="28"/>
        <v>1063</v>
      </c>
      <c r="H1666" t="s">
        <v>26</v>
      </c>
      <c r="I1666" t="s">
        <v>27</v>
      </c>
      <c r="J1666" t="s">
        <v>397</v>
      </c>
      <c r="L1666" t="s">
        <v>5143</v>
      </c>
      <c r="M1666" t="s">
        <v>31</v>
      </c>
      <c r="N1666" t="s">
        <v>31</v>
      </c>
      <c r="O1666" s="1"/>
      <c r="P1666" s="11">
        <v>4358500</v>
      </c>
    </row>
    <row r="1667" spans="1:16">
      <c r="A1667" s="5" t="s">
        <v>5094</v>
      </c>
      <c r="B1667" t="s">
        <v>5017</v>
      </c>
      <c r="C1667" s="5" t="s">
        <v>5218</v>
      </c>
      <c r="D1667" s="1">
        <v>42005</v>
      </c>
      <c r="E1667" t="s">
        <v>5220</v>
      </c>
      <c r="F1667" t="s">
        <v>4969</v>
      </c>
      <c r="G1667" t="str">
        <f t="shared" si="28"/>
        <v>1063</v>
      </c>
      <c r="H1667" t="s">
        <v>26</v>
      </c>
      <c r="I1667" t="s">
        <v>27</v>
      </c>
      <c r="J1667" t="s">
        <v>397</v>
      </c>
      <c r="L1667" t="s">
        <v>5144</v>
      </c>
      <c r="M1667" t="s">
        <v>31</v>
      </c>
      <c r="N1667" t="s">
        <v>31</v>
      </c>
      <c r="O1667" s="1"/>
      <c r="P1667" s="11">
        <v>361700</v>
      </c>
    </row>
    <row r="1668" spans="1:16">
      <c r="A1668" s="5" t="s">
        <v>5094</v>
      </c>
      <c r="B1668" t="s">
        <v>5017</v>
      </c>
      <c r="C1668" s="5" t="s">
        <v>5221</v>
      </c>
      <c r="D1668" s="1">
        <v>42005</v>
      </c>
      <c r="E1668" t="s">
        <v>5223</v>
      </c>
      <c r="F1668" t="s">
        <v>5224</v>
      </c>
      <c r="G1668" t="str">
        <f t="shared" si="28"/>
        <v>1068</v>
      </c>
      <c r="H1668" t="s">
        <v>26</v>
      </c>
      <c r="I1668" t="s">
        <v>27</v>
      </c>
      <c r="J1668" t="s">
        <v>397</v>
      </c>
      <c r="L1668" t="s">
        <v>398</v>
      </c>
      <c r="M1668" t="s">
        <v>31</v>
      </c>
      <c r="N1668" t="s">
        <v>134</v>
      </c>
      <c r="O1668" s="1"/>
      <c r="P1668" s="11">
        <v>6428900</v>
      </c>
    </row>
    <row r="1669" spans="1:16">
      <c r="A1669" s="5" t="s">
        <v>5094</v>
      </c>
      <c r="B1669" t="s">
        <v>5017</v>
      </c>
      <c r="C1669" s="5" t="s">
        <v>5221</v>
      </c>
      <c r="D1669" s="1">
        <v>42005</v>
      </c>
      <c r="E1669" t="s">
        <v>5223</v>
      </c>
      <c r="F1669" t="s">
        <v>5224</v>
      </c>
      <c r="G1669" t="str">
        <f t="shared" si="28"/>
        <v>1068</v>
      </c>
      <c r="H1669" t="s">
        <v>26</v>
      </c>
      <c r="I1669" t="s">
        <v>27</v>
      </c>
      <c r="J1669" t="s">
        <v>397</v>
      </c>
      <c r="L1669" t="s">
        <v>399</v>
      </c>
      <c r="M1669" t="s">
        <v>31</v>
      </c>
      <c r="N1669" t="s">
        <v>134</v>
      </c>
      <c r="O1669" s="1"/>
      <c r="P1669" s="11">
        <v>454700</v>
      </c>
    </row>
    <row r="1670" spans="1:16">
      <c r="A1670" s="5" t="s">
        <v>5094</v>
      </c>
      <c r="B1670" t="s">
        <v>5017</v>
      </c>
      <c r="C1670" s="5" t="s">
        <v>5225</v>
      </c>
      <c r="D1670" s="1">
        <v>42005</v>
      </c>
      <c r="E1670" t="s">
        <v>5227</v>
      </c>
      <c r="F1670" t="s">
        <v>5228</v>
      </c>
      <c r="G1670" t="str">
        <f t="shared" si="28"/>
        <v>1082</v>
      </c>
      <c r="H1670" t="s">
        <v>26</v>
      </c>
      <c r="I1670" t="s">
        <v>27</v>
      </c>
      <c r="J1670" t="s">
        <v>397</v>
      </c>
      <c r="L1670" t="s">
        <v>5143</v>
      </c>
      <c r="M1670" t="s">
        <v>31</v>
      </c>
      <c r="N1670" t="s">
        <v>134</v>
      </c>
      <c r="O1670" s="1"/>
      <c r="P1670" s="11">
        <v>6021400</v>
      </c>
    </row>
    <row r="1671" spans="1:16">
      <c r="A1671" s="5" t="s">
        <v>5094</v>
      </c>
      <c r="B1671" t="s">
        <v>5017</v>
      </c>
      <c r="C1671" s="5" t="s">
        <v>5225</v>
      </c>
      <c r="D1671" s="1">
        <v>42005</v>
      </c>
      <c r="E1671" t="s">
        <v>5227</v>
      </c>
      <c r="F1671" t="s">
        <v>5228</v>
      </c>
      <c r="G1671" t="str">
        <f t="shared" si="28"/>
        <v>1082</v>
      </c>
      <c r="H1671" t="s">
        <v>26</v>
      </c>
      <c r="I1671" t="s">
        <v>27</v>
      </c>
      <c r="J1671" t="s">
        <v>397</v>
      </c>
      <c r="L1671" t="s">
        <v>5144</v>
      </c>
      <c r="M1671" t="s">
        <v>31</v>
      </c>
      <c r="N1671" t="s">
        <v>134</v>
      </c>
      <c r="O1671" s="1"/>
      <c r="P1671" s="11">
        <v>421500</v>
      </c>
    </row>
    <row r="1672" spans="1:16">
      <c r="A1672" s="5" t="s">
        <v>5094</v>
      </c>
      <c r="B1672" t="s">
        <v>5017</v>
      </c>
      <c r="C1672" s="5" t="s">
        <v>5229</v>
      </c>
      <c r="D1672" s="1">
        <v>42005</v>
      </c>
      <c r="E1672" t="s">
        <v>5231</v>
      </c>
      <c r="F1672" t="s">
        <v>5232</v>
      </c>
      <c r="G1672" t="str">
        <f t="shared" si="28"/>
        <v>1069</v>
      </c>
      <c r="H1672" t="s">
        <v>26</v>
      </c>
      <c r="I1672" t="s">
        <v>27</v>
      </c>
      <c r="J1672" t="s">
        <v>397</v>
      </c>
      <c r="L1672" t="s">
        <v>5143</v>
      </c>
      <c r="M1672" t="s">
        <v>31</v>
      </c>
      <c r="N1672" t="s">
        <v>31</v>
      </c>
      <c r="O1672" s="1"/>
      <c r="P1672" s="11">
        <v>5916000</v>
      </c>
    </row>
    <row r="1673" spans="1:16">
      <c r="A1673" s="5" t="s">
        <v>5094</v>
      </c>
      <c r="B1673" t="s">
        <v>5017</v>
      </c>
      <c r="C1673" s="5" t="s">
        <v>5229</v>
      </c>
      <c r="D1673" s="1">
        <v>42005</v>
      </c>
      <c r="E1673" t="s">
        <v>5231</v>
      </c>
      <c r="F1673" t="s">
        <v>5233</v>
      </c>
      <c r="G1673" t="str">
        <f t="shared" si="28"/>
        <v>1069</v>
      </c>
      <c r="H1673" t="s">
        <v>26</v>
      </c>
      <c r="I1673" t="s">
        <v>27</v>
      </c>
      <c r="J1673" t="s">
        <v>397</v>
      </c>
      <c r="L1673" t="s">
        <v>5144</v>
      </c>
      <c r="M1673" t="s">
        <v>31</v>
      </c>
      <c r="N1673" t="s">
        <v>31</v>
      </c>
      <c r="O1673" s="1"/>
      <c r="P1673" s="11">
        <v>412800</v>
      </c>
    </row>
    <row r="1674" spans="1:16">
      <c r="A1674" s="5" t="s">
        <v>5094</v>
      </c>
      <c r="B1674" t="s">
        <v>5017</v>
      </c>
      <c r="C1674" s="5" t="s">
        <v>5234</v>
      </c>
      <c r="D1674" s="1">
        <v>42005</v>
      </c>
      <c r="E1674" t="s">
        <v>5236</v>
      </c>
      <c r="F1674" t="s">
        <v>5237</v>
      </c>
      <c r="G1674" t="str">
        <f t="shared" si="28"/>
        <v>1062</v>
      </c>
      <c r="H1674" t="s">
        <v>26</v>
      </c>
      <c r="I1674" t="s">
        <v>27</v>
      </c>
      <c r="J1674" t="s">
        <v>397</v>
      </c>
      <c r="L1674" t="s">
        <v>398</v>
      </c>
      <c r="M1674" t="s">
        <v>31</v>
      </c>
      <c r="N1674" t="s">
        <v>32</v>
      </c>
      <c r="O1674" s="1">
        <v>39970</v>
      </c>
      <c r="P1674" s="11">
        <v>3600200</v>
      </c>
    </row>
    <row r="1675" spans="1:16">
      <c r="A1675" s="5" t="s">
        <v>5094</v>
      </c>
      <c r="B1675" t="s">
        <v>5017</v>
      </c>
      <c r="C1675" s="5" t="s">
        <v>5234</v>
      </c>
      <c r="D1675" s="1">
        <v>42005</v>
      </c>
      <c r="E1675" t="s">
        <v>5236</v>
      </c>
      <c r="F1675" t="s">
        <v>5237</v>
      </c>
      <c r="G1675" t="str">
        <f t="shared" si="28"/>
        <v>1062</v>
      </c>
      <c r="H1675" t="s">
        <v>26</v>
      </c>
      <c r="I1675" t="s">
        <v>27</v>
      </c>
      <c r="J1675" t="s">
        <v>397</v>
      </c>
      <c r="L1675" t="s">
        <v>399</v>
      </c>
      <c r="M1675" t="s">
        <v>31</v>
      </c>
      <c r="N1675" t="s">
        <v>32</v>
      </c>
      <c r="O1675" s="1">
        <v>39970</v>
      </c>
      <c r="P1675" s="11">
        <v>944000</v>
      </c>
    </row>
    <row r="1676" spans="1:16">
      <c r="A1676" s="5" t="s">
        <v>5094</v>
      </c>
      <c r="B1676" t="s">
        <v>5017</v>
      </c>
      <c r="C1676" s="5" t="s">
        <v>5238</v>
      </c>
      <c r="D1676" s="1">
        <v>42005</v>
      </c>
      <c r="E1676" t="s">
        <v>5240</v>
      </c>
      <c r="F1676" t="s">
        <v>5241</v>
      </c>
      <c r="G1676" t="str">
        <f t="shared" si="28"/>
        <v>1064</v>
      </c>
      <c r="H1676" t="s">
        <v>26</v>
      </c>
      <c r="I1676" t="s">
        <v>27</v>
      </c>
      <c r="J1676" t="s">
        <v>397</v>
      </c>
      <c r="L1676" t="s">
        <v>398</v>
      </c>
      <c r="M1676" t="s">
        <v>31</v>
      </c>
      <c r="N1676" t="s">
        <v>134</v>
      </c>
      <c r="O1676" s="1"/>
      <c r="P1676" s="11">
        <v>6901900</v>
      </c>
    </row>
    <row r="1677" spans="1:16">
      <c r="A1677" s="5" t="s">
        <v>5094</v>
      </c>
      <c r="B1677" t="s">
        <v>5017</v>
      </c>
      <c r="C1677" s="5" t="s">
        <v>5238</v>
      </c>
      <c r="D1677" s="1">
        <v>42005</v>
      </c>
      <c r="E1677" t="s">
        <v>5240</v>
      </c>
      <c r="F1677" t="s">
        <v>5241</v>
      </c>
      <c r="G1677" t="str">
        <f t="shared" si="28"/>
        <v>1064</v>
      </c>
      <c r="H1677" t="s">
        <v>26</v>
      </c>
      <c r="I1677" t="s">
        <v>27</v>
      </c>
      <c r="J1677" t="s">
        <v>397</v>
      </c>
      <c r="L1677" t="s">
        <v>399</v>
      </c>
      <c r="M1677" t="s">
        <v>31</v>
      </c>
      <c r="N1677" t="s">
        <v>134</v>
      </c>
      <c r="O1677" s="1"/>
      <c r="P1677" s="11">
        <v>493200</v>
      </c>
    </row>
    <row r="1678" spans="1:16">
      <c r="A1678" s="5" t="s">
        <v>5094</v>
      </c>
      <c r="B1678" t="s">
        <v>5017</v>
      </c>
      <c r="C1678" s="5" t="s">
        <v>5242</v>
      </c>
      <c r="D1678" s="1">
        <v>42005</v>
      </c>
      <c r="E1678" t="s">
        <v>5244</v>
      </c>
      <c r="F1678" t="s">
        <v>5245</v>
      </c>
      <c r="G1678" t="str">
        <f t="shared" si="28"/>
        <v>1062</v>
      </c>
      <c r="H1678" t="s">
        <v>26</v>
      </c>
      <c r="I1678" t="s">
        <v>27</v>
      </c>
      <c r="J1678" t="s">
        <v>397</v>
      </c>
      <c r="L1678" t="s">
        <v>399</v>
      </c>
      <c r="M1678" t="s">
        <v>31</v>
      </c>
      <c r="N1678" t="s">
        <v>31</v>
      </c>
      <c r="O1678" s="1"/>
      <c r="P1678" s="11">
        <v>273000</v>
      </c>
    </row>
    <row r="1679" spans="1:16">
      <c r="A1679" s="5" t="s">
        <v>5094</v>
      </c>
      <c r="B1679" t="s">
        <v>5017</v>
      </c>
      <c r="C1679" s="5" t="s">
        <v>5242</v>
      </c>
      <c r="D1679" s="1">
        <v>42005</v>
      </c>
      <c r="E1679" t="s">
        <v>5244</v>
      </c>
      <c r="F1679" t="s">
        <v>5245</v>
      </c>
      <c r="G1679" t="str">
        <f t="shared" si="28"/>
        <v>1062</v>
      </c>
      <c r="H1679" t="s">
        <v>26</v>
      </c>
      <c r="I1679" t="s">
        <v>27</v>
      </c>
      <c r="J1679" t="s">
        <v>397</v>
      </c>
      <c r="L1679" t="s">
        <v>398</v>
      </c>
      <c r="M1679" t="s">
        <v>31</v>
      </c>
      <c r="N1679" t="s">
        <v>31</v>
      </c>
      <c r="O1679" s="1"/>
      <c r="P1679" s="11">
        <v>4199800</v>
      </c>
    </row>
    <row r="1680" spans="1:16">
      <c r="A1680" s="5" t="s">
        <v>5094</v>
      </c>
      <c r="B1680" t="s">
        <v>5017</v>
      </c>
      <c r="C1680" s="5" t="s">
        <v>5246</v>
      </c>
      <c r="D1680" s="1">
        <v>42005</v>
      </c>
      <c r="E1680" t="s">
        <v>5248</v>
      </c>
      <c r="F1680" t="s">
        <v>5249</v>
      </c>
      <c r="G1680" t="str">
        <f t="shared" si="28"/>
        <v>1062</v>
      </c>
      <c r="H1680" t="s">
        <v>26</v>
      </c>
      <c r="I1680" t="s">
        <v>27</v>
      </c>
      <c r="J1680" t="s">
        <v>397</v>
      </c>
      <c r="L1680" t="s">
        <v>398</v>
      </c>
      <c r="M1680" t="s">
        <v>31</v>
      </c>
      <c r="N1680" t="s">
        <v>31</v>
      </c>
      <c r="O1680" s="1"/>
      <c r="P1680" s="11">
        <v>6407800</v>
      </c>
    </row>
    <row r="1681" spans="1:16">
      <c r="A1681" s="5" t="s">
        <v>5094</v>
      </c>
      <c r="B1681" t="s">
        <v>5017</v>
      </c>
      <c r="C1681" s="5" t="s">
        <v>5246</v>
      </c>
      <c r="D1681" s="1">
        <v>42005</v>
      </c>
      <c r="E1681" t="s">
        <v>5248</v>
      </c>
      <c r="F1681" t="s">
        <v>5249</v>
      </c>
      <c r="G1681" t="str">
        <f t="shared" si="28"/>
        <v>1062</v>
      </c>
      <c r="H1681" t="s">
        <v>26</v>
      </c>
      <c r="I1681" t="s">
        <v>27</v>
      </c>
      <c r="J1681" t="s">
        <v>397</v>
      </c>
      <c r="L1681" t="s">
        <v>399</v>
      </c>
      <c r="M1681" t="s">
        <v>31</v>
      </c>
      <c r="N1681" t="s">
        <v>31</v>
      </c>
      <c r="O1681" s="1"/>
      <c r="P1681" s="11">
        <v>452800</v>
      </c>
    </row>
    <row r="1682" spans="1:16">
      <c r="A1682" s="5" t="s">
        <v>5094</v>
      </c>
      <c r="B1682" t="s">
        <v>5017</v>
      </c>
      <c r="C1682" s="5" t="s">
        <v>5250</v>
      </c>
      <c r="D1682" s="1">
        <v>42005</v>
      </c>
      <c r="E1682" t="s">
        <v>5252</v>
      </c>
      <c r="F1682" t="s">
        <v>5245</v>
      </c>
      <c r="G1682" t="str">
        <f t="shared" si="28"/>
        <v>1062</v>
      </c>
      <c r="H1682" t="s">
        <v>26</v>
      </c>
      <c r="I1682" t="s">
        <v>27</v>
      </c>
      <c r="J1682" t="s">
        <v>397</v>
      </c>
      <c r="L1682" t="s">
        <v>5143</v>
      </c>
      <c r="M1682" t="s">
        <v>31</v>
      </c>
      <c r="N1682" t="s">
        <v>134</v>
      </c>
      <c r="O1682" s="1"/>
      <c r="P1682" s="11">
        <v>5436100</v>
      </c>
    </row>
    <row r="1683" spans="1:16">
      <c r="A1683" s="5" t="s">
        <v>5094</v>
      </c>
      <c r="B1683" t="s">
        <v>5017</v>
      </c>
      <c r="C1683" s="5" t="s">
        <v>5250</v>
      </c>
      <c r="D1683" s="1">
        <v>42005</v>
      </c>
      <c r="E1683" t="s">
        <v>5252</v>
      </c>
      <c r="F1683" t="s">
        <v>5245</v>
      </c>
      <c r="G1683" t="str">
        <f t="shared" si="28"/>
        <v>1062</v>
      </c>
      <c r="H1683" t="s">
        <v>26</v>
      </c>
      <c r="I1683" t="s">
        <v>27</v>
      </c>
      <c r="J1683" t="s">
        <v>397</v>
      </c>
      <c r="L1683" t="s">
        <v>5144</v>
      </c>
      <c r="M1683" t="s">
        <v>31</v>
      </c>
      <c r="N1683" t="s">
        <v>134</v>
      </c>
      <c r="O1683" s="1"/>
      <c r="P1683" s="11">
        <v>373900</v>
      </c>
    </row>
    <row r="1684" spans="1:16">
      <c r="A1684" s="5" t="s">
        <v>5094</v>
      </c>
      <c r="B1684" t="s">
        <v>5017</v>
      </c>
      <c r="C1684" s="5" t="s">
        <v>5253</v>
      </c>
      <c r="D1684" s="1">
        <v>42005</v>
      </c>
      <c r="E1684" t="s">
        <v>1770</v>
      </c>
      <c r="F1684" t="s">
        <v>1771</v>
      </c>
      <c r="G1684" t="str">
        <f t="shared" si="28"/>
        <v>1102</v>
      </c>
      <c r="H1684" t="s">
        <v>26</v>
      </c>
      <c r="I1684" t="s">
        <v>27</v>
      </c>
      <c r="J1684" t="s">
        <v>397</v>
      </c>
      <c r="L1684" t="s">
        <v>398</v>
      </c>
      <c r="M1684" t="s">
        <v>32</v>
      </c>
      <c r="N1684" t="s">
        <v>32</v>
      </c>
      <c r="O1684" s="1">
        <v>45643</v>
      </c>
      <c r="P1684" s="11">
        <v>29142900</v>
      </c>
    </row>
    <row r="1685" spans="1:16">
      <c r="A1685" s="5" t="s">
        <v>5094</v>
      </c>
      <c r="B1685" t="s">
        <v>5017</v>
      </c>
      <c r="C1685" s="5" t="s">
        <v>5253</v>
      </c>
      <c r="D1685" s="1">
        <v>42005</v>
      </c>
      <c r="E1685" t="s">
        <v>1770</v>
      </c>
      <c r="F1685" t="s">
        <v>1771</v>
      </c>
      <c r="G1685" t="str">
        <f t="shared" si="28"/>
        <v>1102</v>
      </c>
      <c r="H1685" t="s">
        <v>26</v>
      </c>
      <c r="I1685" t="s">
        <v>27</v>
      </c>
      <c r="J1685" t="s">
        <v>397</v>
      </c>
      <c r="L1685" t="s">
        <v>399</v>
      </c>
      <c r="M1685" t="s">
        <v>31</v>
      </c>
      <c r="N1685" t="s">
        <v>32</v>
      </c>
      <c r="O1685" s="1">
        <v>45643</v>
      </c>
      <c r="P1685" s="11">
        <v>3030900</v>
      </c>
    </row>
    <row r="1686" spans="1:16">
      <c r="A1686" s="5" t="s">
        <v>5094</v>
      </c>
      <c r="B1686" t="s">
        <v>5017</v>
      </c>
      <c r="C1686" s="5" t="s">
        <v>5255</v>
      </c>
      <c r="D1686" s="1">
        <v>42005</v>
      </c>
      <c r="E1686" t="s">
        <v>5257</v>
      </c>
      <c r="F1686" t="s">
        <v>5258</v>
      </c>
      <c r="G1686" t="str">
        <f t="shared" si="28"/>
        <v>1059</v>
      </c>
      <c r="H1686" t="s">
        <v>26</v>
      </c>
      <c r="I1686" t="s">
        <v>27</v>
      </c>
      <c r="J1686" t="s">
        <v>397</v>
      </c>
      <c r="L1686" t="s">
        <v>398</v>
      </c>
      <c r="M1686" t="s">
        <v>31</v>
      </c>
      <c r="N1686" t="s">
        <v>31</v>
      </c>
      <c r="O1686" s="1"/>
      <c r="P1686" s="11">
        <v>10945500</v>
      </c>
    </row>
    <row r="1687" spans="1:16">
      <c r="A1687" s="5" t="s">
        <v>5094</v>
      </c>
      <c r="B1687" t="s">
        <v>5017</v>
      </c>
      <c r="C1687" s="5" t="s">
        <v>5255</v>
      </c>
      <c r="D1687" s="1">
        <v>42005</v>
      </c>
      <c r="E1687" t="s">
        <v>5259</v>
      </c>
      <c r="F1687" t="s">
        <v>5258</v>
      </c>
      <c r="G1687" t="str">
        <f t="shared" si="28"/>
        <v>1059</v>
      </c>
      <c r="H1687" t="s">
        <v>26</v>
      </c>
      <c r="I1687" t="s">
        <v>27</v>
      </c>
      <c r="J1687" t="s">
        <v>397</v>
      </c>
      <c r="L1687" t="s">
        <v>398</v>
      </c>
      <c r="M1687" t="s">
        <v>31</v>
      </c>
      <c r="N1687" t="s">
        <v>31</v>
      </c>
      <c r="O1687" s="1"/>
      <c r="P1687" s="11">
        <v>1092300</v>
      </c>
    </row>
    <row r="1688" spans="1:16">
      <c r="A1688" s="5" t="s">
        <v>5094</v>
      </c>
      <c r="B1688" t="s">
        <v>5017</v>
      </c>
      <c r="C1688" s="5" t="s">
        <v>5255</v>
      </c>
      <c r="D1688" s="1">
        <v>42005</v>
      </c>
      <c r="E1688" t="s">
        <v>5257</v>
      </c>
      <c r="F1688" t="s">
        <v>5258</v>
      </c>
      <c r="G1688" t="str">
        <f t="shared" si="28"/>
        <v>1059</v>
      </c>
      <c r="H1688" t="s">
        <v>26</v>
      </c>
      <c r="I1688" t="s">
        <v>27</v>
      </c>
      <c r="J1688" t="s">
        <v>397</v>
      </c>
      <c r="L1688" t="s">
        <v>399</v>
      </c>
      <c r="M1688" t="s">
        <v>31</v>
      </c>
      <c r="N1688" t="s">
        <v>31</v>
      </c>
      <c r="O1688" s="1"/>
      <c r="P1688" s="11">
        <v>1011300</v>
      </c>
    </row>
    <row r="1689" spans="1:16">
      <c r="A1689" s="5" t="s">
        <v>5094</v>
      </c>
      <c r="B1689" t="s">
        <v>5017</v>
      </c>
      <c r="C1689" s="5" t="s">
        <v>5260</v>
      </c>
      <c r="D1689" s="1">
        <v>42005</v>
      </c>
      <c r="E1689" t="s">
        <v>547</v>
      </c>
      <c r="F1689" t="s">
        <v>5262</v>
      </c>
      <c r="G1689" t="str">
        <f t="shared" si="28"/>
        <v>1018</v>
      </c>
      <c r="H1689" t="s">
        <v>26</v>
      </c>
      <c r="I1689" t="s">
        <v>27</v>
      </c>
      <c r="J1689" t="s">
        <v>397</v>
      </c>
      <c r="L1689" t="s">
        <v>5143</v>
      </c>
      <c r="M1689" t="s">
        <v>32</v>
      </c>
      <c r="N1689" t="s">
        <v>31</v>
      </c>
      <c r="O1689" s="1"/>
      <c r="P1689" s="11">
        <v>6831600</v>
      </c>
    </row>
    <row r="1690" spans="1:16">
      <c r="A1690" s="5" t="s">
        <v>5094</v>
      </c>
      <c r="B1690" t="s">
        <v>5017</v>
      </c>
      <c r="C1690" s="5" t="s">
        <v>5260</v>
      </c>
      <c r="D1690" s="1">
        <v>42005</v>
      </c>
      <c r="E1690" t="s">
        <v>547</v>
      </c>
      <c r="F1690" t="s">
        <v>5263</v>
      </c>
      <c r="G1690" t="str">
        <f t="shared" si="28"/>
        <v>1082</v>
      </c>
      <c r="H1690" t="s">
        <v>26</v>
      </c>
      <c r="I1690" t="s">
        <v>27</v>
      </c>
      <c r="J1690" t="s">
        <v>397</v>
      </c>
      <c r="L1690" t="s">
        <v>5144</v>
      </c>
      <c r="M1690" t="s">
        <v>31</v>
      </c>
      <c r="N1690" t="s">
        <v>31</v>
      </c>
      <c r="O1690" s="1"/>
      <c r="P1690" s="11">
        <v>487400</v>
      </c>
    </row>
    <row r="1691" spans="1:16">
      <c r="A1691" s="5" t="s">
        <v>5094</v>
      </c>
      <c r="B1691" t="s">
        <v>5017</v>
      </c>
      <c r="C1691" s="5" t="s">
        <v>5264</v>
      </c>
      <c r="D1691" s="1">
        <v>42005</v>
      </c>
      <c r="E1691" t="s">
        <v>5266</v>
      </c>
      <c r="F1691" t="s">
        <v>5267</v>
      </c>
      <c r="G1691" t="str">
        <f t="shared" si="28"/>
        <v>1082</v>
      </c>
      <c r="H1691" t="s">
        <v>26</v>
      </c>
      <c r="I1691" t="s">
        <v>27</v>
      </c>
      <c r="J1691" t="s">
        <v>397</v>
      </c>
      <c r="L1691" t="s">
        <v>398</v>
      </c>
      <c r="M1691" t="s">
        <v>31</v>
      </c>
      <c r="N1691" t="s">
        <v>31</v>
      </c>
      <c r="O1691" s="1"/>
      <c r="P1691" s="11">
        <v>8208300</v>
      </c>
    </row>
    <row r="1692" spans="1:16">
      <c r="A1692" s="5" t="s">
        <v>5094</v>
      </c>
      <c r="B1692" t="s">
        <v>5017</v>
      </c>
      <c r="C1692" s="5" t="s">
        <v>5264</v>
      </c>
      <c r="D1692" s="1">
        <v>42005</v>
      </c>
      <c r="E1692" t="s">
        <v>5266</v>
      </c>
      <c r="F1692" t="s">
        <v>5267</v>
      </c>
      <c r="G1692" t="str">
        <f t="shared" si="28"/>
        <v>1082</v>
      </c>
      <c r="H1692" t="s">
        <v>26</v>
      </c>
      <c r="I1692" t="s">
        <v>27</v>
      </c>
      <c r="J1692" t="s">
        <v>397</v>
      </c>
      <c r="L1692" t="s">
        <v>399</v>
      </c>
      <c r="M1692" t="s">
        <v>31</v>
      </c>
      <c r="N1692" t="s">
        <v>31</v>
      </c>
      <c r="O1692" s="1"/>
      <c r="P1692" s="11">
        <v>599700</v>
      </c>
    </row>
    <row r="1693" spans="1:16">
      <c r="A1693" s="5" t="s">
        <v>5094</v>
      </c>
      <c r="B1693" t="s">
        <v>5017</v>
      </c>
      <c r="C1693" s="5" t="s">
        <v>5268</v>
      </c>
      <c r="D1693" s="1">
        <v>42005</v>
      </c>
      <c r="E1693" t="s">
        <v>5270</v>
      </c>
      <c r="F1693" t="s">
        <v>5249</v>
      </c>
      <c r="G1693" t="str">
        <f t="shared" si="28"/>
        <v>1062</v>
      </c>
      <c r="H1693" t="s">
        <v>26</v>
      </c>
      <c r="I1693" t="s">
        <v>27</v>
      </c>
      <c r="J1693" t="s">
        <v>397</v>
      </c>
      <c r="L1693" t="s">
        <v>398</v>
      </c>
      <c r="M1693" t="s">
        <v>31</v>
      </c>
      <c r="N1693" t="s">
        <v>32</v>
      </c>
      <c r="O1693" s="1">
        <v>39802</v>
      </c>
      <c r="P1693" s="11">
        <v>6435900</v>
      </c>
    </row>
    <row r="1694" spans="1:16">
      <c r="A1694" s="5" t="s">
        <v>5094</v>
      </c>
      <c r="B1694" t="s">
        <v>5017</v>
      </c>
      <c r="C1694" s="5" t="s">
        <v>5268</v>
      </c>
      <c r="D1694" s="1">
        <v>42005</v>
      </c>
      <c r="E1694" t="s">
        <v>5270</v>
      </c>
      <c r="F1694" t="s">
        <v>5249</v>
      </c>
      <c r="G1694" t="str">
        <f t="shared" si="28"/>
        <v>1062</v>
      </c>
      <c r="H1694" t="s">
        <v>26</v>
      </c>
      <c r="I1694" t="s">
        <v>27</v>
      </c>
      <c r="J1694" t="s">
        <v>397</v>
      </c>
      <c r="L1694" t="s">
        <v>399</v>
      </c>
      <c r="M1694" t="s">
        <v>31</v>
      </c>
      <c r="N1694" t="s">
        <v>32</v>
      </c>
      <c r="O1694" s="1">
        <v>39802</v>
      </c>
      <c r="P1694" s="11">
        <v>455200</v>
      </c>
    </row>
    <row r="1695" spans="1:16">
      <c r="A1695" s="5" t="s">
        <v>5094</v>
      </c>
      <c r="B1695" t="s">
        <v>5017</v>
      </c>
      <c r="C1695" s="5" t="s">
        <v>5271</v>
      </c>
      <c r="D1695" s="1">
        <v>42005</v>
      </c>
      <c r="E1695" t="s">
        <v>5273</v>
      </c>
      <c r="F1695" t="s">
        <v>3210</v>
      </c>
      <c r="G1695" t="str">
        <f t="shared" si="28"/>
        <v>1076</v>
      </c>
      <c r="H1695" t="s">
        <v>26</v>
      </c>
      <c r="I1695" t="s">
        <v>27</v>
      </c>
      <c r="J1695" t="s">
        <v>397</v>
      </c>
      <c r="L1695" t="s">
        <v>398</v>
      </c>
      <c r="M1695" t="s">
        <v>31</v>
      </c>
      <c r="N1695" t="s">
        <v>31</v>
      </c>
      <c r="O1695" s="1">
        <v>39851</v>
      </c>
      <c r="P1695" s="11">
        <v>8557200</v>
      </c>
    </row>
    <row r="1696" spans="1:16">
      <c r="A1696" s="5" t="s">
        <v>5094</v>
      </c>
      <c r="B1696" t="s">
        <v>5017</v>
      </c>
      <c r="C1696" s="5" t="s">
        <v>5271</v>
      </c>
      <c r="D1696" s="1">
        <v>42005</v>
      </c>
      <c r="E1696" t="s">
        <v>5273</v>
      </c>
      <c r="F1696" t="s">
        <v>3210</v>
      </c>
      <c r="G1696" t="str">
        <f t="shared" si="28"/>
        <v>1076</v>
      </c>
      <c r="H1696" t="s">
        <v>26</v>
      </c>
      <c r="I1696" t="s">
        <v>27</v>
      </c>
      <c r="J1696" t="s">
        <v>397</v>
      </c>
      <c r="L1696" t="s">
        <v>399</v>
      </c>
      <c r="M1696" t="s">
        <v>31</v>
      </c>
      <c r="N1696" t="s">
        <v>31</v>
      </c>
      <c r="O1696" s="1">
        <v>39851</v>
      </c>
      <c r="P1696" s="11">
        <v>628000</v>
      </c>
    </row>
    <row r="1697" spans="1:16">
      <c r="A1697" s="5" t="s">
        <v>5094</v>
      </c>
      <c r="B1697" t="s">
        <v>5017</v>
      </c>
      <c r="C1697" s="5" t="s">
        <v>5274</v>
      </c>
      <c r="D1697" s="1">
        <v>42005</v>
      </c>
      <c r="E1697" t="s">
        <v>5276</v>
      </c>
      <c r="F1697" t="s">
        <v>5037</v>
      </c>
      <c r="G1697" t="str">
        <f t="shared" si="28"/>
        <v>1097</v>
      </c>
      <c r="H1697" t="s">
        <v>26</v>
      </c>
      <c r="I1697" t="s">
        <v>671</v>
      </c>
      <c r="J1697" t="s">
        <v>397</v>
      </c>
      <c r="L1697" t="s">
        <v>5143</v>
      </c>
      <c r="M1697" t="s">
        <v>31</v>
      </c>
      <c r="N1697" t="s">
        <v>31</v>
      </c>
      <c r="O1697" s="1"/>
      <c r="P1697" s="11">
        <v>21446900</v>
      </c>
    </row>
    <row r="1698" spans="1:16">
      <c r="A1698" s="5" t="s">
        <v>5094</v>
      </c>
      <c r="B1698" t="s">
        <v>5017</v>
      </c>
      <c r="C1698" s="5" t="s">
        <v>5274</v>
      </c>
      <c r="D1698" s="1">
        <v>42005</v>
      </c>
      <c r="E1698" t="s">
        <v>5276</v>
      </c>
      <c r="F1698" t="s">
        <v>5037</v>
      </c>
      <c r="G1698" t="str">
        <f t="shared" si="28"/>
        <v>1097</v>
      </c>
      <c r="H1698" t="s">
        <v>26</v>
      </c>
      <c r="I1698" t="s">
        <v>671</v>
      </c>
      <c r="J1698" t="s">
        <v>397</v>
      </c>
      <c r="L1698" t="s">
        <v>5144</v>
      </c>
      <c r="M1698" t="s">
        <v>31</v>
      </c>
      <c r="N1698" t="s">
        <v>31</v>
      </c>
      <c r="O1698" s="1"/>
      <c r="P1698" s="11">
        <v>1678400</v>
      </c>
    </row>
    <row r="1699" spans="1:16">
      <c r="A1699" s="5" t="s">
        <v>5094</v>
      </c>
      <c r="B1699" t="s">
        <v>5017</v>
      </c>
      <c r="C1699" s="5" t="s">
        <v>5277</v>
      </c>
      <c r="D1699" s="1">
        <v>42005</v>
      </c>
      <c r="E1699" t="s">
        <v>5279</v>
      </c>
      <c r="F1699" t="s">
        <v>5280</v>
      </c>
      <c r="G1699" t="str">
        <f t="shared" si="28"/>
        <v>1024</v>
      </c>
      <c r="H1699" t="s">
        <v>26</v>
      </c>
      <c r="I1699" t="s">
        <v>396</v>
      </c>
      <c r="J1699" t="s">
        <v>397</v>
      </c>
      <c r="L1699" t="s">
        <v>398</v>
      </c>
      <c r="M1699" t="s">
        <v>31</v>
      </c>
      <c r="N1699" t="s">
        <v>32</v>
      </c>
      <c r="O1699" s="1">
        <v>41673</v>
      </c>
      <c r="P1699" s="11">
        <v>4560200</v>
      </c>
    </row>
    <row r="1700" spans="1:16">
      <c r="A1700" s="5" t="s">
        <v>5094</v>
      </c>
      <c r="B1700" t="s">
        <v>5017</v>
      </c>
      <c r="C1700" s="5" t="s">
        <v>5277</v>
      </c>
      <c r="D1700" s="1">
        <v>42005</v>
      </c>
      <c r="E1700" t="s">
        <v>5279</v>
      </c>
      <c r="F1700" t="s">
        <v>5280</v>
      </c>
      <c r="G1700" t="str">
        <f t="shared" si="28"/>
        <v>1024</v>
      </c>
      <c r="H1700" t="s">
        <v>26</v>
      </c>
      <c r="I1700" t="s">
        <v>396</v>
      </c>
      <c r="J1700" t="s">
        <v>397</v>
      </c>
      <c r="L1700" t="s">
        <v>399</v>
      </c>
      <c r="M1700" t="s">
        <v>31</v>
      </c>
      <c r="N1700" t="s">
        <v>32</v>
      </c>
      <c r="O1700" s="1">
        <v>41673</v>
      </c>
      <c r="P1700" s="11">
        <v>284500</v>
      </c>
    </row>
    <row r="1701" spans="1:16">
      <c r="A1701" s="5" t="s">
        <v>5094</v>
      </c>
      <c r="B1701" t="s">
        <v>5017</v>
      </c>
      <c r="C1701" s="5" t="s">
        <v>5282</v>
      </c>
      <c r="D1701" s="1">
        <v>42005</v>
      </c>
      <c r="E1701" t="s">
        <v>5284</v>
      </c>
      <c r="F1701" t="s">
        <v>5285</v>
      </c>
      <c r="G1701" t="str">
        <f t="shared" si="28"/>
        <v>1077</v>
      </c>
      <c r="H1701" t="s">
        <v>26</v>
      </c>
      <c r="I1701" t="s">
        <v>396</v>
      </c>
      <c r="J1701" t="s">
        <v>397</v>
      </c>
      <c r="L1701" t="s">
        <v>5143</v>
      </c>
      <c r="M1701" t="s">
        <v>31</v>
      </c>
      <c r="N1701" t="s">
        <v>134</v>
      </c>
      <c r="O1701" s="1"/>
      <c r="P1701" s="11">
        <v>17436000</v>
      </c>
    </row>
    <row r="1702" spans="1:16">
      <c r="A1702" s="5" t="s">
        <v>5094</v>
      </c>
      <c r="B1702" t="s">
        <v>5017</v>
      </c>
      <c r="C1702" s="5" t="s">
        <v>5282</v>
      </c>
      <c r="D1702" s="1">
        <v>42005</v>
      </c>
      <c r="E1702" t="s">
        <v>5284</v>
      </c>
      <c r="F1702" t="s">
        <v>5285</v>
      </c>
      <c r="G1702" t="str">
        <f t="shared" si="28"/>
        <v>1077</v>
      </c>
      <c r="H1702" t="s">
        <v>26</v>
      </c>
      <c r="I1702" t="s">
        <v>396</v>
      </c>
      <c r="J1702" t="s">
        <v>397</v>
      </c>
      <c r="L1702" t="s">
        <v>5144</v>
      </c>
      <c r="M1702" t="s">
        <v>31</v>
      </c>
      <c r="N1702" t="s">
        <v>134</v>
      </c>
      <c r="O1702" s="1"/>
      <c r="P1702" s="11">
        <v>1351500</v>
      </c>
    </row>
    <row r="1703" spans="1:16">
      <c r="A1703" s="5" t="s">
        <v>5094</v>
      </c>
      <c r="B1703" t="s">
        <v>5017</v>
      </c>
      <c r="C1703" s="5" t="s">
        <v>5286</v>
      </c>
      <c r="D1703" s="1">
        <v>42005</v>
      </c>
      <c r="E1703" t="s">
        <v>558</v>
      </c>
      <c r="F1703" t="s">
        <v>559</v>
      </c>
      <c r="G1703" t="str">
        <f t="shared" si="28"/>
        <v>1024</v>
      </c>
      <c r="H1703" t="s">
        <v>26</v>
      </c>
      <c r="J1703" t="s">
        <v>397</v>
      </c>
      <c r="L1703" t="s">
        <v>399</v>
      </c>
      <c r="M1703" t="s">
        <v>31</v>
      </c>
      <c r="N1703" t="s">
        <v>134</v>
      </c>
      <c r="O1703" s="1"/>
      <c r="P1703" s="11">
        <v>617700</v>
      </c>
    </row>
    <row r="1704" spans="1:16">
      <c r="A1704" s="5" t="s">
        <v>5094</v>
      </c>
      <c r="B1704" t="s">
        <v>5017</v>
      </c>
      <c r="C1704" s="5" t="s">
        <v>5286</v>
      </c>
      <c r="D1704" s="1">
        <v>42005</v>
      </c>
      <c r="E1704" t="s">
        <v>558</v>
      </c>
      <c r="F1704" t="s">
        <v>559</v>
      </c>
      <c r="G1704" t="str">
        <f t="shared" si="28"/>
        <v>1024</v>
      </c>
      <c r="H1704" t="s">
        <v>26</v>
      </c>
      <c r="J1704" t="s">
        <v>397</v>
      </c>
      <c r="L1704" t="s">
        <v>398</v>
      </c>
      <c r="M1704" t="s">
        <v>31</v>
      </c>
      <c r="N1704" t="s">
        <v>134</v>
      </c>
      <c r="O1704" s="1"/>
      <c r="P1704" s="11">
        <v>8430800</v>
      </c>
    </row>
    <row r="1705" spans="1:16">
      <c r="A1705" s="5" t="s">
        <v>5094</v>
      </c>
      <c r="B1705" t="s">
        <v>5017</v>
      </c>
      <c r="C1705" s="5" t="s">
        <v>5288</v>
      </c>
      <c r="D1705" s="1">
        <v>42005</v>
      </c>
      <c r="E1705" t="s">
        <v>5290</v>
      </c>
      <c r="F1705" t="s">
        <v>5291</v>
      </c>
      <c r="G1705" t="str">
        <f t="shared" si="28"/>
        <v>1061</v>
      </c>
      <c r="H1705" t="s">
        <v>26</v>
      </c>
      <c r="J1705" t="s">
        <v>397</v>
      </c>
      <c r="L1705" t="s">
        <v>398</v>
      </c>
      <c r="M1705" t="s">
        <v>31</v>
      </c>
      <c r="N1705" t="s">
        <v>31</v>
      </c>
      <c r="O1705" s="1"/>
      <c r="P1705" s="11">
        <v>14712600</v>
      </c>
    </row>
    <row r="1706" spans="1:16">
      <c r="A1706" s="5" t="s">
        <v>5094</v>
      </c>
      <c r="B1706" t="s">
        <v>5017</v>
      </c>
      <c r="C1706" s="5" t="s">
        <v>5288</v>
      </c>
      <c r="D1706" s="1">
        <v>42005</v>
      </c>
      <c r="E1706" t="s">
        <v>5290</v>
      </c>
      <c r="F1706" t="s">
        <v>5291</v>
      </c>
      <c r="G1706" t="str">
        <f t="shared" si="28"/>
        <v>1061</v>
      </c>
      <c r="H1706" t="s">
        <v>26</v>
      </c>
      <c r="J1706" t="s">
        <v>397</v>
      </c>
      <c r="L1706" t="s">
        <v>399</v>
      </c>
      <c r="M1706" t="s">
        <v>31</v>
      </c>
      <c r="N1706" t="s">
        <v>31</v>
      </c>
      <c r="O1706" s="1"/>
      <c r="P1706" s="11">
        <v>1340700</v>
      </c>
    </row>
    <row r="1707" spans="1:16">
      <c r="A1707" s="5" t="s">
        <v>5094</v>
      </c>
      <c r="B1707" t="s">
        <v>5017</v>
      </c>
      <c r="C1707" s="5" t="s">
        <v>5292</v>
      </c>
      <c r="D1707" s="1">
        <v>42005</v>
      </c>
      <c r="E1707" t="s">
        <v>5293</v>
      </c>
      <c r="F1707" t="s">
        <v>562</v>
      </c>
      <c r="G1707" t="str">
        <f t="shared" si="28"/>
        <v>1054</v>
      </c>
      <c r="H1707" t="s">
        <v>26</v>
      </c>
      <c r="J1707" t="s">
        <v>397</v>
      </c>
      <c r="L1707" t="s">
        <v>5143</v>
      </c>
      <c r="M1707" t="s">
        <v>32</v>
      </c>
      <c r="N1707" t="s">
        <v>32</v>
      </c>
      <c r="O1707" s="1"/>
      <c r="P1707" s="11">
        <v>12338700</v>
      </c>
    </row>
    <row r="1708" spans="1:16">
      <c r="A1708" s="5" t="s">
        <v>5094</v>
      </c>
      <c r="B1708" t="s">
        <v>5017</v>
      </c>
      <c r="C1708" s="5" t="s">
        <v>5292</v>
      </c>
      <c r="D1708" s="1">
        <v>42005</v>
      </c>
      <c r="E1708" t="s">
        <v>5293</v>
      </c>
      <c r="F1708" t="s">
        <v>562</v>
      </c>
      <c r="G1708" t="str">
        <f t="shared" si="28"/>
        <v>1054</v>
      </c>
      <c r="H1708" t="s">
        <v>26</v>
      </c>
      <c r="J1708" t="s">
        <v>397</v>
      </c>
      <c r="L1708" t="s">
        <v>5143</v>
      </c>
      <c r="M1708" t="s">
        <v>32</v>
      </c>
      <c r="N1708" t="s">
        <v>32</v>
      </c>
      <c r="O1708" s="1"/>
      <c r="P1708" s="11">
        <v>936100</v>
      </c>
    </row>
    <row r="1709" spans="1:16">
      <c r="A1709" s="5" t="s">
        <v>5094</v>
      </c>
      <c r="B1709" t="s">
        <v>5017</v>
      </c>
      <c r="C1709" s="5" t="s">
        <v>5292</v>
      </c>
      <c r="D1709" s="1">
        <v>42005</v>
      </c>
      <c r="E1709" t="s">
        <v>5294</v>
      </c>
      <c r="F1709" t="s">
        <v>562</v>
      </c>
      <c r="G1709" t="str">
        <f t="shared" si="28"/>
        <v>1054</v>
      </c>
      <c r="H1709" t="s">
        <v>26</v>
      </c>
      <c r="J1709" t="s">
        <v>397</v>
      </c>
      <c r="L1709" t="s">
        <v>5144</v>
      </c>
      <c r="M1709" t="s">
        <v>31</v>
      </c>
      <c r="N1709" t="s">
        <v>32</v>
      </c>
      <c r="O1709" s="1"/>
      <c r="P1709" s="11">
        <v>866800</v>
      </c>
    </row>
    <row r="1710" spans="1:16">
      <c r="A1710" s="5" t="s">
        <v>5094</v>
      </c>
      <c r="B1710" t="s">
        <v>5017</v>
      </c>
      <c r="C1710" s="5" t="s">
        <v>5295</v>
      </c>
      <c r="D1710" s="1">
        <v>42005</v>
      </c>
      <c r="E1710" t="s">
        <v>5297</v>
      </c>
      <c r="F1710" t="s">
        <v>5298</v>
      </c>
      <c r="G1710" t="str">
        <f t="shared" si="28"/>
        <v>1098</v>
      </c>
      <c r="H1710" t="s">
        <v>26</v>
      </c>
      <c r="J1710" t="s">
        <v>397</v>
      </c>
      <c r="L1710" t="s">
        <v>398</v>
      </c>
      <c r="M1710" t="s">
        <v>31</v>
      </c>
      <c r="N1710" t="s">
        <v>31</v>
      </c>
      <c r="O1710" s="1"/>
      <c r="P1710" s="11">
        <v>5223000</v>
      </c>
    </row>
    <row r="1711" spans="1:16">
      <c r="A1711" s="5" t="s">
        <v>5094</v>
      </c>
      <c r="B1711" t="s">
        <v>5017</v>
      </c>
      <c r="C1711" s="5" t="s">
        <v>5295</v>
      </c>
      <c r="D1711" s="1">
        <v>42005</v>
      </c>
      <c r="E1711" t="s">
        <v>5297</v>
      </c>
      <c r="F1711" t="s">
        <v>5298</v>
      </c>
      <c r="G1711" t="str">
        <f t="shared" si="28"/>
        <v>1098</v>
      </c>
      <c r="H1711" t="s">
        <v>26</v>
      </c>
      <c r="J1711" t="s">
        <v>397</v>
      </c>
      <c r="L1711" t="s">
        <v>399</v>
      </c>
      <c r="M1711" t="s">
        <v>31</v>
      </c>
      <c r="N1711" t="s">
        <v>31</v>
      </c>
      <c r="O1711" s="1"/>
      <c r="P1711" s="11">
        <v>356400</v>
      </c>
    </row>
    <row r="1712" spans="1:16">
      <c r="A1712" s="5" t="s">
        <v>5094</v>
      </c>
      <c r="B1712" t="s">
        <v>5017</v>
      </c>
      <c r="C1712" s="5" t="s">
        <v>5299</v>
      </c>
      <c r="D1712" s="1">
        <v>42005</v>
      </c>
      <c r="E1712" t="s">
        <v>533</v>
      </c>
      <c r="F1712" t="s">
        <v>534</v>
      </c>
      <c r="G1712" t="str">
        <f t="shared" si="28"/>
        <v>1098</v>
      </c>
      <c r="H1712" t="s">
        <v>26</v>
      </c>
      <c r="J1712" t="s">
        <v>397</v>
      </c>
      <c r="L1712" t="s">
        <v>5143</v>
      </c>
      <c r="M1712" t="s">
        <v>31</v>
      </c>
      <c r="N1712" t="s">
        <v>134</v>
      </c>
      <c r="O1712" s="1"/>
      <c r="P1712" s="11">
        <v>10713700</v>
      </c>
    </row>
    <row r="1713" spans="1:16">
      <c r="A1713" s="5" t="s">
        <v>5094</v>
      </c>
      <c r="B1713" t="s">
        <v>5017</v>
      </c>
      <c r="C1713" s="5" t="s">
        <v>5299</v>
      </c>
      <c r="D1713" s="1">
        <v>42005</v>
      </c>
      <c r="E1713" t="s">
        <v>533</v>
      </c>
      <c r="F1713" t="s">
        <v>534</v>
      </c>
      <c r="G1713" t="str">
        <f t="shared" si="28"/>
        <v>1098</v>
      </c>
      <c r="H1713" t="s">
        <v>26</v>
      </c>
      <c r="J1713" t="s">
        <v>397</v>
      </c>
      <c r="L1713" t="s">
        <v>5144</v>
      </c>
      <c r="M1713" t="s">
        <v>31</v>
      </c>
      <c r="N1713" t="s">
        <v>134</v>
      </c>
      <c r="O1713" s="1"/>
      <c r="P1713" s="11">
        <v>803700</v>
      </c>
    </row>
    <row r="1714" spans="1:16">
      <c r="A1714" s="5" t="s">
        <v>5094</v>
      </c>
      <c r="B1714" t="s">
        <v>5017</v>
      </c>
      <c r="C1714" s="5" t="s">
        <v>5301</v>
      </c>
      <c r="D1714" s="1">
        <v>42005</v>
      </c>
      <c r="E1714" t="s">
        <v>5302</v>
      </c>
      <c r="F1714" t="s">
        <v>5303</v>
      </c>
      <c r="G1714" t="str">
        <f t="shared" si="28"/>
        <v>1076</v>
      </c>
      <c r="H1714" t="s">
        <v>26</v>
      </c>
      <c r="J1714" t="s">
        <v>397</v>
      </c>
      <c r="L1714" t="s">
        <v>5144</v>
      </c>
      <c r="M1714" t="s">
        <v>31</v>
      </c>
      <c r="N1714" t="s">
        <v>31</v>
      </c>
      <c r="O1714" s="1">
        <v>43895</v>
      </c>
      <c r="P1714" s="11">
        <v>2285200</v>
      </c>
    </row>
    <row r="1715" spans="1:16">
      <c r="A1715" s="5" t="s">
        <v>5094</v>
      </c>
      <c r="B1715" t="s">
        <v>5017</v>
      </c>
      <c r="C1715" s="5" t="s">
        <v>5301</v>
      </c>
      <c r="D1715" s="1">
        <v>42005</v>
      </c>
      <c r="E1715" t="s">
        <v>5302</v>
      </c>
      <c r="F1715" t="s">
        <v>5303</v>
      </c>
      <c r="G1715" t="str">
        <f t="shared" si="28"/>
        <v>1076</v>
      </c>
      <c r="H1715" t="s">
        <v>26</v>
      </c>
      <c r="J1715" t="s">
        <v>397</v>
      </c>
      <c r="L1715" t="s">
        <v>5143</v>
      </c>
      <c r="M1715" t="s">
        <v>31</v>
      </c>
      <c r="N1715" t="s">
        <v>31</v>
      </c>
      <c r="O1715" s="1">
        <v>43895</v>
      </c>
      <c r="P1715" s="11">
        <v>29396300</v>
      </c>
    </row>
    <row r="1716" spans="1:16">
      <c r="A1716" s="5" t="s">
        <v>5094</v>
      </c>
      <c r="B1716" t="s">
        <v>5017</v>
      </c>
      <c r="C1716" s="5" t="s">
        <v>5304</v>
      </c>
      <c r="D1716" s="1">
        <v>42005</v>
      </c>
      <c r="E1716" t="s">
        <v>550</v>
      </c>
      <c r="F1716" t="s">
        <v>551</v>
      </c>
      <c r="G1716" t="str">
        <f t="shared" si="28"/>
        <v>1077</v>
      </c>
      <c r="H1716" t="s">
        <v>26</v>
      </c>
      <c r="J1716" t="s">
        <v>397</v>
      </c>
      <c r="L1716" t="s">
        <v>399</v>
      </c>
      <c r="M1716" t="s">
        <v>31</v>
      </c>
      <c r="N1716" t="s">
        <v>31</v>
      </c>
      <c r="O1716" s="1"/>
      <c r="P1716" s="11">
        <v>1119300</v>
      </c>
    </row>
    <row r="1717" spans="1:16">
      <c r="A1717" s="5" t="s">
        <v>5094</v>
      </c>
      <c r="B1717" t="s">
        <v>5017</v>
      </c>
      <c r="C1717" s="5" t="s">
        <v>5304</v>
      </c>
      <c r="D1717" s="1">
        <v>42005</v>
      </c>
      <c r="E1717" t="s">
        <v>550</v>
      </c>
      <c r="F1717" t="s">
        <v>551</v>
      </c>
      <c r="G1717" t="str">
        <f t="shared" si="28"/>
        <v>1077</v>
      </c>
      <c r="H1717" t="s">
        <v>26</v>
      </c>
      <c r="J1717" t="s">
        <v>397</v>
      </c>
      <c r="L1717" t="s">
        <v>398</v>
      </c>
      <c r="M1717" t="s">
        <v>31</v>
      </c>
      <c r="N1717" t="s">
        <v>31</v>
      </c>
      <c r="O1717" s="1"/>
      <c r="P1717" s="11">
        <v>14586500</v>
      </c>
    </row>
    <row r="1718" spans="1:16">
      <c r="A1718" s="5" t="s">
        <v>5094</v>
      </c>
      <c r="B1718" t="s">
        <v>5017</v>
      </c>
      <c r="C1718" s="5" t="s">
        <v>5306</v>
      </c>
      <c r="D1718" s="1">
        <v>42005</v>
      </c>
      <c r="E1718" t="s">
        <v>5308</v>
      </c>
      <c r="F1718" t="s">
        <v>2730</v>
      </c>
      <c r="G1718" t="str">
        <f t="shared" si="28"/>
        <v>1076</v>
      </c>
      <c r="H1718" t="s">
        <v>26</v>
      </c>
      <c r="J1718" t="s">
        <v>397</v>
      </c>
      <c r="L1718" t="s">
        <v>398</v>
      </c>
      <c r="M1718" t="s">
        <v>32</v>
      </c>
      <c r="N1718" t="s">
        <v>32</v>
      </c>
      <c r="O1718" s="1">
        <v>45640</v>
      </c>
      <c r="P1718" s="11">
        <v>14688000</v>
      </c>
    </row>
    <row r="1719" spans="1:16">
      <c r="A1719" s="5" t="s">
        <v>5094</v>
      </c>
      <c r="B1719" t="s">
        <v>5017</v>
      </c>
      <c r="C1719" s="5" t="s">
        <v>5306</v>
      </c>
      <c r="D1719" s="1">
        <v>42005</v>
      </c>
      <c r="E1719" t="s">
        <v>5308</v>
      </c>
      <c r="F1719" t="s">
        <v>2730</v>
      </c>
      <c r="G1719" t="str">
        <f t="shared" si="28"/>
        <v>1076</v>
      </c>
      <c r="H1719" t="s">
        <v>26</v>
      </c>
      <c r="J1719" t="s">
        <v>397</v>
      </c>
      <c r="L1719" t="s">
        <v>399</v>
      </c>
      <c r="M1719" t="s">
        <v>31</v>
      </c>
      <c r="N1719" t="s">
        <v>32</v>
      </c>
      <c r="O1719" s="1">
        <v>45640</v>
      </c>
      <c r="P1719" s="11">
        <v>1432800</v>
      </c>
    </row>
    <row r="1720" spans="1:16">
      <c r="A1720" s="5" t="s">
        <v>5094</v>
      </c>
      <c r="B1720" t="s">
        <v>5017</v>
      </c>
      <c r="C1720" s="5" t="s">
        <v>5309</v>
      </c>
      <c r="D1720" s="1">
        <v>42005</v>
      </c>
      <c r="E1720" t="s">
        <v>530</v>
      </c>
      <c r="F1720" t="s">
        <v>5310</v>
      </c>
      <c r="G1720" t="str">
        <f t="shared" ref="G1720:G1783" si="29">LEFT(F1720,4)</f>
        <v>1098</v>
      </c>
      <c r="H1720" t="s">
        <v>26</v>
      </c>
      <c r="J1720" t="s">
        <v>397</v>
      </c>
      <c r="L1720" t="s">
        <v>5143</v>
      </c>
      <c r="M1720" t="s">
        <v>31</v>
      </c>
      <c r="N1720" t="s">
        <v>31</v>
      </c>
      <c r="O1720" s="1"/>
      <c r="P1720" s="11">
        <v>9077000</v>
      </c>
    </row>
    <row r="1721" spans="1:16">
      <c r="A1721" s="5" t="s">
        <v>5094</v>
      </c>
      <c r="B1721" t="s">
        <v>5017</v>
      </c>
      <c r="C1721" s="5" t="s">
        <v>5309</v>
      </c>
      <c r="D1721" s="1">
        <v>42005</v>
      </c>
      <c r="E1721" t="s">
        <v>530</v>
      </c>
      <c r="F1721" t="s">
        <v>5310</v>
      </c>
      <c r="G1721" t="str">
        <f t="shared" si="29"/>
        <v>1098</v>
      </c>
      <c r="H1721" t="s">
        <v>26</v>
      </c>
      <c r="J1721" t="s">
        <v>397</v>
      </c>
      <c r="L1721" t="s">
        <v>5143</v>
      </c>
      <c r="M1721" t="s">
        <v>31</v>
      </c>
      <c r="N1721" t="s">
        <v>31</v>
      </c>
      <c r="O1721" s="1"/>
      <c r="P1721" s="11">
        <v>539800</v>
      </c>
    </row>
    <row r="1722" spans="1:16">
      <c r="A1722" s="5" t="s">
        <v>5094</v>
      </c>
      <c r="B1722" t="s">
        <v>5017</v>
      </c>
      <c r="C1722" s="5" t="s">
        <v>5309</v>
      </c>
      <c r="D1722" s="1">
        <v>42005</v>
      </c>
      <c r="E1722" t="s">
        <v>530</v>
      </c>
      <c r="F1722" t="s">
        <v>5310</v>
      </c>
      <c r="G1722" t="str">
        <f t="shared" si="29"/>
        <v>1098</v>
      </c>
      <c r="H1722" t="s">
        <v>26</v>
      </c>
      <c r="J1722" t="s">
        <v>397</v>
      </c>
      <c r="L1722" t="s">
        <v>5144</v>
      </c>
      <c r="M1722" t="s">
        <v>31</v>
      </c>
      <c r="N1722" t="s">
        <v>31</v>
      </c>
      <c r="O1722" s="1"/>
      <c r="P1722" s="11">
        <v>670500</v>
      </c>
    </row>
    <row r="1723" spans="1:16">
      <c r="A1723" s="5" t="s">
        <v>5094</v>
      </c>
      <c r="B1723" t="s">
        <v>5017</v>
      </c>
      <c r="C1723" s="5" t="s">
        <v>5311</v>
      </c>
      <c r="D1723" s="1">
        <v>42005</v>
      </c>
      <c r="E1723" t="s">
        <v>5313</v>
      </c>
      <c r="F1723" t="s">
        <v>5314</v>
      </c>
      <c r="G1723" t="str">
        <f t="shared" si="29"/>
        <v>1055</v>
      </c>
      <c r="H1723" t="s">
        <v>26</v>
      </c>
      <c r="J1723" t="s">
        <v>397</v>
      </c>
      <c r="L1723" t="s">
        <v>398</v>
      </c>
      <c r="M1723" t="s">
        <v>31</v>
      </c>
      <c r="N1723" t="s">
        <v>31</v>
      </c>
      <c r="O1723" s="1"/>
      <c r="P1723" s="11">
        <v>11865700</v>
      </c>
    </row>
    <row r="1724" spans="1:16">
      <c r="A1724" s="5" t="s">
        <v>5094</v>
      </c>
      <c r="B1724" t="s">
        <v>5017</v>
      </c>
      <c r="C1724" s="5" t="s">
        <v>5311</v>
      </c>
      <c r="D1724" s="1">
        <v>42005</v>
      </c>
      <c r="E1724" t="s">
        <v>5313</v>
      </c>
      <c r="F1724" t="s">
        <v>5314</v>
      </c>
      <c r="G1724" t="str">
        <f t="shared" si="29"/>
        <v>1055</v>
      </c>
      <c r="H1724" t="s">
        <v>26</v>
      </c>
      <c r="J1724" t="s">
        <v>397</v>
      </c>
      <c r="L1724" t="s">
        <v>398</v>
      </c>
      <c r="M1724" t="s">
        <v>31</v>
      </c>
      <c r="N1724" t="s">
        <v>31</v>
      </c>
      <c r="O1724" s="1"/>
      <c r="P1724" s="11">
        <v>897500</v>
      </c>
    </row>
    <row r="1725" spans="1:16">
      <c r="A1725" s="5" t="s">
        <v>5094</v>
      </c>
      <c r="B1725" t="s">
        <v>5017</v>
      </c>
      <c r="C1725" s="5" t="s">
        <v>5311</v>
      </c>
      <c r="D1725" s="1">
        <v>42005</v>
      </c>
      <c r="E1725" t="s">
        <v>5313</v>
      </c>
      <c r="F1725" t="s">
        <v>5314</v>
      </c>
      <c r="G1725" t="str">
        <f t="shared" si="29"/>
        <v>1055</v>
      </c>
      <c r="H1725" t="s">
        <v>26</v>
      </c>
      <c r="J1725" t="s">
        <v>397</v>
      </c>
      <c r="L1725" t="s">
        <v>399</v>
      </c>
      <c r="M1725" t="s">
        <v>31</v>
      </c>
      <c r="N1725" t="s">
        <v>31</v>
      </c>
      <c r="O1725" s="1"/>
      <c r="P1725" s="11">
        <v>831100</v>
      </c>
    </row>
    <row r="1726" spans="1:16">
      <c r="A1726" s="5" t="s">
        <v>5094</v>
      </c>
      <c r="B1726" t="s">
        <v>5017</v>
      </c>
      <c r="C1726" s="5" t="s">
        <v>5315</v>
      </c>
      <c r="D1726" s="1">
        <v>42005</v>
      </c>
      <c r="E1726" t="s">
        <v>5317</v>
      </c>
      <c r="F1726" t="s">
        <v>5318</v>
      </c>
      <c r="G1726" t="str">
        <f t="shared" si="29"/>
        <v>1063</v>
      </c>
      <c r="H1726" t="s">
        <v>26</v>
      </c>
      <c r="J1726" t="s">
        <v>397</v>
      </c>
      <c r="L1726" t="s">
        <v>5143</v>
      </c>
      <c r="M1726" t="s">
        <v>31</v>
      </c>
      <c r="N1726" t="s">
        <v>31</v>
      </c>
      <c r="O1726" s="1"/>
      <c r="P1726" s="11">
        <v>6742600</v>
      </c>
    </row>
    <row r="1727" spans="1:16">
      <c r="A1727" s="5" t="s">
        <v>5094</v>
      </c>
      <c r="B1727" t="s">
        <v>5017</v>
      </c>
      <c r="C1727" s="5" t="s">
        <v>5315</v>
      </c>
      <c r="D1727" s="1">
        <v>42005</v>
      </c>
      <c r="E1727" t="s">
        <v>5317</v>
      </c>
      <c r="F1727" t="s">
        <v>5318</v>
      </c>
      <c r="G1727" t="str">
        <f t="shared" si="29"/>
        <v>1063</v>
      </c>
      <c r="H1727" t="s">
        <v>26</v>
      </c>
      <c r="J1727" t="s">
        <v>397</v>
      </c>
      <c r="L1727" t="s">
        <v>5144</v>
      </c>
      <c r="M1727" t="s">
        <v>31</v>
      </c>
      <c r="N1727" t="s">
        <v>31</v>
      </c>
      <c r="O1727" s="1"/>
      <c r="P1727" s="11">
        <v>541500</v>
      </c>
    </row>
    <row r="1728" spans="1:16">
      <c r="A1728" s="5" t="s">
        <v>5094</v>
      </c>
      <c r="B1728" t="s">
        <v>5017</v>
      </c>
      <c r="C1728" s="5" t="s">
        <v>5315</v>
      </c>
      <c r="D1728" s="1">
        <v>42005</v>
      </c>
      <c r="E1728" t="s">
        <v>5317</v>
      </c>
      <c r="F1728" t="s">
        <v>5318</v>
      </c>
      <c r="G1728" t="str">
        <f t="shared" si="29"/>
        <v>1063</v>
      </c>
      <c r="H1728" t="s">
        <v>26</v>
      </c>
      <c r="J1728" t="s">
        <v>397</v>
      </c>
      <c r="L1728" t="s">
        <v>5143</v>
      </c>
      <c r="M1728" t="s">
        <v>31</v>
      </c>
      <c r="N1728" t="s">
        <v>31</v>
      </c>
      <c r="O1728" s="1"/>
      <c r="P1728" s="11">
        <v>60100</v>
      </c>
    </row>
    <row r="1729" spans="1:16">
      <c r="A1729" s="5" t="s">
        <v>5094</v>
      </c>
      <c r="B1729" t="s">
        <v>5017</v>
      </c>
      <c r="C1729" s="5" t="s">
        <v>5319</v>
      </c>
      <c r="D1729" s="1">
        <v>42005</v>
      </c>
      <c r="E1729" t="s">
        <v>567</v>
      </c>
      <c r="F1729" t="s">
        <v>568</v>
      </c>
      <c r="G1729" t="str">
        <f t="shared" si="29"/>
        <v>1032</v>
      </c>
      <c r="H1729" t="s">
        <v>26</v>
      </c>
      <c r="J1729" t="s">
        <v>397</v>
      </c>
      <c r="L1729" t="s">
        <v>399</v>
      </c>
      <c r="M1729" t="s">
        <v>31</v>
      </c>
      <c r="N1729" t="s">
        <v>31</v>
      </c>
      <c r="O1729" s="1"/>
      <c r="P1729" s="11">
        <v>1131800</v>
      </c>
    </row>
    <row r="1730" spans="1:16">
      <c r="A1730" s="5" t="s">
        <v>5094</v>
      </c>
      <c r="B1730" t="s">
        <v>5017</v>
      </c>
      <c r="C1730" s="5" t="s">
        <v>5319</v>
      </c>
      <c r="D1730" s="1">
        <v>42005</v>
      </c>
      <c r="E1730" t="s">
        <v>567</v>
      </c>
      <c r="F1730" t="s">
        <v>568</v>
      </c>
      <c r="G1730" t="str">
        <f t="shared" si="29"/>
        <v>1032</v>
      </c>
      <c r="H1730" t="s">
        <v>26</v>
      </c>
      <c r="J1730" t="s">
        <v>397</v>
      </c>
      <c r="L1730" t="s">
        <v>398</v>
      </c>
      <c r="M1730" t="s">
        <v>31</v>
      </c>
      <c r="N1730" t="s">
        <v>31</v>
      </c>
      <c r="O1730" s="1"/>
      <c r="P1730" s="11">
        <v>9240100</v>
      </c>
    </row>
    <row r="1731" spans="1:16">
      <c r="A1731" s="5" t="s">
        <v>5094</v>
      </c>
      <c r="B1731" t="s">
        <v>5017</v>
      </c>
      <c r="C1731" s="5" t="s">
        <v>5321</v>
      </c>
      <c r="D1731" s="1">
        <v>42005</v>
      </c>
      <c r="E1731" t="s">
        <v>588</v>
      </c>
      <c r="F1731" t="s">
        <v>589</v>
      </c>
      <c r="G1731" t="str">
        <f t="shared" si="29"/>
        <v>1073</v>
      </c>
      <c r="H1731" t="s">
        <v>26</v>
      </c>
      <c r="J1731" t="s">
        <v>397</v>
      </c>
      <c r="L1731" t="s">
        <v>5144</v>
      </c>
      <c r="M1731" t="s">
        <v>31</v>
      </c>
      <c r="N1731" t="s">
        <v>31</v>
      </c>
      <c r="O1731" s="1"/>
      <c r="P1731" s="11">
        <v>420700</v>
      </c>
    </row>
    <row r="1732" spans="1:16">
      <c r="A1732" s="5" t="s">
        <v>5094</v>
      </c>
      <c r="B1732" t="s">
        <v>5017</v>
      </c>
      <c r="C1732" s="5" t="s">
        <v>5321</v>
      </c>
      <c r="D1732" s="1">
        <v>42005</v>
      </c>
      <c r="E1732" t="s">
        <v>588</v>
      </c>
      <c r="F1732" t="s">
        <v>589</v>
      </c>
      <c r="G1732" t="str">
        <f t="shared" si="29"/>
        <v>1073</v>
      </c>
      <c r="H1732" t="s">
        <v>26</v>
      </c>
      <c r="J1732" t="s">
        <v>397</v>
      </c>
      <c r="L1732" t="s">
        <v>5143</v>
      </c>
      <c r="M1732" t="s">
        <v>31</v>
      </c>
      <c r="N1732" t="s">
        <v>31</v>
      </c>
      <c r="O1732" s="1"/>
      <c r="P1732" s="11">
        <v>6012100</v>
      </c>
    </row>
    <row r="1733" spans="1:16">
      <c r="A1733" s="5" t="s">
        <v>5094</v>
      </c>
      <c r="B1733" t="s">
        <v>5017</v>
      </c>
      <c r="C1733" s="5" t="s">
        <v>5323</v>
      </c>
      <c r="D1733" s="1">
        <v>42005</v>
      </c>
      <c r="E1733" t="s">
        <v>5325</v>
      </c>
      <c r="F1733" t="s">
        <v>5326</v>
      </c>
      <c r="G1733" t="str">
        <f t="shared" si="29"/>
        <v>1065</v>
      </c>
      <c r="H1733" t="s">
        <v>26</v>
      </c>
      <c r="J1733" t="s">
        <v>397</v>
      </c>
      <c r="L1733" t="s">
        <v>5143</v>
      </c>
      <c r="M1733" t="s">
        <v>31</v>
      </c>
      <c r="N1733" t="s">
        <v>31</v>
      </c>
      <c r="O1733" s="1"/>
      <c r="P1733" s="11">
        <v>210100</v>
      </c>
    </row>
    <row r="1734" spans="1:16">
      <c r="A1734" s="5" t="s">
        <v>5094</v>
      </c>
      <c r="B1734" t="s">
        <v>5017</v>
      </c>
      <c r="C1734" s="5" t="s">
        <v>5327</v>
      </c>
      <c r="D1734" s="1">
        <v>42005</v>
      </c>
      <c r="E1734" t="s">
        <v>5328</v>
      </c>
      <c r="F1734" t="s">
        <v>5329</v>
      </c>
      <c r="G1734" t="str">
        <f t="shared" si="29"/>
        <v>1063</v>
      </c>
      <c r="H1734" t="s">
        <v>26</v>
      </c>
      <c r="J1734" t="s">
        <v>397</v>
      </c>
      <c r="L1734" t="s">
        <v>398</v>
      </c>
      <c r="M1734" t="s">
        <v>31</v>
      </c>
      <c r="N1734" t="s">
        <v>31</v>
      </c>
      <c r="O1734" s="1"/>
      <c r="P1734" s="11">
        <v>6000200</v>
      </c>
    </row>
    <row r="1735" spans="1:16">
      <c r="A1735" s="5" t="s">
        <v>5094</v>
      </c>
      <c r="B1735" t="s">
        <v>5017</v>
      </c>
      <c r="C1735" s="5" t="s">
        <v>5330</v>
      </c>
      <c r="D1735" s="1">
        <v>42005</v>
      </c>
      <c r="E1735" t="s">
        <v>5332</v>
      </c>
      <c r="F1735" t="s">
        <v>5333</v>
      </c>
      <c r="G1735" t="str">
        <f t="shared" si="29"/>
        <v>1032</v>
      </c>
      <c r="H1735" t="s">
        <v>26</v>
      </c>
      <c r="J1735" t="s">
        <v>397</v>
      </c>
      <c r="L1735" t="s">
        <v>398</v>
      </c>
      <c r="M1735" t="s">
        <v>32</v>
      </c>
      <c r="N1735" t="s">
        <v>31</v>
      </c>
      <c r="O1735" s="1"/>
      <c r="P1735" s="11">
        <v>4604900</v>
      </c>
    </row>
    <row r="1736" spans="1:16">
      <c r="A1736" s="5" t="s">
        <v>5094</v>
      </c>
      <c r="B1736" t="s">
        <v>5017</v>
      </c>
      <c r="C1736" s="5" t="s">
        <v>5330</v>
      </c>
      <c r="D1736" s="1">
        <v>42005</v>
      </c>
      <c r="E1736" t="s">
        <v>5332</v>
      </c>
      <c r="F1736" t="s">
        <v>4211</v>
      </c>
      <c r="G1736" t="str">
        <f t="shared" si="29"/>
        <v>1032</v>
      </c>
      <c r="H1736" t="s">
        <v>26</v>
      </c>
      <c r="J1736" t="s">
        <v>397</v>
      </c>
      <c r="L1736" t="s">
        <v>399</v>
      </c>
      <c r="M1736" t="s">
        <v>31</v>
      </c>
      <c r="N1736" t="s">
        <v>31</v>
      </c>
      <c r="O1736" s="1"/>
      <c r="P1736" s="11">
        <v>305800</v>
      </c>
    </row>
    <row r="1737" spans="1:16">
      <c r="A1737" s="5" t="s">
        <v>5094</v>
      </c>
      <c r="B1737" t="s">
        <v>5017</v>
      </c>
      <c r="C1737" s="5" t="s">
        <v>5334</v>
      </c>
      <c r="D1737" s="1">
        <v>42005</v>
      </c>
      <c r="E1737" t="s">
        <v>5336</v>
      </c>
      <c r="F1737" t="s">
        <v>5337</v>
      </c>
      <c r="G1737" t="str">
        <f t="shared" si="29"/>
        <v>1077</v>
      </c>
      <c r="H1737" t="s">
        <v>26</v>
      </c>
      <c r="J1737" t="s">
        <v>397</v>
      </c>
      <c r="L1737" t="s">
        <v>5143</v>
      </c>
      <c r="M1737" t="s">
        <v>31</v>
      </c>
      <c r="N1737" t="s">
        <v>31</v>
      </c>
      <c r="O1737" s="1"/>
      <c r="P1737" s="11">
        <v>276200</v>
      </c>
    </row>
    <row r="1738" spans="1:16">
      <c r="A1738" s="5" t="s">
        <v>5094</v>
      </c>
      <c r="B1738" t="s">
        <v>5017</v>
      </c>
      <c r="C1738" s="5" t="s">
        <v>5338</v>
      </c>
      <c r="D1738" s="1">
        <v>42005</v>
      </c>
      <c r="E1738" t="s">
        <v>5339</v>
      </c>
      <c r="F1738" t="s">
        <v>5340</v>
      </c>
      <c r="G1738" t="str">
        <f t="shared" si="29"/>
        <v>2076</v>
      </c>
      <c r="H1738" t="s">
        <v>26</v>
      </c>
      <c r="J1738" t="s">
        <v>397</v>
      </c>
      <c r="L1738" t="s">
        <v>399</v>
      </c>
      <c r="M1738" t="s">
        <v>31</v>
      </c>
      <c r="N1738" t="s">
        <v>31</v>
      </c>
      <c r="O1738" s="1"/>
      <c r="P1738" s="11">
        <v>155500</v>
      </c>
    </row>
    <row r="1739" spans="1:16">
      <c r="A1739" s="5" t="s">
        <v>5094</v>
      </c>
      <c r="B1739" t="s">
        <v>5017</v>
      </c>
      <c r="C1739" s="5" t="s">
        <v>5338</v>
      </c>
      <c r="D1739" s="1">
        <v>42005</v>
      </c>
      <c r="E1739" t="s">
        <v>5339</v>
      </c>
      <c r="F1739" t="s">
        <v>5340</v>
      </c>
      <c r="G1739" t="str">
        <f t="shared" si="29"/>
        <v>2076</v>
      </c>
      <c r="H1739" t="s">
        <v>26</v>
      </c>
      <c r="J1739" t="s">
        <v>397</v>
      </c>
      <c r="L1739" t="s">
        <v>398</v>
      </c>
      <c r="M1739" t="s">
        <v>32</v>
      </c>
      <c r="N1739" t="s">
        <v>31</v>
      </c>
      <c r="O1739" s="1"/>
      <c r="P1739" s="11">
        <v>2757500</v>
      </c>
    </row>
    <row r="1740" spans="1:16">
      <c r="A1740" s="5" t="s">
        <v>5094</v>
      </c>
      <c r="B1740" t="s">
        <v>5017</v>
      </c>
      <c r="C1740" s="5" t="s">
        <v>5341</v>
      </c>
      <c r="D1740" s="1">
        <v>42005</v>
      </c>
      <c r="E1740" t="s">
        <v>5343</v>
      </c>
      <c r="F1740" t="s">
        <v>5344</v>
      </c>
      <c r="G1740" t="str">
        <f t="shared" si="29"/>
        <v>1064</v>
      </c>
      <c r="H1740" t="s">
        <v>26</v>
      </c>
      <c r="J1740" t="s">
        <v>397</v>
      </c>
      <c r="L1740" t="s">
        <v>398</v>
      </c>
      <c r="M1740" t="s">
        <v>31</v>
      </c>
      <c r="N1740" t="s">
        <v>134</v>
      </c>
      <c r="O1740" s="1"/>
      <c r="P1740" s="11">
        <v>8269200</v>
      </c>
    </row>
    <row r="1741" spans="1:16">
      <c r="A1741" s="5" t="s">
        <v>5094</v>
      </c>
      <c r="B1741" t="s">
        <v>5017</v>
      </c>
      <c r="C1741" s="5" t="s">
        <v>5341</v>
      </c>
      <c r="D1741" s="1">
        <v>42005</v>
      </c>
      <c r="E1741" t="s">
        <v>5343</v>
      </c>
      <c r="F1741" t="s">
        <v>5344</v>
      </c>
      <c r="G1741" t="str">
        <f t="shared" si="29"/>
        <v>1064</v>
      </c>
      <c r="H1741" t="s">
        <v>26</v>
      </c>
      <c r="J1741" t="s">
        <v>397</v>
      </c>
      <c r="L1741" t="s">
        <v>399</v>
      </c>
      <c r="M1741" t="s">
        <v>31</v>
      </c>
      <c r="N1741" t="s">
        <v>134</v>
      </c>
      <c r="O1741" s="1"/>
      <c r="P1741" s="11">
        <v>604700</v>
      </c>
    </row>
    <row r="1742" spans="1:16">
      <c r="A1742" s="5" t="s">
        <v>5094</v>
      </c>
      <c r="B1742" t="s">
        <v>5017</v>
      </c>
      <c r="C1742" s="5" t="s">
        <v>5345</v>
      </c>
      <c r="D1742" s="1">
        <v>42005</v>
      </c>
      <c r="E1742" t="s">
        <v>2390</v>
      </c>
      <c r="F1742" t="s">
        <v>2015</v>
      </c>
      <c r="G1742" t="str">
        <f t="shared" si="29"/>
        <v>1055</v>
      </c>
      <c r="H1742" t="s">
        <v>26</v>
      </c>
      <c r="J1742" t="s">
        <v>493</v>
      </c>
      <c r="L1742" t="s">
        <v>5143</v>
      </c>
      <c r="M1742" t="s">
        <v>31</v>
      </c>
      <c r="N1742" t="s">
        <v>134</v>
      </c>
      <c r="O1742" s="1"/>
      <c r="P1742" s="11">
        <v>972200</v>
      </c>
    </row>
    <row r="1743" spans="1:16">
      <c r="A1743" s="5" t="s">
        <v>5094</v>
      </c>
      <c r="B1743" t="s">
        <v>5017</v>
      </c>
      <c r="C1743" s="5" t="s">
        <v>5345</v>
      </c>
      <c r="D1743" s="1">
        <v>42005</v>
      </c>
      <c r="E1743" t="s">
        <v>2390</v>
      </c>
      <c r="F1743" t="s">
        <v>2015</v>
      </c>
      <c r="G1743" t="str">
        <f t="shared" si="29"/>
        <v>1055</v>
      </c>
      <c r="H1743" t="s">
        <v>26</v>
      </c>
      <c r="J1743" t="s">
        <v>493</v>
      </c>
      <c r="L1743" t="s">
        <v>5144</v>
      </c>
      <c r="M1743" t="s">
        <v>31</v>
      </c>
      <c r="N1743" t="s">
        <v>134</v>
      </c>
      <c r="O1743" s="1"/>
      <c r="P1743" s="11">
        <v>63600</v>
      </c>
    </row>
    <row r="1744" spans="1:16">
      <c r="A1744" s="5" t="s">
        <v>5094</v>
      </c>
      <c r="B1744" t="s">
        <v>5017</v>
      </c>
      <c r="C1744" s="5" t="s">
        <v>5347</v>
      </c>
      <c r="D1744" s="1">
        <v>42005</v>
      </c>
      <c r="E1744" t="s">
        <v>5349</v>
      </c>
      <c r="F1744" t="s">
        <v>5350</v>
      </c>
      <c r="G1744" t="str">
        <f t="shared" si="29"/>
        <v>1071</v>
      </c>
      <c r="H1744" t="s">
        <v>26</v>
      </c>
      <c r="J1744" t="s">
        <v>397</v>
      </c>
      <c r="L1744" t="s">
        <v>5143</v>
      </c>
      <c r="M1744" t="s">
        <v>31</v>
      </c>
      <c r="N1744" t="s">
        <v>31</v>
      </c>
      <c r="O1744" s="1"/>
      <c r="P1744" s="11">
        <v>3427100</v>
      </c>
    </row>
    <row r="1745" spans="1:16">
      <c r="A1745" s="5" t="s">
        <v>5094</v>
      </c>
      <c r="B1745" t="s">
        <v>5017</v>
      </c>
      <c r="C1745" s="5" t="s">
        <v>5347</v>
      </c>
      <c r="D1745" s="1">
        <v>42005</v>
      </c>
      <c r="E1745" t="s">
        <v>5349</v>
      </c>
      <c r="F1745" t="s">
        <v>5350</v>
      </c>
      <c r="G1745" t="str">
        <f t="shared" si="29"/>
        <v>1071</v>
      </c>
      <c r="H1745" t="s">
        <v>26</v>
      </c>
      <c r="J1745" t="s">
        <v>397</v>
      </c>
      <c r="L1745" t="s">
        <v>5144</v>
      </c>
      <c r="M1745" t="s">
        <v>31</v>
      </c>
      <c r="N1745" t="s">
        <v>31</v>
      </c>
      <c r="O1745" s="1"/>
      <c r="P1745" s="11">
        <v>315500</v>
      </c>
    </row>
    <row r="1746" spans="1:16">
      <c r="A1746" s="5" t="s">
        <v>5094</v>
      </c>
      <c r="B1746" t="s">
        <v>5017</v>
      </c>
      <c r="C1746" s="5" t="s">
        <v>5351</v>
      </c>
      <c r="D1746" s="1">
        <v>42005</v>
      </c>
      <c r="E1746" t="s">
        <v>5352</v>
      </c>
      <c r="F1746" t="s">
        <v>5353</v>
      </c>
      <c r="G1746" t="str">
        <f t="shared" si="29"/>
        <v>1071</v>
      </c>
      <c r="H1746" t="s">
        <v>26</v>
      </c>
      <c r="J1746" t="s">
        <v>397</v>
      </c>
      <c r="L1746" t="s">
        <v>5143</v>
      </c>
      <c r="M1746" t="s">
        <v>31</v>
      </c>
      <c r="N1746" t="s">
        <v>32</v>
      </c>
      <c r="O1746" s="1">
        <v>45602</v>
      </c>
      <c r="P1746" s="11">
        <v>17776088</v>
      </c>
    </row>
    <row r="1747" spans="1:16">
      <c r="A1747" s="5" t="s">
        <v>5094</v>
      </c>
      <c r="B1747" t="s">
        <v>5017</v>
      </c>
      <c r="C1747" s="5" t="s">
        <v>5354</v>
      </c>
      <c r="D1747" s="1">
        <v>43831</v>
      </c>
      <c r="E1747" t="s">
        <v>5352</v>
      </c>
      <c r="F1747" t="s">
        <v>5353</v>
      </c>
      <c r="G1747" t="str">
        <f t="shared" si="29"/>
        <v>1071</v>
      </c>
      <c r="H1747" t="s">
        <v>26</v>
      </c>
      <c r="J1747" t="s">
        <v>397</v>
      </c>
      <c r="L1747" t="s">
        <v>499</v>
      </c>
      <c r="N1747" t="s">
        <v>32</v>
      </c>
      <c r="O1747" s="1">
        <v>45602</v>
      </c>
      <c r="P1747" s="11">
        <v>7940660</v>
      </c>
    </row>
    <row r="1748" spans="1:16">
      <c r="A1748" s="5" t="s">
        <v>5094</v>
      </c>
      <c r="B1748" t="s">
        <v>5017</v>
      </c>
      <c r="C1748" s="5" t="s">
        <v>5354</v>
      </c>
      <c r="D1748" s="1">
        <v>43831</v>
      </c>
      <c r="E1748" t="s">
        <v>5183</v>
      </c>
      <c r="F1748" t="s">
        <v>5184</v>
      </c>
      <c r="G1748" t="str">
        <f t="shared" si="29"/>
        <v>1071</v>
      </c>
      <c r="H1748" t="s">
        <v>26</v>
      </c>
      <c r="J1748" t="s">
        <v>397</v>
      </c>
      <c r="L1748" t="s">
        <v>499</v>
      </c>
      <c r="N1748" t="s">
        <v>32</v>
      </c>
      <c r="O1748" s="1">
        <v>45602</v>
      </c>
      <c r="P1748" s="11">
        <v>0</v>
      </c>
    </row>
    <row r="1749" spans="1:16">
      <c r="A1749" s="5" t="s">
        <v>5094</v>
      </c>
      <c r="B1749" t="s">
        <v>5017</v>
      </c>
      <c r="C1749" s="5" t="s">
        <v>5355</v>
      </c>
      <c r="D1749" s="1">
        <v>42005</v>
      </c>
      <c r="E1749" t="s">
        <v>5357</v>
      </c>
      <c r="F1749" t="s">
        <v>5358</v>
      </c>
      <c r="G1749" t="str">
        <f t="shared" si="29"/>
        <v>1016</v>
      </c>
      <c r="H1749" t="s">
        <v>26</v>
      </c>
      <c r="J1749" t="s">
        <v>397</v>
      </c>
      <c r="L1749" t="s">
        <v>5143</v>
      </c>
      <c r="M1749" t="s">
        <v>31</v>
      </c>
      <c r="N1749" t="s">
        <v>32</v>
      </c>
      <c r="O1749" s="1">
        <v>41673</v>
      </c>
      <c r="P1749" s="11">
        <v>7215600</v>
      </c>
    </row>
    <row r="1750" spans="1:16">
      <c r="A1750" s="5" t="s">
        <v>5094</v>
      </c>
      <c r="B1750" t="s">
        <v>5017</v>
      </c>
      <c r="C1750" s="5" t="s">
        <v>5355</v>
      </c>
      <c r="D1750" s="1">
        <v>42005</v>
      </c>
      <c r="E1750" t="s">
        <v>5359</v>
      </c>
      <c r="F1750" t="s">
        <v>5358</v>
      </c>
      <c r="G1750" t="str">
        <f t="shared" si="29"/>
        <v>1016</v>
      </c>
      <c r="H1750" t="s">
        <v>26</v>
      </c>
      <c r="J1750" t="s">
        <v>397</v>
      </c>
      <c r="L1750" t="s">
        <v>5144</v>
      </c>
      <c r="M1750" t="s">
        <v>31</v>
      </c>
      <c r="N1750" t="s">
        <v>32</v>
      </c>
      <c r="O1750" s="1">
        <v>41673</v>
      </c>
      <c r="P1750" s="11">
        <v>518800</v>
      </c>
    </row>
    <row r="1751" spans="1:16">
      <c r="A1751" s="5" t="s">
        <v>5094</v>
      </c>
      <c r="B1751" t="s">
        <v>5017</v>
      </c>
      <c r="C1751" s="5" t="s">
        <v>5360</v>
      </c>
      <c r="D1751" s="1">
        <v>42005</v>
      </c>
      <c r="E1751" t="s">
        <v>5362</v>
      </c>
      <c r="F1751" t="s">
        <v>5298</v>
      </c>
      <c r="G1751" t="str">
        <f t="shared" si="29"/>
        <v>1098</v>
      </c>
      <c r="H1751" t="s">
        <v>26</v>
      </c>
      <c r="J1751" t="s">
        <v>397</v>
      </c>
      <c r="L1751" t="s">
        <v>5143</v>
      </c>
      <c r="M1751" t="s">
        <v>32</v>
      </c>
      <c r="N1751" t="s">
        <v>31</v>
      </c>
      <c r="O1751" s="1"/>
      <c r="P1751" s="11">
        <v>7431000</v>
      </c>
    </row>
    <row r="1752" spans="1:16">
      <c r="A1752" s="5" t="s">
        <v>5094</v>
      </c>
      <c r="B1752" t="s">
        <v>5017</v>
      </c>
      <c r="C1752" s="5" t="s">
        <v>5360</v>
      </c>
      <c r="D1752" s="1">
        <v>42005</v>
      </c>
      <c r="E1752" t="s">
        <v>5362</v>
      </c>
      <c r="F1752" t="s">
        <v>5298</v>
      </c>
      <c r="G1752" t="str">
        <f t="shared" si="29"/>
        <v>1098</v>
      </c>
      <c r="H1752" t="s">
        <v>26</v>
      </c>
      <c r="J1752" t="s">
        <v>397</v>
      </c>
      <c r="L1752" t="s">
        <v>5144</v>
      </c>
      <c r="M1752" t="s">
        <v>31</v>
      </c>
      <c r="N1752" t="s">
        <v>31</v>
      </c>
      <c r="O1752" s="1"/>
      <c r="P1752" s="11">
        <v>536300</v>
      </c>
    </row>
    <row r="1753" spans="1:16">
      <c r="A1753" s="5" t="s">
        <v>5094</v>
      </c>
      <c r="B1753" t="s">
        <v>5017</v>
      </c>
      <c r="C1753" s="5" t="s">
        <v>5363</v>
      </c>
      <c r="D1753" s="1">
        <v>42005</v>
      </c>
      <c r="E1753" t="s">
        <v>5365</v>
      </c>
      <c r="F1753" t="s">
        <v>5366</v>
      </c>
      <c r="G1753" t="str">
        <f t="shared" si="29"/>
        <v>1104</v>
      </c>
      <c r="H1753" t="s">
        <v>26</v>
      </c>
      <c r="J1753" t="s">
        <v>397</v>
      </c>
      <c r="L1753" t="s">
        <v>5143</v>
      </c>
      <c r="M1753" t="s">
        <v>32</v>
      </c>
      <c r="N1753" t="s">
        <v>31</v>
      </c>
      <c r="O1753" s="1"/>
      <c r="P1753" s="11">
        <v>7950800</v>
      </c>
    </row>
    <row r="1754" spans="1:16">
      <c r="A1754" s="5" t="s">
        <v>5094</v>
      </c>
      <c r="B1754" t="s">
        <v>5017</v>
      </c>
      <c r="C1754" s="5" t="s">
        <v>5363</v>
      </c>
      <c r="D1754" s="1">
        <v>42005</v>
      </c>
      <c r="E1754" t="s">
        <v>5365</v>
      </c>
      <c r="F1754" t="s">
        <v>5366</v>
      </c>
      <c r="G1754" t="str">
        <f t="shared" si="29"/>
        <v>1104</v>
      </c>
      <c r="H1754" t="s">
        <v>26</v>
      </c>
      <c r="J1754" t="s">
        <v>397</v>
      </c>
      <c r="L1754" t="s">
        <v>5144</v>
      </c>
      <c r="M1754" t="s">
        <v>31</v>
      </c>
      <c r="N1754" t="s">
        <v>31</v>
      </c>
      <c r="O1754" s="1"/>
      <c r="P1754" s="11">
        <v>518900</v>
      </c>
    </row>
    <row r="1755" spans="1:16">
      <c r="A1755" s="5" t="s">
        <v>5094</v>
      </c>
      <c r="B1755" t="s">
        <v>5017</v>
      </c>
      <c r="C1755" s="5" t="s">
        <v>5367</v>
      </c>
      <c r="D1755" s="1">
        <v>42005</v>
      </c>
      <c r="E1755" t="s">
        <v>5369</v>
      </c>
      <c r="F1755" t="s">
        <v>5370</v>
      </c>
      <c r="G1755" t="str">
        <f t="shared" si="29"/>
        <v>1035</v>
      </c>
      <c r="H1755" t="s">
        <v>26</v>
      </c>
      <c r="J1755" t="s">
        <v>397</v>
      </c>
      <c r="L1755" t="s">
        <v>398</v>
      </c>
      <c r="M1755" t="s">
        <v>31</v>
      </c>
      <c r="N1755" t="s">
        <v>31</v>
      </c>
      <c r="O1755" s="1"/>
      <c r="P1755" s="11">
        <v>8938900</v>
      </c>
    </row>
    <row r="1756" spans="1:16">
      <c r="A1756" s="5" t="s">
        <v>5094</v>
      </c>
      <c r="B1756" t="s">
        <v>5017</v>
      </c>
      <c r="C1756" s="5" t="s">
        <v>5371</v>
      </c>
      <c r="D1756" s="1">
        <v>42005</v>
      </c>
      <c r="E1756" t="s">
        <v>5373</v>
      </c>
      <c r="F1756" t="s">
        <v>5374</v>
      </c>
      <c r="G1756" t="str">
        <f t="shared" si="29"/>
        <v>1074</v>
      </c>
      <c r="H1756" t="s">
        <v>26</v>
      </c>
      <c r="J1756" t="s">
        <v>397</v>
      </c>
      <c r="L1756" t="s">
        <v>5143</v>
      </c>
      <c r="M1756" t="s">
        <v>31</v>
      </c>
      <c r="N1756" t="s">
        <v>31</v>
      </c>
      <c r="O1756" s="1"/>
      <c r="P1756" s="11">
        <v>16771000</v>
      </c>
    </row>
    <row r="1757" spans="1:16">
      <c r="A1757" s="5" t="s">
        <v>5094</v>
      </c>
      <c r="B1757" t="s">
        <v>5017</v>
      </c>
      <c r="C1757" s="5" t="s">
        <v>5371</v>
      </c>
      <c r="D1757" s="1">
        <v>42005</v>
      </c>
      <c r="E1757" t="s">
        <v>5373</v>
      </c>
      <c r="F1757" t="s">
        <v>5374</v>
      </c>
      <c r="G1757" t="str">
        <f t="shared" si="29"/>
        <v>1074</v>
      </c>
      <c r="H1757" t="s">
        <v>26</v>
      </c>
      <c r="J1757" t="s">
        <v>397</v>
      </c>
      <c r="L1757" t="s">
        <v>5144</v>
      </c>
      <c r="M1757" t="s">
        <v>31</v>
      </c>
      <c r="N1757" t="s">
        <v>31</v>
      </c>
      <c r="O1757" s="1"/>
      <c r="P1757" s="11">
        <v>797500</v>
      </c>
    </row>
    <row r="1758" spans="1:16">
      <c r="A1758" s="5" t="s">
        <v>5094</v>
      </c>
      <c r="B1758" t="s">
        <v>5017</v>
      </c>
      <c r="C1758" s="5" t="s">
        <v>5375</v>
      </c>
      <c r="D1758" s="1">
        <v>42005</v>
      </c>
      <c r="E1758" t="s">
        <v>5377</v>
      </c>
      <c r="F1758" t="s">
        <v>5378</v>
      </c>
      <c r="G1758" t="str">
        <f t="shared" si="29"/>
        <v>1062</v>
      </c>
      <c r="H1758" t="s">
        <v>26</v>
      </c>
      <c r="J1758" t="s">
        <v>2107</v>
      </c>
      <c r="L1758" t="s">
        <v>398</v>
      </c>
      <c r="M1758" t="s">
        <v>31</v>
      </c>
      <c r="N1758" t="s">
        <v>31</v>
      </c>
      <c r="O1758" s="1"/>
      <c r="P1758" s="11">
        <v>8474900</v>
      </c>
    </row>
    <row r="1759" spans="1:16">
      <c r="A1759" s="5" t="s">
        <v>5094</v>
      </c>
      <c r="B1759" t="s">
        <v>5017</v>
      </c>
      <c r="C1759" s="5" t="s">
        <v>5379</v>
      </c>
      <c r="D1759" s="1">
        <v>42005</v>
      </c>
      <c r="E1759" t="s">
        <v>5381</v>
      </c>
      <c r="F1759" t="s">
        <v>5382</v>
      </c>
      <c r="G1759" t="str">
        <f t="shared" si="29"/>
        <v>1105</v>
      </c>
      <c r="H1759" t="s">
        <v>26</v>
      </c>
      <c r="J1759" t="s">
        <v>397</v>
      </c>
      <c r="L1759" t="s">
        <v>5144</v>
      </c>
      <c r="M1759" t="s">
        <v>31</v>
      </c>
      <c r="N1759" t="s">
        <v>31</v>
      </c>
      <c r="O1759" s="1"/>
      <c r="P1759" s="11">
        <v>848000</v>
      </c>
    </row>
    <row r="1760" spans="1:16">
      <c r="A1760" s="5" t="s">
        <v>5094</v>
      </c>
      <c r="B1760" t="s">
        <v>5017</v>
      </c>
      <c r="C1760" s="5" t="s">
        <v>5379</v>
      </c>
      <c r="D1760" s="1">
        <v>42005</v>
      </c>
      <c r="E1760" t="s">
        <v>5381</v>
      </c>
      <c r="F1760" t="s">
        <v>5382</v>
      </c>
      <c r="G1760" t="str">
        <f t="shared" si="29"/>
        <v>1105</v>
      </c>
      <c r="H1760" t="s">
        <v>26</v>
      </c>
      <c r="J1760" t="s">
        <v>397</v>
      </c>
      <c r="L1760" t="s">
        <v>5143</v>
      </c>
      <c r="M1760" t="s">
        <v>31</v>
      </c>
      <c r="N1760" t="s">
        <v>31</v>
      </c>
      <c r="O1760" s="1"/>
      <c r="P1760" s="11">
        <v>10875200</v>
      </c>
    </row>
    <row r="1761" spans="1:16">
      <c r="A1761" s="5" t="s">
        <v>5094</v>
      </c>
      <c r="B1761" t="s">
        <v>5017</v>
      </c>
      <c r="C1761" s="5" t="s">
        <v>5383</v>
      </c>
      <c r="D1761" s="1">
        <v>42005</v>
      </c>
      <c r="E1761" t="s">
        <v>5384</v>
      </c>
      <c r="F1761" t="s">
        <v>5385</v>
      </c>
      <c r="G1761" t="str">
        <f t="shared" si="29"/>
        <v>1072</v>
      </c>
      <c r="H1761" t="s">
        <v>26</v>
      </c>
      <c r="J1761" t="s">
        <v>397</v>
      </c>
      <c r="L1761" t="s">
        <v>5143</v>
      </c>
      <c r="M1761" t="s">
        <v>31</v>
      </c>
      <c r="N1761" t="s">
        <v>31</v>
      </c>
      <c r="O1761" s="1"/>
      <c r="P1761" s="11">
        <v>9632000</v>
      </c>
    </row>
    <row r="1762" spans="1:16">
      <c r="A1762" s="5" t="s">
        <v>5094</v>
      </c>
      <c r="B1762" t="s">
        <v>5017</v>
      </c>
      <c r="C1762" s="5" t="s">
        <v>5383</v>
      </c>
      <c r="D1762" s="1">
        <v>42005</v>
      </c>
      <c r="E1762" t="s">
        <v>5384</v>
      </c>
      <c r="F1762" t="s">
        <v>5385</v>
      </c>
      <c r="G1762" t="str">
        <f t="shared" si="29"/>
        <v>1072</v>
      </c>
      <c r="H1762" t="s">
        <v>26</v>
      </c>
      <c r="J1762" t="s">
        <v>397</v>
      </c>
      <c r="L1762" t="s">
        <v>5144</v>
      </c>
      <c r="M1762" t="s">
        <v>31</v>
      </c>
      <c r="N1762" t="s">
        <v>31</v>
      </c>
      <c r="O1762" s="1"/>
      <c r="P1762" s="11">
        <v>715700</v>
      </c>
    </row>
    <row r="1763" spans="1:16">
      <c r="A1763" s="5" t="s">
        <v>5094</v>
      </c>
      <c r="B1763" t="s">
        <v>5017</v>
      </c>
      <c r="C1763" s="5" t="s">
        <v>5386</v>
      </c>
      <c r="D1763" s="1">
        <v>42005</v>
      </c>
      <c r="E1763" t="s">
        <v>3351</v>
      </c>
      <c r="F1763" t="s">
        <v>3352</v>
      </c>
      <c r="G1763" t="str">
        <f t="shared" si="29"/>
        <v>1066</v>
      </c>
      <c r="H1763" t="s">
        <v>26</v>
      </c>
      <c r="J1763" t="s">
        <v>397</v>
      </c>
      <c r="L1763" t="s">
        <v>5143</v>
      </c>
      <c r="M1763" t="s">
        <v>31</v>
      </c>
      <c r="N1763" t="s">
        <v>31</v>
      </c>
      <c r="O1763" s="1"/>
      <c r="P1763" s="11">
        <v>5150400</v>
      </c>
    </row>
    <row r="1764" spans="1:16">
      <c r="A1764" s="5" t="s">
        <v>5094</v>
      </c>
      <c r="B1764" t="s">
        <v>5017</v>
      </c>
      <c r="C1764" s="5" t="s">
        <v>5387</v>
      </c>
      <c r="D1764" s="1">
        <v>42005</v>
      </c>
      <c r="E1764" t="s">
        <v>5389</v>
      </c>
      <c r="F1764" t="s">
        <v>5390</v>
      </c>
      <c r="G1764" t="str">
        <f t="shared" si="29"/>
        <v>1034</v>
      </c>
      <c r="H1764" t="s">
        <v>26</v>
      </c>
      <c r="J1764" t="s">
        <v>397</v>
      </c>
      <c r="L1764" t="s">
        <v>5144</v>
      </c>
      <c r="M1764" t="s">
        <v>31</v>
      </c>
      <c r="N1764" t="s">
        <v>31</v>
      </c>
      <c r="O1764" s="1"/>
      <c r="P1764" s="11">
        <v>501000</v>
      </c>
    </row>
    <row r="1765" spans="1:16">
      <c r="A1765" s="5" t="s">
        <v>5094</v>
      </c>
      <c r="B1765" t="s">
        <v>5017</v>
      </c>
      <c r="C1765" s="5" t="s">
        <v>5391</v>
      </c>
      <c r="D1765" s="1">
        <v>42005</v>
      </c>
      <c r="E1765" t="s">
        <v>5393</v>
      </c>
      <c r="F1765" t="s">
        <v>5394</v>
      </c>
      <c r="G1765" t="str">
        <f t="shared" si="29"/>
        <v>1077</v>
      </c>
      <c r="H1765" t="s">
        <v>26</v>
      </c>
      <c r="J1765" t="s">
        <v>397</v>
      </c>
      <c r="L1765" t="s">
        <v>5143</v>
      </c>
      <c r="M1765" t="s">
        <v>32</v>
      </c>
      <c r="N1765" t="s">
        <v>32</v>
      </c>
      <c r="O1765" s="1">
        <v>45640</v>
      </c>
      <c r="P1765" s="11">
        <v>34213800</v>
      </c>
    </row>
    <row r="1766" spans="1:16">
      <c r="A1766" s="5" t="s">
        <v>5094</v>
      </c>
      <c r="B1766" t="s">
        <v>5017</v>
      </c>
      <c r="C1766" s="5" t="s">
        <v>5391</v>
      </c>
      <c r="D1766" s="1">
        <v>42005</v>
      </c>
      <c r="E1766" t="s">
        <v>5393</v>
      </c>
      <c r="F1766" t="s">
        <v>5394</v>
      </c>
      <c r="G1766" t="str">
        <f t="shared" si="29"/>
        <v>1077</v>
      </c>
      <c r="H1766" t="s">
        <v>26</v>
      </c>
      <c r="J1766" t="s">
        <v>397</v>
      </c>
      <c r="L1766" t="s">
        <v>5144</v>
      </c>
      <c r="M1766" t="s">
        <v>31</v>
      </c>
      <c r="N1766" t="s">
        <v>32</v>
      </c>
      <c r="O1766" s="1">
        <v>45640</v>
      </c>
      <c r="P1766" s="11">
        <v>2074000</v>
      </c>
    </row>
    <row r="1767" spans="1:16">
      <c r="A1767" s="5" t="s">
        <v>5094</v>
      </c>
      <c r="B1767" t="s">
        <v>5017</v>
      </c>
      <c r="C1767" s="5" t="s">
        <v>5395</v>
      </c>
      <c r="D1767" s="1">
        <v>42005</v>
      </c>
      <c r="E1767" t="s">
        <v>5397</v>
      </c>
      <c r="F1767" t="s">
        <v>5398</v>
      </c>
      <c r="G1767" t="str">
        <f t="shared" si="29"/>
        <v>1102</v>
      </c>
      <c r="H1767" t="s">
        <v>26</v>
      </c>
      <c r="J1767" t="s">
        <v>397</v>
      </c>
      <c r="L1767" t="s">
        <v>5143</v>
      </c>
      <c r="M1767" t="s">
        <v>31</v>
      </c>
      <c r="N1767" t="s">
        <v>31</v>
      </c>
      <c r="O1767" s="1"/>
      <c r="P1767" s="11">
        <v>7679200</v>
      </c>
    </row>
    <row r="1768" spans="1:16">
      <c r="A1768" s="5" t="s">
        <v>5094</v>
      </c>
      <c r="B1768" t="s">
        <v>5017</v>
      </c>
      <c r="C1768" s="5" t="s">
        <v>5395</v>
      </c>
      <c r="D1768" s="1">
        <v>42005</v>
      </c>
      <c r="E1768" t="s">
        <v>5397</v>
      </c>
      <c r="F1768" t="s">
        <v>5398</v>
      </c>
      <c r="G1768" t="str">
        <f t="shared" si="29"/>
        <v>1102</v>
      </c>
      <c r="H1768" t="s">
        <v>26</v>
      </c>
      <c r="J1768" t="s">
        <v>397</v>
      </c>
      <c r="L1768" t="s">
        <v>5143</v>
      </c>
      <c r="M1768" t="s">
        <v>31</v>
      </c>
      <c r="N1768" t="s">
        <v>31</v>
      </c>
      <c r="O1768" s="1"/>
      <c r="P1768" s="11">
        <v>1188200</v>
      </c>
    </row>
    <row r="1769" spans="1:16">
      <c r="A1769" s="5" t="s">
        <v>5094</v>
      </c>
      <c r="B1769" t="s">
        <v>5017</v>
      </c>
      <c r="C1769" s="5" t="s">
        <v>5395</v>
      </c>
      <c r="D1769" s="1">
        <v>42005</v>
      </c>
      <c r="E1769" t="s">
        <v>5397</v>
      </c>
      <c r="F1769" t="s">
        <v>5398</v>
      </c>
      <c r="G1769" t="str">
        <f t="shared" si="29"/>
        <v>1102</v>
      </c>
      <c r="H1769" t="s">
        <v>26</v>
      </c>
      <c r="J1769" t="s">
        <v>397</v>
      </c>
      <c r="L1769" t="s">
        <v>5144</v>
      </c>
      <c r="M1769" t="s">
        <v>31</v>
      </c>
      <c r="N1769" t="s">
        <v>31</v>
      </c>
      <c r="O1769" s="1"/>
      <c r="P1769" s="11">
        <v>556600</v>
      </c>
    </row>
    <row r="1770" spans="1:16">
      <c r="A1770" s="5" t="s">
        <v>5094</v>
      </c>
      <c r="B1770" t="s">
        <v>5017</v>
      </c>
      <c r="C1770" s="5" t="s">
        <v>5399</v>
      </c>
      <c r="D1770" s="1">
        <v>42005</v>
      </c>
      <c r="E1770" t="s">
        <v>538</v>
      </c>
      <c r="F1770" t="s">
        <v>539</v>
      </c>
      <c r="G1770" t="str">
        <f t="shared" si="29"/>
        <v>1091</v>
      </c>
      <c r="H1770" t="s">
        <v>26</v>
      </c>
      <c r="J1770" t="s">
        <v>397</v>
      </c>
      <c r="L1770" t="s">
        <v>5143</v>
      </c>
      <c r="M1770" t="s">
        <v>31</v>
      </c>
      <c r="N1770" t="s">
        <v>32</v>
      </c>
      <c r="O1770" s="1">
        <v>45643</v>
      </c>
      <c r="P1770" s="11">
        <v>20225300</v>
      </c>
    </row>
    <row r="1771" spans="1:16">
      <c r="A1771" s="5" t="s">
        <v>5094</v>
      </c>
      <c r="B1771" t="s">
        <v>5017</v>
      </c>
      <c r="C1771" s="5" t="s">
        <v>5399</v>
      </c>
      <c r="D1771" s="1">
        <v>42005</v>
      </c>
      <c r="E1771" t="s">
        <v>538</v>
      </c>
      <c r="F1771" t="s">
        <v>539</v>
      </c>
      <c r="G1771" t="str">
        <f t="shared" si="29"/>
        <v>1091</v>
      </c>
      <c r="H1771" t="s">
        <v>26</v>
      </c>
      <c r="J1771" t="s">
        <v>397</v>
      </c>
      <c r="L1771" t="s">
        <v>5144</v>
      </c>
      <c r="M1771" t="s">
        <v>31</v>
      </c>
      <c r="N1771" t="s">
        <v>32</v>
      </c>
      <c r="O1771" s="1">
        <v>45643</v>
      </c>
      <c r="P1771" s="11">
        <v>1450300</v>
      </c>
    </row>
    <row r="1772" spans="1:16">
      <c r="A1772" s="5" t="s">
        <v>5094</v>
      </c>
      <c r="B1772" t="s">
        <v>5017</v>
      </c>
      <c r="C1772" s="5" t="s">
        <v>5400</v>
      </c>
      <c r="D1772" s="1">
        <v>42005</v>
      </c>
      <c r="E1772" t="s">
        <v>5402</v>
      </c>
      <c r="F1772" t="s">
        <v>5403</v>
      </c>
      <c r="G1772" t="str">
        <f t="shared" si="29"/>
        <v>1068</v>
      </c>
      <c r="H1772" t="s">
        <v>26</v>
      </c>
      <c r="J1772" t="s">
        <v>397</v>
      </c>
      <c r="L1772" t="s">
        <v>5143</v>
      </c>
      <c r="M1772" t="s">
        <v>31</v>
      </c>
      <c r="N1772" t="s">
        <v>31</v>
      </c>
      <c r="O1772" s="1"/>
      <c r="P1772" s="11">
        <v>5611700</v>
      </c>
    </row>
    <row r="1773" spans="1:16">
      <c r="A1773" s="5" t="s">
        <v>5094</v>
      </c>
      <c r="B1773" t="s">
        <v>5017</v>
      </c>
      <c r="C1773" s="5" t="s">
        <v>5400</v>
      </c>
      <c r="D1773" s="1">
        <v>42005</v>
      </c>
      <c r="E1773" t="s">
        <v>5402</v>
      </c>
      <c r="F1773" t="s">
        <v>5403</v>
      </c>
      <c r="G1773" t="str">
        <f t="shared" si="29"/>
        <v>1068</v>
      </c>
      <c r="H1773" t="s">
        <v>26</v>
      </c>
      <c r="J1773" t="s">
        <v>397</v>
      </c>
      <c r="L1773" t="s">
        <v>5144</v>
      </c>
      <c r="M1773" t="s">
        <v>31</v>
      </c>
      <c r="N1773" t="s">
        <v>31</v>
      </c>
      <c r="O1773" s="1"/>
      <c r="P1773" s="11">
        <v>388100</v>
      </c>
    </row>
    <row r="1774" spans="1:16">
      <c r="A1774" s="5" t="s">
        <v>5094</v>
      </c>
      <c r="B1774" t="s">
        <v>5017</v>
      </c>
      <c r="C1774" s="5" t="s">
        <v>5404</v>
      </c>
      <c r="D1774" s="1">
        <v>42005</v>
      </c>
      <c r="E1774" t="s">
        <v>5406</v>
      </c>
      <c r="F1774" t="s">
        <v>5407</v>
      </c>
      <c r="G1774" t="str">
        <f t="shared" si="29"/>
        <v>1079</v>
      </c>
      <c r="H1774" t="s">
        <v>26</v>
      </c>
      <c r="J1774" t="s">
        <v>397</v>
      </c>
      <c r="L1774" t="s">
        <v>398</v>
      </c>
      <c r="M1774" t="s">
        <v>31</v>
      </c>
      <c r="N1774" t="s">
        <v>32</v>
      </c>
      <c r="O1774" s="1">
        <v>45640</v>
      </c>
      <c r="P1774" s="11">
        <v>15864800</v>
      </c>
    </row>
    <row r="1775" spans="1:16">
      <c r="A1775" s="5" t="s">
        <v>5094</v>
      </c>
      <c r="B1775" t="s">
        <v>5017</v>
      </c>
      <c r="C1775" s="5" t="s">
        <v>5404</v>
      </c>
      <c r="D1775" s="1">
        <v>42005</v>
      </c>
      <c r="E1775" t="s">
        <v>5406</v>
      </c>
      <c r="F1775" t="s">
        <v>5407</v>
      </c>
      <c r="G1775" t="str">
        <f t="shared" si="29"/>
        <v>1079</v>
      </c>
      <c r="H1775" t="s">
        <v>26</v>
      </c>
      <c r="J1775" t="s">
        <v>397</v>
      </c>
      <c r="L1775" t="s">
        <v>399</v>
      </c>
      <c r="M1775" t="s">
        <v>31</v>
      </c>
      <c r="N1775" t="s">
        <v>32</v>
      </c>
      <c r="O1775" s="1">
        <v>45640</v>
      </c>
      <c r="P1775" s="11">
        <v>1223500</v>
      </c>
    </row>
    <row r="1776" spans="1:16">
      <c r="A1776" s="5" t="s">
        <v>5094</v>
      </c>
      <c r="B1776" t="s">
        <v>5017</v>
      </c>
      <c r="C1776" s="5" t="s">
        <v>5408</v>
      </c>
      <c r="D1776" s="1">
        <v>42261</v>
      </c>
      <c r="E1776" t="s">
        <v>556</v>
      </c>
      <c r="F1776" t="s">
        <v>91</v>
      </c>
      <c r="G1776" t="str">
        <f t="shared" si="29"/>
        <v>1093</v>
      </c>
      <c r="H1776" t="s">
        <v>26</v>
      </c>
      <c r="J1776" t="s">
        <v>397</v>
      </c>
      <c r="L1776" t="s">
        <v>5143</v>
      </c>
      <c r="M1776" t="s">
        <v>31</v>
      </c>
      <c r="N1776" t="s">
        <v>31</v>
      </c>
      <c r="O1776" s="1"/>
      <c r="P1776" s="11">
        <v>10163500</v>
      </c>
    </row>
    <row r="1777" spans="1:16">
      <c r="A1777" s="5" t="s">
        <v>5094</v>
      </c>
      <c r="B1777" t="s">
        <v>5017</v>
      </c>
      <c r="C1777" s="5" t="s">
        <v>5408</v>
      </c>
      <c r="D1777" s="1">
        <v>42261</v>
      </c>
      <c r="E1777" t="s">
        <v>556</v>
      </c>
      <c r="F1777" t="s">
        <v>91</v>
      </c>
      <c r="G1777" t="str">
        <f t="shared" si="29"/>
        <v>1093</v>
      </c>
      <c r="H1777" t="s">
        <v>26</v>
      </c>
      <c r="J1777" t="s">
        <v>397</v>
      </c>
      <c r="L1777" t="s">
        <v>5144</v>
      </c>
      <c r="M1777" t="s">
        <v>31</v>
      </c>
      <c r="N1777" t="s">
        <v>31</v>
      </c>
      <c r="O1777" s="1"/>
      <c r="P1777" s="11">
        <v>759000</v>
      </c>
    </row>
    <row r="1778" spans="1:16">
      <c r="A1778" s="5" t="s">
        <v>5094</v>
      </c>
      <c r="B1778" t="s">
        <v>5017</v>
      </c>
      <c r="C1778" s="5" t="s">
        <v>5410</v>
      </c>
      <c r="D1778" s="1">
        <v>42073</v>
      </c>
      <c r="E1778" t="s">
        <v>564</v>
      </c>
      <c r="F1778" t="s">
        <v>565</v>
      </c>
      <c r="G1778" t="str">
        <f t="shared" si="29"/>
        <v>1014</v>
      </c>
      <c r="H1778" t="s">
        <v>26</v>
      </c>
      <c r="J1778" t="s">
        <v>397</v>
      </c>
      <c r="L1778" t="s">
        <v>5144</v>
      </c>
      <c r="M1778" t="s">
        <v>31</v>
      </c>
      <c r="N1778" t="s">
        <v>31</v>
      </c>
      <c r="O1778" s="1"/>
      <c r="P1778" s="11">
        <v>1453400</v>
      </c>
    </row>
    <row r="1779" spans="1:16">
      <c r="A1779" s="5" t="s">
        <v>5094</v>
      </c>
      <c r="B1779" t="s">
        <v>5017</v>
      </c>
      <c r="C1779" s="5" t="s">
        <v>5412</v>
      </c>
      <c r="D1779" s="1">
        <v>42244</v>
      </c>
      <c r="E1779" t="s">
        <v>5414</v>
      </c>
      <c r="F1779" t="s">
        <v>5415</v>
      </c>
      <c r="G1779" t="str">
        <f t="shared" si="29"/>
        <v>1013</v>
      </c>
      <c r="H1779" t="s">
        <v>26</v>
      </c>
      <c r="J1779" t="s">
        <v>397</v>
      </c>
      <c r="L1779" t="s">
        <v>5143</v>
      </c>
      <c r="M1779" t="s">
        <v>31</v>
      </c>
      <c r="N1779" t="s">
        <v>31</v>
      </c>
      <c r="O1779" s="1"/>
      <c r="P1779" s="11">
        <v>2624000</v>
      </c>
    </row>
    <row r="1780" spans="1:16">
      <c r="A1780" s="5" t="s">
        <v>5094</v>
      </c>
      <c r="B1780" t="s">
        <v>5017</v>
      </c>
      <c r="C1780" s="5" t="s">
        <v>5412</v>
      </c>
      <c r="D1780" s="1">
        <v>42244</v>
      </c>
      <c r="E1780" t="s">
        <v>5414</v>
      </c>
      <c r="F1780" t="s">
        <v>5415</v>
      </c>
      <c r="G1780" t="str">
        <f t="shared" si="29"/>
        <v>1013</v>
      </c>
      <c r="H1780" t="s">
        <v>26</v>
      </c>
      <c r="J1780" t="s">
        <v>397</v>
      </c>
      <c r="L1780" t="s">
        <v>5144</v>
      </c>
      <c r="M1780" t="s">
        <v>31</v>
      </c>
      <c r="N1780" t="s">
        <v>31</v>
      </c>
      <c r="O1780" s="1"/>
      <c r="P1780" s="11">
        <v>146400</v>
      </c>
    </row>
    <row r="1781" spans="1:16">
      <c r="A1781" s="5" t="s">
        <v>5094</v>
      </c>
      <c r="B1781" t="s">
        <v>5017</v>
      </c>
      <c r="C1781" s="5" t="s">
        <v>5416</v>
      </c>
      <c r="D1781" s="1">
        <v>42370</v>
      </c>
      <c r="E1781" t="s">
        <v>5417</v>
      </c>
      <c r="F1781" t="s">
        <v>528</v>
      </c>
      <c r="G1781" t="str">
        <f t="shared" si="29"/>
        <v>1065</v>
      </c>
      <c r="H1781" t="s">
        <v>26</v>
      </c>
      <c r="J1781" t="s">
        <v>397</v>
      </c>
      <c r="L1781" t="s">
        <v>5144</v>
      </c>
      <c r="M1781" t="s">
        <v>31</v>
      </c>
      <c r="N1781" t="s">
        <v>32</v>
      </c>
      <c r="O1781" s="1">
        <v>45632</v>
      </c>
      <c r="P1781" s="11">
        <v>1701500</v>
      </c>
    </row>
    <row r="1782" spans="1:16">
      <c r="A1782" s="5" t="s">
        <v>5094</v>
      </c>
      <c r="B1782" t="s">
        <v>5017</v>
      </c>
      <c r="C1782" s="5" t="s">
        <v>5416</v>
      </c>
      <c r="D1782" s="1">
        <v>42370</v>
      </c>
      <c r="E1782" t="s">
        <v>5417</v>
      </c>
      <c r="F1782" t="s">
        <v>528</v>
      </c>
      <c r="G1782" t="str">
        <f t="shared" si="29"/>
        <v>1065</v>
      </c>
      <c r="H1782" t="s">
        <v>26</v>
      </c>
      <c r="J1782" t="s">
        <v>397</v>
      </c>
      <c r="L1782" t="s">
        <v>5143</v>
      </c>
      <c r="M1782" t="s">
        <v>31</v>
      </c>
      <c r="N1782" t="s">
        <v>32</v>
      </c>
      <c r="O1782" s="1">
        <v>45632</v>
      </c>
      <c r="P1782" s="11">
        <v>21730200</v>
      </c>
    </row>
    <row r="1783" spans="1:16">
      <c r="A1783" s="5" t="s">
        <v>5094</v>
      </c>
      <c r="B1783" t="s">
        <v>5017</v>
      </c>
      <c r="C1783" s="5" t="s">
        <v>5418</v>
      </c>
      <c r="D1783" s="1">
        <v>42583</v>
      </c>
      <c r="E1783" t="s">
        <v>5420</v>
      </c>
      <c r="F1783" t="s">
        <v>5421</v>
      </c>
      <c r="G1783" t="str">
        <f t="shared" si="29"/>
        <v>1062</v>
      </c>
      <c r="H1783" t="s">
        <v>26</v>
      </c>
      <c r="J1783" t="s">
        <v>397</v>
      </c>
      <c r="L1783" t="s">
        <v>398</v>
      </c>
      <c r="M1783" t="s">
        <v>32</v>
      </c>
      <c r="N1783" t="s">
        <v>31</v>
      </c>
      <c r="O1783" s="1"/>
      <c r="P1783" s="11">
        <v>29434400</v>
      </c>
    </row>
    <row r="1784" spans="1:16">
      <c r="A1784" s="5" t="s">
        <v>5094</v>
      </c>
      <c r="B1784" t="s">
        <v>5017</v>
      </c>
      <c r="C1784" s="5" t="s">
        <v>5418</v>
      </c>
      <c r="D1784" s="1">
        <v>42583</v>
      </c>
      <c r="E1784" t="s">
        <v>5420</v>
      </c>
      <c r="F1784" t="s">
        <v>5421</v>
      </c>
      <c r="G1784" t="str">
        <f t="shared" ref="G1784:G1847" si="30">LEFT(F1784,4)</f>
        <v>1062</v>
      </c>
      <c r="H1784" t="s">
        <v>26</v>
      </c>
      <c r="J1784" t="s">
        <v>397</v>
      </c>
      <c r="L1784" t="s">
        <v>399</v>
      </c>
      <c r="M1784" t="s">
        <v>31</v>
      </c>
      <c r="N1784" t="s">
        <v>31</v>
      </c>
      <c r="O1784" s="1"/>
      <c r="P1784" s="11">
        <v>1921100</v>
      </c>
    </row>
    <row r="1785" spans="1:16">
      <c r="A1785" s="5" t="s">
        <v>5094</v>
      </c>
      <c r="B1785" t="s">
        <v>5017</v>
      </c>
      <c r="C1785" s="5" t="s">
        <v>5418</v>
      </c>
      <c r="D1785" s="1">
        <v>42583</v>
      </c>
      <c r="E1785" t="s">
        <v>5420</v>
      </c>
      <c r="F1785" t="s">
        <v>5421</v>
      </c>
      <c r="G1785" t="str">
        <f t="shared" si="30"/>
        <v>1062</v>
      </c>
      <c r="H1785" t="s">
        <v>26</v>
      </c>
      <c r="J1785" t="s">
        <v>397</v>
      </c>
      <c r="L1785" t="s">
        <v>399</v>
      </c>
      <c r="M1785" t="s">
        <v>31</v>
      </c>
      <c r="N1785" t="s">
        <v>31</v>
      </c>
      <c r="O1785" s="1"/>
      <c r="P1785" s="11">
        <v>1203500</v>
      </c>
    </row>
    <row r="1786" spans="1:16">
      <c r="A1786" s="5" t="s">
        <v>5094</v>
      </c>
      <c r="B1786" t="s">
        <v>5017</v>
      </c>
      <c r="C1786" s="5" t="s">
        <v>5422</v>
      </c>
      <c r="D1786" s="1">
        <v>42544</v>
      </c>
      <c r="E1786" t="s">
        <v>5424</v>
      </c>
      <c r="F1786" t="s">
        <v>5425</v>
      </c>
      <c r="G1786" t="str">
        <f t="shared" si="30"/>
        <v>1013</v>
      </c>
      <c r="H1786" t="s">
        <v>26</v>
      </c>
      <c r="J1786" t="s">
        <v>397</v>
      </c>
      <c r="L1786" t="s">
        <v>5143</v>
      </c>
      <c r="M1786" t="s">
        <v>32</v>
      </c>
      <c r="N1786" t="s">
        <v>32</v>
      </c>
      <c r="O1786" s="1">
        <v>45630</v>
      </c>
      <c r="P1786" s="11">
        <v>18826400</v>
      </c>
    </row>
    <row r="1787" spans="1:16">
      <c r="A1787" s="5" t="s">
        <v>5094</v>
      </c>
      <c r="B1787" t="s">
        <v>5017</v>
      </c>
      <c r="C1787" s="5" t="s">
        <v>5422</v>
      </c>
      <c r="D1787" s="1">
        <v>42544</v>
      </c>
      <c r="E1787" t="s">
        <v>5424</v>
      </c>
      <c r="F1787" t="s">
        <v>5425</v>
      </c>
      <c r="G1787" t="str">
        <f t="shared" si="30"/>
        <v>1013</v>
      </c>
      <c r="H1787" t="s">
        <v>26</v>
      </c>
      <c r="J1787" t="s">
        <v>397</v>
      </c>
      <c r="L1787" t="s">
        <v>5144</v>
      </c>
      <c r="M1787" t="s">
        <v>31</v>
      </c>
      <c r="N1787" t="s">
        <v>32</v>
      </c>
      <c r="O1787" s="1">
        <v>45630</v>
      </c>
      <c r="P1787" s="11">
        <v>1652100</v>
      </c>
    </row>
    <row r="1788" spans="1:16">
      <c r="A1788" s="5" t="s">
        <v>5094</v>
      </c>
      <c r="B1788" t="s">
        <v>5017</v>
      </c>
      <c r="C1788" s="5" t="s">
        <v>5426</v>
      </c>
      <c r="D1788" s="1">
        <v>42736</v>
      </c>
      <c r="E1788" t="s">
        <v>5428</v>
      </c>
      <c r="F1788" t="s">
        <v>5429</v>
      </c>
      <c r="G1788" t="str">
        <f t="shared" si="30"/>
        <v>1095</v>
      </c>
      <c r="H1788" t="s">
        <v>26</v>
      </c>
      <c r="J1788" t="s">
        <v>397</v>
      </c>
      <c r="L1788" t="s">
        <v>398</v>
      </c>
      <c r="M1788" t="s">
        <v>32</v>
      </c>
      <c r="N1788" t="s">
        <v>31</v>
      </c>
      <c r="O1788" s="1"/>
      <c r="P1788" s="11">
        <v>17791900</v>
      </c>
    </row>
    <row r="1789" spans="1:16">
      <c r="A1789" s="5" t="s">
        <v>5094</v>
      </c>
      <c r="B1789" t="s">
        <v>5017</v>
      </c>
      <c r="C1789" s="5" t="s">
        <v>5426</v>
      </c>
      <c r="D1789" s="1">
        <v>42736</v>
      </c>
      <c r="E1789" t="s">
        <v>5428</v>
      </c>
      <c r="F1789" t="s">
        <v>5429</v>
      </c>
      <c r="G1789" t="str">
        <f t="shared" si="30"/>
        <v>1095</v>
      </c>
      <c r="H1789" t="s">
        <v>26</v>
      </c>
      <c r="J1789" t="s">
        <v>397</v>
      </c>
      <c r="L1789" t="s">
        <v>399</v>
      </c>
      <c r="M1789" t="s">
        <v>31</v>
      </c>
      <c r="N1789" t="s">
        <v>31</v>
      </c>
      <c r="O1789" s="1"/>
      <c r="P1789" s="11">
        <v>1380600</v>
      </c>
    </row>
    <row r="1790" spans="1:16">
      <c r="A1790" s="5" t="s">
        <v>5094</v>
      </c>
      <c r="B1790" t="s">
        <v>5017</v>
      </c>
      <c r="C1790" s="5" t="s">
        <v>5430</v>
      </c>
      <c r="D1790" s="1">
        <v>42887</v>
      </c>
      <c r="E1790" t="s">
        <v>5431</v>
      </c>
      <c r="F1790" t="s">
        <v>5432</v>
      </c>
      <c r="G1790" t="str">
        <f t="shared" si="30"/>
        <v>1043</v>
      </c>
      <c r="H1790" t="s">
        <v>26</v>
      </c>
      <c r="J1790" t="s">
        <v>397</v>
      </c>
      <c r="L1790" t="s">
        <v>5143</v>
      </c>
      <c r="M1790" t="s">
        <v>31</v>
      </c>
      <c r="N1790" t="s">
        <v>31</v>
      </c>
      <c r="O1790" s="1"/>
      <c r="P1790" s="11">
        <v>6190100</v>
      </c>
    </row>
    <row r="1791" spans="1:16">
      <c r="A1791" s="5" t="s">
        <v>5094</v>
      </c>
      <c r="B1791" t="s">
        <v>5017</v>
      </c>
      <c r="C1791" s="5" t="s">
        <v>5433</v>
      </c>
      <c r="D1791" s="1">
        <v>42736</v>
      </c>
      <c r="E1791" t="s">
        <v>5435</v>
      </c>
      <c r="F1791" t="s">
        <v>5436</v>
      </c>
      <c r="G1791" t="str">
        <f t="shared" si="30"/>
        <v>1063</v>
      </c>
      <c r="H1791" t="s">
        <v>26</v>
      </c>
      <c r="J1791" t="s">
        <v>397</v>
      </c>
      <c r="L1791" t="s">
        <v>5143</v>
      </c>
      <c r="M1791" t="s">
        <v>32</v>
      </c>
      <c r="N1791" t="s">
        <v>31</v>
      </c>
      <c r="O1791" s="1"/>
      <c r="P1791" s="11">
        <v>5300300</v>
      </c>
    </row>
    <row r="1792" spans="1:16">
      <c r="A1792" s="5" t="s">
        <v>5094</v>
      </c>
      <c r="B1792" t="s">
        <v>5017</v>
      </c>
      <c r="C1792" s="5" t="s">
        <v>5433</v>
      </c>
      <c r="D1792" s="1">
        <v>42736</v>
      </c>
      <c r="E1792" t="s">
        <v>5435</v>
      </c>
      <c r="F1792" t="s">
        <v>5436</v>
      </c>
      <c r="G1792" t="str">
        <f t="shared" si="30"/>
        <v>1063</v>
      </c>
      <c r="H1792" t="s">
        <v>26</v>
      </c>
      <c r="J1792" t="s">
        <v>397</v>
      </c>
      <c r="L1792" t="s">
        <v>5144</v>
      </c>
      <c r="M1792" t="s">
        <v>31</v>
      </c>
      <c r="N1792" t="s">
        <v>31</v>
      </c>
      <c r="O1792" s="1"/>
      <c r="P1792" s="11">
        <v>325200</v>
      </c>
    </row>
    <row r="1793" spans="1:16">
      <c r="A1793" s="5" t="s">
        <v>5094</v>
      </c>
      <c r="B1793" t="s">
        <v>5017</v>
      </c>
      <c r="C1793" s="5" t="s">
        <v>5437</v>
      </c>
      <c r="D1793" s="1">
        <v>42948</v>
      </c>
      <c r="E1793" t="s">
        <v>5439</v>
      </c>
      <c r="F1793" t="s">
        <v>5440</v>
      </c>
      <c r="G1793" t="str">
        <f t="shared" si="30"/>
        <v>1079</v>
      </c>
      <c r="H1793" t="s">
        <v>26</v>
      </c>
      <c r="J1793" t="s">
        <v>397</v>
      </c>
      <c r="L1793" t="s">
        <v>5143</v>
      </c>
      <c r="M1793" t="s">
        <v>31</v>
      </c>
      <c r="N1793" t="s">
        <v>31</v>
      </c>
      <c r="O1793" s="1"/>
      <c r="P1793" s="11">
        <v>8906100</v>
      </c>
    </row>
    <row r="1794" spans="1:16">
      <c r="A1794" s="5" t="s">
        <v>5094</v>
      </c>
      <c r="B1794" t="s">
        <v>5017</v>
      </c>
      <c r="C1794" s="5" t="s">
        <v>5437</v>
      </c>
      <c r="D1794" s="1">
        <v>42948</v>
      </c>
      <c r="E1794" t="s">
        <v>5441</v>
      </c>
      <c r="F1794" t="s">
        <v>5440</v>
      </c>
      <c r="G1794" t="str">
        <f t="shared" si="30"/>
        <v>1079</v>
      </c>
      <c r="H1794" t="s">
        <v>26</v>
      </c>
      <c r="J1794" t="s">
        <v>397</v>
      </c>
      <c r="L1794" t="s">
        <v>5144</v>
      </c>
      <c r="M1794" t="s">
        <v>31</v>
      </c>
      <c r="N1794" t="s">
        <v>31</v>
      </c>
      <c r="O1794" s="1"/>
      <c r="P1794" s="11">
        <v>904100</v>
      </c>
    </row>
    <row r="1795" spans="1:16">
      <c r="A1795" s="5" t="s">
        <v>5094</v>
      </c>
      <c r="B1795" t="s">
        <v>5017</v>
      </c>
      <c r="C1795" s="5" t="s">
        <v>5442</v>
      </c>
      <c r="D1795" s="1">
        <v>42940</v>
      </c>
      <c r="E1795" t="s">
        <v>5444</v>
      </c>
      <c r="F1795" t="s">
        <v>5445</v>
      </c>
      <c r="G1795" t="str">
        <f t="shared" si="30"/>
        <v>1079</v>
      </c>
      <c r="H1795" t="s">
        <v>26</v>
      </c>
      <c r="J1795" t="s">
        <v>397</v>
      </c>
      <c r="L1795" t="s">
        <v>5143</v>
      </c>
      <c r="M1795" t="s">
        <v>31</v>
      </c>
      <c r="N1795" t="s">
        <v>31</v>
      </c>
      <c r="O1795" s="1"/>
      <c r="P1795" s="11">
        <v>2275200</v>
      </c>
    </row>
    <row r="1796" spans="1:16">
      <c r="A1796" s="5" t="s">
        <v>5094</v>
      </c>
      <c r="B1796" t="s">
        <v>5017</v>
      </c>
      <c r="C1796" s="5" t="s">
        <v>5442</v>
      </c>
      <c r="D1796" s="1">
        <v>42940</v>
      </c>
      <c r="E1796" t="s">
        <v>5446</v>
      </c>
      <c r="F1796" t="s">
        <v>5445</v>
      </c>
      <c r="G1796" t="str">
        <f t="shared" si="30"/>
        <v>1079</v>
      </c>
      <c r="H1796" t="s">
        <v>26</v>
      </c>
      <c r="J1796" t="s">
        <v>397</v>
      </c>
      <c r="L1796" t="s">
        <v>5144</v>
      </c>
      <c r="M1796" t="s">
        <v>31</v>
      </c>
      <c r="N1796" t="s">
        <v>31</v>
      </c>
      <c r="O1796" s="1"/>
      <c r="P1796" s="11">
        <v>105200</v>
      </c>
    </row>
    <row r="1797" spans="1:16">
      <c r="A1797" s="5" t="s">
        <v>5094</v>
      </c>
      <c r="B1797" t="s">
        <v>5017</v>
      </c>
      <c r="C1797" s="5" t="s">
        <v>5447</v>
      </c>
      <c r="D1797" s="1">
        <v>43101</v>
      </c>
      <c r="E1797" t="s">
        <v>5448</v>
      </c>
      <c r="F1797" t="s">
        <v>580</v>
      </c>
      <c r="G1797" t="str">
        <f t="shared" si="30"/>
        <v>1014</v>
      </c>
      <c r="H1797" t="s">
        <v>26</v>
      </c>
      <c r="J1797" t="s">
        <v>397</v>
      </c>
      <c r="L1797" t="s">
        <v>5143</v>
      </c>
      <c r="M1797" t="s">
        <v>31</v>
      </c>
      <c r="N1797" t="s">
        <v>31</v>
      </c>
      <c r="O1797" s="1"/>
      <c r="P1797" s="11">
        <v>5234800</v>
      </c>
    </row>
    <row r="1798" spans="1:16">
      <c r="A1798" s="5" t="s">
        <v>5094</v>
      </c>
      <c r="B1798" t="s">
        <v>5017</v>
      </c>
      <c r="C1798" s="5" t="s">
        <v>5447</v>
      </c>
      <c r="D1798" s="1">
        <v>43101</v>
      </c>
      <c r="E1798" t="s">
        <v>5448</v>
      </c>
      <c r="F1798" t="s">
        <v>580</v>
      </c>
      <c r="G1798" t="str">
        <f t="shared" si="30"/>
        <v>1014</v>
      </c>
      <c r="H1798" t="s">
        <v>26</v>
      </c>
      <c r="J1798" t="s">
        <v>397</v>
      </c>
      <c r="L1798" t="s">
        <v>5144</v>
      </c>
      <c r="M1798" t="s">
        <v>31</v>
      </c>
      <c r="N1798" t="s">
        <v>31</v>
      </c>
      <c r="O1798" s="1"/>
      <c r="P1798" s="11">
        <v>320500</v>
      </c>
    </row>
    <row r="1799" spans="1:16">
      <c r="A1799" s="5" t="s">
        <v>5094</v>
      </c>
      <c r="B1799" t="s">
        <v>5017</v>
      </c>
      <c r="C1799" s="5" t="s">
        <v>5447</v>
      </c>
      <c r="D1799" s="1">
        <v>43101</v>
      </c>
      <c r="E1799" t="s">
        <v>5449</v>
      </c>
      <c r="F1799" t="s">
        <v>580</v>
      </c>
      <c r="G1799" t="str">
        <f t="shared" si="30"/>
        <v>1014</v>
      </c>
      <c r="H1799" t="s">
        <v>26</v>
      </c>
      <c r="J1799" t="s">
        <v>397</v>
      </c>
      <c r="L1799" t="s">
        <v>5143</v>
      </c>
      <c r="M1799" t="s">
        <v>31</v>
      </c>
      <c r="N1799" t="s">
        <v>31</v>
      </c>
      <c r="O1799" s="1"/>
      <c r="P1799" s="11">
        <v>5234800</v>
      </c>
    </row>
    <row r="1800" spans="1:16">
      <c r="A1800" s="5" t="s">
        <v>5094</v>
      </c>
      <c r="B1800" t="s">
        <v>5017</v>
      </c>
      <c r="C1800" s="5" t="s">
        <v>5447</v>
      </c>
      <c r="D1800" s="1">
        <v>43101</v>
      </c>
      <c r="E1800" t="s">
        <v>5449</v>
      </c>
      <c r="F1800" t="s">
        <v>580</v>
      </c>
      <c r="G1800" t="str">
        <f t="shared" si="30"/>
        <v>1014</v>
      </c>
      <c r="H1800" t="s">
        <v>26</v>
      </c>
      <c r="J1800" t="s">
        <v>397</v>
      </c>
      <c r="L1800" t="s">
        <v>5144</v>
      </c>
      <c r="M1800" t="s">
        <v>31</v>
      </c>
      <c r="N1800" t="s">
        <v>31</v>
      </c>
      <c r="O1800" s="1"/>
      <c r="P1800" s="11">
        <v>320500</v>
      </c>
    </row>
    <row r="1801" spans="1:16">
      <c r="A1801" s="5" t="s">
        <v>5094</v>
      </c>
      <c r="B1801" t="s">
        <v>5017</v>
      </c>
      <c r="C1801" s="5" t="s">
        <v>5450</v>
      </c>
      <c r="D1801" s="1">
        <v>43164</v>
      </c>
      <c r="E1801" t="s">
        <v>535</v>
      </c>
      <c r="F1801" t="s">
        <v>536</v>
      </c>
      <c r="G1801" t="str">
        <f t="shared" si="30"/>
        <v>1065</v>
      </c>
      <c r="H1801" t="s">
        <v>26</v>
      </c>
      <c r="J1801" t="s">
        <v>397</v>
      </c>
      <c r="L1801" t="s">
        <v>5143</v>
      </c>
      <c r="M1801" t="s">
        <v>32</v>
      </c>
      <c r="N1801" t="s">
        <v>31</v>
      </c>
      <c r="O1801" s="1"/>
      <c r="P1801" s="11">
        <v>33402300</v>
      </c>
    </row>
    <row r="1802" spans="1:16">
      <c r="A1802" s="5" t="s">
        <v>5094</v>
      </c>
      <c r="B1802" t="s">
        <v>5017</v>
      </c>
      <c r="C1802" s="5" t="s">
        <v>5450</v>
      </c>
      <c r="D1802" s="1">
        <v>43164</v>
      </c>
      <c r="E1802" t="s">
        <v>535</v>
      </c>
      <c r="F1802" t="s">
        <v>536</v>
      </c>
      <c r="G1802" t="str">
        <f t="shared" si="30"/>
        <v>1065</v>
      </c>
      <c r="H1802" t="s">
        <v>26</v>
      </c>
      <c r="J1802" t="s">
        <v>397</v>
      </c>
      <c r="L1802" t="s">
        <v>5144</v>
      </c>
      <c r="M1802" t="s">
        <v>31</v>
      </c>
      <c r="N1802" t="s">
        <v>31</v>
      </c>
      <c r="O1802" s="1"/>
      <c r="P1802" s="11">
        <v>2378900</v>
      </c>
    </row>
    <row r="1803" spans="1:16">
      <c r="A1803" s="5" t="s">
        <v>5094</v>
      </c>
      <c r="B1803" t="s">
        <v>5017</v>
      </c>
      <c r="C1803" s="5" t="s">
        <v>5451</v>
      </c>
      <c r="D1803" s="1">
        <v>43101</v>
      </c>
      <c r="E1803" t="s">
        <v>5453</v>
      </c>
      <c r="F1803" t="s">
        <v>5454</v>
      </c>
      <c r="G1803" t="str">
        <f t="shared" si="30"/>
        <v>1015</v>
      </c>
      <c r="H1803" t="s">
        <v>26</v>
      </c>
      <c r="J1803" t="s">
        <v>397</v>
      </c>
      <c r="L1803" t="s">
        <v>398</v>
      </c>
      <c r="M1803" t="s">
        <v>31</v>
      </c>
      <c r="N1803" t="s">
        <v>31</v>
      </c>
      <c r="O1803" s="1"/>
      <c r="P1803" s="11">
        <v>3106300</v>
      </c>
    </row>
    <row r="1804" spans="1:16">
      <c r="A1804" s="5" t="s">
        <v>5094</v>
      </c>
      <c r="B1804" t="s">
        <v>5017</v>
      </c>
      <c r="C1804" s="5" t="s">
        <v>5451</v>
      </c>
      <c r="D1804" s="1">
        <v>43101</v>
      </c>
      <c r="E1804" t="s">
        <v>5453</v>
      </c>
      <c r="F1804" t="s">
        <v>5454</v>
      </c>
      <c r="G1804" t="str">
        <f t="shared" si="30"/>
        <v>1015</v>
      </c>
      <c r="H1804" t="s">
        <v>26</v>
      </c>
      <c r="J1804" t="s">
        <v>397</v>
      </c>
      <c r="L1804" t="s">
        <v>399</v>
      </c>
      <c r="M1804" t="s">
        <v>31</v>
      </c>
      <c r="N1804" t="s">
        <v>31</v>
      </c>
      <c r="O1804" s="1"/>
      <c r="P1804" s="11">
        <v>810300</v>
      </c>
    </row>
    <row r="1805" spans="1:16">
      <c r="A1805" s="5" t="s">
        <v>5094</v>
      </c>
      <c r="B1805" t="s">
        <v>5017</v>
      </c>
      <c r="C1805" s="5" t="s">
        <v>5455</v>
      </c>
      <c r="D1805" s="1">
        <v>43101</v>
      </c>
      <c r="E1805" t="s">
        <v>5456</v>
      </c>
      <c r="F1805" t="s">
        <v>5457</v>
      </c>
      <c r="G1805" t="str">
        <f t="shared" si="30"/>
        <v>1016</v>
      </c>
      <c r="H1805" t="s">
        <v>26</v>
      </c>
      <c r="J1805" t="s">
        <v>397</v>
      </c>
      <c r="L1805" t="s">
        <v>5144</v>
      </c>
      <c r="M1805" t="s">
        <v>31</v>
      </c>
      <c r="N1805" t="s">
        <v>31</v>
      </c>
      <c r="O1805" s="1"/>
      <c r="P1805" s="11">
        <v>810300</v>
      </c>
    </row>
    <row r="1806" spans="1:16">
      <c r="A1806" s="5" t="s">
        <v>5094</v>
      </c>
      <c r="B1806" t="s">
        <v>5017</v>
      </c>
      <c r="C1806" s="5" t="s">
        <v>5458</v>
      </c>
      <c r="D1806" s="1">
        <v>43101</v>
      </c>
      <c r="E1806" t="s">
        <v>5460</v>
      </c>
      <c r="F1806" t="s">
        <v>3334</v>
      </c>
      <c r="G1806" t="str">
        <f t="shared" si="30"/>
        <v>1087</v>
      </c>
      <c r="H1806" t="s">
        <v>26</v>
      </c>
      <c r="J1806" t="s">
        <v>397</v>
      </c>
      <c r="L1806" t="s">
        <v>5144</v>
      </c>
      <c r="M1806" t="s">
        <v>31</v>
      </c>
      <c r="N1806" t="s">
        <v>31</v>
      </c>
      <c r="O1806" s="1"/>
      <c r="P1806" s="11">
        <v>2222000</v>
      </c>
    </row>
    <row r="1807" spans="1:16">
      <c r="A1807" s="5" t="s">
        <v>5094</v>
      </c>
      <c r="B1807" t="s">
        <v>5017</v>
      </c>
      <c r="C1807" s="5" t="s">
        <v>5461</v>
      </c>
      <c r="D1807" s="1">
        <v>43101</v>
      </c>
      <c r="E1807" t="s">
        <v>5463</v>
      </c>
      <c r="F1807" t="s">
        <v>5464</v>
      </c>
      <c r="G1807" t="str">
        <f t="shared" si="30"/>
        <v>1022</v>
      </c>
      <c r="H1807" t="s">
        <v>26</v>
      </c>
      <c r="J1807" t="s">
        <v>397</v>
      </c>
      <c r="L1807" t="s">
        <v>5144</v>
      </c>
      <c r="M1807" t="s">
        <v>31</v>
      </c>
      <c r="N1807" t="s">
        <v>31</v>
      </c>
      <c r="O1807" s="1"/>
      <c r="P1807" s="11">
        <v>995700</v>
      </c>
    </row>
    <row r="1808" spans="1:16">
      <c r="A1808" s="5" t="s">
        <v>5094</v>
      </c>
      <c r="B1808" t="s">
        <v>5017</v>
      </c>
      <c r="C1808" s="5" t="s">
        <v>5465</v>
      </c>
      <c r="D1808" s="1">
        <v>43242</v>
      </c>
      <c r="E1808" t="s">
        <v>5467</v>
      </c>
      <c r="F1808" t="s">
        <v>5468</v>
      </c>
      <c r="G1808" t="str">
        <f t="shared" si="30"/>
        <v>1031</v>
      </c>
      <c r="H1808" t="s">
        <v>26</v>
      </c>
      <c r="J1808" t="s">
        <v>397</v>
      </c>
      <c r="L1808" t="s">
        <v>5143</v>
      </c>
      <c r="M1808" t="s">
        <v>31</v>
      </c>
      <c r="N1808" t="s">
        <v>31</v>
      </c>
      <c r="O1808" s="1"/>
      <c r="P1808" s="11">
        <v>16745300</v>
      </c>
    </row>
    <row r="1809" spans="1:16">
      <c r="A1809" s="5" t="s">
        <v>5094</v>
      </c>
      <c r="B1809" t="s">
        <v>5017</v>
      </c>
      <c r="C1809" s="5" t="s">
        <v>5465</v>
      </c>
      <c r="D1809" s="1">
        <v>43242</v>
      </c>
      <c r="E1809" t="s">
        <v>5467</v>
      </c>
      <c r="F1809" t="s">
        <v>5468</v>
      </c>
      <c r="G1809" t="str">
        <f t="shared" si="30"/>
        <v>1031</v>
      </c>
      <c r="H1809" t="s">
        <v>26</v>
      </c>
      <c r="J1809" t="s">
        <v>397</v>
      </c>
      <c r="L1809" t="s">
        <v>5144</v>
      </c>
      <c r="M1809" t="s">
        <v>31</v>
      </c>
      <c r="N1809" t="s">
        <v>31</v>
      </c>
      <c r="O1809" s="1"/>
      <c r="P1809" s="11">
        <v>1526600</v>
      </c>
    </row>
    <row r="1810" spans="1:16">
      <c r="A1810" s="5" t="s">
        <v>5094</v>
      </c>
      <c r="B1810" t="s">
        <v>5017</v>
      </c>
      <c r="C1810" s="5" t="s">
        <v>5469</v>
      </c>
      <c r="D1810" s="1">
        <v>43160</v>
      </c>
      <c r="E1810" t="s">
        <v>5471</v>
      </c>
      <c r="F1810" t="s">
        <v>3045</v>
      </c>
      <c r="G1810" t="str">
        <f t="shared" si="30"/>
        <v>1095</v>
      </c>
      <c r="H1810" t="s">
        <v>26</v>
      </c>
      <c r="J1810" t="s">
        <v>397</v>
      </c>
      <c r="L1810" t="s">
        <v>5143</v>
      </c>
      <c r="M1810" t="s">
        <v>32</v>
      </c>
      <c r="N1810" t="s">
        <v>31</v>
      </c>
      <c r="O1810" s="1"/>
      <c r="P1810" s="11">
        <v>12849100</v>
      </c>
    </row>
    <row r="1811" spans="1:16">
      <c r="A1811" s="5" t="s">
        <v>5094</v>
      </c>
      <c r="B1811" t="s">
        <v>5017</v>
      </c>
      <c r="C1811" s="5" t="s">
        <v>5469</v>
      </c>
      <c r="D1811" s="1">
        <v>43160</v>
      </c>
      <c r="E1811" t="s">
        <v>5471</v>
      </c>
      <c r="F1811" t="s">
        <v>3045</v>
      </c>
      <c r="G1811" t="str">
        <f t="shared" si="30"/>
        <v>1095</v>
      </c>
      <c r="H1811" t="s">
        <v>26</v>
      </c>
      <c r="J1811" t="s">
        <v>397</v>
      </c>
      <c r="L1811" t="s">
        <v>5143</v>
      </c>
      <c r="M1811" t="s">
        <v>31</v>
      </c>
      <c r="N1811" t="s">
        <v>31</v>
      </c>
      <c r="O1811" s="1"/>
      <c r="P1811" s="11">
        <v>981200</v>
      </c>
    </row>
    <row r="1812" spans="1:16">
      <c r="A1812" s="5" t="s">
        <v>5094</v>
      </c>
      <c r="B1812" t="s">
        <v>5017</v>
      </c>
      <c r="C1812" s="5" t="s">
        <v>5469</v>
      </c>
      <c r="D1812" s="1">
        <v>43160</v>
      </c>
      <c r="E1812" t="s">
        <v>5471</v>
      </c>
      <c r="F1812" t="s">
        <v>3045</v>
      </c>
      <c r="G1812" t="str">
        <f t="shared" si="30"/>
        <v>1095</v>
      </c>
      <c r="H1812" t="s">
        <v>26</v>
      </c>
      <c r="J1812" t="s">
        <v>397</v>
      </c>
      <c r="L1812" t="s">
        <v>5144</v>
      </c>
      <c r="M1812" t="s">
        <v>31</v>
      </c>
      <c r="N1812" t="s">
        <v>31</v>
      </c>
      <c r="O1812" s="1"/>
      <c r="P1812" s="11">
        <v>908600</v>
      </c>
    </row>
    <row r="1813" spans="1:16">
      <c r="A1813" s="5" t="s">
        <v>5094</v>
      </c>
      <c r="B1813" t="s">
        <v>5017</v>
      </c>
      <c r="C1813" s="5" t="s">
        <v>5472</v>
      </c>
      <c r="D1813" s="1">
        <v>43369</v>
      </c>
      <c r="E1813" t="s">
        <v>581</v>
      </c>
      <c r="F1813" t="s">
        <v>582</v>
      </c>
      <c r="G1813" t="str">
        <f t="shared" si="30"/>
        <v>1015</v>
      </c>
      <c r="H1813" t="s">
        <v>26</v>
      </c>
      <c r="J1813" t="s">
        <v>397</v>
      </c>
      <c r="L1813" t="s">
        <v>398</v>
      </c>
      <c r="M1813" t="s">
        <v>31</v>
      </c>
      <c r="N1813" t="s">
        <v>31</v>
      </c>
      <c r="O1813" s="1"/>
      <c r="P1813" s="11">
        <v>3879000</v>
      </c>
    </row>
    <row r="1814" spans="1:16">
      <c r="A1814" s="5" t="s">
        <v>5094</v>
      </c>
      <c r="B1814" t="s">
        <v>5017</v>
      </c>
      <c r="C1814" s="5" t="s">
        <v>5472</v>
      </c>
      <c r="D1814" s="1">
        <v>43369</v>
      </c>
      <c r="E1814" t="s">
        <v>581</v>
      </c>
      <c r="F1814" t="s">
        <v>582</v>
      </c>
      <c r="G1814" t="str">
        <f t="shared" si="30"/>
        <v>1015</v>
      </c>
      <c r="H1814" t="s">
        <v>26</v>
      </c>
      <c r="J1814" t="s">
        <v>397</v>
      </c>
      <c r="L1814" t="s">
        <v>399</v>
      </c>
      <c r="M1814" t="s">
        <v>31</v>
      </c>
      <c r="N1814" t="s">
        <v>31</v>
      </c>
      <c r="O1814" s="1"/>
      <c r="P1814" s="11">
        <v>225500</v>
      </c>
    </row>
    <row r="1815" spans="1:16">
      <c r="A1815" s="5" t="s">
        <v>5094</v>
      </c>
      <c r="B1815" t="s">
        <v>5017</v>
      </c>
      <c r="C1815" s="5" t="s">
        <v>5472</v>
      </c>
      <c r="D1815" s="1">
        <v>43369</v>
      </c>
      <c r="E1815" t="s">
        <v>5473</v>
      </c>
      <c r="F1815" t="s">
        <v>582</v>
      </c>
      <c r="G1815" t="str">
        <f t="shared" si="30"/>
        <v>1015</v>
      </c>
      <c r="H1815" t="s">
        <v>26</v>
      </c>
      <c r="J1815" t="s">
        <v>397</v>
      </c>
      <c r="L1815" t="s">
        <v>398</v>
      </c>
      <c r="M1815" t="s">
        <v>31</v>
      </c>
      <c r="N1815" t="s">
        <v>31</v>
      </c>
      <c r="O1815" s="1"/>
      <c r="P1815" s="11">
        <v>660100</v>
      </c>
    </row>
    <row r="1816" spans="1:16">
      <c r="A1816" s="5" t="s">
        <v>5094</v>
      </c>
      <c r="B1816" t="s">
        <v>5017</v>
      </c>
      <c r="C1816" s="5" t="s">
        <v>5472</v>
      </c>
      <c r="D1816" s="1">
        <v>43369</v>
      </c>
      <c r="E1816" t="s">
        <v>581</v>
      </c>
      <c r="F1816" t="s">
        <v>582</v>
      </c>
      <c r="G1816" t="str">
        <f t="shared" si="30"/>
        <v>1015</v>
      </c>
      <c r="H1816" t="s">
        <v>26</v>
      </c>
      <c r="J1816" t="s">
        <v>397</v>
      </c>
      <c r="L1816" t="s">
        <v>399</v>
      </c>
      <c r="M1816" t="s">
        <v>31</v>
      </c>
      <c r="N1816" t="s">
        <v>31</v>
      </c>
      <c r="O1816" s="1"/>
      <c r="P1816" s="11">
        <v>221400</v>
      </c>
    </row>
    <row r="1817" spans="1:16">
      <c r="A1817" s="5" t="s">
        <v>5094</v>
      </c>
      <c r="B1817" t="s">
        <v>5017</v>
      </c>
      <c r="C1817" s="5" t="s">
        <v>5474</v>
      </c>
      <c r="D1817" s="1">
        <v>43668</v>
      </c>
      <c r="E1817" t="s">
        <v>5476</v>
      </c>
      <c r="F1817" t="s">
        <v>5477</v>
      </c>
      <c r="G1817" t="str">
        <f t="shared" si="30"/>
        <v>1102</v>
      </c>
      <c r="H1817" t="s">
        <v>26</v>
      </c>
      <c r="J1817" t="s">
        <v>397</v>
      </c>
      <c r="L1817" t="s">
        <v>5143</v>
      </c>
      <c r="M1817" t="s">
        <v>31</v>
      </c>
      <c r="N1817" t="s">
        <v>31</v>
      </c>
      <c r="O1817" s="1"/>
      <c r="P1817" s="11">
        <v>12254400</v>
      </c>
    </row>
    <row r="1818" spans="1:16">
      <c r="A1818" s="5" t="s">
        <v>5094</v>
      </c>
      <c r="B1818" t="s">
        <v>5017</v>
      </c>
      <c r="C1818" s="5" t="s">
        <v>5474</v>
      </c>
      <c r="D1818" s="1">
        <v>43668</v>
      </c>
      <c r="E1818" t="s">
        <v>5476</v>
      </c>
      <c r="F1818" t="s">
        <v>5477</v>
      </c>
      <c r="G1818" t="str">
        <f t="shared" si="30"/>
        <v>1102</v>
      </c>
      <c r="H1818" t="s">
        <v>26</v>
      </c>
      <c r="J1818" t="s">
        <v>397</v>
      </c>
      <c r="L1818" t="s">
        <v>5144</v>
      </c>
      <c r="M1818" t="s">
        <v>31</v>
      </c>
      <c r="N1818" t="s">
        <v>31</v>
      </c>
      <c r="O1818" s="1"/>
      <c r="P1818" s="11">
        <v>965800</v>
      </c>
    </row>
    <row r="1819" spans="1:16">
      <c r="A1819" s="5" t="s">
        <v>5094</v>
      </c>
      <c r="B1819" t="s">
        <v>5017</v>
      </c>
      <c r="C1819" s="5" t="s">
        <v>5478</v>
      </c>
      <c r="D1819" s="1">
        <v>43752</v>
      </c>
      <c r="E1819" t="s">
        <v>5479</v>
      </c>
      <c r="F1819" t="s">
        <v>5480</v>
      </c>
      <c r="G1819" t="str">
        <f t="shared" si="30"/>
        <v>1018</v>
      </c>
      <c r="H1819" t="s">
        <v>26</v>
      </c>
      <c r="J1819" t="s">
        <v>2107</v>
      </c>
      <c r="L1819" t="s">
        <v>5143</v>
      </c>
      <c r="M1819" t="s">
        <v>31</v>
      </c>
      <c r="N1819" t="s">
        <v>32</v>
      </c>
      <c r="O1819" s="1">
        <v>45636</v>
      </c>
      <c r="P1819" s="11">
        <v>18243500</v>
      </c>
    </row>
    <row r="1820" spans="1:16" s="15" customFormat="1">
      <c r="A1820" s="14">
        <v>6903</v>
      </c>
      <c r="B1820" s="15" t="s">
        <v>5017</v>
      </c>
      <c r="C1820" s="14" t="s">
        <v>5481</v>
      </c>
      <c r="D1820" s="16">
        <v>44033</v>
      </c>
      <c r="E1820" s="15" t="s">
        <v>6970</v>
      </c>
      <c r="F1820" s="15" t="s">
        <v>6924</v>
      </c>
      <c r="G1820" s="15" t="str">
        <f t="shared" si="30"/>
        <v>1076</v>
      </c>
      <c r="H1820" s="15" t="s">
        <v>26</v>
      </c>
      <c r="I1820" s="13" t="s">
        <v>9871</v>
      </c>
      <c r="J1820" s="13" t="s">
        <v>397</v>
      </c>
      <c r="L1820" s="15" t="s">
        <v>5143</v>
      </c>
      <c r="M1820" s="13" t="s">
        <v>31</v>
      </c>
      <c r="N1820" s="13" t="s">
        <v>31</v>
      </c>
      <c r="P1820" s="17">
        <v>1876000</v>
      </c>
    </row>
    <row r="1821" spans="1:16" s="15" customFormat="1">
      <c r="A1821" s="14">
        <v>6903</v>
      </c>
      <c r="B1821" s="15" t="s">
        <v>5017</v>
      </c>
      <c r="C1821" s="14" t="s">
        <v>5481</v>
      </c>
      <c r="D1821" s="16">
        <v>44033</v>
      </c>
      <c r="E1821" s="15" t="s">
        <v>6970</v>
      </c>
      <c r="F1821" s="15" t="s">
        <v>6924</v>
      </c>
      <c r="G1821" s="15" t="str">
        <f t="shared" si="30"/>
        <v>1076</v>
      </c>
      <c r="H1821" s="15" t="s">
        <v>26</v>
      </c>
      <c r="I1821" s="13" t="s">
        <v>9871</v>
      </c>
      <c r="J1821" s="13" t="s">
        <v>397</v>
      </c>
      <c r="L1821" s="15" t="s">
        <v>5144</v>
      </c>
      <c r="M1821" s="13" t="s">
        <v>31</v>
      </c>
      <c r="N1821" s="13" t="s">
        <v>31</v>
      </c>
      <c r="P1821" s="17">
        <v>107300</v>
      </c>
    </row>
    <row r="1822" spans="1:16">
      <c r="A1822" s="5" t="s">
        <v>5094</v>
      </c>
      <c r="B1822" t="s">
        <v>5017</v>
      </c>
      <c r="C1822" s="5" t="s">
        <v>5483</v>
      </c>
      <c r="D1822" s="1">
        <v>44025</v>
      </c>
      <c r="E1822" t="s">
        <v>5456</v>
      </c>
      <c r="F1822" t="s">
        <v>5457</v>
      </c>
      <c r="G1822" t="str">
        <f t="shared" si="30"/>
        <v>1016</v>
      </c>
      <c r="H1822" t="s">
        <v>26</v>
      </c>
      <c r="J1822" t="s">
        <v>397</v>
      </c>
      <c r="L1822" t="s">
        <v>5143</v>
      </c>
      <c r="M1822" t="s">
        <v>31</v>
      </c>
      <c r="N1822" t="s">
        <v>31</v>
      </c>
      <c r="O1822" s="1"/>
      <c r="P1822" s="11">
        <v>7612700</v>
      </c>
    </row>
    <row r="1823" spans="1:16">
      <c r="A1823" s="5" t="s">
        <v>5094</v>
      </c>
      <c r="B1823" t="s">
        <v>5017</v>
      </c>
      <c r="C1823" s="5" t="s">
        <v>5485</v>
      </c>
      <c r="D1823" s="1">
        <v>44285</v>
      </c>
      <c r="E1823" t="s">
        <v>5487</v>
      </c>
      <c r="F1823" t="s">
        <v>5488</v>
      </c>
      <c r="G1823" t="str">
        <f t="shared" si="30"/>
        <v>1019</v>
      </c>
      <c r="H1823" t="s">
        <v>26</v>
      </c>
      <c r="J1823" t="s">
        <v>397</v>
      </c>
      <c r="L1823" t="s">
        <v>5143</v>
      </c>
      <c r="M1823" t="s">
        <v>31</v>
      </c>
      <c r="N1823" t="s">
        <v>31</v>
      </c>
      <c r="O1823" s="1"/>
      <c r="P1823" s="11">
        <v>6912800</v>
      </c>
    </row>
    <row r="1824" spans="1:16">
      <c r="A1824" s="5" t="s">
        <v>5094</v>
      </c>
      <c r="B1824" t="s">
        <v>5017</v>
      </c>
      <c r="C1824" s="5" t="s">
        <v>5485</v>
      </c>
      <c r="D1824" s="1">
        <v>44285</v>
      </c>
      <c r="E1824" t="s">
        <v>5487</v>
      </c>
      <c r="F1824" t="s">
        <v>5488</v>
      </c>
      <c r="G1824" t="str">
        <f t="shared" si="30"/>
        <v>1019</v>
      </c>
      <c r="H1824" t="s">
        <v>26</v>
      </c>
      <c r="J1824" t="s">
        <v>397</v>
      </c>
      <c r="L1824" t="s">
        <v>5144</v>
      </c>
      <c r="M1824" t="s">
        <v>31</v>
      </c>
      <c r="N1824" t="s">
        <v>31</v>
      </c>
      <c r="O1824" s="1"/>
      <c r="P1824" s="11">
        <v>315500</v>
      </c>
    </row>
    <row r="1825" spans="1:16">
      <c r="A1825" s="5" t="s">
        <v>5094</v>
      </c>
      <c r="B1825" t="s">
        <v>5017</v>
      </c>
      <c r="C1825" s="5" t="s">
        <v>5489</v>
      </c>
      <c r="D1825" s="1">
        <v>44409</v>
      </c>
      <c r="E1825" t="s">
        <v>5491</v>
      </c>
      <c r="F1825" t="s">
        <v>5492</v>
      </c>
      <c r="G1825" t="str">
        <f t="shared" si="30"/>
        <v>1092</v>
      </c>
      <c r="H1825" t="s">
        <v>26</v>
      </c>
      <c r="J1825" t="s">
        <v>397</v>
      </c>
      <c r="L1825" t="s">
        <v>398</v>
      </c>
      <c r="M1825" t="s">
        <v>31</v>
      </c>
      <c r="N1825" t="s">
        <v>31</v>
      </c>
      <c r="O1825" s="1"/>
      <c r="P1825" s="11">
        <v>4251300</v>
      </c>
    </row>
    <row r="1826" spans="1:16">
      <c r="A1826" s="5" t="s">
        <v>5094</v>
      </c>
      <c r="B1826" t="s">
        <v>5017</v>
      </c>
      <c r="C1826" s="5" t="s">
        <v>5489</v>
      </c>
      <c r="D1826" s="1">
        <v>44409</v>
      </c>
      <c r="E1826" t="s">
        <v>5493</v>
      </c>
      <c r="F1826" t="s">
        <v>5492</v>
      </c>
      <c r="G1826" t="str">
        <f t="shared" si="30"/>
        <v>1092</v>
      </c>
      <c r="H1826" t="s">
        <v>26</v>
      </c>
      <c r="J1826" t="s">
        <v>397</v>
      </c>
      <c r="L1826" t="s">
        <v>399</v>
      </c>
      <c r="M1826" t="s">
        <v>31</v>
      </c>
      <c r="N1826" t="s">
        <v>31</v>
      </c>
      <c r="O1826" s="1"/>
      <c r="P1826" s="11">
        <v>321400</v>
      </c>
    </row>
    <row r="1827" spans="1:16">
      <c r="A1827" s="5" t="s">
        <v>5094</v>
      </c>
      <c r="B1827" t="s">
        <v>5017</v>
      </c>
      <c r="C1827" s="5" t="s">
        <v>5494</v>
      </c>
      <c r="D1827" s="1">
        <v>44409</v>
      </c>
      <c r="E1827" t="s">
        <v>5496</v>
      </c>
      <c r="F1827" t="s">
        <v>2674</v>
      </c>
      <c r="G1827" t="str">
        <f t="shared" si="30"/>
        <v>1073</v>
      </c>
      <c r="H1827" t="s">
        <v>26</v>
      </c>
      <c r="J1827" t="s">
        <v>397</v>
      </c>
      <c r="L1827" t="s">
        <v>5143</v>
      </c>
      <c r="M1827" t="s">
        <v>31</v>
      </c>
      <c r="N1827" t="s">
        <v>31</v>
      </c>
      <c r="O1827" s="1"/>
      <c r="P1827" s="11">
        <v>8727900</v>
      </c>
    </row>
    <row r="1828" spans="1:16">
      <c r="A1828" s="5" t="s">
        <v>5094</v>
      </c>
      <c r="B1828" t="s">
        <v>5017</v>
      </c>
      <c r="C1828" s="5" t="s">
        <v>5494</v>
      </c>
      <c r="D1828" s="1">
        <v>44409</v>
      </c>
      <c r="E1828" t="s">
        <v>5496</v>
      </c>
      <c r="F1828" t="s">
        <v>2674</v>
      </c>
      <c r="G1828" t="str">
        <f t="shared" si="30"/>
        <v>1073</v>
      </c>
      <c r="H1828" t="s">
        <v>26</v>
      </c>
      <c r="J1828" t="s">
        <v>397</v>
      </c>
      <c r="L1828" t="s">
        <v>5144</v>
      </c>
      <c r="M1828" t="s">
        <v>31</v>
      </c>
      <c r="N1828" t="s">
        <v>31</v>
      </c>
      <c r="O1828" s="1"/>
      <c r="P1828" s="11">
        <v>525800</v>
      </c>
    </row>
    <row r="1829" spans="1:16">
      <c r="A1829" s="5" t="s">
        <v>5094</v>
      </c>
      <c r="B1829" t="s">
        <v>5017</v>
      </c>
      <c r="C1829" s="5" t="s">
        <v>5497</v>
      </c>
      <c r="D1829" s="1">
        <v>44322</v>
      </c>
      <c r="E1829" t="s">
        <v>5193</v>
      </c>
      <c r="F1829" t="s">
        <v>5192</v>
      </c>
      <c r="G1829" t="str">
        <f t="shared" si="30"/>
        <v>1093</v>
      </c>
      <c r="H1829" t="s">
        <v>26</v>
      </c>
      <c r="J1829" t="s">
        <v>397</v>
      </c>
      <c r="L1829" t="s">
        <v>398</v>
      </c>
      <c r="M1829" t="s">
        <v>32</v>
      </c>
      <c r="N1829" t="s">
        <v>32</v>
      </c>
      <c r="O1829" s="1">
        <v>46513</v>
      </c>
      <c r="P1829" s="11">
        <v>4889700</v>
      </c>
    </row>
    <row r="1830" spans="1:16">
      <c r="A1830" s="5" t="s">
        <v>5094</v>
      </c>
      <c r="B1830" t="s">
        <v>5017</v>
      </c>
      <c r="C1830" s="5" t="s">
        <v>5497</v>
      </c>
      <c r="D1830" s="1">
        <v>44322</v>
      </c>
      <c r="E1830" t="s">
        <v>5193</v>
      </c>
      <c r="F1830" t="s">
        <v>5192</v>
      </c>
      <c r="G1830" t="str">
        <f t="shared" si="30"/>
        <v>1093</v>
      </c>
      <c r="H1830" t="s">
        <v>26</v>
      </c>
      <c r="J1830" t="s">
        <v>397</v>
      </c>
      <c r="L1830" t="s">
        <v>399</v>
      </c>
      <c r="M1830" t="s">
        <v>31</v>
      </c>
      <c r="N1830" t="s">
        <v>32</v>
      </c>
      <c r="O1830" s="1">
        <v>46513</v>
      </c>
      <c r="P1830" s="11">
        <v>315500</v>
      </c>
    </row>
    <row r="1831" spans="1:16">
      <c r="A1831" s="5" t="s">
        <v>5094</v>
      </c>
      <c r="B1831" t="s">
        <v>5017</v>
      </c>
      <c r="C1831" s="5" t="s">
        <v>5499</v>
      </c>
      <c r="D1831" s="1">
        <v>44562</v>
      </c>
      <c r="E1831" t="s">
        <v>5501</v>
      </c>
      <c r="F1831" t="s">
        <v>5502</v>
      </c>
      <c r="G1831" t="str">
        <f t="shared" si="30"/>
        <v>1081</v>
      </c>
      <c r="H1831" t="s">
        <v>26</v>
      </c>
      <c r="I1831" t="s">
        <v>27</v>
      </c>
      <c r="J1831" t="s">
        <v>397</v>
      </c>
      <c r="L1831" t="s">
        <v>398</v>
      </c>
      <c r="M1831" t="s">
        <v>32</v>
      </c>
      <c r="N1831" t="s">
        <v>31</v>
      </c>
      <c r="O1831" s="1"/>
      <c r="P1831" s="11">
        <v>42272200</v>
      </c>
    </row>
    <row r="1832" spans="1:16">
      <c r="A1832" s="5" t="s">
        <v>5094</v>
      </c>
      <c r="B1832" t="s">
        <v>5017</v>
      </c>
      <c r="C1832" s="5" t="s">
        <v>5499</v>
      </c>
      <c r="D1832" s="1">
        <v>44562</v>
      </c>
      <c r="E1832" t="s">
        <v>5501</v>
      </c>
      <c r="F1832" t="s">
        <v>5502</v>
      </c>
      <c r="G1832" t="str">
        <f t="shared" si="30"/>
        <v>1081</v>
      </c>
      <c r="H1832" t="s">
        <v>26</v>
      </c>
      <c r="I1832" t="s">
        <v>27</v>
      </c>
      <c r="J1832" t="s">
        <v>397</v>
      </c>
      <c r="L1832" t="s">
        <v>399</v>
      </c>
      <c r="M1832" t="s">
        <v>32</v>
      </c>
      <c r="N1832" t="s">
        <v>31</v>
      </c>
      <c r="O1832" s="1"/>
      <c r="P1832" s="11">
        <v>3049500</v>
      </c>
    </row>
    <row r="1833" spans="1:16" s="15" customFormat="1">
      <c r="A1833" s="14">
        <v>6903</v>
      </c>
      <c r="B1833" s="15" t="s">
        <v>5017</v>
      </c>
      <c r="C1833" s="14" t="s">
        <v>6862</v>
      </c>
      <c r="D1833" s="16">
        <v>44644</v>
      </c>
      <c r="E1833" s="15" t="s">
        <v>6971</v>
      </c>
      <c r="F1833" s="15" t="s">
        <v>6928</v>
      </c>
      <c r="G1833" s="15" t="str">
        <f t="shared" si="30"/>
        <v>1381</v>
      </c>
      <c r="H1833" s="15" t="s">
        <v>1460</v>
      </c>
      <c r="I1833" s="15" t="s">
        <v>27</v>
      </c>
      <c r="J1833" s="15" t="s">
        <v>397</v>
      </c>
      <c r="L1833" t="s">
        <v>5143</v>
      </c>
      <c r="M1833" s="15" t="s">
        <v>31</v>
      </c>
      <c r="N1833" s="15" t="s">
        <v>32</v>
      </c>
      <c r="O1833" s="16">
        <v>44987</v>
      </c>
      <c r="P1833" s="17">
        <v>10949500</v>
      </c>
    </row>
    <row r="1834" spans="1:16" s="15" customFormat="1">
      <c r="A1834" s="14">
        <v>6903</v>
      </c>
      <c r="B1834" s="15" t="s">
        <v>5017</v>
      </c>
      <c r="C1834" s="14" t="s">
        <v>6862</v>
      </c>
      <c r="D1834" s="16">
        <v>44644</v>
      </c>
      <c r="E1834" s="15" t="s">
        <v>6971</v>
      </c>
      <c r="F1834" s="15" t="s">
        <v>6928</v>
      </c>
      <c r="G1834" s="15" t="str">
        <f t="shared" si="30"/>
        <v>1381</v>
      </c>
      <c r="H1834" s="15" t="s">
        <v>1460</v>
      </c>
      <c r="I1834" s="15" t="s">
        <v>27</v>
      </c>
      <c r="J1834" s="15" t="s">
        <v>397</v>
      </c>
      <c r="L1834" t="s">
        <v>5144</v>
      </c>
      <c r="M1834" s="15" t="s">
        <v>31</v>
      </c>
      <c r="N1834" s="15" t="s">
        <v>31</v>
      </c>
      <c r="P1834" s="17">
        <v>1956500</v>
      </c>
    </row>
    <row r="1835" spans="1:16">
      <c r="A1835" s="5" t="s">
        <v>5503</v>
      </c>
      <c r="B1835" t="s">
        <v>5017</v>
      </c>
      <c r="C1835" s="5" t="s">
        <v>5504</v>
      </c>
      <c r="D1835" s="1">
        <v>42005</v>
      </c>
      <c r="E1835" t="s">
        <v>5506</v>
      </c>
      <c r="F1835" t="s">
        <v>5507</v>
      </c>
      <c r="G1835" t="str">
        <f t="shared" si="30"/>
        <v>1015</v>
      </c>
      <c r="H1835" t="s">
        <v>26</v>
      </c>
      <c r="J1835" t="s">
        <v>397</v>
      </c>
      <c r="L1835" t="s">
        <v>398</v>
      </c>
      <c r="M1835" t="s">
        <v>31</v>
      </c>
      <c r="N1835" t="s">
        <v>31</v>
      </c>
      <c r="O1835" s="1"/>
      <c r="P1835" s="11">
        <v>5962900</v>
      </c>
    </row>
    <row r="1836" spans="1:16">
      <c r="A1836" s="5" t="s">
        <v>5503</v>
      </c>
      <c r="B1836" t="s">
        <v>5017</v>
      </c>
      <c r="C1836" s="5" t="s">
        <v>5504</v>
      </c>
      <c r="D1836" s="1">
        <v>42005</v>
      </c>
      <c r="E1836" t="s">
        <v>5508</v>
      </c>
      <c r="F1836" t="s">
        <v>5507</v>
      </c>
      <c r="G1836" t="str">
        <f t="shared" si="30"/>
        <v>1015</v>
      </c>
      <c r="H1836" t="s">
        <v>26</v>
      </c>
      <c r="J1836" t="s">
        <v>397</v>
      </c>
      <c r="L1836" t="s">
        <v>399</v>
      </c>
      <c r="M1836" t="s">
        <v>31</v>
      </c>
      <c r="N1836" t="s">
        <v>31</v>
      </c>
      <c r="O1836" s="1"/>
      <c r="P1836" s="11">
        <v>380500</v>
      </c>
    </row>
    <row r="1837" spans="1:16">
      <c r="A1837" s="5" t="s">
        <v>5503</v>
      </c>
      <c r="B1837" t="s">
        <v>5017</v>
      </c>
      <c r="C1837" s="5" t="s">
        <v>5509</v>
      </c>
      <c r="D1837" s="1">
        <v>42005</v>
      </c>
      <c r="E1837" t="s">
        <v>5511</v>
      </c>
      <c r="F1837" t="s">
        <v>5512</v>
      </c>
      <c r="G1837" t="str">
        <f t="shared" si="30"/>
        <v>1018</v>
      </c>
      <c r="H1837" t="s">
        <v>26</v>
      </c>
      <c r="J1837" t="s">
        <v>397</v>
      </c>
      <c r="L1837" t="s">
        <v>5143</v>
      </c>
      <c r="M1837" t="s">
        <v>31</v>
      </c>
      <c r="N1837" t="s">
        <v>31</v>
      </c>
      <c r="O1837" s="1"/>
      <c r="P1837" s="11">
        <v>4096800</v>
      </c>
    </row>
    <row r="1838" spans="1:16">
      <c r="A1838" s="5" t="s">
        <v>5503</v>
      </c>
      <c r="B1838" t="s">
        <v>5017</v>
      </c>
      <c r="C1838" s="5" t="s">
        <v>5509</v>
      </c>
      <c r="D1838" s="1">
        <v>42005</v>
      </c>
      <c r="E1838" t="s">
        <v>5511</v>
      </c>
      <c r="F1838" t="s">
        <v>5512</v>
      </c>
      <c r="G1838" t="str">
        <f t="shared" si="30"/>
        <v>1018</v>
      </c>
      <c r="H1838" t="s">
        <v>26</v>
      </c>
      <c r="J1838" t="s">
        <v>397</v>
      </c>
      <c r="L1838" t="s">
        <v>5144</v>
      </c>
      <c r="M1838" t="s">
        <v>31</v>
      </c>
      <c r="N1838" t="s">
        <v>31</v>
      </c>
      <c r="O1838" s="1"/>
      <c r="P1838" s="11">
        <v>265900</v>
      </c>
    </row>
    <row r="1839" spans="1:16">
      <c r="A1839" s="5" t="s">
        <v>5503</v>
      </c>
      <c r="B1839" t="s">
        <v>5017</v>
      </c>
      <c r="C1839" s="5" t="s">
        <v>5513</v>
      </c>
      <c r="D1839" s="1">
        <v>42005</v>
      </c>
      <c r="E1839" t="s">
        <v>5515</v>
      </c>
      <c r="F1839" t="s">
        <v>5516</v>
      </c>
      <c r="G1839" t="str">
        <f t="shared" si="30"/>
        <v>1011</v>
      </c>
      <c r="H1839" t="s">
        <v>26</v>
      </c>
      <c r="J1839" t="s">
        <v>397</v>
      </c>
      <c r="L1839" t="s">
        <v>5143</v>
      </c>
      <c r="M1839" t="s">
        <v>31</v>
      </c>
      <c r="N1839" t="s">
        <v>31</v>
      </c>
      <c r="O1839" s="1"/>
      <c r="P1839" s="11">
        <v>4305200</v>
      </c>
    </row>
    <row r="1840" spans="1:16">
      <c r="A1840" s="5" t="s">
        <v>5503</v>
      </c>
      <c r="B1840" t="s">
        <v>5017</v>
      </c>
      <c r="C1840" s="5" t="s">
        <v>5513</v>
      </c>
      <c r="D1840" s="1">
        <v>42005</v>
      </c>
      <c r="E1840" t="s">
        <v>5515</v>
      </c>
      <c r="F1840" t="s">
        <v>5516</v>
      </c>
      <c r="G1840" t="str">
        <f t="shared" si="30"/>
        <v>1011</v>
      </c>
      <c r="H1840" t="s">
        <v>26</v>
      </c>
      <c r="J1840" t="s">
        <v>397</v>
      </c>
      <c r="L1840" t="s">
        <v>5144</v>
      </c>
      <c r="M1840" t="s">
        <v>31</v>
      </c>
      <c r="N1840" t="s">
        <v>31</v>
      </c>
      <c r="O1840" s="1"/>
      <c r="P1840" s="11">
        <v>257200</v>
      </c>
    </row>
    <row r="1841" spans="1:16">
      <c r="A1841" s="5" t="s">
        <v>5503</v>
      </c>
      <c r="B1841" t="s">
        <v>5017</v>
      </c>
      <c r="C1841" s="5" t="s">
        <v>5517</v>
      </c>
      <c r="D1841" s="1">
        <v>42005</v>
      </c>
      <c r="E1841" t="s">
        <v>5519</v>
      </c>
      <c r="F1841" t="s">
        <v>5520</v>
      </c>
      <c r="G1841" t="str">
        <f t="shared" si="30"/>
        <v>1015</v>
      </c>
      <c r="H1841" t="s">
        <v>26</v>
      </c>
      <c r="J1841" t="s">
        <v>397</v>
      </c>
      <c r="L1841" t="s">
        <v>5143</v>
      </c>
      <c r="M1841" t="s">
        <v>31</v>
      </c>
      <c r="N1841" t="s">
        <v>134</v>
      </c>
      <c r="O1841" s="1"/>
      <c r="P1841" s="11">
        <v>3975000</v>
      </c>
    </row>
    <row r="1842" spans="1:16">
      <c r="A1842" s="5" t="s">
        <v>5503</v>
      </c>
      <c r="B1842" t="s">
        <v>5017</v>
      </c>
      <c r="C1842" s="5" t="s">
        <v>5517</v>
      </c>
      <c r="D1842" s="1">
        <v>42005</v>
      </c>
      <c r="E1842" t="s">
        <v>5519</v>
      </c>
      <c r="F1842" t="s">
        <v>5520</v>
      </c>
      <c r="G1842" t="str">
        <f t="shared" si="30"/>
        <v>1015</v>
      </c>
      <c r="H1842" t="s">
        <v>26</v>
      </c>
      <c r="J1842" t="s">
        <v>397</v>
      </c>
      <c r="L1842" t="s">
        <v>5144</v>
      </c>
      <c r="M1842" t="s">
        <v>31</v>
      </c>
      <c r="N1842" t="s">
        <v>134</v>
      </c>
      <c r="O1842" s="1"/>
      <c r="P1842" s="11">
        <v>232500</v>
      </c>
    </row>
    <row r="1843" spans="1:16">
      <c r="A1843" s="5" t="s">
        <v>5503</v>
      </c>
      <c r="B1843" t="s">
        <v>5017</v>
      </c>
      <c r="C1843" s="5" t="s">
        <v>5521</v>
      </c>
      <c r="D1843" s="1">
        <v>42005</v>
      </c>
      <c r="E1843" t="s">
        <v>5523</v>
      </c>
      <c r="F1843" t="s">
        <v>5524</v>
      </c>
      <c r="G1843" t="str">
        <f t="shared" si="30"/>
        <v>1018</v>
      </c>
      <c r="H1843" t="s">
        <v>26</v>
      </c>
      <c r="J1843" t="s">
        <v>397</v>
      </c>
      <c r="L1843" t="s">
        <v>399</v>
      </c>
      <c r="M1843" t="s">
        <v>31</v>
      </c>
      <c r="N1843" t="s">
        <v>31</v>
      </c>
      <c r="O1843" s="1"/>
      <c r="P1843" s="11">
        <v>303000</v>
      </c>
    </row>
    <row r="1844" spans="1:16">
      <c r="A1844" s="5" t="s">
        <v>5503</v>
      </c>
      <c r="B1844" t="s">
        <v>5017</v>
      </c>
      <c r="C1844" s="5" t="s">
        <v>5521</v>
      </c>
      <c r="D1844" s="1">
        <v>42005</v>
      </c>
      <c r="E1844" t="s">
        <v>5523</v>
      </c>
      <c r="F1844" t="s">
        <v>5524</v>
      </c>
      <c r="G1844" t="str">
        <f t="shared" si="30"/>
        <v>1018</v>
      </c>
      <c r="H1844" t="s">
        <v>26</v>
      </c>
      <c r="J1844" t="s">
        <v>397</v>
      </c>
      <c r="L1844" t="s">
        <v>398</v>
      </c>
      <c r="M1844" t="s">
        <v>31</v>
      </c>
      <c r="N1844" t="s">
        <v>31</v>
      </c>
      <c r="O1844" s="1"/>
      <c r="P1844" s="11">
        <v>4995900</v>
      </c>
    </row>
    <row r="1845" spans="1:16">
      <c r="A1845" s="5" t="s">
        <v>5503</v>
      </c>
      <c r="B1845" t="s">
        <v>5017</v>
      </c>
      <c r="C1845" s="5" t="s">
        <v>5525</v>
      </c>
      <c r="D1845" s="1">
        <v>42005</v>
      </c>
      <c r="E1845" t="s">
        <v>5526</v>
      </c>
      <c r="F1845" t="s">
        <v>5527</v>
      </c>
      <c r="G1845" t="str">
        <f t="shared" si="30"/>
        <v>1017</v>
      </c>
      <c r="H1845" t="s">
        <v>26</v>
      </c>
      <c r="J1845" t="s">
        <v>397</v>
      </c>
      <c r="L1845" t="s">
        <v>398</v>
      </c>
      <c r="M1845" t="s">
        <v>31</v>
      </c>
      <c r="N1845" t="s">
        <v>31</v>
      </c>
      <c r="O1845" s="1"/>
      <c r="P1845" s="11">
        <v>2808900</v>
      </c>
    </row>
    <row r="1846" spans="1:16">
      <c r="A1846" s="5" t="s">
        <v>5503</v>
      </c>
      <c r="B1846" t="s">
        <v>5017</v>
      </c>
      <c r="C1846" s="5" t="s">
        <v>5528</v>
      </c>
      <c r="D1846" s="1">
        <v>42005</v>
      </c>
      <c r="E1846" t="s">
        <v>5530</v>
      </c>
      <c r="F1846" t="s">
        <v>5531</v>
      </c>
      <c r="G1846" t="str">
        <f t="shared" si="30"/>
        <v>1015</v>
      </c>
      <c r="H1846" t="s">
        <v>26</v>
      </c>
      <c r="J1846" t="s">
        <v>397</v>
      </c>
      <c r="L1846" t="s">
        <v>5144</v>
      </c>
      <c r="M1846" t="s">
        <v>31</v>
      </c>
      <c r="N1846" t="s">
        <v>31</v>
      </c>
      <c r="O1846" s="1"/>
      <c r="P1846" s="11">
        <v>210900</v>
      </c>
    </row>
    <row r="1847" spans="1:16">
      <c r="A1847" s="5" t="s">
        <v>5503</v>
      </c>
      <c r="B1847" t="s">
        <v>5017</v>
      </c>
      <c r="C1847" s="5" t="s">
        <v>5528</v>
      </c>
      <c r="D1847" s="1">
        <v>42005</v>
      </c>
      <c r="E1847" t="s">
        <v>5530</v>
      </c>
      <c r="F1847" t="s">
        <v>5531</v>
      </c>
      <c r="G1847" t="str">
        <f t="shared" si="30"/>
        <v>1015</v>
      </c>
      <c r="H1847" t="s">
        <v>26</v>
      </c>
      <c r="J1847" t="s">
        <v>397</v>
      </c>
      <c r="L1847" t="s">
        <v>5143</v>
      </c>
      <c r="M1847" t="s">
        <v>31</v>
      </c>
      <c r="N1847" t="s">
        <v>31</v>
      </c>
      <c r="O1847" s="1"/>
      <c r="P1847" s="11">
        <v>4320100</v>
      </c>
    </row>
    <row r="1848" spans="1:16">
      <c r="A1848" s="5" t="s">
        <v>5503</v>
      </c>
      <c r="B1848" t="s">
        <v>5017</v>
      </c>
      <c r="C1848" s="5" t="s">
        <v>5532</v>
      </c>
      <c r="D1848" s="1">
        <v>42005</v>
      </c>
      <c r="E1848" t="s">
        <v>5534</v>
      </c>
      <c r="F1848" t="s">
        <v>5535</v>
      </c>
      <c r="G1848" t="str">
        <f t="shared" ref="G1848:G1911" si="31">LEFT(F1848,4)</f>
        <v>1017</v>
      </c>
      <c r="H1848" t="s">
        <v>26</v>
      </c>
      <c r="J1848" t="s">
        <v>397</v>
      </c>
      <c r="L1848" t="s">
        <v>5143</v>
      </c>
      <c r="M1848" t="s">
        <v>32</v>
      </c>
      <c r="N1848" t="s">
        <v>31</v>
      </c>
      <c r="O1848" s="1"/>
      <c r="P1848" s="11">
        <v>6726300</v>
      </c>
    </row>
    <row r="1849" spans="1:16">
      <c r="A1849" s="5" t="s">
        <v>5503</v>
      </c>
      <c r="B1849" t="s">
        <v>5017</v>
      </c>
      <c r="C1849" s="5" t="s">
        <v>5532</v>
      </c>
      <c r="D1849" s="1">
        <v>42005</v>
      </c>
      <c r="E1849" t="s">
        <v>5534</v>
      </c>
      <c r="F1849" t="s">
        <v>5535</v>
      </c>
      <c r="G1849" t="str">
        <f t="shared" si="31"/>
        <v>1017</v>
      </c>
      <c r="H1849" t="s">
        <v>26</v>
      </c>
      <c r="J1849" t="s">
        <v>397</v>
      </c>
      <c r="L1849" t="s">
        <v>5144</v>
      </c>
      <c r="M1849" t="s">
        <v>31</v>
      </c>
      <c r="N1849" t="s">
        <v>31</v>
      </c>
      <c r="O1849" s="1"/>
      <c r="P1849" s="11">
        <v>437300</v>
      </c>
    </row>
    <row r="1850" spans="1:16">
      <c r="A1850" s="5" t="s">
        <v>5503</v>
      </c>
      <c r="B1850" t="s">
        <v>5017</v>
      </c>
      <c r="C1850" s="5" t="s">
        <v>5536</v>
      </c>
      <c r="D1850" s="1">
        <v>42005</v>
      </c>
      <c r="E1850" t="s">
        <v>5537</v>
      </c>
      <c r="F1850" t="s">
        <v>5538</v>
      </c>
      <c r="G1850" t="str">
        <f t="shared" si="31"/>
        <v>1015</v>
      </c>
      <c r="H1850" t="s">
        <v>26</v>
      </c>
      <c r="J1850" t="s">
        <v>397</v>
      </c>
      <c r="L1850" t="s">
        <v>398</v>
      </c>
      <c r="M1850" t="s">
        <v>31</v>
      </c>
      <c r="N1850" t="s">
        <v>134</v>
      </c>
      <c r="O1850" s="1"/>
      <c r="P1850" s="11">
        <v>2673200</v>
      </c>
    </row>
    <row r="1851" spans="1:16">
      <c r="A1851" s="5" t="s">
        <v>5503</v>
      </c>
      <c r="B1851" t="s">
        <v>5017</v>
      </c>
      <c r="C1851" s="5" t="s">
        <v>5536</v>
      </c>
      <c r="D1851" s="1">
        <v>42005</v>
      </c>
      <c r="E1851" t="s">
        <v>5537</v>
      </c>
      <c r="F1851" t="s">
        <v>5538</v>
      </c>
      <c r="G1851" t="str">
        <f t="shared" si="31"/>
        <v>1015</v>
      </c>
      <c r="H1851" t="s">
        <v>26</v>
      </c>
      <c r="J1851" t="s">
        <v>397</v>
      </c>
      <c r="L1851" t="s">
        <v>399</v>
      </c>
      <c r="M1851" t="s">
        <v>31</v>
      </c>
      <c r="N1851" t="s">
        <v>134</v>
      </c>
      <c r="O1851" s="1"/>
      <c r="P1851" s="11">
        <v>135800</v>
      </c>
    </row>
    <row r="1852" spans="1:16">
      <c r="A1852" s="5" t="s">
        <v>5503</v>
      </c>
      <c r="B1852" t="s">
        <v>5017</v>
      </c>
      <c r="C1852" s="5" t="s">
        <v>5539</v>
      </c>
      <c r="D1852" s="1">
        <v>42005</v>
      </c>
      <c r="E1852" t="s">
        <v>5541</v>
      </c>
      <c r="F1852" t="s">
        <v>5542</v>
      </c>
      <c r="G1852" t="str">
        <f t="shared" si="31"/>
        <v>1018</v>
      </c>
      <c r="H1852" t="s">
        <v>26</v>
      </c>
      <c r="J1852" t="s">
        <v>397</v>
      </c>
      <c r="L1852" t="s">
        <v>5143</v>
      </c>
      <c r="M1852" t="s">
        <v>31</v>
      </c>
      <c r="N1852" t="s">
        <v>31</v>
      </c>
      <c r="O1852" s="1"/>
      <c r="P1852" s="11">
        <v>5152700</v>
      </c>
    </row>
    <row r="1853" spans="1:16">
      <c r="A1853" s="5" t="s">
        <v>5503</v>
      </c>
      <c r="B1853" t="s">
        <v>5017</v>
      </c>
      <c r="C1853" s="5" t="s">
        <v>5539</v>
      </c>
      <c r="D1853" s="1">
        <v>42005</v>
      </c>
      <c r="E1853" t="s">
        <v>5541</v>
      </c>
      <c r="F1853" t="s">
        <v>5542</v>
      </c>
      <c r="G1853" t="str">
        <f t="shared" si="31"/>
        <v>1018</v>
      </c>
      <c r="H1853" t="s">
        <v>26</v>
      </c>
      <c r="J1853" t="s">
        <v>397</v>
      </c>
      <c r="L1853" t="s">
        <v>5144</v>
      </c>
      <c r="M1853" t="s">
        <v>31</v>
      </c>
      <c r="N1853" t="s">
        <v>31</v>
      </c>
      <c r="O1853" s="1"/>
      <c r="P1853" s="11">
        <v>320200</v>
      </c>
    </row>
    <row r="1854" spans="1:16">
      <c r="A1854" s="5" t="s">
        <v>5503</v>
      </c>
      <c r="B1854" t="s">
        <v>5017</v>
      </c>
      <c r="C1854" s="5" t="s">
        <v>5543</v>
      </c>
      <c r="D1854" s="1">
        <v>42005</v>
      </c>
      <c r="E1854" t="s">
        <v>5545</v>
      </c>
      <c r="F1854" t="s">
        <v>5546</v>
      </c>
      <c r="G1854" t="str">
        <f t="shared" si="31"/>
        <v>1016</v>
      </c>
      <c r="H1854" t="s">
        <v>26</v>
      </c>
      <c r="J1854" t="s">
        <v>397</v>
      </c>
      <c r="L1854" t="s">
        <v>398</v>
      </c>
      <c r="M1854" t="s">
        <v>31</v>
      </c>
      <c r="N1854" t="s">
        <v>134</v>
      </c>
      <c r="O1854" s="1"/>
      <c r="P1854" s="11">
        <v>3956300</v>
      </c>
    </row>
    <row r="1855" spans="1:16">
      <c r="A1855" s="5" t="s">
        <v>5503</v>
      </c>
      <c r="B1855" t="s">
        <v>5017</v>
      </c>
      <c r="C1855" s="5" t="s">
        <v>5543</v>
      </c>
      <c r="D1855" s="1">
        <v>42005</v>
      </c>
      <c r="E1855" t="s">
        <v>5545</v>
      </c>
      <c r="F1855" t="s">
        <v>5546</v>
      </c>
      <c r="G1855" t="str">
        <f t="shared" si="31"/>
        <v>1016</v>
      </c>
      <c r="H1855" t="s">
        <v>26</v>
      </c>
      <c r="J1855" t="s">
        <v>397</v>
      </c>
      <c r="L1855" t="s">
        <v>399</v>
      </c>
      <c r="M1855" t="s">
        <v>31</v>
      </c>
      <c r="N1855" t="s">
        <v>134</v>
      </c>
      <c r="O1855" s="1"/>
      <c r="P1855" s="11">
        <v>231300</v>
      </c>
    </row>
    <row r="1856" spans="1:16">
      <c r="A1856" s="5" t="s">
        <v>5503</v>
      </c>
      <c r="B1856" t="s">
        <v>5017</v>
      </c>
      <c r="C1856" s="5" t="s">
        <v>5547</v>
      </c>
      <c r="D1856" s="1">
        <v>42005</v>
      </c>
      <c r="E1856" t="s">
        <v>5549</v>
      </c>
      <c r="F1856" t="s">
        <v>5550</v>
      </c>
      <c r="G1856" t="str">
        <f t="shared" si="31"/>
        <v>1018</v>
      </c>
      <c r="H1856" t="s">
        <v>26</v>
      </c>
      <c r="J1856" t="s">
        <v>397</v>
      </c>
      <c r="L1856" t="s">
        <v>398</v>
      </c>
      <c r="M1856" t="s">
        <v>31</v>
      </c>
      <c r="N1856" t="s">
        <v>31</v>
      </c>
      <c r="O1856" s="1"/>
      <c r="P1856" s="11">
        <v>7220300</v>
      </c>
    </row>
    <row r="1857" spans="1:16">
      <c r="A1857" s="5" t="s">
        <v>5503</v>
      </c>
      <c r="B1857" t="s">
        <v>5017</v>
      </c>
      <c r="C1857" s="5" t="s">
        <v>5547</v>
      </c>
      <c r="D1857" s="1">
        <v>42005</v>
      </c>
      <c r="E1857" t="s">
        <v>5549</v>
      </c>
      <c r="F1857" t="s">
        <v>5550</v>
      </c>
      <c r="G1857" t="str">
        <f t="shared" si="31"/>
        <v>1018</v>
      </c>
      <c r="H1857" t="s">
        <v>26</v>
      </c>
      <c r="J1857" t="s">
        <v>397</v>
      </c>
      <c r="L1857" t="s">
        <v>399</v>
      </c>
      <c r="M1857" t="s">
        <v>31</v>
      </c>
      <c r="N1857" t="s">
        <v>31</v>
      </c>
      <c r="O1857" s="1"/>
      <c r="P1857" s="11">
        <v>474000</v>
      </c>
    </row>
    <row r="1858" spans="1:16">
      <c r="A1858" s="5" t="s">
        <v>5503</v>
      </c>
      <c r="B1858" t="s">
        <v>5017</v>
      </c>
      <c r="C1858" s="5" t="s">
        <v>5551</v>
      </c>
      <c r="D1858" s="1">
        <v>42005</v>
      </c>
      <c r="E1858" t="s">
        <v>5553</v>
      </c>
      <c r="F1858" t="s">
        <v>5554</v>
      </c>
      <c r="G1858" t="str">
        <f t="shared" si="31"/>
        <v>1016</v>
      </c>
      <c r="H1858" t="s">
        <v>26</v>
      </c>
      <c r="J1858" t="s">
        <v>397</v>
      </c>
      <c r="L1858" t="s">
        <v>5143</v>
      </c>
      <c r="M1858" t="s">
        <v>31</v>
      </c>
      <c r="N1858" t="s">
        <v>31</v>
      </c>
      <c r="O1858" s="1"/>
      <c r="P1858" s="11">
        <v>3089900</v>
      </c>
    </row>
    <row r="1859" spans="1:16">
      <c r="A1859" s="5" t="s">
        <v>5503</v>
      </c>
      <c r="B1859" t="s">
        <v>5017</v>
      </c>
      <c r="C1859" s="5" t="s">
        <v>5551</v>
      </c>
      <c r="D1859" s="1">
        <v>42005</v>
      </c>
      <c r="E1859" t="s">
        <v>5553</v>
      </c>
      <c r="F1859" t="s">
        <v>5554</v>
      </c>
      <c r="G1859" t="str">
        <f t="shared" si="31"/>
        <v>1016</v>
      </c>
      <c r="H1859" t="s">
        <v>26</v>
      </c>
      <c r="J1859" t="s">
        <v>397</v>
      </c>
      <c r="L1859" t="s">
        <v>5144</v>
      </c>
      <c r="M1859" t="s">
        <v>31</v>
      </c>
      <c r="N1859" t="s">
        <v>31</v>
      </c>
      <c r="O1859" s="1"/>
      <c r="P1859" s="11">
        <v>166700</v>
      </c>
    </row>
    <row r="1860" spans="1:16">
      <c r="A1860" s="5" t="s">
        <v>5503</v>
      </c>
      <c r="B1860" t="s">
        <v>5017</v>
      </c>
      <c r="C1860" s="5" t="s">
        <v>5555</v>
      </c>
      <c r="D1860" s="1">
        <v>42005</v>
      </c>
      <c r="E1860" t="s">
        <v>5557</v>
      </c>
      <c r="F1860" t="s">
        <v>5558</v>
      </c>
      <c r="G1860" t="str">
        <f t="shared" si="31"/>
        <v>1015</v>
      </c>
      <c r="H1860" t="s">
        <v>26</v>
      </c>
      <c r="J1860" t="s">
        <v>397</v>
      </c>
      <c r="L1860" t="s">
        <v>398</v>
      </c>
      <c r="M1860" t="s">
        <v>31</v>
      </c>
      <c r="N1860" t="s">
        <v>31</v>
      </c>
      <c r="O1860" s="1"/>
      <c r="P1860" s="11">
        <v>4164700</v>
      </c>
    </row>
    <row r="1861" spans="1:16">
      <c r="A1861" s="5" t="s">
        <v>5503</v>
      </c>
      <c r="B1861" t="s">
        <v>5017</v>
      </c>
      <c r="C1861" s="5" t="s">
        <v>5555</v>
      </c>
      <c r="D1861" s="1">
        <v>42005</v>
      </c>
      <c r="E1861" t="s">
        <v>5557</v>
      </c>
      <c r="F1861" t="s">
        <v>5558</v>
      </c>
      <c r="G1861" t="str">
        <f t="shared" si="31"/>
        <v>1015</v>
      </c>
      <c r="H1861" t="s">
        <v>26</v>
      </c>
      <c r="J1861" t="s">
        <v>397</v>
      </c>
      <c r="L1861" t="s">
        <v>399</v>
      </c>
      <c r="M1861" t="s">
        <v>31</v>
      </c>
      <c r="N1861" t="s">
        <v>31</v>
      </c>
      <c r="O1861" s="1"/>
      <c r="P1861" s="11">
        <v>246700</v>
      </c>
    </row>
    <row r="1862" spans="1:16">
      <c r="A1862" s="5" t="s">
        <v>5503</v>
      </c>
      <c r="B1862" t="s">
        <v>5017</v>
      </c>
      <c r="C1862" s="5" t="s">
        <v>5559</v>
      </c>
      <c r="D1862" s="1">
        <v>42005</v>
      </c>
      <c r="E1862" t="s">
        <v>5560</v>
      </c>
      <c r="F1862" t="s">
        <v>5531</v>
      </c>
      <c r="G1862" t="str">
        <f t="shared" si="31"/>
        <v>1015</v>
      </c>
      <c r="H1862" t="s">
        <v>26</v>
      </c>
      <c r="J1862" t="s">
        <v>397</v>
      </c>
      <c r="L1862" t="s">
        <v>398</v>
      </c>
      <c r="N1862" t="s">
        <v>31</v>
      </c>
      <c r="O1862" s="1"/>
      <c r="P1862" s="11">
        <v>3420200</v>
      </c>
    </row>
    <row r="1863" spans="1:16">
      <c r="A1863" s="5" t="s">
        <v>5503</v>
      </c>
      <c r="B1863" t="s">
        <v>5017</v>
      </c>
      <c r="C1863" s="5" t="s">
        <v>5559</v>
      </c>
      <c r="D1863" s="1">
        <v>42005</v>
      </c>
      <c r="E1863" t="s">
        <v>5560</v>
      </c>
      <c r="F1863" t="s">
        <v>5531</v>
      </c>
      <c r="G1863" t="str">
        <f t="shared" si="31"/>
        <v>1015</v>
      </c>
      <c r="H1863" t="s">
        <v>26</v>
      </c>
      <c r="J1863" t="s">
        <v>397</v>
      </c>
      <c r="L1863" t="s">
        <v>399</v>
      </c>
      <c r="N1863" t="s">
        <v>31</v>
      </c>
      <c r="O1863" s="1"/>
      <c r="P1863" s="11">
        <v>156300</v>
      </c>
    </row>
    <row r="1864" spans="1:16">
      <c r="A1864" s="5" t="s">
        <v>5503</v>
      </c>
      <c r="B1864" t="s">
        <v>5017</v>
      </c>
      <c r="C1864" s="5" t="s">
        <v>5561</v>
      </c>
      <c r="D1864" s="1">
        <v>42005</v>
      </c>
      <c r="E1864" t="s">
        <v>5563</v>
      </c>
      <c r="F1864" t="s">
        <v>5564</v>
      </c>
      <c r="G1864" t="str">
        <f t="shared" si="31"/>
        <v>1013</v>
      </c>
      <c r="H1864" t="s">
        <v>26</v>
      </c>
      <c r="J1864" t="s">
        <v>397</v>
      </c>
      <c r="L1864" t="s">
        <v>5143</v>
      </c>
      <c r="M1864" t="s">
        <v>31</v>
      </c>
      <c r="N1864" t="s">
        <v>134</v>
      </c>
      <c r="O1864" s="1"/>
      <c r="P1864" s="11">
        <v>5400200</v>
      </c>
    </row>
    <row r="1865" spans="1:16">
      <c r="A1865" s="5" t="s">
        <v>5503</v>
      </c>
      <c r="B1865" t="s">
        <v>5017</v>
      </c>
      <c r="C1865" s="5" t="s">
        <v>5561</v>
      </c>
      <c r="D1865" s="1">
        <v>42005</v>
      </c>
      <c r="E1865" t="s">
        <v>5563</v>
      </c>
      <c r="F1865" t="s">
        <v>5564</v>
      </c>
      <c r="G1865" t="str">
        <f t="shared" si="31"/>
        <v>1013</v>
      </c>
      <c r="H1865" t="s">
        <v>26</v>
      </c>
      <c r="J1865" t="s">
        <v>397</v>
      </c>
      <c r="L1865" t="s">
        <v>5144</v>
      </c>
      <c r="M1865" t="s">
        <v>31</v>
      </c>
      <c r="N1865" t="s">
        <v>134</v>
      </c>
      <c r="O1865" s="1"/>
      <c r="P1865" s="11">
        <v>237800</v>
      </c>
    </row>
    <row r="1866" spans="1:16">
      <c r="A1866" s="5" t="s">
        <v>5503</v>
      </c>
      <c r="B1866" t="s">
        <v>5017</v>
      </c>
      <c r="C1866" s="5" t="s">
        <v>5565</v>
      </c>
      <c r="D1866" s="1">
        <v>42005</v>
      </c>
      <c r="E1866" t="s">
        <v>5567</v>
      </c>
      <c r="F1866" t="s">
        <v>4246</v>
      </c>
      <c r="G1866" t="str">
        <f t="shared" si="31"/>
        <v>1011</v>
      </c>
      <c r="H1866" t="s">
        <v>26</v>
      </c>
      <c r="J1866" t="s">
        <v>397</v>
      </c>
      <c r="L1866" t="s">
        <v>5143</v>
      </c>
      <c r="M1866" t="s">
        <v>31</v>
      </c>
      <c r="N1866" t="s">
        <v>31</v>
      </c>
      <c r="O1866" s="1"/>
      <c r="P1866" s="11">
        <v>888200</v>
      </c>
    </row>
    <row r="1867" spans="1:16">
      <c r="A1867" s="5" t="s">
        <v>5503</v>
      </c>
      <c r="B1867" t="s">
        <v>5017</v>
      </c>
      <c r="C1867" s="5" t="s">
        <v>5565</v>
      </c>
      <c r="D1867" s="1">
        <v>42005</v>
      </c>
      <c r="E1867" t="s">
        <v>5567</v>
      </c>
      <c r="F1867" t="s">
        <v>4246</v>
      </c>
      <c r="G1867" t="str">
        <f t="shared" si="31"/>
        <v>1011</v>
      </c>
      <c r="H1867" t="s">
        <v>26</v>
      </c>
      <c r="J1867" t="s">
        <v>397</v>
      </c>
      <c r="L1867" t="s">
        <v>5144</v>
      </c>
      <c r="M1867" t="s">
        <v>31</v>
      </c>
      <c r="N1867" t="s">
        <v>31</v>
      </c>
      <c r="O1867" s="1"/>
      <c r="P1867" s="11">
        <v>81500</v>
      </c>
    </row>
    <row r="1868" spans="1:16">
      <c r="A1868" s="5" t="s">
        <v>5503</v>
      </c>
      <c r="B1868" t="s">
        <v>5017</v>
      </c>
      <c r="C1868" s="5" t="s">
        <v>5568</v>
      </c>
      <c r="D1868" s="1">
        <v>42005</v>
      </c>
      <c r="E1868" t="s">
        <v>5570</v>
      </c>
      <c r="F1868" t="s">
        <v>4246</v>
      </c>
      <c r="G1868" t="str">
        <f t="shared" si="31"/>
        <v>1011</v>
      </c>
      <c r="H1868" t="s">
        <v>26</v>
      </c>
      <c r="J1868" t="s">
        <v>397</v>
      </c>
      <c r="L1868" t="s">
        <v>5143</v>
      </c>
      <c r="M1868" t="s">
        <v>31</v>
      </c>
      <c r="N1868" t="s">
        <v>31</v>
      </c>
      <c r="O1868" s="1"/>
      <c r="P1868" s="11">
        <v>4620200</v>
      </c>
    </row>
    <row r="1869" spans="1:16">
      <c r="A1869" s="5" t="s">
        <v>5503</v>
      </c>
      <c r="B1869" t="s">
        <v>5017</v>
      </c>
      <c r="C1869" s="5" t="s">
        <v>5568</v>
      </c>
      <c r="D1869" s="1">
        <v>42005</v>
      </c>
      <c r="E1869" t="s">
        <v>5570</v>
      </c>
      <c r="F1869" t="s">
        <v>4246</v>
      </c>
      <c r="G1869" t="str">
        <f t="shared" si="31"/>
        <v>1011</v>
      </c>
      <c r="H1869" t="s">
        <v>26</v>
      </c>
      <c r="J1869" t="s">
        <v>397</v>
      </c>
      <c r="L1869" t="s">
        <v>5144</v>
      </c>
      <c r="M1869" t="s">
        <v>31</v>
      </c>
      <c r="N1869" t="s">
        <v>31</v>
      </c>
      <c r="O1869" s="1"/>
      <c r="P1869" s="11">
        <v>272600</v>
      </c>
    </row>
    <row r="1870" spans="1:16">
      <c r="A1870" s="5" t="s">
        <v>5503</v>
      </c>
      <c r="B1870" t="s">
        <v>5017</v>
      </c>
      <c r="C1870" s="5" t="s">
        <v>5572</v>
      </c>
      <c r="D1870" s="1">
        <v>42005</v>
      </c>
      <c r="E1870" t="s">
        <v>5574</v>
      </c>
      <c r="F1870" t="s">
        <v>1761</v>
      </c>
      <c r="G1870" t="str">
        <f t="shared" si="31"/>
        <v>1011</v>
      </c>
      <c r="H1870" t="s">
        <v>26</v>
      </c>
      <c r="J1870" t="s">
        <v>397</v>
      </c>
      <c r="L1870" t="s">
        <v>5143</v>
      </c>
      <c r="M1870" t="s">
        <v>31</v>
      </c>
      <c r="N1870" t="s">
        <v>31</v>
      </c>
      <c r="O1870" s="1"/>
      <c r="P1870" s="11">
        <v>1800200</v>
      </c>
    </row>
    <row r="1871" spans="1:16">
      <c r="A1871" s="5" t="s">
        <v>5503</v>
      </c>
      <c r="B1871" t="s">
        <v>5017</v>
      </c>
      <c r="C1871" s="5" t="s">
        <v>5572</v>
      </c>
      <c r="D1871" s="1">
        <v>42005</v>
      </c>
      <c r="E1871" t="s">
        <v>5574</v>
      </c>
      <c r="F1871" t="s">
        <v>1761</v>
      </c>
      <c r="G1871" t="str">
        <f t="shared" si="31"/>
        <v>1011</v>
      </c>
      <c r="H1871" t="s">
        <v>26</v>
      </c>
      <c r="J1871" t="s">
        <v>397</v>
      </c>
      <c r="L1871" t="s">
        <v>5144</v>
      </c>
      <c r="M1871" t="s">
        <v>31</v>
      </c>
      <c r="N1871" t="s">
        <v>31</v>
      </c>
      <c r="O1871" s="1"/>
      <c r="P1871" s="11">
        <v>81500</v>
      </c>
    </row>
    <row r="1872" spans="1:16">
      <c r="A1872" s="5" t="s">
        <v>5503</v>
      </c>
      <c r="B1872" t="s">
        <v>5017</v>
      </c>
      <c r="C1872" s="5" t="s">
        <v>5575</v>
      </c>
      <c r="D1872" s="1">
        <v>42005</v>
      </c>
      <c r="E1872" t="s">
        <v>5577</v>
      </c>
      <c r="F1872" t="s">
        <v>5578</v>
      </c>
      <c r="G1872" t="str">
        <f t="shared" si="31"/>
        <v>1016</v>
      </c>
      <c r="H1872" t="s">
        <v>26</v>
      </c>
      <c r="J1872" t="s">
        <v>397</v>
      </c>
      <c r="L1872" t="s">
        <v>5143</v>
      </c>
      <c r="M1872" t="s">
        <v>31</v>
      </c>
      <c r="N1872" t="s">
        <v>31</v>
      </c>
      <c r="O1872" s="1"/>
      <c r="P1872" s="11">
        <v>4078100</v>
      </c>
    </row>
    <row r="1873" spans="1:16">
      <c r="A1873" s="5" t="s">
        <v>5503</v>
      </c>
      <c r="B1873" t="s">
        <v>5017</v>
      </c>
      <c r="C1873" s="5" t="s">
        <v>5579</v>
      </c>
      <c r="D1873" s="1">
        <v>42005</v>
      </c>
      <c r="E1873" t="s">
        <v>5581</v>
      </c>
      <c r="F1873" t="s">
        <v>5582</v>
      </c>
      <c r="G1873" t="str">
        <f t="shared" si="31"/>
        <v>1017</v>
      </c>
      <c r="H1873" t="s">
        <v>26</v>
      </c>
      <c r="J1873" t="s">
        <v>397</v>
      </c>
      <c r="L1873" t="s">
        <v>5143</v>
      </c>
      <c r="M1873" t="s">
        <v>31</v>
      </c>
      <c r="N1873" t="s">
        <v>31</v>
      </c>
      <c r="O1873" s="1"/>
      <c r="P1873" s="11">
        <v>11482400</v>
      </c>
    </row>
    <row r="1874" spans="1:16">
      <c r="A1874" s="5" t="s">
        <v>5503</v>
      </c>
      <c r="B1874" t="s">
        <v>5017</v>
      </c>
      <c r="C1874" s="5" t="s">
        <v>5579</v>
      </c>
      <c r="D1874" s="1">
        <v>42005</v>
      </c>
      <c r="E1874" t="s">
        <v>5581</v>
      </c>
      <c r="F1874" t="s">
        <v>5582</v>
      </c>
      <c r="G1874" t="str">
        <f t="shared" si="31"/>
        <v>1017</v>
      </c>
      <c r="H1874" t="s">
        <v>26</v>
      </c>
      <c r="J1874" t="s">
        <v>397</v>
      </c>
      <c r="L1874" t="s">
        <v>5144</v>
      </c>
      <c r="M1874" t="s">
        <v>31</v>
      </c>
      <c r="N1874" t="s">
        <v>31</v>
      </c>
      <c r="O1874" s="1"/>
      <c r="P1874" s="11">
        <v>269400</v>
      </c>
    </row>
    <row r="1875" spans="1:16">
      <c r="A1875" s="5" t="s">
        <v>5503</v>
      </c>
      <c r="B1875" t="s">
        <v>5017</v>
      </c>
      <c r="C1875" s="5" t="s">
        <v>5583</v>
      </c>
      <c r="D1875" s="1">
        <v>42005</v>
      </c>
      <c r="E1875" t="s">
        <v>4956</v>
      </c>
      <c r="F1875" t="s">
        <v>2349</v>
      </c>
      <c r="G1875" t="str">
        <f t="shared" si="31"/>
        <v>1015</v>
      </c>
      <c r="H1875" t="s">
        <v>26</v>
      </c>
      <c r="J1875" t="s">
        <v>397</v>
      </c>
      <c r="L1875" t="s">
        <v>5144</v>
      </c>
      <c r="M1875" t="s">
        <v>31</v>
      </c>
      <c r="N1875" t="s">
        <v>31</v>
      </c>
      <c r="O1875" s="1"/>
      <c r="P1875" s="11">
        <v>69000</v>
      </c>
    </row>
    <row r="1876" spans="1:16">
      <c r="A1876" s="5" t="s">
        <v>5584</v>
      </c>
      <c r="B1876" t="s">
        <v>5017</v>
      </c>
      <c r="C1876" s="5" t="s">
        <v>5585</v>
      </c>
      <c r="D1876" s="1">
        <v>42005</v>
      </c>
      <c r="E1876" t="s">
        <v>5587</v>
      </c>
      <c r="F1876" t="s">
        <v>5588</v>
      </c>
      <c r="G1876" t="str">
        <f t="shared" si="31"/>
        <v>1065</v>
      </c>
      <c r="H1876" t="s">
        <v>26</v>
      </c>
      <c r="I1876" t="s">
        <v>27</v>
      </c>
      <c r="J1876" t="s">
        <v>397</v>
      </c>
      <c r="L1876" t="s">
        <v>398</v>
      </c>
      <c r="M1876" t="s">
        <v>32</v>
      </c>
      <c r="N1876" t="s">
        <v>31</v>
      </c>
      <c r="O1876" s="1"/>
      <c r="P1876" s="11">
        <v>8400100</v>
      </c>
    </row>
    <row r="1877" spans="1:16">
      <c r="A1877" s="5" t="s">
        <v>5584</v>
      </c>
      <c r="B1877" t="s">
        <v>5017</v>
      </c>
      <c r="C1877" s="5" t="s">
        <v>5585</v>
      </c>
      <c r="D1877" s="1">
        <v>42005</v>
      </c>
      <c r="E1877" t="s">
        <v>5587</v>
      </c>
      <c r="F1877" t="s">
        <v>5588</v>
      </c>
      <c r="G1877" t="str">
        <f t="shared" si="31"/>
        <v>1065</v>
      </c>
      <c r="H1877" t="s">
        <v>26</v>
      </c>
      <c r="I1877" t="s">
        <v>27</v>
      </c>
      <c r="J1877" t="s">
        <v>397</v>
      </c>
      <c r="L1877" t="s">
        <v>399</v>
      </c>
      <c r="M1877" t="s">
        <v>31</v>
      </c>
      <c r="N1877" t="s">
        <v>31</v>
      </c>
      <c r="O1877" s="1"/>
      <c r="P1877" s="11">
        <v>487300</v>
      </c>
    </row>
    <row r="1878" spans="1:16">
      <c r="A1878" s="5" t="s">
        <v>5584</v>
      </c>
      <c r="B1878" t="s">
        <v>5017</v>
      </c>
      <c r="C1878" s="5" t="s">
        <v>5589</v>
      </c>
      <c r="D1878" s="1">
        <v>42005</v>
      </c>
      <c r="E1878" t="s">
        <v>5591</v>
      </c>
      <c r="F1878" t="s">
        <v>536</v>
      </c>
      <c r="G1878" t="str">
        <f t="shared" si="31"/>
        <v>1065</v>
      </c>
      <c r="H1878" t="s">
        <v>26</v>
      </c>
      <c r="I1878" t="s">
        <v>27</v>
      </c>
      <c r="J1878" t="s">
        <v>397</v>
      </c>
      <c r="L1878" t="s">
        <v>398</v>
      </c>
      <c r="M1878" t="s">
        <v>32</v>
      </c>
      <c r="N1878" t="s">
        <v>31</v>
      </c>
      <c r="O1878" s="1"/>
      <c r="P1878" s="11">
        <v>4602100</v>
      </c>
    </row>
    <row r="1879" spans="1:16">
      <c r="A1879" s="5" t="s">
        <v>5584</v>
      </c>
      <c r="B1879" t="s">
        <v>5017</v>
      </c>
      <c r="C1879" s="5" t="s">
        <v>5589</v>
      </c>
      <c r="D1879" s="1">
        <v>42005</v>
      </c>
      <c r="E1879" t="s">
        <v>5591</v>
      </c>
      <c r="F1879" t="s">
        <v>536</v>
      </c>
      <c r="G1879" t="str">
        <f t="shared" si="31"/>
        <v>1065</v>
      </c>
      <c r="H1879" t="s">
        <v>26</v>
      </c>
      <c r="I1879" t="s">
        <v>27</v>
      </c>
      <c r="J1879" t="s">
        <v>397</v>
      </c>
      <c r="L1879" t="s">
        <v>399</v>
      </c>
      <c r="M1879" t="s">
        <v>31</v>
      </c>
      <c r="N1879" t="s">
        <v>31</v>
      </c>
      <c r="O1879" s="1"/>
      <c r="P1879" s="11">
        <v>440000</v>
      </c>
    </row>
    <row r="1880" spans="1:16">
      <c r="A1880" s="5" t="s">
        <v>5584</v>
      </c>
      <c r="B1880" t="s">
        <v>5017</v>
      </c>
      <c r="C1880" s="5" t="s">
        <v>5592</v>
      </c>
      <c r="D1880" s="1">
        <v>42005</v>
      </c>
      <c r="E1880" t="s">
        <v>5594</v>
      </c>
      <c r="F1880" t="s">
        <v>5595</v>
      </c>
      <c r="G1880" t="str">
        <f t="shared" si="31"/>
        <v>1044</v>
      </c>
      <c r="H1880" t="s">
        <v>26</v>
      </c>
      <c r="I1880" t="s">
        <v>27</v>
      </c>
      <c r="J1880" t="s">
        <v>397</v>
      </c>
      <c r="L1880" t="s">
        <v>5143</v>
      </c>
      <c r="M1880" t="s">
        <v>31</v>
      </c>
      <c r="N1880" t="s">
        <v>31</v>
      </c>
      <c r="O1880" s="1"/>
      <c r="P1880" s="11">
        <v>7026000</v>
      </c>
    </row>
    <row r="1881" spans="1:16">
      <c r="A1881" s="5" t="s">
        <v>5584</v>
      </c>
      <c r="B1881" t="s">
        <v>5017</v>
      </c>
      <c r="C1881" s="5" t="s">
        <v>5592</v>
      </c>
      <c r="D1881" s="1">
        <v>42005</v>
      </c>
      <c r="E1881" t="s">
        <v>5594</v>
      </c>
      <c r="F1881" t="s">
        <v>5595</v>
      </c>
      <c r="G1881" t="str">
        <f t="shared" si="31"/>
        <v>1044</v>
      </c>
      <c r="H1881" t="s">
        <v>26</v>
      </c>
      <c r="I1881" t="s">
        <v>27</v>
      </c>
      <c r="J1881" t="s">
        <v>397</v>
      </c>
      <c r="L1881" t="s">
        <v>5144</v>
      </c>
      <c r="M1881" t="s">
        <v>31</v>
      </c>
      <c r="N1881" t="s">
        <v>31</v>
      </c>
      <c r="O1881" s="1"/>
      <c r="P1881" s="11">
        <v>523800</v>
      </c>
    </row>
    <row r="1882" spans="1:16">
      <c r="A1882" s="5" t="s">
        <v>5584</v>
      </c>
      <c r="B1882" t="s">
        <v>5017</v>
      </c>
      <c r="C1882" s="5" t="s">
        <v>5596</v>
      </c>
      <c r="D1882" s="1">
        <v>42005</v>
      </c>
      <c r="E1882" t="s">
        <v>5598</v>
      </c>
      <c r="F1882" t="s">
        <v>5599</v>
      </c>
      <c r="G1882" t="str">
        <f t="shared" si="31"/>
        <v>1061</v>
      </c>
      <c r="H1882" t="s">
        <v>26</v>
      </c>
      <c r="I1882" t="s">
        <v>27</v>
      </c>
      <c r="J1882" t="s">
        <v>397</v>
      </c>
      <c r="L1882" t="s">
        <v>5144</v>
      </c>
      <c r="M1882" t="s">
        <v>31</v>
      </c>
      <c r="N1882" t="s">
        <v>134</v>
      </c>
      <c r="O1882" s="1"/>
      <c r="P1882" s="11">
        <v>598000</v>
      </c>
    </row>
    <row r="1883" spans="1:16">
      <c r="A1883" s="5" t="s">
        <v>5584</v>
      </c>
      <c r="B1883" t="s">
        <v>5017</v>
      </c>
      <c r="C1883" s="5" t="s">
        <v>5596</v>
      </c>
      <c r="D1883" s="1">
        <v>42005</v>
      </c>
      <c r="E1883" t="s">
        <v>5598</v>
      </c>
      <c r="F1883" t="s">
        <v>5599</v>
      </c>
      <c r="G1883" t="str">
        <f t="shared" si="31"/>
        <v>1061</v>
      </c>
      <c r="H1883" t="s">
        <v>26</v>
      </c>
      <c r="I1883" t="s">
        <v>27</v>
      </c>
      <c r="J1883" t="s">
        <v>397</v>
      </c>
      <c r="L1883" t="s">
        <v>5143</v>
      </c>
      <c r="M1883" t="s">
        <v>31</v>
      </c>
      <c r="N1883" t="s">
        <v>134</v>
      </c>
      <c r="O1883" s="1"/>
      <c r="P1883" s="11">
        <v>5232200</v>
      </c>
    </row>
    <row r="1884" spans="1:16">
      <c r="A1884" s="5" t="s">
        <v>5584</v>
      </c>
      <c r="B1884" t="s">
        <v>5017</v>
      </c>
      <c r="C1884" s="5" t="s">
        <v>5600</v>
      </c>
      <c r="D1884" s="1">
        <v>42005</v>
      </c>
      <c r="E1884" t="s">
        <v>5602</v>
      </c>
      <c r="F1884" t="s">
        <v>536</v>
      </c>
      <c r="G1884" t="str">
        <f t="shared" si="31"/>
        <v>1065</v>
      </c>
      <c r="H1884" t="s">
        <v>26</v>
      </c>
      <c r="I1884" t="s">
        <v>27</v>
      </c>
      <c r="J1884" t="s">
        <v>397</v>
      </c>
      <c r="L1884" t="s">
        <v>5143</v>
      </c>
      <c r="M1884" t="s">
        <v>31</v>
      </c>
      <c r="N1884" t="s">
        <v>31</v>
      </c>
      <c r="O1884" s="1"/>
      <c r="P1884" s="11">
        <v>4691500</v>
      </c>
    </row>
    <row r="1885" spans="1:16">
      <c r="A1885" s="5" t="s">
        <v>5584</v>
      </c>
      <c r="B1885" t="s">
        <v>5017</v>
      </c>
      <c r="C1885" s="5" t="s">
        <v>5600</v>
      </c>
      <c r="D1885" s="1">
        <v>42005</v>
      </c>
      <c r="E1885" t="s">
        <v>5602</v>
      </c>
      <c r="F1885" t="s">
        <v>536</v>
      </c>
      <c r="G1885" t="str">
        <f t="shared" si="31"/>
        <v>1065</v>
      </c>
      <c r="H1885" t="s">
        <v>26</v>
      </c>
      <c r="I1885" t="s">
        <v>27</v>
      </c>
      <c r="J1885" t="s">
        <v>397</v>
      </c>
      <c r="L1885" t="s">
        <v>5144</v>
      </c>
      <c r="M1885" t="s">
        <v>31</v>
      </c>
      <c r="N1885" t="s">
        <v>31</v>
      </c>
      <c r="O1885" s="1"/>
      <c r="P1885" s="11">
        <v>393400</v>
      </c>
    </row>
    <row r="1886" spans="1:16">
      <c r="A1886" s="5" t="s">
        <v>5584</v>
      </c>
      <c r="B1886" t="s">
        <v>5017</v>
      </c>
      <c r="C1886" s="5" t="s">
        <v>5603</v>
      </c>
      <c r="D1886" s="1">
        <v>42005</v>
      </c>
      <c r="E1886" t="s">
        <v>5605</v>
      </c>
      <c r="F1886" t="s">
        <v>5606</v>
      </c>
      <c r="G1886" t="str">
        <f t="shared" si="31"/>
        <v>1058</v>
      </c>
      <c r="H1886" t="s">
        <v>26</v>
      </c>
      <c r="J1886" t="s">
        <v>397</v>
      </c>
      <c r="L1886" t="s">
        <v>5143</v>
      </c>
      <c r="M1886" t="s">
        <v>31</v>
      </c>
      <c r="N1886" t="s">
        <v>31</v>
      </c>
      <c r="O1886" s="1"/>
      <c r="P1886" s="11">
        <v>8568900</v>
      </c>
    </row>
    <row r="1887" spans="1:16">
      <c r="A1887" s="5" t="s">
        <v>5584</v>
      </c>
      <c r="B1887" t="s">
        <v>5017</v>
      </c>
      <c r="C1887" s="5" t="s">
        <v>5603</v>
      </c>
      <c r="D1887" s="1">
        <v>42005</v>
      </c>
      <c r="E1887" t="s">
        <v>5605</v>
      </c>
      <c r="F1887" t="s">
        <v>5606</v>
      </c>
      <c r="G1887" t="str">
        <f t="shared" si="31"/>
        <v>1058</v>
      </c>
      <c r="H1887" t="s">
        <v>26</v>
      </c>
      <c r="J1887" t="s">
        <v>397</v>
      </c>
      <c r="L1887" t="s">
        <v>5144</v>
      </c>
      <c r="M1887" t="s">
        <v>31</v>
      </c>
      <c r="N1887" t="s">
        <v>31</v>
      </c>
      <c r="O1887" s="1"/>
      <c r="P1887" s="11">
        <v>638500</v>
      </c>
    </row>
    <row r="1888" spans="1:16">
      <c r="A1888" s="5" t="s">
        <v>5584</v>
      </c>
      <c r="B1888" t="s">
        <v>5017</v>
      </c>
      <c r="C1888" s="5" t="s">
        <v>5607</v>
      </c>
      <c r="D1888" s="1">
        <v>42005</v>
      </c>
      <c r="E1888" t="s">
        <v>5609</v>
      </c>
      <c r="F1888" t="s">
        <v>4396</v>
      </c>
      <c r="G1888" t="str">
        <f t="shared" si="31"/>
        <v>1066</v>
      </c>
      <c r="H1888" t="s">
        <v>26</v>
      </c>
      <c r="J1888" t="s">
        <v>397</v>
      </c>
      <c r="L1888" t="s">
        <v>5143</v>
      </c>
      <c r="M1888" t="s">
        <v>31</v>
      </c>
      <c r="N1888" t="s">
        <v>31</v>
      </c>
      <c r="O1888" s="1"/>
      <c r="P1888" s="11">
        <v>5618700</v>
      </c>
    </row>
    <row r="1889" spans="1:16">
      <c r="A1889" s="5" t="s">
        <v>5584</v>
      </c>
      <c r="B1889" t="s">
        <v>5017</v>
      </c>
      <c r="C1889" s="5" t="s">
        <v>5607</v>
      </c>
      <c r="D1889" s="1">
        <v>42005</v>
      </c>
      <c r="E1889" t="s">
        <v>5609</v>
      </c>
      <c r="F1889" t="s">
        <v>4396</v>
      </c>
      <c r="G1889" t="str">
        <f t="shared" si="31"/>
        <v>1066</v>
      </c>
      <c r="H1889" t="s">
        <v>26</v>
      </c>
      <c r="J1889" t="s">
        <v>397</v>
      </c>
      <c r="L1889" t="s">
        <v>5144</v>
      </c>
      <c r="M1889" t="s">
        <v>31</v>
      </c>
      <c r="N1889" t="s">
        <v>31</v>
      </c>
      <c r="O1889" s="1"/>
      <c r="P1889" s="11">
        <v>419200</v>
      </c>
    </row>
    <row r="1890" spans="1:16">
      <c r="A1890" s="5" t="s">
        <v>5584</v>
      </c>
      <c r="B1890" t="s">
        <v>5017</v>
      </c>
      <c r="C1890" s="5" t="s">
        <v>5610</v>
      </c>
      <c r="D1890" s="1">
        <v>42005</v>
      </c>
      <c r="E1890" t="s">
        <v>5612</v>
      </c>
      <c r="F1890" t="s">
        <v>5613</v>
      </c>
      <c r="G1890" t="str">
        <f t="shared" si="31"/>
        <v>1066</v>
      </c>
      <c r="H1890" t="s">
        <v>26</v>
      </c>
      <c r="J1890" t="s">
        <v>397</v>
      </c>
      <c r="L1890" t="s">
        <v>5143</v>
      </c>
      <c r="M1890" t="s">
        <v>31</v>
      </c>
      <c r="N1890" t="s">
        <v>31</v>
      </c>
      <c r="O1890" s="1"/>
      <c r="P1890" s="11">
        <v>6344600</v>
      </c>
    </row>
    <row r="1891" spans="1:16">
      <c r="A1891" s="5" t="s">
        <v>5584</v>
      </c>
      <c r="B1891" t="s">
        <v>5017</v>
      </c>
      <c r="C1891" s="5" t="s">
        <v>5610</v>
      </c>
      <c r="D1891" s="1">
        <v>42005</v>
      </c>
      <c r="E1891" t="s">
        <v>5612</v>
      </c>
      <c r="F1891" t="s">
        <v>5613</v>
      </c>
      <c r="G1891" t="str">
        <f t="shared" si="31"/>
        <v>1066</v>
      </c>
      <c r="H1891" t="s">
        <v>26</v>
      </c>
      <c r="J1891" t="s">
        <v>397</v>
      </c>
      <c r="L1891" t="s">
        <v>5144</v>
      </c>
      <c r="M1891" t="s">
        <v>31</v>
      </c>
      <c r="N1891" t="s">
        <v>31</v>
      </c>
      <c r="O1891" s="1"/>
      <c r="P1891" s="11">
        <v>408900</v>
      </c>
    </row>
    <row r="1892" spans="1:16">
      <c r="A1892" s="5" t="s">
        <v>5584</v>
      </c>
      <c r="B1892" t="s">
        <v>5017</v>
      </c>
      <c r="C1892" s="5" t="s">
        <v>5614</v>
      </c>
      <c r="D1892" s="1">
        <v>42005</v>
      </c>
      <c r="E1892" t="s">
        <v>5616</v>
      </c>
      <c r="F1892" t="s">
        <v>3352</v>
      </c>
      <c r="G1892" t="str">
        <f t="shared" si="31"/>
        <v>1066</v>
      </c>
      <c r="H1892" t="s">
        <v>26</v>
      </c>
      <c r="J1892" t="s">
        <v>397</v>
      </c>
      <c r="L1892" t="s">
        <v>398</v>
      </c>
      <c r="M1892" t="s">
        <v>31</v>
      </c>
      <c r="N1892" t="s">
        <v>31</v>
      </c>
      <c r="O1892" s="1"/>
      <c r="P1892" s="11">
        <v>7845400</v>
      </c>
    </row>
    <row r="1893" spans="1:16">
      <c r="A1893" s="5" t="s">
        <v>5584</v>
      </c>
      <c r="B1893" t="s">
        <v>5017</v>
      </c>
      <c r="C1893" s="5" t="s">
        <v>5614</v>
      </c>
      <c r="D1893" s="1">
        <v>42005</v>
      </c>
      <c r="E1893" t="s">
        <v>5616</v>
      </c>
      <c r="F1893" t="s">
        <v>3352</v>
      </c>
      <c r="G1893" t="str">
        <f t="shared" si="31"/>
        <v>1066</v>
      </c>
      <c r="H1893" t="s">
        <v>26</v>
      </c>
      <c r="J1893" t="s">
        <v>397</v>
      </c>
      <c r="L1893" t="s">
        <v>399</v>
      </c>
      <c r="M1893" t="s">
        <v>31</v>
      </c>
      <c r="N1893" t="s">
        <v>31</v>
      </c>
      <c r="O1893" s="1"/>
      <c r="P1893" s="11">
        <v>520400</v>
      </c>
    </row>
    <row r="1894" spans="1:16">
      <c r="A1894" s="5" t="s">
        <v>5584</v>
      </c>
      <c r="B1894" t="s">
        <v>5017</v>
      </c>
      <c r="C1894" s="5" t="s">
        <v>5617</v>
      </c>
      <c r="D1894" s="1">
        <v>42005</v>
      </c>
      <c r="E1894" t="s">
        <v>5619</v>
      </c>
      <c r="F1894" t="s">
        <v>5620</v>
      </c>
      <c r="G1894" t="str">
        <f t="shared" si="31"/>
        <v>1063</v>
      </c>
      <c r="H1894" t="s">
        <v>26</v>
      </c>
      <c r="I1894" t="s">
        <v>396</v>
      </c>
      <c r="J1894" t="s">
        <v>397</v>
      </c>
      <c r="L1894" t="s">
        <v>398</v>
      </c>
      <c r="M1894" t="s">
        <v>32</v>
      </c>
      <c r="N1894" t="s">
        <v>31</v>
      </c>
      <c r="O1894" s="1"/>
      <c r="P1894" s="11">
        <v>8391000</v>
      </c>
    </row>
    <row r="1895" spans="1:16">
      <c r="A1895" s="5" t="s">
        <v>5584</v>
      </c>
      <c r="B1895" t="s">
        <v>5017</v>
      </c>
      <c r="C1895" s="5" t="s">
        <v>5617</v>
      </c>
      <c r="D1895" s="1">
        <v>42005</v>
      </c>
      <c r="E1895" t="s">
        <v>5619</v>
      </c>
      <c r="F1895" t="s">
        <v>5620</v>
      </c>
      <c r="G1895" t="str">
        <f t="shared" si="31"/>
        <v>1063</v>
      </c>
      <c r="H1895" t="s">
        <v>26</v>
      </c>
      <c r="I1895" t="s">
        <v>396</v>
      </c>
      <c r="J1895" t="s">
        <v>397</v>
      </c>
      <c r="L1895" t="s">
        <v>399</v>
      </c>
      <c r="M1895" t="s">
        <v>31</v>
      </c>
      <c r="N1895" t="s">
        <v>31</v>
      </c>
      <c r="O1895" s="1"/>
      <c r="P1895" s="11">
        <v>551100</v>
      </c>
    </row>
    <row r="1896" spans="1:16">
      <c r="A1896" s="5" t="s">
        <v>5584</v>
      </c>
      <c r="B1896" t="s">
        <v>5017</v>
      </c>
      <c r="C1896" s="5" t="s">
        <v>5621</v>
      </c>
      <c r="D1896" s="1">
        <v>42005</v>
      </c>
      <c r="E1896" t="s">
        <v>5622</v>
      </c>
      <c r="F1896" t="s">
        <v>2589</v>
      </c>
      <c r="G1896" t="str">
        <f t="shared" si="31"/>
        <v>1063</v>
      </c>
      <c r="H1896" t="s">
        <v>26</v>
      </c>
      <c r="I1896" t="s">
        <v>396</v>
      </c>
      <c r="J1896" t="s">
        <v>397</v>
      </c>
      <c r="L1896" t="s">
        <v>5143</v>
      </c>
      <c r="M1896" t="s">
        <v>32</v>
      </c>
      <c r="N1896" t="s">
        <v>31</v>
      </c>
      <c r="O1896" s="1"/>
      <c r="P1896" s="11">
        <v>6072900</v>
      </c>
    </row>
    <row r="1897" spans="1:16">
      <c r="A1897" s="5" t="s">
        <v>5584</v>
      </c>
      <c r="B1897" t="s">
        <v>5017</v>
      </c>
      <c r="C1897" s="5" t="s">
        <v>5623</v>
      </c>
      <c r="D1897" s="1">
        <v>42005</v>
      </c>
      <c r="E1897" t="s">
        <v>5625</v>
      </c>
      <c r="F1897" t="s">
        <v>1567</v>
      </c>
      <c r="G1897" t="str">
        <f t="shared" si="31"/>
        <v>1065</v>
      </c>
      <c r="H1897" t="s">
        <v>26</v>
      </c>
      <c r="J1897" t="s">
        <v>397</v>
      </c>
      <c r="L1897" t="s">
        <v>398</v>
      </c>
      <c r="M1897" t="s">
        <v>32</v>
      </c>
      <c r="N1897" t="s">
        <v>31</v>
      </c>
      <c r="O1897" s="1">
        <v>40478</v>
      </c>
      <c r="P1897" s="11">
        <v>10261800</v>
      </c>
    </row>
    <row r="1898" spans="1:16">
      <c r="A1898" s="5" t="s">
        <v>5584</v>
      </c>
      <c r="B1898" t="s">
        <v>5017</v>
      </c>
      <c r="C1898" s="5" t="s">
        <v>5623</v>
      </c>
      <c r="D1898" s="1">
        <v>42005</v>
      </c>
      <c r="E1898" t="s">
        <v>5625</v>
      </c>
      <c r="F1898" t="s">
        <v>1567</v>
      </c>
      <c r="G1898" t="str">
        <f t="shared" si="31"/>
        <v>1065</v>
      </c>
      <c r="H1898" t="s">
        <v>26</v>
      </c>
      <c r="J1898" t="s">
        <v>397</v>
      </c>
      <c r="L1898" t="s">
        <v>399</v>
      </c>
      <c r="M1898" t="s">
        <v>31</v>
      </c>
      <c r="N1898" t="s">
        <v>31</v>
      </c>
      <c r="O1898" s="1">
        <v>40478</v>
      </c>
      <c r="P1898" s="11">
        <v>687800</v>
      </c>
    </row>
    <row r="1899" spans="1:16">
      <c r="A1899" s="5" t="s">
        <v>5584</v>
      </c>
      <c r="B1899" t="s">
        <v>5017</v>
      </c>
      <c r="C1899" s="5" t="s">
        <v>5626</v>
      </c>
      <c r="D1899" s="1">
        <v>42005</v>
      </c>
      <c r="E1899" t="s">
        <v>5628</v>
      </c>
      <c r="F1899" t="s">
        <v>5629</v>
      </c>
      <c r="G1899" t="str">
        <f t="shared" si="31"/>
        <v>1064</v>
      </c>
      <c r="H1899" t="s">
        <v>26</v>
      </c>
      <c r="I1899" t="s">
        <v>396</v>
      </c>
      <c r="J1899" t="s">
        <v>397</v>
      </c>
      <c r="L1899" t="s">
        <v>5143</v>
      </c>
      <c r="M1899" t="s">
        <v>31</v>
      </c>
      <c r="N1899" t="s">
        <v>31</v>
      </c>
      <c r="O1899" s="1"/>
      <c r="P1899" s="11">
        <v>6288200</v>
      </c>
    </row>
    <row r="1900" spans="1:16">
      <c r="A1900" s="5" t="s">
        <v>5584</v>
      </c>
      <c r="B1900" t="s">
        <v>5017</v>
      </c>
      <c r="C1900" s="5" t="s">
        <v>5626</v>
      </c>
      <c r="D1900" s="1">
        <v>42005</v>
      </c>
      <c r="E1900" t="s">
        <v>5628</v>
      </c>
      <c r="F1900" t="s">
        <v>5629</v>
      </c>
      <c r="G1900" t="str">
        <f t="shared" si="31"/>
        <v>1064</v>
      </c>
      <c r="H1900" t="s">
        <v>26</v>
      </c>
      <c r="I1900" t="s">
        <v>396</v>
      </c>
      <c r="J1900" t="s">
        <v>397</v>
      </c>
      <c r="L1900" t="s">
        <v>5144</v>
      </c>
      <c r="M1900" t="s">
        <v>31</v>
      </c>
      <c r="N1900" t="s">
        <v>31</v>
      </c>
      <c r="O1900" s="1"/>
      <c r="P1900" s="11">
        <v>386300</v>
      </c>
    </row>
    <row r="1901" spans="1:16">
      <c r="A1901" s="5" t="s">
        <v>5584</v>
      </c>
      <c r="B1901" t="s">
        <v>5017</v>
      </c>
      <c r="C1901" s="5" t="s">
        <v>5630</v>
      </c>
      <c r="D1901" s="1">
        <v>42005</v>
      </c>
      <c r="E1901" t="s">
        <v>5632</v>
      </c>
      <c r="F1901" t="s">
        <v>5633</v>
      </c>
      <c r="G1901" t="str">
        <f t="shared" si="31"/>
        <v>1066</v>
      </c>
      <c r="H1901" t="s">
        <v>26</v>
      </c>
      <c r="J1901" t="s">
        <v>397</v>
      </c>
      <c r="L1901" t="s">
        <v>5144</v>
      </c>
      <c r="M1901" t="s">
        <v>31</v>
      </c>
      <c r="N1901" t="s">
        <v>31</v>
      </c>
      <c r="O1901" s="1"/>
      <c r="P1901" s="11">
        <v>470700</v>
      </c>
    </row>
    <row r="1902" spans="1:16">
      <c r="A1902" s="5" t="s">
        <v>5584</v>
      </c>
      <c r="B1902" t="s">
        <v>5017</v>
      </c>
      <c r="C1902" s="5" t="s">
        <v>5634</v>
      </c>
      <c r="D1902" s="1">
        <v>42005</v>
      </c>
      <c r="E1902" t="s">
        <v>5636</v>
      </c>
      <c r="F1902" t="s">
        <v>5637</v>
      </c>
      <c r="G1902" t="str">
        <f t="shared" si="31"/>
        <v>1066</v>
      </c>
      <c r="H1902" t="s">
        <v>26</v>
      </c>
      <c r="I1902" t="s">
        <v>27</v>
      </c>
      <c r="J1902" t="s">
        <v>397</v>
      </c>
      <c r="L1902" t="s">
        <v>5143</v>
      </c>
      <c r="M1902" t="s">
        <v>31</v>
      </c>
      <c r="N1902" t="s">
        <v>134</v>
      </c>
      <c r="O1902" s="1"/>
      <c r="P1902" s="11">
        <v>3448200</v>
      </c>
    </row>
    <row r="1903" spans="1:16">
      <c r="A1903" s="5" t="s">
        <v>5584</v>
      </c>
      <c r="B1903" t="s">
        <v>5017</v>
      </c>
      <c r="C1903" s="5" t="s">
        <v>5634</v>
      </c>
      <c r="D1903" s="1">
        <v>42005</v>
      </c>
      <c r="E1903" t="s">
        <v>5636</v>
      </c>
      <c r="F1903" t="s">
        <v>5637</v>
      </c>
      <c r="G1903" t="str">
        <f t="shared" si="31"/>
        <v>1066</v>
      </c>
      <c r="H1903" t="s">
        <v>26</v>
      </c>
      <c r="I1903" t="s">
        <v>27</v>
      </c>
      <c r="J1903" t="s">
        <v>397</v>
      </c>
      <c r="L1903" t="s">
        <v>5144</v>
      </c>
      <c r="M1903" t="s">
        <v>31</v>
      </c>
      <c r="N1903" t="s">
        <v>134</v>
      </c>
      <c r="O1903" s="1"/>
      <c r="P1903" s="11">
        <v>277900</v>
      </c>
    </row>
    <row r="1904" spans="1:16">
      <c r="A1904" s="5" t="s">
        <v>5584</v>
      </c>
      <c r="B1904" t="s">
        <v>5017</v>
      </c>
      <c r="C1904" s="5" t="s">
        <v>5639</v>
      </c>
      <c r="D1904" s="1">
        <v>42005</v>
      </c>
      <c r="E1904" t="s">
        <v>5641</v>
      </c>
      <c r="F1904" t="s">
        <v>5642</v>
      </c>
      <c r="G1904" t="str">
        <f t="shared" si="31"/>
        <v>1063</v>
      </c>
      <c r="H1904" t="s">
        <v>26</v>
      </c>
      <c r="I1904" t="s">
        <v>396</v>
      </c>
      <c r="J1904" t="s">
        <v>397</v>
      </c>
      <c r="L1904" t="s">
        <v>398</v>
      </c>
      <c r="M1904" t="s">
        <v>31</v>
      </c>
      <c r="N1904" t="s">
        <v>31</v>
      </c>
      <c r="O1904" s="1"/>
      <c r="P1904" s="11">
        <v>5047400</v>
      </c>
    </row>
    <row r="1905" spans="1:16">
      <c r="A1905" s="5" t="s">
        <v>5584</v>
      </c>
      <c r="B1905" t="s">
        <v>5017</v>
      </c>
      <c r="C1905" s="5" t="s">
        <v>5639</v>
      </c>
      <c r="D1905" s="1">
        <v>42005</v>
      </c>
      <c r="E1905" t="s">
        <v>5641</v>
      </c>
      <c r="F1905" t="s">
        <v>5642</v>
      </c>
      <c r="G1905" t="str">
        <f t="shared" si="31"/>
        <v>1063</v>
      </c>
      <c r="H1905" t="s">
        <v>26</v>
      </c>
      <c r="I1905" t="s">
        <v>396</v>
      </c>
      <c r="J1905" t="s">
        <v>397</v>
      </c>
      <c r="L1905" t="s">
        <v>399</v>
      </c>
      <c r="M1905" t="s">
        <v>31</v>
      </c>
      <c r="N1905" t="s">
        <v>31</v>
      </c>
      <c r="O1905" s="1"/>
      <c r="P1905" s="11">
        <v>340300</v>
      </c>
    </row>
    <row r="1906" spans="1:16">
      <c r="A1906" s="5" t="s">
        <v>5584</v>
      </c>
      <c r="B1906" t="s">
        <v>5017</v>
      </c>
      <c r="C1906" s="5" t="s">
        <v>5643</v>
      </c>
      <c r="D1906" s="1">
        <v>42005</v>
      </c>
      <c r="E1906" t="s">
        <v>5645</v>
      </c>
      <c r="F1906" t="s">
        <v>5646</v>
      </c>
      <c r="G1906" t="str">
        <f t="shared" si="31"/>
        <v>1061</v>
      </c>
      <c r="H1906" t="s">
        <v>26</v>
      </c>
      <c r="J1906" t="s">
        <v>397</v>
      </c>
      <c r="L1906" t="s">
        <v>5144</v>
      </c>
      <c r="M1906" t="s">
        <v>31</v>
      </c>
      <c r="N1906" t="s">
        <v>31</v>
      </c>
      <c r="O1906" s="1"/>
      <c r="P1906" s="11">
        <v>626500</v>
      </c>
    </row>
    <row r="1907" spans="1:16">
      <c r="A1907" s="5" t="s">
        <v>5584</v>
      </c>
      <c r="B1907" t="s">
        <v>5017</v>
      </c>
      <c r="C1907" s="5" t="s">
        <v>5643</v>
      </c>
      <c r="D1907" s="1">
        <v>42005</v>
      </c>
      <c r="E1907" t="s">
        <v>5645</v>
      </c>
      <c r="F1907" t="s">
        <v>5646</v>
      </c>
      <c r="G1907" t="str">
        <f t="shared" si="31"/>
        <v>1061</v>
      </c>
      <c r="H1907" t="s">
        <v>26</v>
      </c>
      <c r="J1907" t="s">
        <v>397</v>
      </c>
      <c r="L1907" t="s">
        <v>5143</v>
      </c>
      <c r="M1907" t="s">
        <v>31</v>
      </c>
      <c r="N1907" t="s">
        <v>31</v>
      </c>
      <c r="O1907" s="1"/>
      <c r="P1907" s="11">
        <v>5688200</v>
      </c>
    </row>
    <row r="1908" spans="1:16">
      <c r="A1908" s="5" t="s">
        <v>5584</v>
      </c>
      <c r="B1908" t="s">
        <v>5017</v>
      </c>
      <c r="C1908" s="5" t="s">
        <v>5647</v>
      </c>
      <c r="D1908" s="1">
        <v>42005</v>
      </c>
      <c r="E1908" t="s">
        <v>5649</v>
      </c>
      <c r="F1908" t="s">
        <v>5650</v>
      </c>
      <c r="G1908" t="str">
        <f t="shared" si="31"/>
        <v>1063</v>
      </c>
      <c r="H1908" t="s">
        <v>26</v>
      </c>
      <c r="I1908" t="s">
        <v>396</v>
      </c>
      <c r="J1908" t="s">
        <v>397</v>
      </c>
      <c r="L1908" t="s">
        <v>5143</v>
      </c>
      <c r="M1908" t="s">
        <v>31</v>
      </c>
      <c r="N1908" t="s">
        <v>31</v>
      </c>
      <c r="O1908" s="1"/>
      <c r="P1908" s="11">
        <v>5417400</v>
      </c>
    </row>
    <row r="1909" spans="1:16">
      <c r="A1909" s="5" t="s">
        <v>5584</v>
      </c>
      <c r="B1909" t="s">
        <v>5017</v>
      </c>
      <c r="C1909" s="5" t="s">
        <v>5647</v>
      </c>
      <c r="D1909" s="1">
        <v>42005</v>
      </c>
      <c r="E1909" t="s">
        <v>5649</v>
      </c>
      <c r="F1909" t="s">
        <v>5650</v>
      </c>
      <c r="G1909" t="str">
        <f t="shared" si="31"/>
        <v>1063</v>
      </c>
      <c r="H1909" t="s">
        <v>26</v>
      </c>
      <c r="I1909" t="s">
        <v>396</v>
      </c>
      <c r="J1909" t="s">
        <v>397</v>
      </c>
      <c r="L1909" t="s">
        <v>5144</v>
      </c>
      <c r="M1909" t="s">
        <v>31</v>
      </c>
      <c r="N1909" t="s">
        <v>31</v>
      </c>
      <c r="O1909" s="1"/>
      <c r="P1909" s="11">
        <v>404300</v>
      </c>
    </row>
    <row r="1910" spans="1:16">
      <c r="A1910" s="5" t="s">
        <v>5584</v>
      </c>
      <c r="B1910" t="s">
        <v>5017</v>
      </c>
      <c r="C1910" s="5" t="s">
        <v>5651</v>
      </c>
      <c r="D1910" s="1">
        <v>42005</v>
      </c>
      <c r="E1910" t="s">
        <v>5652</v>
      </c>
      <c r="F1910" t="s">
        <v>5653</v>
      </c>
      <c r="G1910" t="str">
        <f t="shared" si="31"/>
        <v>1064</v>
      </c>
      <c r="H1910" t="s">
        <v>26</v>
      </c>
      <c r="I1910" t="s">
        <v>396</v>
      </c>
      <c r="J1910" t="s">
        <v>397</v>
      </c>
      <c r="L1910" t="s">
        <v>5143</v>
      </c>
      <c r="M1910" t="s">
        <v>31</v>
      </c>
      <c r="N1910" t="s">
        <v>31</v>
      </c>
      <c r="O1910" s="1"/>
      <c r="P1910" s="11">
        <v>4574400</v>
      </c>
    </row>
    <row r="1911" spans="1:16">
      <c r="A1911" s="5" t="s">
        <v>5584</v>
      </c>
      <c r="B1911" t="s">
        <v>5017</v>
      </c>
      <c r="C1911" s="5" t="s">
        <v>5654</v>
      </c>
      <c r="D1911" s="1">
        <v>42005</v>
      </c>
      <c r="E1911" t="s">
        <v>5656</v>
      </c>
      <c r="F1911" t="s">
        <v>2589</v>
      </c>
      <c r="G1911" t="str">
        <f t="shared" si="31"/>
        <v>1063</v>
      </c>
      <c r="H1911" t="s">
        <v>26</v>
      </c>
      <c r="J1911" t="s">
        <v>397</v>
      </c>
      <c r="L1911" t="s">
        <v>5143</v>
      </c>
      <c r="M1911" t="s">
        <v>31</v>
      </c>
      <c r="N1911" t="s">
        <v>31</v>
      </c>
      <c r="O1911" s="1"/>
      <c r="P1911" s="11">
        <v>4512200</v>
      </c>
    </row>
    <row r="1912" spans="1:16">
      <c r="A1912" s="5" t="s">
        <v>5584</v>
      </c>
      <c r="B1912" t="s">
        <v>5017</v>
      </c>
      <c r="C1912" s="5" t="s">
        <v>5654</v>
      </c>
      <c r="D1912" s="1">
        <v>42005</v>
      </c>
      <c r="E1912" t="s">
        <v>5656</v>
      </c>
      <c r="F1912" t="s">
        <v>2589</v>
      </c>
      <c r="G1912" t="str">
        <f t="shared" ref="G1912:G1975" si="32">LEFT(F1912,4)</f>
        <v>1063</v>
      </c>
      <c r="H1912" t="s">
        <v>26</v>
      </c>
      <c r="J1912" t="s">
        <v>397</v>
      </c>
      <c r="L1912" t="s">
        <v>5144</v>
      </c>
      <c r="M1912" t="s">
        <v>31</v>
      </c>
      <c r="N1912" t="s">
        <v>31</v>
      </c>
      <c r="O1912" s="1"/>
      <c r="P1912" s="11">
        <v>531800</v>
      </c>
    </row>
    <row r="1913" spans="1:16">
      <c r="A1913" s="5" t="s">
        <v>5584</v>
      </c>
      <c r="B1913" t="s">
        <v>5017</v>
      </c>
      <c r="C1913" s="5" t="s">
        <v>5657</v>
      </c>
      <c r="D1913" s="1">
        <v>42005</v>
      </c>
      <c r="E1913" t="s">
        <v>5659</v>
      </c>
      <c r="F1913" t="s">
        <v>5660</v>
      </c>
      <c r="G1913" t="str">
        <f t="shared" si="32"/>
        <v>1067</v>
      </c>
      <c r="H1913" t="s">
        <v>26</v>
      </c>
      <c r="J1913" t="s">
        <v>397</v>
      </c>
      <c r="L1913" t="s">
        <v>5143</v>
      </c>
      <c r="M1913" t="s">
        <v>31</v>
      </c>
      <c r="N1913" t="s">
        <v>31</v>
      </c>
      <c r="O1913" s="1"/>
      <c r="P1913" s="11">
        <v>12000200</v>
      </c>
    </row>
    <row r="1914" spans="1:16">
      <c r="A1914" s="5" t="s">
        <v>5584</v>
      </c>
      <c r="B1914" t="s">
        <v>5017</v>
      </c>
      <c r="C1914" s="5" t="s">
        <v>5657</v>
      </c>
      <c r="D1914" s="1">
        <v>42005</v>
      </c>
      <c r="E1914" t="s">
        <v>5659</v>
      </c>
      <c r="F1914" t="s">
        <v>5660</v>
      </c>
      <c r="G1914" t="str">
        <f t="shared" si="32"/>
        <v>1067</v>
      </c>
      <c r="H1914" t="s">
        <v>26</v>
      </c>
      <c r="J1914" t="s">
        <v>397</v>
      </c>
      <c r="L1914" t="s">
        <v>5144</v>
      </c>
      <c r="M1914" t="s">
        <v>31</v>
      </c>
      <c r="N1914" t="s">
        <v>31</v>
      </c>
      <c r="O1914" s="1"/>
      <c r="P1914" s="11">
        <v>985500</v>
      </c>
    </row>
    <row r="1915" spans="1:16">
      <c r="A1915" s="5" t="s">
        <v>5584</v>
      </c>
      <c r="B1915" t="s">
        <v>5017</v>
      </c>
      <c r="C1915" s="5" t="s">
        <v>5661</v>
      </c>
      <c r="D1915" s="1">
        <v>42005</v>
      </c>
      <c r="E1915" t="s">
        <v>5663</v>
      </c>
      <c r="F1915" t="s">
        <v>5664</v>
      </c>
      <c r="G1915" t="str">
        <f t="shared" si="32"/>
        <v>1068</v>
      </c>
      <c r="H1915" t="s">
        <v>26</v>
      </c>
      <c r="I1915" t="s">
        <v>27</v>
      </c>
      <c r="J1915" t="s">
        <v>397</v>
      </c>
      <c r="L1915" t="s">
        <v>5143</v>
      </c>
      <c r="M1915" t="s">
        <v>31</v>
      </c>
      <c r="N1915" t="s">
        <v>31</v>
      </c>
      <c r="O1915" s="1"/>
      <c r="P1915" s="11">
        <v>5225400</v>
      </c>
    </row>
    <row r="1916" spans="1:16">
      <c r="A1916" s="5" t="s">
        <v>5584</v>
      </c>
      <c r="B1916" t="s">
        <v>5017</v>
      </c>
      <c r="C1916" s="5" t="s">
        <v>5661</v>
      </c>
      <c r="D1916" s="1">
        <v>42005</v>
      </c>
      <c r="E1916" t="s">
        <v>5663</v>
      </c>
      <c r="F1916" t="s">
        <v>5664</v>
      </c>
      <c r="G1916" t="str">
        <f t="shared" si="32"/>
        <v>1068</v>
      </c>
      <c r="H1916" t="s">
        <v>26</v>
      </c>
      <c r="I1916" t="s">
        <v>27</v>
      </c>
      <c r="J1916" t="s">
        <v>397</v>
      </c>
      <c r="L1916" t="s">
        <v>5144</v>
      </c>
      <c r="M1916" t="s">
        <v>31</v>
      </c>
      <c r="N1916" t="s">
        <v>31</v>
      </c>
      <c r="O1916" s="1"/>
      <c r="P1916" s="11">
        <v>325600</v>
      </c>
    </row>
    <row r="1917" spans="1:16">
      <c r="A1917" s="5" t="s">
        <v>5584</v>
      </c>
      <c r="B1917" t="s">
        <v>5017</v>
      </c>
      <c r="C1917" s="5" t="s">
        <v>5665</v>
      </c>
      <c r="D1917" s="1">
        <v>42005</v>
      </c>
      <c r="E1917" t="s">
        <v>5667</v>
      </c>
      <c r="F1917" t="s">
        <v>5668</v>
      </c>
      <c r="G1917" t="str">
        <f t="shared" si="32"/>
        <v>1069</v>
      </c>
      <c r="H1917" t="s">
        <v>26</v>
      </c>
      <c r="I1917" t="s">
        <v>506</v>
      </c>
      <c r="J1917" t="s">
        <v>397</v>
      </c>
      <c r="L1917" t="s">
        <v>5143</v>
      </c>
      <c r="M1917" t="s">
        <v>31</v>
      </c>
      <c r="N1917" t="s">
        <v>31</v>
      </c>
      <c r="O1917" s="1"/>
      <c r="P1917" s="11">
        <v>9084100</v>
      </c>
    </row>
    <row r="1918" spans="1:16">
      <c r="A1918" s="5" t="s">
        <v>5584</v>
      </c>
      <c r="B1918" t="s">
        <v>5017</v>
      </c>
      <c r="C1918" s="5" t="s">
        <v>5665</v>
      </c>
      <c r="D1918" s="1">
        <v>42005</v>
      </c>
      <c r="E1918" t="s">
        <v>5667</v>
      </c>
      <c r="F1918" t="s">
        <v>5668</v>
      </c>
      <c r="G1918" t="str">
        <f t="shared" si="32"/>
        <v>1069</v>
      </c>
      <c r="H1918" t="s">
        <v>26</v>
      </c>
      <c r="I1918" t="s">
        <v>506</v>
      </c>
      <c r="J1918" t="s">
        <v>397</v>
      </c>
      <c r="L1918" t="s">
        <v>5144</v>
      </c>
      <c r="M1918" t="s">
        <v>31</v>
      </c>
      <c r="N1918" t="s">
        <v>31</v>
      </c>
      <c r="O1918" s="1"/>
      <c r="P1918" s="11">
        <v>641400</v>
      </c>
    </row>
    <row r="1919" spans="1:16">
      <c r="A1919" s="5" t="s">
        <v>5584</v>
      </c>
      <c r="B1919" t="s">
        <v>5017</v>
      </c>
      <c r="C1919" s="5" t="s">
        <v>5669</v>
      </c>
      <c r="D1919" s="1">
        <v>42005</v>
      </c>
      <c r="E1919" t="s">
        <v>5671</v>
      </c>
      <c r="F1919" t="s">
        <v>5672</v>
      </c>
      <c r="G1919" t="str">
        <f t="shared" si="32"/>
        <v>1069</v>
      </c>
      <c r="H1919" t="s">
        <v>26</v>
      </c>
      <c r="I1919" t="s">
        <v>27</v>
      </c>
      <c r="J1919" t="s">
        <v>397</v>
      </c>
      <c r="L1919" t="s">
        <v>5143</v>
      </c>
      <c r="M1919" t="s">
        <v>31</v>
      </c>
      <c r="N1919" t="s">
        <v>31</v>
      </c>
      <c r="O1919" s="1"/>
      <c r="P1919" s="11">
        <v>5382300</v>
      </c>
    </row>
    <row r="1920" spans="1:16">
      <c r="A1920" s="5" t="s">
        <v>5584</v>
      </c>
      <c r="B1920" t="s">
        <v>5017</v>
      </c>
      <c r="C1920" s="5" t="s">
        <v>5673</v>
      </c>
      <c r="D1920" s="1">
        <v>42005</v>
      </c>
      <c r="E1920" t="s">
        <v>5675</v>
      </c>
      <c r="F1920" t="s">
        <v>5676</v>
      </c>
      <c r="G1920" t="str">
        <f t="shared" si="32"/>
        <v>1060</v>
      </c>
      <c r="H1920" t="s">
        <v>26</v>
      </c>
      <c r="I1920" t="s">
        <v>27</v>
      </c>
      <c r="J1920" t="s">
        <v>397</v>
      </c>
      <c r="L1920" t="s">
        <v>5143</v>
      </c>
      <c r="M1920" t="s">
        <v>31</v>
      </c>
      <c r="N1920" t="s">
        <v>31</v>
      </c>
      <c r="O1920" s="1"/>
      <c r="P1920" s="11">
        <v>4574400</v>
      </c>
    </row>
    <row r="1921" spans="1:16">
      <c r="A1921" s="5" t="s">
        <v>5584</v>
      </c>
      <c r="B1921" t="s">
        <v>5017</v>
      </c>
      <c r="C1921" s="5" t="s">
        <v>5673</v>
      </c>
      <c r="D1921" s="1">
        <v>42005</v>
      </c>
      <c r="E1921" t="s">
        <v>5675</v>
      </c>
      <c r="F1921" t="s">
        <v>5676</v>
      </c>
      <c r="G1921" t="str">
        <f t="shared" si="32"/>
        <v>1060</v>
      </c>
      <c r="H1921" t="s">
        <v>26</v>
      </c>
      <c r="I1921" t="s">
        <v>27</v>
      </c>
      <c r="J1921" t="s">
        <v>397</v>
      </c>
      <c r="L1921" t="s">
        <v>5144</v>
      </c>
      <c r="M1921" t="s">
        <v>31</v>
      </c>
      <c r="N1921" t="s">
        <v>31</v>
      </c>
      <c r="O1921" s="1"/>
      <c r="P1921" s="11">
        <v>277200</v>
      </c>
    </row>
    <row r="1922" spans="1:16">
      <c r="A1922" s="5" t="s">
        <v>5584</v>
      </c>
      <c r="B1922" t="s">
        <v>5017</v>
      </c>
      <c r="C1922" s="5" t="s">
        <v>5677</v>
      </c>
      <c r="D1922" s="1">
        <v>42005</v>
      </c>
      <c r="E1922" t="s">
        <v>5679</v>
      </c>
      <c r="F1922" t="s">
        <v>5680</v>
      </c>
      <c r="G1922" t="str">
        <f t="shared" si="32"/>
        <v>1060</v>
      </c>
      <c r="H1922" t="s">
        <v>26</v>
      </c>
      <c r="I1922" t="s">
        <v>27</v>
      </c>
      <c r="J1922" t="s">
        <v>397</v>
      </c>
      <c r="L1922" t="s">
        <v>5144</v>
      </c>
      <c r="M1922" t="s">
        <v>31</v>
      </c>
      <c r="N1922" t="s">
        <v>31</v>
      </c>
      <c r="O1922" s="1"/>
      <c r="P1922" s="11">
        <v>592300</v>
      </c>
    </row>
    <row r="1923" spans="1:16">
      <c r="A1923" s="5" t="s">
        <v>5584</v>
      </c>
      <c r="B1923" t="s">
        <v>5017</v>
      </c>
      <c r="C1923" s="5" t="s">
        <v>5681</v>
      </c>
      <c r="D1923" s="1">
        <v>42005</v>
      </c>
      <c r="E1923" t="s">
        <v>5683</v>
      </c>
      <c r="F1923" t="s">
        <v>5684</v>
      </c>
      <c r="G1923" t="str">
        <f t="shared" si="32"/>
        <v>1060</v>
      </c>
      <c r="H1923" t="s">
        <v>26</v>
      </c>
      <c r="I1923" t="s">
        <v>475</v>
      </c>
      <c r="J1923" t="s">
        <v>397</v>
      </c>
      <c r="L1923" t="s">
        <v>5143</v>
      </c>
      <c r="M1923" t="s">
        <v>32</v>
      </c>
      <c r="N1923" t="s">
        <v>31</v>
      </c>
      <c r="O1923" s="1"/>
      <c r="P1923" s="11">
        <v>8088200</v>
      </c>
    </row>
    <row r="1924" spans="1:16">
      <c r="A1924" s="5" t="s">
        <v>5584</v>
      </c>
      <c r="B1924" t="s">
        <v>5017</v>
      </c>
      <c r="C1924" s="5" t="s">
        <v>5681</v>
      </c>
      <c r="D1924" s="1">
        <v>42005</v>
      </c>
      <c r="E1924" t="s">
        <v>5683</v>
      </c>
      <c r="F1924" t="s">
        <v>5684</v>
      </c>
      <c r="G1924" t="str">
        <f t="shared" si="32"/>
        <v>1060</v>
      </c>
      <c r="H1924" t="s">
        <v>26</v>
      </c>
      <c r="I1924" t="s">
        <v>475</v>
      </c>
      <c r="J1924" t="s">
        <v>397</v>
      </c>
      <c r="L1924" t="s">
        <v>5144</v>
      </c>
      <c r="M1924" t="s">
        <v>31</v>
      </c>
      <c r="N1924" t="s">
        <v>31</v>
      </c>
      <c r="O1924" s="1"/>
      <c r="P1924" s="11">
        <v>693900</v>
      </c>
    </row>
    <row r="1925" spans="1:16">
      <c r="A1925" s="5" t="s">
        <v>5584</v>
      </c>
      <c r="B1925" t="s">
        <v>5017</v>
      </c>
      <c r="C1925" s="5" t="s">
        <v>5685</v>
      </c>
      <c r="D1925" s="1">
        <v>42005</v>
      </c>
      <c r="E1925" t="s">
        <v>5687</v>
      </c>
      <c r="F1925" t="s">
        <v>5688</v>
      </c>
      <c r="G1925" t="str">
        <f t="shared" si="32"/>
        <v>1069</v>
      </c>
      <c r="H1925" t="s">
        <v>26</v>
      </c>
      <c r="I1925" t="s">
        <v>27</v>
      </c>
      <c r="J1925" t="s">
        <v>397</v>
      </c>
      <c r="L1925" t="s">
        <v>5143</v>
      </c>
      <c r="M1925" t="s">
        <v>31</v>
      </c>
      <c r="N1925" t="s">
        <v>31</v>
      </c>
      <c r="O1925" s="1"/>
      <c r="P1925" s="11">
        <v>8074900</v>
      </c>
    </row>
    <row r="1926" spans="1:16">
      <c r="A1926" s="5" t="s">
        <v>5584</v>
      </c>
      <c r="B1926" t="s">
        <v>5017</v>
      </c>
      <c r="C1926" s="5" t="s">
        <v>5685</v>
      </c>
      <c r="D1926" s="1">
        <v>42005</v>
      </c>
      <c r="E1926" t="s">
        <v>5687</v>
      </c>
      <c r="F1926" t="s">
        <v>5688</v>
      </c>
      <c r="G1926" t="str">
        <f t="shared" si="32"/>
        <v>1069</v>
      </c>
      <c r="H1926" t="s">
        <v>26</v>
      </c>
      <c r="I1926" t="s">
        <v>27</v>
      </c>
      <c r="J1926" t="s">
        <v>397</v>
      </c>
      <c r="L1926" t="s">
        <v>5144</v>
      </c>
      <c r="M1926" t="s">
        <v>31</v>
      </c>
      <c r="N1926" t="s">
        <v>31</v>
      </c>
      <c r="O1926" s="1"/>
      <c r="P1926" s="11">
        <v>831000</v>
      </c>
    </row>
    <row r="1927" spans="1:16">
      <c r="A1927" s="5" t="s">
        <v>5584</v>
      </c>
      <c r="B1927" t="s">
        <v>5017</v>
      </c>
      <c r="C1927" s="5" t="s">
        <v>5689</v>
      </c>
      <c r="D1927" s="1">
        <v>42005</v>
      </c>
      <c r="E1927" t="s">
        <v>3023</v>
      </c>
      <c r="F1927" t="s">
        <v>3024</v>
      </c>
      <c r="G1927" t="str">
        <f t="shared" si="32"/>
        <v>1069</v>
      </c>
      <c r="H1927" t="s">
        <v>26</v>
      </c>
      <c r="I1927" t="s">
        <v>27</v>
      </c>
      <c r="J1927" t="s">
        <v>397</v>
      </c>
      <c r="L1927" t="s">
        <v>5144</v>
      </c>
      <c r="M1927" t="s">
        <v>31</v>
      </c>
      <c r="N1927" t="s">
        <v>31</v>
      </c>
      <c r="O1927" s="1"/>
      <c r="P1927" s="11">
        <v>1372900</v>
      </c>
    </row>
    <row r="1928" spans="1:16">
      <c r="A1928" s="5" t="s">
        <v>5584</v>
      </c>
      <c r="B1928" t="s">
        <v>5017</v>
      </c>
      <c r="C1928" s="5" t="s">
        <v>5691</v>
      </c>
      <c r="D1928" s="1">
        <v>42005</v>
      </c>
      <c r="E1928" t="s">
        <v>5671</v>
      </c>
      <c r="F1928" t="s">
        <v>5672</v>
      </c>
      <c r="G1928" t="str">
        <f t="shared" si="32"/>
        <v>1069</v>
      </c>
      <c r="H1928" t="s">
        <v>26</v>
      </c>
      <c r="J1928" t="s">
        <v>397</v>
      </c>
      <c r="L1928" t="s">
        <v>5143</v>
      </c>
      <c r="M1928" t="s">
        <v>31</v>
      </c>
      <c r="N1928" t="s">
        <v>134</v>
      </c>
      <c r="O1928" s="1"/>
      <c r="P1928" s="11">
        <v>5382300</v>
      </c>
    </row>
    <row r="1929" spans="1:16">
      <c r="A1929" s="5" t="s">
        <v>5584</v>
      </c>
      <c r="B1929" t="s">
        <v>5017</v>
      </c>
      <c r="C1929" s="5" t="s">
        <v>5691</v>
      </c>
      <c r="D1929" s="1">
        <v>42005</v>
      </c>
      <c r="E1929" t="s">
        <v>5671</v>
      </c>
      <c r="F1929" t="s">
        <v>5672</v>
      </c>
      <c r="G1929" t="str">
        <f t="shared" si="32"/>
        <v>1069</v>
      </c>
      <c r="H1929" t="s">
        <v>26</v>
      </c>
      <c r="J1929" t="s">
        <v>397</v>
      </c>
      <c r="L1929" t="s">
        <v>5144</v>
      </c>
      <c r="M1929" t="s">
        <v>31</v>
      </c>
      <c r="N1929" t="s">
        <v>134</v>
      </c>
      <c r="O1929" s="1"/>
      <c r="P1929" s="11">
        <v>331200</v>
      </c>
    </row>
    <row r="1930" spans="1:16">
      <c r="A1930" s="5" t="s">
        <v>5584</v>
      </c>
      <c r="B1930" t="s">
        <v>5017</v>
      </c>
      <c r="C1930" s="5" t="s">
        <v>5692</v>
      </c>
      <c r="D1930" s="1">
        <v>42005</v>
      </c>
      <c r="E1930" t="s">
        <v>5694</v>
      </c>
      <c r="F1930" t="s">
        <v>5695</v>
      </c>
      <c r="G1930" t="str">
        <f t="shared" si="32"/>
        <v>1068</v>
      </c>
      <c r="H1930" t="s">
        <v>26</v>
      </c>
      <c r="J1930" t="s">
        <v>397</v>
      </c>
      <c r="L1930" t="s">
        <v>398</v>
      </c>
      <c r="M1930" t="s">
        <v>31</v>
      </c>
      <c r="N1930" t="s">
        <v>31</v>
      </c>
      <c r="O1930" s="1"/>
      <c r="P1930" s="11">
        <v>4574400</v>
      </c>
    </row>
    <row r="1931" spans="1:16">
      <c r="A1931" s="5" t="s">
        <v>5584</v>
      </c>
      <c r="B1931" t="s">
        <v>5017</v>
      </c>
      <c r="C1931" s="5" t="s">
        <v>5692</v>
      </c>
      <c r="D1931" s="1">
        <v>42005</v>
      </c>
      <c r="E1931" t="s">
        <v>5694</v>
      </c>
      <c r="F1931" t="s">
        <v>5695</v>
      </c>
      <c r="G1931" t="str">
        <f t="shared" si="32"/>
        <v>1068</v>
      </c>
      <c r="H1931" t="s">
        <v>26</v>
      </c>
      <c r="J1931" t="s">
        <v>397</v>
      </c>
      <c r="L1931" t="s">
        <v>399</v>
      </c>
      <c r="M1931" t="s">
        <v>31</v>
      </c>
      <c r="N1931" t="s">
        <v>31</v>
      </c>
      <c r="O1931" s="1"/>
      <c r="P1931" s="11">
        <v>574300</v>
      </c>
    </row>
    <row r="1932" spans="1:16">
      <c r="A1932" s="5" t="s">
        <v>5584</v>
      </c>
      <c r="B1932" t="s">
        <v>5017</v>
      </c>
      <c r="C1932" s="5" t="s">
        <v>5696</v>
      </c>
      <c r="D1932" s="1">
        <v>42005</v>
      </c>
      <c r="E1932" t="s">
        <v>5697</v>
      </c>
      <c r="F1932" t="s">
        <v>2647</v>
      </c>
      <c r="G1932" t="str">
        <f t="shared" si="32"/>
        <v>1068</v>
      </c>
      <c r="H1932" t="s">
        <v>26</v>
      </c>
      <c r="J1932" t="s">
        <v>397</v>
      </c>
      <c r="L1932" t="s">
        <v>5143</v>
      </c>
      <c r="M1932" t="s">
        <v>31</v>
      </c>
      <c r="N1932" t="s">
        <v>31</v>
      </c>
      <c r="O1932" s="1"/>
      <c r="P1932" s="11">
        <v>2724700</v>
      </c>
    </row>
    <row r="1933" spans="1:16">
      <c r="A1933" s="5" t="s">
        <v>5584</v>
      </c>
      <c r="B1933" t="s">
        <v>5017</v>
      </c>
      <c r="C1933" s="5" t="s">
        <v>5696</v>
      </c>
      <c r="D1933" s="1">
        <v>42005</v>
      </c>
      <c r="E1933" t="s">
        <v>5697</v>
      </c>
      <c r="F1933" t="s">
        <v>2647</v>
      </c>
      <c r="G1933" t="str">
        <f t="shared" si="32"/>
        <v>1068</v>
      </c>
      <c r="H1933" t="s">
        <v>26</v>
      </c>
      <c r="J1933" t="s">
        <v>397</v>
      </c>
      <c r="L1933" t="s">
        <v>5144</v>
      </c>
      <c r="M1933" t="s">
        <v>31</v>
      </c>
      <c r="N1933" t="s">
        <v>31</v>
      </c>
      <c r="O1933" s="1"/>
      <c r="P1933" s="11">
        <v>574400</v>
      </c>
    </row>
    <row r="1934" spans="1:16">
      <c r="A1934" s="5" t="s">
        <v>5584</v>
      </c>
      <c r="B1934" t="s">
        <v>5017</v>
      </c>
      <c r="C1934" s="5" t="s">
        <v>5698</v>
      </c>
      <c r="D1934" s="1">
        <v>42005</v>
      </c>
      <c r="E1934" t="s">
        <v>5700</v>
      </c>
      <c r="F1934" t="s">
        <v>5701</v>
      </c>
      <c r="G1934" t="str">
        <f t="shared" si="32"/>
        <v>1068</v>
      </c>
      <c r="H1934" t="s">
        <v>26</v>
      </c>
      <c r="J1934" t="s">
        <v>493</v>
      </c>
      <c r="L1934" t="s">
        <v>5143</v>
      </c>
      <c r="M1934" t="s">
        <v>31</v>
      </c>
      <c r="N1934" t="s">
        <v>134</v>
      </c>
      <c r="O1934" s="1"/>
      <c r="P1934" s="11">
        <v>840100</v>
      </c>
    </row>
    <row r="1935" spans="1:16">
      <c r="A1935" s="5" t="s">
        <v>5584</v>
      </c>
      <c r="B1935" t="s">
        <v>5017</v>
      </c>
      <c r="C1935" s="5" t="s">
        <v>5698</v>
      </c>
      <c r="D1935" s="1">
        <v>42005</v>
      </c>
      <c r="E1935" t="s">
        <v>5700</v>
      </c>
      <c r="F1935" t="s">
        <v>5701</v>
      </c>
      <c r="G1935" t="str">
        <f t="shared" si="32"/>
        <v>1068</v>
      </c>
      <c r="H1935" t="s">
        <v>26</v>
      </c>
      <c r="J1935" t="s">
        <v>493</v>
      </c>
      <c r="L1935" t="s">
        <v>5144</v>
      </c>
      <c r="M1935" t="s">
        <v>31</v>
      </c>
      <c r="N1935" t="s">
        <v>134</v>
      </c>
      <c r="O1935" s="1"/>
      <c r="P1935" s="11">
        <v>64400</v>
      </c>
    </row>
    <row r="1936" spans="1:16">
      <c r="A1936" s="5" t="s">
        <v>5584</v>
      </c>
      <c r="B1936" t="s">
        <v>5017</v>
      </c>
      <c r="C1936" s="5" t="s">
        <v>5702</v>
      </c>
      <c r="D1936" s="1">
        <v>42005</v>
      </c>
      <c r="E1936" t="s">
        <v>5704</v>
      </c>
      <c r="F1936" t="s">
        <v>5705</v>
      </c>
      <c r="G1936" t="str">
        <f t="shared" si="32"/>
        <v>1067</v>
      </c>
      <c r="H1936" t="s">
        <v>26</v>
      </c>
      <c r="J1936" t="s">
        <v>397</v>
      </c>
      <c r="L1936" t="s">
        <v>5143</v>
      </c>
      <c r="M1936" t="s">
        <v>32</v>
      </c>
      <c r="N1936" t="s">
        <v>31</v>
      </c>
      <c r="O1936" s="1"/>
      <c r="P1936" s="11">
        <v>9093400</v>
      </c>
    </row>
    <row r="1937" spans="1:16">
      <c r="A1937" s="5" t="s">
        <v>5584</v>
      </c>
      <c r="B1937" t="s">
        <v>5017</v>
      </c>
      <c r="C1937" s="5" t="s">
        <v>5702</v>
      </c>
      <c r="D1937" s="1">
        <v>42005</v>
      </c>
      <c r="E1937" t="s">
        <v>5704</v>
      </c>
      <c r="F1937" t="s">
        <v>5705</v>
      </c>
      <c r="G1937" t="str">
        <f t="shared" si="32"/>
        <v>1067</v>
      </c>
      <c r="H1937" t="s">
        <v>26</v>
      </c>
      <c r="J1937" t="s">
        <v>397</v>
      </c>
      <c r="L1937" t="s">
        <v>5144</v>
      </c>
      <c r="M1937" t="s">
        <v>31</v>
      </c>
      <c r="N1937" t="s">
        <v>31</v>
      </c>
      <c r="O1937" s="1"/>
      <c r="P1937" s="11">
        <v>613400</v>
      </c>
    </row>
    <row r="1938" spans="1:16">
      <c r="A1938" s="5" t="s">
        <v>5584</v>
      </c>
      <c r="B1938" t="s">
        <v>5017</v>
      </c>
      <c r="C1938" s="5" t="s">
        <v>5706</v>
      </c>
      <c r="D1938" s="1">
        <v>42005</v>
      </c>
      <c r="E1938" t="s">
        <v>5708</v>
      </c>
      <c r="F1938" t="s">
        <v>5709</v>
      </c>
      <c r="G1938" t="str">
        <f t="shared" si="32"/>
        <v>1069</v>
      </c>
      <c r="H1938" t="s">
        <v>26</v>
      </c>
      <c r="J1938" t="s">
        <v>397</v>
      </c>
      <c r="L1938" t="s">
        <v>5143</v>
      </c>
      <c r="M1938" t="s">
        <v>31</v>
      </c>
      <c r="N1938" t="s">
        <v>31</v>
      </c>
      <c r="O1938" s="1"/>
      <c r="P1938" s="11">
        <v>7896200</v>
      </c>
    </row>
    <row r="1939" spans="1:16">
      <c r="A1939" s="5" t="s">
        <v>5584</v>
      </c>
      <c r="B1939" t="s">
        <v>5017</v>
      </c>
      <c r="C1939" s="5" t="s">
        <v>5706</v>
      </c>
      <c r="D1939" s="1">
        <v>42005</v>
      </c>
      <c r="E1939" t="s">
        <v>5708</v>
      </c>
      <c r="F1939" t="s">
        <v>5709</v>
      </c>
      <c r="G1939" t="str">
        <f t="shared" si="32"/>
        <v>1069</v>
      </c>
      <c r="H1939" t="s">
        <v>26</v>
      </c>
      <c r="J1939" t="s">
        <v>397</v>
      </c>
      <c r="L1939" t="s">
        <v>5144</v>
      </c>
      <c r="M1939" t="s">
        <v>31</v>
      </c>
      <c r="N1939" t="s">
        <v>31</v>
      </c>
      <c r="O1939" s="1"/>
      <c r="P1939" s="11">
        <v>432100</v>
      </c>
    </row>
    <row r="1940" spans="1:16">
      <c r="A1940" s="5" t="s">
        <v>5584</v>
      </c>
      <c r="B1940" t="s">
        <v>5017</v>
      </c>
      <c r="C1940" s="5" t="s">
        <v>5710</v>
      </c>
      <c r="D1940" s="1">
        <v>42005</v>
      </c>
      <c r="E1940" t="s">
        <v>5712</v>
      </c>
      <c r="F1940" t="s">
        <v>5713</v>
      </c>
      <c r="G1940" t="str">
        <f t="shared" si="32"/>
        <v>1066</v>
      </c>
      <c r="H1940" t="s">
        <v>26</v>
      </c>
      <c r="J1940" t="s">
        <v>397</v>
      </c>
      <c r="L1940" t="s">
        <v>5143</v>
      </c>
      <c r="M1940" t="s">
        <v>31</v>
      </c>
      <c r="N1940" t="s">
        <v>31</v>
      </c>
      <c r="O1940" s="1"/>
      <c r="P1940" s="11">
        <v>6348200</v>
      </c>
    </row>
    <row r="1941" spans="1:16">
      <c r="A1941" s="5" t="s">
        <v>5584</v>
      </c>
      <c r="B1941" t="s">
        <v>5017</v>
      </c>
      <c r="C1941" s="5" t="s">
        <v>5710</v>
      </c>
      <c r="D1941" s="1">
        <v>42005</v>
      </c>
      <c r="E1941" t="s">
        <v>5712</v>
      </c>
      <c r="F1941" t="s">
        <v>5713</v>
      </c>
      <c r="G1941" t="str">
        <f t="shared" si="32"/>
        <v>1066</v>
      </c>
      <c r="H1941" t="s">
        <v>26</v>
      </c>
      <c r="J1941" t="s">
        <v>397</v>
      </c>
      <c r="L1941" t="s">
        <v>5144</v>
      </c>
      <c r="M1941" t="s">
        <v>31</v>
      </c>
      <c r="N1941" t="s">
        <v>31</v>
      </c>
      <c r="O1941" s="1"/>
      <c r="P1941" s="11">
        <v>461600</v>
      </c>
    </row>
    <row r="1942" spans="1:16">
      <c r="A1942" s="5" t="s">
        <v>5584</v>
      </c>
      <c r="B1942" t="s">
        <v>5017</v>
      </c>
      <c r="C1942" s="5" t="s">
        <v>5714</v>
      </c>
      <c r="D1942" s="1">
        <v>42005</v>
      </c>
      <c r="E1942" t="s">
        <v>5716</v>
      </c>
      <c r="F1942" t="s">
        <v>1661</v>
      </c>
      <c r="G1942" t="str">
        <f t="shared" si="32"/>
        <v>1062</v>
      </c>
      <c r="H1942" t="s">
        <v>26</v>
      </c>
      <c r="J1942" t="s">
        <v>397</v>
      </c>
      <c r="L1942" t="s">
        <v>5717</v>
      </c>
      <c r="M1942" t="s">
        <v>31</v>
      </c>
      <c r="N1942" t="s">
        <v>31</v>
      </c>
      <c r="O1942" s="1"/>
      <c r="P1942" s="11">
        <v>7692200</v>
      </c>
    </row>
    <row r="1943" spans="1:16">
      <c r="A1943" s="5" t="s">
        <v>5584</v>
      </c>
      <c r="B1943" t="s">
        <v>5017</v>
      </c>
      <c r="C1943" s="5" t="s">
        <v>5714</v>
      </c>
      <c r="D1943" s="1">
        <v>42005</v>
      </c>
      <c r="E1943" t="s">
        <v>5716</v>
      </c>
      <c r="F1943" t="s">
        <v>1661</v>
      </c>
      <c r="G1943" t="str">
        <f t="shared" si="32"/>
        <v>1062</v>
      </c>
      <c r="H1943" t="s">
        <v>26</v>
      </c>
      <c r="J1943" t="s">
        <v>397</v>
      </c>
      <c r="L1943" t="s">
        <v>5144</v>
      </c>
      <c r="M1943" t="s">
        <v>31</v>
      </c>
      <c r="N1943" t="s">
        <v>31</v>
      </c>
      <c r="O1943" s="1"/>
      <c r="P1943" s="11">
        <v>778400</v>
      </c>
    </row>
    <row r="1944" spans="1:16">
      <c r="A1944" s="5" t="s">
        <v>5584</v>
      </c>
      <c r="B1944" t="s">
        <v>5017</v>
      </c>
      <c r="C1944" s="5" t="s">
        <v>5718</v>
      </c>
      <c r="D1944" s="1">
        <v>42005</v>
      </c>
      <c r="E1944" t="s">
        <v>5720</v>
      </c>
      <c r="F1944" t="s">
        <v>5721</v>
      </c>
      <c r="G1944" t="str">
        <f t="shared" si="32"/>
        <v>1068</v>
      </c>
      <c r="H1944" t="s">
        <v>26</v>
      </c>
      <c r="J1944" t="s">
        <v>397</v>
      </c>
      <c r="L1944" t="s">
        <v>398</v>
      </c>
      <c r="M1944" t="s">
        <v>32</v>
      </c>
      <c r="N1944" t="s">
        <v>31</v>
      </c>
      <c r="O1944" s="1"/>
      <c r="P1944" s="11">
        <v>9751000</v>
      </c>
    </row>
    <row r="1945" spans="1:16">
      <c r="A1945" s="5" t="s">
        <v>5584</v>
      </c>
      <c r="B1945" t="s">
        <v>5017</v>
      </c>
      <c r="C1945" s="5" t="s">
        <v>5718</v>
      </c>
      <c r="D1945" s="1">
        <v>42005</v>
      </c>
      <c r="E1945" t="s">
        <v>5720</v>
      </c>
      <c r="F1945" t="s">
        <v>5721</v>
      </c>
      <c r="G1945" t="str">
        <f t="shared" si="32"/>
        <v>1068</v>
      </c>
      <c r="H1945" t="s">
        <v>26</v>
      </c>
      <c r="J1945" t="s">
        <v>397</v>
      </c>
      <c r="L1945" t="s">
        <v>399</v>
      </c>
      <c r="M1945" t="s">
        <v>31</v>
      </c>
      <c r="N1945" t="s">
        <v>31</v>
      </c>
      <c r="O1945" s="1"/>
      <c r="P1945" s="11">
        <v>670700</v>
      </c>
    </row>
    <row r="1946" spans="1:16">
      <c r="A1946" s="5" t="s">
        <v>5584</v>
      </c>
      <c r="B1946" t="s">
        <v>5017</v>
      </c>
      <c r="C1946" s="5" t="s">
        <v>5722</v>
      </c>
      <c r="D1946" s="1">
        <v>42005</v>
      </c>
      <c r="E1946" t="s">
        <v>5724</v>
      </c>
      <c r="F1946" t="s">
        <v>2914</v>
      </c>
      <c r="G1946" t="str">
        <f t="shared" si="32"/>
        <v>1062</v>
      </c>
      <c r="H1946" t="s">
        <v>26</v>
      </c>
      <c r="J1946" t="s">
        <v>397</v>
      </c>
      <c r="L1946" t="s">
        <v>5144</v>
      </c>
      <c r="M1946" t="s">
        <v>31</v>
      </c>
      <c r="N1946" t="s">
        <v>31</v>
      </c>
      <c r="O1946" s="1"/>
      <c r="P1946" s="11">
        <v>435600</v>
      </c>
    </row>
    <row r="1947" spans="1:16">
      <c r="A1947" s="5" t="s">
        <v>5584</v>
      </c>
      <c r="B1947" t="s">
        <v>5017</v>
      </c>
      <c r="C1947" s="5" t="s">
        <v>5725</v>
      </c>
      <c r="D1947" s="1">
        <v>42005</v>
      </c>
      <c r="E1947" t="s">
        <v>5727</v>
      </c>
      <c r="F1947" t="s">
        <v>5728</v>
      </c>
      <c r="G1947" t="str">
        <f t="shared" si="32"/>
        <v>1069</v>
      </c>
      <c r="H1947" t="s">
        <v>26</v>
      </c>
      <c r="J1947" t="s">
        <v>397</v>
      </c>
      <c r="L1947" t="s">
        <v>398</v>
      </c>
      <c r="M1947" t="s">
        <v>32</v>
      </c>
      <c r="N1947" t="s">
        <v>31</v>
      </c>
      <c r="O1947" s="1"/>
      <c r="P1947" s="11">
        <v>4574400</v>
      </c>
    </row>
    <row r="1948" spans="1:16">
      <c r="A1948" s="5" t="s">
        <v>5584</v>
      </c>
      <c r="B1948" t="s">
        <v>5017</v>
      </c>
      <c r="C1948" s="5" t="s">
        <v>5725</v>
      </c>
      <c r="D1948" s="1">
        <v>42005</v>
      </c>
      <c r="E1948" t="s">
        <v>5727</v>
      </c>
      <c r="F1948" t="s">
        <v>5728</v>
      </c>
      <c r="G1948" t="str">
        <f t="shared" si="32"/>
        <v>1069</v>
      </c>
      <c r="H1948" t="s">
        <v>26</v>
      </c>
      <c r="J1948" t="s">
        <v>397</v>
      </c>
      <c r="L1948" t="s">
        <v>399</v>
      </c>
      <c r="M1948" t="s">
        <v>31</v>
      </c>
      <c r="N1948" t="s">
        <v>31</v>
      </c>
      <c r="O1948" s="1"/>
      <c r="P1948" s="11">
        <v>280200</v>
      </c>
    </row>
    <row r="1949" spans="1:16">
      <c r="A1949" s="5" t="s">
        <v>5584</v>
      </c>
      <c r="B1949" t="s">
        <v>5017</v>
      </c>
      <c r="C1949" s="5" t="s">
        <v>5729</v>
      </c>
      <c r="D1949" s="1">
        <v>42332</v>
      </c>
      <c r="E1949" t="s">
        <v>5731</v>
      </c>
      <c r="F1949" t="s">
        <v>5732</v>
      </c>
      <c r="G1949" t="str">
        <f t="shared" si="32"/>
        <v>1066</v>
      </c>
      <c r="H1949" t="s">
        <v>26</v>
      </c>
      <c r="J1949" t="s">
        <v>493</v>
      </c>
      <c r="L1949" t="s">
        <v>5144</v>
      </c>
      <c r="M1949" t="s">
        <v>31</v>
      </c>
      <c r="N1949" t="s">
        <v>31</v>
      </c>
      <c r="O1949" s="1"/>
      <c r="P1949" s="11">
        <v>64400</v>
      </c>
    </row>
    <row r="1950" spans="1:16">
      <c r="A1950" s="5" t="s">
        <v>5584</v>
      </c>
      <c r="B1950" t="s">
        <v>5017</v>
      </c>
      <c r="C1950" s="5" t="s">
        <v>5733</v>
      </c>
      <c r="D1950" s="1">
        <v>42916</v>
      </c>
      <c r="E1950" t="s">
        <v>5735</v>
      </c>
      <c r="F1950" t="s">
        <v>5736</v>
      </c>
      <c r="G1950" t="str">
        <f t="shared" si="32"/>
        <v>1067</v>
      </c>
      <c r="H1950" t="s">
        <v>26</v>
      </c>
      <c r="J1950" t="s">
        <v>397</v>
      </c>
      <c r="L1950" t="s">
        <v>398</v>
      </c>
      <c r="M1950" t="s">
        <v>31</v>
      </c>
      <c r="N1950" t="s">
        <v>31</v>
      </c>
      <c r="O1950" s="1"/>
      <c r="P1950" s="11">
        <v>11774400</v>
      </c>
    </row>
    <row r="1951" spans="1:16">
      <c r="A1951" s="5" t="s">
        <v>5584</v>
      </c>
      <c r="B1951" t="s">
        <v>5017</v>
      </c>
      <c r="C1951" s="5" t="s">
        <v>5733</v>
      </c>
      <c r="D1951" s="1">
        <v>42916</v>
      </c>
      <c r="E1951" t="s">
        <v>5735</v>
      </c>
      <c r="F1951" t="s">
        <v>5736</v>
      </c>
      <c r="G1951" t="str">
        <f t="shared" si="32"/>
        <v>1067</v>
      </c>
      <c r="H1951" t="s">
        <v>26</v>
      </c>
      <c r="J1951" t="s">
        <v>397</v>
      </c>
      <c r="L1951" t="s">
        <v>399</v>
      </c>
      <c r="M1951" t="s">
        <v>31</v>
      </c>
      <c r="N1951" t="s">
        <v>31</v>
      </c>
      <c r="O1951" s="1"/>
      <c r="P1951" s="11">
        <v>816000</v>
      </c>
    </row>
    <row r="1952" spans="1:16">
      <c r="A1952" s="5" t="s">
        <v>5584</v>
      </c>
      <c r="B1952" t="s">
        <v>5017</v>
      </c>
      <c r="C1952" s="5" t="s">
        <v>5737</v>
      </c>
      <c r="D1952" s="1">
        <v>42930</v>
      </c>
      <c r="E1952" t="s">
        <v>2584</v>
      </c>
      <c r="F1952" t="s">
        <v>2585</v>
      </c>
      <c r="G1952" t="str">
        <f t="shared" si="32"/>
        <v>1065</v>
      </c>
      <c r="H1952" t="s">
        <v>26</v>
      </c>
      <c r="J1952" t="s">
        <v>5738</v>
      </c>
      <c r="L1952" t="s">
        <v>5143</v>
      </c>
      <c r="M1952" t="s">
        <v>31</v>
      </c>
      <c r="N1952" t="s">
        <v>31</v>
      </c>
      <c r="O1952" s="1"/>
      <c r="P1952" s="11">
        <v>215300</v>
      </c>
    </row>
    <row r="1953" spans="1:16">
      <c r="A1953" s="5" t="s">
        <v>5584</v>
      </c>
      <c r="B1953" t="s">
        <v>5017</v>
      </c>
      <c r="C1953" s="5" t="s">
        <v>5739</v>
      </c>
      <c r="D1953" s="1">
        <v>43301</v>
      </c>
      <c r="E1953" t="s">
        <v>5741</v>
      </c>
      <c r="F1953" t="s">
        <v>2589</v>
      </c>
      <c r="G1953" t="str">
        <f t="shared" si="32"/>
        <v>1063</v>
      </c>
      <c r="H1953" t="s">
        <v>26</v>
      </c>
      <c r="J1953" t="s">
        <v>397</v>
      </c>
      <c r="L1953" t="s">
        <v>398</v>
      </c>
      <c r="M1953" t="s">
        <v>31</v>
      </c>
      <c r="N1953" t="s">
        <v>31</v>
      </c>
      <c r="O1953" s="1"/>
      <c r="P1953" s="11">
        <v>9927000</v>
      </c>
    </row>
    <row r="1954" spans="1:16">
      <c r="A1954" s="5" t="s">
        <v>5584</v>
      </c>
      <c r="B1954" t="s">
        <v>5017</v>
      </c>
      <c r="C1954" s="5" t="s">
        <v>5739</v>
      </c>
      <c r="D1954" s="1">
        <v>43301</v>
      </c>
      <c r="E1954" t="s">
        <v>5741</v>
      </c>
      <c r="F1954" t="s">
        <v>2589</v>
      </c>
      <c r="G1954" t="str">
        <f t="shared" si="32"/>
        <v>1063</v>
      </c>
      <c r="H1954" t="s">
        <v>26</v>
      </c>
      <c r="J1954" t="s">
        <v>397</v>
      </c>
      <c r="L1954" t="s">
        <v>399</v>
      </c>
      <c r="M1954" t="s">
        <v>31</v>
      </c>
      <c r="N1954" t="s">
        <v>31</v>
      </c>
      <c r="O1954" s="1"/>
      <c r="P1954" s="11">
        <v>663400</v>
      </c>
    </row>
    <row r="1955" spans="1:16">
      <c r="A1955" s="5" t="s">
        <v>5584</v>
      </c>
      <c r="B1955" t="s">
        <v>5017</v>
      </c>
      <c r="C1955" s="5" t="s">
        <v>5742</v>
      </c>
      <c r="D1955" s="1">
        <v>43432</v>
      </c>
      <c r="E1955" t="s">
        <v>5744</v>
      </c>
      <c r="F1955" t="s">
        <v>5745</v>
      </c>
      <c r="G1955" t="str">
        <f t="shared" si="32"/>
        <v>1067</v>
      </c>
      <c r="H1955" t="s">
        <v>26</v>
      </c>
      <c r="J1955" t="s">
        <v>397</v>
      </c>
      <c r="L1955" t="s">
        <v>398</v>
      </c>
      <c r="M1955" t="s">
        <v>32</v>
      </c>
      <c r="N1955" t="s">
        <v>31</v>
      </c>
      <c r="O1955" s="1"/>
      <c r="P1955" s="11">
        <v>7638900</v>
      </c>
    </row>
    <row r="1956" spans="1:16">
      <c r="A1956" s="5" t="s">
        <v>5584</v>
      </c>
      <c r="B1956" t="s">
        <v>5017</v>
      </c>
      <c r="C1956" s="5" t="s">
        <v>5742</v>
      </c>
      <c r="D1956" s="1">
        <v>43432</v>
      </c>
      <c r="E1956" t="s">
        <v>5744</v>
      </c>
      <c r="F1956" t="s">
        <v>5745</v>
      </c>
      <c r="G1956" t="str">
        <f t="shared" si="32"/>
        <v>1067</v>
      </c>
      <c r="H1956" t="s">
        <v>26</v>
      </c>
      <c r="J1956" t="s">
        <v>397</v>
      </c>
      <c r="L1956" t="s">
        <v>399</v>
      </c>
      <c r="M1956" t="s">
        <v>31</v>
      </c>
      <c r="N1956" t="s">
        <v>31</v>
      </c>
      <c r="O1956" s="1"/>
      <c r="P1956" s="11">
        <v>611200</v>
      </c>
    </row>
    <row r="1957" spans="1:16">
      <c r="A1957" s="5" t="s">
        <v>5584</v>
      </c>
      <c r="B1957" t="s">
        <v>5017</v>
      </c>
      <c r="C1957" s="5" t="s">
        <v>5746</v>
      </c>
      <c r="D1957" s="1">
        <v>43669</v>
      </c>
      <c r="E1957" t="s">
        <v>5748</v>
      </c>
      <c r="F1957" t="s">
        <v>2589</v>
      </c>
      <c r="G1957" t="str">
        <f t="shared" si="32"/>
        <v>1063</v>
      </c>
      <c r="H1957" t="s">
        <v>26</v>
      </c>
      <c r="J1957" t="s">
        <v>397</v>
      </c>
      <c r="L1957" t="s">
        <v>398</v>
      </c>
      <c r="M1957" t="s">
        <v>32</v>
      </c>
      <c r="N1957" t="s">
        <v>31</v>
      </c>
      <c r="O1957" s="1"/>
      <c r="P1957" s="11">
        <v>4574400</v>
      </c>
    </row>
    <row r="1958" spans="1:16">
      <c r="A1958" s="5" t="s">
        <v>5584</v>
      </c>
      <c r="B1958" t="s">
        <v>5017</v>
      </c>
      <c r="C1958" s="5" t="s">
        <v>5746</v>
      </c>
      <c r="D1958" s="1">
        <v>43669</v>
      </c>
      <c r="E1958" t="s">
        <v>5748</v>
      </c>
      <c r="F1958" t="s">
        <v>2589</v>
      </c>
      <c r="G1958" t="str">
        <f t="shared" si="32"/>
        <v>1063</v>
      </c>
      <c r="H1958" t="s">
        <v>26</v>
      </c>
      <c r="J1958" t="s">
        <v>397</v>
      </c>
      <c r="L1958" t="s">
        <v>399</v>
      </c>
      <c r="M1958" t="s">
        <v>31</v>
      </c>
      <c r="N1958" t="s">
        <v>31</v>
      </c>
      <c r="O1958" s="1"/>
      <c r="P1958" s="11">
        <v>307200</v>
      </c>
    </row>
    <row r="1959" spans="1:16">
      <c r="A1959" s="5" t="s">
        <v>5584</v>
      </c>
      <c r="B1959" t="s">
        <v>5017</v>
      </c>
      <c r="C1959" s="5" t="s">
        <v>5749</v>
      </c>
      <c r="D1959" s="1">
        <v>43752</v>
      </c>
      <c r="E1959" t="s">
        <v>5751</v>
      </c>
      <c r="F1959" t="s">
        <v>2589</v>
      </c>
      <c r="G1959" t="str">
        <f t="shared" si="32"/>
        <v>1063</v>
      </c>
      <c r="H1959" t="s">
        <v>26</v>
      </c>
      <c r="J1959" t="s">
        <v>1828</v>
      </c>
      <c r="L1959" t="s">
        <v>399</v>
      </c>
      <c r="M1959" t="s">
        <v>31</v>
      </c>
      <c r="N1959" t="s">
        <v>31</v>
      </c>
      <c r="O1959" s="1"/>
      <c r="P1959" s="11">
        <v>470600</v>
      </c>
    </row>
    <row r="1960" spans="1:16">
      <c r="A1960" s="5" t="s">
        <v>5584</v>
      </c>
      <c r="B1960" t="s">
        <v>5017</v>
      </c>
      <c r="C1960" s="5" t="s">
        <v>5752</v>
      </c>
      <c r="D1960" s="1">
        <v>44114</v>
      </c>
      <c r="E1960" t="s">
        <v>5754</v>
      </c>
      <c r="F1960" t="s">
        <v>5653</v>
      </c>
      <c r="G1960" t="str">
        <f t="shared" si="32"/>
        <v>1064</v>
      </c>
      <c r="H1960" t="s">
        <v>26</v>
      </c>
      <c r="J1960" t="s">
        <v>397</v>
      </c>
      <c r="L1960" t="s">
        <v>398</v>
      </c>
      <c r="M1960" t="s">
        <v>31</v>
      </c>
      <c r="N1960" t="s">
        <v>31</v>
      </c>
      <c r="O1960" s="1"/>
      <c r="P1960" s="11">
        <v>4965200</v>
      </c>
    </row>
    <row r="1961" spans="1:16">
      <c r="A1961" s="5" t="s">
        <v>5584</v>
      </c>
      <c r="B1961" t="s">
        <v>5017</v>
      </c>
      <c r="C1961" s="5" t="s">
        <v>5752</v>
      </c>
      <c r="D1961" s="1">
        <v>44114</v>
      </c>
      <c r="E1961" t="s">
        <v>5754</v>
      </c>
      <c r="F1961" t="s">
        <v>5653</v>
      </c>
      <c r="G1961" t="str">
        <f t="shared" si="32"/>
        <v>1064</v>
      </c>
      <c r="H1961" t="s">
        <v>26</v>
      </c>
      <c r="J1961" t="s">
        <v>397</v>
      </c>
      <c r="L1961" t="s">
        <v>399</v>
      </c>
      <c r="M1961" t="s">
        <v>31</v>
      </c>
      <c r="N1961" t="s">
        <v>31</v>
      </c>
      <c r="O1961" s="1"/>
      <c r="P1961" s="11">
        <v>247300</v>
      </c>
    </row>
    <row r="1962" spans="1:16">
      <c r="A1962" s="5" t="s">
        <v>5584</v>
      </c>
      <c r="B1962" t="s">
        <v>5017</v>
      </c>
      <c r="C1962" s="5" t="s">
        <v>5755</v>
      </c>
      <c r="D1962" s="1">
        <v>44378</v>
      </c>
      <c r="E1962" t="s">
        <v>5757</v>
      </c>
      <c r="F1962" t="s">
        <v>3801</v>
      </c>
      <c r="G1962" t="str">
        <f t="shared" si="32"/>
        <v>1064</v>
      </c>
      <c r="H1962" t="s">
        <v>26</v>
      </c>
      <c r="J1962" t="s">
        <v>397</v>
      </c>
      <c r="L1962" t="s">
        <v>5143</v>
      </c>
      <c r="M1962" t="s">
        <v>31</v>
      </c>
      <c r="N1962" t="s">
        <v>31</v>
      </c>
      <c r="O1962" s="1"/>
      <c r="P1962" s="11">
        <v>4419100</v>
      </c>
    </row>
    <row r="1963" spans="1:16">
      <c r="A1963" s="5" t="s">
        <v>5758</v>
      </c>
      <c r="B1963" t="s">
        <v>5017</v>
      </c>
      <c r="C1963" s="5" t="s">
        <v>5759</v>
      </c>
      <c r="D1963" s="1">
        <v>42005</v>
      </c>
      <c r="E1963" t="s">
        <v>5761</v>
      </c>
      <c r="F1963" t="s">
        <v>5762</v>
      </c>
      <c r="G1963" t="str">
        <f t="shared" si="32"/>
        <v>1021</v>
      </c>
      <c r="H1963" t="s">
        <v>26</v>
      </c>
      <c r="I1963" t="s">
        <v>27</v>
      </c>
      <c r="J1963" t="s">
        <v>397</v>
      </c>
      <c r="L1963" t="s">
        <v>5143</v>
      </c>
      <c r="M1963" t="s">
        <v>31</v>
      </c>
      <c r="N1963" t="s">
        <v>31</v>
      </c>
      <c r="O1963" s="1">
        <v>42310</v>
      </c>
      <c r="P1963" s="11">
        <v>5382300</v>
      </c>
    </row>
    <row r="1964" spans="1:16">
      <c r="A1964" s="5" t="s">
        <v>5758</v>
      </c>
      <c r="B1964" t="s">
        <v>5017</v>
      </c>
      <c r="C1964" s="5" t="s">
        <v>5759</v>
      </c>
      <c r="D1964" s="1">
        <v>42005</v>
      </c>
      <c r="E1964" t="s">
        <v>5761</v>
      </c>
      <c r="F1964" t="s">
        <v>5762</v>
      </c>
      <c r="G1964" t="str">
        <f t="shared" si="32"/>
        <v>1021</v>
      </c>
      <c r="H1964" t="s">
        <v>26</v>
      </c>
      <c r="I1964" t="s">
        <v>27</v>
      </c>
      <c r="J1964" t="s">
        <v>397</v>
      </c>
      <c r="L1964" t="s">
        <v>5144</v>
      </c>
      <c r="M1964" t="s">
        <v>31</v>
      </c>
      <c r="N1964" t="s">
        <v>31</v>
      </c>
      <c r="O1964" s="1">
        <v>42310</v>
      </c>
      <c r="P1964" s="11">
        <v>500300</v>
      </c>
    </row>
    <row r="1965" spans="1:16">
      <c r="A1965" s="5" t="s">
        <v>5758</v>
      </c>
      <c r="B1965" t="s">
        <v>5017</v>
      </c>
      <c r="C1965" s="5" t="s">
        <v>5763</v>
      </c>
      <c r="D1965" s="1">
        <v>42005</v>
      </c>
      <c r="E1965" t="s">
        <v>5765</v>
      </c>
      <c r="F1965" t="s">
        <v>5766</v>
      </c>
      <c r="G1965" t="str">
        <f t="shared" si="32"/>
        <v>1025</v>
      </c>
      <c r="H1965" t="s">
        <v>26</v>
      </c>
      <c r="I1965" t="s">
        <v>27</v>
      </c>
      <c r="J1965" t="s">
        <v>397</v>
      </c>
      <c r="L1965" t="s">
        <v>398</v>
      </c>
      <c r="M1965" t="s">
        <v>31</v>
      </c>
      <c r="N1965" t="s">
        <v>31</v>
      </c>
      <c r="O1965" s="1"/>
      <c r="P1965" s="11">
        <v>7185200</v>
      </c>
    </row>
    <row r="1966" spans="1:16">
      <c r="A1966" s="5" t="s">
        <v>5758</v>
      </c>
      <c r="B1966" t="s">
        <v>5017</v>
      </c>
      <c r="C1966" s="5" t="s">
        <v>5763</v>
      </c>
      <c r="D1966" s="1">
        <v>42005</v>
      </c>
      <c r="E1966" t="s">
        <v>5765</v>
      </c>
      <c r="F1966" t="s">
        <v>5766</v>
      </c>
      <c r="G1966" t="str">
        <f t="shared" si="32"/>
        <v>1025</v>
      </c>
      <c r="H1966" t="s">
        <v>26</v>
      </c>
      <c r="I1966" t="s">
        <v>27</v>
      </c>
      <c r="J1966" t="s">
        <v>397</v>
      </c>
      <c r="L1966" t="s">
        <v>399</v>
      </c>
      <c r="M1966" t="s">
        <v>31</v>
      </c>
      <c r="N1966" t="s">
        <v>31</v>
      </c>
      <c r="O1966" s="1"/>
      <c r="P1966" s="11">
        <v>578900</v>
      </c>
    </row>
    <row r="1967" spans="1:16">
      <c r="A1967" s="5" t="s">
        <v>5758</v>
      </c>
      <c r="B1967" t="s">
        <v>5017</v>
      </c>
      <c r="C1967" s="5" t="s">
        <v>5767</v>
      </c>
      <c r="D1967" s="1">
        <v>42005</v>
      </c>
      <c r="E1967" t="s">
        <v>5769</v>
      </c>
      <c r="F1967" t="s">
        <v>5770</v>
      </c>
      <c r="G1967" t="str">
        <f t="shared" si="32"/>
        <v>1025</v>
      </c>
      <c r="H1967" t="s">
        <v>26</v>
      </c>
      <c r="I1967" t="s">
        <v>27</v>
      </c>
      <c r="J1967" t="s">
        <v>397</v>
      </c>
      <c r="L1967" t="s">
        <v>5143</v>
      </c>
      <c r="M1967" t="s">
        <v>31</v>
      </c>
      <c r="N1967" t="s">
        <v>31</v>
      </c>
      <c r="O1967" s="1">
        <v>42310</v>
      </c>
      <c r="P1967" s="11">
        <v>4305200</v>
      </c>
    </row>
    <row r="1968" spans="1:16">
      <c r="A1968" s="5" t="s">
        <v>5758</v>
      </c>
      <c r="B1968" t="s">
        <v>5017</v>
      </c>
      <c r="C1968" s="5" t="s">
        <v>5767</v>
      </c>
      <c r="D1968" s="1">
        <v>42005</v>
      </c>
      <c r="E1968" t="s">
        <v>5769</v>
      </c>
      <c r="F1968" t="s">
        <v>5770</v>
      </c>
      <c r="G1968" t="str">
        <f t="shared" si="32"/>
        <v>1025</v>
      </c>
      <c r="H1968" t="s">
        <v>26</v>
      </c>
      <c r="I1968" t="s">
        <v>27</v>
      </c>
      <c r="J1968" t="s">
        <v>397</v>
      </c>
      <c r="L1968" t="s">
        <v>5144</v>
      </c>
      <c r="M1968" t="s">
        <v>31</v>
      </c>
      <c r="N1968" t="s">
        <v>31</v>
      </c>
      <c r="O1968" s="1">
        <v>42310</v>
      </c>
      <c r="P1968" s="11">
        <v>408500</v>
      </c>
    </row>
    <row r="1969" spans="1:16">
      <c r="A1969" s="5" t="s">
        <v>5758</v>
      </c>
      <c r="B1969" t="s">
        <v>5017</v>
      </c>
      <c r="C1969" s="5" t="s">
        <v>5771</v>
      </c>
      <c r="D1969" s="1">
        <v>42005</v>
      </c>
      <c r="E1969" t="s">
        <v>5773</v>
      </c>
      <c r="F1969" t="s">
        <v>5774</v>
      </c>
      <c r="G1969" t="str">
        <f t="shared" si="32"/>
        <v>1025</v>
      </c>
      <c r="H1969" t="s">
        <v>26</v>
      </c>
      <c r="I1969" t="s">
        <v>27</v>
      </c>
      <c r="J1969" t="s">
        <v>397</v>
      </c>
      <c r="L1969" t="s">
        <v>398</v>
      </c>
      <c r="M1969" t="s">
        <v>31</v>
      </c>
      <c r="N1969" t="s">
        <v>31</v>
      </c>
      <c r="O1969" s="1">
        <v>42310</v>
      </c>
      <c r="P1969" s="11">
        <v>3852700</v>
      </c>
    </row>
    <row r="1970" spans="1:16">
      <c r="A1970" s="5" t="s">
        <v>5758</v>
      </c>
      <c r="B1970" t="s">
        <v>5017</v>
      </c>
      <c r="C1970" s="5" t="s">
        <v>5771</v>
      </c>
      <c r="D1970" s="1">
        <v>42005</v>
      </c>
      <c r="E1970" t="s">
        <v>5773</v>
      </c>
      <c r="F1970" t="s">
        <v>5774</v>
      </c>
      <c r="G1970" t="str">
        <f t="shared" si="32"/>
        <v>1025</v>
      </c>
      <c r="H1970" t="s">
        <v>26</v>
      </c>
      <c r="I1970" t="s">
        <v>27</v>
      </c>
      <c r="J1970" t="s">
        <v>397</v>
      </c>
      <c r="L1970" t="s">
        <v>399</v>
      </c>
      <c r="M1970" t="s">
        <v>31</v>
      </c>
      <c r="N1970" t="s">
        <v>31</v>
      </c>
      <c r="O1970" s="1">
        <v>42310</v>
      </c>
      <c r="P1970" s="11">
        <v>742900</v>
      </c>
    </row>
    <row r="1971" spans="1:16">
      <c r="A1971" s="5" t="s">
        <v>5758</v>
      </c>
      <c r="B1971" t="s">
        <v>5017</v>
      </c>
      <c r="C1971" s="5" t="s">
        <v>5775</v>
      </c>
      <c r="D1971" s="1">
        <v>42005</v>
      </c>
      <c r="E1971" t="s">
        <v>5777</v>
      </c>
      <c r="F1971" t="s">
        <v>5778</v>
      </c>
      <c r="G1971" t="str">
        <f t="shared" si="32"/>
        <v>1033</v>
      </c>
      <c r="H1971" t="s">
        <v>26</v>
      </c>
      <c r="I1971" t="s">
        <v>27</v>
      </c>
      <c r="J1971" t="s">
        <v>397</v>
      </c>
      <c r="L1971" t="s">
        <v>398</v>
      </c>
      <c r="M1971" t="s">
        <v>31</v>
      </c>
      <c r="N1971" t="s">
        <v>31</v>
      </c>
      <c r="O1971" s="1">
        <v>42304</v>
      </c>
      <c r="P1971" s="11">
        <v>5922400</v>
      </c>
    </row>
    <row r="1972" spans="1:16">
      <c r="A1972" s="5" t="s">
        <v>5758</v>
      </c>
      <c r="B1972" t="s">
        <v>5017</v>
      </c>
      <c r="C1972" s="5" t="s">
        <v>5775</v>
      </c>
      <c r="D1972" s="1">
        <v>42005</v>
      </c>
      <c r="E1972" t="s">
        <v>5777</v>
      </c>
      <c r="F1972" t="s">
        <v>5778</v>
      </c>
      <c r="G1972" t="str">
        <f t="shared" si="32"/>
        <v>1033</v>
      </c>
      <c r="H1972" t="s">
        <v>26</v>
      </c>
      <c r="I1972" t="s">
        <v>27</v>
      </c>
      <c r="J1972" t="s">
        <v>397</v>
      </c>
      <c r="L1972" t="s">
        <v>399</v>
      </c>
      <c r="M1972" t="s">
        <v>31</v>
      </c>
      <c r="N1972" t="s">
        <v>31</v>
      </c>
      <c r="O1972" s="1">
        <v>42304</v>
      </c>
      <c r="P1972" s="11">
        <v>544400</v>
      </c>
    </row>
    <row r="1973" spans="1:16">
      <c r="A1973" s="5" t="s">
        <v>5758</v>
      </c>
      <c r="B1973" t="s">
        <v>5017</v>
      </c>
      <c r="C1973" s="5" t="s">
        <v>5779</v>
      </c>
      <c r="D1973" s="1">
        <v>42005</v>
      </c>
      <c r="E1973" t="s">
        <v>5781</v>
      </c>
      <c r="F1973" t="s">
        <v>5782</v>
      </c>
      <c r="G1973" t="str">
        <f t="shared" si="32"/>
        <v>1021</v>
      </c>
      <c r="H1973" t="s">
        <v>26</v>
      </c>
      <c r="I1973" t="s">
        <v>27</v>
      </c>
      <c r="J1973" t="s">
        <v>397</v>
      </c>
      <c r="L1973" t="s">
        <v>398</v>
      </c>
      <c r="M1973" t="s">
        <v>31</v>
      </c>
      <c r="N1973" t="s">
        <v>31</v>
      </c>
      <c r="O1973" s="1">
        <v>42310</v>
      </c>
      <c r="P1973" s="11">
        <v>4305200</v>
      </c>
    </row>
    <row r="1974" spans="1:16">
      <c r="A1974" s="5" t="s">
        <v>5758</v>
      </c>
      <c r="B1974" t="s">
        <v>5017</v>
      </c>
      <c r="C1974" s="5" t="s">
        <v>5779</v>
      </c>
      <c r="D1974" s="1">
        <v>42005</v>
      </c>
      <c r="E1974" t="s">
        <v>5781</v>
      </c>
      <c r="F1974" t="s">
        <v>5782</v>
      </c>
      <c r="G1974" t="str">
        <f t="shared" si="32"/>
        <v>1021</v>
      </c>
      <c r="H1974" t="s">
        <v>26</v>
      </c>
      <c r="I1974" t="s">
        <v>27</v>
      </c>
      <c r="J1974" t="s">
        <v>397</v>
      </c>
      <c r="L1974" t="s">
        <v>399</v>
      </c>
      <c r="M1974" t="s">
        <v>31</v>
      </c>
      <c r="N1974" t="s">
        <v>31</v>
      </c>
      <c r="O1974" s="1">
        <v>42310</v>
      </c>
      <c r="P1974" s="11">
        <v>356200</v>
      </c>
    </row>
    <row r="1975" spans="1:16">
      <c r="A1975" s="5" t="s">
        <v>5758</v>
      </c>
      <c r="B1975" t="s">
        <v>5017</v>
      </c>
      <c r="C1975" s="5" t="s">
        <v>5783</v>
      </c>
      <c r="D1975" s="1">
        <v>42005</v>
      </c>
      <c r="E1975" t="s">
        <v>5785</v>
      </c>
      <c r="F1975" t="s">
        <v>5786</v>
      </c>
      <c r="G1975" t="str">
        <f t="shared" si="32"/>
        <v>1034</v>
      </c>
      <c r="H1975" t="s">
        <v>26</v>
      </c>
      <c r="I1975" t="s">
        <v>27</v>
      </c>
      <c r="J1975" t="s">
        <v>397</v>
      </c>
      <c r="L1975" t="s">
        <v>398</v>
      </c>
      <c r="M1975" t="s">
        <v>31</v>
      </c>
      <c r="N1975" t="s">
        <v>31</v>
      </c>
      <c r="O1975" s="1">
        <v>42305</v>
      </c>
      <c r="P1975" s="11">
        <v>7092400</v>
      </c>
    </row>
    <row r="1976" spans="1:16">
      <c r="A1976" s="5" t="s">
        <v>5758</v>
      </c>
      <c r="B1976" t="s">
        <v>5017</v>
      </c>
      <c r="C1976" s="5" t="s">
        <v>5783</v>
      </c>
      <c r="D1976" s="1">
        <v>42005</v>
      </c>
      <c r="E1976" t="s">
        <v>5785</v>
      </c>
      <c r="F1976" t="s">
        <v>5786</v>
      </c>
      <c r="G1976" t="str">
        <f t="shared" ref="G1976:G2039" si="33">LEFT(F1976,4)</f>
        <v>1034</v>
      </c>
      <c r="H1976" t="s">
        <v>26</v>
      </c>
      <c r="I1976" t="s">
        <v>27</v>
      </c>
      <c r="J1976" t="s">
        <v>397</v>
      </c>
      <c r="L1976" t="s">
        <v>399</v>
      </c>
      <c r="M1976" t="s">
        <v>31</v>
      </c>
      <c r="N1976" t="s">
        <v>31</v>
      </c>
      <c r="O1976" s="1">
        <v>42305</v>
      </c>
      <c r="P1976" s="11">
        <v>449300</v>
      </c>
    </row>
    <row r="1977" spans="1:16">
      <c r="A1977" s="5" t="s">
        <v>5758</v>
      </c>
      <c r="B1977" t="s">
        <v>5017</v>
      </c>
      <c r="C1977" s="5" t="s">
        <v>5787</v>
      </c>
      <c r="D1977" s="1">
        <v>42005</v>
      </c>
      <c r="E1977" t="s">
        <v>5789</v>
      </c>
      <c r="F1977" t="s">
        <v>1676</v>
      </c>
      <c r="G1977" t="str">
        <f t="shared" si="33"/>
        <v>1033</v>
      </c>
      <c r="H1977" t="s">
        <v>26</v>
      </c>
      <c r="I1977" t="s">
        <v>27</v>
      </c>
      <c r="J1977" t="s">
        <v>397</v>
      </c>
      <c r="L1977" t="s">
        <v>5143</v>
      </c>
      <c r="M1977" t="s">
        <v>31</v>
      </c>
      <c r="N1977" t="s">
        <v>31</v>
      </c>
      <c r="O1977" s="1">
        <v>42304</v>
      </c>
      <c r="P1977" s="11">
        <v>6096400</v>
      </c>
    </row>
    <row r="1978" spans="1:16">
      <c r="A1978" s="5" t="s">
        <v>5758</v>
      </c>
      <c r="B1978" t="s">
        <v>5017</v>
      </c>
      <c r="C1978" s="5" t="s">
        <v>5787</v>
      </c>
      <c r="D1978" s="1">
        <v>42005</v>
      </c>
      <c r="E1978" t="s">
        <v>5789</v>
      </c>
      <c r="F1978" t="s">
        <v>1676</v>
      </c>
      <c r="G1978" t="str">
        <f t="shared" si="33"/>
        <v>1033</v>
      </c>
      <c r="H1978" t="s">
        <v>26</v>
      </c>
      <c r="I1978" t="s">
        <v>27</v>
      </c>
      <c r="J1978" t="s">
        <v>397</v>
      </c>
      <c r="L1978" t="s">
        <v>5144</v>
      </c>
      <c r="M1978" t="s">
        <v>31</v>
      </c>
      <c r="N1978" t="s">
        <v>31</v>
      </c>
      <c r="O1978" s="1">
        <v>42304</v>
      </c>
      <c r="P1978" s="11">
        <v>453300</v>
      </c>
    </row>
    <row r="1979" spans="1:16">
      <c r="A1979" s="5" t="s">
        <v>5758</v>
      </c>
      <c r="B1979" t="s">
        <v>5017</v>
      </c>
      <c r="C1979" s="5" t="s">
        <v>5790</v>
      </c>
      <c r="D1979" s="1">
        <v>42005</v>
      </c>
      <c r="E1979" t="s">
        <v>5792</v>
      </c>
      <c r="F1979" t="s">
        <v>5793</v>
      </c>
      <c r="G1979" t="str">
        <f t="shared" si="33"/>
        <v>1035</v>
      </c>
      <c r="H1979" t="s">
        <v>26</v>
      </c>
      <c r="I1979" t="s">
        <v>27</v>
      </c>
      <c r="J1979" t="s">
        <v>397</v>
      </c>
      <c r="L1979" t="s">
        <v>398</v>
      </c>
      <c r="M1979" t="s">
        <v>31</v>
      </c>
      <c r="N1979" t="s">
        <v>31</v>
      </c>
      <c r="O1979" s="1">
        <v>42304</v>
      </c>
      <c r="P1979" s="11">
        <v>5734700</v>
      </c>
    </row>
    <row r="1980" spans="1:16">
      <c r="A1980" s="5" t="s">
        <v>5758</v>
      </c>
      <c r="B1980" t="s">
        <v>5017</v>
      </c>
      <c r="C1980" s="5" t="s">
        <v>5790</v>
      </c>
      <c r="D1980" s="1">
        <v>42005</v>
      </c>
      <c r="E1980" t="s">
        <v>5792</v>
      </c>
      <c r="F1980" t="s">
        <v>5793</v>
      </c>
      <c r="G1980" t="str">
        <f t="shared" si="33"/>
        <v>1035</v>
      </c>
      <c r="H1980" t="s">
        <v>26</v>
      </c>
      <c r="I1980" t="s">
        <v>27</v>
      </c>
      <c r="J1980" t="s">
        <v>397</v>
      </c>
      <c r="L1980" t="s">
        <v>399</v>
      </c>
      <c r="M1980" t="s">
        <v>31</v>
      </c>
      <c r="N1980" t="s">
        <v>31</v>
      </c>
      <c r="O1980" s="1">
        <v>42304</v>
      </c>
      <c r="P1980" s="11">
        <v>810700</v>
      </c>
    </row>
    <row r="1981" spans="1:16">
      <c r="A1981" s="5" t="s">
        <v>5758</v>
      </c>
      <c r="B1981" t="s">
        <v>5017</v>
      </c>
      <c r="C1981" s="5" t="s">
        <v>5794</v>
      </c>
      <c r="D1981" s="1">
        <v>42005</v>
      </c>
      <c r="E1981" t="s">
        <v>5796</v>
      </c>
      <c r="F1981" t="s">
        <v>5797</v>
      </c>
      <c r="G1981" t="str">
        <f t="shared" si="33"/>
        <v>1025</v>
      </c>
      <c r="H1981" t="s">
        <v>26</v>
      </c>
      <c r="I1981" t="s">
        <v>27</v>
      </c>
      <c r="J1981" t="s">
        <v>397</v>
      </c>
      <c r="L1981" t="s">
        <v>5143</v>
      </c>
      <c r="M1981" t="s">
        <v>31</v>
      </c>
      <c r="N1981" t="s">
        <v>31</v>
      </c>
      <c r="O1981" s="1">
        <v>42303</v>
      </c>
      <c r="P1981" s="11">
        <v>6297800</v>
      </c>
    </row>
    <row r="1982" spans="1:16">
      <c r="A1982" s="5" t="s">
        <v>5758</v>
      </c>
      <c r="B1982" t="s">
        <v>5017</v>
      </c>
      <c r="C1982" s="5" t="s">
        <v>5794</v>
      </c>
      <c r="D1982" s="1">
        <v>42005</v>
      </c>
      <c r="E1982" t="s">
        <v>5796</v>
      </c>
      <c r="F1982" t="s">
        <v>5797</v>
      </c>
      <c r="G1982" t="str">
        <f t="shared" si="33"/>
        <v>1025</v>
      </c>
      <c r="H1982" t="s">
        <v>26</v>
      </c>
      <c r="I1982" t="s">
        <v>27</v>
      </c>
      <c r="J1982" t="s">
        <v>397</v>
      </c>
      <c r="L1982" t="s">
        <v>5144</v>
      </c>
      <c r="M1982" t="s">
        <v>31</v>
      </c>
      <c r="N1982" t="s">
        <v>31</v>
      </c>
      <c r="O1982" s="1">
        <v>42303</v>
      </c>
      <c r="P1982" s="11">
        <v>679200</v>
      </c>
    </row>
    <row r="1983" spans="1:16">
      <c r="A1983" s="5" t="s">
        <v>5758</v>
      </c>
      <c r="B1983" t="s">
        <v>5017</v>
      </c>
      <c r="C1983" s="5" t="s">
        <v>5798</v>
      </c>
      <c r="D1983" s="1">
        <v>42005</v>
      </c>
      <c r="E1983" t="s">
        <v>5800</v>
      </c>
      <c r="F1983" t="s">
        <v>5801</v>
      </c>
      <c r="G1983" t="str">
        <f t="shared" si="33"/>
        <v>1024</v>
      </c>
      <c r="H1983" t="s">
        <v>26</v>
      </c>
      <c r="I1983" t="s">
        <v>27</v>
      </c>
      <c r="J1983" t="s">
        <v>397</v>
      </c>
      <c r="L1983" t="s">
        <v>398</v>
      </c>
      <c r="M1983" t="s">
        <v>31</v>
      </c>
      <c r="N1983" t="s">
        <v>31</v>
      </c>
      <c r="O1983" s="1">
        <v>42326</v>
      </c>
      <c r="P1983" s="11">
        <v>4035900</v>
      </c>
    </row>
    <row r="1984" spans="1:16">
      <c r="A1984" s="5" t="s">
        <v>5758</v>
      </c>
      <c r="B1984" t="s">
        <v>5017</v>
      </c>
      <c r="C1984" s="5" t="s">
        <v>5798</v>
      </c>
      <c r="D1984" s="1">
        <v>42005</v>
      </c>
      <c r="E1984" t="s">
        <v>5800</v>
      </c>
      <c r="F1984" t="s">
        <v>5801</v>
      </c>
      <c r="G1984" t="str">
        <f t="shared" si="33"/>
        <v>1024</v>
      </c>
      <c r="H1984" t="s">
        <v>26</v>
      </c>
      <c r="I1984" t="s">
        <v>27</v>
      </c>
      <c r="J1984" t="s">
        <v>397</v>
      </c>
      <c r="L1984" t="s">
        <v>399</v>
      </c>
      <c r="M1984" t="s">
        <v>31</v>
      </c>
      <c r="N1984" t="s">
        <v>31</v>
      </c>
      <c r="O1984" s="1">
        <v>42326</v>
      </c>
      <c r="P1984" s="11">
        <v>232900</v>
      </c>
    </row>
    <row r="1985" spans="1:16">
      <c r="A1985" s="5" t="s">
        <v>5758</v>
      </c>
      <c r="B1985" t="s">
        <v>5017</v>
      </c>
      <c r="C1985" s="5" t="s">
        <v>5802</v>
      </c>
      <c r="D1985" s="1">
        <v>42005</v>
      </c>
      <c r="E1985" t="s">
        <v>5804</v>
      </c>
      <c r="F1985" t="s">
        <v>5805</v>
      </c>
      <c r="G1985" t="str">
        <f t="shared" si="33"/>
        <v>1031</v>
      </c>
      <c r="H1985" t="s">
        <v>26</v>
      </c>
      <c r="I1985" t="s">
        <v>27</v>
      </c>
      <c r="J1985" t="s">
        <v>397</v>
      </c>
      <c r="L1985" t="s">
        <v>398</v>
      </c>
      <c r="M1985" t="s">
        <v>31</v>
      </c>
      <c r="N1985" t="s">
        <v>31</v>
      </c>
      <c r="O1985" s="1">
        <v>42305</v>
      </c>
      <c r="P1985" s="11">
        <v>5113000</v>
      </c>
    </row>
    <row r="1986" spans="1:16">
      <c r="A1986" s="5" t="s">
        <v>5758</v>
      </c>
      <c r="B1986" t="s">
        <v>5017</v>
      </c>
      <c r="C1986" s="5" t="s">
        <v>5802</v>
      </c>
      <c r="D1986" s="1">
        <v>42005</v>
      </c>
      <c r="E1986" t="s">
        <v>5804</v>
      </c>
      <c r="F1986" t="s">
        <v>5805</v>
      </c>
      <c r="G1986" t="str">
        <f t="shared" si="33"/>
        <v>1031</v>
      </c>
      <c r="H1986" t="s">
        <v>26</v>
      </c>
      <c r="I1986" t="s">
        <v>27</v>
      </c>
      <c r="J1986" t="s">
        <v>397</v>
      </c>
      <c r="L1986" t="s">
        <v>399</v>
      </c>
      <c r="M1986" t="s">
        <v>31</v>
      </c>
      <c r="N1986" t="s">
        <v>31</v>
      </c>
      <c r="O1986" s="1">
        <v>42305</v>
      </c>
      <c r="P1986" s="11">
        <v>311500</v>
      </c>
    </row>
    <row r="1987" spans="1:16">
      <c r="A1987" s="5" t="s">
        <v>5758</v>
      </c>
      <c r="B1987" t="s">
        <v>5017</v>
      </c>
      <c r="C1987" s="5" t="s">
        <v>5806</v>
      </c>
      <c r="D1987" s="1">
        <v>42005</v>
      </c>
      <c r="E1987" t="s">
        <v>5808</v>
      </c>
      <c r="F1987" t="s">
        <v>5805</v>
      </c>
      <c r="G1987" t="str">
        <f t="shared" si="33"/>
        <v>1031</v>
      </c>
      <c r="H1987" t="s">
        <v>26</v>
      </c>
      <c r="I1987" t="s">
        <v>27</v>
      </c>
      <c r="J1987" t="s">
        <v>397</v>
      </c>
      <c r="L1987" t="s">
        <v>398</v>
      </c>
      <c r="M1987" t="s">
        <v>31</v>
      </c>
      <c r="N1987" t="s">
        <v>31</v>
      </c>
      <c r="O1987" s="1">
        <v>42310</v>
      </c>
      <c r="P1987" s="11">
        <v>4305200</v>
      </c>
    </row>
    <row r="1988" spans="1:16">
      <c r="A1988" s="5" t="s">
        <v>5758</v>
      </c>
      <c r="B1988" t="s">
        <v>5017</v>
      </c>
      <c r="C1988" s="5" t="s">
        <v>5806</v>
      </c>
      <c r="D1988" s="1">
        <v>42005</v>
      </c>
      <c r="E1988" t="s">
        <v>5808</v>
      </c>
      <c r="F1988" t="s">
        <v>5805</v>
      </c>
      <c r="G1988" t="str">
        <f t="shared" si="33"/>
        <v>1031</v>
      </c>
      <c r="H1988" t="s">
        <v>26</v>
      </c>
      <c r="I1988" t="s">
        <v>27</v>
      </c>
      <c r="J1988" t="s">
        <v>397</v>
      </c>
      <c r="L1988" t="s">
        <v>399</v>
      </c>
      <c r="M1988" t="s">
        <v>31</v>
      </c>
      <c r="N1988" t="s">
        <v>31</v>
      </c>
      <c r="O1988" s="1">
        <v>42310</v>
      </c>
      <c r="P1988" s="11">
        <v>366900</v>
      </c>
    </row>
    <row r="1989" spans="1:16">
      <c r="A1989" s="5" t="s">
        <v>5758</v>
      </c>
      <c r="B1989" t="s">
        <v>5017</v>
      </c>
      <c r="C1989" s="5" t="s">
        <v>5809</v>
      </c>
      <c r="D1989" s="1">
        <v>42005</v>
      </c>
      <c r="E1989" t="s">
        <v>1394</v>
      </c>
      <c r="F1989" t="s">
        <v>1395</v>
      </c>
      <c r="G1989" t="str">
        <f t="shared" si="33"/>
        <v>1035</v>
      </c>
      <c r="H1989" t="s">
        <v>26</v>
      </c>
      <c r="I1989" t="s">
        <v>27</v>
      </c>
      <c r="J1989" t="s">
        <v>397</v>
      </c>
      <c r="L1989" t="s">
        <v>398</v>
      </c>
      <c r="M1989" t="s">
        <v>31</v>
      </c>
      <c r="N1989" t="s">
        <v>31</v>
      </c>
      <c r="O1989" s="1">
        <v>42304</v>
      </c>
      <c r="P1989" s="11">
        <v>4574400</v>
      </c>
    </row>
    <row r="1990" spans="1:16">
      <c r="A1990" s="5" t="s">
        <v>5758</v>
      </c>
      <c r="B1990" t="s">
        <v>5017</v>
      </c>
      <c r="C1990" s="5" t="s">
        <v>5809</v>
      </c>
      <c r="D1990" s="1">
        <v>42005</v>
      </c>
      <c r="E1990" t="s">
        <v>1394</v>
      </c>
      <c r="F1990" t="s">
        <v>1395</v>
      </c>
      <c r="G1990" t="str">
        <f t="shared" si="33"/>
        <v>1035</v>
      </c>
      <c r="H1990" t="s">
        <v>26</v>
      </c>
      <c r="I1990" t="s">
        <v>27</v>
      </c>
      <c r="J1990" t="s">
        <v>397</v>
      </c>
      <c r="L1990" t="s">
        <v>399</v>
      </c>
      <c r="M1990" t="s">
        <v>31</v>
      </c>
      <c r="N1990" t="s">
        <v>31</v>
      </c>
      <c r="O1990" s="1">
        <v>42304</v>
      </c>
      <c r="P1990" s="11">
        <v>660500</v>
      </c>
    </row>
    <row r="1991" spans="1:16">
      <c r="A1991" s="5" t="s">
        <v>5758</v>
      </c>
      <c r="B1991" t="s">
        <v>5017</v>
      </c>
      <c r="C1991" s="5" t="s">
        <v>5811</v>
      </c>
      <c r="D1991" s="1">
        <v>42005</v>
      </c>
      <c r="E1991" t="s">
        <v>5813</v>
      </c>
      <c r="F1991" t="s">
        <v>5814</v>
      </c>
      <c r="G1991" t="str">
        <f t="shared" si="33"/>
        <v>1024</v>
      </c>
      <c r="H1991" t="s">
        <v>26</v>
      </c>
      <c r="I1991" t="s">
        <v>27</v>
      </c>
      <c r="J1991" t="s">
        <v>397</v>
      </c>
      <c r="L1991" t="s">
        <v>5143</v>
      </c>
      <c r="M1991" t="s">
        <v>31</v>
      </c>
      <c r="N1991" t="s">
        <v>31</v>
      </c>
      <c r="O1991" s="1">
        <v>42310</v>
      </c>
      <c r="P1991" s="11">
        <v>5239400</v>
      </c>
    </row>
    <row r="1992" spans="1:16">
      <c r="A1992" s="5" t="s">
        <v>5758</v>
      </c>
      <c r="B1992" t="s">
        <v>5017</v>
      </c>
      <c r="C1992" s="5" t="s">
        <v>5811</v>
      </c>
      <c r="D1992" s="1">
        <v>42005</v>
      </c>
      <c r="E1992" t="s">
        <v>5813</v>
      </c>
      <c r="F1992" t="s">
        <v>5814</v>
      </c>
      <c r="G1992" t="str">
        <f t="shared" si="33"/>
        <v>1024</v>
      </c>
      <c r="H1992" t="s">
        <v>26</v>
      </c>
      <c r="I1992" t="s">
        <v>27</v>
      </c>
      <c r="J1992" t="s">
        <v>397</v>
      </c>
      <c r="L1992" t="s">
        <v>5144</v>
      </c>
      <c r="M1992" t="s">
        <v>31</v>
      </c>
      <c r="N1992" t="s">
        <v>31</v>
      </c>
      <c r="O1992" s="1">
        <v>42310</v>
      </c>
      <c r="P1992" s="11">
        <v>320800</v>
      </c>
    </row>
    <row r="1993" spans="1:16">
      <c r="A1993" s="5" t="s">
        <v>5758</v>
      </c>
      <c r="B1993" t="s">
        <v>5017</v>
      </c>
      <c r="C1993" s="5" t="s">
        <v>5815</v>
      </c>
      <c r="D1993" s="1">
        <v>42005</v>
      </c>
      <c r="E1993" t="s">
        <v>5817</v>
      </c>
      <c r="F1993" t="s">
        <v>1389</v>
      </c>
      <c r="G1993" t="str">
        <f t="shared" si="33"/>
        <v>1034</v>
      </c>
      <c r="H1993" t="s">
        <v>26</v>
      </c>
      <c r="I1993" t="s">
        <v>27</v>
      </c>
      <c r="J1993" t="s">
        <v>397</v>
      </c>
      <c r="L1993" t="s">
        <v>398</v>
      </c>
      <c r="M1993" t="s">
        <v>31</v>
      </c>
      <c r="N1993" t="s">
        <v>31</v>
      </c>
      <c r="O1993" s="1">
        <v>42305</v>
      </c>
      <c r="P1993" s="11">
        <v>5382300</v>
      </c>
    </row>
    <row r="1994" spans="1:16">
      <c r="A1994" s="5" t="s">
        <v>5758</v>
      </c>
      <c r="B1994" t="s">
        <v>5017</v>
      </c>
      <c r="C1994" s="5" t="s">
        <v>5815</v>
      </c>
      <c r="D1994" s="1">
        <v>42005</v>
      </c>
      <c r="E1994" t="s">
        <v>5817</v>
      </c>
      <c r="F1994" t="s">
        <v>1389</v>
      </c>
      <c r="G1994" t="str">
        <f t="shared" si="33"/>
        <v>1034</v>
      </c>
      <c r="H1994" t="s">
        <v>26</v>
      </c>
      <c r="I1994" t="s">
        <v>27</v>
      </c>
      <c r="J1994" t="s">
        <v>397</v>
      </c>
      <c r="L1994" t="s">
        <v>399</v>
      </c>
      <c r="M1994" t="s">
        <v>31</v>
      </c>
      <c r="N1994" t="s">
        <v>31</v>
      </c>
      <c r="O1994" s="1">
        <v>42305</v>
      </c>
      <c r="P1994" s="11">
        <v>535200</v>
      </c>
    </row>
    <row r="1995" spans="1:16">
      <c r="A1995" s="5" t="s">
        <v>5758</v>
      </c>
      <c r="B1995" t="s">
        <v>5017</v>
      </c>
      <c r="C1995" s="5" t="s">
        <v>5818</v>
      </c>
      <c r="D1995" s="1">
        <v>42005</v>
      </c>
      <c r="E1995" t="s">
        <v>5820</v>
      </c>
      <c r="F1995" t="s">
        <v>5821</v>
      </c>
      <c r="G1995" t="str">
        <f t="shared" si="33"/>
        <v>1021</v>
      </c>
      <c r="H1995" t="s">
        <v>26</v>
      </c>
      <c r="I1995" t="s">
        <v>27</v>
      </c>
      <c r="J1995" t="s">
        <v>397</v>
      </c>
      <c r="L1995" t="s">
        <v>398</v>
      </c>
      <c r="M1995" t="s">
        <v>31</v>
      </c>
      <c r="N1995" t="s">
        <v>31</v>
      </c>
      <c r="O1995" s="1">
        <v>42310</v>
      </c>
      <c r="P1995" s="11">
        <v>4035900</v>
      </c>
    </row>
    <row r="1996" spans="1:16">
      <c r="A1996" s="5" t="s">
        <v>5758</v>
      </c>
      <c r="B1996" t="s">
        <v>5017</v>
      </c>
      <c r="C1996" s="5" t="s">
        <v>5818</v>
      </c>
      <c r="D1996" s="1">
        <v>42005</v>
      </c>
      <c r="E1996" t="s">
        <v>5820</v>
      </c>
      <c r="F1996" t="s">
        <v>5821</v>
      </c>
      <c r="G1996" t="str">
        <f t="shared" si="33"/>
        <v>1021</v>
      </c>
      <c r="H1996" t="s">
        <v>26</v>
      </c>
      <c r="I1996" t="s">
        <v>27</v>
      </c>
      <c r="J1996" t="s">
        <v>397</v>
      </c>
      <c r="L1996" t="s">
        <v>399</v>
      </c>
      <c r="M1996" t="s">
        <v>31</v>
      </c>
      <c r="N1996" t="s">
        <v>31</v>
      </c>
      <c r="O1996" s="1">
        <v>42310</v>
      </c>
      <c r="P1996" s="11">
        <v>289100</v>
      </c>
    </row>
    <row r="1997" spans="1:16">
      <c r="A1997" s="5" t="s">
        <v>5758</v>
      </c>
      <c r="B1997" t="s">
        <v>5017</v>
      </c>
      <c r="C1997" s="5" t="s">
        <v>5822</v>
      </c>
      <c r="D1997" s="1">
        <v>42005</v>
      </c>
      <c r="E1997" t="s">
        <v>5824</v>
      </c>
      <c r="F1997" t="s">
        <v>5825</v>
      </c>
      <c r="G1997" t="str">
        <f t="shared" si="33"/>
        <v>1034</v>
      </c>
      <c r="H1997" t="s">
        <v>26</v>
      </c>
      <c r="I1997" t="s">
        <v>27</v>
      </c>
      <c r="J1997" t="s">
        <v>397</v>
      </c>
      <c r="L1997" t="s">
        <v>398</v>
      </c>
      <c r="M1997" t="s">
        <v>31</v>
      </c>
      <c r="N1997" t="s">
        <v>31</v>
      </c>
      <c r="O1997" s="1">
        <v>42284</v>
      </c>
      <c r="P1997" s="11">
        <v>6459300</v>
      </c>
    </row>
    <row r="1998" spans="1:16">
      <c r="A1998" s="5" t="s">
        <v>5758</v>
      </c>
      <c r="B1998" t="s">
        <v>5017</v>
      </c>
      <c r="C1998" s="5" t="s">
        <v>5822</v>
      </c>
      <c r="D1998" s="1">
        <v>42005</v>
      </c>
      <c r="E1998" t="s">
        <v>5824</v>
      </c>
      <c r="F1998" t="s">
        <v>5825</v>
      </c>
      <c r="G1998" t="str">
        <f t="shared" si="33"/>
        <v>1034</v>
      </c>
      <c r="H1998" t="s">
        <v>26</v>
      </c>
      <c r="I1998" t="s">
        <v>27</v>
      </c>
      <c r="J1998" t="s">
        <v>397</v>
      </c>
      <c r="L1998" t="s">
        <v>399</v>
      </c>
      <c r="M1998" t="s">
        <v>31</v>
      </c>
      <c r="N1998" t="s">
        <v>31</v>
      </c>
      <c r="O1998" s="1">
        <v>42284</v>
      </c>
      <c r="P1998" s="11">
        <v>567400</v>
      </c>
    </row>
    <row r="1999" spans="1:16">
      <c r="A1999" s="5" t="s">
        <v>5758</v>
      </c>
      <c r="B1999" t="s">
        <v>5017</v>
      </c>
      <c r="C1999" s="5" t="s">
        <v>5826</v>
      </c>
      <c r="D1999" s="1">
        <v>42005</v>
      </c>
      <c r="E1999" t="s">
        <v>5828</v>
      </c>
      <c r="F1999" t="s">
        <v>5829</v>
      </c>
      <c r="G1999" t="str">
        <f t="shared" si="33"/>
        <v>1033</v>
      </c>
      <c r="H1999" t="s">
        <v>26</v>
      </c>
      <c r="I1999" t="s">
        <v>27</v>
      </c>
      <c r="J1999" t="s">
        <v>397</v>
      </c>
      <c r="L1999" t="s">
        <v>398</v>
      </c>
      <c r="M1999" t="s">
        <v>31</v>
      </c>
      <c r="N1999" t="s">
        <v>31</v>
      </c>
      <c r="O1999" s="1">
        <v>42303</v>
      </c>
      <c r="P1999" s="11">
        <v>5632800</v>
      </c>
    </row>
    <row r="2000" spans="1:16">
      <c r="A2000" s="5" t="s">
        <v>5758</v>
      </c>
      <c r="B2000" t="s">
        <v>5017</v>
      </c>
      <c r="C2000" s="5" t="s">
        <v>5826</v>
      </c>
      <c r="D2000" s="1">
        <v>42005</v>
      </c>
      <c r="E2000" t="s">
        <v>5828</v>
      </c>
      <c r="F2000" t="s">
        <v>5829</v>
      </c>
      <c r="G2000" t="str">
        <f t="shared" si="33"/>
        <v>1033</v>
      </c>
      <c r="H2000" t="s">
        <v>26</v>
      </c>
      <c r="I2000" t="s">
        <v>27</v>
      </c>
      <c r="J2000" t="s">
        <v>397</v>
      </c>
      <c r="L2000" t="s">
        <v>399</v>
      </c>
      <c r="M2000" t="s">
        <v>31</v>
      </c>
      <c r="N2000" t="s">
        <v>31</v>
      </c>
      <c r="O2000" s="1">
        <v>42303</v>
      </c>
      <c r="P2000" s="11">
        <v>416100</v>
      </c>
    </row>
    <row r="2001" spans="1:16">
      <c r="A2001" s="5" t="s">
        <v>5758</v>
      </c>
      <c r="B2001" t="s">
        <v>5017</v>
      </c>
      <c r="C2001" s="5" t="s">
        <v>5830</v>
      </c>
      <c r="D2001" s="1">
        <v>42005</v>
      </c>
      <c r="E2001" t="s">
        <v>5832</v>
      </c>
      <c r="F2001" t="s">
        <v>5766</v>
      </c>
      <c r="G2001" t="str">
        <f t="shared" si="33"/>
        <v>1025</v>
      </c>
      <c r="H2001" t="s">
        <v>26</v>
      </c>
      <c r="I2001" t="s">
        <v>27</v>
      </c>
      <c r="J2001" t="s">
        <v>397</v>
      </c>
      <c r="L2001" t="s">
        <v>398</v>
      </c>
      <c r="M2001" t="s">
        <v>31</v>
      </c>
      <c r="N2001" t="s">
        <v>31</v>
      </c>
      <c r="O2001" s="1">
        <v>42311</v>
      </c>
      <c r="P2001" s="11">
        <v>2233400</v>
      </c>
    </row>
    <row r="2002" spans="1:16">
      <c r="A2002" s="5" t="s">
        <v>5758</v>
      </c>
      <c r="B2002" t="s">
        <v>5017</v>
      </c>
      <c r="C2002" s="5" t="s">
        <v>5833</v>
      </c>
      <c r="D2002" s="1">
        <v>42005</v>
      </c>
      <c r="E2002" t="s">
        <v>5835</v>
      </c>
      <c r="F2002" t="s">
        <v>5836</v>
      </c>
      <c r="G2002" t="str">
        <f t="shared" si="33"/>
        <v>1032</v>
      </c>
      <c r="H2002" t="s">
        <v>26</v>
      </c>
      <c r="I2002" t="s">
        <v>27</v>
      </c>
      <c r="J2002" t="s">
        <v>397</v>
      </c>
      <c r="L2002" t="s">
        <v>398</v>
      </c>
      <c r="M2002" t="s">
        <v>31</v>
      </c>
      <c r="N2002" t="s">
        <v>31</v>
      </c>
      <c r="O2002" s="1">
        <v>42305</v>
      </c>
      <c r="P2002" s="11">
        <v>5593000</v>
      </c>
    </row>
    <row r="2003" spans="1:16">
      <c r="A2003" s="5" t="s">
        <v>5758</v>
      </c>
      <c r="B2003" t="s">
        <v>5017</v>
      </c>
      <c r="C2003" s="5" t="s">
        <v>5833</v>
      </c>
      <c r="D2003" s="1">
        <v>42005</v>
      </c>
      <c r="E2003" t="s">
        <v>5835</v>
      </c>
      <c r="F2003" t="s">
        <v>5836</v>
      </c>
      <c r="G2003" t="str">
        <f t="shared" si="33"/>
        <v>1032</v>
      </c>
      <c r="H2003" t="s">
        <v>26</v>
      </c>
      <c r="I2003" t="s">
        <v>27</v>
      </c>
      <c r="J2003" t="s">
        <v>397</v>
      </c>
      <c r="L2003" t="s">
        <v>399</v>
      </c>
      <c r="M2003" t="s">
        <v>31</v>
      </c>
      <c r="N2003" t="s">
        <v>31</v>
      </c>
      <c r="O2003" s="1">
        <v>42305</v>
      </c>
      <c r="P2003" s="11">
        <v>546500</v>
      </c>
    </row>
    <row r="2004" spans="1:16">
      <c r="A2004" s="5" t="s">
        <v>5758</v>
      </c>
      <c r="B2004" t="s">
        <v>5017</v>
      </c>
      <c r="C2004" s="5" t="s">
        <v>5838</v>
      </c>
      <c r="D2004" s="1">
        <v>42005</v>
      </c>
      <c r="E2004" t="s">
        <v>5840</v>
      </c>
      <c r="F2004" t="s">
        <v>1395</v>
      </c>
      <c r="G2004" t="str">
        <f t="shared" si="33"/>
        <v>1035</v>
      </c>
      <c r="H2004" t="s">
        <v>26</v>
      </c>
      <c r="I2004" t="s">
        <v>27</v>
      </c>
      <c r="J2004" t="s">
        <v>397</v>
      </c>
      <c r="L2004" t="s">
        <v>398</v>
      </c>
      <c r="M2004" t="s">
        <v>31</v>
      </c>
      <c r="N2004" t="s">
        <v>31</v>
      </c>
      <c r="O2004" s="1">
        <v>42304</v>
      </c>
      <c r="P2004" s="11">
        <v>4305200</v>
      </c>
    </row>
    <row r="2005" spans="1:16">
      <c r="A2005" s="5" t="s">
        <v>5758</v>
      </c>
      <c r="B2005" t="s">
        <v>5017</v>
      </c>
      <c r="C2005" s="5" t="s">
        <v>5838</v>
      </c>
      <c r="D2005" s="1">
        <v>42005</v>
      </c>
      <c r="E2005" t="s">
        <v>5840</v>
      </c>
      <c r="F2005" t="s">
        <v>1395</v>
      </c>
      <c r="G2005" t="str">
        <f t="shared" si="33"/>
        <v>1035</v>
      </c>
      <c r="H2005" t="s">
        <v>26</v>
      </c>
      <c r="I2005" t="s">
        <v>27</v>
      </c>
      <c r="J2005" t="s">
        <v>397</v>
      </c>
      <c r="L2005" t="s">
        <v>399</v>
      </c>
      <c r="M2005" t="s">
        <v>31</v>
      </c>
      <c r="N2005" t="s">
        <v>31</v>
      </c>
      <c r="O2005" s="1">
        <v>42304</v>
      </c>
      <c r="P2005" s="11">
        <v>336800</v>
      </c>
    </row>
    <row r="2006" spans="1:16">
      <c r="A2006" s="5" t="s">
        <v>5758</v>
      </c>
      <c r="B2006" t="s">
        <v>5017</v>
      </c>
      <c r="C2006" s="5" t="s">
        <v>5841</v>
      </c>
      <c r="D2006" s="1">
        <v>42005</v>
      </c>
      <c r="E2006" t="s">
        <v>5843</v>
      </c>
      <c r="F2006" t="s">
        <v>5844</v>
      </c>
      <c r="G2006" t="str">
        <f t="shared" si="33"/>
        <v>1028</v>
      </c>
      <c r="H2006" t="s">
        <v>26</v>
      </c>
      <c r="J2006" t="s">
        <v>397</v>
      </c>
      <c r="L2006" t="s">
        <v>398</v>
      </c>
      <c r="M2006" t="s">
        <v>31</v>
      </c>
      <c r="N2006" t="s">
        <v>31</v>
      </c>
      <c r="O2006" s="1">
        <v>42311</v>
      </c>
      <c r="P2006" s="11">
        <v>4035900</v>
      </c>
    </row>
    <row r="2007" spans="1:16">
      <c r="A2007" s="5" t="s">
        <v>5758</v>
      </c>
      <c r="B2007" t="s">
        <v>5017</v>
      </c>
      <c r="C2007" s="5" t="s">
        <v>5841</v>
      </c>
      <c r="D2007" s="1">
        <v>42005</v>
      </c>
      <c r="E2007" t="s">
        <v>5843</v>
      </c>
      <c r="F2007" t="s">
        <v>5844</v>
      </c>
      <c r="G2007" t="str">
        <f t="shared" si="33"/>
        <v>1028</v>
      </c>
      <c r="H2007" t="s">
        <v>26</v>
      </c>
      <c r="J2007" t="s">
        <v>397</v>
      </c>
      <c r="L2007" t="s">
        <v>399</v>
      </c>
      <c r="M2007" t="s">
        <v>31</v>
      </c>
      <c r="N2007" t="s">
        <v>31</v>
      </c>
      <c r="O2007" s="1">
        <v>42311</v>
      </c>
      <c r="P2007" s="11">
        <v>259600</v>
      </c>
    </row>
    <row r="2008" spans="1:16">
      <c r="A2008" s="5" t="s">
        <v>5758</v>
      </c>
      <c r="B2008" t="s">
        <v>5017</v>
      </c>
      <c r="C2008" s="5" t="s">
        <v>5845</v>
      </c>
      <c r="D2008" s="1">
        <v>42005</v>
      </c>
      <c r="E2008" t="s">
        <v>5847</v>
      </c>
      <c r="F2008" t="s">
        <v>5848</v>
      </c>
      <c r="G2008" t="str">
        <f t="shared" si="33"/>
        <v>1024</v>
      </c>
      <c r="H2008" t="s">
        <v>26</v>
      </c>
      <c r="J2008" t="s">
        <v>397</v>
      </c>
      <c r="L2008" t="s">
        <v>5143</v>
      </c>
      <c r="M2008" t="s">
        <v>31</v>
      </c>
      <c r="N2008" t="s">
        <v>31</v>
      </c>
      <c r="O2008" s="1">
        <v>42311</v>
      </c>
      <c r="P2008" s="11">
        <v>7002200</v>
      </c>
    </row>
    <row r="2009" spans="1:16">
      <c r="A2009" s="5" t="s">
        <v>5758</v>
      </c>
      <c r="B2009" t="s">
        <v>5017</v>
      </c>
      <c r="C2009" s="5" t="s">
        <v>5845</v>
      </c>
      <c r="D2009" s="1">
        <v>42005</v>
      </c>
      <c r="E2009" t="s">
        <v>5847</v>
      </c>
      <c r="F2009" t="s">
        <v>5848</v>
      </c>
      <c r="G2009" t="str">
        <f t="shared" si="33"/>
        <v>1024</v>
      </c>
      <c r="H2009" t="s">
        <v>26</v>
      </c>
      <c r="J2009" t="s">
        <v>397</v>
      </c>
      <c r="L2009" t="s">
        <v>5144</v>
      </c>
      <c r="M2009" t="s">
        <v>31</v>
      </c>
      <c r="N2009" t="s">
        <v>31</v>
      </c>
      <c r="O2009" s="1">
        <v>42311</v>
      </c>
      <c r="P2009" s="11">
        <v>711700</v>
      </c>
    </row>
    <row r="2010" spans="1:16">
      <c r="A2010" s="5" t="s">
        <v>5758</v>
      </c>
      <c r="B2010" t="s">
        <v>5017</v>
      </c>
      <c r="C2010" s="5" t="s">
        <v>5849</v>
      </c>
      <c r="D2010" s="1">
        <v>42005</v>
      </c>
      <c r="E2010" t="s">
        <v>5851</v>
      </c>
      <c r="F2010" t="s">
        <v>5852</v>
      </c>
      <c r="G2010" t="str">
        <f t="shared" si="33"/>
        <v>1031</v>
      </c>
      <c r="H2010" t="s">
        <v>26</v>
      </c>
      <c r="J2010" t="s">
        <v>5738</v>
      </c>
      <c r="L2010" t="s">
        <v>5143</v>
      </c>
      <c r="M2010" t="s">
        <v>31</v>
      </c>
      <c r="N2010" t="s">
        <v>31</v>
      </c>
      <c r="O2010" s="1"/>
      <c r="P2010" s="11">
        <v>6271700</v>
      </c>
    </row>
    <row r="2011" spans="1:16">
      <c r="A2011" s="5" t="s">
        <v>5758</v>
      </c>
      <c r="B2011" t="s">
        <v>5017</v>
      </c>
      <c r="C2011" s="5" t="s">
        <v>5849</v>
      </c>
      <c r="D2011" s="1">
        <v>42005</v>
      </c>
      <c r="E2011" t="s">
        <v>5851</v>
      </c>
      <c r="F2011" t="s">
        <v>5852</v>
      </c>
      <c r="G2011" t="str">
        <f t="shared" si="33"/>
        <v>1031</v>
      </c>
      <c r="H2011" t="s">
        <v>26</v>
      </c>
      <c r="J2011" t="s">
        <v>5738</v>
      </c>
      <c r="L2011" t="s">
        <v>5144</v>
      </c>
      <c r="M2011" t="s">
        <v>31</v>
      </c>
      <c r="N2011" t="s">
        <v>31</v>
      </c>
      <c r="O2011" s="1"/>
      <c r="P2011" s="11">
        <v>653600</v>
      </c>
    </row>
    <row r="2012" spans="1:16">
      <c r="A2012" s="5" t="s">
        <v>5758</v>
      </c>
      <c r="B2012" t="s">
        <v>5017</v>
      </c>
      <c r="C2012" s="5" t="s">
        <v>5853</v>
      </c>
      <c r="D2012" s="1">
        <v>42005</v>
      </c>
      <c r="E2012" t="s">
        <v>5855</v>
      </c>
      <c r="F2012" t="s">
        <v>5856</v>
      </c>
      <c r="G2012" t="str">
        <f t="shared" si="33"/>
        <v>1022</v>
      </c>
      <c r="H2012" t="s">
        <v>26</v>
      </c>
      <c r="J2012" t="s">
        <v>397</v>
      </c>
      <c r="L2012" t="s">
        <v>5143</v>
      </c>
      <c r="M2012" t="s">
        <v>31</v>
      </c>
      <c r="N2012" t="s">
        <v>31</v>
      </c>
      <c r="O2012" s="1"/>
      <c r="P2012" s="11">
        <v>8855200</v>
      </c>
    </row>
    <row r="2013" spans="1:16">
      <c r="A2013" s="5" t="s">
        <v>5758</v>
      </c>
      <c r="B2013" t="s">
        <v>5017</v>
      </c>
      <c r="C2013" s="5" t="s">
        <v>5853</v>
      </c>
      <c r="D2013" s="1">
        <v>42005</v>
      </c>
      <c r="E2013" t="s">
        <v>5855</v>
      </c>
      <c r="F2013" t="s">
        <v>5856</v>
      </c>
      <c r="G2013" t="str">
        <f t="shared" si="33"/>
        <v>1022</v>
      </c>
      <c r="H2013" t="s">
        <v>26</v>
      </c>
      <c r="J2013" t="s">
        <v>397</v>
      </c>
      <c r="L2013" t="s">
        <v>5144</v>
      </c>
      <c r="M2013" t="s">
        <v>31</v>
      </c>
      <c r="N2013" t="s">
        <v>31</v>
      </c>
      <c r="O2013" s="1"/>
      <c r="P2013" s="11">
        <v>580200</v>
      </c>
    </row>
    <row r="2014" spans="1:16">
      <c r="A2014" s="5" t="s">
        <v>5758</v>
      </c>
      <c r="B2014" t="s">
        <v>5017</v>
      </c>
      <c r="C2014" s="5" t="s">
        <v>5857</v>
      </c>
      <c r="D2014" s="1">
        <v>42005</v>
      </c>
      <c r="E2014" t="s">
        <v>5777</v>
      </c>
      <c r="F2014" t="s">
        <v>5778</v>
      </c>
      <c r="G2014" t="str">
        <f t="shared" si="33"/>
        <v>1033</v>
      </c>
      <c r="H2014" t="s">
        <v>26</v>
      </c>
      <c r="J2014" t="s">
        <v>397</v>
      </c>
      <c r="L2014" t="s">
        <v>5143</v>
      </c>
      <c r="M2014" t="s">
        <v>31</v>
      </c>
      <c r="N2014" t="s">
        <v>31</v>
      </c>
      <c r="O2014" s="1"/>
      <c r="P2014" s="11">
        <v>480200</v>
      </c>
    </row>
    <row r="2015" spans="1:16">
      <c r="A2015" s="5" t="s">
        <v>5758</v>
      </c>
      <c r="B2015" t="s">
        <v>5017</v>
      </c>
      <c r="C2015" s="5" t="s">
        <v>5859</v>
      </c>
      <c r="D2015" s="1">
        <v>42005</v>
      </c>
      <c r="E2015" t="s">
        <v>5861</v>
      </c>
      <c r="F2015" t="s">
        <v>5862</v>
      </c>
      <c r="G2015" t="str">
        <f t="shared" si="33"/>
        <v>1023</v>
      </c>
      <c r="H2015" t="s">
        <v>26</v>
      </c>
      <c r="J2015" t="s">
        <v>397</v>
      </c>
      <c r="L2015" t="s">
        <v>398</v>
      </c>
      <c r="M2015" t="s">
        <v>31</v>
      </c>
      <c r="N2015" t="s">
        <v>31</v>
      </c>
      <c r="O2015" s="1">
        <v>42310</v>
      </c>
      <c r="P2015" s="11">
        <v>4820300</v>
      </c>
    </row>
    <row r="2016" spans="1:16">
      <c r="A2016" s="5" t="s">
        <v>5758</v>
      </c>
      <c r="B2016" t="s">
        <v>5017</v>
      </c>
      <c r="C2016" s="5" t="s">
        <v>5863</v>
      </c>
      <c r="D2016" s="1">
        <v>42005</v>
      </c>
      <c r="E2016" t="s">
        <v>2627</v>
      </c>
      <c r="F2016" t="s">
        <v>2628</v>
      </c>
      <c r="G2016" t="str">
        <f t="shared" si="33"/>
        <v>1036</v>
      </c>
      <c r="H2016" t="s">
        <v>26</v>
      </c>
      <c r="J2016" t="s">
        <v>397</v>
      </c>
      <c r="L2016" t="s">
        <v>5143</v>
      </c>
      <c r="M2016" t="s">
        <v>31</v>
      </c>
      <c r="N2016" t="s">
        <v>31</v>
      </c>
      <c r="O2016" s="1"/>
      <c r="P2016" s="11">
        <v>6939300</v>
      </c>
    </row>
    <row r="2017" spans="1:16">
      <c r="A2017" s="5" t="s">
        <v>5758</v>
      </c>
      <c r="B2017" t="s">
        <v>5017</v>
      </c>
      <c r="C2017" s="5" t="s">
        <v>5863</v>
      </c>
      <c r="D2017" s="1">
        <v>42005</v>
      </c>
      <c r="E2017" t="s">
        <v>2627</v>
      </c>
      <c r="F2017" t="s">
        <v>2628</v>
      </c>
      <c r="G2017" t="str">
        <f t="shared" si="33"/>
        <v>1036</v>
      </c>
      <c r="H2017" t="s">
        <v>26</v>
      </c>
      <c r="J2017" t="s">
        <v>397</v>
      </c>
      <c r="L2017" t="s">
        <v>5144</v>
      </c>
      <c r="M2017" t="s">
        <v>31</v>
      </c>
      <c r="N2017" t="s">
        <v>31</v>
      </c>
      <c r="O2017" s="1"/>
      <c r="P2017" s="11">
        <v>676400</v>
      </c>
    </row>
    <row r="2018" spans="1:16">
      <c r="A2018" s="5" t="s">
        <v>5758</v>
      </c>
      <c r="B2018" t="s">
        <v>5017</v>
      </c>
      <c r="C2018" s="5" t="s">
        <v>5865</v>
      </c>
      <c r="D2018" s="1">
        <v>42005</v>
      </c>
      <c r="E2018" t="s">
        <v>5867</v>
      </c>
      <c r="F2018" t="s">
        <v>5868</v>
      </c>
      <c r="G2018" t="str">
        <f t="shared" si="33"/>
        <v>1024</v>
      </c>
      <c r="H2018" t="s">
        <v>26</v>
      </c>
      <c r="J2018" t="s">
        <v>397</v>
      </c>
      <c r="L2018" t="s">
        <v>5144</v>
      </c>
      <c r="M2018" t="s">
        <v>31</v>
      </c>
      <c r="N2018" t="s">
        <v>31</v>
      </c>
      <c r="O2018" s="1"/>
      <c r="P2018" s="11">
        <v>766200</v>
      </c>
    </row>
    <row r="2019" spans="1:16">
      <c r="A2019" s="5" t="s">
        <v>5758</v>
      </c>
      <c r="B2019" t="s">
        <v>5017</v>
      </c>
      <c r="C2019" s="5" t="s">
        <v>5869</v>
      </c>
      <c r="D2019" s="1">
        <v>42005</v>
      </c>
      <c r="E2019" t="s">
        <v>5871</v>
      </c>
      <c r="F2019" t="s">
        <v>5872</v>
      </c>
      <c r="G2019" t="str">
        <f t="shared" si="33"/>
        <v>1025</v>
      </c>
      <c r="H2019" t="s">
        <v>26</v>
      </c>
      <c r="J2019" t="s">
        <v>397</v>
      </c>
      <c r="L2019" t="s">
        <v>5143</v>
      </c>
      <c r="M2019" t="s">
        <v>31</v>
      </c>
      <c r="N2019" t="s">
        <v>31</v>
      </c>
      <c r="O2019" s="1"/>
      <c r="P2019" s="11">
        <v>4288800</v>
      </c>
    </row>
    <row r="2020" spans="1:16">
      <c r="A2020" s="5" t="s">
        <v>5758</v>
      </c>
      <c r="B2020" t="s">
        <v>5017</v>
      </c>
      <c r="C2020" s="5" t="s">
        <v>5869</v>
      </c>
      <c r="D2020" s="1">
        <v>42005</v>
      </c>
      <c r="E2020" t="s">
        <v>5871</v>
      </c>
      <c r="F2020" t="s">
        <v>5872</v>
      </c>
      <c r="G2020" t="str">
        <f t="shared" si="33"/>
        <v>1025</v>
      </c>
      <c r="H2020" t="s">
        <v>26</v>
      </c>
      <c r="J2020" t="s">
        <v>397</v>
      </c>
      <c r="L2020" t="s">
        <v>5144</v>
      </c>
      <c r="M2020" t="s">
        <v>31</v>
      </c>
      <c r="N2020" t="s">
        <v>31</v>
      </c>
      <c r="O2020" s="1"/>
      <c r="P2020" s="11">
        <v>287200</v>
      </c>
    </row>
    <row r="2021" spans="1:16">
      <c r="A2021" s="5" t="s">
        <v>5758</v>
      </c>
      <c r="B2021" t="s">
        <v>5017</v>
      </c>
      <c r="C2021" s="5" t="s">
        <v>5873</v>
      </c>
      <c r="D2021" s="1">
        <v>42005</v>
      </c>
      <c r="E2021" t="s">
        <v>5875</v>
      </c>
      <c r="F2021" t="s">
        <v>5876</v>
      </c>
      <c r="G2021" t="str">
        <f t="shared" si="33"/>
        <v>1034</v>
      </c>
      <c r="H2021" t="s">
        <v>26</v>
      </c>
      <c r="J2021" t="s">
        <v>493</v>
      </c>
      <c r="L2021" t="s">
        <v>398</v>
      </c>
      <c r="M2021" t="s">
        <v>31</v>
      </c>
      <c r="N2021" t="s">
        <v>31</v>
      </c>
      <c r="O2021" s="1"/>
      <c r="P2021" s="11">
        <v>1095900</v>
      </c>
    </row>
    <row r="2022" spans="1:16">
      <c r="A2022" s="5" t="s">
        <v>5758</v>
      </c>
      <c r="B2022" t="s">
        <v>5017</v>
      </c>
      <c r="C2022" s="5" t="s">
        <v>5873</v>
      </c>
      <c r="D2022" s="1">
        <v>42005</v>
      </c>
      <c r="E2022" t="s">
        <v>5875</v>
      </c>
      <c r="F2022" t="s">
        <v>5876</v>
      </c>
      <c r="G2022" t="str">
        <f t="shared" si="33"/>
        <v>1034</v>
      </c>
      <c r="H2022" t="s">
        <v>26</v>
      </c>
      <c r="J2022" t="s">
        <v>493</v>
      </c>
      <c r="L2022" t="s">
        <v>399</v>
      </c>
      <c r="M2022" t="s">
        <v>31</v>
      </c>
      <c r="N2022" t="s">
        <v>31</v>
      </c>
      <c r="O2022" s="1"/>
      <c r="P2022" s="11">
        <v>63600</v>
      </c>
    </row>
    <row r="2023" spans="1:16">
      <c r="A2023" s="5" t="s">
        <v>5758</v>
      </c>
      <c r="B2023" t="s">
        <v>5017</v>
      </c>
      <c r="C2023" s="5" t="s">
        <v>5877</v>
      </c>
      <c r="D2023" s="1">
        <v>42324</v>
      </c>
      <c r="E2023" t="s">
        <v>5879</v>
      </c>
      <c r="F2023" t="s">
        <v>5880</v>
      </c>
      <c r="G2023" t="str">
        <f t="shared" si="33"/>
        <v>1034</v>
      </c>
      <c r="H2023" t="s">
        <v>26</v>
      </c>
      <c r="J2023" t="s">
        <v>397</v>
      </c>
      <c r="L2023" t="s">
        <v>5143</v>
      </c>
      <c r="M2023" t="s">
        <v>31</v>
      </c>
      <c r="N2023" t="s">
        <v>31</v>
      </c>
      <c r="O2023" s="1"/>
      <c r="P2023" s="11">
        <v>4293400</v>
      </c>
    </row>
    <row r="2024" spans="1:16">
      <c r="A2024" s="5" t="s">
        <v>5758</v>
      </c>
      <c r="B2024" t="s">
        <v>5017</v>
      </c>
      <c r="C2024" s="5" t="s">
        <v>5877</v>
      </c>
      <c r="D2024" s="1">
        <v>42324</v>
      </c>
      <c r="E2024" t="s">
        <v>5879</v>
      </c>
      <c r="F2024" t="s">
        <v>5880</v>
      </c>
      <c r="G2024" t="str">
        <f t="shared" si="33"/>
        <v>1034</v>
      </c>
      <c r="H2024" t="s">
        <v>26</v>
      </c>
      <c r="J2024" t="s">
        <v>397</v>
      </c>
      <c r="L2024" t="s">
        <v>5144</v>
      </c>
      <c r="M2024" t="s">
        <v>31</v>
      </c>
      <c r="N2024" t="s">
        <v>31</v>
      </c>
      <c r="O2024" s="1"/>
      <c r="P2024" s="11">
        <v>286200</v>
      </c>
    </row>
    <row r="2025" spans="1:16">
      <c r="A2025" s="5" t="s">
        <v>5758</v>
      </c>
      <c r="B2025" t="s">
        <v>5017</v>
      </c>
      <c r="C2025" s="5" t="s">
        <v>5881</v>
      </c>
      <c r="D2025" s="1">
        <v>42748</v>
      </c>
      <c r="E2025" t="s">
        <v>5883</v>
      </c>
      <c r="F2025" t="s">
        <v>4423</v>
      </c>
      <c r="G2025" t="str">
        <f t="shared" si="33"/>
        <v>1024</v>
      </c>
      <c r="H2025" t="s">
        <v>26</v>
      </c>
      <c r="J2025" t="s">
        <v>397</v>
      </c>
      <c r="L2025" t="s">
        <v>398</v>
      </c>
      <c r="M2025" t="s">
        <v>31</v>
      </c>
      <c r="N2025" t="s">
        <v>31</v>
      </c>
      <c r="O2025" s="1"/>
      <c r="P2025" s="11">
        <v>6131500</v>
      </c>
    </row>
    <row r="2026" spans="1:16">
      <c r="A2026" s="5" t="s">
        <v>5758</v>
      </c>
      <c r="B2026" t="s">
        <v>5017</v>
      </c>
      <c r="C2026" s="5" t="s">
        <v>5881</v>
      </c>
      <c r="D2026" s="1">
        <v>42748</v>
      </c>
      <c r="E2026" t="s">
        <v>5883</v>
      </c>
      <c r="F2026" t="s">
        <v>4423</v>
      </c>
      <c r="G2026" t="str">
        <f t="shared" si="33"/>
        <v>1024</v>
      </c>
      <c r="H2026" t="s">
        <v>26</v>
      </c>
      <c r="J2026" t="s">
        <v>397</v>
      </c>
      <c r="L2026" t="s">
        <v>399</v>
      </c>
      <c r="M2026" t="s">
        <v>31</v>
      </c>
      <c r="N2026" t="s">
        <v>31</v>
      </c>
      <c r="O2026" s="1"/>
      <c r="P2026" s="11">
        <v>633800</v>
      </c>
    </row>
    <row r="2027" spans="1:16">
      <c r="A2027" s="5" t="s">
        <v>5758</v>
      </c>
      <c r="B2027" t="s">
        <v>5017</v>
      </c>
      <c r="C2027" s="5" t="s">
        <v>5884</v>
      </c>
      <c r="D2027" s="1">
        <v>43483</v>
      </c>
      <c r="E2027" t="s">
        <v>5886</v>
      </c>
      <c r="F2027" t="s">
        <v>5887</v>
      </c>
      <c r="G2027" t="str">
        <f t="shared" si="33"/>
        <v>1036</v>
      </c>
      <c r="H2027" t="s">
        <v>26</v>
      </c>
      <c r="J2027" t="s">
        <v>397</v>
      </c>
      <c r="L2027" t="s">
        <v>398</v>
      </c>
      <c r="M2027" t="s">
        <v>31</v>
      </c>
      <c r="N2027" t="s">
        <v>31</v>
      </c>
      <c r="O2027" s="1"/>
      <c r="P2027" s="11">
        <v>3769000</v>
      </c>
    </row>
    <row r="2028" spans="1:16">
      <c r="A2028" s="5" t="s">
        <v>5758</v>
      </c>
      <c r="B2028" t="s">
        <v>5017</v>
      </c>
      <c r="C2028" s="5" t="s">
        <v>5884</v>
      </c>
      <c r="D2028" s="1">
        <v>43483</v>
      </c>
      <c r="E2028" t="s">
        <v>5888</v>
      </c>
      <c r="F2028" t="s">
        <v>5889</v>
      </c>
      <c r="G2028" t="str">
        <f t="shared" si="33"/>
        <v>1036</v>
      </c>
      <c r="H2028" t="s">
        <v>26</v>
      </c>
      <c r="J2028" t="s">
        <v>397</v>
      </c>
      <c r="L2028" t="s">
        <v>399</v>
      </c>
      <c r="M2028" t="s">
        <v>31</v>
      </c>
      <c r="N2028" t="s">
        <v>31</v>
      </c>
      <c r="O2028" s="1"/>
      <c r="P2028" s="11">
        <v>217900</v>
      </c>
    </row>
    <row r="2029" spans="1:16">
      <c r="A2029" s="5" t="s">
        <v>5758</v>
      </c>
      <c r="B2029" t="s">
        <v>5017</v>
      </c>
      <c r="C2029" s="5" t="s">
        <v>5890</v>
      </c>
      <c r="D2029" s="1">
        <v>43635</v>
      </c>
      <c r="E2029" t="s">
        <v>5891</v>
      </c>
      <c r="F2029" t="s">
        <v>4127</v>
      </c>
      <c r="G2029" t="str">
        <f t="shared" si="33"/>
        <v>1025</v>
      </c>
      <c r="H2029" t="s">
        <v>26</v>
      </c>
      <c r="J2029" t="s">
        <v>397</v>
      </c>
      <c r="L2029" t="s">
        <v>398</v>
      </c>
      <c r="M2029" t="s">
        <v>31</v>
      </c>
      <c r="N2029" t="s">
        <v>31</v>
      </c>
      <c r="O2029" s="1"/>
      <c r="P2029" s="11">
        <v>6461500</v>
      </c>
    </row>
    <row r="2030" spans="1:16">
      <c r="A2030" s="5" t="s">
        <v>5758</v>
      </c>
      <c r="B2030" t="s">
        <v>5017</v>
      </c>
      <c r="C2030" s="5" t="s">
        <v>5890</v>
      </c>
      <c r="D2030" s="1">
        <v>43635</v>
      </c>
      <c r="E2030" t="s">
        <v>5891</v>
      </c>
      <c r="F2030" t="s">
        <v>4127</v>
      </c>
      <c r="G2030" t="str">
        <f t="shared" si="33"/>
        <v>1025</v>
      </c>
      <c r="H2030" t="s">
        <v>26</v>
      </c>
      <c r="J2030" t="s">
        <v>397</v>
      </c>
      <c r="L2030" t="s">
        <v>399</v>
      </c>
      <c r="M2030" t="s">
        <v>31</v>
      </c>
      <c r="N2030" t="s">
        <v>31</v>
      </c>
      <c r="O2030" s="1"/>
      <c r="P2030" s="11">
        <v>394400</v>
      </c>
    </row>
    <row r="2031" spans="1:16">
      <c r="A2031" s="5" t="s">
        <v>5758</v>
      </c>
      <c r="B2031" t="s">
        <v>5017</v>
      </c>
      <c r="C2031" s="5" t="s">
        <v>5892</v>
      </c>
      <c r="D2031" s="1">
        <v>43752</v>
      </c>
      <c r="E2031" t="s">
        <v>5893</v>
      </c>
      <c r="F2031" t="s">
        <v>5852</v>
      </c>
      <c r="G2031" t="str">
        <f t="shared" si="33"/>
        <v>1031</v>
      </c>
      <c r="H2031" t="s">
        <v>26</v>
      </c>
      <c r="J2031" t="s">
        <v>397</v>
      </c>
      <c r="L2031" t="s">
        <v>5144</v>
      </c>
      <c r="M2031" t="s">
        <v>31</v>
      </c>
      <c r="N2031" t="s">
        <v>31</v>
      </c>
      <c r="O2031" s="1"/>
      <c r="P2031" s="11">
        <v>200600</v>
      </c>
    </row>
    <row r="2032" spans="1:16">
      <c r="A2032" s="5" t="s">
        <v>5758</v>
      </c>
      <c r="B2032" t="s">
        <v>5017</v>
      </c>
      <c r="C2032" s="5" t="s">
        <v>5894</v>
      </c>
      <c r="D2032" s="1">
        <v>43466</v>
      </c>
      <c r="E2032" t="s">
        <v>5896</v>
      </c>
      <c r="F2032" t="s">
        <v>522</v>
      </c>
      <c r="G2032" t="str">
        <f t="shared" si="33"/>
        <v>1025</v>
      </c>
      <c r="H2032" t="s">
        <v>26</v>
      </c>
      <c r="J2032" t="s">
        <v>397</v>
      </c>
      <c r="L2032" t="s">
        <v>399</v>
      </c>
      <c r="M2032" t="s">
        <v>31</v>
      </c>
      <c r="N2032" t="s">
        <v>31</v>
      </c>
      <c r="O2032" s="1"/>
      <c r="P2032" s="11">
        <v>293000</v>
      </c>
    </row>
    <row r="2033" spans="1:16">
      <c r="A2033" s="5" t="s">
        <v>5758</v>
      </c>
      <c r="B2033" t="s">
        <v>5017</v>
      </c>
      <c r="C2033" s="5" t="s">
        <v>5894</v>
      </c>
      <c r="D2033" s="1">
        <v>43466</v>
      </c>
      <c r="E2033" t="s">
        <v>5896</v>
      </c>
      <c r="F2033" t="s">
        <v>522</v>
      </c>
      <c r="G2033" t="str">
        <f t="shared" si="33"/>
        <v>1025</v>
      </c>
      <c r="H2033" t="s">
        <v>26</v>
      </c>
      <c r="J2033" t="s">
        <v>397</v>
      </c>
      <c r="L2033" t="s">
        <v>398</v>
      </c>
      <c r="M2033" t="s">
        <v>31</v>
      </c>
      <c r="N2033" t="s">
        <v>31</v>
      </c>
      <c r="O2033" s="1"/>
      <c r="P2033" s="11">
        <v>5309400</v>
      </c>
    </row>
    <row r="2034" spans="1:16">
      <c r="A2034" s="5" t="s">
        <v>5758</v>
      </c>
      <c r="B2034" t="s">
        <v>5017</v>
      </c>
      <c r="C2034" s="5" t="s">
        <v>5897</v>
      </c>
      <c r="D2034" s="1">
        <v>44176</v>
      </c>
      <c r="E2034" t="s">
        <v>5899</v>
      </c>
      <c r="F2034" t="s">
        <v>5900</v>
      </c>
      <c r="G2034" t="str">
        <f t="shared" si="33"/>
        <v>1031</v>
      </c>
      <c r="H2034" t="s">
        <v>26</v>
      </c>
      <c r="J2034" t="s">
        <v>397</v>
      </c>
      <c r="L2034" t="s">
        <v>398</v>
      </c>
      <c r="M2034" t="s">
        <v>32</v>
      </c>
      <c r="N2034" t="s">
        <v>31</v>
      </c>
      <c r="O2034" s="1"/>
      <c r="P2034" s="11">
        <v>12952500</v>
      </c>
    </row>
    <row r="2035" spans="1:16">
      <c r="A2035" s="5" t="s">
        <v>5758</v>
      </c>
      <c r="B2035" t="s">
        <v>5017</v>
      </c>
      <c r="C2035" s="5" t="s">
        <v>5897</v>
      </c>
      <c r="D2035" s="1">
        <v>44176</v>
      </c>
      <c r="E2035" t="s">
        <v>5899</v>
      </c>
      <c r="F2035" t="s">
        <v>5900</v>
      </c>
      <c r="G2035" t="str">
        <f t="shared" si="33"/>
        <v>1031</v>
      </c>
      <c r="H2035" t="s">
        <v>26</v>
      </c>
      <c r="J2035" t="s">
        <v>397</v>
      </c>
      <c r="L2035" t="s">
        <v>399</v>
      </c>
      <c r="M2035" t="s">
        <v>31</v>
      </c>
      <c r="N2035" t="s">
        <v>31</v>
      </c>
      <c r="O2035" s="1"/>
      <c r="P2035" s="11">
        <v>293000</v>
      </c>
    </row>
    <row r="2036" spans="1:16">
      <c r="A2036" s="5" t="s">
        <v>5758</v>
      </c>
      <c r="B2036" t="s">
        <v>5017</v>
      </c>
      <c r="C2036" s="5" t="s">
        <v>5901</v>
      </c>
      <c r="D2036" s="1">
        <v>44802</v>
      </c>
      <c r="E2036" t="s">
        <v>5903</v>
      </c>
      <c r="F2036" t="s">
        <v>5904</v>
      </c>
      <c r="G2036" t="str">
        <f t="shared" si="33"/>
        <v>1032</v>
      </c>
      <c r="H2036" t="s">
        <v>26</v>
      </c>
      <c r="J2036" t="s">
        <v>397</v>
      </c>
      <c r="L2036" t="s">
        <v>398</v>
      </c>
      <c r="M2036" t="s">
        <v>32</v>
      </c>
      <c r="N2036" t="s">
        <v>31</v>
      </c>
      <c r="O2036" s="1"/>
      <c r="P2036" s="11">
        <v>9643946</v>
      </c>
    </row>
    <row r="2037" spans="1:16">
      <c r="A2037" s="5" t="s">
        <v>5758</v>
      </c>
      <c r="B2037" t="s">
        <v>5017</v>
      </c>
      <c r="C2037" s="5" t="s">
        <v>5901</v>
      </c>
      <c r="D2037" s="1">
        <v>44802</v>
      </c>
      <c r="E2037" t="s">
        <v>5903</v>
      </c>
      <c r="F2037" t="s">
        <v>5904</v>
      </c>
      <c r="G2037" t="str">
        <f t="shared" si="33"/>
        <v>1032</v>
      </c>
      <c r="H2037" t="s">
        <v>26</v>
      </c>
      <c r="J2037" t="s">
        <v>397</v>
      </c>
      <c r="L2037" t="s">
        <v>399</v>
      </c>
      <c r="N2037" t="s">
        <v>31</v>
      </c>
      <c r="O2037" s="1"/>
      <c r="P2037" s="11">
        <v>600000</v>
      </c>
    </row>
    <row r="2038" spans="1:16">
      <c r="A2038" s="5" t="s">
        <v>5758</v>
      </c>
      <c r="B2038" t="s">
        <v>5017</v>
      </c>
      <c r="C2038" s="5" t="s">
        <v>5905</v>
      </c>
      <c r="D2038" s="1">
        <v>44802</v>
      </c>
      <c r="E2038" t="s">
        <v>5907</v>
      </c>
      <c r="F2038" t="s">
        <v>2987</v>
      </c>
      <c r="G2038" t="str">
        <f t="shared" si="33"/>
        <v>1025</v>
      </c>
      <c r="H2038" t="s">
        <v>26</v>
      </c>
      <c r="J2038" t="s">
        <v>397</v>
      </c>
      <c r="L2038" t="s">
        <v>398</v>
      </c>
      <c r="M2038" t="s">
        <v>32</v>
      </c>
      <c r="N2038" t="s">
        <v>31</v>
      </c>
      <c r="O2038" s="1"/>
      <c r="P2038" s="11">
        <v>12210067</v>
      </c>
    </row>
    <row r="2039" spans="1:16">
      <c r="A2039" s="5" t="s">
        <v>5758</v>
      </c>
      <c r="B2039" t="s">
        <v>5017</v>
      </c>
      <c r="C2039" s="5" t="s">
        <v>5905</v>
      </c>
      <c r="D2039" s="1">
        <v>44802</v>
      </c>
      <c r="E2039" t="s">
        <v>5907</v>
      </c>
      <c r="F2039" t="s">
        <v>2987</v>
      </c>
      <c r="G2039" t="str">
        <f t="shared" si="33"/>
        <v>1025</v>
      </c>
      <c r="H2039" t="s">
        <v>26</v>
      </c>
      <c r="J2039" t="s">
        <v>397</v>
      </c>
      <c r="L2039" t="s">
        <v>399</v>
      </c>
      <c r="N2039" t="s">
        <v>31</v>
      </c>
      <c r="O2039" s="1"/>
      <c r="P2039" s="11">
        <v>600000</v>
      </c>
    </row>
    <row r="2040" spans="1:16">
      <c r="A2040" s="5" t="s">
        <v>5908</v>
      </c>
      <c r="B2040" t="s">
        <v>5017</v>
      </c>
      <c r="C2040" s="5" t="s">
        <v>5909</v>
      </c>
      <c r="D2040" s="1">
        <v>42005</v>
      </c>
      <c r="E2040" t="s">
        <v>5911</v>
      </c>
      <c r="F2040" t="s">
        <v>5912</v>
      </c>
      <c r="G2040" t="str">
        <f t="shared" ref="G2040:G2103" si="34">LEFT(F2040,4)</f>
        <v>1095</v>
      </c>
      <c r="H2040" t="s">
        <v>26</v>
      </c>
      <c r="I2040" t="s">
        <v>396</v>
      </c>
      <c r="J2040" t="s">
        <v>397</v>
      </c>
      <c r="L2040" t="s">
        <v>5143</v>
      </c>
      <c r="M2040" t="s">
        <v>31</v>
      </c>
      <c r="N2040" t="s">
        <v>31</v>
      </c>
      <c r="O2040" s="1"/>
      <c r="P2040" s="11">
        <v>6152500</v>
      </c>
    </row>
    <row r="2041" spans="1:16">
      <c r="A2041" s="5" t="s">
        <v>5908</v>
      </c>
      <c r="B2041" t="s">
        <v>5017</v>
      </c>
      <c r="C2041" s="5" t="s">
        <v>5909</v>
      </c>
      <c r="D2041" s="1">
        <v>42005</v>
      </c>
      <c r="E2041" t="s">
        <v>5911</v>
      </c>
      <c r="F2041" t="s">
        <v>5912</v>
      </c>
      <c r="G2041" t="str">
        <f t="shared" si="34"/>
        <v>1095</v>
      </c>
      <c r="H2041" t="s">
        <v>26</v>
      </c>
      <c r="I2041" t="s">
        <v>396</v>
      </c>
      <c r="J2041" t="s">
        <v>397</v>
      </c>
      <c r="L2041" t="s">
        <v>5144</v>
      </c>
      <c r="M2041" t="s">
        <v>31</v>
      </c>
      <c r="N2041" t="s">
        <v>31</v>
      </c>
      <c r="O2041" s="1"/>
      <c r="P2041" s="11">
        <v>394600</v>
      </c>
    </row>
    <row r="2042" spans="1:16">
      <c r="A2042" s="5" t="s">
        <v>5908</v>
      </c>
      <c r="B2042" t="s">
        <v>5017</v>
      </c>
      <c r="C2042" s="5" t="s">
        <v>5913</v>
      </c>
      <c r="D2042" s="1">
        <v>42005</v>
      </c>
      <c r="E2042" t="s">
        <v>5915</v>
      </c>
      <c r="F2042" t="s">
        <v>5916</v>
      </c>
      <c r="G2042" t="str">
        <f t="shared" si="34"/>
        <v>1094</v>
      </c>
      <c r="H2042" t="s">
        <v>26</v>
      </c>
      <c r="I2042" t="s">
        <v>396</v>
      </c>
      <c r="J2042" t="s">
        <v>397</v>
      </c>
      <c r="L2042" t="s">
        <v>5143</v>
      </c>
      <c r="M2042" t="s">
        <v>31</v>
      </c>
      <c r="N2042" t="s">
        <v>31</v>
      </c>
      <c r="O2042" s="1"/>
      <c r="P2042" s="11">
        <v>6684100</v>
      </c>
    </row>
    <row r="2043" spans="1:16">
      <c r="A2043" s="5" t="s">
        <v>5908</v>
      </c>
      <c r="B2043" t="s">
        <v>5017</v>
      </c>
      <c r="C2043" s="5" t="s">
        <v>5913</v>
      </c>
      <c r="D2043" s="1">
        <v>42005</v>
      </c>
      <c r="E2043" t="s">
        <v>5915</v>
      </c>
      <c r="F2043" t="s">
        <v>5916</v>
      </c>
      <c r="G2043" t="str">
        <f t="shared" si="34"/>
        <v>1094</v>
      </c>
      <c r="H2043" t="s">
        <v>26</v>
      </c>
      <c r="I2043" t="s">
        <v>396</v>
      </c>
      <c r="J2043" t="s">
        <v>397</v>
      </c>
      <c r="L2043" t="s">
        <v>5144</v>
      </c>
      <c r="M2043" t="s">
        <v>31</v>
      </c>
      <c r="N2043" t="s">
        <v>31</v>
      </c>
      <c r="O2043" s="1"/>
      <c r="P2043" s="11">
        <v>434100</v>
      </c>
    </row>
    <row r="2044" spans="1:16">
      <c r="A2044" s="5" t="s">
        <v>5908</v>
      </c>
      <c r="B2044" t="s">
        <v>5017</v>
      </c>
      <c r="C2044" s="5" t="s">
        <v>5917</v>
      </c>
      <c r="D2044" s="1">
        <v>42005</v>
      </c>
      <c r="E2044" t="s">
        <v>5919</v>
      </c>
      <c r="F2044" t="s">
        <v>5920</v>
      </c>
      <c r="G2044" t="str">
        <f t="shared" si="34"/>
        <v>1094</v>
      </c>
      <c r="H2044" t="s">
        <v>26</v>
      </c>
      <c r="I2044" t="s">
        <v>396</v>
      </c>
      <c r="J2044" t="s">
        <v>397</v>
      </c>
      <c r="L2044" t="s">
        <v>5144</v>
      </c>
      <c r="M2044" t="s">
        <v>31</v>
      </c>
      <c r="N2044" t="s">
        <v>31</v>
      </c>
      <c r="O2044" s="1"/>
      <c r="P2044" s="11">
        <v>277900</v>
      </c>
    </row>
    <row r="2045" spans="1:16">
      <c r="A2045" s="5" t="s">
        <v>5908</v>
      </c>
      <c r="B2045" t="s">
        <v>5017</v>
      </c>
      <c r="C2045" s="5" t="s">
        <v>5917</v>
      </c>
      <c r="D2045" s="1">
        <v>42005</v>
      </c>
      <c r="E2045" t="s">
        <v>5919</v>
      </c>
      <c r="F2045" t="s">
        <v>5920</v>
      </c>
      <c r="G2045" t="str">
        <f t="shared" si="34"/>
        <v>1094</v>
      </c>
      <c r="H2045" t="s">
        <v>26</v>
      </c>
      <c r="I2045" t="s">
        <v>396</v>
      </c>
      <c r="J2045" t="s">
        <v>397</v>
      </c>
      <c r="L2045" t="s">
        <v>5143</v>
      </c>
      <c r="M2045" t="s">
        <v>31</v>
      </c>
      <c r="N2045" t="s">
        <v>31</v>
      </c>
      <c r="O2045" s="1"/>
      <c r="P2045" s="11">
        <v>4155300</v>
      </c>
    </row>
    <row r="2046" spans="1:16">
      <c r="A2046" s="5" t="s">
        <v>5908</v>
      </c>
      <c r="B2046" t="s">
        <v>5017</v>
      </c>
      <c r="C2046" s="5" t="s">
        <v>5922</v>
      </c>
      <c r="D2046" s="1">
        <v>42005</v>
      </c>
      <c r="E2046" t="s">
        <v>5924</v>
      </c>
      <c r="F2046" t="s">
        <v>5925</v>
      </c>
      <c r="G2046" t="str">
        <f t="shared" si="34"/>
        <v>1019</v>
      </c>
      <c r="H2046" t="s">
        <v>26</v>
      </c>
      <c r="I2046" t="s">
        <v>506</v>
      </c>
      <c r="J2046" t="s">
        <v>397</v>
      </c>
      <c r="L2046" t="s">
        <v>5143</v>
      </c>
      <c r="M2046" t="s">
        <v>31</v>
      </c>
      <c r="N2046" t="s">
        <v>31</v>
      </c>
      <c r="O2046" s="1"/>
      <c r="P2046" s="11">
        <v>6859700</v>
      </c>
    </row>
    <row r="2047" spans="1:16">
      <c r="A2047" s="5" t="s">
        <v>5908</v>
      </c>
      <c r="B2047" t="s">
        <v>5017</v>
      </c>
      <c r="C2047" s="5" t="s">
        <v>5922</v>
      </c>
      <c r="D2047" s="1">
        <v>42005</v>
      </c>
      <c r="E2047" t="s">
        <v>5924</v>
      </c>
      <c r="F2047" t="s">
        <v>5925</v>
      </c>
      <c r="G2047" t="str">
        <f t="shared" si="34"/>
        <v>1019</v>
      </c>
      <c r="H2047" t="s">
        <v>26</v>
      </c>
      <c r="I2047" t="s">
        <v>506</v>
      </c>
      <c r="J2047" t="s">
        <v>397</v>
      </c>
      <c r="L2047" t="s">
        <v>5144</v>
      </c>
      <c r="M2047" t="s">
        <v>31</v>
      </c>
      <c r="N2047" t="s">
        <v>31</v>
      </c>
      <c r="O2047" s="1"/>
      <c r="P2047" s="11">
        <v>439200</v>
      </c>
    </row>
    <row r="2048" spans="1:16">
      <c r="A2048" s="5" t="s">
        <v>5908</v>
      </c>
      <c r="B2048" t="s">
        <v>5017</v>
      </c>
      <c r="C2048" s="5" t="s">
        <v>5926</v>
      </c>
      <c r="D2048" s="1">
        <v>42005</v>
      </c>
      <c r="E2048" t="s">
        <v>5928</v>
      </c>
      <c r="F2048" t="s">
        <v>5929</v>
      </c>
      <c r="G2048" t="str">
        <f t="shared" si="34"/>
        <v>1095</v>
      </c>
      <c r="H2048" t="s">
        <v>26</v>
      </c>
      <c r="I2048" t="s">
        <v>396</v>
      </c>
      <c r="J2048" t="s">
        <v>397</v>
      </c>
      <c r="L2048" t="s">
        <v>5144</v>
      </c>
      <c r="M2048" t="s">
        <v>31</v>
      </c>
      <c r="N2048" t="s">
        <v>31</v>
      </c>
      <c r="O2048" s="1"/>
      <c r="P2048" s="11">
        <v>371200</v>
      </c>
    </row>
    <row r="2049" spans="1:16">
      <c r="A2049" s="5" t="s">
        <v>5908</v>
      </c>
      <c r="B2049" t="s">
        <v>5017</v>
      </c>
      <c r="C2049" s="5" t="s">
        <v>5926</v>
      </c>
      <c r="D2049" s="1">
        <v>42005</v>
      </c>
      <c r="E2049" t="s">
        <v>5928</v>
      </c>
      <c r="F2049" t="s">
        <v>5929</v>
      </c>
      <c r="G2049" t="str">
        <f t="shared" si="34"/>
        <v>1095</v>
      </c>
      <c r="H2049" t="s">
        <v>26</v>
      </c>
      <c r="I2049" t="s">
        <v>396</v>
      </c>
      <c r="J2049" t="s">
        <v>397</v>
      </c>
      <c r="L2049" t="s">
        <v>5143</v>
      </c>
      <c r="M2049" t="s">
        <v>31</v>
      </c>
      <c r="N2049" t="s">
        <v>31</v>
      </c>
      <c r="O2049" s="1"/>
      <c r="P2049" s="11">
        <v>5841200</v>
      </c>
    </row>
    <row r="2050" spans="1:16">
      <c r="A2050" s="5" t="s">
        <v>5908</v>
      </c>
      <c r="B2050" t="s">
        <v>5017</v>
      </c>
      <c r="C2050" s="5" t="s">
        <v>5930</v>
      </c>
      <c r="D2050" s="1">
        <v>42005</v>
      </c>
      <c r="E2050" t="s">
        <v>5932</v>
      </c>
      <c r="F2050" t="s">
        <v>5933</v>
      </c>
      <c r="G2050" t="str">
        <f t="shared" si="34"/>
        <v>1019</v>
      </c>
      <c r="H2050" t="s">
        <v>26</v>
      </c>
      <c r="I2050" t="s">
        <v>396</v>
      </c>
      <c r="J2050" t="s">
        <v>397</v>
      </c>
      <c r="L2050" t="s">
        <v>5143</v>
      </c>
      <c r="M2050" t="s">
        <v>31</v>
      </c>
      <c r="N2050" t="s">
        <v>31</v>
      </c>
      <c r="O2050" s="1"/>
      <c r="P2050" s="11">
        <v>6255600</v>
      </c>
    </row>
    <row r="2051" spans="1:16">
      <c r="A2051" s="5" t="s">
        <v>5908</v>
      </c>
      <c r="B2051" t="s">
        <v>5017</v>
      </c>
      <c r="C2051" s="5" t="s">
        <v>5930</v>
      </c>
      <c r="D2051" s="1">
        <v>42005</v>
      </c>
      <c r="E2051" t="s">
        <v>5932</v>
      </c>
      <c r="F2051" t="s">
        <v>5933</v>
      </c>
      <c r="G2051" t="str">
        <f t="shared" si="34"/>
        <v>1019</v>
      </c>
      <c r="H2051" t="s">
        <v>26</v>
      </c>
      <c r="I2051" t="s">
        <v>396</v>
      </c>
      <c r="J2051" t="s">
        <v>397</v>
      </c>
      <c r="L2051" t="s">
        <v>5144</v>
      </c>
      <c r="M2051" t="s">
        <v>31</v>
      </c>
      <c r="N2051" t="s">
        <v>31</v>
      </c>
      <c r="O2051" s="1"/>
      <c r="P2051" s="11">
        <v>402200</v>
      </c>
    </row>
    <row r="2052" spans="1:16">
      <c r="A2052" s="5" t="s">
        <v>5908</v>
      </c>
      <c r="B2052" t="s">
        <v>5017</v>
      </c>
      <c r="C2052" s="5" t="s">
        <v>5934</v>
      </c>
      <c r="D2052" s="1">
        <v>42005</v>
      </c>
      <c r="E2052" t="s">
        <v>5936</v>
      </c>
      <c r="F2052" t="s">
        <v>5937</v>
      </c>
      <c r="G2052" t="str">
        <f t="shared" si="34"/>
        <v>1068</v>
      </c>
      <c r="H2052" t="s">
        <v>26</v>
      </c>
      <c r="I2052" t="s">
        <v>396</v>
      </c>
      <c r="J2052" t="s">
        <v>397</v>
      </c>
      <c r="L2052" t="s">
        <v>5144</v>
      </c>
      <c r="M2052" t="s">
        <v>31</v>
      </c>
      <c r="N2052" t="s">
        <v>31</v>
      </c>
      <c r="O2052" s="1"/>
      <c r="P2052" s="11">
        <v>127500</v>
      </c>
    </row>
    <row r="2053" spans="1:16">
      <c r="A2053" s="5" t="s">
        <v>5908</v>
      </c>
      <c r="B2053" t="s">
        <v>5017</v>
      </c>
      <c r="C2053" s="5" t="s">
        <v>5934</v>
      </c>
      <c r="D2053" s="1">
        <v>42005</v>
      </c>
      <c r="E2053" t="s">
        <v>5936</v>
      </c>
      <c r="F2053" t="s">
        <v>5938</v>
      </c>
      <c r="G2053" t="str">
        <f t="shared" si="34"/>
        <v>1086</v>
      </c>
      <c r="H2053" t="s">
        <v>26</v>
      </c>
      <c r="I2053" t="s">
        <v>396</v>
      </c>
      <c r="J2053" t="s">
        <v>397</v>
      </c>
      <c r="L2053" t="s">
        <v>5143</v>
      </c>
      <c r="M2053" t="s">
        <v>31</v>
      </c>
      <c r="N2053" t="s">
        <v>31</v>
      </c>
      <c r="O2053" s="1"/>
      <c r="P2053" s="11">
        <v>1008200</v>
      </c>
    </row>
    <row r="2054" spans="1:16">
      <c r="A2054" s="5" t="s">
        <v>5908</v>
      </c>
      <c r="B2054" t="s">
        <v>5017</v>
      </c>
      <c r="C2054" s="5" t="s">
        <v>5939</v>
      </c>
      <c r="D2054" s="1">
        <v>42005</v>
      </c>
      <c r="E2054" t="s">
        <v>5941</v>
      </c>
      <c r="F2054" t="s">
        <v>2440</v>
      </c>
      <c r="G2054" t="str">
        <f t="shared" si="34"/>
        <v>1019</v>
      </c>
      <c r="H2054" t="s">
        <v>26</v>
      </c>
      <c r="I2054" t="s">
        <v>396</v>
      </c>
      <c r="J2054" t="s">
        <v>397</v>
      </c>
      <c r="L2054" t="s">
        <v>5144</v>
      </c>
      <c r="M2054" t="s">
        <v>31</v>
      </c>
      <c r="N2054" t="s">
        <v>31</v>
      </c>
      <c r="O2054" s="1"/>
      <c r="P2054" s="11">
        <v>833300</v>
      </c>
    </row>
    <row r="2055" spans="1:16">
      <c r="A2055" s="5" t="s">
        <v>5908</v>
      </c>
      <c r="B2055" t="s">
        <v>5017</v>
      </c>
      <c r="C2055" s="5" t="s">
        <v>5939</v>
      </c>
      <c r="D2055" s="1">
        <v>42005</v>
      </c>
      <c r="E2055" t="s">
        <v>5941</v>
      </c>
      <c r="F2055" t="s">
        <v>2440</v>
      </c>
      <c r="G2055" t="str">
        <f t="shared" si="34"/>
        <v>1019</v>
      </c>
      <c r="H2055" t="s">
        <v>26</v>
      </c>
      <c r="I2055" t="s">
        <v>396</v>
      </c>
      <c r="J2055" t="s">
        <v>397</v>
      </c>
      <c r="L2055" t="s">
        <v>5143</v>
      </c>
      <c r="M2055" t="s">
        <v>31</v>
      </c>
      <c r="N2055" t="s">
        <v>31</v>
      </c>
      <c r="O2055" s="1"/>
      <c r="P2055" s="11">
        <v>14556900</v>
      </c>
    </row>
    <row r="2056" spans="1:16">
      <c r="A2056" s="5" t="s">
        <v>5908</v>
      </c>
      <c r="B2056" t="s">
        <v>5017</v>
      </c>
      <c r="C2056" s="5" t="s">
        <v>5942</v>
      </c>
      <c r="D2056" s="1">
        <v>42005</v>
      </c>
      <c r="E2056" t="s">
        <v>5944</v>
      </c>
      <c r="F2056" t="s">
        <v>5945</v>
      </c>
      <c r="G2056" t="str">
        <f t="shared" si="34"/>
        <v>1087</v>
      </c>
      <c r="H2056" t="s">
        <v>26</v>
      </c>
      <c r="I2056" t="s">
        <v>396</v>
      </c>
      <c r="J2056" t="s">
        <v>397</v>
      </c>
      <c r="L2056" t="s">
        <v>5143</v>
      </c>
      <c r="M2056" t="s">
        <v>31</v>
      </c>
      <c r="N2056" t="s">
        <v>31</v>
      </c>
      <c r="O2056" s="1"/>
      <c r="P2056" s="11">
        <v>6190100</v>
      </c>
    </row>
    <row r="2057" spans="1:16">
      <c r="A2057" s="5" t="s">
        <v>5908</v>
      </c>
      <c r="B2057" t="s">
        <v>5017</v>
      </c>
      <c r="C2057" s="5" t="s">
        <v>5942</v>
      </c>
      <c r="D2057" s="1">
        <v>42005</v>
      </c>
      <c r="E2057" t="s">
        <v>5944</v>
      </c>
      <c r="F2057" t="s">
        <v>5945</v>
      </c>
      <c r="G2057" t="str">
        <f t="shared" si="34"/>
        <v>1087</v>
      </c>
      <c r="H2057" t="s">
        <v>26</v>
      </c>
      <c r="I2057" t="s">
        <v>396</v>
      </c>
      <c r="J2057" t="s">
        <v>397</v>
      </c>
      <c r="L2057" t="s">
        <v>5144</v>
      </c>
      <c r="M2057" t="s">
        <v>31</v>
      </c>
      <c r="N2057" t="s">
        <v>31</v>
      </c>
      <c r="O2057" s="1"/>
      <c r="P2057" s="11">
        <v>397200</v>
      </c>
    </row>
    <row r="2058" spans="1:16">
      <c r="A2058" s="5" t="s">
        <v>5908</v>
      </c>
      <c r="B2058" t="s">
        <v>5017</v>
      </c>
      <c r="C2058" s="5" t="s">
        <v>5946</v>
      </c>
      <c r="D2058" s="1">
        <v>42005</v>
      </c>
      <c r="E2058" t="s">
        <v>5948</v>
      </c>
      <c r="F2058" t="s">
        <v>5949</v>
      </c>
      <c r="G2058" t="str">
        <f t="shared" si="34"/>
        <v>1087</v>
      </c>
      <c r="H2058" t="s">
        <v>26</v>
      </c>
      <c r="I2058" t="s">
        <v>27</v>
      </c>
      <c r="J2058" t="s">
        <v>397</v>
      </c>
      <c r="L2058" t="s">
        <v>5143</v>
      </c>
      <c r="M2058" t="s">
        <v>31</v>
      </c>
      <c r="N2058" t="s">
        <v>31</v>
      </c>
      <c r="O2058" s="1"/>
      <c r="P2058" s="11">
        <v>6737900</v>
      </c>
    </row>
    <row r="2059" spans="1:16">
      <c r="A2059" s="5" t="s">
        <v>5908</v>
      </c>
      <c r="B2059" t="s">
        <v>5017</v>
      </c>
      <c r="C2059" s="5" t="s">
        <v>5946</v>
      </c>
      <c r="D2059" s="1">
        <v>42005</v>
      </c>
      <c r="E2059" t="s">
        <v>5950</v>
      </c>
      <c r="F2059" t="s">
        <v>5949</v>
      </c>
      <c r="G2059" t="str">
        <f t="shared" si="34"/>
        <v>1087</v>
      </c>
      <c r="H2059" t="s">
        <v>26</v>
      </c>
      <c r="I2059" t="s">
        <v>27</v>
      </c>
      <c r="J2059" t="s">
        <v>397</v>
      </c>
      <c r="L2059" t="s">
        <v>5144</v>
      </c>
      <c r="M2059" t="s">
        <v>31</v>
      </c>
      <c r="N2059" t="s">
        <v>31</v>
      </c>
      <c r="O2059" s="1"/>
      <c r="P2059" s="11">
        <v>438000</v>
      </c>
    </row>
    <row r="2060" spans="1:16">
      <c r="A2060" s="5" t="s">
        <v>5908</v>
      </c>
      <c r="B2060" t="s">
        <v>5017</v>
      </c>
      <c r="C2060" s="5" t="s">
        <v>5951</v>
      </c>
      <c r="D2060" s="1">
        <v>42005</v>
      </c>
      <c r="E2060" t="s">
        <v>5953</v>
      </c>
      <c r="F2060" t="s">
        <v>2401</v>
      </c>
      <c r="G2060" t="str">
        <f t="shared" si="34"/>
        <v>1019</v>
      </c>
      <c r="H2060" t="s">
        <v>26</v>
      </c>
      <c r="I2060" t="s">
        <v>396</v>
      </c>
      <c r="J2060" t="s">
        <v>397</v>
      </c>
      <c r="L2060" t="s">
        <v>5144</v>
      </c>
      <c r="M2060" t="s">
        <v>31</v>
      </c>
      <c r="N2060" t="s">
        <v>31</v>
      </c>
      <c r="O2060" s="1"/>
      <c r="P2060" s="11">
        <v>572500</v>
      </c>
    </row>
    <row r="2061" spans="1:16">
      <c r="A2061" s="5" t="s">
        <v>5908</v>
      </c>
      <c r="B2061" t="s">
        <v>5017</v>
      </c>
      <c r="C2061" s="5" t="s">
        <v>5954</v>
      </c>
      <c r="D2061" s="1">
        <v>42005</v>
      </c>
      <c r="E2061" t="s">
        <v>5955</v>
      </c>
      <c r="F2061" t="s">
        <v>5956</v>
      </c>
      <c r="G2061" t="str">
        <f t="shared" si="34"/>
        <v>1094</v>
      </c>
      <c r="H2061" t="s">
        <v>26</v>
      </c>
      <c r="J2061" t="s">
        <v>397</v>
      </c>
      <c r="L2061" t="s">
        <v>5143</v>
      </c>
      <c r="M2061" t="s">
        <v>31</v>
      </c>
      <c r="N2061" t="s">
        <v>31</v>
      </c>
      <c r="O2061" s="1"/>
      <c r="P2061" s="11">
        <v>4391800</v>
      </c>
    </row>
    <row r="2062" spans="1:16">
      <c r="A2062" s="5" t="s">
        <v>5908</v>
      </c>
      <c r="B2062" t="s">
        <v>5017</v>
      </c>
      <c r="C2062" s="5" t="s">
        <v>5957</v>
      </c>
      <c r="D2062" s="1">
        <v>42005</v>
      </c>
      <c r="E2062" t="s">
        <v>5959</v>
      </c>
      <c r="F2062" t="s">
        <v>5960</v>
      </c>
      <c r="G2062" t="str">
        <f t="shared" si="34"/>
        <v>1095</v>
      </c>
      <c r="H2062" t="s">
        <v>26</v>
      </c>
      <c r="J2062" t="s">
        <v>397</v>
      </c>
      <c r="L2062" t="s">
        <v>5144</v>
      </c>
      <c r="M2062" t="s">
        <v>31</v>
      </c>
      <c r="N2062" t="s">
        <v>31</v>
      </c>
      <c r="O2062" s="1"/>
      <c r="P2062" s="11">
        <v>350800</v>
      </c>
    </row>
    <row r="2063" spans="1:16">
      <c r="A2063" s="5" t="s">
        <v>5908</v>
      </c>
      <c r="B2063" t="s">
        <v>5017</v>
      </c>
      <c r="C2063" s="5" t="s">
        <v>5961</v>
      </c>
      <c r="D2063" s="1">
        <v>42005</v>
      </c>
      <c r="E2063" t="s">
        <v>5963</v>
      </c>
      <c r="F2063" t="s">
        <v>5964</v>
      </c>
      <c r="G2063" t="str">
        <f t="shared" si="34"/>
        <v>1019</v>
      </c>
      <c r="H2063" t="s">
        <v>26</v>
      </c>
      <c r="J2063" t="s">
        <v>493</v>
      </c>
      <c r="L2063" t="s">
        <v>5143</v>
      </c>
      <c r="M2063" t="s">
        <v>31</v>
      </c>
      <c r="N2063" t="s">
        <v>31</v>
      </c>
      <c r="O2063" s="1"/>
      <c r="P2063" s="11">
        <v>876100</v>
      </c>
    </row>
    <row r="2064" spans="1:16">
      <c r="A2064" s="5" t="s">
        <v>5908</v>
      </c>
      <c r="B2064" t="s">
        <v>5017</v>
      </c>
      <c r="C2064" s="5" t="s">
        <v>5961</v>
      </c>
      <c r="D2064" s="1">
        <v>42005</v>
      </c>
      <c r="E2064" t="s">
        <v>5965</v>
      </c>
      <c r="F2064" t="s">
        <v>5964</v>
      </c>
      <c r="G2064" t="str">
        <f t="shared" si="34"/>
        <v>1019</v>
      </c>
      <c r="H2064" t="s">
        <v>26</v>
      </c>
      <c r="J2064" t="s">
        <v>493</v>
      </c>
      <c r="L2064" t="s">
        <v>5144</v>
      </c>
      <c r="M2064" t="s">
        <v>31</v>
      </c>
      <c r="N2064" t="s">
        <v>31</v>
      </c>
      <c r="O2064" s="1"/>
      <c r="P2064" s="11">
        <v>57900</v>
      </c>
    </row>
    <row r="2065" spans="1:16">
      <c r="A2065" s="5" t="s">
        <v>5908</v>
      </c>
      <c r="B2065" t="s">
        <v>5017</v>
      </c>
      <c r="C2065" s="5" t="s">
        <v>5966</v>
      </c>
      <c r="D2065" s="1">
        <v>42005</v>
      </c>
      <c r="E2065" t="s">
        <v>5968</v>
      </c>
      <c r="F2065" t="s">
        <v>5969</v>
      </c>
      <c r="G2065" t="str">
        <f t="shared" si="34"/>
        <v>1087</v>
      </c>
      <c r="H2065" t="s">
        <v>26</v>
      </c>
      <c r="J2065" t="s">
        <v>397</v>
      </c>
      <c r="L2065" t="s">
        <v>5144</v>
      </c>
      <c r="M2065" t="s">
        <v>31</v>
      </c>
      <c r="N2065" t="s">
        <v>31</v>
      </c>
      <c r="O2065" s="1"/>
      <c r="P2065" s="11">
        <v>437200</v>
      </c>
    </row>
    <row r="2066" spans="1:16">
      <c r="A2066" s="5" t="s">
        <v>5908</v>
      </c>
      <c r="B2066" t="s">
        <v>5017</v>
      </c>
      <c r="C2066" s="5" t="s">
        <v>5970</v>
      </c>
      <c r="D2066" s="1">
        <v>42005</v>
      </c>
      <c r="E2066" t="s">
        <v>5972</v>
      </c>
      <c r="F2066" t="s">
        <v>5938</v>
      </c>
      <c r="G2066" t="str">
        <f t="shared" si="34"/>
        <v>1086</v>
      </c>
      <c r="H2066" t="s">
        <v>26</v>
      </c>
      <c r="J2066" t="s">
        <v>397</v>
      </c>
      <c r="L2066" t="s">
        <v>5143</v>
      </c>
      <c r="M2066" t="s">
        <v>31</v>
      </c>
      <c r="N2066" t="s">
        <v>31</v>
      </c>
      <c r="O2066" s="1"/>
      <c r="P2066" s="11">
        <v>8611100</v>
      </c>
    </row>
    <row r="2067" spans="1:16">
      <c r="A2067" s="5" t="s">
        <v>5908</v>
      </c>
      <c r="B2067" t="s">
        <v>5017</v>
      </c>
      <c r="C2067" s="5" t="s">
        <v>5970</v>
      </c>
      <c r="D2067" s="1">
        <v>42005</v>
      </c>
      <c r="E2067" t="s">
        <v>5972</v>
      </c>
      <c r="F2067" t="s">
        <v>5938</v>
      </c>
      <c r="G2067" t="str">
        <f t="shared" si="34"/>
        <v>1086</v>
      </c>
      <c r="H2067" t="s">
        <v>26</v>
      </c>
      <c r="J2067" t="s">
        <v>397</v>
      </c>
      <c r="L2067" t="s">
        <v>5144</v>
      </c>
      <c r="M2067" t="s">
        <v>31</v>
      </c>
      <c r="N2067" t="s">
        <v>31</v>
      </c>
      <c r="O2067" s="1"/>
      <c r="P2067" s="11">
        <v>577500</v>
      </c>
    </row>
    <row r="2068" spans="1:16">
      <c r="A2068" s="5" t="s">
        <v>5908</v>
      </c>
      <c r="B2068" t="s">
        <v>5017</v>
      </c>
      <c r="C2068" s="5" t="s">
        <v>5973</v>
      </c>
      <c r="D2068" s="1">
        <v>42005</v>
      </c>
      <c r="E2068" t="s">
        <v>5975</v>
      </c>
      <c r="F2068" t="s">
        <v>5976</v>
      </c>
      <c r="G2068" t="str">
        <f t="shared" si="34"/>
        <v>1086</v>
      </c>
      <c r="H2068" t="s">
        <v>26</v>
      </c>
      <c r="J2068" t="s">
        <v>397</v>
      </c>
      <c r="L2068" t="s">
        <v>5143</v>
      </c>
      <c r="M2068" t="s">
        <v>31</v>
      </c>
      <c r="N2068" t="s">
        <v>31</v>
      </c>
      <c r="O2068" s="1"/>
      <c r="P2068" s="11">
        <v>8702400</v>
      </c>
    </row>
    <row r="2069" spans="1:16">
      <c r="A2069" s="5" t="s">
        <v>5908</v>
      </c>
      <c r="B2069" t="s">
        <v>5017</v>
      </c>
      <c r="C2069" s="5" t="s">
        <v>5973</v>
      </c>
      <c r="D2069" s="1">
        <v>42005</v>
      </c>
      <c r="E2069" t="s">
        <v>5975</v>
      </c>
      <c r="F2069" t="s">
        <v>5976</v>
      </c>
      <c r="G2069" t="str">
        <f t="shared" si="34"/>
        <v>1086</v>
      </c>
      <c r="H2069" t="s">
        <v>26</v>
      </c>
      <c r="J2069" t="s">
        <v>397</v>
      </c>
      <c r="L2069" t="s">
        <v>5144</v>
      </c>
      <c r="M2069" t="s">
        <v>31</v>
      </c>
      <c r="N2069" t="s">
        <v>31</v>
      </c>
      <c r="O2069" s="1"/>
      <c r="P2069" s="11">
        <v>584100</v>
      </c>
    </row>
    <row r="2070" spans="1:16">
      <c r="A2070" s="5" t="s">
        <v>5908</v>
      </c>
      <c r="B2070" t="s">
        <v>5017</v>
      </c>
      <c r="C2070" s="5" t="s">
        <v>5977</v>
      </c>
      <c r="D2070" s="1">
        <v>42005</v>
      </c>
      <c r="E2070" t="s">
        <v>5979</v>
      </c>
      <c r="F2070" t="s">
        <v>5980</v>
      </c>
      <c r="G2070" t="str">
        <f t="shared" si="34"/>
        <v>1098</v>
      </c>
      <c r="H2070" t="s">
        <v>26</v>
      </c>
      <c r="I2070" t="s">
        <v>396</v>
      </c>
      <c r="J2070" t="s">
        <v>397</v>
      </c>
      <c r="L2070" t="s">
        <v>398</v>
      </c>
      <c r="M2070" t="s">
        <v>31</v>
      </c>
      <c r="N2070" t="s">
        <v>31</v>
      </c>
      <c r="O2070" s="1"/>
      <c r="P2070" s="11">
        <v>9558900</v>
      </c>
    </row>
    <row r="2071" spans="1:16">
      <c r="A2071" s="5" t="s">
        <v>5908</v>
      </c>
      <c r="B2071" t="s">
        <v>5017</v>
      </c>
      <c r="C2071" s="5" t="s">
        <v>5977</v>
      </c>
      <c r="D2071" s="1">
        <v>42005</v>
      </c>
      <c r="E2071" t="s">
        <v>5979</v>
      </c>
      <c r="F2071" t="s">
        <v>5980</v>
      </c>
      <c r="G2071" t="str">
        <f t="shared" si="34"/>
        <v>1098</v>
      </c>
      <c r="H2071" t="s">
        <v>26</v>
      </c>
      <c r="I2071" t="s">
        <v>396</v>
      </c>
      <c r="J2071" t="s">
        <v>397</v>
      </c>
      <c r="L2071" t="s">
        <v>399</v>
      </c>
      <c r="M2071" t="s">
        <v>31</v>
      </c>
      <c r="N2071" t="s">
        <v>31</v>
      </c>
      <c r="O2071" s="1"/>
      <c r="P2071" s="11">
        <v>554600</v>
      </c>
    </row>
    <row r="2072" spans="1:16">
      <c r="A2072" s="5" t="s">
        <v>5908</v>
      </c>
      <c r="B2072" t="s">
        <v>5017</v>
      </c>
      <c r="C2072" s="5" t="s">
        <v>5981</v>
      </c>
      <c r="D2072" s="1">
        <v>42005</v>
      </c>
      <c r="E2072" t="s">
        <v>5983</v>
      </c>
      <c r="F2072" t="s">
        <v>5984</v>
      </c>
      <c r="G2072" t="str">
        <f t="shared" si="34"/>
        <v>1098</v>
      </c>
      <c r="H2072" t="s">
        <v>26</v>
      </c>
      <c r="I2072" t="s">
        <v>27</v>
      </c>
      <c r="J2072" t="s">
        <v>397</v>
      </c>
      <c r="L2072" t="s">
        <v>5143</v>
      </c>
      <c r="M2072" t="s">
        <v>31</v>
      </c>
      <c r="N2072" t="s">
        <v>31</v>
      </c>
      <c r="O2072" s="1"/>
      <c r="P2072" s="11">
        <v>5162100</v>
      </c>
    </row>
    <row r="2073" spans="1:16">
      <c r="A2073" s="5" t="s">
        <v>5908</v>
      </c>
      <c r="B2073" t="s">
        <v>5017</v>
      </c>
      <c r="C2073" s="5" t="s">
        <v>5981</v>
      </c>
      <c r="D2073" s="1">
        <v>42005</v>
      </c>
      <c r="E2073" t="s">
        <v>5983</v>
      </c>
      <c r="F2073" t="s">
        <v>5984</v>
      </c>
      <c r="G2073" t="str">
        <f t="shared" si="34"/>
        <v>1098</v>
      </c>
      <c r="H2073" t="s">
        <v>26</v>
      </c>
      <c r="I2073" t="s">
        <v>27</v>
      </c>
      <c r="J2073" t="s">
        <v>397</v>
      </c>
      <c r="L2073" t="s">
        <v>5144</v>
      </c>
      <c r="M2073" t="s">
        <v>31</v>
      </c>
      <c r="N2073" t="s">
        <v>31</v>
      </c>
      <c r="O2073" s="1"/>
      <c r="P2073" s="11">
        <v>389300</v>
      </c>
    </row>
    <row r="2074" spans="1:16">
      <c r="A2074" s="5" t="s">
        <v>5908</v>
      </c>
      <c r="B2074" t="s">
        <v>5017</v>
      </c>
      <c r="C2074" s="5" t="s">
        <v>5985</v>
      </c>
      <c r="D2074" s="1">
        <v>42005</v>
      </c>
      <c r="E2074" t="s">
        <v>5986</v>
      </c>
      <c r="F2074" t="s">
        <v>5987</v>
      </c>
      <c r="G2074" t="str">
        <f t="shared" si="34"/>
        <v>1097</v>
      </c>
      <c r="H2074" t="s">
        <v>26</v>
      </c>
      <c r="I2074" t="s">
        <v>27</v>
      </c>
      <c r="J2074" t="s">
        <v>397</v>
      </c>
      <c r="L2074" t="s">
        <v>5143</v>
      </c>
      <c r="M2074" t="s">
        <v>31</v>
      </c>
      <c r="N2074" t="s">
        <v>31</v>
      </c>
      <c r="O2074" s="1"/>
      <c r="P2074" s="11">
        <v>4035900</v>
      </c>
    </row>
    <row r="2075" spans="1:16">
      <c r="A2075" s="5" t="s">
        <v>5908</v>
      </c>
      <c r="B2075" t="s">
        <v>5017</v>
      </c>
      <c r="C2075" s="5" t="s">
        <v>5985</v>
      </c>
      <c r="D2075" s="1">
        <v>42005</v>
      </c>
      <c r="E2075" t="s">
        <v>5986</v>
      </c>
      <c r="F2075" t="s">
        <v>5987</v>
      </c>
      <c r="G2075" t="str">
        <f t="shared" si="34"/>
        <v>1097</v>
      </c>
      <c r="H2075" t="s">
        <v>26</v>
      </c>
      <c r="I2075" t="s">
        <v>27</v>
      </c>
      <c r="J2075" t="s">
        <v>397</v>
      </c>
      <c r="L2075" t="s">
        <v>5144</v>
      </c>
      <c r="M2075" t="s">
        <v>31</v>
      </c>
      <c r="N2075" t="s">
        <v>31</v>
      </c>
      <c r="O2075" s="1"/>
      <c r="P2075" s="11">
        <v>252200</v>
      </c>
    </row>
    <row r="2076" spans="1:16">
      <c r="A2076" s="5" t="s">
        <v>5908</v>
      </c>
      <c r="B2076" t="s">
        <v>5017</v>
      </c>
      <c r="C2076" s="5" t="s">
        <v>5988</v>
      </c>
      <c r="D2076" s="1">
        <v>42005</v>
      </c>
      <c r="E2076" t="s">
        <v>5990</v>
      </c>
      <c r="F2076" t="s">
        <v>5991</v>
      </c>
      <c r="G2076" t="str">
        <f t="shared" si="34"/>
        <v>1098</v>
      </c>
      <c r="H2076" t="s">
        <v>26</v>
      </c>
      <c r="I2076" t="s">
        <v>27</v>
      </c>
      <c r="J2076" t="s">
        <v>397</v>
      </c>
      <c r="L2076" t="s">
        <v>398</v>
      </c>
      <c r="M2076" t="s">
        <v>31</v>
      </c>
      <c r="N2076" t="s">
        <v>31</v>
      </c>
      <c r="O2076" s="1"/>
      <c r="P2076" s="11">
        <v>5688900</v>
      </c>
    </row>
    <row r="2077" spans="1:16">
      <c r="A2077" s="5" t="s">
        <v>5908</v>
      </c>
      <c r="B2077" t="s">
        <v>5017</v>
      </c>
      <c r="C2077" s="5" t="s">
        <v>5988</v>
      </c>
      <c r="D2077" s="1">
        <v>42005</v>
      </c>
      <c r="E2077" t="s">
        <v>5990</v>
      </c>
      <c r="F2077" t="s">
        <v>5991</v>
      </c>
      <c r="G2077" t="str">
        <f t="shared" si="34"/>
        <v>1098</v>
      </c>
      <c r="H2077" t="s">
        <v>26</v>
      </c>
      <c r="I2077" t="s">
        <v>27</v>
      </c>
      <c r="J2077" t="s">
        <v>397</v>
      </c>
      <c r="L2077" t="s">
        <v>399</v>
      </c>
      <c r="M2077" t="s">
        <v>31</v>
      </c>
      <c r="N2077" t="s">
        <v>31</v>
      </c>
      <c r="O2077" s="1"/>
      <c r="P2077" s="11">
        <v>428300</v>
      </c>
    </row>
    <row r="2078" spans="1:16">
      <c r="A2078" s="5" t="s">
        <v>5908</v>
      </c>
      <c r="B2078" t="s">
        <v>5017</v>
      </c>
      <c r="C2078" s="5" t="s">
        <v>5992</v>
      </c>
      <c r="D2078" s="1">
        <v>42005</v>
      </c>
      <c r="E2078" t="s">
        <v>5994</v>
      </c>
      <c r="F2078" t="s">
        <v>5995</v>
      </c>
      <c r="G2078" t="str">
        <f t="shared" si="34"/>
        <v>1097</v>
      </c>
      <c r="H2078" t="s">
        <v>26</v>
      </c>
      <c r="I2078" t="s">
        <v>27</v>
      </c>
      <c r="J2078" t="s">
        <v>397</v>
      </c>
      <c r="L2078" t="s">
        <v>398</v>
      </c>
      <c r="M2078" t="s">
        <v>31</v>
      </c>
      <c r="N2078" t="s">
        <v>31</v>
      </c>
      <c r="O2078" s="1"/>
      <c r="P2078" s="11">
        <v>4625900</v>
      </c>
    </row>
    <row r="2079" spans="1:16">
      <c r="A2079" s="5" t="s">
        <v>5908</v>
      </c>
      <c r="B2079" t="s">
        <v>5017</v>
      </c>
      <c r="C2079" s="5" t="s">
        <v>5992</v>
      </c>
      <c r="D2079" s="1">
        <v>42005</v>
      </c>
      <c r="E2079" t="s">
        <v>5994</v>
      </c>
      <c r="F2079" t="s">
        <v>5995</v>
      </c>
      <c r="G2079" t="str">
        <f t="shared" si="34"/>
        <v>1097</v>
      </c>
      <c r="H2079" t="s">
        <v>26</v>
      </c>
      <c r="I2079" t="s">
        <v>27</v>
      </c>
      <c r="J2079" t="s">
        <v>397</v>
      </c>
      <c r="L2079" t="s">
        <v>399</v>
      </c>
      <c r="M2079" t="s">
        <v>31</v>
      </c>
      <c r="N2079" t="s">
        <v>31</v>
      </c>
      <c r="O2079" s="1"/>
      <c r="P2079" s="11">
        <v>361500</v>
      </c>
    </row>
    <row r="2080" spans="1:16">
      <c r="A2080" s="5" t="s">
        <v>5908</v>
      </c>
      <c r="B2080" t="s">
        <v>5017</v>
      </c>
      <c r="C2080" s="5" t="s">
        <v>5996</v>
      </c>
      <c r="D2080" s="1">
        <v>42005</v>
      </c>
      <c r="E2080" t="s">
        <v>5998</v>
      </c>
      <c r="F2080" t="s">
        <v>5999</v>
      </c>
      <c r="G2080" t="str">
        <f t="shared" si="34"/>
        <v>1098</v>
      </c>
      <c r="H2080" t="s">
        <v>26</v>
      </c>
      <c r="I2080" t="s">
        <v>27</v>
      </c>
      <c r="J2080" t="s">
        <v>397</v>
      </c>
      <c r="L2080" t="s">
        <v>398</v>
      </c>
      <c r="M2080" t="s">
        <v>31</v>
      </c>
      <c r="N2080" t="s">
        <v>31</v>
      </c>
      <c r="O2080" s="1"/>
      <c r="P2080" s="11">
        <v>4843700</v>
      </c>
    </row>
    <row r="2081" spans="1:16">
      <c r="A2081" s="5" t="s">
        <v>5908</v>
      </c>
      <c r="B2081" t="s">
        <v>5017</v>
      </c>
      <c r="C2081" s="5" t="s">
        <v>5996</v>
      </c>
      <c r="D2081" s="1">
        <v>42005</v>
      </c>
      <c r="E2081" t="s">
        <v>5998</v>
      </c>
      <c r="F2081" t="s">
        <v>5999</v>
      </c>
      <c r="G2081" t="str">
        <f t="shared" si="34"/>
        <v>1098</v>
      </c>
      <c r="H2081" t="s">
        <v>26</v>
      </c>
      <c r="I2081" t="s">
        <v>27</v>
      </c>
      <c r="J2081" t="s">
        <v>397</v>
      </c>
      <c r="L2081" t="s">
        <v>399</v>
      </c>
      <c r="M2081" t="s">
        <v>31</v>
      </c>
      <c r="N2081" t="s">
        <v>31</v>
      </c>
      <c r="O2081" s="1"/>
      <c r="P2081" s="11">
        <v>365600</v>
      </c>
    </row>
    <row r="2082" spans="1:16">
      <c r="A2082" s="5" t="s">
        <v>5908</v>
      </c>
      <c r="B2082" t="s">
        <v>5017</v>
      </c>
      <c r="C2082" s="5" t="s">
        <v>6000</v>
      </c>
      <c r="D2082" s="1">
        <v>42005</v>
      </c>
      <c r="E2082" t="s">
        <v>6002</v>
      </c>
      <c r="F2082" t="s">
        <v>5298</v>
      </c>
      <c r="G2082" t="str">
        <f t="shared" si="34"/>
        <v>1098</v>
      </c>
      <c r="H2082" t="s">
        <v>26</v>
      </c>
      <c r="I2082" t="s">
        <v>27</v>
      </c>
      <c r="J2082" t="s">
        <v>397</v>
      </c>
      <c r="L2082" t="s">
        <v>5143</v>
      </c>
      <c r="M2082" t="s">
        <v>31</v>
      </c>
      <c r="N2082" t="s">
        <v>31</v>
      </c>
      <c r="O2082" s="1"/>
      <c r="P2082" s="11">
        <v>4488000</v>
      </c>
    </row>
    <row r="2083" spans="1:16">
      <c r="A2083" s="5" t="s">
        <v>5908</v>
      </c>
      <c r="B2083" t="s">
        <v>5017</v>
      </c>
      <c r="C2083" s="5" t="s">
        <v>6000</v>
      </c>
      <c r="D2083" s="1">
        <v>42005</v>
      </c>
      <c r="E2083" t="s">
        <v>6002</v>
      </c>
      <c r="F2083" t="s">
        <v>5298</v>
      </c>
      <c r="G2083" t="str">
        <f t="shared" si="34"/>
        <v>1098</v>
      </c>
      <c r="H2083" t="s">
        <v>26</v>
      </c>
      <c r="I2083" t="s">
        <v>27</v>
      </c>
      <c r="J2083" t="s">
        <v>397</v>
      </c>
      <c r="L2083" t="s">
        <v>5144</v>
      </c>
      <c r="M2083" t="s">
        <v>31</v>
      </c>
      <c r="N2083" t="s">
        <v>31</v>
      </c>
      <c r="O2083" s="1"/>
      <c r="P2083" s="11">
        <v>239400</v>
      </c>
    </row>
    <row r="2084" spans="1:16">
      <c r="A2084" s="5" t="s">
        <v>5908</v>
      </c>
      <c r="B2084" t="s">
        <v>5017</v>
      </c>
      <c r="C2084" s="5" t="s">
        <v>6003</v>
      </c>
      <c r="D2084" s="1">
        <v>42005</v>
      </c>
      <c r="E2084" t="s">
        <v>6005</v>
      </c>
      <c r="F2084" t="s">
        <v>6006</v>
      </c>
      <c r="G2084" t="str">
        <f t="shared" si="34"/>
        <v>1093</v>
      </c>
      <c r="H2084" t="s">
        <v>26</v>
      </c>
      <c r="I2084" t="s">
        <v>27</v>
      </c>
      <c r="J2084" t="s">
        <v>397</v>
      </c>
      <c r="L2084" t="s">
        <v>398</v>
      </c>
      <c r="M2084" t="s">
        <v>31</v>
      </c>
      <c r="N2084" t="s">
        <v>31</v>
      </c>
      <c r="O2084" s="1"/>
      <c r="P2084" s="11">
        <v>8043500</v>
      </c>
    </row>
    <row r="2085" spans="1:16">
      <c r="A2085" s="5" t="s">
        <v>5908</v>
      </c>
      <c r="B2085" t="s">
        <v>5017</v>
      </c>
      <c r="C2085" s="5" t="s">
        <v>6003</v>
      </c>
      <c r="D2085" s="1">
        <v>42005</v>
      </c>
      <c r="E2085" t="s">
        <v>6005</v>
      </c>
      <c r="F2085" t="s">
        <v>6006</v>
      </c>
      <c r="G2085" t="str">
        <f t="shared" si="34"/>
        <v>1093</v>
      </c>
      <c r="H2085" t="s">
        <v>26</v>
      </c>
      <c r="I2085" t="s">
        <v>27</v>
      </c>
      <c r="J2085" t="s">
        <v>397</v>
      </c>
      <c r="L2085" t="s">
        <v>399</v>
      </c>
      <c r="M2085" t="s">
        <v>31</v>
      </c>
      <c r="N2085" t="s">
        <v>31</v>
      </c>
      <c r="O2085" s="1"/>
      <c r="P2085" s="11">
        <v>784300</v>
      </c>
    </row>
    <row r="2086" spans="1:16">
      <c r="A2086" s="5" t="s">
        <v>5908</v>
      </c>
      <c r="B2086" t="s">
        <v>5017</v>
      </c>
      <c r="C2086" s="5" t="s">
        <v>6007</v>
      </c>
      <c r="D2086" s="1">
        <v>42005</v>
      </c>
      <c r="E2086" t="s">
        <v>6009</v>
      </c>
      <c r="F2086" t="s">
        <v>6010</v>
      </c>
      <c r="G2086" t="str">
        <f t="shared" si="34"/>
        <v>1091</v>
      </c>
      <c r="H2086" t="s">
        <v>26</v>
      </c>
      <c r="I2086" t="s">
        <v>27</v>
      </c>
      <c r="J2086" t="s">
        <v>397</v>
      </c>
      <c r="L2086" t="s">
        <v>398</v>
      </c>
      <c r="M2086" t="s">
        <v>31</v>
      </c>
      <c r="N2086" t="s">
        <v>31</v>
      </c>
      <c r="O2086" s="1"/>
      <c r="P2086" s="11">
        <v>7518900</v>
      </c>
    </row>
    <row r="2087" spans="1:16">
      <c r="A2087" s="5" t="s">
        <v>5908</v>
      </c>
      <c r="B2087" t="s">
        <v>5017</v>
      </c>
      <c r="C2087" s="5" t="s">
        <v>6007</v>
      </c>
      <c r="D2087" s="1">
        <v>42005</v>
      </c>
      <c r="E2087" t="s">
        <v>6009</v>
      </c>
      <c r="F2087" t="s">
        <v>6010</v>
      </c>
      <c r="G2087" t="str">
        <f t="shared" si="34"/>
        <v>1091</v>
      </c>
      <c r="H2087" t="s">
        <v>26</v>
      </c>
      <c r="I2087" t="s">
        <v>27</v>
      </c>
      <c r="J2087" t="s">
        <v>397</v>
      </c>
      <c r="L2087" t="s">
        <v>399</v>
      </c>
      <c r="M2087" t="s">
        <v>31</v>
      </c>
      <c r="N2087" t="s">
        <v>31</v>
      </c>
      <c r="O2087" s="1"/>
      <c r="P2087" s="11">
        <v>315000</v>
      </c>
    </row>
    <row r="2088" spans="1:16">
      <c r="A2088" s="5" t="s">
        <v>5908</v>
      </c>
      <c r="B2088" t="s">
        <v>5017</v>
      </c>
      <c r="C2088" s="5" t="s">
        <v>6011</v>
      </c>
      <c r="D2088" s="1">
        <v>42005</v>
      </c>
      <c r="E2088" t="s">
        <v>6013</v>
      </c>
      <c r="F2088" t="s">
        <v>6014</v>
      </c>
      <c r="G2088" t="str">
        <f t="shared" si="34"/>
        <v>1092</v>
      </c>
      <c r="H2088" t="s">
        <v>26</v>
      </c>
      <c r="I2088" t="s">
        <v>27</v>
      </c>
      <c r="J2088" t="s">
        <v>397</v>
      </c>
      <c r="L2088" t="s">
        <v>5143</v>
      </c>
      <c r="M2088" t="s">
        <v>31</v>
      </c>
      <c r="N2088" t="s">
        <v>31</v>
      </c>
      <c r="O2088" s="1"/>
      <c r="P2088" s="11">
        <v>4628300</v>
      </c>
    </row>
    <row r="2089" spans="1:16">
      <c r="A2089" s="5" t="s">
        <v>5908</v>
      </c>
      <c r="B2089" t="s">
        <v>5017</v>
      </c>
      <c r="C2089" s="5" t="s">
        <v>6011</v>
      </c>
      <c r="D2089" s="1">
        <v>42005</v>
      </c>
      <c r="E2089" t="s">
        <v>6013</v>
      </c>
      <c r="F2089" t="s">
        <v>6014</v>
      </c>
      <c r="G2089" t="str">
        <f t="shared" si="34"/>
        <v>1092</v>
      </c>
      <c r="H2089" t="s">
        <v>26</v>
      </c>
      <c r="I2089" t="s">
        <v>27</v>
      </c>
      <c r="J2089" t="s">
        <v>397</v>
      </c>
      <c r="L2089" t="s">
        <v>5144</v>
      </c>
      <c r="M2089" t="s">
        <v>31</v>
      </c>
      <c r="N2089" t="s">
        <v>31</v>
      </c>
      <c r="O2089" s="1"/>
      <c r="P2089" s="11">
        <v>276100</v>
      </c>
    </row>
    <row r="2090" spans="1:16">
      <c r="A2090" s="5" t="s">
        <v>5908</v>
      </c>
      <c r="B2090" t="s">
        <v>5017</v>
      </c>
      <c r="C2090" s="5" t="s">
        <v>6015</v>
      </c>
      <c r="D2090" s="1">
        <v>42005</v>
      </c>
      <c r="E2090" t="s">
        <v>6017</v>
      </c>
      <c r="F2090" t="s">
        <v>6018</v>
      </c>
      <c r="G2090" t="str">
        <f t="shared" si="34"/>
        <v>1091</v>
      </c>
      <c r="H2090" t="s">
        <v>26</v>
      </c>
      <c r="I2090" t="s">
        <v>27</v>
      </c>
      <c r="J2090" t="s">
        <v>397</v>
      </c>
      <c r="L2090" t="s">
        <v>398</v>
      </c>
      <c r="M2090" t="s">
        <v>31</v>
      </c>
      <c r="N2090" t="s">
        <v>31</v>
      </c>
      <c r="O2090" s="1"/>
      <c r="P2090" s="11">
        <v>6548200</v>
      </c>
    </row>
    <row r="2091" spans="1:16">
      <c r="A2091" s="5" t="s">
        <v>5908</v>
      </c>
      <c r="B2091" t="s">
        <v>5017</v>
      </c>
      <c r="C2091" s="5" t="s">
        <v>6015</v>
      </c>
      <c r="D2091" s="1">
        <v>42005</v>
      </c>
      <c r="E2091" t="s">
        <v>6017</v>
      </c>
      <c r="F2091" t="s">
        <v>6018</v>
      </c>
      <c r="G2091" t="str">
        <f t="shared" si="34"/>
        <v>1091</v>
      </c>
      <c r="H2091" t="s">
        <v>26</v>
      </c>
      <c r="I2091" t="s">
        <v>27</v>
      </c>
      <c r="J2091" t="s">
        <v>397</v>
      </c>
      <c r="L2091" t="s">
        <v>399</v>
      </c>
      <c r="M2091" t="s">
        <v>31</v>
      </c>
      <c r="N2091" t="s">
        <v>31</v>
      </c>
      <c r="O2091" s="1"/>
      <c r="P2091" s="11">
        <v>624600</v>
      </c>
    </row>
    <row r="2092" spans="1:16">
      <c r="A2092" s="5" t="s">
        <v>5908</v>
      </c>
      <c r="B2092" t="s">
        <v>5017</v>
      </c>
      <c r="C2092" s="5" t="s">
        <v>6019</v>
      </c>
      <c r="D2092" s="1">
        <v>42005</v>
      </c>
      <c r="E2092" t="s">
        <v>6021</v>
      </c>
      <c r="F2092" t="s">
        <v>6022</v>
      </c>
      <c r="G2092" t="str">
        <f t="shared" si="34"/>
        <v>1092</v>
      </c>
      <c r="H2092" t="s">
        <v>26</v>
      </c>
      <c r="I2092" t="s">
        <v>27</v>
      </c>
      <c r="J2092" t="s">
        <v>397</v>
      </c>
      <c r="L2092" t="s">
        <v>5143</v>
      </c>
      <c r="M2092" t="s">
        <v>31</v>
      </c>
      <c r="N2092" t="s">
        <v>31</v>
      </c>
      <c r="O2092" s="1"/>
      <c r="P2092" s="11">
        <v>7344000</v>
      </c>
    </row>
    <row r="2093" spans="1:16">
      <c r="A2093" s="5" t="s">
        <v>5908</v>
      </c>
      <c r="B2093" t="s">
        <v>5017</v>
      </c>
      <c r="C2093" s="5" t="s">
        <v>6019</v>
      </c>
      <c r="D2093" s="1">
        <v>42005</v>
      </c>
      <c r="E2093" t="s">
        <v>6021</v>
      </c>
      <c r="F2093" t="s">
        <v>6022</v>
      </c>
      <c r="G2093" t="str">
        <f t="shared" si="34"/>
        <v>1092</v>
      </c>
      <c r="H2093" t="s">
        <v>26</v>
      </c>
      <c r="I2093" t="s">
        <v>27</v>
      </c>
      <c r="J2093" t="s">
        <v>397</v>
      </c>
      <c r="L2093" t="s">
        <v>5144</v>
      </c>
      <c r="M2093" t="s">
        <v>31</v>
      </c>
      <c r="N2093" t="s">
        <v>31</v>
      </c>
      <c r="O2093" s="1"/>
      <c r="P2093" s="11">
        <v>423900</v>
      </c>
    </row>
    <row r="2094" spans="1:16">
      <c r="A2094" s="5" t="s">
        <v>5908</v>
      </c>
      <c r="B2094" t="s">
        <v>5017</v>
      </c>
      <c r="C2094" s="5" t="s">
        <v>6023</v>
      </c>
      <c r="D2094" s="1">
        <v>42005</v>
      </c>
      <c r="E2094" t="s">
        <v>6024</v>
      </c>
      <c r="F2094" t="s">
        <v>6025</v>
      </c>
      <c r="G2094" t="str">
        <f t="shared" si="34"/>
        <v>1091</v>
      </c>
      <c r="H2094" t="s">
        <v>26</v>
      </c>
      <c r="I2094" t="s">
        <v>27</v>
      </c>
      <c r="J2094" t="s">
        <v>397</v>
      </c>
      <c r="L2094" t="s">
        <v>5143</v>
      </c>
      <c r="M2094" t="s">
        <v>31</v>
      </c>
      <c r="N2094" t="s">
        <v>31</v>
      </c>
      <c r="O2094" s="1"/>
      <c r="P2094" s="11">
        <v>5159800</v>
      </c>
    </row>
    <row r="2095" spans="1:16">
      <c r="A2095" s="5" t="s">
        <v>5908</v>
      </c>
      <c r="B2095" t="s">
        <v>5017</v>
      </c>
      <c r="C2095" s="5" t="s">
        <v>6026</v>
      </c>
      <c r="D2095" s="1">
        <v>42005</v>
      </c>
      <c r="E2095" t="s">
        <v>6027</v>
      </c>
      <c r="F2095" t="s">
        <v>6028</v>
      </c>
      <c r="G2095" t="str">
        <f t="shared" si="34"/>
        <v>1091</v>
      </c>
      <c r="H2095" t="s">
        <v>26</v>
      </c>
      <c r="I2095" t="s">
        <v>396</v>
      </c>
      <c r="J2095" t="s">
        <v>397</v>
      </c>
      <c r="L2095" t="s">
        <v>5143</v>
      </c>
      <c r="M2095" t="s">
        <v>31</v>
      </c>
      <c r="N2095" t="s">
        <v>31</v>
      </c>
      <c r="O2095" s="1"/>
      <c r="P2095" s="11">
        <v>4363700</v>
      </c>
    </row>
    <row r="2096" spans="1:16">
      <c r="A2096" s="5" t="s">
        <v>5908</v>
      </c>
      <c r="B2096" t="s">
        <v>5017</v>
      </c>
      <c r="C2096" s="5" t="s">
        <v>6029</v>
      </c>
      <c r="D2096" s="1">
        <v>42005</v>
      </c>
      <c r="E2096" t="s">
        <v>6031</v>
      </c>
      <c r="F2096" t="s">
        <v>6032</v>
      </c>
      <c r="G2096" t="str">
        <f t="shared" si="34"/>
        <v>1091</v>
      </c>
      <c r="H2096" t="s">
        <v>26</v>
      </c>
      <c r="I2096" t="s">
        <v>27</v>
      </c>
      <c r="J2096" t="s">
        <v>397</v>
      </c>
      <c r="L2096" t="s">
        <v>398</v>
      </c>
      <c r="M2096" t="s">
        <v>31</v>
      </c>
      <c r="N2096" t="s">
        <v>31</v>
      </c>
      <c r="O2096" s="1"/>
      <c r="P2096" s="11">
        <v>4263000</v>
      </c>
    </row>
    <row r="2097" spans="1:16">
      <c r="A2097" s="5" t="s">
        <v>5908</v>
      </c>
      <c r="B2097" t="s">
        <v>5017</v>
      </c>
      <c r="C2097" s="5" t="s">
        <v>6029</v>
      </c>
      <c r="D2097" s="1">
        <v>42005</v>
      </c>
      <c r="E2097" t="s">
        <v>6031</v>
      </c>
      <c r="F2097" t="s">
        <v>6032</v>
      </c>
      <c r="G2097" t="str">
        <f t="shared" si="34"/>
        <v>1091</v>
      </c>
      <c r="H2097" t="s">
        <v>26</v>
      </c>
      <c r="I2097" t="s">
        <v>27</v>
      </c>
      <c r="J2097" t="s">
        <v>397</v>
      </c>
      <c r="L2097" t="s">
        <v>399</v>
      </c>
      <c r="M2097" t="s">
        <v>31</v>
      </c>
      <c r="N2097" t="s">
        <v>31</v>
      </c>
      <c r="O2097" s="1"/>
      <c r="P2097" s="11">
        <v>298800</v>
      </c>
    </row>
    <row r="2098" spans="1:16">
      <c r="A2098" s="5" t="s">
        <v>5908</v>
      </c>
      <c r="B2098" t="s">
        <v>5017</v>
      </c>
      <c r="C2098" s="5" t="s">
        <v>6033</v>
      </c>
      <c r="D2098" s="1">
        <v>42005</v>
      </c>
      <c r="E2098" t="s">
        <v>6035</v>
      </c>
      <c r="F2098" t="s">
        <v>2777</v>
      </c>
      <c r="G2098" t="str">
        <f t="shared" si="34"/>
        <v>1093</v>
      </c>
      <c r="H2098" t="s">
        <v>26</v>
      </c>
      <c r="J2098" t="s">
        <v>397</v>
      </c>
      <c r="L2098" t="s">
        <v>5144</v>
      </c>
      <c r="M2098" t="s">
        <v>31</v>
      </c>
      <c r="N2098" t="s">
        <v>31</v>
      </c>
      <c r="O2098" s="1"/>
      <c r="P2098" s="11">
        <v>423400</v>
      </c>
    </row>
    <row r="2099" spans="1:16">
      <c r="A2099" s="5" t="s">
        <v>5908</v>
      </c>
      <c r="B2099" t="s">
        <v>5017</v>
      </c>
      <c r="C2099" s="5" t="s">
        <v>6036</v>
      </c>
      <c r="D2099" s="1">
        <v>42005</v>
      </c>
      <c r="E2099" t="s">
        <v>6038</v>
      </c>
      <c r="F2099" t="s">
        <v>6039</v>
      </c>
      <c r="G2099" t="str">
        <f t="shared" si="34"/>
        <v>1087</v>
      </c>
      <c r="H2099" t="s">
        <v>26</v>
      </c>
      <c r="J2099" t="s">
        <v>397</v>
      </c>
      <c r="L2099" t="s">
        <v>5143</v>
      </c>
      <c r="M2099" t="s">
        <v>31</v>
      </c>
      <c r="N2099" t="s">
        <v>31</v>
      </c>
      <c r="O2099" s="1"/>
      <c r="P2099" s="11">
        <v>10627100</v>
      </c>
    </row>
    <row r="2100" spans="1:16">
      <c r="A2100" s="5" t="s">
        <v>5908</v>
      </c>
      <c r="B2100" t="s">
        <v>5017</v>
      </c>
      <c r="C2100" s="5" t="s">
        <v>6036</v>
      </c>
      <c r="D2100" s="1">
        <v>42005</v>
      </c>
      <c r="E2100" t="s">
        <v>6038</v>
      </c>
      <c r="F2100" t="s">
        <v>6039</v>
      </c>
      <c r="G2100" t="str">
        <f t="shared" si="34"/>
        <v>1087</v>
      </c>
      <c r="H2100" t="s">
        <v>26</v>
      </c>
      <c r="J2100" t="s">
        <v>397</v>
      </c>
      <c r="L2100" t="s">
        <v>5144</v>
      </c>
      <c r="M2100" t="s">
        <v>31</v>
      </c>
      <c r="N2100" t="s">
        <v>31</v>
      </c>
      <c r="O2100" s="1"/>
      <c r="P2100" s="11">
        <v>771700</v>
      </c>
    </row>
    <row r="2101" spans="1:16">
      <c r="A2101" s="5" t="s">
        <v>5908</v>
      </c>
      <c r="B2101" t="s">
        <v>5017</v>
      </c>
      <c r="C2101" s="5" t="s">
        <v>6040</v>
      </c>
      <c r="D2101" s="1">
        <v>42005</v>
      </c>
      <c r="E2101" t="s">
        <v>6042</v>
      </c>
      <c r="F2101" t="s">
        <v>6043</v>
      </c>
      <c r="G2101" t="str">
        <f t="shared" si="34"/>
        <v>1087</v>
      </c>
      <c r="H2101" t="s">
        <v>26</v>
      </c>
      <c r="J2101" t="s">
        <v>397</v>
      </c>
      <c r="L2101" t="s">
        <v>5143</v>
      </c>
      <c r="M2101" t="s">
        <v>31</v>
      </c>
      <c r="N2101" t="s">
        <v>31</v>
      </c>
      <c r="O2101" s="1"/>
      <c r="P2101" s="11">
        <v>6885500</v>
      </c>
    </row>
    <row r="2102" spans="1:16">
      <c r="A2102" s="5" t="s">
        <v>5908</v>
      </c>
      <c r="B2102" t="s">
        <v>5017</v>
      </c>
      <c r="C2102" s="5" t="s">
        <v>6040</v>
      </c>
      <c r="D2102" s="1">
        <v>42005</v>
      </c>
      <c r="E2102" t="s">
        <v>6044</v>
      </c>
      <c r="F2102" t="s">
        <v>6043</v>
      </c>
      <c r="G2102" t="str">
        <f t="shared" si="34"/>
        <v>1087</v>
      </c>
      <c r="H2102" t="s">
        <v>26</v>
      </c>
      <c r="J2102" t="s">
        <v>397</v>
      </c>
      <c r="L2102" t="s">
        <v>5144</v>
      </c>
      <c r="M2102" t="s">
        <v>31</v>
      </c>
      <c r="N2102" t="s">
        <v>31</v>
      </c>
      <c r="O2102" s="1"/>
      <c r="P2102" s="11">
        <v>448800</v>
      </c>
    </row>
    <row r="2103" spans="1:16">
      <c r="A2103" s="5" t="s">
        <v>5908</v>
      </c>
      <c r="B2103" t="s">
        <v>5017</v>
      </c>
      <c r="C2103" s="5" t="s">
        <v>6045</v>
      </c>
      <c r="D2103" s="1">
        <v>42005</v>
      </c>
      <c r="E2103" t="s">
        <v>6047</v>
      </c>
      <c r="F2103" t="s">
        <v>1738</v>
      </c>
      <c r="G2103" t="str">
        <f t="shared" si="34"/>
        <v>1097</v>
      </c>
      <c r="H2103" t="s">
        <v>26</v>
      </c>
      <c r="J2103" t="s">
        <v>397</v>
      </c>
      <c r="L2103" t="s">
        <v>5143</v>
      </c>
      <c r="M2103" t="s">
        <v>31</v>
      </c>
      <c r="N2103" t="s">
        <v>31</v>
      </c>
      <c r="O2103" s="1"/>
      <c r="P2103" s="11">
        <v>8812400</v>
      </c>
    </row>
    <row r="2104" spans="1:16">
      <c r="A2104" s="5" t="s">
        <v>5908</v>
      </c>
      <c r="B2104" t="s">
        <v>5017</v>
      </c>
      <c r="C2104" s="5" t="s">
        <v>6045</v>
      </c>
      <c r="D2104" s="1">
        <v>42005</v>
      </c>
      <c r="E2104" t="s">
        <v>6047</v>
      </c>
      <c r="F2104" t="s">
        <v>1738</v>
      </c>
      <c r="G2104" t="str">
        <f t="shared" ref="G2104:G2167" si="35">LEFT(F2104,4)</f>
        <v>1097</v>
      </c>
      <c r="H2104" t="s">
        <v>26</v>
      </c>
      <c r="J2104" t="s">
        <v>397</v>
      </c>
      <c r="L2104" t="s">
        <v>5144</v>
      </c>
      <c r="M2104" t="s">
        <v>31</v>
      </c>
      <c r="N2104" t="s">
        <v>31</v>
      </c>
      <c r="O2104" s="1"/>
      <c r="P2104" s="11">
        <v>592500</v>
      </c>
    </row>
    <row r="2105" spans="1:16">
      <c r="A2105" s="5" t="s">
        <v>5908</v>
      </c>
      <c r="B2105" t="s">
        <v>5017</v>
      </c>
      <c r="C2105" s="5" t="s">
        <v>6048</v>
      </c>
      <c r="D2105" s="1">
        <v>42005</v>
      </c>
      <c r="E2105" t="s">
        <v>6050</v>
      </c>
      <c r="F2105" t="s">
        <v>6051</v>
      </c>
      <c r="G2105" t="str">
        <f t="shared" si="35"/>
        <v>1087</v>
      </c>
      <c r="H2105" t="s">
        <v>26</v>
      </c>
      <c r="J2105" t="s">
        <v>397</v>
      </c>
      <c r="L2105" t="s">
        <v>5143</v>
      </c>
      <c r="M2105" t="s">
        <v>31</v>
      </c>
      <c r="N2105" t="s">
        <v>31</v>
      </c>
      <c r="O2105" s="1"/>
      <c r="P2105" s="11">
        <v>4542200</v>
      </c>
    </row>
    <row r="2106" spans="1:16">
      <c r="A2106" s="5" t="s">
        <v>5908</v>
      </c>
      <c r="B2106" t="s">
        <v>5017</v>
      </c>
      <c r="C2106" s="5" t="s">
        <v>6048</v>
      </c>
      <c r="D2106" s="1">
        <v>42005</v>
      </c>
      <c r="E2106" t="s">
        <v>6050</v>
      </c>
      <c r="F2106" t="s">
        <v>6051</v>
      </c>
      <c r="G2106" t="str">
        <f t="shared" si="35"/>
        <v>1087</v>
      </c>
      <c r="H2106" t="s">
        <v>26</v>
      </c>
      <c r="J2106" t="s">
        <v>397</v>
      </c>
      <c r="L2106" t="s">
        <v>5144</v>
      </c>
      <c r="M2106" t="s">
        <v>31</v>
      </c>
      <c r="N2106" t="s">
        <v>31</v>
      </c>
      <c r="O2106" s="1"/>
      <c r="P2106" s="11">
        <v>297800</v>
      </c>
    </row>
    <row r="2107" spans="1:16">
      <c r="A2107" s="5" t="s">
        <v>5908</v>
      </c>
      <c r="B2107" t="s">
        <v>5017</v>
      </c>
      <c r="C2107" s="5" t="s">
        <v>6052</v>
      </c>
      <c r="D2107" s="1">
        <v>42005</v>
      </c>
      <c r="E2107" t="s">
        <v>6054</v>
      </c>
      <c r="F2107" t="s">
        <v>5298</v>
      </c>
      <c r="G2107" t="str">
        <f t="shared" si="35"/>
        <v>1098</v>
      </c>
      <c r="H2107" t="s">
        <v>26</v>
      </c>
      <c r="J2107" t="s">
        <v>397</v>
      </c>
      <c r="L2107" t="s">
        <v>5143</v>
      </c>
      <c r="M2107" t="s">
        <v>31</v>
      </c>
      <c r="N2107" t="s">
        <v>31</v>
      </c>
      <c r="O2107" s="1"/>
      <c r="P2107" s="11">
        <v>3148500</v>
      </c>
    </row>
    <row r="2108" spans="1:16">
      <c r="A2108" s="5" t="s">
        <v>5908</v>
      </c>
      <c r="B2108" t="s">
        <v>5017</v>
      </c>
      <c r="C2108" s="5" t="s">
        <v>6052</v>
      </c>
      <c r="D2108" s="1">
        <v>42005</v>
      </c>
      <c r="E2108" t="s">
        <v>6054</v>
      </c>
      <c r="F2108" t="s">
        <v>5298</v>
      </c>
      <c r="G2108" t="str">
        <f t="shared" si="35"/>
        <v>1098</v>
      </c>
      <c r="H2108" t="s">
        <v>26</v>
      </c>
      <c r="J2108" t="s">
        <v>397</v>
      </c>
      <c r="L2108" t="s">
        <v>5144</v>
      </c>
      <c r="M2108" t="s">
        <v>31</v>
      </c>
      <c r="N2108" t="s">
        <v>31</v>
      </c>
      <c r="O2108" s="1"/>
      <c r="P2108" s="11">
        <v>171100</v>
      </c>
    </row>
    <row r="2109" spans="1:16">
      <c r="A2109" s="5" t="s">
        <v>5908</v>
      </c>
      <c r="B2109" t="s">
        <v>5017</v>
      </c>
      <c r="C2109" s="5" t="s">
        <v>6055</v>
      </c>
      <c r="D2109" s="1">
        <v>42005</v>
      </c>
      <c r="E2109" t="s">
        <v>6057</v>
      </c>
      <c r="F2109" t="s">
        <v>6058</v>
      </c>
      <c r="G2109" t="str">
        <f t="shared" si="35"/>
        <v>1095</v>
      </c>
      <c r="H2109" t="s">
        <v>26</v>
      </c>
      <c r="J2109" t="s">
        <v>397</v>
      </c>
      <c r="L2109" t="s">
        <v>398</v>
      </c>
      <c r="M2109" t="s">
        <v>31</v>
      </c>
      <c r="N2109" t="s">
        <v>31</v>
      </c>
      <c r="O2109" s="1"/>
      <c r="P2109" s="11">
        <v>7935900</v>
      </c>
    </row>
    <row r="2110" spans="1:16">
      <c r="A2110" s="5" t="s">
        <v>5908</v>
      </c>
      <c r="B2110" t="s">
        <v>5017</v>
      </c>
      <c r="C2110" s="5" t="s">
        <v>6055</v>
      </c>
      <c r="D2110" s="1">
        <v>42005</v>
      </c>
      <c r="E2110" t="s">
        <v>6057</v>
      </c>
      <c r="F2110" t="s">
        <v>6058</v>
      </c>
      <c r="G2110" t="str">
        <f t="shared" si="35"/>
        <v>1095</v>
      </c>
      <c r="H2110" t="s">
        <v>26</v>
      </c>
      <c r="J2110" t="s">
        <v>397</v>
      </c>
      <c r="L2110" t="s">
        <v>399</v>
      </c>
      <c r="M2110" t="s">
        <v>31</v>
      </c>
      <c r="N2110" t="s">
        <v>31</v>
      </c>
      <c r="O2110" s="1"/>
      <c r="P2110" s="11">
        <v>739000</v>
      </c>
    </row>
    <row r="2111" spans="1:16">
      <c r="A2111" s="5" t="s">
        <v>5908</v>
      </c>
      <c r="B2111" t="s">
        <v>5017</v>
      </c>
      <c r="C2111" s="5" t="s">
        <v>6059</v>
      </c>
      <c r="D2111" s="1">
        <v>42005</v>
      </c>
      <c r="E2111" t="s">
        <v>6061</v>
      </c>
      <c r="F2111" t="s">
        <v>6051</v>
      </c>
      <c r="G2111" t="str">
        <f t="shared" si="35"/>
        <v>1087</v>
      </c>
      <c r="H2111" t="s">
        <v>26</v>
      </c>
      <c r="J2111" t="s">
        <v>397</v>
      </c>
      <c r="L2111" t="s">
        <v>5143</v>
      </c>
      <c r="M2111" t="s">
        <v>31</v>
      </c>
      <c r="N2111" t="s">
        <v>31</v>
      </c>
      <c r="O2111" s="1"/>
      <c r="P2111" s="11">
        <v>5940100</v>
      </c>
    </row>
    <row r="2112" spans="1:16">
      <c r="A2112" s="5" t="s">
        <v>5908</v>
      </c>
      <c r="B2112" t="s">
        <v>5017</v>
      </c>
      <c r="C2112" s="5" t="s">
        <v>6059</v>
      </c>
      <c r="D2112" s="1">
        <v>42005</v>
      </c>
      <c r="E2112" t="s">
        <v>6062</v>
      </c>
      <c r="F2112" t="s">
        <v>6051</v>
      </c>
      <c r="G2112" t="str">
        <f t="shared" si="35"/>
        <v>1087</v>
      </c>
      <c r="H2112" t="s">
        <v>26</v>
      </c>
      <c r="J2112" t="s">
        <v>397</v>
      </c>
      <c r="L2112" t="s">
        <v>5144</v>
      </c>
      <c r="M2112" t="s">
        <v>31</v>
      </c>
      <c r="N2112" t="s">
        <v>31</v>
      </c>
      <c r="O2112" s="1"/>
      <c r="P2112" s="11">
        <v>297200</v>
      </c>
    </row>
    <row r="2113" spans="1:16">
      <c r="A2113" s="5" t="s">
        <v>5908</v>
      </c>
      <c r="B2113" t="s">
        <v>5017</v>
      </c>
      <c r="C2113" s="5" t="s">
        <v>6059</v>
      </c>
      <c r="D2113" s="1">
        <v>42005</v>
      </c>
      <c r="E2113" t="s">
        <v>6063</v>
      </c>
      <c r="F2113" t="s">
        <v>6064</v>
      </c>
      <c r="G2113" t="str">
        <f t="shared" si="35"/>
        <v>1087</v>
      </c>
      <c r="H2113" t="s">
        <v>26</v>
      </c>
      <c r="J2113" t="s">
        <v>397</v>
      </c>
      <c r="L2113" t="s">
        <v>5144</v>
      </c>
      <c r="M2113" t="s">
        <v>31</v>
      </c>
      <c r="N2113" t="s">
        <v>31</v>
      </c>
      <c r="O2113" s="1"/>
      <c r="P2113" s="11">
        <v>262400</v>
      </c>
    </row>
    <row r="2114" spans="1:16">
      <c r="A2114" s="5" t="s">
        <v>5908</v>
      </c>
      <c r="B2114" t="s">
        <v>5017</v>
      </c>
      <c r="C2114" s="5" t="s">
        <v>6065</v>
      </c>
      <c r="D2114" s="1">
        <v>42005</v>
      </c>
      <c r="E2114" t="s">
        <v>6067</v>
      </c>
      <c r="F2114" t="s">
        <v>6068</v>
      </c>
      <c r="G2114" t="str">
        <f t="shared" si="35"/>
        <v>1091</v>
      </c>
      <c r="H2114" t="s">
        <v>26</v>
      </c>
      <c r="J2114" t="s">
        <v>397</v>
      </c>
      <c r="L2114" t="s">
        <v>5143</v>
      </c>
      <c r="M2114" t="s">
        <v>32</v>
      </c>
      <c r="N2114" t="s">
        <v>31</v>
      </c>
      <c r="O2114" s="1"/>
      <c r="P2114" s="11">
        <v>8160000</v>
      </c>
    </row>
    <row r="2115" spans="1:16">
      <c r="A2115" s="5" t="s">
        <v>5908</v>
      </c>
      <c r="B2115" t="s">
        <v>5017</v>
      </c>
      <c r="C2115" s="5" t="s">
        <v>6065</v>
      </c>
      <c r="D2115" s="1">
        <v>42005</v>
      </c>
      <c r="E2115" t="s">
        <v>6069</v>
      </c>
      <c r="F2115" t="s">
        <v>6032</v>
      </c>
      <c r="G2115" t="str">
        <f t="shared" si="35"/>
        <v>1091</v>
      </c>
      <c r="H2115" t="s">
        <v>26</v>
      </c>
      <c r="J2115" t="s">
        <v>397</v>
      </c>
      <c r="L2115" t="s">
        <v>5144</v>
      </c>
      <c r="M2115" t="s">
        <v>31</v>
      </c>
      <c r="N2115" t="s">
        <v>31</v>
      </c>
      <c r="O2115" s="1"/>
      <c r="P2115" s="11">
        <v>292400</v>
      </c>
    </row>
    <row r="2116" spans="1:16">
      <c r="A2116" s="5" t="s">
        <v>5908</v>
      </c>
      <c r="B2116" t="s">
        <v>5017</v>
      </c>
      <c r="C2116" s="5" t="s">
        <v>6070</v>
      </c>
      <c r="D2116" s="1">
        <v>42005</v>
      </c>
      <c r="E2116" t="s">
        <v>6072</v>
      </c>
      <c r="F2116" t="s">
        <v>6073</v>
      </c>
      <c r="G2116" t="str">
        <f t="shared" si="35"/>
        <v>1096</v>
      </c>
      <c r="H2116" t="s">
        <v>26</v>
      </c>
      <c r="J2116" t="s">
        <v>397</v>
      </c>
      <c r="L2116" t="s">
        <v>5143</v>
      </c>
      <c r="M2116" t="s">
        <v>31</v>
      </c>
      <c r="N2116" t="s">
        <v>31</v>
      </c>
      <c r="O2116" s="1"/>
      <c r="P2116" s="11">
        <v>8292600</v>
      </c>
    </row>
    <row r="2117" spans="1:16">
      <c r="A2117" s="5" t="s">
        <v>5908</v>
      </c>
      <c r="B2117" t="s">
        <v>5017</v>
      </c>
      <c r="C2117" s="5" t="s">
        <v>6070</v>
      </c>
      <c r="D2117" s="1">
        <v>42005</v>
      </c>
      <c r="E2117" t="s">
        <v>6072</v>
      </c>
      <c r="F2117" t="s">
        <v>6073</v>
      </c>
      <c r="G2117" t="str">
        <f t="shared" si="35"/>
        <v>1096</v>
      </c>
      <c r="H2117" t="s">
        <v>26</v>
      </c>
      <c r="J2117" t="s">
        <v>397</v>
      </c>
      <c r="L2117" t="s">
        <v>5144</v>
      </c>
      <c r="M2117" t="s">
        <v>31</v>
      </c>
      <c r="N2117" t="s">
        <v>31</v>
      </c>
      <c r="O2117" s="1"/>
      <c r="P2117" s="11">
        <v>615600</v>
      </c>
    </row>
    <row r="2118" spans="1:16">
      <c r="A2118" s="5" t="s">
        <v>5908</v>
      </c>
      <c r="B2118" t="s">
        <v>5017</v>
      </c>
      <c r="C2118" s="5" t="s">
        <v>6074</v>
      </c>
      <c r="D2118" s="1">
        <v>42005</v>
      </c>
      <c r="E2118" t="s">
        <v>6075</v>
      </c>
      <c r="F2118" t="s">
        <v>6076</v>
      </c>
      <c r="G2118" t="str">
        <f t="shared" si="35"/>
        <v>1094</v>
      </c>
      <c r="H2118" t="s">
        <v>26</v>
      </c>
      <c r="J2118" t="s">
        <v>397</v>
      </c>
      <c r="L2118" t="s">
        <v>5143</v>
      </c>
      <c r="M2118" t="s">
        <v>31</v>
      </c>
      <c r="N2118" t="s">
        <v>31</v>
      </c>
      <c r="O2118" s="1"/>
      <c r="P2118" s="11">
        <v>4113200</v>
      </c>
    </row>
    <row r="2119" spans="1:16">
      <c r="A2119" s="5" t="s">
        <v>5908</v>
      </c>
      <c r="B2119" t="s">
        <v>5017</v>
      </c>
      <c r="C2119" s="5" t="s">
        <v>6074</v>
      </c>
      <c r="D2119" s="1">
        <v>42005</v>
      </c>
      <c r="E2119" t="s">
        <v>6075</v>
      </c>
      <c r="F2119" t="s">
        <v>6076</v>
      </c>
      <c r="G2119" t="str">
        <f t="shared" si="35"/>
        <v>1094</v>
      </c>
      <c r="H2119" t="s">
        <v>26</v>
      </c>
      <c r="J2119" t="s">
        <v>397</v>
      </c>
      <c r="L2119" t="s">
        <v>5144</v>
      </c>
      <c r="M2119" t="s">
        <v>31</v>
      </c>
      <c r="N2119" t="s">
        <v>31</v>
      </c>
      <c r="O2119" s="1"/>
      <c r="P2119" s="11">
        <v>238400</v>
      </c>
    </row>
    <row r="2120" spans="1:16">
      <c r="A2120" s="5" t="s">
        <v>5908</v>
      </c>
      <c r="B2120" t="s">
        <v>5017</v>
      </c>
      <c r="C2120" s="5" t="s">
        <v>6077</v>
      </c>
      <c r="D2120" s="1">
        <v>42005</v>
      </c>
      <c r="E2120" t="s">
        <v>6079</v>
      </c>
      <c r="F2120" t="s">
        <v>6051</v>
      </c>
      <c r="G2120" t="str">
        <f t="shared" si="35"/>
        <v>1087</v>
      </c>
      <c r="H2120" t="s">
        <v>26</v>
      </c>
      <c r="J2120" t="s">
        <v>397</v>
      </c>
      <c r="L2120" t="s">
        <v>5143</v>
      </c>
      <c r="M2120" t="s">
        <v>31</v>
      </c>
      <c r="N2120" t="s">
        <v>31</v>
      </c>
      <c r="O2120" s="1"/>
      <c r="P2120" s="11">
        <v>4980200</v>
      </c>
    </row>
    <row r="2121" spans="1:16">
      <c r="A2121" s="5" t="s">
        <v>5908</v>
      </c>
      <c r="B2121" t="s">
        <v>5017</v>
      </c>
      <c r="C2121" s="5" t="s">
        <v>6077</v>
      </c>
      <c r="D2121" s="1">
        <v>42005</v>
      </c>
      <c r="E2121" t="s">
        <v>6079</v>
      </c>
      <c r="F2121" t="s">
        <v>6051</v>
      </c>
      <c r="G2121" t="str">
        <f t="shared" si="35"/>
        <v>1087</v>
      </c>
      <c r="H2121" t="s">
        <v>26</v>
      </c>
      <c r="J2121" t="s">
        <v>397</v>
      </c>
      <c r="L2121" t="s">
        <v>5144</v>
      </c>
      <c r="M2121" t="s">
        <v>31</v>
      </c>
      <c r="N2121" t="s">
        <v>31</v>
      </c>
      <c r="O2121" s="1"/>
      <c r="P2121" s="11">
        <v>128800</v>
      </c>
    </row>
    <row r="2122" spans="1:16">
      <c r="A2122" s="5" t="s">
        <v>5908</v>
      </c>
      <c r="B2122" t="s">
        <v>5017</v>
      </c>
      <c r="C2122" s="5" t="s">
        <v>6080</v>
      </c>
      <c r="D2122" s="1">
        <v>42472</v>
      </c>
      <c r="E2122" t="s">
        <v>6082</v>
      </c>
      <c r="F2122" t="s">
        <v>6083</v>
      </c>
      <c r="G2122" t="str">
        <f t="shared" si="35"/>
        <v>1097</v>
      </c>
      <c r="H2122" t="s">
        <v>26</v>
      </c>
      <c r="J2122" t="s">
        <v>397</v>
      </c>
      <c r="L2122" t="s">
        <v>398</v>
      </c>
      <c r="M2122" t="s">
        <v>31</v>
      </c>
      <c r="N2122" t="s">
        <v>31</v>
      </c>
      <c r="O2122" s="1"/>
      <c r="P2122" s="11">
        <v>6051900</v>
      </c>
    </row>
    <row r="2123" spans="1:16">
      <c r="A2123" s="5" t="s">
        <v>5908</v>
      </c>
      <c r="B2123" t="s">
        <v>5017</v>
      </c>
      <c r="C2123" s="5" t="s">
        <v>6080</v>
      </c>
      <c r="D2123" s="1">
        <v>42472</v>
      </c>
      <c r="E2123" t="s">
        <v>6082</v>
      </c>
      <c r="F2123" t="s">
        <v>6083</v>
      </c>
      <c r="G2123" t="str">
        <f t="shared" si="35"/>
        <v>1097</v>
      </c>
      <c r="H2123" t="s">
        <v>26</v>
      </c>
      <c r="J2123" t="s">
        <v>397</v>
      </c>
      <c r="L2123" t="s">
        <v>399</v>
      </c>
      <c r="M2123" t="s">
        <v>31</v>
      </c>
      <c r="N2123" t="s">
        <v>31</v>
      </c>
      <c r="O2123" s="1"/>
      <c r="P2123" s="11">
        <v>380200</v>
      </c>
    </row>
    <row r="2124" spans="1:16">
      <c r="A2124" s="5" t="s">
        <v>5908</v>
      </c>
      <c r="B2124" t="s">
        <v>5017</v>
      </c>
      <c r="C2124" s="5" t="s">
        <v>6084</v>
      </c>
      <c r="D2124" s="1">
        <v>43101</v>
      </c>
      <c r="E2124" t="s">
        <v>6086</v>
      </c>
      <c r="F2124" t="s">
        <v>6087</v>
      </c>
      <c r="G2124" t="str">
        <f t="shared" si="35"/>
        <v>1094</v>
      </c>
      <c r="H2124" t="s">
        <v>26</v>
      </c>
      <c r="J2124" t="s">
        <v>397</v>
      </c>
      <c r="L2124" t="s">
        <v>398</v>
      </c>
      <c r="M2124" t="s">
        <v>31</v>
      </c>
      <c r="N2124" t="s">
        <v>31</v>
      </c>
      <c r="O2124" s="1"/>
      <c r="P2124" s="11">
        <v>4314500</v>
      </c>
    </row>
    <row r="2125" spans="1:16">
      <c r="A2125" s="5" t="s">
        <v>5908</v>
      </c>
      <c r="B2125" t="s">
        <v>5017</v>
      </c>
      <c r="C2125" s="5" t="s">
        <v>6084</v>
      </c>
      <c r="D2125" s="1">
        <v>43101</v>
      </c>
      <c r="E2125" t="s">
        <v>6086</v>
      </c>
      <c r="F2125" t="s">
        <v>6087</v>
      </c>
      <c r="G2125" t="str">
        <f t="shared" si="35"/>
        <v>1094</v>
      </c>
      <c r="H2125" t="s">
        <v>26</v>
      </c>
      <c r="J2125" t="s">
        <v>397</v>
      </c>
      <c r="L2125" t="s">
        <v>399</v>
      </c>
      <c r="M2125" t="s">
        <v>31</v>
      </c>
      <c r="N2125" t="s">
        <v>31</v>
      </c>
      <c r="O2125" s="1"/>
      <c r="P2125" s="11">
        <v>289000</v>
      </c>
    </row>
    <row r="2126" spans="1:16">
      <c r="A2126" s="5" t="s">
        <v>5908</v>
      </c>
      <c r="B2126" t="s">
        <v>5017</v>
      </c>
      <c r="C2126" s="5" t="s">
        <v>6088</v>
      </c>
      <c r="D2126" s="1">
        <v>44364</v>
      </c>
      <c r="E2126" t="s">
        <v>6089</v>
      </c>
      <c r="F2126" t="s">
        <v>1931</v>
      </c>
      <c r="G2126" t="str">
        <f t="shared" si="35"/>
        <v>1019</v>
      </c>
      <c r="H2126" t="s">
        <v>26</v>
      </c>
      <c r="J2126" t="s">
        <v>397</v>
      </c>
      <c r="L2126" t="s">
        <v>398</v>
      </c>
      <c r="M2126" t="s">
        <v>32</v>
      </c>
      <c r="N2126" t="s">
        <v>31</v>
      </c>
      <c r="O2126" s="1"/>
      <c r="P2126" s="11">
        <v>13670200</v>
      </c>
    </row>
    <row r="2127" spans="1:16">
      <c r="A2127" s="5" t="s">
        <v>5908</v>
      </c>
      <c r="B2127" t="s">
        <v>5017</v>
      </c>
      <c r="C2127" s="5" t="s">
        <v>6088</v>
      </c>
      <c r="D2127" s="1">
        <v>44364</v>
      </c>
      <c r="E2127" t="s">
        <v>6089</v>
      </c>
      <c r="F2127" t="s">
        <v>1931</v>
      </c>
      <c r="G2127" t="str">
        <f t="shared" si="35"/>
        <v>1019</v>
      </c>
      <c r="H2127" t="s">
        <v>26</v>
      </c>
      <c r="J2127" t="s">
        <v>397</v>
      </c>
      <c r="L2127" t="s">
        <v>399</v>
      </c>
      <c r="M2127" t="s">
        <v>31</v>
      </c>
      <c r="N2127" t="s">
        <v>31</v>
      </c>
      <c r="O2127" s="1"/>
      <c r="P2127" s="11">
        <v>310300</v>
      </c>
    </row>
    <row r="2128" spans="1:16" s="15" customFormat="1">
      <c r="A2128" s="14">
        <v>6907</v>
      </c>
      <c r="B2128" s="15" t="s">
        <v>5017</v>
      </c>
      <c r="C2128" s="14" t="s">
        <v>6863</v>
      </c>
      <c r="D2128" s="16">
        <v>44644</v>
      </c>
      <c r="E2128" s="15" t="s">
        <v>1818</v>
      </c>
      <c r="F2128" s="15" t="s">
        <v>6931</v>
      </c>
      <c r="G2128" s="15" t="str">
        <f t="shared" si="35"/>
        <v>1382</v>
      </c>
      <c r="H2128" s="15" t="s">
        <v>1460</v>
      </c>
      <c r="I2128" s="15" t="s">
        <v>27</v>
      </c>
      <c r="J2128" s="15" t="s">
        <v>397</v>
      </c>
      <c r="L2128" s="15" t="s">
        <v>5143</v>
      </c>
      <c r="M2128" s="15" t="s">
        <v>31</v>
      </c>
      <c r="N2128" s="15" t="s">
        <v>32</v>
      </c>
      <c r="O2128" s="16">
        <v>44987</v>
      </c>
      <c r="P2128" s="17">
        <v>19000500</v>
      </c>
    </row>
    <row r="2129" spans="1:16" s="15" customFormat="1">
      <c r="A2129" s="14">
        <v>6907</v>
      </c>
      <c r="B2129" s="15" t="s">
        <v>5017</v>
      </c>
      <c r="C2129" s="14" t="s">
        <v>6863</v>
      </c>
      <c r="D2129" s="16">
        <v>44644</v>
      </c>
      <c r="E2129" s="15" t="s">
        <v>1818</v>
      </c>
      <c r="F2129" s="15" t="s">
        <v>6931</v>
      </c>
      <c r="G2129" s="15" t="str">
        <f t="shared" si="35"/>
        <v>1382</v>
      </c>
      <c r="H2129" s="15" t="s">
        <v>1460</v>
      </c>
      <c r="I2129" s="15" t="s">
        <v>27</v>
      </c>
      <c r="J2129" s="15" t="s">
        <v>397</v>
      </c>
      <c r="L2129" s="15" t="s">
        <v>5144</v>
      </c>
      <c r="M2129" s="15" t="s">
        <v>31</v>
      </c>
      <c r="N2129" s="15" t="s">
        <v>31</v>
      </c>
      <c r="P2129" s="17">
        <v>2781000</v>
      </c>
    </row>
    <row r="2130" spans="1:16" s="15" customFormat="1">
      <c r="A2130" s="14">
        <v>6907</v>
      </c>
      <c r="B2130" s="15" t="s">
        <v>5017</v>
      </c>
      <c r="C2130" s="14" t="s">
        <v>6864</v>
      </c>
      <c r="D2130" s="16">
        <v>44644</v>
      </c>
      <c r="E2130" s="15" t="s">
        <v>6972</v>
      </c>
      <c r="F2130" s="15" t="s">
        <v>6934</v>
      </c>
      <c r="G2130" s="15" t="str">
        <f t="shared" si="35"/>
        <v>1382</v>
      </c>
      <c r="H2130" s="15" t="s">
        <v>1460</v>
      </c>
      <c r="I2130" s="15" t="s">
        <v>27</v>
      </c>
      <c r="J2130" s="15" t="s">
        <v>397</v>
      </c>
      <c r="L2130" s="15" t="s">
        <v>5143</v>
      </c>
      <c r="M2130" s="15" t="s">
        <v>31</v>
      </c>
      <c r="N2130" s="15" t="s">
        <v>32</v>
      </c>
      <c r="O2130" s="16">
        <v>44987</v>
      </c>
      <c r="P2130" s="17">
        <v>3091600</v>
      </c>
    </row>
    <row r="2131" spans="1:16" s="15" customFormat="1">
      <c r="A2131" s="14">
        <v>6907</v>
      </c>
      <c r="B2131" s="15" t="s">
        <v>5017</v>
      </c>
      <c r="C2131" s="14" t="s">
        <v>6864</v>
      </c>
      <c r="D2131" s="16">
        <v>44644</v>
      </c>
      <c r="E2131" s="15" t="s">
        <v>6972</v>
      </c>
      <c r="F2131" s="15" t="s">
        <v>6934</v>
      </c>
      <c r="G2131" s="15" t="str">
        <f t="shared" si="35"/>
        <v>1382</v>
      </c>
      <c r="H2131" s="15" t="s">
        <v>1460</v>
      </c>
      <c r="I2131" s="15" t="s">
        <v>27</v>
      </c>
      <c r="J2131" s="15" t="s">
        <v>397</v>
      </c>
      <c r="L2131" s="15" t="s">
        <v>5144</v>
      </c>
      <c r="M2131" s="15" t="s">
        <v>31</v>
      </c>
      <c r="N2131" s="15" t="s">
        <v>31</v>
      </c>
      <c r="P2131" s="17">
        <v>317400</v>
      </c>
    </row>
    <row r="2132" spans="1:16" s="15" customFormat="1">
      <c r="A2132" s="14">
        <v>6907</v>
      </c>
      <c r="B2132" s="15" t="s">
        <v>5017</v>
      </c>
      <c r="C2132" s="14" t="s">
        <v>6865</v>
      </c>
      <c r="D2132" s="16">
        <v>44644</v>
      </c>
      <c r="E2132" s="15" t="s">
        <v>6973</v>
      </c>
      <c r="F2132" s="15" t="s">
        <v>6903</v>
      </c>
      <c r="G2132" s="15" t="str">
        <f t="shared" si="35"/>
        <v>1382</v>
      </c>
      <c r="H2132" s="15" t="s">
        <v>1460</v>
      </c>
      <c r="J2132" s="15" t="s">
        <v>397</v>
      </c>
      <c r="L2132" s="15" t="s">
        <v>5143</v>
      </c>
      <c r="M2132" s="15" t="s">
        <v>31</v>
      </c>
      <c r="N2132" s="15" t="s">
        <v>32</v>
      </c>
      <c r="O2132" s="16">
        <v>44987</v>
      </c>
      <c r="P2132" s="17">
        <v>6891700</v>
      </c>
    </row>
    <row r="2133" spans="1:16" s="15" customFormat="1">
      <c r="A2133" s="14">
        <v>6907</v>
      </c>
      <c r="B2133" s="15" t="s">
        <v>5017</v>
      </c>
      <c r="C2133" s="14" t="s">
        <v>6865</v>
      </c>
      <c r="D2133" s="16">
        <v>44644</v>
      </c>
      <c r="E2133" s="15" t="s">
        <v>6974</v>
      </c>
      <c r="F2133" s="15" t="s">
        <v>6903</v>
      </c>
      <c r="G2133" s="15" t="str">
        <f t="shared" si="35"/>
        <v>1382</v>
      </c>
      <c r="H2133" s="15" t="s">
        <v>1460</v>
      </c>
      <c r="J2133" s="15" t="s">
        <v>397</v>
      </c>
      <c r="L2133" s="15" t="s">
        <v>5144</v>
      </c>
      <c r="M2133" s="15" t="s">
        <v>31</v>
      </c>
      <c r="N2133" s="15" t="s">
        <v>31</v>
      </c>
      <c r="P2133" s="17">
        <v>304500</v>
      </c>
    </row>
    <row r="2134" spans="1:16" s="15" customFormat="1">
      <c r="A2134" s="14">
        <v>6907</v>
      </c>
      <c r="B2134" s="15" t="s">
        <v>5017</v>
      </c>
      <c r="C2134" s="14" t="s">
        <v>6866</v>
      </c>
      <c r="D2134" s="16">
        <v>44644</v>
      </c>
      <c r="E2134" s="15" t="s">
        <v>6975</v>
      </c>
      <c r="F2134" s="15" t="s">
        <v>6939</v>
      </c>
      <c r="G2134" s="15" t="str">
        <f t="shared" si="35"/>
        <v>1381</v>
      </c>
      <c r="H2134" s="15" t="s">
        <v>1460</v>
      </c>
      <c r="J2134" s="15" t="s">
        <v>397</v>
      </c>
      <c r="L2134" s="15" t="s">
        <v>5143</v>
      </c>
      <c r="M2134" s="15" t="s">
        <v>31</v>
      </c>
      <c r="N2134" s="15" t="s">
        <v>32</v>
      </c>
      <c r="O2134" s="16">
        <v>44987</v>
      </c>
      <c r="P2134" s="17">
        <v>1062800</v>
      </c>
    </row>
    <row r="2135" spans="1:16" s="15" customFormat="1">
      <c r="A2135" s="14">
        <v>6907</v>
      </c>
      <c r="B2135" s="15" t="s">
        <v>5017</v>
      </c>
      <c r="C2135" s="14" t="s">
        <v>6866</v>
      </c>
      <c r="D2135" s="16">
        <v>44644</v>
      </c>
      <c r="E2135" s="15" t="s">
        <v>6975</v>
      </c>
      <c r="F2135" s="15" t="s">
        <v>6939</v>
      </c>
      <c r="G2135" s="15" t="str">
        <f t="shared" si="35"/>
        <v>1381</v>
      </c>
      <c r="H2135" s="15" t="s">
        <v>1460</v>
      </c>
      <c r="J2135" s="15" t="s">
        <v>397</v>
      </c>
      <c r="L2135" s="15" t="s">
        <v>5144</v>
      </c>
      <c r="M2135" s="15" t="s">
        <v>31</v>
      </c>
      <c r="N2135" s="15" t="s">
        <v>31</v>
      </c>
      <c r="P2135" s="17">
        <v>74400</v>
      </c>
    </row>
    <row r="2136" spans="1:16" s="15" customFormat="1">
      <c r="A2136" s="14">
        <v>6907</v>
      </c>
      <c r="B2136" s="15" t="s">
        <v>5017</v>
      </c>
      <c r="C2136" s="14" t="s">
        <v>6867</v>
      </c>
      <c r="D2136" s="16">
        <v>44644</v>
      </c>
      <c r="E2136" s="15" t="s">
        <v>6976</v>
      </c>
      <c r="F2136" s="15" t="s">
        <v>6941</v>
      </c>
      <c r="G2136" s="15" t="str">
        <f t="shared" si="35"/>
        <v>1383</v>
      </c>
      <c r="H2136" s="15" t="s">
        <v>1460</v>
      </c>
      <c r="J2136" s="15" t="s">
        <v>397</v>
      </c>
      <c r="L2136" s="15" t="s">
        <v>5143</v>
      </c>
      <c r="M2136" s="15" t="s">
        <v>31</v>
      </c>
      <c r="N2136" s="15" t="s">
        <v>32</v>
      </c>
      <c r="O2136" s="16">
        <v>44987</v>
      </c>
      <c r="P2136" s="17">
        <v>2254300</v>
      </c>
    </row>
    <row r="2137" spans="1:16" s="15" customFormat="1">
      <c r="A2137" s="14">
        <v>6907</v>
      </c>
      <c r="B2137" s="15" t="s">
        <v>5017</v>
      </c>
      <c r="C2137" s="14" t="s">
        <v>6867</v>
      </c>
      <c r="D2137" s="16">
        <v>44644</v>
      </c>
      <c r="E2137" s="15" t="s">
        <v>6976</v>
      </c>
      <c r="F2137" s="15" t="s">
        <v>6941</v>
      </c>
      <c r="G2137" s="15" t="str">
        <f t="shared" si="35"/>
        <v>1383</v>
      </c>
      <c r="H2137" s="15" t="s">
        <v>1460</v>
      </c>
      <c r="J2137" s="15" t="s">
        <v>397</v>
      </c>
      <c r="L2137" s="15" t="s">
        <v>5144</v>
      </c>
      <c r="M2137" s="15" t="s">
        <v>31</v>
      </c>
      <c r="N2137" s="15" t="s">
        <v>31</v>
      </c>
      <c r="P2137" s="17">
        <v>231200</v>
      </c>
    </row>
    <row r="2138" spans="1:16" s="15" customFormat="1">
      <c r="A2138" s="14">
        <v>6907</v>
      </c>
      <c r="B2138" s="15" t="s">
        <v>5017</v>
      </c>
      <c r="C2138" s="14" t="s">
        <v>6868</v>
      </c>
      <c r="D2138" s="16">
        <v>44644</v>
      </c>
      <c r="E2138" s="15" t="s">
        <v>6977</v>
      </c>
      <c r="F2138" s="15" t="s">
        <v>6941</v>
      </c>
      <c r="G2138" s="15" t="str">
        <f t="shared" si="35"/>
        <v>1383</v>
      </c>
      <c r="H2138" s="15" t="s">
        <v>1460</v>
      </c>
      <c r="J2138" s="15" t="s">
        <v>397</v>
      </c>
      <c r="L2138" s="15" t="s">
        <v>5143</v>
      </c>
      <c r="M2138" s="15" t="s">
        <v>31</v>
      </c>
      <c r="N2138" s="15" t="s">
        <v>32</v>
      </c>
      <c r="O2138" s="16">
        <v>44987</v>
      </c>
      <c r="P2138" s="17">
        <v>2383200</v>
      </c>
    </row>
    <row r="2139" spans="1:16" s="15" customFormat="1">
      <c r="A2139" s="14">
        <v>6907</v>
      </c>
      <c r="B2139" s="15" t="s">
        <v>5017</v>
      </c>
      <c r="C2139" s="14" t="s">
        <v>6868</v>
      </c>
      <c r="D2139" s="16">
        <v>44644</v>
      </c>
      <c r="E2139" s="15" t="s">
        <v>6977</v>
      </c>
      <c r="F2139" s="15" t="s">
        <v>6941</v>
      </c>
      <c r="G2139" s="15" t="str">
        <f t="shared" si="35"/>
        <v>1383</v>
      </c>
      <c r="H2139" s="15" t="s">
        <v>1460</v>
      </c>
      <c r="J2139" s="15" t="s">
        <v>397</v>
      </c>
      <c r="L2139" s="15" t="s">
        <v>5144</v>
      </c>
      <c r="M2139" s="15" t="s">
        <v>31</v>
      </c>
      <c r="N2139" s="15" t="s">
        <v>31</v>
      </c>
      <c r="P2139" s="17">
        <v>375200</v>
      </c>
    </row>
    <row r="2140" spans="1:16" s="15" customFormat="1">
      <c r="A2140" s="14">
        <v>6907</v>
      </c>
      <c r="B2140" s="15" t="s">
        <v>5017</v>
      </c>
      <c r="C2140" s="14" t="s">
        <v>6869</v>
      </c>
      <c r="D2140" s="16">
        <v>44644</v>
      </c>
      <c r="E2140" s="15" t="s">
        <v>6978</v>
      </c>
      <c r="F2140" s="15" t="s">
        <v>6945</v>
      </c>
      <c r="G2140" s="15" t="str">
        <f t="shared" si="35"/>
        <v>1381</v>
      </c>
      <c r="H2140" s="15" t="s">
        <v>1460</v>
      </c>
      <c r="J2140" s="15" t="s">
        <v>397</v>
      </c>
      <c r="L2140" s="15" t="s">
        <v>5143</v>
      </c>
      <c r="M2140" s="15" t="s">
        <v>31</v>
      </c>
      <c r="N2140" s="15" t="s">
        <v>32</v>
      </c>
      <c r="O2140" s="16">
        <v>44987</v>
      </c>
      <c r="P2140" s="17">
        <v>3929000</v>
      </c>
    </row>
    <row r="2141" spans="1:16" s="15" customFormat="1">
      <c r="A2141" s="14">
        <v>6907</v>
      </c>
      <c r="B2141" s="15" t="s">
        <v>5017</v>
      </c>
      <c r="C2141" s="14" t="s">
        <v>6869</v>
      </c>
      <c r="D2141" s="16">
        <v>44644</v>
      </c>
      <c r="E2141" s="15" t="s">
        <v>6979</v>
      </c>
      <c r="F2141" s="15" t="s">
        <v>6945</v>
      </c>
      <c r="G2141" s="15" t="str">
        <f t="shared" si="35"/>
        <v>1381</v>
      </c>
      <c r="H2141" s="15" t="s">
        <v>1460</v>
      </c>
      <c r="J2141" s="15" t="s">
        <v>397</v>
      </c>
      <c r="L2141" s="15" t="s">
        <v>5144</v>
      </c>
      <c r="M2141" s="15" t="s">
        <v>31</v>
      </c>
      <c r="N2141" s="15" t="s">
        <v>31</v>
      </c>
      <c r="P2141" s="17">
        <v>609700</v>
      </c>
    </row>
    <row r="2142" spans="1:16" s="15" customFormat="1">
      <c r="A2142" s="14">
        <v>6907</v>
      </c>
      <c r="B2142" s="15" t="s">
        <v>5017</v>
      </c>
      <c r="C2142" s="14" t="s">
        <v>6870</v>
      </c>
      <c r="D2142" s="16">
        <v>44644</v>
      </c>
      <c r="E2142" s="15" t="s">
        <v>6980</v>
      </c>
      <c r="F2142" s="15" t="s">
        <v>6945</v>
      </c>
      <c r="G2142" s="15" t="str">
        <f t="shared" si="35"/>
        <v>1381</v>
      </c>
      <c r="H2142" s="15" t="s">
        <v>1460</v>
      </c>
      <c r="J2142" s="15" t="s">
        <v>397</v>
      </c>
      <c r="L2142" s="15" t="s">
        <v>5143</v>
      </c>
      <c r="M2142" s="15" t="s">
        <v>31</v>
      </c>
      <c r="N2142" s="15" t="s">
        <v>32</v>
      </c>
      <c r="O2142" s="16">
        <v>44987</v>
      </c>
      <c r="P2142" s="17">
        <v>5925600</v>
      </c>
    </row>
    <row r="2143" spans="1:16" s="15" customFormat="1">
      <c r="A2143" s="14">
        <v>6907</v>
      </c>
      <c r="B2143" s="15" t="s">
        <v>5017</v>
      </c>
      <c r="C2143" s="14" t="s">
        <v>6870</v>
      </c>
      <c r="D2143" s="16">
        <v>44644</v>
      </c>
      <c r="E2143" s="15" t="s">
        <v>6980</v>
      </c>
      <c r="F2143" s="15" t="s">
        <v>6945</v>
      </c>
      <c r="G2143" s="15" t="str">
        <f t="shared" si="35"/>
        <v>1381</v>
      </c>
      <c r="H2143" s="15" t="s">
        <v>1460</v>
      </c>
      <c r="J2143" s="15" t="s">
        <v>397</v>
      </c>
      <c r="L2143" s="15" t="s">
        <v>5144</v>
      </c>
      <c r="M2143" s="15" t="s">
        <v>31</v>
      </c>
      <c r="N2143" s="15" t="s">
        <v>31</v>
      </c>
      <c r="P2143" s="17">
        <v>375200</v>
      </c>
    </row>
    <row r="2144" spans="1:16" s="15" customFormat="1">
      <c r="A2144" s="14">
        <v>6907</v>
      </c>
      <c r="B2144" s="15" t="s">
        <v>5017</v>
      </c>
      <c r="C2144" s="14" t="s">
        <v>6871</v>
      </c>
      <c r="D2144" s="16">
        <v>44644</v>
      </c>
      <c r="E2144" s="15" t="s">
        <v>6981</v>
      </c>
      <c r="F2144" s="15" t="s">
        <v>6908</v>
      </c>
      <c r="G2144" s="15" t="str">
        <f t="shared" si="35"/>
        <v>1384</v>
      </c>
      <c r="H2144" s="15" t="s">
        <v>1460</v>
      </c>
      <c r="J2144" s="15" t="s">
        <v>397</v>
      </c>
      <c r="L2144" s="15" t="s">
        <v>5143</v>
      </c>
      <c r="M2144" s="15" t="s">
        <v>31</v>
      </c>
      <c r="N2144" s="15" t="s">
        <v>31</v>
      </c>
      <c r="P2144" s="17">
        <v>17750100</v>
      </c>
    </row>
    <row r="2145" spans="1:16" s="15" customFormat="1">
      <c r="A2145" s="14">
        <v>6907</v>
      </c>
      <c r="B2145" s="15" t="s">
        <v>5017</v>
      </c>
      <c r="C2145" s="14" t="s">
        <v>6872</v>
      </c>
      <c r="D2145" s="16">
        <v>44644</v>
      </c>
      <c r="E2145" s="15" t="s">
        <v>6982</v>
      </c>
      <c r="F2145" s="15" t="s">
        <v>6908</v>
      </c>
      <c r="G2145" s="15" t="str">
        <f t="shared" si="35"/>
        <v>1384</v>
      </c>
      <c r="H2145" s="15" t="s">
        <v>1460</v>
      </c>
      <c r="J2145" s="15" t="s">
        <v>397</v>
      </c>
      <c r="L2145" s="15" t="s">
        <v>5144</v>
      </c>
      <c r="M2145" s="15" t="s">
        <v>31</v>
      </c>
      <c r="N2145" s="15" t="s">
        <v>31</v>
      </c>
      <c r="P2145" s="17">
        <v>309600</v>
      </c>
    </row>
    <row r="2146" spans="1:16" s="15" customFormat="1">
      <c r="A2146" s="14">
        <v>6907</v>
      </c>
      <c r="B2146" s="15" t="s">
        <v>5017</v>
      </c>
      <c r="C2146" s="14" t="s">
        <v>6873</v>
      </c>
      <c r="D2146" s="16">
        <v>44644</v>
      </c>
      <c r="E2146" s="15" t="s">
        <v>6983</v>
      </c>
      <c r="F2146" s="15" t="s">
        <v>6908</v>
      </c>
      <c r="G2146" s="15" t="str">
        <f t="shared" si="35"/>
        <v>1384</v>
      </c>
      <c r="H2146" s="15" t="s">
        <v>1460</v>
      </c>
      <c r="J2146" s="15" t="s">
        <v>397</v>
      </c>
      <c r="L2146" s="15" t="s">
        <v>5144</v>
      </c>
      <c r="M2146" s="15" t="s">
        <v>31</v>
      </c>
      <c r="N2146" s="15" t="s">
        <v>31</v>
      </c>
      <c r="P2146" s="17">
        <v>309600</v>
      </c>
    </row>
    <row r="2147" spans="1:16">
      <c r="A2147" s="5" t="s">
        <v>6090</v>
      </c>
      <c r="B2147" t="s">
        <v>5017</v>
      </c>
      <c r="C2147" s="5" t="s">
        <v>6091</v>
      </c>
      <c r="D2147" s="1">
        <v>42005</v>
      </c>
      <c r="E2147" t="s">
        <v>6093</v>
      </c>
      <c r="F2147" t="s">
        <v>6094</v>
      </c>
      <c r="G2147" t="str">
        <f t="shared" si="35"/>
        <v>1052</v>
      </c>
      <c r="H2147" t="s">
        <v>26</v>
      </c>
      <c r="J2147" t="s">
        <v>397</v>
      </c>
      <c r="L2147" t="s">
        <v>5143</v>
      </c>
      <c r="M2147" t="s">
        <v>31</v>
      </c>
      <c r="N2147" t="s">
        <v>31</v>
      </c>
      <c r="O2147" s="1"/>
      <c r="P2147" s="11">
        <v>5909300</v>
      </c>
    </row>
    <row r="2148" spans="1:16">
      <c r="A2148" s="5" t="s">
        <v>6090</v>
      </c>
      <c r="B2148" t="s">
        <v>5017</v>
      </c>
      <c r="C2148" s="5" t="s">
        <v>6091</v>
      </c>
      <c r="D2148" s="1">
        <v>42005</v>
      </c>
      <c r="E2148" t="s">
        <v>6093</v>
      </c>
      <c r="F2148" t="s">
        <v>6094</v>
      </c>
      <c r="G2148" t="str">
        <f t="shared" si="35"/>
        <v>1052</v>
      </c>
      <c r="H2148" t="s">
        <v>26</v>
      </c>
      <c r="J2148" t="s">
        <v>397</v>
      </c>
      <c r="L2148" t="s">
        <v>5144</v>
      </c>
      <c r="M2148" t="s">
        <v>31</v>
      </c>
      <c r="N2148" t="s">
        <v>31</v>
      </c>
      <c r="O2148" s="1"/>
      <c r="P2148" s="11">
        <v>255600</v>
      </c>
    </row>
    <row r="2149" spans="1:16">
      <c r="A2149" s="5" t="s">
        <v>6090</v>
      </c>
      <c r="B2149" t="s">
        <v>5017</v>
      </c>
      <c r="C2149" s="5" t="s">
        <v>6095</v>
      </c>
      <c r="D2149" s="1">
        <v>42005</v>
      </c>
      <c r="E2149" t="s">
        <v>6097</v>
      </c>
      <c r="F2149" t="s">
        <v>6098</v>
      </c>
      <c r="G2149" t="str">
        <f t="shared" si="35"/>
        <v>1013</v>
      </c>
      <c r="H2149" t="s">
        <v>26</v>
      </c>
      <c r="I2149" t="s">
        <v>396</v>
      </c>
      <c r="J2149" t="s">
        <v>397</v>
      </c>
      <c r="L2149" t="s">
        <v>5143</v>
      </c>
      <c r="M2149" t="s">
        <v>31</v>
      </c>
      <c r="N2149" t="s">
        <v>31</v>
      </c>
      <c r="O2149" s="1"/>
      <c r="P2149" s="11">
        <v>7028300</v>
      </c>
    </row>
    <row r="2150" spans="1:16">
      <c r="A2150" s="5" t="s">
        <v>6090</v>
      </c>
      <c r="B2150" t="s">
        <v>5017</v>
      </c>
      <c r="C2150" s="5" t="s">
        <v>6095</v>
      </c>
      <c r="D2150" s="1">
        <v>42005</v>
      </c>
      <c r="E2150" t="s">
        <v>6097</v>
      </c>
      <c r="F2150" t="s">
        <v>6098</v>
      </c>
      <c r="G2150" t="str">
        <f t="shared" si="35"/>
        <v>1013</v>
      </c>
      <c r="H2150" t="s">
        <v>26</v>
      </c>
      <c r="I2150" t="s">
        <v>396</v>
      </c>
      <c r="J2150" t="s">
        <v>397</v>
      </c>
      <c r="L2150" t="s">
        <v>5144</v>
      </c>
      <c r="M2150" t="s">
        <v>31</v>
      </c>
      <c r="N2150" t="s">
        <v>31</v>
      </c>
      <c r="O2150" s="1"/>
      <c r="P2150" s="11">
        <v>524600</v>
      </c>
    </row>
    <row r="2151" spans="1:16">
      <c r="A2151" s="5" t="s">
        <v>6090</v>
      </c>
      <c r="B2151" t="s">
        <v>5017</v>
      </c>
      <c r="C2151" s="5" t="s">
        <v>6099</v>
      </c>
      <c r="D2151" s="1">
        <v>42005</v>
      </c>
      <c r="E2151" t="s">
        <v>6101</v>
      </c>
      <c r="F2151" t="s">
        <v>6102</v>
      </c>
      <c r="G2151" t="str">
        <f t="shared" si="35"/>
        <v>1051</v>
      </c>
      <c r="H2151" t="s">
        <v>26</v>
      </c>
      <c r="I2151" t="s">
        <v>396</v>
      </c>
      <c r="J2151" t="s">
        <v>397</v>
      </c>
      <c r="L2151" t="s">
        <v>5143</v>
      </c>
      <c r="M2151" t="s">
        <v>31</v>
      </c>
      <c r="N2151" t="s">
        <v>31</v>
      </c>
      <c r="O2151" s="1"/>
      <c r="P2151" s="11">
        <v>6077700</v>
      </c>
    </row>
    <row r="2152" spans="1:16">
      <c r="A2152" s="5" t="s">
        <v>6090</v>
      </c>
      <c r="B2152" t="s">
        <v>5017</v>
      </c>
      <c r="C2152" s="5" t="s">
        <v>6099</v>
      </c>
      <c r="D2152" s="1">
        <v>42005</v>
      </c>
      <c r="E2152" t="s">
        <v>6101</v>
      </c>
      <c r="F2152" t="s">
        <v>6102</v>
      </c>
      <c r="G2152" t="str">
        <f t="shared" si="35"/>
        <v>1051</v>
      </c>
      <c r="H2152" t="s">
        <v>26</v>
      </c>
      <c r="I2152" t="s">
        <v>396</v>
      </c>
      <c r="J2152" t="s">
        <v>397</v>
      </c>
      <c r="L2152" t="s">
        <v>5144</v>
      </c>
      <c r="M2152" t="s">
        <v>31</v>
      </c>
      <c r="N2152" t="s">
        <v>31</v>
      </c>
      <c r="O2152" s="1"/>
      <c r="P2152" s="11">
        <v>453800</v>
      </c>
    </row>
    <row r="2153" spans="1:16">
      <c r="A2153" s="5" t="s">
        <v>6090</v>
      </c>
      <c r="B2153" t="s">
        <v>5017</v>
      </c>
      <c r="C2153" s="5" t="s">
        <v>6103</v>
      </c>
      <c r="D2153" s="1">
        <v>42005</v>
      </c>
      <c r="E2153" t="s">
        <v>6105</v>
      </c>
      <c r="F2153" t="s">
        <v>6106</v>
      </c>
      <c r="G2153" t="str">
        <f t="shared" si="35"/>
        <v>1013</v>
      </c>
      <c r="H2153" t="s">
        <v>26</v>
      </c>
      <c r="I2153" t="s">
        <v>396</v>
      </c>
      <c r="J2153" t="s">
        <v>397</v>
      </c>
      <c r="L2153" t="s">
        <v>5143</v>
      </c>
      <c r="M2153" t="s">
        <v>31</v>
      </c>
      <c r="N2153" t="s">
        <v>31</v>
      </c>
      <c r="O2153" s="1"/>
      <c r="P2153" s="11">
        <v>8004600</v>
      </c>
    </row>
    <row r="2154" spans="1:16">
      <c r="A2154" s="5" t="s">
        <v>6090</v>
      </c>
      <c r="B2154" t="s">
        <v>5017</v>
      </c>
      <c r="C2154" s="5" t="s">
        <v>6103</v>
      </c>
      <c r="D2154" s="1">
        <v>42005</v>
      </c>
      <c r="E2154" t="s">
        <v>6105</v>
      </c>
      <c r="F2154" t="s">
        <v>6106</v>
      </c>
      <c r="G2154" t="str">
        <f t="shared" si="35"/>
        <v>1013</v>
      </c>
      <c r="H2154" t="s">
        <v>26</v>
      </c>
      <c r="I2154" t="s">
        <v>396</v>
      </c>
      <c r="J2154" t="s">
        <v>397</v>
      </c>
      <c r="L2154" t="s">
        <v>5144</v>
      </c>
      <c r="M2154" t="s">
        <v>31</v>
      </c>
      <c r="N2154" t="s">
        <v>31</v>
      </c>
      <c r="O2154" s="1"/>
      <c r="P2154" s="11">
        <v>532300</v>
      </c>
    </row>
    <row r="2155" spans="1:16">
      <c r="A2155" s="5" t="s">
        <v>6090</v>
      </c>
      <c r="B2155" t="s">
        <v>5017</v>
      </c>
      <c r="C2155" s="5" t="s">
        <v>6107</v>
      </c>
      <c r="D2155" s="1">
        <v>42005</v>
      </c>
      <c r="E2155" t="s">
        <v>6109</v>
      </c>
      <c r="F2155" t="s">
        <v>6110</v>
      </c>
      <c r="G2155" t="str">
        <f t="shared" si="35"/>
        <v>1051</v>
      </c>
      <c r="H2155" t="s">
        <v>26</v>
      </c>
      <c r="I2155" t="s">
        <v>396</v>
      </c>
      <c r="J2155" t="s">
        <v>397</v>
      </c>
      <c r="L2155" t="s">
        <v>5143</v>
      </c>
      <c r="M2155" t="s">
        <v>31</v>
      </c>
      <c r="N2155" t="s">
        <v>31</v>
      </c>
      <c r="O2155" s="1"/>
      <c r="P2155" s="11">
        <v>5047400</v>
      </c>
    </row>
    <row r="2156" spans="1:16">
      <c r="A2156" s="5" t="s">
        <v>6090</v>
      </c>
      <c r="B2156" t="s">
        <v>5017</v>
      </c>
      <c r="C2156" s="5" t="s">
        <v>6107</v>
      </c>
      <c r="D2156" s="1">
        <v>42005</v>
      </c>
      <c r="E2156" t="s">
        <v>6109</v>
      </c>
      <c r="F2156" t="s">
        <v>6110</v>
      </c>
      <c r="G2156" t="str">
        <f t="shared" si="35"/>
        <v>1051</v>
      </c>
      <c r="H2156" t="s">
        <v>26</v>
      </c>
      <c r="I2156" t="s">
        <v>396</v>
      </c>
      <c r="J2156" t="s">
        <v>397</v>
      </c>
      <c r="L2156" t="s">
        <v>5144</v>
      </c>
      <c r="M2156" t="s">
        <v>31</v>
      </c>
      <c r="N2156" t="s">
        <v>31</v>
      </c>
      <c r="O2156" s="1"/>
      <c r="P2156" s="11">
        <v>312400</v>
      </c>
    </row>
    <row r="2157" spans="1:16">
      <c r="A2157" s="5" t="s">
        <v>6090</v>
      </c>
      <c r="B2157" t="s">
        <v>5017</v>
      </c>
      <c r="C2157" s="5" t="s">
        <v>6111</v>
      </c>
      <c r="D2157" s="1">
        <v>42005</v>
      </c>
      <c r="E2157" t="s">
        <v>6113</v>
      </c>
      <c r="F2157" t="s">
        <v>6114</v>
      </c>
      <c r="G2157" t="str">
        <f t="shared" si="35"/>
        <v>1051</v>
      </c>
      <c r="H2157" t="s">
        <v>26</v>
      </c>
      <c r="I2157" t="s">
        <v>396</v>
      </c>
      <c r="J2157" t="s">
        <v>397</v>
      </c>
      <c r="L2157" t="s">
        <v>5143</v>
      </c>
      <c r="M2157" t="s">
        <v>31</v>
      </c>
      <c r="N2157" t="s">
        <v>31</v>
      </c>
      <c r="O2157" s="1"/>
      <c r="P2157" s="11">
        <v>4003100</v>
      </c>
    </row>
    <row r="2158" spans="1:16">
      <c r="A2158" s="5" t="s">
        <v>6090</v>
      </c>
      <c r="B2158" t="s">
        <v>5017</v>
      </c>
      <c r="C2158" s="5" t="s">
        <v>6111</v>
      </c>
      <c r="D2158" s="1">
        <v>42005</v>
      </c>
      <c r="E2158" t="s">
        <v>6113</v>
      </c>
      <c r="F2158" t="s">
        <v>6114</v>
      </c>
      <c r="G2158" t="str">
        <f t="shared" si="35"/>
        <v>1051</v>
      </c>
      <c r="H2158" t="s">
        <v>26</v>
      </c>
      <c r="I2158" t="s">
        <v>396</v>
      </c>
      <c r="J2158" t="s">
        <v>397</v>
      </c>
      <c r="L2158" t="s">
        <v>5144</v>
      </c>
      <c r="M2158" t="s">
        <v>31</v>
      </c>
      <c r="N2158" t="s">
        <v>31</v>
      </c>
      <c r="O2158" s="1"/>
      <c r="P2158" s="11">
        <v>234600</v>
      </c>
    </row>
    <row r="2159" spans="1:16">
      <c r="A2159" s="5" t="s">
        <v>6090</v>
      </c>
      <c r="B2159" t="s">
        <v>5017</v>
      </c>
      <c r="C2159" s="5" t="s">
        <v>6115</v>
      </c>
      <c r="D2159" s="1">
        <v>42005</v>
      </c>
      <c r="E2159" t="s">
        <v>6117</v>
      </c>
      <c r="F2159" t="s">
        <v>6118</v>
      </c>
      <c r="G2159" t="str">
        <f t="shared" si="35"/>
        <v>1052</v>
      </c>
      <c r="H2159" t="s">
        <v>26</v>
      </c>
      <c r="I2159" t="s">
        <v>396</v>
      </c>
      <c r="J2159" t="s">
        <v>397</v>
      </c>
      <c r="L2159" t="s">
        <v>5143</v>
      </c>
      <c r="M2159" t="s">
        <v>31</v>
      </c>
      <c r="N2159" t="s">
        <v>31</v>
      </c>
      <c r="O2159" s="1"/>
      <c r="P2159" s="11">
        <v>4169300</v>
      </c>
    </row>
    <row r="2160" spans="1:16">
      <c r="A2160" s="5" t="s">
        <v>6090</v>
      </c>
      <c r="B2160" t="s">
        <v>5017</v>
      </c>
      <c r="C2160" s="5" t="s">
        <v>6115</v>
      </c>
      <c r="D2160" s="1">
        <v>42005</v>
      </c>
      <c r="E2160" t="s">
        <v>6117</v>
      </c>
      <c r="F2160" t="s">
        <v>6118</v>
      </c>
      <c r="G2160" t="str">
        <f t="shared" si="35"/>
        <v>1052</v>
      </c>
      <c r="H2160" t="s">
        <v>26</v>
      </c>
      <c r="I2160" t="s">
        <v>396</v>
      </c>
      <c r="J2160" t="s">
        <v>397</v>
      </c>
      <c r="L2160" t="s">
        <v>5144</v>
      </c>
      <c r="M2160" t="s">
        <v>31</v>
      </c>
      <c r="N2160" t="s">
        <v>31</v>
      </c>
      <c r="O2160" s="1"/>
      <c r="P2160" s="11">
        <v>247000</v>
      </c>
    </row>
    <row r="2161" spans="1:16">
      <c r="A2161" s="5" t="s">
        <v>6090</v>
      </c>
      <c r="B2161" t="s">
        <v>5017</v>
      </c>
      <c r="C2161" s="5" t="s">
        <v>6119</v>
      </c>
      <c r="D2161" s="1">
        <v>42005</v>
      </c>
      <c r="E2161" t="s">
        <v>6121</v>
      </c>
      <c r="F2161" t="s">
        <v>6122</v>
      </c>
      <c r="G2161" t="str">
        <f t="shared" si="35"/>
        <v>1051</v>
      </c>
      <c r="H2161" t="s">
        <v>26</v>
      </c>
      <c r="I2161" t="s">
        <v>396</v>
      </c>
      <c r="J2161" t="s">
        <v>397</v>
      </c>
      <c r="L2161" t="s">
        <v>5144</v>
      </c>
      <c r="M2161" t="s">
        <v>31</v>
      </c>
      <c r="N2161" t="s">
        <v>31</v>
      </c>
      <c r="O2161" s="1"/>
      <c r="P2161" s="11">
        <v>268800</v>
      </c>
    </row>
    <row r="2162" spans="1:16">
      <c r="A2162" s="5" t="s">
        <v>6090</v>
      </c>
      <c r="B2162" t="s">
        <v>5017</v>
      </c>
      <c r="C2162" s="5" t="s">
        <v>6123</v>
      </c>
      <c r="D2162" s="1">
        <v>42005</v>
      </c>
      <c r="E2162" t="s">
        <v>6125</v>
      </c>
      <c r="F2162" t="s">
        <v>6126</v>
      </c>
      <c r="G2162" t="str">
        <f t="shared" si="35"/>
        <v>1058</v>
      </c>
      <c r="H2162" t="s">
        <v>26</v>
      </c>
      <c r="I2162" t="s">
        <v>396</v>
      </c>
      <c r="J2162" t="s">
        <v>397</v>
      </c>
      <c r="L2162" t="s">
        <v>5143</v>
      </c>
      <c r="M2162" t="s">
        <v>31</v>
      </c>
      <c r="N2162" t="s">
        <v>31</v>
      </c>
      <c r="O2162" s="1"/>
      <c r="P2162" s="11">
        <v>5618700</v>
      </c>
    </row>
    <row r="2163" spans="1:16">
      <c r="A2163" s="5" t="s">
        <v>6090</v>
      </c>
      <c r="B2163" t="s">
        <v>5017</v>
      </c>
      <c r="C2163" s="5" t="s">
        <v>6123</v>
      </c>
      <c r="D2163" s="1">
        <v>42005</v>
      </c>
      <c r="E2163" t="s">
        <v>6125</v>
      </c>
      <c r="F2163" t="s">
        <v>6126</v>
      </c>
      <c r="G2163" t="str">
        <f t="shared" si="35"/>
        <v>1058</v>
      </c>
      <c r="H2163" t="s">
        <v>26</v>
      </c>
      <c r="I2163" t="s">
        <v>396</v>
      </c>
      <c r="J2163" t="s">
        <v>397</v>
      </c>
      <c r="L2163" t="s">
        <v>5144</v>
      </c>
      <c r="M2163" t="s">
        <v>31</v>
      </c>
      <c r="N2163" t="s">
        <v>31</v>
      </c>
      <c r="O2163" s="1"/>
      <c r="P2163" s="11">
        <v>354800</v>
      </c>
    </row>
    <row r="2164" spans="1:16">
      <c r="A2164" s="5" t="s">
        <v>6090</v>
      </c>
      <c r="B2164" t="s">
        <v>5017</v>
      </c>
      <c r="C2164" s="5" t="s">
        <v>6127</v>
      </c>
      <c r="D2164" s="1">
        <v>42005</v>
      </c>
      <c r="E2164" t="s">
        <v>6129</v>
      </c>
      <c r="F2164" t="s">
        <v>6130</v>
      </c>
      <c r="G2164" t="str">
        <f t="shared" si="35"/>
        <v>1057</v>
      </c>
      <c r="H2164" t="s">
        <v>26</v>
      </c>
      <c r="I2164" t="s">
        <v>396</v>
      </c>
      <c r="J2164" t="s">
        <v>397</v>
      </c>
      <c r="L2164" t="s">
        <v>5143</v>
      </c>
      <c r="M2164" t="s">
        <v>31</v>
      </c>
      <c r="N2164" t="s">
        <v>31</v>
      </c>
      <c r="O2164" s="1"/>
      <c r="P2164" s="11">
        <v>6735600</v>
      </c>
    </row>
    <row r="2165" spans="1:16">
      <c r="A2165" s="5" t="s">
        <v>6090</v>
      </c>
      <c r="B2165" t="s">
        <v>5017</v>
      </c>
      <c r="C2165" s="5" t="s">
        <v>6127</v>
      </c>
      <c r="D2165" s="1">
        <v>42005</v>
      </c>
      <c r="E2165" t="s">
        <v>6129</v>
      </c>
      <c r="F2165" t="s">
        <v>6130</v>
      </c>
      <c r="G2165" t="str">
        <f t="shared" si="35"/>
        <v>1057</v>
      </c>
      <c r="H2165" t="s">
        <v>26</v>
      </c>
      <c r="I2165" t="s">
        <v>396</v>
      </c>
      <c r="J2165" t="s">
        <v>397</v>
      </c>
      <c r="L2165" t="s">
        <v>5144</v>
      </c>
      <c r="M2165" t="s">
        <v>31</v>
      </c>
      <c r="N2165" t="s">
        <v>31</v>
      </c>
      <c r="O2165" s="1"/>
      <c r="P2165" s="11">
        <v>437900</v>
      </c>
    </row>
    <row r="2166" spans="1:16">
      <c r="A2166" s="5" t="s">
        <v>6090</v>
      </c>
      <c r="B2166" t="s">
        <v>5017</v>
      </c>
      <c r="C2166" s="5" t="s">
        <v>6131</v>
      </c>
      <c r="D2166" s="1">
        <v>42005</v>
      </c>
      <c r="E2166" t="s">
        <v>6133</v>
      </c>
      <c r="F2166" t="s">
        <v>6134</v>
      </c>
      <c r="G2166" t="str">
        <f t="shared" si="35"/>
        <v>1057</v>
      </c>
      <c r="H2166" t="s">
        <v>26</v>
      </c>
      <c r="I2166" t="s">
        <v>27</v>
      </c>
      <c r="J2166" t="s">
        <v>397</v>
      </c>
      <c r="L2166" t="s">
        <v>5143</v>
      </c>
      <c r="M2166" t="s">
        <v>31</v>
      </c>
      <c r="N2166" t="s">
        <v>31</v>
      </c>
      <c r="O2166" s="1"/>
      <c r="P2166" s="11">
        <v>6159600</v>
      </c>
    </row>
    <row r="2167" spans="1:16">
      <c r="A2167" s="5" t="s">
        <v>6090</v>
      </c>
      <c r="B2167" t="s">
        <v>5017</v>
      </c>
      <c r="C2167" s="5" t="s">
        <v>6131</v>
      </c>
      <c r="D2167" s="1">
        <v>42005</v>
      </c>
      <c r="E2167" t="s">
        <v>6133</v>
      </c>
      <c r="F2167" t="s">
        <v>6134</v>
      </c>
      <c r="G2167" t="str">
        <f t="shared" si="35"/>
        <v>1057</v>
      </c>
      <c r="H2167" t="s">
        <v>26</v>
      </c>
      <c r="I2167" t="s">
        <v>27</v>
      </c>
      <c r="J2167" t="s">
        <v>397</v>
      </c>
      <c r="L2167" t="s">
        <v>5144</v>
      </c>
      <c r="M2167" t="s">
        <v>31</v>
      </c>
      <c r="N2167" t="s">
        <v>31</v>
      </c>
      <c r="O2167" s="1"/>
      <c r="P2167" s="11">
        <v>395000</v>
      </c>
    </row>
    <row r="2168" spans="1:16">
      <c r="A2168" s="5" t="s">
        <v>6090</v>
      </c>
      <c r="B2168" t="s">
        <v>5017</v>
      </c>
      <c r="C2168" s="5" t="s">
        <v>6135</v>
      </c>
      <c r="D2168" s="1">
        <v>42005</v>
      </c>
      <c r="E2168" t="s">
        <v>6137</v>
      </c>
      <c r="F2168" t="s">
        <v>6138</v>
      </c>
      <c r="G2168" t="str">
        <f t="shared" ref="G2168:G2231" si="36">LEFT(F2168,4)</f>
        <v>1056</v>
      </c>
      <c r="H2168" t="s">
        <v>26</v>
      </c>
      <c r="I2168" t="s">
        <v>27</v>
      </c>
      <c r="J2168" t="s">
        <v>397</v>
      </c>
      <c r="L2168" t="s">
        <v>5143</v>
      </c>
      <c r="M2168" t="s">
        <v>31</v>
      </c>
      <c r="N2168" t="s">
        <v>31</v>
      </c>
      <c r="O2168" s="1"/>
      <c r="P2168" s="11">
        <v>4892900</v>
      </c>
    </row>
    <row r="2169" spans="1:16">
      <c r="A2169" s="5" t="s">
        <v>6090</v>
      </c>
      <c r="B2169" t="s">
        <v>5017</v>
      </c>
      <c r="C2169" s="5" t="s">
        <v>6135</v>
      </c>
      <c r="D2169" s="1">
        <v>42005</v>
      </c>
      <c r="E2169" t="s">
        <v>6137</v>
      </c>
      <c r="F2169" t="s">
        <v>6138</v>
      </c>
      <c r="G2169" t="str">
        <f t="shared" si="36"/>
        <v>1056</v>
      </c>
      <c r="H2169" t="s">
        <v>26</v>
      </c>
      <c r="I2169" t="s">
        <v>27</v>
      </c>
      <c r="J2169" t="s">
        <v>397</v>
      </c>
      <c r="L2169" t="s">
        <v>5144</v>
      </c>
      <c r="M2169" t="s">
        <v>31</v>
      </c>
      <c r="N2169" t="s">
        <v>31</v>
      </c>
      <c r="O2169" s="1"/>
      <c r="P2169" s="11">
        <v>300800</v>
      </c>
    </row>
    <row r="2170" spans="1:16">
      <c r="A2170" s="5" t="s">
        <v>6090</v>
      </c>
      <c r="B2170" t="s">
        <v>5017</v>
      </c>
      <c r="C2170" s="5" t="s">
        <v>6139</v>
      </c>
      <c r="D2170" s="1">
        <v>42005</v>
      </c>
      <c r="E2170" t="s">
        <v>6141</v>
      </c>
      <c r="F2170" t="s">
        <v>6142</v>
      </c>
      <c r="G2170" t="str">
        <f t="shared" si="36"/>
        <v>1056</v>
      </c>
      <c r="H2170" t="s">
        <v>26</v>
      </c>
      <c r="I2170" t="s">
        <v>27</v>
      </c>
      <c r="J2170" t="s">
        <v>397</v>
      </c>
      <c r="L2170" t="s">
        <v>5143</v>
      </c>
      <c r="M2170" t="s">
        <v>31</v>
      </c>
      <c r="N2170" t="s">
        <v>31</v>
      </c>
      <c r="O2170" s="1"/>
      <c r="P2170" s="11">
        <v>6335200</v>
      </c>
    </row>
    <row r="2171" spans="1:16">
      <c r="A2171" s="5" t="s">
        <v>6090</v>
      </c>
      <c r="B2171" t="s">
        <v>5017</v>
      </c>
      <c r="C2171" s="5" t="s">
        <v>6139</v>
      </c>
      <c r="D2171" s="1">
        <v>42005</v>
      </c>
      <c r="E2171" t="s">
        <v>6141</v>
      </c>
      <c r="F2171" t="s">
        <v>6142</v>
      </c>
      <c r="G2171" t="str">
        <f t="shared" si="36"/>
        <v>1056</v>
      </c>
      <c r="H2171" t="s">
        <v>26</v>
      </c>
      <c r="I2171" t="s">
        <v>27</v>
      </c>
      <c r="J2171" t="s">
        <v>397</v>
      </c>
      <c r="L2171" t="s">
        <v>5144</v>
      </c>
      <c r="M2171" t="s">
        <v>31</v>
      </c>
      <c r="N2171" t="s">
        <v>31</v>
      </c>
      <c r="O2171" s="1"/>
      <c r="P2171" s="11">
        <v>407900</v>
      </c>
    </row>
    <row r="2172" spans="1:16">
      <c r="A2172" s="5" t="s">
        <v>6090</v>
      </c>
      <c r="B2172" t="s">
        <v>5017</v>
      </c>
      <c r="C2172" s="5" t="s">
        <v>6143</v>
      </c>
      <c r="D2172" s="1">
        <v>42005</v>
      </c>
      <c r="E2172" t="s">
        <v>6145</v>
      </c>
      <c r="F2172" t="s">
        <v>6146</v>
      </c>
      <c r="G2172" t="str">
        <f t="shared" si="36"/>
        <v>1056</v>
      </c>
      <c r="H2172" t="s">
        <v>26</v>
      </c>
      <c r="I2172" t="s">
        <v>396</v>
      </c>
      <c r="J2172" t="s">
        <v>397</v>
      </c>
      <c r="L2172" t="s">
        <v>5143</v>
      </c>
      <c r="M2172" t="s">
        <v>31</v>
      </c>
      <c r="N2172" t="s">
        <v>31</v>
      </c>
      <c r="O2172" s="1"/>
      <c r="P2172" s="11">
        <v>5417400</v>
      </c>
    </row>
    <row r="2173" spans="1:16">
      <c r="A2173" s="5" t="s">
        <v>6090</v>
      </c>
      <c r="B2173" t="s">
        <v>5017</v>
      </c>
      <c r="C2173" s="5" t="s">
        <v>6143</v>
      </c>
      <c r="D2173" s="1">
        <v>42005</v>
      </c>
      <c r="E2173" t="s">
        <v>6145</v>
      </c>
      <c r="F2173" t="s">
        <v>6146</v>
      </c>
      <c r="G2173" t="str">
        <f t="shared" si="36"/>
        <v>1056</v>
      </c>
      <c r="H2173" t="s">
        <v>26</v>
      </c>
      <c r="I2173" t="s">
        <v>396</v>
      </c>
      <c r="J2173" t="s">
        <v>397</v>
      </c>
      <c r="L2173" t="s">
        <v>5144</v>
      </c>
      <c r="M2173" t="s">
        <v>31</v>
      </c>
      <c r="N2173" t="s">
        <v>31</v>
      </c>
      <c r="O2173" s="1"/>
      <c r="P2173" s="11">
        <v>339900</v>
      </c>
    </row>
    <row r="2174" spans="1:16">
      <c r="A2174" s="5" t="s">
        <v>6090</v>
      </c>
      <c r="B2174" t="s">
        <v>5017</v>
      </c>
      <c r="C2174" s="5" t="s">
        <v>6147</v>
      </c>
      <c r="D2174" s="1">
        <v>42005</v>
      </c>
      <c r="E2174" t="s">
        <v>6148</v>
      </c>
      <c r="F2174" t="s">
        <v>6149</v>
      </c>
      <c r="G2174" t="str">
        <f t="shared" si="36"/>
        <v>1057</v>
      </c>
      <c r="H2174" t="s">
        <v>26</v>
      </c>
      <c r="I2174" t="s">
        <v>27</v>
      </c>
      <c r="J2174" t="s">
        <v>397</v>
      </c>
      <c r="L2174" t="s">
        <v>5143</v>
      </c>
      <c r="M2174" t="s">
        <v>31</v>
      </c>
      <c r="N2174" t="s">
        <v>31</v>
      </c>
      <c r="O2174" s="1"/>
      <c r="P2174" s="11">
        <v>5113000</v>
      </c>
    </row>
    <row r="2175" spans="1:16">
      <c r="A2175" s="5" t="s">
        <v>6090</v>
      </c>
      <c r="B2175" t="s">
        <v>5017</v>
      </c>
      <c r="C2175" s="5" t="s">
        <v>6147</v>
      </c>
      <c r="D2175" s="1">
        <v>42005</v>
      </c>
      <c r="E2175" t="s">
        <v>6148</v>
      </c>
      <c r="F2175" t="s">
        <v>6149</v>
      </c>
      <c r="G2175" t="str">
        <f t="shared" si="36"/>
        <v>1057</v>
      </c>
      <c r="H2175" t="s">
        <v>26</v>
      </c>
      <c r="I2175" t="s">
        <v>27</v>
      </c>
      <c r="J2175" t="s">
        <v>397</v>
      </c>
      <c r="L2175" t="s">
        <v>5144</v>
      </c>
      <c r="M2175" t="s">
        <v>31</v>
      </c>
      <c r="N2175" t="s">
        <v>31</v>
      </c>
      <c r="O2175" s="1"/>
      <c r="P2175" s="11">
        <v>317300</v>
      </c>
    </row>
    <row r="2176" spans="1:16">
      <c r="A2176" s="5" t="s">
        <v>6090</v>
      </c>
      <c r="B2176" t="s">
        <v>5017</v>
      </c>
      <c r="C2176" s="5" t="s">
        <v>6150</v>
      </c>
      <c r="D2176" s="1">
        <v>42005</v>
      </c>
      <c r="E2176" t="s">
        <v>6152</v>
      </c>
      <c r="F2176" t="s">
        <v>6153</v>
      </c>
      <c r="G2176" t="str">
        <f t="shared" si="36"/>
        <v>1057</v>
      </c>
      <c r="H2176" t="s">
        <v>26</v>
      </c>
      <c r="I2176" t="s">
        <v>27</v>
      </c>
      <c r="J2176" t="s">
        <v>397</v>
      </c>
      <c r="L2176" t="s">
        <v>5144</v>
      </c>
      <c r="M2176" t="s">
        <v>31</v>
      </c>
      <c r="N2176" t="s">
        <v>31</v>
      </c>
      <c r="O2176" s="1"/>
      <c r="P2176" s="11">
        <v>717500</v>
      </c>
    </row>
    <row r="2177" spans="1:16">
      <c r="A2177" s="5" t="s">
        <v>6090</v>
      </c>
      <c r="B2177" t="s">
        <v>5017</v>
      </c>
      <c r="C2177" s="5" t="s">
        <v>6154</v>
      </c>
      <c r="D2177" s="1">
        <v>42005</v>
      </c>
      <c r="E2177" t="s">
        <v>6156</v>
      </c>
      <c r="F2177" t="s">
        <v>6157</v>
      </c>
      <c r="G2177" t="str">
        <f t="shared" si="36"/>
        <v>1057</v>
      </c>
      <c r="H2177" t="s">
        <v>26</v>
      </c>
      <c r="J2177" t="s">
        <v>397</v>
      </c>
      <c r="L2177" t="s">
        <v>5143</v>
      </c>
      <c r="M2177" t="s">
        <v>31</v>
      </c>
      <c r="N2177" t="s">
        <v>31</v>
      </c>
      <c r="O2177" s="1"/>
      <c r="P2177" s="11">
        <v>5290900</v>
      </c>
    </row>
    <row r="2178" spans="1:16">
      <c r="A2178" s="5" t="s">
        <v>6090</v>
      </c>
      <c r="B2178" t="s">
        <v>5017</v>
      </c>
      <c r="C2178" s="5" t="s">
        <v>6154</v>
      </c>
      <c r="D2178" s="1">
        <v>42005</v>
      </c>
      <c r="E2178" t="s">
        <v>6156</v>
      </c>
      <c r="F2178" t="s">
        <v>6157</v>
      </c>
      <c r="G2178" t="str">
        <f t="shared" si="36"/>
        <v>1057</v>
      </c>
      <c r="H2178" t="s">
        <v>26</v>
      </c>
      <c r="J2178" t="s">
        <v>397</v>
      </c>
      <c r="L2178" t="s">
        <v>5144</v>
      </c>
      <c r="M2178" t="s">
        <v>31</v>
      </c>
      <c r="N2178" t="s">
        <v>31</v>
      </c>
      <c r="O2178" s="1"/>
      <c r="P2178" s="11">
        <v>330300</v>
      </c>
    </row>
    <row r="2179" spans="1:16">
      <c r="A2179" s="5" t="s">
        <v>6090</v>
      </c>
      <c r="B2179" t="s">
        <v>5017</v>
      </c>
      <c r="C2179" s="5" t="s">
        <v>6158</v>
      </c>
      <c r="D2179" s="1">
        <v>42005</v>
      </c>
      <c r="E2179" t="s">
        <v>6160</v>
      </c>
      <c r="F2179" t="s">
        <v>6161</v>
      </c>
      <c r="G2179" t="str">
        <f t="shared" si="36"/>
        <v>1056</v>
      </c>
      <c r="H2179" t="s">
        <v>26</v>
      </c>
      <c r="J2179" t="s">
        <v>397</v>
      </c>
      <c r="L2179" t="s">
        <v>5143</v>
      </c>
      <c r="M2179" t="s">
        <v>31</v>
      </c>
      <c r="N2179" t="s">
        <v>31</v>
      </c>
      <c r="O2179" s="1"/>
      <c r="P2179" s="11">
        <v>4796900</v>
      </c>
    </row>
    <row r="2180" spans="1:16">
      <c r="A2180" s="5" t="s">
        <v>6090</v>
      </c>
      <c r="B2180" t="s">
        <v>5017</v>
      </c>
      <c r="C2180" s="5" t="s">
        <v>6158</v>
      </c>
      <c r="D2180" s="1">
        <v>42005</v>
      </c>
      <c r="E2180" t="s">
        <v>6160</v>
      </c>
      <c r="F2180" t="s">
        <v>6161</v>
      </c>
      <c r="G2180" t="str">
        <f t="shared" si="36"/>
        <v>1056</v>
      </c>
      <c r="H2180" t="s">
        <v>26</v>
      </c>
      <c r="J2180" t="s">
        <v>397</v>
      </c>
      <c r="L2180" t="s">
        <v>5144</v>
      </c>
      <c r="M2180" t="s">
        <v>31</v>
      </c>
      <c r="N2180" t="s">
        <v>31</v>
      </c>
      <c r="O2180" s="1"/>
      <c r="P2180" s="11">
        <v>293600</v>
      </c>
    </row>
    <row r="2181" spans="1:16">
      <c r="A2181" s="5" t="s">
        <v>6090</v>
      </c>
      <c r="B2181" t="s">
        <v>5017</v>
      </c>
      <c r="C2181" s="5" t="s">
        <v>6162</v>
      </c>
      <c r="D2181" s="1">
        <v>42005</v>
      </c>
      <c r="E2181" t="s">
        <v>6164</v>
      </c>
      <c r="F2181" t="s">
        <v>6165</v>
      </c>
      <c r="G2181" t="str">
        <f t="shared" si="36"/>
        <v>1053</v>
      </c>
      <c r="H2181" t="s">
        <v>26</v>
      </c>
      <c r="I2181" t="s">
        <v>396</v>
      </c>
      <c r="J2181" t="s">
        <v>397</v>
      </c>
      <c r="L2181" t="s">
        <v>5143</v>
      </c>
      <c r="M2181" t="s">
        <v>31</v>
      </c>
      <c r="N2181" t="s">
        <v>32</v>
      </c>
      <c r="O2181" s="1"/>
      <c r="P2181" s="11">
        <v>7548000</v>
      </c>
    </row>
    <row r="2182" spans="1:16">
      <c r="A2182" s="5" t="s">
        <v>6090</v>
      </c>
      <c r="B2182" t="s">
        <v>5017</v>
      </c>
      <c r="C2182" s="5" t="s">
        <v>6162</v>
      </c>
      <c r="D2182" s="1">
        <v>42005</v>
      </c>
      <c r="E2182" t="s">
        <v>6164</v>
      </c>
      <c r="F2182" t="s">
        <v>6165</v>
      </c>
      <c r="G2182" t="str">
        <f t="shared" si="36"/>
        <v>1053</v>
      </c>
      <c r="H2182" t="s">
        <v>26</v>
      </c>
      <c r="I2182" t="s">
        <v>396</v>
      </c>
      <c r="J2182" t="s">
        <v>397</v>
      </c>
      <c r="L2182" t="s">
        <v>5144</v>
      </c>
      <c r="M2182" t="s">
        <v>31</v>
      </c>
      <c r="N2182" t="s">
        <v>32</v>
      </c>
      <c r="O2182" s="1"/>
      <c r="P2182" s="11">
        <v>668000</v>
      </c>
    </row>
    <row r="2183" spans="1:16">
      <c r="A2183" s="5" t="s">
        <v>6090</v>
      </c>
      <c r="B2183" t="s">
        <v>5017</v>
      </c>
      <c r="C2183" s="5" t="s">
        <v>6166</v>
      </c>
      <c r="D2183" s="1">
        <v>42005</v>
      </c>
      <c r="E2183" t="s">
        <v>6168</v>
      </c>
      <c r="F2183" t="s">
        <v>6169</v>
      </c>
      <c r="G2183" t="str">
        <f t="shared" si="36"/>
        <v>1054</v>
      </c>
      <c r="H2183" t="s">
        <v>26</v>
      </c>
      <c r="I2183" t="s">
        <v>27</v>
      </c>
      <c r="J2183" t="s">
        <v>397</v>
      </c>
      <c r="L2183" t="s">
        <v>5143</v>
      </c>
      <c r="M2183" t="s">
        <v>31</v>
      </c>
      <c r="N2183" t="s">
        <v>31</v>
      </c>
      <c r="O2183" s="1"/>
      <c r="P2183" s="11">
        <v>7627700</v>
      </c>
    </row>
    <row r="2184" spans="1:16">
      <c r="A2184" s="5" t="s">
        <v>6090</v>
      </c>
      <c r="B2184" t="s">
        <v>5017</v>
      </c>
      <c r="C2184" s="5" t="s">
        <v>6166</v>
      </c>
      <c r="D2184" s="1">
        <v>42005</v>
      </c>
      <c r="E2184" t="s">
        <v>6168</v>
      </c>
      <c r="F2184" t="s">
        <v>6169</v>
      </c>
      <c r="G2184" t="str">
        <f t="shared" si="36"/>
        <v>1054</v>
      </c>
      <c r="H2184" t="s">
        <v>26</v>
      </c>
      <c r="I2184" t="s">
        <v>27</v>
      </c>
      <c r="J2184" t="s">
        <v>397</v>
      </c>
      <c r="L2184" t="s">
        <v>5144</v>
      </c>
      <c r="M2184" t="s">
        <v>31</v>
      </c>
      <c r="N2184" t="s">
        <v>31</v>
      </c>
      <c r="O2184" s="1"/>
      <c r="P2184" s="11">
        <v>504300</v>
      </c>
    </row>
    <row r="2185" spans="1:16">
      <c r="A2185" s="5" t="s">
        <v>6090</v>
      </c>
      <c r="B2185" t="s">
        <v>5017</v>
      </c>
      <c r="C2185" s="5" t="s">
        <v>6170</v>
      </c>
      <c r="D2185" s="1">
        <v>42005</v>
      </c>
      <c r="E2185" t="s">
        <v>6172</v>
      </c>
      <c r="F2185" t="s">
        <v>4479</v>
      </c>
      <c r="G2185" t="str">
        <f t="shared" si="36"/>
        <v>1055</v>
      </c>
      <c r="H2185" t="s">
        <v>26</v>
      </c>
      <c r="I2185" t="s">
        <v>396</v>
      </c>
      <c r="J2185" t="s">
        <v>397</v>
      </c>
      <c r="L2185" t="s">
        <v>5143</v>
      </c>
      <c r="M2185" t="s">
        <v>31</v>
      </c>
      <c r="N2185" t="s">
        <v>31</v>
      </c>
      <c r="O2185" s="1"/>
      <c r="P2185" s="11">
        <v>7536400</v>
      </c>
    </row>
    <row r="2186" spans="1:16">
      <c r="A2186" s="5" t="s">
        <v>6090</v>
      </c>
      <c r="B2186" t="s">
        <v>5017</v>
      </c>
      <c r="C2186" s="5" t="s">
        <v>6170</v>
      </c>
      <c r="D2186" s="1">
        <v>42005</v>
      </c>
      <c r="E2186" t="s">
        <v>6172</v>
      </c>
      <c r="F2186" t="s">
        <v>4479</v>
      </c>
      <c r="G2186" t="str">
        <f t="shared" si="36"/>
        <v>1055</v>
      </c>
      <c r="H2186" t="s">
        <v>26</v>
      </c>
      <c r="I2186" t="s">
        <v>396</v>
      </c>
      <c r="J2186" t="s">
        <v>397</v>
      </c>
      <c r="L2186" t="s">
        <v>5144</v>
      </c>
      <c r="M2186" t="s">
        <v>31</v>
      </c>
      <c r="N2186" t="s">
        <v>31</v>
      </c>
      <c r="O2186" s="1"/>
      <c r="P2186" s="11">
        <v>488600</v>
      </c>
    </row>
    <row r="2187" spans="1:16">
      <c r="A2187" s="5" t="s">
        <v>6090</v>
      </c>
      <c r="B2187" t="s">
        <v>5017</v>
      </c>
      <c r="C2187" s="5" t="s">
        <v>6173</v>
      </c>
      <c r="D2187" s="1">
        <v>42005</v>
      </c>
      <c r="E2187" t="s">
        <v>6175</v>
      </c>
      <c r="F2187" t="s">
        <v>6176</v>
      </c>
      <c r="G2187" t="str">
        <f t="shared" si="36"/>
        <v>1053</v>
      </c>
      <c r="H2187" t="s">
        <v>26</v>
      </c>
      <c r="I2187" t="s">
        <v>27</v>
      </c>
      <c r="J2187" t="s">
        <v>397</v>
      </c>
      <c r="L2187" t="s">
        <v>5143</v>
      </c>
      <c r="M2187" t="s">
        <v>31</v>
      </c>
      <c r="N2187" t="s">
        <v>134</v>
      </c>
      <c r="O2187" s="1"/>
      <c r="P2187" s="11">
        <v>4433900</v>
      </c>
    </row>
    <row r="2188" spans="1:16">
      <c r="A2188" s="5" t="s">
        <v>6090</v>
      </c>
      <c r="B2188" t="s">
        <v>5017</v>
      </c>
      <c r="C2188" s="5" t="s">
        <v>6173</v>
      </c>
      <c r="D2188" s="1">
        <v>42005</v>
      </c>
      <c r="E2188" t="s">
        <v>6175</v>
      </c>
      <c r="F2188" t="s">
        <v>6176</v>
      </c>
      <c r="G2188" t="str">
        <f t="shared" si="36"/>
        <v>1053</v>
      </c>
      <c r="H2188" t="s">
        <v>26</v>
      </c>
      <c r="I2188" t="s">
        <v>27</v>
      </c>
      <c r="J2188" t="s">
        <v>397</v>
      </c>
      <c r="L2188" t="s">
        <v>5144</v>
      </c>
      <c r="M2188" t="s">
        <v>31</v>
      </c>
      <c r="N2188" t="s">
        <v>134</v>
      </c>
      <c r="O2188" s="1"/>
      <c r="P2188" s="11">
        <v>411600</v>
      </c>
    </row>
    <row r="2189" spans="1:16">
      <c r="A2189" s="5" t="s">
        <v>6090</v>
      </c>
      <c r="B2189" t="s">
        <v>5017</v>
      </c>
      <c r="C2189" s="5" t="s">
        <v>6177</v>
      </c>
      <c r="D2189" s="1">
        <v>42005</v>
      </c>
      <c r="E2189" t="s">
        <v>6178</v>
      </c>
      <c r="F2189" t="s">
        <v>6179</v>
      </c>
      <c r="G2189" t="str">
        <f t="shared" si="36"/>
        <v>1055</v>
      </c>
      <c r="H2189" t="s">
        <v>26</v>
      </c>
      <c r="I2189" t="s">
        <v>396</v>
      </c>
      <c r="J2189" t="s">
        <v>397</v>
      </c>
      <c r="L2189" t="s">
        <v>5143</v>
      </c>
      <c r="M2189" t="s">
        <v>31</v>
      </c>
      <c r="N2189" t="s">
        <v>31</v>
      </c>
      <c r="O2189" s="1"/>
      <c r="P2189" s="11">
        <v>3180100</v>
      </c>
    </row>
    <row r="2190" spans="1:16">
      <c r="A2190" s="5" t="s">
        <v>6090</v>
      </c>
      <c r="B2190" t="s">
        <v>5017</v>
      </c>
      <c r="C2190" s="5" t="s">
        <v>6180</v>
      </c>
      <c r="D2190" s="1">
        <v>42005</v>
      </c>
      <c r="E2190" t="s">
        <v>6182</v>
      </c>
      <c r="F2190" t="s">
        <v>6183</v>
      </c>
      <c r="G2190" t="str">
        <f t="shared" si="36"/>
        <v>1053</v>
      </c>
      <c r="H2190" t="s">
        <v>26</v>
      </c>
      <c r="I2190" t="s">
        <v>27</v>
      </c>
      <c r="J2190" t="s">
        <v>397</v>
      </c>
      <c r="L2190" t="s">
        <v>5143</v>
      </c>
      <c r="M2190" t="s">
        <v>31</v>
      </c>
      <c r="N2190" t="s">
        <v>31</v>
      </c>
      <c r="O2190" s="1"/>
      <c r="P2190" s="11">
        <v>2898000</v>
      </c>
    </row>
    <row r="2191" spans="1:16">
      <c r="A2191" s="5" t="s">
        <v>6090</v>
      </c>
      <c r="B2191" t="s">
        <v>5017</v>
      </c>
      <c r="C2191" s="5" t="s">
        <v>6180</v>
      </c>
      <c r="D2191" s="1">
        <v>42005</v>
      </c>
      <c r="E2191" t="s">
        <v>6182</v>
      </c>
      <c r="F2191" t="s">
        <v>6183</v>
      </c>
      <c r="G2191" t="str">
        <f t="shared" si="36"/>
        <v>1053</v>
      </c>
      <c r="H2191" t="s">
        <v>26</v>
      </c>
      <c r="I2191" t="s">
        <v>27</v>
      </c>
      <c r="J2191" t="s">
        <v>397</v>
      </c>
      <c r="L2191" t="s">
        <v>5144</v>
      </c>
      <c r="M2191" t="s">
        <v>31</v>
      </c>
      <c r="N2191" t="s">
        <v>31</v>
      </c>
      <c r="O2191" s="1"/>
      <c r="P2191" s="11">
        <v>152300</v>
      </c>
    </row>
    <row r="2192" spans="1:16">
      <c r="A2192" s="5" t="s">
        <v>6090</v>
      </c>
      <c r="B2192" t="s">
        <v>5017</v>
      </c>
      <c r="C2192" s="5" t="s">
        <v>6184</v>
      </c>
      <c r="D2192" s="1">
        <v>42005</v>
      </c>
      <c r="E2192" t="s">
        <v>6186</v>
      </c>
      <c r="F2192" t="s">
        <v>6187</v>
      </c>
      <c r="G2192" t="str">
        <f t="shared" si="36"/>
        <v>1055</v>
      </c>
      <c r="H2192" t="s">
        <v>26</v>
      </c>
      <c r="I2192" t="s">
        <v>396</v>
      </c>
      <c r="J2192" t="s">
        <v>397</v>
      </c>
      <c r="L2192" t="s">
        <v>5143</v>
      </c>
      <c r="M2192" t="s">
        <v>31</v>
      </c>
      <c r="N2192" t="s">
        <v>31</v>
      </c>
      <c r="O2192" s="1"/>
      <c r="P2192" s="11">
        <v>7241300</v>
      </c>
    </row>
    <row r="2193" spans="1:16">
      <c r="A2193" s="5" t="s">
        <v>6090</v>
      </c>
      <c r="B2193" t="s">
        <v>5017</v>
      </c>
      <c r="C2193" s="5" t="s">
        <v>6184</v>
      </c>
      <c r="D2193" s="1">
        <v>42005</v>
      </c>
      <c r="E2193" t="s">
        <v>6186</v>
      </c>
      <c r="F2193" t="s">
        <v>6187</v>
      </c>
      <c r="G2193" t="str">
        <f t="shared" si="36"/>
        <v>1055</v>
      </c>
      <c r="H2193" t="s">
        <v>26</v>
      </c>
      <c r="I2193" t="s">
        <v>396</v>
      </c>
      <c r="J2193" t="s">
        <v>397</v>
      </c>
      <c r="L2193" t="s">
        <v>5144</v>
      </c>
      <c r="M2193" t="s">
        <v>31</v>
      </c>
      <c r="N2193" t="s">
        <v>31</v>
      </c>
      <c r="O2193" s="1"/>
      <c r="P2193" s="11">
        <v>475600</v>
      </c>
    </row>
    <row r="2194" spans="1:16">
      <c r="A2194" s="5" t="s">
        <v>6090</v>
      </c>
      <c r="B2194" t="s">
        <v>5017</v>
      </c>
      <c r="C2194" s="5" t="s">
        <v>6188</v>
      </c>
      <c r="D2194" s="1">
        <v>42005</v>
      </c>
      <c r="E2194" t="s">
        <v>6190</v>
      </c>
      <c r="F2194" t="s">
        <v>6191</v>
      </c>
      <c r="G2194" t="str">
        <f t="shared" si="36"/>
        <v>1056</v>
      </c>
      <c r="H2194" t="s">
        <v>26</v>
      </c>
      <c r="I2194" t="s">
        <v>396</v>
      </c>
      <c r="J2194" t="s">
        <v>397</v>
      </c>
      <c r="L2194" t="s">
        <v>5143</v>
      </c>
      <c r="N2194" t="s">
        <v>32</v>
      </c>
      <c r="O2194" s="1">
        <v>46625</v>
      </c>
      <c r="P2194" s="11">
        <v>9874700</v>
      </c>
    </row>
    <row r="2195" spans="1:16">
      <c r="A2195" s="5" t="s">
        <v>6090</v>
      </c>
      <c r="B2195" t="s">
        <v>5017</v>
      </c>
      <c r="C2195" s="5" t="s">
        <v>6188</v>
      </c>
      <c r="D2195" s="1">
        <v>42005</v>
      </c>
      <c r="E2195" t="s">
        <v>6192</v>
      </c>
      <c r="F2195" t="s">
        <v>6191</v>
      </c>
      <c r="G2195" t="str">
        <f t="shared" si="36"/>
        <v>1056</v>
      </c>
      <c r="H2195" t="s">
        <v>26</v>
      </c>
      <c r="I2195" t="s">
        <v>396</v>
      </c>
      <c r="J2195" t="s">
        <v>397</v>
      </c>
      <c r="L2195" t="s">
        <v>5144</v>
      </c>
      <c r="M2195" t="s">
        <v>31</v>
      </c>
      <c r="N2195" t="s">
        <v>32</v>
      </c>
      <c r="O2195" s="1">
        <v>46625</v>
      </c>
      <c r="P2195" s="11">
        <v>387600</v>
      </c>
    </row>
    <row r="2196" spans="1:16">
      <c r="A2196" s="5" t="s">
        <v>6090</v>
      </c>
      <c r="B2196" t="s">
        <v>5017</v>
      </c>
      <c r="C2196" s="5" t="s">
        <v>6193</v>
      </c>
      <c r="D2196" s="1">
        <v>42005</v>
      </c>
      <c r="E2196" t="s">
        <v>6195</v>
      </c>
      <c r="F2196" t="s">
        <v>6196</v>
      </c>
      <c r="G2196" t="str">
        <f t="shared" si="36"/>
        <v>1053</v>
      </c>
      <c r="H2196" t="s">
        <v>26</v>
      </c>
      <c r="I2196" t="s">
        <v>27</v>
      </c>
      <c r="J2196" t="s">
        <v>397</v>
      </c>
      <c r="L2196" t="s">
        <v>5143</v>
      </c>
      <c r="M2196" t="s">
        <v>31</v>
      </c>
      <c r="N2196" t="s">
        <v>31</v>
      </c>
      <c r="O2196" s="1"/>
      <c r="P2196" s="11">
        <v>5101200</v>
      </c>
    </row>
    <row r="2197" spans="1:16">
      <c r="A2197" s="5" t="s">
        <v>6090</v>
      </c>
      <c r="B2197" t="s">
        <v>5017</v>
      </c>
      <c r="C2197" s="5" t="s">
        <v>6193</v>
      </c>
      <c r="D2197" s="1">
        <v>42005</v>
      </c>
      <c r="E2197" t="s">
        <v>6195</v>
      </c>
      <c r="F2197" t="s">
        <v>6196</v>
      </c>
      <c r="G2197" t="str">
        <f t="shared" si="36"/>
        <v>1053</v>
      </c>
      <c r="H2197" t="s">
        <v>26</v>
      </c>
      <c r="I2197" t="s">
        <v>27</v>
      </c>
      <c r="J2197" t="s">
        <v>397</v>
      </c>
      <c r="L2197" t="s">
        <v>5144</v>
      </c>
      <c r="M2197" t="s">
        <v>31</v>
      </c>
      <c r="N2197" t="s">
        <v>31</v>
      </c>
      <c r="O2197" s="1"/>
      <c r="P2197" s="11">
        <v>316200</v>
      </c>
    </row>
    <row r="2198" spans="1:16">
      <c r="A2198" s="5" t="s">
        <v>6090</v>
      </c>
      <c r="B2198" t="s">
        <v>5017</v>
      </c>
      <c r="C2198" s="5" t="s">
        <v>6197</v>
      </c>
      <c r="D2198" s="1">
        <v>42005</v>
      </c>
      <c r="E2198" t="s">
        <v>6199</v>
      </c>
      <c r="F2198" t="s">
        <v>6200</v>
      </c>
      <c r="G2198" t="str">
        <f t="shared" si="36"/>
        <v>1061</v>
      </c>
      <c r="H2198" t="s">
        <v>26</v>
      </c>
      <c r="I2198" t="s">
        <v>396</v>
      </c>
      <c r="J2198" t="s">
        <v>397</v>
      </c>
      <c r="L2198" t="s">
        <v>398</v>
      </c>
      <c r="M2198" t="s">
        <v>31</v>
      </c>
      <c r="N2198" t="s">
        <v>31</v>
      </c>
      <c r="O2198" s="1"/>
      <c r="P2198" s="11">
        <v>6433500</v>
      </c>
    </row>
    <row r="2199" spans="1:16">
      <c r="A2199" s="5" t="s">
        <v>6090</v>
      </c>
      <c r="B2199" t="s">
        <v>5017</v>
      </c>
      <c r="C2199" s="5" t="s">
        <v>6197</v>
      </c>
      <c r="D2199" s="1">
        <v>42005</v>
      </c>
      <c r="E2199" t="s">
        <v>6201</v>
      </c>
      <c r="F2199" t="s">
        <v>6200</v>
      </c>
      <c r="G2199" t="str">
        <f t="shared" si="36"/>
        <v>1061</v>
      </c>
      <c r="H2199" t="s">
        <v>26</v>
      </c>
      <c r="I2199" t="s">
        <v>396</v>
      </c>
      <c r="J2199" t="s">
        <v>397</v>
      </c>
      <c r="L2199" t="s">
        <v>399</v>
      </c>
      <c r="M2199" t="s">
        <v>31</v>
      </c>
      <c r="N2199" t="s">
        <v>31</v>
      </c>
      <c r="O2199" s="1"/>
      <c r="P2199" s="11">
        <v>408000</v>
      </c>
    </row>
    <row r="2200" spans="1:16">
      <c r="A2200" s="5" t="s">
        <v>6090</v>
      </c>
      <c r="B2200" t="s">
        <v>5017</v>
      </c>
      <c r="C2200" s="5" t="s">
        <v>6202</v>
      </c>
      <c r="D2200" s="1">
        <v>42005</v>
      </c>
      <c r="E2200" t="s">
        <v>6204</v>
      </c>
      <c r="F2200" t="s">
        <v>6205</v>
      </c>
      <c r="G2200" t="str">
        <f t="shared" si="36"/>
        <v>1055</v>
      </c>
      <c r="H2200" t="s">
        <v>26</v>
      </c>
      <c r="I2200" t="s">
        <v>396</v>
      </c>
      <c r="J2200" t="s">
        <v>397</v>
      </c>
      <c r="L2200" t="s">
        <v>5143</v>
      </c>
      <c r="M2200" t="s">
        <v>31</v>
      </c>
      <c r="N2200" t="s">
        <v>31</v>
      </c>
      <c r="O2200" s="1"/>
      <c r="P2200" s="11">
        <v>4305200</v>
      </c>
    </row>
    <row r="2201" spans="1:16">
      <c r="A2201" s="5" t="s">
        <v>6090</v>
      </c>
      <c r="B2201" t="s">
        <v>5017</v>
      </c>
      <c r="C2201" s="5" t="s">
        <v>6202</v>
      </c>
      <c r="D2201" s="1">
        <v>42005</v>
      </c>
      <c r="E2201" t="s">
        <v>6204</v>
      </c>
      <c r="F2201" t="s">
        <v>6205</v>
      </c>
      <c r="G2201" t="str">
        <f t="shared" si="36"/>
        <v>1055</v>
      </c>
      <c r="H2201" t="s">
        <v>26</v>
      </c>
      <c r="I2201" t="s">
        <v>396</v>
      </c>
      <c r="J2201" t="s">
        <v>397</v>
      </c>
      <c r="L2201" t="s">
        <v>5144</v>
      </c>
      <c r="M2201" t="s">
        <v>31</v>
      </c>
      <c r="N2201" t="s">
        <v>31</v>
      </c>
      <c r="O2201" s="1"/>
      <c r="P2201" s="11">
        <v>252500</v>
      </c>
    </row>
    <row r="2202" spans="1:16">
      <c r="A2202" s="5" t="s">
        <v>6090</v>
      </c>
      <c r="B2202" t="s">
        <v>5017</v>
      </c>
      <c r="C2202" s="5" t="s">
        <v>6206</v>
      </c>
      <c r="D2202" s="1">
        <v>42005</v>
      </c>
      <c r="E2202" t="s">
        <v>6208</v>
      </c>
      <c r="F2202" t="s">
        <v>6209</v>
      </c>
      <c r="G2202" t="str">
        <f t="shared" si="36"/>
        <v>1052</v>
      </c>
      <c r="H2202" t="s">
        <v>26</v>
      </c>
      <c r="I2202" t="s">
        <v>27</v>
      </c>
      <c r="J2202" t="s">
        <v>397</v>
      </c>
      <c r="L2202" t="s">
        <v>5143</v>
      </c>
      <c r="M2202" t="s">
        <v>31</v>
      </c>
      <c r="N2202" t="s">
        <v>31</v>
      </c>
      <c r="O2202" s="1"/>
      <c r="P2202" s="11">
        <v>6240100</v>
      </c>
    </row>
    <row r="2203" spans="1:16">
      <c r="A2203" s="5" t="s">
        <v>6090</v>
      </c>
      <c r="B2203" t="s">
        <v>5017</v>
      </c>
      <c r="C2203" s="5" t="s">
        <v>6206</v>
      </c>
      <c r="D2203" s="1">
        <v>42005</v>
      </c>
      <c r="E2203" t="s">
        <v>6208</v>
      </c>
      <c r="F2203" t="s">
        <v>6209</v>
      </c>
      <c r="G2203" t="str">
        <f t="shared" si="36"/>
        <v>1052</v>
      </c>
      <c r="H2203" t="s">
        <v>26</v>
      </c>
      <c r="I2203" t="s">
        <v>27</v>
      </c>
      <c r="J2203" t="s">
        <v>397</v>
      </c>
      <c r="L2203" t="s">
        <v>5144</v>
      </c>
      <c r="M2203" t="s">
        <v>31</v>
      </c>
      <c r="N2203" t="s">
        <v>31</v>
      </c>
      <c r="O2203" s="1"/>
      <c r="P2203" s="11">
        <v>397800</v>
      </c>
    </row>
    <row r="2204" spans="1:16">
      <c r="A2204" s="5" t="s">
        <v>6090</v>
      </c>
      <c r="B2204" t="s">
        <v>5017</v>
      </c>
      <c r="C2204" s="5" t="s">
        <v>6210</v>
      </c>
      <c r="D2204" s="1">
        <v>42005</v>
      </c>
      <c r="E2204" t="s">
        <v>6212</v>
      </c>
      <c r="F2204" t="s">
        <v>6213</v>
      </c>
      <c r="G2204" t="str">
        <f t="shared" si="36"/>
        <v>1055</v>
      </c>
      <c r="H2204" t="s">
        <v>26</v>
      </c>
      <c r="I2204" t="s">
        <v>396</v>
      </c>
      <c r="J2204" t="s">
        <v>397</v>
      </c>
      <c r="L2204" t="s">
        <v>5143</v>
      </c>
      <c r="M2204" t="s">
        <v>31</v>
      </c>
      <c r="N2204" t="s">
        <v>31</v>
      </c>
      <c r="O2204" s="1"/>
      <c r="P2204" s="11">
        <v>8283300</v>
      </c>
    </row>
    <row r="2205" spans="1:16">
      <c r="A2205" s="5" t="s">
        <v>6090</v>
      </c>
      <c r="B2205" t="s">
        <v>5017</v>
      </c>
      <c r="C2205" s="5" t="s">
        <v>6210</v>
      </c>
      <c r="D2205" s="1">
        <v>42005</v>
      </c>
      <c r="E2205" t="s">
        <v>6212</v>
      </c>
      <c r="F2205" t="s">
        <v>6213</v>
      </c>
      <c r="G2205" t="str">
        <f t="shared" si="36"/>
        <v>1055</v>
      </c>
      <c r="H2205" t="s">
        <v>26</v>
      </c>
      <c r="I2205" t="s">
        <v>396</v>
      </c>
      <c r="J2205" t="s">
        <v>397</v>
      </c>
      <c r="L2205" t="s">
        <v>5144</v>
      </c>
      <c r="M2205" t="s">
        <v>31</v>
      </c>
      <c r="N2205" t="s">
        <v>31</v>
      </c>
      <c r="O2205" s="1"/>
      <c r="P2205" s="11">
        <v>543200</v>
      </c>
    </row>
    <row r="2206" spans="1:16">
      <c r="A2206" s="5" t="s">
        <v>6090</v>
      </c>
      <c r="B2206" t="s">
        <v>5017</v>
      </c>
      <c r="C2206" s="5" t="s">
        <v>6214</v>
      </c>
      <c r="D2206" s="1">
        <v>42005</v>
      </c>
      <c r="E2206" t="s">
        <v>6216</v>
      </c>
      <c r="F2206" t="s">
        <v>6217</v>
      </c>
      <c r="G2206" t="str">
        <f t="shared" si="36"/>
        <v>1063</v>
      </c>
      <c r="H2206" t="s">
        <v>26</v>
      </c>
      <c r="I2206" t="s">
        <v>396</v>
      </c>
      <c r="J2206" t="s">
        <v>397</v>
      </c>
      <c r="L2206" t="s">
        <v>5143</v>
      </c>
      <c r="M2206" t="s">
        <v>31</v>
      </c>
      <c r="N2206" t="s">
        <v>31</v>
      </c>
      <c r="O2206" s="1"/>
      <c r="P2206" s="11">
        <v>3193000</v>
      </c>
    </row>
    <row r="2207" spans="1:16">
      <c r="A2207" s="5" t="s">
        <v>6090</v>
      </c>
      <c r="B2207" t="s">
        <v>5017</v>
      </c>
      <c r="C2207" s="5" t="s">
        <v>6214</v>
      </c>
      <c r="D2207" s="1">
        <v>42005</v>
      </c>
      <c r="E2207" t="s">
        <v>6218</v>
      </c>
      <c r="F2207" t="s">
        <v>6217</v>
      </c>
      <c r="G2207" t="str">
        <f t="shared" si="36"/>
        <v>1063</v>
      </c>
      <c r="H2207" t="s">
        <v>26</v>
      </c>
      <c r="I2207" t="s">
        <v>396</v>
      </c>
      <c r="J2207" t="s">
        <v>397</v>
      </c>
      <c r="L2207" t="s">
        <v>5144</v>
      </c>
      <c r="M2207" t="s">
        <v>31</v>
      </c>
      <c r="N2207" t="s">
        <v>31</v>
      </c>
      <c r="O2207" s="1"/>
      <c r="P2207" s="11">
        <v>174500</v>
      </c>
    </row>
    <row r="2208" spans="1:16">
      <c r="A2208" s="5" t="s">
        <v>6090</v>
      </c>
      <c r="B2208" t="s">
        <v>5017</v>
      </c>
      <c r="C2208" s="5" t="s">
        <v>6219</v>
      </c>
      <c r="D2208" s="1">
        <v>42005</v>
      </c>
      <c r="E2208" t="s">
        <v>6221</v>
      </c>
      <c r="F2208" t="s">
        <v>6222</v>
      </c>
      <c r="G2208" t="str">
        <f t="shared" si="36"/>
        <v>1053</v>
      </c>
      <c r="H2208" t="s">
        <v>26</v>
      </c>
      <c r="J2208" t="s">
        <v>397</v>
      </c>
      <c r="L2208" t="s">
        <v>5143</v>
      </c>
      <c r="M2208" t="s">
        <v>31</v>
      </c>
      <c r="N2208" t="s">
        <v>31</v>
      </c>
      <c r="O2208" s="1"/>
      <c r="P2208" s="11">
        <v>4794600</v>
      </c>
    </row>
    <row r="2209" spans="1:16">
      <c r="A2209" s="5" t="s">
        <v>6090</v>
      </c>
      <c r="B2209" t="s">
        <v>5017</v>
      </c>
      <c r="C2209" s="5" t="s">
        <v>6219</v>
      </c>
      <c r="D2209" s="1">
        <v>42005</v>
      </c>
      <c r="E2209" t="s">
        <v>6223</v>
      </c>
      <c r="F2209" t="s">
        <v>6224</v>
      </c>
      <c r="G2209" t="str">
        <f t="shared" si="36"/>
        <v>1053</v>
      </c>
      <c r="H2209" t="s">
        <v>26</v>
      </c>
      <c r="J2209" t="s">
        <v>397</v>
      </c>
      <c r="L2209" t="s">
        <v>5144</v>
      </c>
      <c r="M2209" t="s">
        <v>31</v>
      </c>
      <c r="N2209" t="s">
        <v>31</v>
      </c>
      <c r="O2209" s="1"/>
      <c r="P2209" s="11">
        <v>288300</v>
      </c>
    </row>
    <row r="2210" spans="1:16">
      <c r="A2210" s="5" t="s">
        <v>6090</v>
      </c>
      <c r="B2210" t="s">
        <v>5017</v>
      </c>
      <c r="C2210" s="5" t="s">
        <v>6225</v>
      </c>
      <c r="D2210" s="1">
        <v>42005</v>
      </c>
      <c r="E2210" t="s">
        <v>6227</v>
      </c>
      <c r="F2210" t="s">
        <v>6228</v>
      </c>
      <c r="G2210" t="str">
        <f t="shared" si="36"/>
        <v>1055</v>
      </c>
      <c r="H2210" t="s">
        <v>26</v>
      </c>
      <c r="J2210" t="s">
        <v>397</v>
      </c>
      <c r="L2210" t="s">
        <v>5143</v>
      </c>
      <c r="M2210" t="s">
        <v>31</v>
      </c>
      <c r="N2210" t="s">
        <v>31</v>
      </c>
      <c r="O2210" s="1"/>
      <c r="P2210" s="11">
        <v>3040800</v>
      </c>
    </row>
    <row r="2211" spans="1:16">
      <c r="A2211" s="5" t="s">
        <v>6090</v>
      </c>
      <c r="B2211" t="s">
        <v>5017</v>
      </c>
      <c r="C2211" s="5" t="s">
        <v>6225</v>
      </c>
      <c r="D2211" s="1">
        <v>42005</v>
      </c>
      <c r="E2211" t="s">
        <v>6227</v>
      </c>
      <c r="F2211" t="s">
        <v>6228</v>
      </c>
      <c r="G2211" t="str">
        <f t="shared" si="36"/>
        <v>1055</v>
      </c>
      <c r="H2211" t="s">
        <v>26</v>
      </c>
      <c r="J2211" t="s">
        <v>397</v>
      </c>
      <c r="L2211" t="s">
        <v>5144</v>
      </c>
      <c r="M2211" t="s">
        <v>31</v>
      </c>
      <c r="N2211" t="s">
        <v>31</v>
      </c>
      <c r="O2211" s="1"/>
      <c r="P2211" s="11">
        <v>160100</v>
      </c>
    </row>
    <row r="2212" spans="1:16">
      <c r="A2212" s="5" t="s">
        <v>6090</v>
      </c>
      <c r="B2212" t="s">
        <v>5017</v>
      </c>
      <c r="C2212" s="5" t="s">
        <v>6229</v>
      </c>
      <c r="D2212" s="1">
        <v>42005</v>
      </c>
      <c r="E2212" t="s">
        <v>6231</v>
      </c>
      <c r="F2212" t="s">
        <v>6232</v>
      </c>
      <c r="G2212" t="str">
        <f t="shared" si="36"/>
        <v>1055</v>
      </c>
      <c r="H2212" t="s">
        <v>26</v>
      </c>
      <c r="J2212" t="s">
        <v>397</v>
      </c>
      <c r="L2212" t="s">
        <v>5143</v>
      </c>
      <c r="M2212" t="s">
        <v>31</v>
      </c>
      <c r="N2212" t="s">
        <v>31</v>
      </c>
      <c r="O2212" s="1"/>
      <c r="P2212" s="11">
        <v>6574700</v>
      </c>
    </row>
    <row r="2213" spans="1:16">
      <c r="A2213" s="5" t="s">
        <v>6090</v>
      </c>
      <c r="B2213" t="s">
        <v>5017</v>
      </c>
      <c r="C2213" s="5" t="s">
        <v>6229</v>
      </c>
      <c r="D2213" s="1">
        <v>42005</v>
      </c>
      <c r="E2213" t="s">
        <v>6231</v>
      </c>
      <c r="F2213" t="s">
        <v>6232</v>
      </c>
      <c r="G2213" t="str">
        <f t="shared" si="36"/>
        <v>1055</v>
      </c>
      <c r="H2213" t="s">
        <v>26</v>
      </c>
      <c r="J2213" t="s">
        <v>397</v>
      </c>
      <c r="L2213" t="s">
        <v>5144</v>
      </c>
      <c r="M2213" t="s">
        <v>31</v>
      </c>
      <c r="N2213" t="s">
        <v>31</v>
      </c>
      <c r="O2213" s="1"/>
      <c r="P2213" s="11">
        <v>784200</v>
      </c>
    </row>
    <row r="2214" spans="1:16">
      <c r="A2214" s="5" t="s">
        <v>6090</v>
      </c>
      <c r="B2214" t="s">
        <v>5017</v>
      </c>
      <c r="C2214" s="5" t="s">
        <v>6233</v>
      </c>
      <c r="D2214" s="1">
        <v>42370</v>
      </c>
      <c r="E2214" t="s">
        <v>2855</v>
      </c>
      <c r="F2214" t="s">
        <v>2856</v>
      </c>
      <c r="G2214" t="str">
        <f t="shared" si="36"/>
        <v>1014</v>
      </c>
      <c r="H2214" t="s">
        <v>26</v>
      </c>
      <c r="J2214" t="s">
        <v>397</v>
      </c>
      <c r="L2214" t="s">
        <v>399</v>
      </c>
      <c r="M2214" t="s">
        <v>31</v>
      </c>
      <c r="N2214" t="s">
        <v>31</v>
      </c>
      <c r="O2214" s="1"/>
      <c r="P2214" s="11">
        <v>425000</v>
      </c>
    </row>
    <row r="2215" spans="1:16">
      <c r="A2215" s="5" t="s">
        <v>6090</v>
      </c>
      <c r="B2215" t="s">
        <v>5017</v>
      </c>
      <c r="C2215" s="5" t="s">
        <v>6235</v>
      </c>
      <c r="D2215" s="1">
        <v>42736</v>
      </c>
      <c r="E2215" t="s">
        <v>6237</v>
      </c>
      <c r="F2215" t="s">
        <v>6238</v>
      </c>
      <c r="G2215" t="str">
        <f t="shared" si="36"/>
        <v>1052</v>
      </c>
      <c r="H2215" t="s">
        <v>26</v>
      </c>
      <c r="J2215" t="s">
        <v>397</v>
      </c>
      <c r="L2215" t="s">
        <v>5144</v>
      </c>
      <c r="M2215" t="s">
        <v>31</v>
      </c>
      <c r="N2215" t="s">
        <v>31</v>
      </c>
      <c r="O2215" s="1"/>
      <c r="P2215" s="11">
        <v>161500</v>
      </c>
    </row>
    <row r="2216" spans="1:16">
      <c r="A2216" s="5" t="s">
        <v>6090</v>
      </c>
      <c r="B2216" t="s">
        <v>5017</v>
      </c>
      <c r="C2216" s="5" t="s">
        <v>6235</v>
      </c>
      <c r="D2216" s="1">
        <v>42736</v>
      </c>
      <c r="E2216" t="s">
        <v>6237</v>
      </c>
      <c r="F2216" t="s">
        <v>6238</v>
      </c>
      <c r="G2216" t="str">
        <f t="shared" si="36"/>
        <v>1052</v>
      </c>
      <c r="H2216" t="s">
        <v>26</v>
      </c>
      <c r="J2216" t="s">
        <v>397</v>
      </c>
      <c r="L2216" t="s">
        <v>5143</v>
      </c>
      <c r="M2216" t="s">
        <v>31</v>
      </c>
      <c r="N2216" t="s">
        <v>31</v>
      </c>
      <c r="O2216" s="1"/>
      <c r="P2216" s="11">
        <v>2490500</v>
      </c>
    </row>
    <row r="2217" spans="1:16">
      <c r="A2217" s="5" t="s">
        <v>6090</v>
      </c>
      <c r="B2217" t="s">
        <v>5017</v>
      </c>
      <c r="C2217" s="5" t="s">
        <v>6239</v>
      </c>
      <c r="D2217" s="1">
        <v>42856</v>
      </c>
      <c r="E2217" t="s">
        <v>6241</v>
      </c>
      <c r="F2217" t="s">
        <v>6242</v>
      </c>
      <c r="G2217" t="str">
        <f t="shared" si="36"/>
        <v>1061</v>
      </c>
      <c r="H2217" t="s">
        <v>26</v>
      </c>
      <c r="J2217" t="s">
        <v>397</v>
      </c>
      <c r="L2217" t="s">
        <v>398</v>
      </c>
      <c r="M2217" t="s">
        <v>31</v>
      </c>
      <c r="N2217" t="s">
        <v>31</v>
      </c>
      <c r="O2217" s="1"/>
      <c r="P2217" s="11">
        <v>6915200</v>
      </c>
    </row>
    <row r="2218" spans="1:16">
      <c r="A2218" s="5" t="s">
        <v>6090</v>
      </c>
      <c r="B2218" t="s">
        <v>5017</v>
      </c>
      <c r="C2218" s="5" t="s">
        <v>6239</v>
      </c>
      <c r="D2218" s="1">
        <v>42856</v>
      </c>
      <c r="E2218" t="s">
        <v>6241</v>
      </c>
      <c r="F2218" t="s">
        <v>6242</v>
      </c>
      <c r="G2218" t="str">
        <f t="shared" si="36"/>
        <v>1061</v>
      </c>
      <c r="H2218" t="s">
        <v>26</v>
      </c>
      <c r="J2218" t="s">
        <v>397</v>
      </c>
      <c r="L2218" t="s">
        <v>399</v>
      </c>
      <c r="M2218" t="s">
        <v>31</v>
      </c>
      <c r="N2218" t="s">
        <v>31</v>
      </c>
      <c r="O2218" s="1"/>
      <c r="P2218" s="11">
        <v>368200</v>
      </c>
    </row>
    <row r="2219" spans="1:16">
      <c r="A2219" s="5" t="s">
        <v>6090</v>
      </c>
      <c r="B2219" t="s">
        <v>5017</v>
      </c>
      <c r="C2219" s="5" t="s">
        <v>6243</v>
      </c>
      <c r="D2219" s="1">
        <v>44197</v>
      </c>
      <c r="E2219" t="s">
        <v>6245</v>
      </c>
      <c r="F2219" t="s">
        <v>6246</v>
      </c>
      <c r="G2219" t="str">
        <f t="shared" si="36"/>
        <v>1055</v>
      </c>
      <c r="H2219" t="s">
        <v>26</v>
      </c>
      <c r="J2219" t="s">
        <v>397</v>
      </c>
      <c r="L2219" t="s">
        <v>5143</v>
      </c>
      <c r="M2219" t="s">
        <v>32</v>
      </c>
      <c r="N2219" t="s">
        <v>31</v>
      </c>
      <c r="O2219" s="1"/>
      <c r="P2219" s="11">
        <v>1634800</v>
      </c>
    </row>
    <row r="2220" spans="1:16">
      <c r="A2220" s="5" t="s">
        <v>6090</v>
      </c>
      <c r="B2220" t="s">
        <v>5017</v>
      </c>
      <c r="C2220" s="5" t="s">
        <v>6243</v>
      </c>
      <c r="D2220" s="1">
        <v>44197</v>
      </c>
      <c r="E2220" t="s">
        <v>6245</v>
      </c>
      <c r="F2220" t="s">
        <v>6246</v>
      </c>
      <c r="G2220" t="str">
        <f t="shared" si="36"/>
        <v>1055</v>
      </c>
      <c r="H2220" t="s">
        <v>26</v>
      </c>
      <c r="J2220" t="s">
        <v>397</v>
      </c>
      <c r="L2220" t="s">
        <v>5144</v>
      </c>
      <c r="M2220" t="s">
        <v>31</v>
      </c>
      <c r="N2220" t="s">
        <v>31</v>
      </c>
      <c r="O2220" s="1"/>
      <c r="P2220" s="11">
        <v>91300</v>
      </c>
    </row>
    <row r="2221" spans="1:16">
      <c r="A2221" s="5" t="s">
        <v>6090</v>
      </c>
      <c r="B2221" t="s">
        <v>5017</v>
      </c>
      <c r="C2221" s="5" t="s">
        <v>6247</v>
      </c>
      <c r="D2221" s="1">
        <v>44409</v>
      </c>
      <c r="E2221" t="s">
        <v>6249</v>
      </c>
      <c r="F2221" t="s">
        <v>6250</v>
      </c>
      <c r="G2221" t="str">
        <f t="shared" si="36"/>
        <v>1052</v>
      </c>
      <c r="H2221" t="s">
        <v>26</v>
      </c>
      <c r="J2221" t="s">
        <v>397</v>
      </c>
      <c r="L2221" t="s">
        <v>398</v>
      </c>
      <c r="N2221" t="s">
        <v>31</v>
      </c>
      <c r="O2221" s="1"/>
      <c r="P2221" s="11">
        <v>7406703</v>
      </c>
    </row>
    <row r="2222" spans="1:16">
      <c r="A2222" s="5" t="s">
        <v>6090</v>
      </c>
      <c r="B2222" t="s">
        <v>5017</v>
      </c>
      <c r="C2222" s="5" t="s">
        <v>6247</v>
      </c>
      <c r="D2222" s="1">
        <v>44409</v>
      </c>
      <c r="E2222" t="s">
        <v>6249</v>
      </c>
      <c r="F2222" t="s">
        <v>6250</v>
      </c>
      <c r="G2222" t="str">
        <f t="shared" si="36"/>
        <v>1052</v>
      </c>
      <c r="H2222" t="s">
        <v>26</v>
      </c>
      <c r="J2222" t="s">
        <v>397</v>
      </c>
      <c r="L2222" t="s">
        <v>399</v>
      </c>
      <c r="N2222" t="s">
        <v>31</v>
      </c>
      <c r="O2222" s="1"/>
      <c r="P2222" s="11">
        <v>27402</v>
      </c>
    </row>
    <row r="2223" spans="1:16">
      <c r="A2223" s="5" t="s">
        <v>6251</v>
      </c>
      <c r="B2223" t="s">
        <v>5017</v>
      </c>
      <c r="C2223" s="5" t="s">
        <v>6252</v>
      </c>
      <c r="D2223" s="1">
        <v>42005</v>
      </c>
      <c r="E2223" t="s">
        <v>6254</v>
      </c>
      <c r="F2223" t="s">
        <v>6255</v>
      </c>
      <c r="G2223" t="str">
        <f t="shared" si="36"/>
        <v>1077</v>
      </c>
      <c r="H2223" t="s">
        <v>26</v>
      </c>
      <c r="I2223" t="s">
        <v>396</v>
      </c>
      <c r="J2223" t="s">
        <v>397</v>
      </c>
      <c r="L2223" t="s">
        <v>5143</v>
      </c>
      <c r="M2223" t="s">
        <v>31</v>
      </c>
      <c r="N2223" t="s">
        <v>31</v>
      </c>
      <c r="O2223" s="1"/>
      <c r="P2223" s="11">
        <v>6670000</v>
      </c>
    </row>
    <row r="2224" spans="1:16">
      <c r="A2224" s="5" t="s">
        <v>6251</v>
      </c>
      <c r="B2224" t="s">
        <v>5017</v>
      </c>
      <c r="C2224" s="5" t="s">
        <v>6252</v>
      </c>
      <c r="D2224" s="1">
        <v>42005</v>
      </c>
      <c r="E2224" t="s">
        <v>6254</v>
      </c>
      <c r="F2224" t="s">
        <v>6255</v>
      </c>
      <c r="G2224" t="str">
        <f t="shared" si="36"/>
        <v>1077</v>
      </c>
      <c r="H2224" t="s">
        <v>26</v>
      </c>
      <c r="I2224" t="s">
        <v>396</v>
      </c>
      <c r="J2224" t="s">
        <v>397</v>
      </c>
      <c r="L2224" t="s">
        <v>5144</v>
      </c>
      <c r="M2224" t="s">
        <v>31</v>
      </c>
      <c r="N2224" t="s">
        <v>31</v>
      </c>
      <c r="O2224" s="1"/>
      <c r="P2224" s="11">
        <v>1203400</v>
      </c>
    </row>
    <row r="2225" spans="1:16">
      <c r="A2225" s="5" t="s">
        <v>6251</v>
      </c>
      <c r="B2225" t="s">
        <v>5017</v>
      </c>
      <c r="C2225" s="5" t="s">
        <v>6256</v>
      </c>
      <c r="D2225" s="1">
        <v>42005</v>
      </c>
      <c r="E2225" t="s">
        <v>6258</v>
      </c>
      <c r="F2225" t="s">
        <v>6259</v>
      </c>
      <c r="G2225" t="str">
        <f t="shared" si="36"/>
        <v>1077</v>
      </c>
      <c r="H2225" t="s">
        <v>26</v>
      </c>
      <c r="I2225" t="s">
        <v>27</v>
      </c>
      <c r="J2225" t="s">
        <v>397</v>
      </c>
      <c r="L2225" t="s">
        <v>5143</v>
      </c>
      <c r="M2225" t="s">
        <v>31</v>
      </c>
      <c r="N2225" t="s">
        <v>31</v>
      </c>
      <c r="O2225" s="1"/>
      <c r="P2225" s="11">
        <v>6140900</v>
      </c>
    </row>
    <row r="2226" spans="1:16">
      <c r="A2226" s="5" t="s">
        <v>6251</v>
      </c>
      <c r="B2226" t="s">
        <v>5017</v>
      </c>
      <c r="C2226" s="5" t="s">
        <v>6256</v>
      </c>
      <c r="D2226" s="1">
        <v>42005</v>
      </c>
      <c r="E2226" t="s">
        <v>6258</v>
      </c>
      <c r="F2226" t="s">
        <v>6259</v>
      </c>
      <c r="G2226" t="str">
        <f t="shared" si="36"/>
        <v>1077</v>
      </c>
      <c r="H2226" t="s">
        <v>26</v>
      </c>
      <c r="I2226" t="s">
        <v>27</v>
      </c>
      <c r="J2226" t="s">
        <v>397</v>
      </c>
      <c r="L2226" t="s">
        <v>5144</v>
      </c>
      <c r="M2226" t="s">
        <v>31</v>
      </c>
      <c r="N2226" t="s">
        <v>31</v>
      </c>
      <c r="O2226" s="1"/>
      <c r="P2226" s="11">
        <v>393700</v>
      </c>
    </row>
    <row r="2227" spans="1:16">
      <c r="A2227" s="5" t="s">
        <v>6251</v>
      </c>
      <c r="B2227" t="s">
        <v>5017</v>
      </c>
      <c r="C2227" s="5" t="s">
        <v>6260</v>
      </c>
      <c r="D2227" s="1">
        <v>42005</v>
      </c>
      <c r="E2227" t="s">
        <v>6262</v>
      </c>
      <c r="F2227" t="s">
        <v>2864</v>
      </c>
      <c r="G2227" t="str">
        <f t="shared" si="36"/>
        <v>1076</v>
      </c>
      <c r="H2227" t="s">
        <v>26</v>
      </c>
      <c r="I2227" t="s">
        <v>27</v>
      </c>
      <c r="J2227" t="s">
        <v>397</v>
      </c>
      <c r="L2227" t="s">
        <v>5143</v>
      </c>
      <c r="M2227" t="s">
        <v>31</v>
      </c>
      <c r="N2227" t="s">
        <v>31</v>
      </c>
      <c r="O2227" s="1"/>
      <c r="P2227" s="11">
        <v>6143300</v>
      </c>
    </row>
    <row r="2228" spans="1:16">
      <c r="A2228" s="5" t="s">
        <v>6251</v>
      </c>
      <c r="B2228" t="s">
        <v>5017</v>
      </c>
      <c r="C2228" s="5" t="s">
        <v>6260</v>
      </c>
      <c r="D2228" s="1">
        <v>42005</v>
      </c>
      <c r="E2228" t="s">
        <v>6262</v>
      </c>
      <c r="F2228" t="s">
        <v>2864</v>
      </c>
      <c r="G2228" t="str">
        <f t="shared" si="36"/>
        <v>1076</v>
      </c>
      <c r="H2228" t="s">
        <v>26</v>
      </c>
      <c r="I2228" t="s">
        <v>27</v>
      </c>
      <c r="J2228" t="s">
        <v>397</v>
      </c>
      <c r="L2228" t="s">
        <v>5144</v>
      </c>
      <c r="M2228" t="s">
        <v>31</v>
      </c>
      <c r="N2228" t="s">
        <v>31</v>
      </c>
      <c r="O2228" s="1"/>
      <c r="P2228" s="11">
        <v>648000</v>
      </c>
    </row>
    <row r="2229" spans="1:16">
      <c r="A2229" s="5" t="s">
        <v>6251</v>
      </c>
      <c r="B2229" t="s">
        <v>5017</v>
      </c>
      <c r="C2229" s="5" t="s">
        <v>6263</v>
      </c>
      <c r="D2229" s="1">
        <v>42005</v>
      </c>
      <c r="E2229" t="s">
        <v>6265</v>
      </c>
      <c r="F2229" t="s">
        <v>6255</v>
      </c>
      <c r="G2229" t="str">
        <f t="shared" si="36"/>
        <v>1077</v>
      </c>
      <c r="H2229" t="s">
        <v>26</v>
      </c>
      <c r="I2229" t="s">
        <v>396</v>
      </c>
      <c r="J2229" t="s">
        <v>397</v>
      </c>
      <c r="L2229" t="s">
        <v>5143</v>
      </c>
      <c r="M2229" t="s">
        <v>31</v>
      </c>
      <c r="N2229" t="s">
        <v>31</v>
      </c>
      <c r="O2229" s="1"/>
      <c r="P2229" s="11">
        <v>4103800</v>
      </c>
    </row>
    <row r="2230" spans="1:16">
      <c r="A2230" s="5" t="s">
        <v>6251</v>
      </c>
      <c r="B2230" t="s">
        <v>5017</v>
      </c>
      <c r="C2230" s="5" t="s">
        <v>6263</v>
      </c>
      <c r="D2230" s="1">
        <v>42005</v>
      </c>
      <c r="E2230" t="s">
        <v>6265</v>
      </c>
      <c r="F2230" t="s">
        <v>6255</v>
      </c>
      <c r="G2230" t="str">
        <f t="shared" si="36"/>
        <v>1077</v>
      </c>
      <c r="H2230" t="s">
        <v>26</v>
      </c>
      <c r="I2230" t="s">
        <v>396</v>
      </c>
      <c r="J2230" t="s">
        <v>397</v>
      </c>
      <c r="L2230" t="s">
        <v>5144</v>
      </c>
      <c r="M2230" t="s">
        <v>31</v>
      </c>
      <c r="N2230" t="s">
        <v>31</v>
      </c>
      <c r="O2230" s="1"/>
      <c r="P2230" s="11">
        <v>242200</v>
      </c>
    </row>
    <row r="2231" spans="1:16">
      <c r="A2231" s="5" t="s">
        <v>6251</v>
      </c>
      <c r="B2231" t="s">
        <v>5017</v>
      </c>
      <c r="C2231" s="5" t="s">
        <v>6266</v>
      </c>
      <c r="D2231" s="1">
        <v>42005</v>
      </c>
      <c r="E2231" t="s">
        <v>6268</v>
      </c>
      <c r="F2231" t="s">
        <v>6269</v>
      </c>
      <c r="G2231" t="str">
        <f t="shared" si="36"/>
        <v>1075</v>
      </c>
      <c r="H2231" t="s">
        <v>26</v>
      </c>
      <c r="I2231" t="s">
        <v>27</v>
      </c>
      <c r="J2231" t="s">
        <v>397</v>
      </c>
      <c r="L2231" t="s">
        <v>5143</v>
      </c>
      <c r="M2231" t="s">
        <v>31</v>
      </c>
      <c r="N2231" t="s">
        <v>31</v>
      </c>
      <c r="O2231" s="1"/>
      <c r="P2231" s="11">
        <v>5490000</v>
      </c>
    </row>
    <row r="2232" spans="1:16">
      <c r="A2232" s="5" t="s">
        <v>6251</v>
      </c>
      <c r="B2232" t="s">
        <v>5017</v>
      </c>
      <c r="C2232" s="5" t="s">
        <v>6266</v>
      </c>
      <c r="D2232" s="1">
        <v>42005</v>
      </c>
      <c r="E2232" t="s">
        <v>6268</v>
      </c>
      <c r="F2232" t="s">
        <v>6269</v>
      </c>
      <c r="G2232" t="str">
        <f t="shared" ref="G2232:G2295" si="37">LEFT(F2232,4)</f>
        <v>1075</v>
      </c>
      <c r="H2232" t="s">
        <v>26</v>
      </c>
      <c r="I2232" t="s">
        <v>27</v>
      </c>
      <c r="J2232" t="s">
        <v>397</v>
      </c>
      <c r="L2232" t="s">
        <v>5144</v>
      </c>
      <c r="M2232" t="s">
        <v>31</v>
      </c>
      <c r="N2232" t="s">
        <v>31</v>
      </c>
      <c r="O2232" s="1"/>
      <c r="P2232" s="11">
        <v>345300</v>
      </c>
    </row>
    <row r="2233" spans="1:16">
      <c r="A2233" s="5" t="s">
        <v>6251</v>
      </c>
      <c r="B2233" t="s">
        <v>5017</v>
      </c>
      <c r="C2233" s="5" t="s">
        <v>6270</v>
      </c>
      <c r="D2233" s="1">
        <v>42005</v>
      </c>
      <c r="E2233" t="s">
        <v>6272</v>
      </c>
      <c r="F2233" t="s">
        <v>6273</v>
      </c>
      <c r="G2233" t="str">
        <f t="shared" si="37"/>
        <v>1076</v>
      </c>
      <c r="H2233" t="s">
        <v>26</v>
      </c>
      <c r="I2233" t="s">
        <v>27</v>
      </c>
      <c r="J2233" t="s">
        <v>397</v>
      </c>
      <c r="L2233" t="s">
        <v>5143</v>
      </c>
      <c r="M2233" t="s">
        <v>31</v>
      </c>
      <c r="N2233" t="s">
        <v>31</v>
      </c>
      <c r="O2233" s="1"/>
      <c r="P2233" s="11">
        <v>6442900</v>
      </c>
    </row>
    <row r="2234" spans="1:16">
      <c r="A2234" s="5" t="s">
        <v>6251</v>
      </c>
      <c r="B2234" t="s">
        <v>5017</v>
      </c>
      <c r="C2234" s="5" t="s">
        <v>6270</v>
      </c>
      <c r="D2234" s="1">
        <v>42005</v>
      </c>
      <c r="E2234" t="s">
        <v>6272</v>
      </c>
      <c r="F2234" t="s">
        <v>6273</v>
      </c>
      <c r="G2234" t="str">
        <f t="shared" si="37"/>
        <v>1076</v>
      </c>
      <c r="H2234" t="s">
        <v>26</v>
      </c>
      <c r="I2234" t="s">
        <v>27</v>
      </c>
      <c r="J2234" t="s">
        <v>397</v>
      </c>
      <c r="L2234" t="s">
        <v>5144</v>
      </c>
      <c r="M2234" t="s">
        <v>31</v>
      </c>
      <c r="N2234" t="s">
        <v>31</v>
      </c>
      <c r="O2234" s="1"/>
      <c r="P2234" s="11">
        <v>476300</v>
      </c>
    </row>
    <row r="2235" spans="1:16">
      <c r="A2235" s="5" t="s">
        <v>6251</v>
      </c>
      <c r="B2235" t="s">
        <v>5017</v>
      </c>
      <c r="C2235" s="5" t="s">
        <v>6274</v>
      </c>
      <c r="D2235" s="1">
        <v>42005</v>
      </c>
      <c r="E2235" t="s">
        <v>6276</v>
      </c>
      <c r="F2235" t="s">
        <v>6277</v>
      </c>
      <c r="G2235" t="str">
        <f t="shared" si="37"/>
        <v>1077</v>
      </c>
      <c r="H2235" t="s">
        <v>26</v>
      </c>
      <c r="I2235" t="s">
        <v>27</v>
      </c>
      <c r="J2235" t="s">
        <v>397</v>
      </c>
      <c r="L2235" t="s">
        <v>5143</v>
      </c>
      <c r="M2235" t="s">
        <v>31</v>
      </c>
      <c r="N2235" t="s">
        <v>32</v>
      </c>
      <c r="O2235" s="1">
        <v>45560</v>
      </c>
      <c r="P2235" s="11">
        <v>6120000</v>
      </c>
    </row>
    <row r="2236" spans="1:16">
      <c r="A2236" s="5" t="s">
        <v>6251</v>
      </c>
      <c r="B2236" t="s">
        <v>5017</v>
      </c>
      <c r="C2236" s="5" t="s">
        <v>6274</v>
      </c>
      <c r="D2236" s="1">
        <v>42005</v>
      </c>
      <c r="E2236" t="s">
        <v>6276</v>
      </c>
      <c r="F2236" t="s">
        <v>6277</v>
      </c>
      <c r="G2236" t="str">
        <f t="shared" si="37"/>
        <v>1077</v>
      </c>
      <c r="H2236" t="s">
        <v>26</v>
      </c>
      <c r="I2236" t="s">
        <v>27</v>
      </c>
      <c r="J2236" t="s">
        <v>397</v>
      </c>
      <c r="L2236" t="s">
        <v>5144</v>
      </c>
      <c r="M2236" t="s">
        <v>31</v>
      </c>
      <c r="N2236" t="s">
        <v>32</v>
      </c>
      <c r="O2236" s="1">
        <v>45560</v>
      </c>
      <c r="P2236" s="11">
        <v>239200</v>
      </c>
    </row>
    <row r="2237" spans="1:16">
      <c r="A2237" s="5" t="s">
        <v>6251</v>
      </c>
      <c r="B2237" t="s">
        <v>5017</v>
      </c>
      <c r="C2237" s="5" t="s">
        <v>6278</v>
      </c>
      <c r="D2237" s="1">
        <v>42005</v>
      </c>
      <c r="E2237" t="s">
        <v>6280</v>
      </c>
      <c r="F2237" t="s">
        <v>6281</v>
      </c>
      <c r="G2237" t="str">
        <f t="shared" si="37"/>
        <v>1071</v>
      </c>
      <c r="H2237" t="s">
        <v>26</v>
      </c>
      <c r="I2237" t="s">
        <v>27</v>
      </c>
      <c r="J2237" t="s">
        <v>397</v>
      </c>
      <c r="L2237" t="s">
        <v>5143</v>
      </c>
      <c r="M2237" t="s">
        <v>31</v>
      </c>
      <c r="N2237" t="s">
        <v>31</v>
      </c>
      <c r="O2237" s="1"/>
      <c r="P2237" s="11">
        <v>4325800</v>
      </c>
    </row>
    <row r="2238" spans="1:16">
      <c r="A2238" s="5" t="s">
        <v>6251</v>
      </c>
      <c r="B2238" t="s">
        <v>5017</v>
      </c>
      <c r="C2238" s="5" t="s">
        <v>6278</v>
      </c>
      <c r="D2238" s="1">
        <v>42005</v>
      </c>
      <c r="E2238" t="s">
        <v>6280</v>
      </c>
      <c r="F2238" t="s">
        <v>6281</v>
      </c>
      <c r="G2238" t="str">
        <f t="shared" si="37"/>
        <v>1071</v>
      </c>
      <c r="H2238" t="s">
        <v>26</v>
      </c>
      <c r="I2238" t="s">
        <v>27</v>
      </c>
      <c r="J2238" t="s">
        <v>397</v>
      </c>
      <c r="L2238" t="s">
        <v>5144</v>
      </c>
      <c r="M2238" t="s">
        <v>31</v>
      </c>
      <c r="N2238" t="s">
        <v>31</v>
      </c>
      <c r="O2238" s="1"/>
      <c r="P2238" s="11">
        <v>331600</v>
      </c>
    </row>
    <row r="2239" spans="1:16">
      <c r="A2239" s="5" t="s">
        <v>6251</v>
      </c>
      <c r="B2239" t="s">
        <v>5017</v>
      </c>
      <c r="C2239" s="5" t="s">
        <v>6282</v>
      </c>
      <c r="D2239" s="1">
        <v>42005</v>
      </c>
      <c r="E2239" t="s">
        <v>6284</v>
      </c>
      <c r="F2239" t="s">
        <v>6285</v>
      </c>
      <c r="G2239" t="str">
        <f t="shared" si="37"/>
        <v>1071</v>
      </c>
      <c r="H2239" t="s">
        <v>26</v>
      </c>
      <c r="I2239" t="s">
        <v>27</v>
      </c>
      <c r="J2239" t="s">
        <v>397</v>
      </c>
      <c r="L2239" t="s">
        <v>398</v>
      </c>
      <c r="M2239" t="s">
        <v>31</v>
      </c>
      <c r="N2239" t="s">
        <v>31</v>
      </c>
      <c r="O2239" s="1"/>
      <c r="P2239" s="11">
        <v>4743000</v>
      </c>
    </row>
    <row r="2240" spans="1:16">
      <c r="A2240" s="5" t="s">
        <v>6251</v>
      </c>
      <c r="B2240" t="s">
        <v>5017</v>
      </c>
      <c r="C2240" s="5" t="s">
        <v>6282</v>
      </c>
      <c r="D2240" s="1">
        <v>42005</v>
      </c>
      <c r="E2240" t="s">
        <v>6284</v>
      </c>
      <c r="F2240" t="s">
        <v>6285</v>
      </c>
      <c r="G2240" t="str">
        <f t="shared" si="37"/>
        <v>1071</v>
      </c>
      <c r="H2240" t="s">
        <v>26</v>
      </c>
      <c r="I2240" t="s">
        <v>27</v>
      </c>
      <c r="J2240" t="s">
        <v>397</v>
      </c>
      <c r="L2240" t="s">
        <v>399</v>
      </c>
      <c r="M2240" t="s">
        <v>31</v>
      </c>
      <c r="N2240" t="s">
        <v>31</v>
      </c>
      <c r="O2240" s="1"/>
      <c r="P2240" s="11">
        <v>284500</v>
      </c>
    </row>
    <row r="2241" spans="1:16">
      <c r="A2241" s="5" t="s">
        <v>6251</v>
      </c>
      <c r="B2241" t="s">
        <v>5017</v>
      </c>
      <c r="C2241" s="5" t="s">
        <v>6286</v>
      </c>
      <c r="D2241" s="1">
        <v>42005</v>
      </c>
      <c r="E2241" t="s">
        <v>6288</v>
      </c>
      <c r="F2241" t="s">
        <v>6289</v>
      </c>
      <c r="G2241" t="str">
        <f t="shared" si="37"/>
        <v>1071</v>
      </c>
      <c r="H2241" t="s">
        <v>26</v>
      </c>
      <c r="I2241" t="s">
        <v>27</v>
      </c>
      <c r="J2241" t="s">
        <v>397</v>
      </c>
      <c r="L2241" t="s">
        <v>398</v>
      </c>
      <c r="M2241" t="s">
        <v>32</v>
      </c>
      <c r="N2241" t="s">
        <v>31</v>
      </c>
      <c r="O2241" s="1"/>
      <c r="P2241" s="11">
        <v>8412400</v>
      </c>
    </row>
    <row r="2242" spans="1:16">
      <c r="A2242" s="5" t="s">
        <v>6251</v>
      </c>
      <c r="B2242" t="s">
        <v>5017</v>
      </c>
      <c r="C2242" s="5" t="s">
        <v>6286</v>
      </c>
      <c r="D2242" s="1">
        <v>42005</v>
      </c>
      <c r="E2242" t="s">
        <v>6288</v>
      </c>
      <c r="F2242" t="s">
        <v>6289</v>
      </c>
      <c r="G2242" t="str">
        <f t="shared" si="37"/>
        <v>1071</v>
      </c>
      <c r="H2242" t="s">
        <v>26</v>
      </c>
      <c r="I2242" t="s">
        <v>27</v>
      </c>
      <c r="J2242" t="s">
        <v>397</v>
      </c>
      <c r="L2242" t="s">
        <v>399</v>
      </c>
      <c r="M2242" t="s">
        <v>31</v>
      </c>
      <c r="N2242" t="s">
        <v>31</v>
      </c>
      <c r="O2242" s="1"/>
      <c r="P2242" s="11">
        <v>525800</v>
      </c>
    </row>
    <row r="2243" spans="1:16">
      <c r="A2243" s="5" t="s">
        <v>6251</v>
      </c>
      <c r="B2243" t="s">
        <v>5017</v>
      </c>
      <c r="C2243" s="5" t="s">
        <v>6290</v>
      </c>
      <c r="D2243" s="1">
        <v>42005</v>
      </c>
      <c r="E2243" t="s">
        <v>6292</v>
      </c>
      <c r="F2243" t="s">
        <v>6293</v>
      </c>
      <c r="G2243" t="str">
        <f t="shared" si="37"/>
        <v>1082</v>
      </c>
      <c r="H2243" t="s">
        <v>26</v>
      </c>
      <c r="I2243" t="s">
        <v>396</v>
      </c>
      <c r="J2243" t="s">
        <v>397</v>
      </c>
      <c r="L2243" t="s">
        <v>5143</v>
      </c>
      <c r="M2243" t="s">
        <v>31</v>
      </c>
      <c r="N2243" t="s">
        <v>31</v>
      </c>
      <c r="O2243" s="1"/>
      <c r="P2243" s="11">
        <v>5485200</v>
      </c>
    </row>
    <row r="2244" spans="1:16">
      <c r="A2244" s="5" t="s">
        <v>6251</v>
      </c>
      <c r="B2244" t="s">
        <v>5017</v>
      </c>
      <c r="C2244" s="5" t="s">
        <v>6290</v>
      </c>
      <c r="D2244" s="1">
        <v>42005</v>
      </c>
      <c r="E2244" t="s">
        <v>6292</v>
      </c>
      <c r="F2244" t="s">
        <v>6293</v>
      </c>
      <c r="G2244" t="str">
        <f t="shared" si="37"/>
        <v>1082</v>
      </c>
      <c r="H2244" t="s">
        <v>26</v>
      </c>
      <c r="I2244" t="s">
        <v>396</v>
      </c>
      <c r="J2244" t="s">
        <v>397</v>
      </c>
      <c r="L2244" t="s">
        <v>5144</v>
      </c>
      <c r="M2244" t="s">
        <v>31</v>
      </c>
      <c r="N2244" t="s">
        <v>31</v>
      </c>
      <c r="O2244" s="1"/>
      <c r="P2244" s="11">
        <v>345000</v>
      </c>
    </row>
    <row r="2245" spans="1:16">
      <c r="A2245" s="5" t="s">
        <v>6251</v>
      </c>
      <c r="B2245" t="s">
        <v>5017</v>
      </c>
      <c r="C2245" s="5" t="s">
        <v>6294</v>
      </c>
      <c r="D2245" s="1">
        <v>42005</v>
      </c>
      <c r="E2245" t="s">
        <v>6296</v>
      </c>
      <c r="F2245" t="s">
        <v>6255</v>
      </c>
      <c r="G2245" t="str">
        <f t="shared" si="37"/>
        <v>1077</v>
      </c>
      <c r="H2245" t="s">
        <v>26</v>
      </c>
      <c r="I2245" t="s">
        <v>27</v>
      </c>
      <c r="J2245" t="s">
        <v>397</v>
      </c>
      <c r="L2245" t="s">
        <v>5143</v>
      </c>
      <c r="M2245" t="s">
        <v>31</v>
      </c>
      <c r="N2245" t="s">
        <v>31</v>
      </c>
      <c r="O2245" s="1"/>
      <c r="P2245" s="11">
        <v>4225600</v>
      </c>
    </row>
    <row r="2246" spans="1:16">
      <c r="A2246" s="5" t="s">
        <v>6251</v>
      </c>
      <c r="B2246" t="s">
        <v>5017</v>
      </c>
      <c r="C2246" s="5" t="s">
        <v>6294</v>
      </c>
      <c r="D2246" s="1">
        <v>42005</v>
      </c>
      <c r="E2246" t="s">
        <v>6296</v>
      </c>
      <c r="F2246" t="s">
        <v>6255</v>
      </c>
      <c r="G2246" t="str">
        <f t="shared" si="37"/>
        <v>1077</v>
      </c>
      <c r="H2246" t="s">
        <v>26</v>
      </c>
      <c r="I2246" t="s">
        <v>27</v>
      </c>
      <c r="J2246" t="s">
        <v>397</v>
      </c>
      <c r="L2246" t="s">
        <v>5144</v>
      </c>
      <c r="M2246" t="s">
        <v>31</v>
      </c>
      <c r="N2246" t="s">
        <v>31</v>
      </c>
      <c r="O2246" s="1"/>
      <c r="P2246" s="11">
        <v>251200</v>
      </c>
    </row>
    <row r="2247" spans="1:16">
      <c r="A2247" s="5" t="s">
        <v>6251</v>
      </c>
      <c r="B2247" t="s">
        <v>5017</v>
      </c>
      <c r="C2247" s="5" t="s">
        <v>6297</v>
      </c>
      <c r="D2247" s="1">
        <v>42005</v>
      </c>
      <c r="E2247" t="s">
        <v>6299</v>
      </c>
      <c r="F2247" t="s">
        <v>554</v>
      </c>
      <c r="G2247" t="str">
        <f t="shared" si="37"/>
        <v>1077</v>
      </c>
      <c r="H2247" t="s">
        <v>26</v>
      </c>
      <c r="I2247" t="s">
        <v>27</v>
      </c>
      <c r="J2247" t="s">
        <v>397</v>
      </c>
      <c r="L2247" t="s">
        <v>5143</v>
      </c>
      <c r="M2247" t="s">
        <v>31</v>
      </c>
      <c r="N2247" t="s">
        <v>31</v>
      </c>
      <c r="O2247" s="1"/>
      <c r="P2247" s="11">
        <v>2139300</v>
      </c>
    </row>
    <row r="2248" spans="1:16">
      <c r="A2248" s="5" t="s">
        <v>6251</v>
      </c>
      <c r="B2248" t="s">
        <v>5017</v>
      </c>
      <c r="C2248" s="5" t="s">
        <v>6297</v>
      </c>
      <c r="D2248" s="1">
        <v>42005</v>
      </c>
      <c r="E2248" t="s">
        <v>6299</v>
      </c>
      <c r="F2248" t="s">
        <v>554</v>
      </c>
      <c r="G2248" t="str">
        <f t="shared" si="37"/>
        <v>1077</v>
      </c>
      <c r="H2248" t="s">
        <v>26</v>
      </c>
      <c r="I2248" t="s">
        <v>27</v>
      </c>
      <c r="J2248" t="s">
        <v>397</v>
      </c>
      <c r="L2248" t="s">
        <v>5144</v>
      </c>
      <c r="M2248" t="s">
        <v>31</v>
      </c>
      <c r="N2248" t="s">
        <v>31</v>
      </c>
      <c r="O2248" s="1"/>
      <c r="P2248" s="11">
        <v>96100</v>
      </c>
    </row>
    <row r="2249" spans="1:16">
      <c r="A2249" s="5" t="s">
        <v>6251</v>
      </c>
      <c r="B2249" t="s">
        <v>5017</v>
      </c>
      <c r="C2249" s="5" t="s">
        <v>6301</v>
      </c>
      <c r="D2249" s="1">
        <v>42005</v>
      </c>
      <c r="E2249" t="s">
        <v>6303</v>
      </c>
      <c r="F2249" t="s">
        <v>2674</v>
      </c>
      <c r="G2249" t="str">
        <f t="shared" si="37"/>
        <v>1073</v>
      </c>
      <c r="H2249" t="s">
        <v>26</v>
      </c>
      <c r="I2249" t="s">
        <v>27</v>
      </c>
      <c r="J2249" t="s">
        <v>397</v>
      </c>
      <c r="L2249" t="s">
        <v>5143</v>
      </c>
      <c r="M2249" t="s">
        <v>31</v>
      </c>
      <c r="N2249" t="s">
        <v>31</v>
      </c>
      <c r="O2249" s="1"/>
      <c r="P2249" s="11">
        <v>9675500</v>
      </c>
    </row>
    <row r="2250" spans="1:16">
      <c r="A2250" s="5" t="s">
        <v>6251</v>
      </c>
      <c r="B2250" t="s">
        <v>5017</v>
      </c>
      <c r="C2250" s="5" t="s">
        <v>6301</v>
      </c>
      <c r="D2250" s="1">
        <v>42005</v>
      </c>
      <c r="E2250" t="s">
        <v>6303</v>
      </c>
      <c r="F2250" t="s">
        <v>2674</v>
      </c>
      <c r="G2250" t="str">
        <f t="shared" si="37"/>
        <v>1073</v>
      </c>
      <c r="H2250" t="s">
        <v>26</v>
      </c>
      <c r="I2250" t="s">
        <v>27</v>
      </c>
      <c r="J2250" t="s">
        <v>397</v>
      </c>
      <c r="L2250" t="s">
        <v>5144</v>
      </c>
      <c r="M2250" t="s">
        <v>31</v>
      </c>
      <c r="N2250" t="s">
        <v>31</v>
      </c>
      <c r="O2250" s="1"/>
      <c r="P2250" s="11">
        <v>315400</v>
      </c>
    </row>
    <row r="2251" spans="1:16">
      <c r="A2251" s="5" t="s">
        <v>6251</v>
      </c>
      <c r="B2251" t="s">
        <v>5017</v>
      </c>
      <c r="C2251" s="5" t="s">
        <v>6305</v>
      </c>
      <c r="D2251" s="1">
        <v>42005</v>
      </c>
      <c r="E2251" t="s">
        <v>6307</v>
      </c>
      <c r="F2251" t="s">
        <v>6308</v>
      </c>
      <c r="G2251" t="str">
        <f t="shared" si="37"/>
        <v>1072</v>
      </c>
      <c r="H2251" t="s">
        <v>26</v>
      </c>
      <c r="I2251" t="s">
        <v>27</v>
      </c>
      <c r="J2251" t="s">
        <v>397</v>
      </c>
      <c r="L2251" t="s">
        <v>5143</v>
      </c>
      <c r="M2251" t="s">
        <v>31</v>
      </c>
      <c r="N2251" t="s">
        <v>134</v>
      </c>
      <c r="O2251" s="1"/>
      <c r="P2251" s="11">
        <v>6187700</v>
      </c>
    </row>
    <row r="2252" spans="1:16">
      <c r="A2252" s="5" t="s">
        <v>6251</v>
      </c>
      <c r="B2252" t="s">
        <v>5017</v>
      </c>
      <c r="C2252" s="5" t="s">
        <v>6305</v>
      </c>
      <c r="D2252" s="1">
        <v>42005</v>
      </c>
      <c r="E2252" t="s">
        <v>6310</v>
      </c>
      <c r="F2252" t="s">
        <v>6308</v>
      </c>
      <c r="G2252" t="str">
        <f t="shared" si="37"/>
        <v>1072</v>
      </c>
      <c r="H2252" t="s">
        <v>26</v>
      </c>
      <c r="I2252" t="s">
        <v>27</v>
      </c>
      <c r="J2252" t="s">
        <v>397</v>
      </c>
      <c r="L2252" t="s">
        <v>5144</v>
      </c>
      <c r="M2252" t="s">
        <v>31</v>
      </c>
      <c r="N2252" t="s">
        <v>134</v>
      </c>
      <c r="O2252" s="1"/>
      <c r="P2252" s="11">
        <v>397100</v>
      </c>
    </row>
    <row r="2253" spans="1:16">
      <c r="A2253" s="5" t="s">
        <v>6251</v>
      </c>
      <c r="B2253" t="s">
        <v>5017</v>
      </c>
      <c r="C2253" s="5" t="s">
        <v>6311</v>
      </c>
      <c r="D2253" s="1">
        <v>42005</v>
      </c>
      <c r="E2253" t="s">
        <v>6313</v>
      </c>
      <c r="F2253" t="s">
        <v>6314</v>
      </c>
      <c r="G2253" t="str">
        <f t="shared" si="37"/>
        <v>1073</v>
      </c>
      <c r="H2253" t="s">
        <v>26</v>
      </c>
      <c r="I2253" t="s">
        <v>27</v>
      </c>
      <c r="J2253" t="s">
        <v>397</v>
      </c>
      <c r="L2253" t="s">
        <v>5143</v>
      </c>
      <c r="M2253" t="s">
        <v>31</v>
      </c>
      <c r="N2253" t="s">
        <v>31</v>
      </c>
      <c r="O2253" s="1"/>
      <c r="P2253" s="11">
        <v>6183000</v>
      </c>
    </row>
    <row r="2254" spans="1:16">
      <c r="A2254" s="5" t="s">
        <v>6251</v>
      </c>
      <c r="B2254" t="s">
        <v>5017</v>
      </c>
      <c r="C2254" s="5" t="s">
        <v>6311</v>
      </c>
      <c r="D2254" s="1">
        <v>42005</v>
      </c>
      <c r="E2254" t="s">
        <v>6313</v>
      </c>
      <c r="F2254" t="s">
        <v>6314</v>
      </c>
      <c r="G2254" t="str">
        <f t="shared" si="37"/>
        <v>1073</v>
      </c>
      <c r="H2254" t="s">
        <v>26</v>
      </c>
      <c r="I2254" t="s">
        <v>27</v>
      </c>
      <c r="J2254" t="s">
        <v>397</v>
      </c>
      <c r="L2254" t="s">
        <v>5144</v>
      </c>
      <c r="M2254" t="s">
        <v>31</v>
      </c>
      <c r="N2254" t="s">
        <v>31</v>
      </c>
      <c r="O2254" s="1"/>
      <c r="P2254" s="11">
        <v>396800</v>
      </c>
    </row>
    <row r="2255" spans="1:16">
      <c r="A2255" s="5" t="s">
        <v>6251</v>
      </c>
      <c r="B2255" t="s">
        <v>5017</v>
      </c>
      <c r="C2255" s="5" t="s">
        <v>6316</v>
      </c>
      <c r="D2255" s="1">
        <v>42005</v>
      </c>
      <c r="E2255" t="s">
        <v>6318</v>
      </c>
      <c r="F2255" t="s">
        <v>6319</v>
      </c>
      <c r="G2255" t="str">
        <f t="shared" si="37"/>
        <v>1073</v>
      </c>
      <c r="H2255" t="s">
        <v>26</v>
      </c>
      <c r="I2255" t="s">
        <v>27</v>
      </c>
      <c r="J2255" t="s">
        <v>397</v>
      </c>
      <c r="L2255" t="s">
        <v>5143</v>
      </c>
      <c r="M2255" t="s">
        <v>31</v>
      </c>
      <c r="N2255" t="s">
        <v>31</v>
      </c>
      <c r="O2255" s="1"/>
      <c r="P2255" s="11">
        <v>5237100</v>
      </c>
    </row>
    <row r="2256" spans="1:16">
      <c r="A2256" s="5" t="s">
        <v>6251</v>
      </c>
      <c r="B2256" t="s">
        <v>5017</v>
      </c>
      <c r="C2256" s="5" t="s">
        <v>6316</v>
      </c>
      <c r="D2256" s="1">
        <v>42005</v>
      </c>
      <c r="E2256" t="s">
        <v>6318</v>
      </c>
      <c r="F2256" t="s">
        <v>6319</v>
      </c>
      <c r="G2256" t="str">
        <f t="shared" si="37"/>
        <v>1073</v>
      </c>
      <c r="H2256" t="s">
        <v>26</v>
      </c>
      <c r="I2256" t="s">
        <v>27</v>
      </c>
      <c r="J2256" t="s">
        <v>397</v>
      </c>
      <c r="L2256" t="s">
        <v>5144</v>
      </c>
      <c r="M2256" t="s">
        <v>31</v>
      </c>
      <c r="N2256" t="s">
        <v>31</v>
      </c>
      <c r="O2256" s="1"/>
      <c r="P2256" s="11">
        <v>326300</v>
      </c>
    </row>
    <row r="2257" spans="1:16">
      <c r="A2257" s="5" t="s">
        <v>6251</v>
      </c>
      <c r="B2257" t="s">
        <v>5017</v>
      </c>
      <c r="C2257" s="5" t="s">
        <v>6321</v>
      </c>
      <c r="D2257" s="1">
        <v>42005</v>
      </c>
      <c r="E2257" t="s">
        <v>6323</v>
      </c>
      <c r="F2257" t="s">
        <v>6289</v>
      </c>
      <c r="G2257" t="str">
        <f t="shared" si="37"/>
        <v>1071</v>
      </c>
      <c r="H2257" t="s">
        <v>26</v>
      </c>
      <c r="I2257" t="s">
        <v>27</v>
      </c>
      <c r="J2257" t="s">
        <v>397</v>
      </c>
      <c r="L2257" t="s">
        <v>5143</v>
      </c>
      <c r="M2257" t="s">
        <v>31</v>
      </c>
      <c r="N2257" t="s">
        <v>134</v>
      </c>
      <c r="O2257" s="1"/>
      <c r="P2257" s="11">
        <v>5166800</v>
      </c>
    </row>
    <row r="2258" spans="1:16">
      <c r="A2258" s="5" t="s">
        <v>6251</v>
      </c>
      <c r="B2258" t="s">
        <v>5017</v>
      </c>
      <c r="C2258" s="5" t="s">
        <v>6321</v>
      </c>
      <c r="D2258" s="1">
        <v>42005</v>
      </c>
      <c r="E2258" t="s">
        <v>6323</v>
      </c>
      <c r="F2258" t="s">
        <v>6289</v>
      </c>
      <c r="G2258" t="str">
        <f t="shared" si="37"/>
        <v>1071</v>
      </c>
      <c r="H2258" t="s">
        <v>26</v>
      </c>
      <c r="I2258" t="s">
        <v>27</v>
      </c>
      <c r="J2258" t="s">
        <v>397</v>
      </c>
      <c r="L2258" t="s">
        <v>5144</v>
      </c>
      <c r="M2258" t="s">
        <v>31</v>
      </c>
      <c r="N2258" t="s">
        <v>134</v>
      </c>
      <c r="O2258" s="1"/>
      <c r="P2258" s="11">
        <v>321200</v>
      </c>
    </row>
    <row r="2259" spans="1:16">
      <c r="A2259" s="5" t="s">
        <v>6251</v>
      </c>
      <c r="B2259" t="s">
        <v>5017</v>
      </c>
      <c r="C2259" s="5" t="s">
        <v>6325</v>
      </c>
      <c r="D2259" s="1">
        <v>42005</v>
      </c>
      <c r="E2259" t="s">
        <v>6327</v>
      </c>
      <c r="F2259" t="s">
        <v>6328</v>
      </c>
      <c r="G2259" t="str">
        <f t="shared" si="37"/>
        <v>1071</v>
      </c>
      <c r="H2259" t="s">
        <v>26</v>
      </c>
      <c r="J2259" t="s">
        <v>397</v>
      </c>
      <c r="L2259" t="s">
        <v>5143</v>
      </c>
      <c r="M2259" t="s">
        <v>31</v>
      </c>
      <c r="N2259" t="s">
        <v>134</v>
      </c>
      <c r="O2259" s="1"/>
      <c r="P2259" s="11">
        <v>6805900</v>
      </c>
    </row>
    <row r="2260" spans="1:16">
      <c r="A2260" s="5" t="s">
        <v>6251</v>
      </c>
      <c r="B2260" t="s">
        <v>5017</v>
      </c>
      <c r="C2260" s="5" t="s">
        <v>6325</v>
      </c>
      <c r="D2260" s="1">
        <v>42005</v>
      </c>
      <c r="E2260" t="s">
        <v>6327</v>
      </c>
      <c r="F2260" t="s">
        <v>6328</v>
      </c>
      <c r="G2260" t="str">
        <f t="shared" si="37"/>
        <v>1071</v>
      </c>
      <c r="H2260" t="s">
        <v>26</v>
      </c>
      <c r="J2260" t="s">
        <v>397</v>
      </c>
      <c r="L2260" t="s">
        <v>5144</v>
      </c>
      <c r="M2260" t="s">
        <v>31</v>
      </c>
      <c r="N2260" t="s">
        <v>134</v>
      </c>
      <c r="O2260" s="1"/>
      <c r="P2260" s="11">
        <v>443100</v>
      </c>
    </row>
    <row r="2261" spans="1:16">
      <c r="A2261" s="5" t="s">
        <v>6251</v>
      </c>
      <c r="B2261" t="s">
        <v>5017</v>
      </c>
      <c r="C2261" s="5" t="s">
        <v>6330</v>
      </c>
      <c r="D2261" s="1">
        <v>42005</v>
      </c>
      <c r="E2261" t="s">
        <v>6332</v>
      </c>
      <c r="F2261" t="s">
        <v>6333</v>
      </c>
      <c r="G2261" t="str">
        <f t="shared" si="37"/>
        <v>1076</v>
      </c>
      <c r="H2261" t="s">
        <v>26</v>
      </c>
      <c r="J2261" t="s">
        <v>397</v>
      </c>
      <c r="L2261" t="s">
        <v>5143</v>
      </c>
      <c r="M2261" t="s">
        <v>31</v>
      </c>
      <c r="N2261" t="s">
        <v>31</v>
      </c>
      <c r="O2261" s="1"/>
      <c r="P2261" s="11">
        <v>4344900</v>
      </c>
    </row>
    <row r="2262" spans="1:16">
      <c r="A2262" s="5" t="s">
        <v>6251</v>
      </c>
      <c r="B2262" t="s">
        <v>5017</v>
      </c>
      <c r="C2262" s="5" t="s">
        <v>6330</v>
      </c>
      <c r="D2262" s="1">
        <v>42005</v>
      </c>
      <c r="E2262" t="s">
        <v>6332</v>
      </c>
      <c r="F2262" t="s">
        <v>6333</v>
      </c>
      <c r="G2262" t="str">
        <f t="shared" si="37"/>
        <v>1076</v>
      </c>
      <c r="H2262" t="s">
        <v>26</v>
      </c>
      <c r="J2262" t="s">
        <v>397</v>
      </c>
      <c r="L2262" t="s">
        <v>5144</v>
      </c>
      <c r="M2262" t="s">
        <v>31</v>
      </c>
      <c r="N2262" t="s">
        <v>31</v>
      </c>
      <c r="O2262" s="1"/>
      <c r="P2262" s="11">
        <v>694500</v>
      </c>
    </row>
    <row r="2263" spans="1:16">
      <c r="A2263" s="5" t="s">
        <v>6251</v>
      </c>
      <c r="B2263" t="s">
        <v>5017</v>
      </c>
      <c r="C2263" s="5" t="s">
        <v>6334</v>
      </c>
      <c r="D2263" s="1">
        <v>42005</v>
      </c>
      <c r="E2263" t="s">
        <v>6336</v>
      </c>
      <c r="F2263" t="s">
        <v>6337</v>
      </c>
      <c r="G2263" t="str">
        <f t="shared" si="37"/>
        <v>1081</v>
      </c>
      <c r="H2263" t="s">
        <v>26</v>
      </c>
      <c r="I2263" t="s">
        <v>396</v>
      </c>
      <c r="J2263" t="s">
        <v>397</v>
      </c>
      <c r="L2263" t="s">
        <v>5143</v>
      </c>
      <c r="M2263" t="s">
        <v>31</v>
      </c>
      <c r="N2263" t="s">
        <v>134</v>
      </c>
      <c r="O2263" s="1"/>
      <c r="P2263" s="11">
        <v>8324300</v>
      </c>
    </row>
    <row r="2264" spans="1:16">
      <c r="A2264" s="5" t="s">
        <v>6251</v>
      </c>
      <c r="B2264" t="s">
        <v>5017</v>
      </c>
      <c r="C2264" s="5" t="s">
        <v>6334</v>
      </c>
      <c r="D2264" s="1">
        <v>42005</v>
      </c>
      <c r="E2264" t="s">
        <v>6336</v>
      </c>
      <c r="F2264" t="s">
        <v>6337</v>
      </c>
      <c r="G2264" t="str">
        <f t="shared" si="37"/>
        <v>1081</v>
      </c>
      <c r="H2264" t="s">
        <v>26</v>
      </c>
      <c r="I2264" t="s">
        <v>396</v>
      </c>
      <c r="J2264" t="s">
        <v>397</v>
      </c>
      <c r="L2264" t="s">
        <v>5144</v>
      </c>
      <c r="M2264" t="s">
        <v>31</v>
      </c>
      <c r="N2264" t="s">
        <v>134</v>
      </c>
      <c r="O2264" s="1"/>
      <c r="P2264" s="11">
        <v>641700</v>
      </c>
    </row>
    <row r="2265" spans="1:16">
      <c r="A2265" s="5" t="s">
        <v>6251</v>
      </c>
      <c r="B2265" t="s">
        <v>5017</v>
      </c>
      <c r="C2265" s="5" t="s">
        <v>6339</v>
      </c>
      <c r="D2265" s="1">
        <v>42005</v>
      </c>
      <c r="E2265" t="s">
        <v>6341</v>
      </c>
      <c r="F2265" t="s">
        <v>6342</v>
      </c>
      <c r="G2265" t="str">
        <f t="shared" si="37"/>
        <v>1082</v>
      </c>
      <c r="H2265" t="s">
        <v>26</v>
      </c>
      <c r="I2265" t="s">
        <v>396</v>
      </c>
      <c r="J2265" t="s">
        <v>397</v>
      </c>
      <c r="L2265" t="s">
        <v>5143</v>
      </c>
      <c r="M2265" t="s">
        <v>31</v>
      </c>
      <c r="N2265" t="s">
        <v>31</v>
      </c>
      <c r="O2265" s="1"/>
      <c r="P2265" s="11">
        <v>3769000</v>
      </c>
    </row>
    <row r="2266" spans="1:16">
      <c r="A2266" s="5" t="s">
        <v>6251</v>
      </c>
      <c r="B2266" t="s">
        <v>5017</v>
      </c>
      <c r="C2266" s="5" t="s">
        <v>6339</v>
      </c>
      <c r="D2266" s="1">
        <v>42005</v>
      </c>
      <c r="E2266" t="s">
        <v>6341</v>
      </c>
      <c r="F2266" t="s">
        <v>6342</v>
      </c>
      <c r="G2266" t="str">
        <f t="shared" si="37"/>
        <v>1082</v>
      </c>
      <c r="H2266" t="s">
        <v>26</v>
      </c>
      <c r="I2266" t="s">
        <v>396</v>
      </c>
      <c r="J2266" t="s">
        <v>397</v>
      </c>
      <c r="L2266" t="s">
        <v>5144</v>
      </c>
      <c r="M2266" t="s">
        <v>31</v>
      </c>
      <c r="N2266" t="s">
        <v>31</v>
      </c>
      <c r="O2266" s="1"/>
      <c r="P2266" s="11">
        <v>266800</v>
      </c>
    </row>
    <row r="2267" spans="1:16">
      <c r="A2267" s="5" t="s">
        <v>6251</v>
      </c>
      <c r="B2267" t="s">
        <v>5017</v>
      </c>
      <c r="C2267" s="5" t="s">
        <v>6344</v>
      </c>
      <c r="D2267" s="1">
        <v>42005</v>
      </c>
      <c r="E2267" t="s">
        <v>6346</v>
      </c>
      <c r="F2267" t="s">
        <v>6342</v>
      </c>
      <c r="G2267" t="str">
        <f t="shared" si="37"/>
        <v>1082</v>
      </c>
      <c r="H2267" t="s">
        <v>26</v>
      </c>
      <c r="I2267" t="s">
        <v>396</v>
      </c>
      <c r="J2267" t="s">
        <v>397</v>
      </c>
      <c r="L2267" t="s">
        <v>5143</v>
      </c>
      <c r="M2267" t="s">
        <v>31</v>
      </c>
      <c r="N2267" t="s">
        <v>31</v>
      </c>
      <c r="O2267" s="1"/>
      <c r="P2267" s="11">
        <v>768200</v>
      </c>
    </row>
    <row r="2268" spans="1:16">
      <c r="A2268" s="5" t="s">
        <v>6251</v>
      </c>
      <c r="B2268" t="s">
        <v>5017</v>
      </c>
      <c r="C2268" s="5" t="s">
        <v>6344</v>
      </c>
      <c r="D2268" s="1">
        <v>42005</v>
      </c>
      <c r="E2268" t="s">
        <v>6346</v>
      </c>
      <c r="F2268" t="s">
        <v>6342</v>
      </c>
      <c r="G2268" t="str">
        <f t="shared" si="37"/>
        <v>1082</v>
      </c>
      <c r="H2268" t="s">
        <v>26</v>
      </c>
      <c r="I2268" t="s">
        <v>396</v>
      </c>
      <c r="J2268" t="s">
        <v>397</v>
      </c>
      <c r="L2268" t="s">
        <v>5144</v>
      </c>
      <c r="M2268" t="s">
        <v>31</v>
      </c>
      <c r="N2268" t="s">
        <v>31</v>
      </c>
      <c r="O2268" s="1"/>
      <c r="P2268" s="11">
        <v>54300</v>
      </c>
    </row>
    <row r="2269" spans="1:16">
      <c r="A2269" s="5" t="s">
        <v>6251</v>
      </c>
      <c r="B2269" t="s">
        <v>5017</v>
      </c>
      <c r="C2269" s="5" t="s">
        <v>6347</v>
      </c>
      <c r="D2269" s="1">
        <v>42005</v>
      </c>
      <c r="E2269" t="s">
        <v>5100</v>
      </c>
      <c r="F2269" t="s">
        <v>5101</v>
      </c>
      <c r="G2269" t="str">
        <f t="shared" si="37"/>
        <v>1082</v>
      </c>
      <c r="H2269" t="s">
        <v>26</v>
      </c>
      <c r="I2269" t="s">
        <v>396</v>
      </c>
      <c r="J2269" t="s">
        <v>397</v>
      </c>
      <c r="L2269" t="s">
        <v>5143</v>
      </c>
      <c r="M2269" t="s">
        <v>31</v>
      </c>
      <c r="N2269" t="s">
        <v>31</v>
      </c>
      <c r="O2269" s="1"/>
      <c r="P2269" s="11">
        <v>7419300</v>
      </c>
    </row>
    <row r="2270" spans="1:16">
      <c r="A2270" s="5" t="s">
        <v>6251</v>
      </c>
      <c r="B2270" t="s">
        <v>5017</v>
      </c>
      <c r="C2270" s="5" t="s">
        <v>6347</v>
      </c>
      <c r="D2270" s="1">
        <v>42005</v>
      </c>
      <c r="E2270" t="s">
        <v>5100</v>
      </c>
      <c r="F2270" t="s">
        <v>5101</v>
      </c>
      <c r="G2270" t="str">
        <f t="shared" si="37"/>
        <v>1082</v>
      </c>
      <c r="H2270" t="s">
        <v>26</v>
      </c>
      <c r="I2270" t="s">
        <v>396</v>
      </c>
      <c r="J2270" t="s">
        <v>397</v>
      </c>
      <c r="L2270" t="s">
        <v>5144</v>
      </c>
      <c r="M2270" t="s">
        <v>31</v>
      </c>
      <c r="N2270" t="s">
        <v>31</v>
      </c>
      <c r="O2270" s="1"/>
      <c r="P2270" s="11">
        <v>488700</v>
      </c>
    </row>
    <row r="2271" spans="1:16">
      <c r="A2271" s="5" t="s">
        <v>6251</v>
      </c>
      <c r="B2271" t="s">
        <v>5017</v>
      </c>
      <c r="C2271" s="5" t="s">
        <v>6350</v>
      </c>
      <c r="D2271" s="1">
        <v>42005</v>
      </c>
      <c r="E2271" t="s">
        <v>6352</v>
      </c>
      <c r="F2271" t="s">
        <v>6353</v>
      </c>
      <c r="G2271" t="str">
        <f t="shared" si="37"/>
        <v>1078</v>
      </c>
      <c r="H2271" t="s">
        <v>26</v>
      </c>
      <c r="I2271" t="s">
        <v>396</v>
      </c>
      <c r="J2271" t="s">
        <v>397</v>
      </c>
      <c r="L2271" t="s">
        <v>5143</v>
      </c>
      <c r="M2271" t="s">
        <v>31</v>
      </c>
      <c r="N2271" t="s">
        <v>31</v>
      </c>
      <c r="O2271" s="1"/>
      <c r="P2271" s="11">
        <v>7141700</v>
      </c>
    </row>
    <row r="2272" spans="1:16">
      <c r="A2272" s="5" t="s">
        <v>6251</v>
      </c>
      <c r="B2272" t="s">
        <v>5017</v>
      </c>
      <c r="C2272" s="5" t="s">
        <v>6350</v>
      </c>
      <c r="D2272" s="1">
        <v>42005</v>
      </c>
      <c r="E2272" t="s">
        <v>6352</v>
      </c>
      <c r="F2272" t="s">
        <v>6353</v>
      </c>
      <c r="G2272" t="str">
        <f t="shared" si="37"/>
        <v>1078</v>
      </c>
      <c r="H2272" t="s">
        <v>26</v>
      </c>
      <c r="I2272" t="s">
        <v>396</v>
      </c>
      <c r="J2272" t="s">
        <v>397</v>
      </c>
      <c r="L2272" t="s">
        <v>5144</v>
      </c>
      <c r="M2272" t="s">
        <v>31</v>
      </c>
      <c r="N2272" t="s">
        <v>31</v>
      </c>
      <c r="O2272" s="1"/>
      <c r="P2272" s="11">
        <v>488500</v>
      </c>
    </row>
    <row r="2273" spans="1:16">
      <c r="A2273" s="5" t="s">
        <v>6251</v>
      </c>
      <c r="B2273" t="s">
        <v>5017</v>
      </c>
      <c r="C2273" s="5" t="s">
        <v>6355</v>
      </c>
      <c r="D2273" s="1">
        <v>42005</v>
      </c>
      <c r="E2273" t="s">
        <v>6357</v>
      </c>
      <c r="F2273" t="s">
        <v>6358</v>
      </c>
      <c r="G2273" t="str">
        <f t="shared" si="37"/>
        <v>1078</v>
      </c>
      <c r="H2273" t="s">
        <v>26</v>
      </c>
      <c r="I2273" t="s">
        <v>396</v>
      </c>
      <c r="J2273" t="s">
        <v>397</v>
      </c>
      <c r="L2273" t="s">
        <v>5143</v>
      </c>
      <c r="M2273" t="s">
        <v>31</v>
      </c>
      <c r="N2273" t="s">
        <v>31</v>
      </c>
      <c r="O2273" s="1"/>
      <c r="P2273" s="11">
        <v>7110900</v>
      </c>
    </row>
    <row r="2274" spans="1:16">
      <c r="A2274" s="5" t="s">
        <v>6251</v>
      </c>
      <c r="B2274" t="s">
        <v>5017</v>
      </c>
      <c r="C2274" s="5" t="s">
        <v>6355</v>
      </c>
      <c r="D2274" s="1">
        <v>42005</v>
      </c>
      <c r="E2274" t="s">
        <v>6357</v>
      </c>
      <c r="F2274" t="s">
        <v>6358</v>
      </c>
      <c r="G2274" t="str">
        <f t="shared" si="37"/>
        <v>1078</v>
      </c>
      <c r="H2274" t="s">
        <v>26</v>
      </c>
      <c r="I2274" t="s">
        <v>396</v>
      </c>
      <c r="J2274" t="s">
        <v>397</v>
      </c>
      <c r="L2274" t="s">
        <v>5144</v>
      </c>
      <c r="M2274" t="s">
        <v>31</v>
      </c>
      <c r="N2274" t="s">
        <v>31</v>
      </c>
      <c r="O2274" s="1"/>
      <c r="P2274" s="11">
        <v>421500</v>
      </c>
    </row>
    <row r="2275" spans="1:16">
      <c r="A2275" s="5" t="s">
        <v>6251</v>
      </c>
      <c r="B2275" t="s">
        <v>5017</v>
      </c>
      <c r="C2275" s="5" t="s">
        <v>6360</v>
      </c>
      <c r="D2275" s="1">
        <v>42005</v>
      </c>
      <c r="E2275" t="s">
        <v>6361</v>
      </c>
      <c r="F2275" t="s">
        <v>6362</v>
      </c>
      <c r="G2275" t="str">
        <f t="shared" si="37"/>
        <v>1079</v>
      </c>
      <c r="H2275" t="s">
        <v>26</v>
      </c>
      <c r="I2275" t="s">
        <v>396</v>
      </c>
      <c r="J2275" t="s">
        <v>397</v>
      </c>
      <c r="L2275" t="s">
        <v>5143</v>
      </c>
      <c r="M2275" t="s">
        <v>31</v>
      </c>
      <c r="N2275" t="s">
        <v>31</v>
      </c>
      <c r="O2275" s="1"/>
      <c r="P2275" s="11">
        <v>3698800</v>
      </c>
    </row>
    <row r="2276" spans="1:16">
      <c r="A2276" s="5" t="s">
        <v>6251</v>
      </c>
      <c r="B2276" t="s">
        <v>5017</v>
      </c>
      <c r="C2276" s="5" t="s">
        <v>6364</v>
      </c>
      <c r="D2276" s="1">
        <v>42005</v>
      </c>
      <c r="E2276" t="s">
        <v>6366</v>
      </c>
      <c r="F2276" t="s">
        <v>2730</v>
      </c>
      <c r="G2276" t="str">
        <f t="shared" si="37"/>
        <v>1076</v>
      </c>
      <c r="H2276" t="s">
        <v>26</v>
      </c>
      <c r="I2276" t="s">
        <v>396</v>
      </c>
      <c r="J2276" t="s">
        <v>397</v>
      </c>
      <c r="L2276" t="s">
        <v>5143</v>
      </c>
      <c r="M2276" t="s">
        <v>31</v>
      </c>
      <c r="N2276" t="s">
        <v>32</v>
      </c>
      <c r="O2276" s="1">
        <v>45640</v>
      </c>
      <c r="P2276" s="11">
        <v>6414800</v>
      </c>
    </row>
    <row r="2277" spans="1:16">
      <c r="A2277" s="5" t="s">
        <v>6251</v>
      </c>
      <c r="B2277" t="s">
        <v>5017</v>
      </c>
      <c r="C2277" s="5" t="s">
        <v>6364</v>
      </c>
      <c r="D2277" s="1">
        <v>42005</v>
      </c>
      <c r="E2277" t="s">
        <v>6366</v>
      </c>
      <c r="F2277" t="s">
        <v>2730</v>
      </c>
      <c r="G2277" t="str">
        <f t="shared" si="37"/>
        <v>1076</v>
      </c>
      <c r="H2277" t="s">
        <v>26</v>
      </c>
      <c r="I2277" t="s">
        <v>396</v>
      </c>
      <c r="J2277" t="s">
        <v>397</v>
      </c>
      <c r="L2277" t="s">
        <v>5144</v>
      </c>
      <c r="M2277" t="s">
        <v>31</v>
      </c>
      <c r="N2277" t="s">
        <v>32</v>
      </c>
      <c r="O2277" s="1">
        <v>45640</v>
      </c>
      <c r="P2277" s="11">
        <v>414000</v>
      </c>
    </row>
    <row r="2278" spans="1:16">
      <c r="A2278" s="5" t="s">
        <v>6251</v>
      </c>
      <c r="B2278" t="s">
        <v>5017</v>
      </c>
      <c r="C2278" s="5" t="s">
        <v>6368</v>
      </c>
      <c r="D2278" s="1">
        <v>42005</v>
      </c>
      <c r="E2278" t="s">
        <v>6370</v>
      </c>
      <c r="F2278" t="s">
        <v>2730</v>
      </c>
      <c r="G2278" t="str">
        <f t="shared" si="37"/>
        <v>1076</v>
      </c>
      <c r="H2278" t="s">
        <v>26</v>
      </c>
      <c r="I2278" t="s">
        <v>396</v>
      </c>
      <c r="J2278" t="s">
        <v>397</v>
      </c>
      <c r="L2278" t="s">
        <v>5143</v>
      </c>
      <c r="M2278" t="s">
        <v>31</v>
      </c>
      <c r="N2278" t="s">
        <v>31</v>
      </c>
      <c r="O2278" s="1"/>
      <c r="P2278" s="11">
        <v>3478700</v>
      </c>
    </row>
    <row r="2279" spans="1:16">
      <c r="A2279" s="5" t="s">
        <v>6251</v>
      </c>
      <c r="B2279" t="s">
        <v>5017</v>
      </c>
      <c r="C2279" s="5" t="s">
        <v>6368</v>
      </c>
      <c r="D2279" s="1">
        <v>42005</v>
      </c>
      <c r="E2279" t="s">
        <v>6370</v>
      </c>
      <c r="F2279" t="s">
        <v>2730</v>
      </c>
      <c r="G2279" t="str">
        <f t="shared" si="37"/>
        <v>1076</v>
      </c>
      <c r="H2279" t="s">
        <v>26</v>
      </c>
      <c r="I2279" t="s">
        <v>396</v>
      </c>
      <c r="J2279" t="s">
        <v>397</v>
      </c>
      <c r="L2279" t="s">
        <v>5144</v>
      </c>
      <c r="M2279" t="s">
        <v>31</v>
      </c>
      <c r="N2279" t="s">
        <v>31</v>
      </c>
      <c r="O2279" s="1"/>
      <c r="P2279" s="11">
        <v>195600</v>
      </c>
    </row>
    <row r="2280" spans="1:16">
      <c r="A2280" s="5" t="s">
        <v>6251</v>
      </c>
      <c r="B2280" t="s">
        <v>5017</v>
      </c>
      <c r="C2280" s="5" t="s">
        <v>6372</v>
      </c>
      <c r="D2280" s="1">
        <v>42005</v>
      </c>
      <c r="E2280" t="s">
        <v>6374</v>
      </c>
      <c r="F2280" t="s">
        <v>4940</v>
      </c>
      <c r="G2280" t="str">
        <f t="shared" si="37"/>
        <v>1082</v>
      </c>
      <c r="H2280" t="s">
        <v>26</v>
      </c>
      <c r="I2280" t="s">
        <v>396</v>
      </c>
      <c r="J2280" t="s">
        <v>397</v>
      </c>
      <c r="L2280" t="s">
        <v>5144</v>
      </c>
      <c r="M2280" t="s">
        <v>31</v>
      </c>
      <c r="N2280" t="s">
        <v>134</v>
      </c>
      <c r="O2280" s="1"/>
      <c r="P2280" s="11">
        <v>205300</v>
      </c>
    </row>
    <row r="2281" spans="1:16">
      <c r="A2281" s="5" t="s">
        <v>6251</v>
      </c>
      <c r="B2281" t="s">
        <v>5017</v>
      </c>
      <c r="C2281" s="5" t="s">
        <v>6375</v>
      </c>
      <c r="D2281" s="1">
        <v>42005</v>
      </c>
      <c r="E2281" t="s">
        <v>6377</v>
      </c>
      <c r="F2281" t="s">
        <v>3797</v>
      </c>
      <c r="G2281" t="str">
        <f t="shared" si="37"/>
        <v>1079</v>
      </c>
      <c r="H2281" t="s">
        <v>26</v>
      </c>
      <c r="J2281" t="s">
        <v>397</v>
      </c>
      <c r="L2281" t="s">
        <v>5143</v>
      </c>
      <c r="M2281" t="s">
        <v>31</v>
      </c>
      <c r="N2281" t="s">
        <v>31</v>
      </c>
      <c r="O2281" s="1"/>
      <c r="P2281" s="11">
        <v>4935100</v>
      </c>
    </row>
    <row r="2282" spans="1:16">
      <c r="A2282" s="5" t="s">
        <v>6251</v>
      </c>
      <c r="B2282" t="s">
        <v>5017</v>
      </c>
      <c r="C2282" s="5" t="s">
        <v>6375</v>
      </c>
      <c r="D2282" s="1">
        <v>42005</v>
      </c>
      <c r="E2282" t="s">
        <v>6377</v>
      </c>
      <c r="F2282" t="s">
        <v>3797</v>
      </c>
      <c r="G2282" t="str">
        <f t="shared" si="37"/>
        <v>1079</v>
      </c>
      <c r="H2282" t="s">
        <v>26</v>
      </c>
      <c r="J2282" t="s">
        <v>397</v>
      </c>
      <c r="L2282" t="s">
        <v>5144</v>
      </c>
      <c r="M2282" t="s">
        <v>31</v>
      </c>
      <c r="N2282" t="s">
        <v>31</v>
      </c>
      <c r="O2282" s="1"/>
      <c r="P2282" s="11">
        <v>370700</v>
      </c>
    </row>
    <row r="2283" spans="1:16">
      <c r="A2283" s="5" t="s">
        <v>6251</v>
      </c>
      <c r="B2283" t="s">
        <v>5017</v>
      </c>
      <c r="C2283" s="5" t="s">
        <v>6379</v>
      </c>
      <c r="D2283" s="1">
        <v>42005</v>
      </c>
      <c r="E2283" t="s">
        <v>6381</v>
      </c>
      <c r="F2283" t="s">
        <v>4570</v>
      </c>
      <c r="G2283" t="str">
        <f t="shared" si="37"/>
        <v>1079</v>
      </c>
      <c r="H2283" t="s">
        <v>26</v>
      </c>
      <c r="J2283" t="s">
        <v>397</v>
      </c>
      <c r="L2283" t="s">
        <v>5143</v>
      </c>
      <c r="M2283" t="s">
        <v>31</v>
      </c>
      <c r="N2283" t="s">
        <v>31</v>
      </c>
      <c r="O2283" s="1"/>
      <c r="P2283" s="11">
        <v>3943900</v>
      </c>
    </row>
    <row r="2284" spans="1:16">
      <c r="A2284" s="5" t="s">
        <v>6251</v>
      </c>
      <c r="B2284" t="s">
        <v>5017</v>
      </c>
      <c r="C2284" s="5" t="s">
        <v>6379</v>
      </c>
      <c r="D2284" s="1">
        <v>42005</v>
      </c>
      <c r="E2284" t="s">
        <v>6381</v>
      </c>
      <c r="F2284" t="s">
        <v>4570</v>
      </c>
      <c r="G2284" t="str">
        <f t="shared" si="37"/>
        <v>1079</v>
      </c>
      <c r="H2284" t="s">
        <v>26</v>
      </c>
      <c r="J2284" t="s">
        <v>397</v>
      </c>
      <c r="L2284" t="s">
        <v>5144</v>
      </c>
      <c r="M2284" t="s">
        <v>31</v>
      </c>
      <c r="N2284" t="s">
        <v>31</v>
      </c>
      <c r="O2284" s="1"/>
      <c r="P2284" s="11">
        <v>289200</v>
      </c>
    </row>
    <row r="2285" spans="1:16">
      <c r="A2285" s="5" t="s">
        <v>6251</v>
      </c>
      <c r="B2285" t="s">
        <v>5017</v>
      </c>
      <c r="C2285" s="5" t="s">
        <v>6384</v>
      </c>
      <c r="D2285" s="1">
        <v>42005</v>
      </c>
      <c r="E2285" t="s">
        <v>393</v>
      </c>
      <c r="F2285" t="s">
        <v>394</v>
      </c>
      <c r="G2285" t="str">
        <f t="shared" si="37"/>
        <v>1083</v>
      </c>
      <c r="H2285" t="s">
        <v>26</v>
      </c>
      <c r="J2285" t="s">
        <v>397</v>
      </c>
      <c r="L2285" t="s">
        <v>398</v>
      </c>
      <c r="M2285" t="s">
        <v>31</v>
      </c>
      <c r="N2285" t="s">
        <v>31</v>
      </c>
      <c r="O2285" s="1"/>
      <c r="P2285" s="11">
        <v>4994300</v>
      </c>
    </row>
    <row r="2286" spans="1:16">
      <c r="A2286" s="5" t="s">
        <v>6251</v>
      </c>
      <c r="B2286" t="s">
        <v>5017</v>
      </c>
      <c r="C2286" s="5" t="s">
        <v>6384</v>
      </c>
      <c r="D2286" s="1">
        <v>42005</v>
      </c>
      <c r="E2286" t="s">
        <v>393</v>
      </c>
      <c r="F2286" t="s">
        <v>394</v>
      </c>
      <c r="G2286" t="str">
        <f t="shared" si="37"/>
        <v>1083</v>
      </c>
      <c r="H2286" t="s">
        <v>26</v>
      </c>
      <c r="J2286" t="s">
        <v>397</v>
      </c>
      <c r="L2286" t="s">
        <v>399</v>
      </c>
      <c r="M2286" t="s">
        <v>31</v>
      </c>
      <c r="N2286" t="s">
        <v>31</v>
      </c>
      <c r="O2286" s="1"/>
      <c r="P2286" s="11">
        <v>878700</v>
      </c>
    </row>
    <row r="2287" spans="1:16">
      <c r="A2287" s="5" t="s">
        <v>6251</v>
      </c>
      <c r="B2287" t="s">
        <v>5017</v>
      </c>
      <c r="C2287" s="5" t="s">
        <v>6386</v>
      </c>
      <c r="D2287" s="1">
        <v>42005</v>
      </c>
      <c r="E2287" t="s">
        <v>6388</v>
      </c>
      <c r="F2287" t="s">
        <v>6389</v>
      </c>
      <c r="G2287" t="str">
        <f t="shared" si="37"/>
        <v>1079</v>
      </c>
      <c r="H2287" t="s">
        <v>26</v>
      </c>
      <c r="J2287" t="s">
        <v>397</v>
      </c>
      <c r="L2287" t="s">
        <v>5143</v>
      </c>
      <c r="M2287" t="s">
        <v>31</v>
      </c>
      <c r="N2287" t="s">
        <v>31</v>
      </c>
      <c r="O2287" s="1"/>
      <c r="P2287" s="11">
        <v>8160000</v>
      </c>
    </row>
    <row r="2288" spans="1:16">
      <c r="A2288" s="5" t="s">
        <v>6251</v>
      </c>
      <c r="B2288" t="s">
        <v>5017</v>
      </c>
      <c r="C2288" s="5" t="s">
        <v>6386</v>
      </c>
      <c r="D2288" s="1">
        <v>42005</v>
      </c>
      <c r="E2288" t="s">
        <v>6388</v>
      </c>
      <c r="F2288" t="s">
        <v>6389</v>
      </c>
      <c r="G2288" t="str">
        <f t="shared" si="37"/>
        <v>1079</v>
      </c>
      <c r="H2288" t="s">
        <v>26</v>
      </c>
      <c r="J2288" t="s">
        <v>397</v>
      </c>
      <c r="L2288" t="s">
        <v>5144</v>
      </c>
      <c r="M2288" t="s">
        <v>31</v>
      </c>
      <c r="N2288" t="s">
        <v>31</v>
      </c>
      <c r="O2288" s="1"/>
      <c r="P2288" s="11">
        <v>434300</v>
      </c>
    </row>
    <row r="2289" spans="1:16">
      <c r="A2289" s="5" t="s">
        <v>6251</v>
      </c>
      <c r="B2289" t="s">
        <v>5017</v>
      </c>
      <c r="C2289" s="5" t="s">
        <v>6390</v>
      </c>
      <c r="D2289" s="1">
        <v>42005</v>
      </c>
      <c r="E2289" t="s">
        <v>6392</v>
      </c>
      <c r="F2289" t="s">
        <v>6255</v>
      </c>
      <c r="G2289" t="str">
        <f t="shared" si="37"/>
        <v>1077</v>
      </c>
      <c r="H2289" t="s">
        <v>26</v>
      </c>
      <c r="J2289" t="s">
        <v>493</v>
      </c>
      <c r="L2289" t="s">
        <v>5143</v>
      </c>
      <c r="M2289" t="s">
        <v>31</v>
      </c>
      <c r="N2289" t="s">
        <v>31</v>
      </c>
      <c r="O2289" s="1"/>
      <c r="P2289" s="11">
        <v>1740100</v>
      </c>
    </row>
    <row r="2290" spans="1:16">
      <c r="A2290" s="5" t="s">
        <v>6251</v>
      </c>
      <c r="B2290" t="s">
        <v>5017</v>
      </c>
      <c r="C2290" s="5" t="s">
        <v>6390</v>
      </c>
      <c r="D2290" s="1">
        <v>42005</v>
      </c>
      <c r="E2290" t="s">
        <v>6392</v>
      </c>
      <c r="F2290" t="s">
        <v>6255</v>
      </c>
      <c r="G2290" t="str">
        <f t="shared" si="37"/>
        <v>1077</v>
      </c>
      <c r="H2290" t="s">
        <v>26</v>
      </c>
      <c r="J2290" t="s">
        <v>493</v>
      </c>
      <c r="L2290" t="s">
        <v>5144</v>
      </c>
      <c r="M2290" t="s">
        <v>31</v>
      </c>
      <c r="N2290" t="s">
        <v>31</v>
      </c>
      <c r="O2290" s="1"/>
      <c r="P2290" s="11">
        <v>65400</v>
      </c>
    </row>
    <row r="2291" spans="1:16">
      <c r="A2291" s="5" t="s">
        <v>6251</v>
      </c>
      <c r="B2291" t="s">
        <v>5017</v>
      </c>
      <c r="C2291" s="5" t="s">
        <v>6394</v>
      </c>
      <c r="D2291" s="1">
        <v>42005</v>
      </c>
      <c r="E2291" t="s">
        <v>6396</v>
      </c>
      <c r="F2291" t="s">
        <v>6397</v>
      </c>
      <c r="G2291" t="str">
        <f t="shared" si="37"/>
        <v>1075</v>
      </c>
      <c r="H2291" t="s">
        <v>26</v>
      </c>
      <c r="J2291" t="s">
        <v>397</v>
      </c>
      <c r="L2291" t="s">
        <v>5143</v>
      </c>
      <c r="M2291" t="s">
        <v>31</v>
      </c>
      <c r="N2291" t="s">
        <v>31</v>
      </c>
      <c r="O2291" s="1"/>
      <c r="P2291" s="11">
        <v>3534800</v>
      </c>
    </row>
    <row r="2292" spans="1:16">
      <c r="A2292" s="5" t="s">
        <v>6251</v>
      </c>
      <c r="B2292" t="s">
        <v>5017</v>
      </c>
      <c r="C2292" s="5" t="s">
        <v>6394</v>
      </c>
      <c r="D2292" s="1">
        <v>42005</v>
      </c>
      <c r="E2292" t="s">
        <v>6396</v>
      </c>
      <c r="F2292" t="s">
        <v>6397</v>
      </c>
      <c r="G2292" t="str">
        <f t="shared" si="37"/>
        <v>1075</v>
      </c>
      <c r="H2292" t="s">
        <v>26</v>
      </c>
      <c r="J2292" t="s">
        <v>397</v>
      </c>
      <c r="L2292" t="s">
        <v>5144</v>
      </c>
      <c r="M2292" t="s">
        <v>31</v>
      </c>
      <c r="N2292" t="s">
        <v>31</v>
      </c>
      <c r="O2292" s="1"/>
      <c r="P2292" s="11">
        <v>199700</v>
      </c>
    </row>
    <row r="2293" spans="1:16">
      <c r="A2293" s="5" t="s">
        <v>6251</v>
      </c>
      <c r="B2293" t="s">
        <v>5017</v>
      </c>
      <c r="C2293" s="5" t="s">
        <v>6398</v>
      </c>
      <c r="D2293" s="1">
        <v>42005</v>
      </c>
      <c r="E2293" t="s">
        <v>6400</v>
      </c>
      <c r="F2293" t="s">
        <v>2679</v>
      </c>
      <c r="G2293" t="str">
        <f t="shared" si="37"/>
        <v>1058</v>
      </c>
      <c r="H2293" t="s">
        <v>26</v>
      </c>
      <c r="J2293" t="s">
        <v>397</v>
      </c>
      <c r="L2293" t="s">
        <v>5144</v>
      </c>
      <c r="M2293" t="s">
        <v>31</v>
      </c>
      <c r="N2293" t="s">
        <v>31</v>
      </c>
      <c r="O2293" s="1"/>
      <c r="P2293" s="11">
        <v>423400</v>
      </c>
    </row>
    <row r="2294" spans="1:16">
      <c r="A2294" s="5" t="s">
        <v>6251</v>
      </c>
      <c r="B2294" t="s">
        <v>5017</v>
      </c>
      <c r="C2294" s="5" t="s">
        <v>6398</v>
      </c>
      <c r="D2294" s="1">
        <v>42005</v>
      </c>
      <c r="E2294" t="s">
        <v>6401</v>
      </c>
      <c r="F2294" t="s">
        <v>2679</v>
      </c>
      <c r="G2294" t="str">
        <f t="shared" si="37"/>
        <v>1058</v>
      </c>
      <c r="H2294" t="s">
        <v>26</v>
      </c>
      <c r="J2294" t="s">
        <v>397</v>
      </c>
      <c r="L2294" t="s">
        <v>5144</v>
      </c>
      <c r="M2294" t="s">
        <v>31</v>
      </c>
      <c r="N2294" t="s">
        <v>31</v>
      </c>
      <c r="O2294" s="1"/>
      <c r="P2294" s="11">
        <v>211700</v>
      </c>
    </row>
    <row r="2295" spans="1:16">
      <c r="A2295" s="5" t="s">
        <v>6251</v>
      </c>
      <c r="B2295" t="s">
        <v>5017</v>
      </c>
      <c r="C2295" s="5" t="s">
        <v>6402</v>
      </c>
      <c r="D2295" s="1">
        <v>42536</v>
      </c>
      <c r="E2295" t="s">
        <v>6404</v>
      </c>
      <c r="F2295" t="s">
        <v>6405</v>
      </c>
      <c r="G2295" t="str">
        <f t="shared" si="37"/>
        <v>1058</v>
      </c>
      <c r="H2295" t="s">
        <v>26</v>
      </c>
      <c r="J2295" t="s">
        <v>397</v>
      </c>
      <c r="L2295" t="s">
        <v>5143</v>
      </c>
      <c r="M2295" t="s">
        <v>31</v>
      </c>
      <c r="N2295" t="s">
        <v>31</v>
      </c>
      <c r="O2295" s="1"/>
      <c r="P2295" s="11">
        <v>2197900</v>
      </c>
    </row>
    <row r="2296" spans="1:16">
      <c r="A2296" s="5" t="s">
        <v>6251</v>
      </c>
      <c r="B2296" t="s">
        <v>5017</v>
      </c>
      <c r="C2296" s="5" t="s">
        <v>6406</v>
      </c>
      <c r="D2296" s="1">
        <v>42736</v>
      </c>
      <c r="E2296" t="s">
        <v>2900</v>
      </c>
      <c r="F2296" t="s">
        <v>2901</v>
      </c>
      <c r="G2296" t="str">
        <f t="shared" ref="G2296:G2359" si="38">LEFT(F2296,4)</f>
        <v>1074</v>
      </c>
      <c r="H2296" t="s">
        <v>26</v>
      </c>
      <c r="J2296" t="s">
        <v>397</v>
      </c>
      <c r="L2296" t="s">
        <v>5144</v>
      </c>
      <c r="M2296" t="s">
        <v>31</v>
      </c>
      <c r="N2296" t="s">
        <v>31</v>
      </c>
      <c r="O2296" s="1"/>
      <c r="P2296" s="11">
        <v>641200</v>
      </c>
    </row>
    <row r="2297" spans="1:16">
      <c r="A2297" s="5" t="s">
        <v>6251</v>
      </c>
      <c r="B2297" t="s">
        <v>5017</v>
      </c>
      <c r="C2297" s="5" t="s">
        <v>6408</v>
      </c>
      <c r="D2297" s="1">
        <v>43277</v>
      </c>
      <c r="E2297" t="s">
        <v>6410</v>
      </c>
      <c r="F2297" t="s">
        <v>4838</v>
      </c>
      <c r="G2297" t="str">
        <f t="shared" si="38"/>
        <v>1079</v>
      </c>
      <c r="H2297" t="s">
        <v>26</v>
      </c>
      <c r="J2297" t="s">
        <v>397</v>
      </c>
      <c r="L2297" t="s">
        <v>5144</v>
      </c>
      <c r="M2297" t="s">
        <v>31</v>
      </c>
      <c r="N2297" t="s">
        <v>31</v>
      </c>
      <c r="O2297" s="1"/>
      <c r="P2297" s="11">
        <v>82700</v>
      </c>
    </row>
    <row r="2298" spans="1:16">
      <c r="A2298" s="5" t="s">
        <v>6251</v>
      </c>
      <c r="B2298" t="s">
        <v>5017</v>
      </c>
      <c r="C2298" s="5" t="s">
        <v>6411</v>
      </c>
      <c r="D2298" s="1">
        <v>43385</v>
      </c>
      <c r="E2298" t="s">
        <v>6413</v>
      </c>
      <c r="F2298" t="s">
        <v>6414</v>
      </c>
      <c r="G2298" t="str">
        <f t="shared" si="38"/>
        <v>1079</v>
      </c>
      <c r="H2298" t="s">
        <v>26</v>
      </c>
      <c r="J2298" t="s">
        <v>397</v>
      </c>
      <c r="L2298" t="s">
        <v>398</v>
      </c>
      <c r="M2298" t="s">
        <v>31</v>
      </c>
      <c r="N2298" t="s">
        <v>31</v>
      </c>
      <c r="O2298" s="1"/>
      <c r="P2298" s="11">
        <v>10841300</v>
      </c>
    </row>
    <row r="2299" spans="1:16">
      <c r="A2299" s="5" t="s">
        <v>6251</v>
      </c>
      <c r="B2299" t="s">
        <v>5017</v>
      </c>
      <c r="C2299" s="5" t="s">
        <v>6411</v>
      </c>
      <c r="D2299" s="1">
        <v>43385</v>
      </c>
      <c r="E2299" t="s">
        <v>6413</v>
      </c>
      <c r="F2299" t="s">
        <v>6414</v>
      </c>
      <c r="G2299" t="str">
        <f t="shared" si="38"/>
        <v>1079</v>
      </c>
      <c r="H2299" t="s">
        <v>26</v>
      </c>
      <c r="J2299" t="s">
        <v>397</v>
      </c>
      <c r="L2299" t="s">
        <v>399</v>
      </c>
      <c r="M2299" t="s">
        <v>31</v>
      </c>
      <c r="N2299" t="s">
        <v>31</v>
      </c>
      <c r="O2299" s="1"/>
      <c r="P2299" s="11">
        <v>683700</v>
      </c>
    </row>
    <row r="2300" spans="1:16">
      <c r="A2300" s="5" t="s">
        <v>6251</v>
      </c>
      <c r="B2300" t="s">
        <v>5017</v>
      </c>
      <c r="C2300" s="5" t="s">
        <v>6415</v>
      </c>
      <c r="D2300" s="1">
        <v>43831</v>
      </c>
      <c r="E2300" t="s">
        <v>6417</v>
      </c>
      <c r="F2300" t="s">
        <v>6333</v>
      </c>
      <c r="G2300" t="str">
        <f t="shared" si="38"/>
        <v>1076</v>
      </c>
      <c r="H2300" t="s">
        <v>26</v>
      </c>
      <c r="J2300" t="s">
        <v>397</v>
      </c>
      <c r="L2300" t="s">
        <v>5143</v>
      </c>
      <c r="M2300" t="s">
        <v>31</v>
      </c>
      <c r="N2300" t="s">
        <v>31</v>
      </c>
      <c r="O2300" s="1"/>
      <c r="P2300" s="11">
        <v>2530400</v>
      </c>
    </row>
    <row r="2301" spans="1:16">
      <c r="A2301" s="5" t="s">
        <v>6251</v>
      </c>
      <c r="B2301" t="s">
        <v>5017</v>
      </c>
      <c r="C2301" s="5" t="s">
        <v>6418</v>
      </c>
      <c r="D2301" s="1">
        <v>43466</v>
      </c>
      <c r="E2301" t="s">
        <v>2859</v>
      </c>
      <c r="F2301" t="s">
        <v>554</v>
      </c>
      <c r="G2301" t="str">
        <f t="shared" si="38"/>
        <v>1077</v>
      </c>
      <c r="H2301" t="s">
        <v>26</v>
      </c>
      <c r="J2301" t="s">
        <v>397</v>
      </c>
      <c r="L2301" t="s">
        <v>5144</v>
      </c>
      <c r="M2301" t="s">
        <v>31</v>
      </c>
      <c r="N2301" t="s">
        <v>31</v>
      </c>
      <c r="O2301" s="1"/>
      <c r="P2301" s="11">
        <v>21500</v>
      </c>
    </row>
    <row r="2302" spans="1:16">
      <c r="A2302" s="5" t="s">
        <v>6251</v>
      </c>
      <c r="B2302" t="s">
        <v>5017</v>
      </c>
      <c r="C2302" s="5" t="s">
        <v>6420</v>
      </c>
      <c r="D2302" s="1">
        <v>43752</v>
      </c>
      <c r="E2302" t="s">
        <v>6422</v>
      </c>
      <c r="F2302" t="s">
        <v>6423</v>
      </c>
      <c r="G2302" t="str">
        <f t="shared" si="38"/>
        <v>1073</v>
      </c>
      <c r="H2302" t="s">
        <v>26</v>
      </c>
      <c r="J2302" t="s">
        <v>397</v>
      </c>
      <c r="L2302" t="s">
        <v>5143</v>
      </c>
      <c r="M2302" t="s">
        <v>31</v>
      </c>
      <c r="N2302" t="s">
        <v>31</v>
      </c>
      <c r="O2302" s="1"/>
      <c r="P2302" s="11">
        <v>4843700</v>
      </c>
    </row>
    <row r="2303" spans="1:16">
      <c r="A2303" s="5" t="s">
        <v>6251</v>
      </c>
      <c r="B2303" t="s">
        <v>5017</v>
      </c>
      <c r="C2303" s="5" t="s">
        <v>6420</v>
      </c>
      <c r="D2303" s="1">
        <v>43752</v>
      </c>
      <c r="E2303" t="s">
        <v>6422</v>
      </c>
      <c r="F2303" t="s">
        <v>6423</v>
      </c>
      <c r="G2303" t="str">
        <f t="shared" si="38"/>
        <v>1073</v>
      </c>
      <c r="H2303" t="s">
        <v>26</v>
      </c>
      <c r="J2303" t="s">
        <v>397</v>
      </c>
      <c r="L2303" t="s">
        <v>5144</v>
      </c>
      <c r="M2303" t="s">
        <v>31</v>
      </c>
      <c r="N2303" t="s">
        <v>31</v>
      </c>
      <c r="O2303" s="1"/>
      <c r="P2303" s="11">
        <v>294400</v>
      </c>
    </row>
    <row r="2304" spans="1:16">
      <c r="A2304" s="5" t="s">
        <v>6251</v>
      </c>
      <c r="B2304" t="s">
        <v>5017</v>
      </c>
      <c r="C2304" s="5" t="s">
        <v>6424</v>
      </c>
      <c r="D2304" s="1">
        <v>43831</v>
      </c>
      <c r="E2304" t="s">
        <v>6426</v>
      </c>
      <c r="F2304" t="s">
        <v>2730</v>
      </c>
      <c r="G2304" t="str">
        <f t="shared" si="38"/>
        <v>1076</v>
      </c>
      <c r="H2304" t="s">
        <v>26</v>
      </c>
      <c r="J2304" t="s">
        <v>493</v>
      </c>
      <c r="L2304" t="s">
        <v>5143</v>
      </c>
      <c r="M2304" t="s">
        <v>31</v>
      </c>
      <c r="N2304" t="s">
        <v>31</v>
      </c>
      <c r="O2304" s="1"/>
      <c r="P2304" s="11">
        <v>6726300</v>
      </c>
    </row>
    <row r="2305" spans="1:16">
      <c r="A2305" s="5" t="s">
        <v>6251</v>
      </c>
      <c r="B2305" t="s">
        <v>5017</v>
      </c>
      <c r="C2305" s="5" t="s">
        <v>6424</v>
      </c>
      <c r="D2305" s="1">
        <v>43831</v>
      </c>
      <c r="E2305" t="s">
        <v>6426</v>
      </c>
      <c r="F2305" t="s">
        <v>2730</v>
      </c>
      <c r="G2305" t="str">
        <f t="shared" si="38"/>
        <v>1076</v>
      </c>
      <c r="H2305" t="s">
        <v>26</v>
      </c>
      <c r="J2305" t="s">
        <v>493</v>
      </c>
      <c r="L2305" t="s">
        <v>5144</v>
      </c>
      <c r="M2305" t="s">
        <v>31</v>
      </c>
      <c r="N2305" t="s">
        <v>31</v>
      </c>
      <c r="O2305" s="1"/>
      <c r="P2305" s="11">
        <v>291900</v>
      </c>
    </row>
    <row r="2306" spans="1:16">
      <c r="A2306" s="5" t="s">
        <v>6427</v>
      </c>
      <c r="B2306" t="s">
        <v>5017</v>
      </c>
      <c r="C2306" s="5" t="s">
        <v>6428</v>
      </c>
      <c r="D2306" s="1">
        <v>42005</v>
      </c>
      <c r="E2306" t="s">
        <v>6430</v>
      </c>
      <c r="F2306" t="s">
        <v>6431</v>
      </c>
      <c r="G2306" t="str">
        <f t="shared" si="38"/>
        <v>1106</v>
      </c>
      <c r="H2306" t="s">
        <v>26</v>
      </c>
      <c r="I2306" t="s">
        <v>396</v>
      </c>
      <c r="J2306" t="s">
        <v>397</v>
      </c>
      <c r="L2306" t="s">
        <v>5143</v>
      </c>
      <c r="M2306" t="s">
        <v>31</v>
      </c>
      <c r="N2306" t="s">
        <v>134</v>
      </c>
      <c r="O2306" s="1"/>
      <c r="P2306" s="11">
        <v>6129200</v>
      </c>
    </row>
    <row r="2307" spans="1:16">
      <c r="A2307" s="5" t="s">
        <v>6427</v>
      </c>
      <c r="B2307" t="s">
        <v>5017</v>
      </c>
      <c r="C2307" s="5" t="s">
        <v>6428</v>
      </c>
      <c r="D2307" s="1">
        <v>42005</v>
      </c>
      <c r="E2307" t="s">
        <v>6430</v>
      </c>
      <c r="F2307" t="s">
        <v>6431</v>
      </c>
      <c r="G2307" t="str">
        <f t="shared" si="38"/>
        <v>1106</v>
      </c>
      <c r="H2307" t="s">
        <v>26</v>
      </c>
      <c r="I2307" t="s">
        <v>396</v>
      </c>
      <c r="J2307" t="s">
        <v>397</v>
      </c>
      <c r="L2307" t="s">
        <v>5144</v>
      </c>
      <c r="M2307" t="s">
        <v>31</v>
      </c>
      <c r="N2307" t="s">
        <v>134</v>
      </c>
      <c r="O2307" s="1"/>
      <c r="P2307" s="11">
        <v>458100</v>
      </c>
    </row>
    <row r="2308" spans="1:16">
      <c r="A2308" s="5" t="s">
        <v>6427</v>
      </c>
      <c r="B2308" t="s">
        <v>5017</v>
      </c>
      <c r="C2308" s="5" t="s">
        <v>6432</v>
      </c>
      <c r="D2308" s="1">
        <v>42005</v>
      </c>
      <c r="E2308" t="s">
        <v>6434</v>
      </c>
      <c r="F2308" t="s">
        <v>3971</v>
      </c>
      <c r="G2308" t="str">
        <f t="shared" si="38"/>
        <v>1107</v>
      </c>
      <c r="H2308" t="s">
        <v>26</v>
      </c>
      <c r="I2308" t="s">
        <v>396</v>
      </c>
      <c r="J2308" t="s">
        <v>397</v>
      </c>
      <c r="L2308" t="s">
        <v>5143</v>
      </c>
      <c r="M2308" t="s">
        <v>31</v>
      </c>
      <c r="N2308" t="s">
        <v>31</v>
      </c>
      <c r="O2308" s="1"/>
      <c r="P2308" s="11">
        <v>7386500</v>
      </c>
    </row>
    <row r="2309" spans="1:16">
      <c r="A2309" s="5" t="s">
        <v>6427</v>
      </c>
      <c r="B2309" t="s">
        <v>5017</v>
      </c>
      <c r="C2309" s="5" t="s">
        <v>6432</v>
      </c>
      <c r="D2309" s="1">
        <v>42005</v>
      </c>
      <c r="E2309" t="s">
        <v>6434</v>
      </c>
      <c r="F2309" t="s">
        <v>3971</v>
      </c>
      <c r="G2309" t="str">
        <f t="shared" si="38"/>
        <v>1107</v>
      </c>
      <c r="H2309" t="s">
        <v>26</v>
      </c>
      <c r="I2309" t="s">
        <v>396</v>
      </c>
      <c r="J2309" t="s">
        <v>397</v>
      </c>
      <c r="L2309" t="s">
        <v>5144</v>
      </c>
      <c r="M2309" t="s">
        <v>31</v>
      </c>
      <c r="N2309" t="s">
        <v>31</v>
      </c>
      <c r="O2309" s="1"/>
      <c r="P2309" s="11">
        <v>503800</v>
      </c>
    </row>
    <row r="2310" spans="1:16">
      <c r="A2310" s="5" t="s">
        <v>6427</v>
      </c>
      <c r="B2310" t="s">
        <v>5017</v>
      </c>
      <c r="C2310" s="5" t="s">
        <v>6435</v>
      </c>
      <c r="D2310" s="1">
        <v>42005</v>
      </c>
      <c r="E2310" t="s">
        <v>6437</v>
      </c>
      <c r="F2310" t="s">
        <v>6438</v>
      </c>
      <c r="G2310" t="str">
        <f t="shared" si="38"/>
        <v>1106</v>
      </c>
      <c r="H2310" t="s">
        <v>26</v>
      </c>
      <c r="I2310" t="s">
        <v>396</v>
      </c>
      <c r="J2310" t="s">
        <v>397</v>
      </c>
      <c r="L2310" t="s">
        <v>5143</v>
      </c>
      <c r="M2310" t="s">
        <v>31</v>
      </c>
      <c r="N2310" t="s">
        <v>31</v>
      </c>
      <c r="O2310" s="1"/>
      <c r="P2310" s="11">
        <v>3806400</v>
      </c>
    </row>
    <row r="2311" spans="1:16">
      <c r="A2311" s="5" t="s">
        <v>6427</v>
      </c>
      <c r="B2311" t="s">
        <v>5017</v>
      </c>
      <c r="C2311" s="5" t="s">
        <v>6435</v>
      </c>
      <c r="D2311" s="1">
        <v>42005</v>
      </c>
      <c r="E2311" t="s">
        <v>6437</v>
      </c>
      <c r="F2311" t="s">
        <v>6438</v>
      </c>
      <c r="G2311" t="str">
        <f t="shared" si="38"/>
        <v>1106</v>
      </c>
      <c r="H2311" t="s">
        <v>26</v>
      </c>
      <c r="I2311" t="s">
        <v>396</v>
      </c>
      <c r="J2311" t="s">
        <v>397</v>
      </c>
      <c r="L2311" t="s">
        <v>5144</v>
      </c>
      <c r="M2311" t="s">
        <v>31</v>
      </c>
      <c r="N2311" t="s">
        <v>31</v>
      </c>
      <c r="O2311" s="1"/>
      <c r="P2311" s="11">
        <v>357800</v>
      </c>
    </row>
    <row r="2312" spans="1:16">
      <c r="A2312" s="5" t="s">
        <v>6427</v>
      </c>
      <c r="B2312" t="s">
        <v>5017</v>
      </c>
      <c r="C2312" s="5" t="s">
        <v>6439</v>
      </c>
      <c r="D2312" s="1">
        <v>42005</v>
      </c>
      <c r="E2312" t="s">
        <v>6441</v>
      </c>
      <c r="F2312" t="s">
        <v>6442</v>
      </c>
      <c r="G2312" t="str">
        <f t="shared" si="38"/>
        <v>1107</v>
      </c>
      <c r="H2312" t="s">
        <v>26</v>
      </c>
      <c r="I2312" t="s">
        <v>396</v>
      </c>
      <c r="J2312" t="s">
        <v>397</v>
      </c>
      <c r="L2312" t="s">
        <v>5143</v>
      </c>
      <c r="M2312" t="s">
        <v>31</v>
      </c>
      <c r="N2312" t="s">
        <v>31</v>
      </c>
      <c r="O2312" s="1"/>
      <c r="P2312" s="11">
        <v>6737900</v>
      </c>
    </row>
    <row r="2313" spans="1:16">
      <c r="A2313" s="5" t="s">
        <v>6427</v>
      </c>
      <c r="B2313" t="s">
        <v>5017</v>
      </c>
      <c r="C2313" s="5" t="s">
        <v>6439</v>
      </c>
      <c r="D2313" s="1">
        <v>42005</v>
      </c>
      <c r="E2313" t="s">
        <v>6441</v>
      </c>
      <c r="F2313" t="s">
        <v>6442</v>
      </c>
      <c r="G2313" t="str">
        <f t="shared" si="38"/>
        <v>1107</v>
      </c>
      <c r="H2313" t="s">
        <v>26</v>
      </c>
      <c r="I2313" t="s">
        <v>396</v>
      </c>
      <c r="J2313" t="s">
        <v>397</v>
      </c>
      <c r="L2313" t="s">
        <v>5144</v>
      </c>
      <c r="M2313" t="s">
        <v>31</v>
      </c>
      <c r="N2313" t="s">
        <v>31</v>
      </c>
      <c r="O2313" s="1"/>
      <c r="P2313" s="11">
        <v>438000</v>
      </c>
    </row>
    <row r="2314" spans="1:16">
      <c r="A2314" s="5" t="s">
        <v>6427</v>
      </c>
      <c r="B2314" t="s">
        <v>5017</v>
      </c>
      <c r="C2314" s="5" t="s">
        <v>6443</v>
      </c>
      <c r="D2314" s="1">
        <v>42005</v>
      </c>
      <c r="E2314" t="s">
        <v>6445</v>
      </c>
      <c r="F2314" t="s">
        <v>5398</v>
      </c>
      <c r="G2314" t="str">
        <f t="shared" si="38"/>
        <v>1102</v>
      </c>
      <c r="H2314" t="s">
        <v>26</v>
      </c>
      <c r="I2314" t="s">
        <v>396</v>
      </c>
      <c r="J2314" t="s">
        <v>397</v>
      </c>
      <c r="L2314" t="s">
        <v>5143</v>
      </c>
      <c r="M2314" t="s">
        <v>31</v>
      </c>
      <c r="N2314" t="s">
        <v>31</v>
      </c>
      <c r="O2314" s="1"/>
      <c r="P2314" s="11">
        <v>7316300</v>
      </c>
    </row>
    <row r="2315" spans="1:16">
      <c r="A2315" s="5" t="s">
        <v>6427</v>
      </c>
      <c r="B2315" t="s">
        <v>5017</v>
      </c>
      <c r="C2315" s="5" t="s">
        <v>6443</v>
      </c>
      <c r="D2315" s="1">
        <v>42005</v>
      </c>
      <c r="E2315" t="s">
        <v>6445</v>
      </c>
      <c r="F2315" t="s">
        <v>5398</v>
      </c>
      <c r="G2315" t="str">
        <f t="shared" si="38"/>
        <v>1102</v>
      </c>
      <c r="H2315" t="s">
        <v>26</v>
      </c>
      <c r="I2315" t="s">
        <v>396</v>
      </c>
      <c r="J2315" t="s">
        <v>397</v>
      </c>
      <c r="L2315" t="s">
        <v>5144</v>
      </c>
      <c r="M2315" t="s">
        <v>31</v>
      </c>
      <c r="N2315" t="s">
        <v>31</v>
      </c>
      <c r="O2315" s="1"/>
      <c r="P2315" s="11">
        <v>545600</v>
      </c>
    </row>
    <row r="2316" spans="1:16">
      <c r="A2316" s="5" t="s">
        <v>6427</v>
      </c>
      <c r="B2316" t="s">
        <v>5017</v>
      </c>
      <c r="C2316" s="5" t="s">
        <v>6443</v>
      </c>
      <c r="D2316" s="1">
        <v>42005</v>
      </c>
      <c r="E2316" t="s">
        <v>6446</v>
      </c>
      <c r="F2316" t="s">
        <v>5398</v>
      </c>
      <c r="G2316" t="str">
        <f t="shared" si="38"/>
        <v>1102</v>
      </c>
      <c r="H2316" t="s">
        <v>26</v>
      </c>
      <c r="I2316" t="s">
        <v>396</v>
      </c>
      <c r="J2316" t="s">
        <v>397</v>
      </c>
      <c r="L2316" t="s">
        <v>5144</v>
      </c>
      <c r="M2316" t="s">
        <v>31</v>
      </c>
      <c r="N2316" t="s">
        <v>31</v>
      </c>
      <c r="O2316" s="1"/>
      <c r="P2316" s="11">
        <v>472500</v>
      </c>
    </row>
    <row r="2317" spans="1:16">
      <c r="A2317" s="5" t="s">
        <v>6427</v>
      </c>
      <c r="B2317" t="s">
        <v>5017</v>
      </c>
      <c r="C2317" s="5" t="s">
        <v>6447</v>
      </c>
      <c r="D2317" s="1">
        <v>42005</v>
      </c>
      <c r="E2317" t="s">
        <v>6449</v>
      </c>
      <c r="F2317" t="s">
        <v>2694</v>
      </c>
      <c r="G2317" t="str">
        <f t="shared" si="38"/>
        <v>1108</v>
      </c>
      <c r="H2317" t="s">
        <v>26</v>
      </c>
      <c r="I2317" t="s">
        <v>396</v>
      </c>
      <c r="J2317" t="s">
        <v>397</v>
      </c>
      <c r="L2317" t="s">
        <v>5143</v>
      </c>
      <c r="M2317" t="s">
        <v>31</v>
      </c>
      <c r="N2317" t="s">
        <v>31</v>
      </c>
      <c r="O2317" s="1"/>
      <c r="P2317" s="11">
        <v>4024200</v>
      </c>
    </row>
    <row r="2318" spans="1:16">
      <c r="A2318" s="5" t="s">
        <v>6427</v>
      </c>
      <c r="B2318" t="s">
        <v>5017</v>
      </c>
      <c r="C2318" s="5" t="s">
        <v>6447</v>
      </c>
      <c r="D2318" s="1">
        <v>42005</v>
      </c>
      <c r="E2318" t="s">
        <v>6449</v>
      </c>
      <c r="F2318" t="s">
        <v>2694</v>
      </c>
      <c r="G2318" t="str">
        <f t="shared" si="38"/>
        <v>1108</v>
      </c>
      <c r="H2318" t="s">
        <v>26</v>
      </c>
      <c r="I2318" t="s">
        <v>396</v>
      </c>
      <c r="J2318" t="s">
        <v>397</v>
      </c>
      <c r="L2318" t="s">
        <v>5144</v>
      </c>
      <c r="M2318" t="s">
        <v>31</v>
      </c>
      <c r="N2318" t="s">
        <v>31</v>
      </c>
      <c r="O2318" s="1"/>
      <c r="P2318" s="11">
        <v>449800</v>
      </c>
    </row>
    <row r="2319" spans="1:16">
      <c r="A2319" s="5" t="s">
        <v>6427</v>
      </c>
      <c r="B2319" t="s">
        <v>5017</v>
      </c>
      <c r="C2319" s="5" t="s">
        <v>6450</v>
      </c>
      <c r="D2319" s="1">
        <v>42005</v>
      </c>
      <c r="E2319" t="s">
        <v>6452</v>
      </c>
      <c r="F2319" t="s">
        <v>6453</v>
      </c>
      <c r="G2319" t="str">
        <f t="shared" si="38"/>
        <v>1102</v>
      </c>
      <c r="H2319" t="s">
        <v>26</v>
      </c>
      <c r="I2319" t="s">
        <v>396</v>
      </c>
      <c r="J2319" t="s">
        <v>397</v>
      </c>
      <c r="L2319" t="s">
        <v>5143</v>
      </c>
      <c r="M2319" t="s">
        <v>31</v>
      </c>
      <c r="N2319" t="s">
        <v>31</v>
      </c>
      <c r="O2319" s="1"/>
      <c r="P2319" s="11">
        <v>4574400</v>
      </c>
    </row>
    <row r="2320" spans="1:16">
      <c r="A2320" s="5" t="s">
        <v>6427</v>
      </c>
      <c r="B2320" t="s">
        <v>5017</v>
      </c>
      <c r="C2320" s="5" t="s">
        <v>6450</v>
      </c>
      <c r="D2320" s="1">
        <v>42005</v>
      </c>
      <c r="E2320" t="s">
        <v>6452</v>
      </c>
      <c r="F2320" t="s">
        <v>6453</v>
      </c>
      <c r="G2320" t="str">
        <f t="shared" si="38"/>
        <v>1102</v>
      </c>
      <c r="H2320" t="s">
        <v>26</v>
      </c>
      <c r="I2320" t="s">
        <v>396</v>
      </c>
      <c r="J2320" t="s">
        <v>397</v>
      </c>
      <c r="L2320" t="s">
        <v>5144</v>
      </c>
      <c r="M2320" t="s">
        <v>31</v>
      </c>
      <c r="N2320" t="s">
        <v>31</v>
      </c>
      <c r="O2320" s="1"/>
      <c r="P2320" s="11">
        <v>709400</v>
      </c>
    </row>
    <row r="2321" spans="1:16">
      <c r="A2321" s="5" t="s">
        <v>6427</v>
      </c>
      <c r="B2321" t="s">
        <v>5017</v>
      </c>
      <c r="C2321" s="5" t="s">
        <v>6454</v>
      </c>
      <c r="D2321" s="1">
        <v>42005</v>
      </c>
      <c r="E2321" t="s">
        <v>6456</v>
      </c>
      <c r="F2321" t="s">
        <v>6442</v>
      </c>
      <c r="G2321" t="str">
        <f t="shared" si="38"/>
        <v>1107</v>
      </c>
      <c r="H2321" t="s">
        <v>26</v>
      </c>
      <c r="I2321" t="s">
        <v>396</v>
      </c>
      <c r="J2321" t="s">
        <v>397</v>
      </c>
      <c r="L2321" t="s">
        <v>5143</v>
      </c>
      <c r="M2321" t="s">
        <v>31</v>
      </c>
      <c r="N2321" t="s">
        <v>31</v>
      </c>
      <c r="O2321" s="1"/>
      <c r="P2321" s="11">
        <v>5368200</v>
      </c>
    </row>
    <row r="2322" spans="1:16">
      <c r="A2322" s="5" t="s">
        <v>6427</v>
      </c>
      <c r="B2322" t="s">
        <v>5017</v>
      </c>
      <c r="C2322" s="5" t="s">
        <v>6454</v>
      </c>
      <c r="D2322" s="1">
        <v>42005</v>
      </c>
      <c r="E2322" t="s">
        <v>6456</v>
      </c>
      <c r="F2322" t="s">
        <v>6442</v>
      </c>
      <c r="G2322" t="str">
        <f t="shared" si="38"/>
        <v>1107</v>
      </c>
      <c r="H2322" t="s">
        <v>26</v>
      </c>
      <c r="I2322" t="s">
        <v>396</v>
      </c>
      <c r="J2322" t="s">
        <v>397</v>
      </c>
      <c r="L2322" t="s">
        <v>5144</v>
      </c>
      <c r="M2322" t="s">
        <v>31</v>
      </c>
      <c r="N2322" t="s">
        <v>31</v>
      </c>
      <c r="O2322" s="1"/>
      <c r="P2322" s="11">
        <v>383100</v>
      </c>
    </row>
    <row r="2323" spans="1:16">
      <c r="A2323" s="5" t="s">
        <v>6427</v>
      </c>
      <c r="B2323" t="s">
        <v>5017</v>
      </c>
      <c r="C2323" s="5" t="s">
        <v>6457</v>
      </c>
      <c r="D2323" s="1">
        <v>42005</v>
      </c>
      <c r="E2323" t="s">
        <v>6459</v>
      </c>
      <c r="F2323" t="s">
        <v>5477</v>
      </c>
      <c r="G2323" t="str">
        <f t="shared" si="38"/>
        <v>1102</v>
      </c>
      <c r="H2323" t="s">
        <v>26</v>
      </c>
      <c r="I2323" t="s">
        <v>396</v>
      </c>
      <c r="J2323" t="s">
        <v>397</v>
      </c>
      <c r="L2323" t="s">
        <v>5144</v>
      </c>
      <c r="M2323" t="s">
        <v>31</v>
      </c>
      <c r="N2323" t="s">
        <v>31</v>
      </c>
      <c r="O2323" s="1"/>
      <c r="P2323" s="11">
        <v>621200</v>
      </c>
    </row>
    <row r="2324" spans="1:16">
      <c r="A2324" s="5" t="s">
        <v>6427</v>
      </c>
      <c r="B2324" t="s">
        <v>5017</v>
      </c>
      <c r="C2324" s="5" t="s">
        <v>6460</v>
      </c>
      <c r="D2324" s="1">
        <v>42005</v>
      </c>
      <c r="E2324" t="s">
        <v>6462</v>
      </c>
      <c r="F2324" t="s">
        <v>2044</v>
      </c>
      <c r="G2324" t="str">
        <f t="shared" si="38"/>
        <v>1103</v>
      </c>
      <c r="H2324" t="s">
        <v>26</v>
      </c>
      <c r="I2324" t="s">
        <v>396</v>
      </c>
      <c r="J2324" t="s">
        <v>397</v>
      </c>
      <c r="L2324" t="s">
        <v>5144</v>
      </c>
      <c r="M2324" t="s">
        <v>31</v>
      </c>
      <c r="N2324" t="s">
        <v>31</v>
      </c>
      <c r="O2324" s="1"/>
      <c r="P2324" s="11">
        <v>585900</v>
      </c>
    </row>
    <row r="2325" spans="1:16">
      <c r="A2325" s="5" t="s">
        <v>6427</v>
      </c>
      <c r="B2325" t="s">
        <v>5017</v>
      </c>
      <c r="C2325" s="5" t="s">
        <v>6463</v>
      </c>
      <c r="D2325" s="1">
        <v>42005</v>
      </c>
      <c r="E2325" t="s">
        <v>6465</v>
      </c>
      <c r="F2325" t="s">
        <v>6466</v>
      </c>
      <c r="G2325" t="str">
        <f t="shared" si="38"/>
        <v>1077</v>
      </c>
      <c r="H2325" t="s">
        <v>26</v>
      </c>
      <c r="I2325" t="s">
        <v>396</v>
      </c>
      <c r="J2325" t="s">
        <v>397</v>
      </c>
      <c r="L2325" t="s">
        <v>5143</v>
      </c>
      <c r="M2325" t="s">
        <v>31</v>
      </c>
      <c r="N2325" t="s">
        <v>31</v>
      </c>
      <c r="O2325" s="1"/>
      <c r="P2325" s="11">
        <v>4052300</v>
      </c>
    </row>
    <row r="2326" spans="1:16">
      <c r="A2326" s="5" t="s">
        <v>6427</v>
      </c>
      <c r="B2326" t="s">
        <v>5017</v>
      </c>
      <c r="C2326" s="5" t="s">
        <v>6463</v>
      </c>
      <c r="D2326" s="1">
        <v>42005</v>
      </c>
      <c r="E2326" t="s">
        <v>6465</v>
      </c>
      <c r="F2326" t="s">
        <v>6467</v>
      </c>
      <c r="G2326" t="str">
        <f t="shared" si="38"/>
        <v>1107</v>
      </c>
      <c r="H2326" t="s">
        <v>26</v>
      </c>
      <c r="I2326" t="s">
        <v>396</v>
      </c>
      <c r="J2326" t="s">
        <v>397</v>
      </c>
      <c r="L2326" t="s">
        <v>5144</v>
      </c>
      <c r="M2326" t="s">
        <v>31</v>
      </c>
      <c r="N2326" t="s">
        <v>31</v>
      </c>
      <c r="O2326" s="1"/>
      <c r="P2326" s="11">
        <v>298700</v>
      </c>
    </row>
    <row r="2327" spans="1:16">
      <c r="A2327" s="5" t="s">
        <v>6427</v>
      </c>
      <c r="B2327" t="s">
        <v>5017</v>
      </c>
      <c r="C2327" s="5" t="s">
        <v>6468</v>
      </c>
      <c r="D2327" s="1">
        <v>42005</v>
      </c>
      <c r="E2327" t="s">
        <v>6470</v>
      </c>
      <c r="F2327" t="s">
        <v>6471</v>
      </c>
      <c r="G2327" t="str">
        <f t="shared" si="38"/>
        <v>1109</v>
      </c>
      <c r="H2327" t="s">
        <v>26</v>
      </c>
      <c r="I2327" t="s">
        <v>396</v>
      </c>
      <c r="J2327" t="s">
        <v>397</v>
      </c>
      <c r="L2327" t="s">
        <v>5143</v>
      </c>
      <c r="M2327" t="s">
        <v>31</v>
      </c>
      <c r="N2327" t="s">
        <v>134</v>
      </c>
      <c r="O2327" s="1"/>
      <c r="P2327" s="11">
        <v>3303100</v>
      </c>
    </row>
    <row r="2328" spans="1:16">
      <c r="A2328" s="5" t="s">
        <v>6427</v>
      </c>
      <c r="B2328" t="s">
        <v>5017</v>
      </c>
      <c r="C2328" s="5" t="s">
        <v>6468</v>
      </c>
      <c r="D2328" s="1">
        <v>42005</v>
      </c>
      <c r="E2328" t="s">
        <v>6470</v>
      </c>
      <c r="F2328" t="s">
        <v>6471</v>
      </c>
      <c r="G2328" t="str">
        <f t="shared" si="38"/>
        <v>1109</v>
      </c>
      <c r="H2328" t="s">
        <v>26</v>
      </c>
      <c r="I2328" t="s">
        <v>396</v>
      </c>
      <c r="J2328" t="s">
        <v>397</v>
      </c>
      <c r="L2328" t="s">
        <v>5144</v>
      </c>
      <c r="M2328" t="s">
        <v>31</v>
      </c>
      <c r="N2328" t="s">
        <v>134</v>
      </c>
      <c r="O2328" s="1"/>
      <c r="P2328" s="11">
        <v>182500</v>
      </c>
    </row>
    <row r="2329" spans="1:16">
      <c r="A2329" s="5" t="s">
        <v>6427</v>
      </c>
      <c r="B2329" t="s">
        <v>5017</v>
      </c>
      <c r="C2329" s="5" t="s">
        <v>6473</v>
      </c>
      <c r="D2329" s="1">
        <v>42005</v>
      </c>
      <c r="E2329" t="s">
        <v>6475</v>
      </c>
      <c r="F2329" t="s">
        <v>6476</v>
      </c>
      <c r="G2329" t="str">
        <f t="shared" si="38"/>
        <v>1103</v>
      </c>
      <c r="H2329" t="s">
        <v>26</v>
      </c>
      <c r="I2329" t="s">
        <v>396</v>
      </c>
      <c r="J2329" t="s">
        <v>397</v>
      </c>
      <c r="L2329" t="s">
        <v>5143</v>
      </c>
      <c r="M2329" t="s">
        <v>31</v>
      </c>
      <c r="N2329" t="s">
        <v>134</v>
      </c>
      <c r="O2329" s="1"/>
      <c r="P2329" s="11">
        <v>6939300</v>
      </c>
    </row>
    <row r="2330" spans="1:16">
      <c r="A2330" s="5" t="s">
        <v>6427</v>
      </c>
      <c r="B2330" t="s">
        <v>5017</v>
      </c>
      <c r="C2330" s="5" t="s">
        <v>6473</v>
      </c>
      <c r="D2330" s="1">
        <v>42005</v>
      </c>
      <c r="E2330" t="s">
        <v>6475</v>
      </c>
      <c r="F2330" t="s">
        <v>6476</v>
      </c>
      <c r="G2330" t="str">
        <f t="shared" si="38"/>
        <v>1103</v>
      </c>
      <c r="H2330" t="s">
        <v>26</v>
      </c>
      <c r="I2330" t="s">
        <v>396</v>
      </c>
      <c r="J2330" t="s">
        <v>397</v>
      </c>
      <c r="L2330" t="s">
        <v>5144</v>
      </c>
      <c r="M2330" t="s">
        <v>31</v>
      </c>
      <c r="N2330" t="s">
        <v>134</v>
      </c>
      <c r="O2330" s="1"/>
      <c r="P2330" s="11">
        <v>445000</v>
      </c>
    </row>
    <row r="2331" spans="1:16">
      <c r="A2331" s="5" t="s">
        <v>6427</v>
      </c>
      <c r="B2331" t="s">
        <v>5017</v>
      </c>
      <c r="C2331" s="5" t="s">
        <v>6477</v>
      </c>
      <c r="D2331" s="1">
        <v>42005</v>
      </c>
      <c r="E2331" t="s">
        <v>6479</v>
      </c>
      <c r="F2331" t="s">
        <v>2044</v>
      </c>
      <c r="G2331" t="str">
        <f t="shared" si="38"/>
        <v>1103</v>
      </c>
      <c r="H2331" t="s">
        <v>26</v>
      </c>
      <c r="I2331" t="s">
        <v>396</v>
      </c>
      <c r="J2331" t="s">
        <v>397</v>
      </c>
      <c r="L2331" t="s">
        <v>5144</v>
      </c>
      <c r="M2331" t="s">
        <v>31</v>
      </c>
      <c r="N2331" t="s">
        <v>134</v>
      </c>
      <c r="O2331" s="1"/>
      <c r="P2331" s="11">
        <v>471800</v>
      </c>
    </row>
    <row r="2332" spans="1:16">
      <c r="A2332" s="5" t="s">
        <v>6427</v>
      </c>
      <c r="B2332" t="s">
        <v>5017</v>
      </c>
      <c r="C2332" s="5" t="s">
        <v>6480</v>
      </c>
      <c r="D2332" s="1">
        <v>42005</v>
      </c>
      <c r="E2332" t="s">
        <v>6482</v>
      </c>
      <c r="F2332" t="s">
        <v>3971</v>
      </c>
      <c r="G2332" t="str">
        <f t="shared" si="38"/>
        <v>1107</v>
      </c>
      <c r="H2332" t="s">
        <v>26</v>
      </c>
      <c r="I2332" t="s">
        <v>396</v>
      </c>
      <c r="J2332" t="s">
        <v>397</v>
      </c>
      <c r="L2332" t="s">
        <v>5143</v>
      </c>
      <c r="M2332" t="s">
        <v>31</v>
      </c>
      <c r="N2332" t="s">
        <v>134</v>
      </c>
      <c r="O2332" s="1"/>
      <c r="P2332" s="11">
        <v>5852900</v>
      </c>
    </row>
    <row r="2333" spans="1:16">
      <c r="A2333" s="5" t="s">
        <v>6427</v>
      </c>
      <c r="B2333" t="s">
        <v>5017</v>
      </c>
      <c r="C2333" s="5" t="s">
        <v>6480</v>
      </c>
      <c r="D2333" s="1">
        <v>42005</v>
      </c>
      <c r="E2333" t="s">
        <v>6482</v>
      </c>
      <c r="F2333" t="s">
        <v>3971</v>
      </c>
      <c r="G2333" t="str">
        <f t="shared" si="38"/>
        <v>1107</v>
      </c>
      <c r="H2333" t="s">
        <v>26</v>
      </c>
      <c r="I2333" t="s">
        <v>396</v>
      </c>
      <c r="J2333" t="s">
        <v>397</v>
      </c>
      <c r="L2333" t="s">
        <v>5144</v>
      </c>
      <c r="M2333" t="s">
        <v>31</v>
      </c>
      <c r="N2333" t="s">
        <v>134</v>
      </c>
      <c r="O2333" s="1"/>
      <c r="P2333" s="11">
        <v>748100</v>
      </c>
    </row>
    <row r="2334" spans="1:16">
      <c r="A2334" s="5" t="s">
        <v>6427</v>
      </c>
      <c r="B2334" t="s">
        <v>5017</v>
      </c>
      <c r="C2334" s="5" t="s">
        <v>6483</v>
      </c>
      <c r="D2334" s="1">
        <v>42005</v>
      </c>
      <c r="E2334" t="s">
        <v>6485</v>
      </c>
      <c r="F2334" t="s">
        <v>6486</v>
      </c>
      <c r="G2334" t="str">
        <f t="shared" si="38"/>
        <v>1106</v>
      </c>
      <c r="H2334" t="s">
        <v>26</v>
      </c>
      <c r="I2334" t="s">
        <v>396</v>
      </c>
      <c r="J2334" t="s">
        <v>397</v>
      </c>
      <c r="L2334" t="s">
        <v>5143</v>
      </c>
      <c r="M2334" t="s">
        <v>31</v>
      </c>
      <c r="N2334" t="s">
        <v>31</v>
      </c>
      <c r="O2334" s="1"/>
      <c r="P2334" s="11">
        <v>4940400</v>
      </c>
    </row>
    <row r="2335" spans="1:16">
      <c r="A2335" s="5" t="s">
        <v>6427</v>
      </c>
      <c r="B2335" t="s">
        <v>5017</v>
      </c>
      <c r="C2335" s="5" t="s">
        <v>6483</v>
      </c>
      <c r="D2335" s="1">
        <v>42005</v>
      </c>
      <c r="E2335" t="s">
        <v>6485</v>
      </c>
      <c r="F2335" t="s">
        <v>6486</v>
      </c>
      <c r="G2335" t="str">
        <f t="shared" si="38"/>
        <v>1106</v>
      </c>
      <c r="H2335" t="s">
        <v>26</v>
      </c>
      <c r="I2335" t="s">
        <v>396</v>
      </c>
      <c r="J2335" t="s">
        <v>397</v>
      </c>
      <c r="L2335" t="s">
        <v>5144</v>
      </c>
      <c r="M2335" t="s">
        <v>31</v>
      </c>
      <c r="N2335" t="s">
        <v>31</v>
      </c>
      <c r="O2335" s="1"/>
      <c r="P2335" s="11">
        <v>407100</v>
      </c>
    </row>
    <row r="2336" spans="1:16">
      <c r="A2336" s="5" t="s">
        <v>6427</v>
      </c>
      <c r="B2336" t="s">
        <v>5017</v>
      </c>
      <c r="C2336" s="5" t="s">
        <v>6487</v>
      </c>
      <c r="D2336" s="1">
        <v>42005</v>
      </c>
      <c r="E2336" t="s">
        <v>6489</v>
      </c>
      <c r="F2336" t="s">
        <v>4552</v>
      </c>
      <c r="G2336" t="str">
        <f t="shared" si="38"/>
        <v>1104</v>
      </c>
      <c r="H2336" t="s">
        <v>26</v>
      </c>
      <c r="I2336" t="s">
        <v>396</v>
      </c>
      <c r="J2336" t="s">
        <v>397</v>
      </c>
      <c r="L2336" t="s">
        <v>5143</v>
      </c>
      <c r="M2336" t="s">
        <v>31</v>
      </c>
      <c r="N2336" t="s">
        <v>134</v>
      </c>
      <c r="O2336" s="1"/>
      <c r="P2336" s="11">
        <v>7531600</v>
      </c>
    </row>
    <row r="2337" spans="1:16">
      <c r="A2337" s="5" t="s">
        <v>6427</v>
      </c>
      <c r="B2337" t="s">
        <v>5017</v>
      </c>
      <c r="C2337" s="5" t="s">
        <v>6487</v>
      </c>
      <c r="D2337" s="1">
        <v>42005</v>
      </c>
      <c r="E2337" t="s">
        <v>6489</v>
      </c>
      <c r="F2337" t="s">
        <v>4552</v>
      </c>
      <c r="G2337" t="str">
        <f t="shared" si="38"/>
        <v>1104</v>
      </c>
      <c r="H2337" t="s">
        <v>26</v>
      </c>
      <c r="I2337" t="s">
        <v>396</v>
      </c>
      <c r="J2337" t="s">
        <v>397</v>
      </c>
      <c r="L2337" t="s">
        <v>5144</v>
      </c>
      <c r="M2337" t="s">
        <v>31</v>
      </c>
      <c r="N2337" t="s">
        <v>134</v>
      </c>
      <c r="O2337" s="1"/>
      <c r="P2337" s="11">
        <v>497000</v>
      </c>
    </row>
    <row r="2338" spans="1:16">
      <c r="A2338" s="5" t="s">
        <v>6427</v>
      </c>
      <c r="B2338" t="s">
        <v>5017</v>
      </c>
      <c r="C2338" s="5" t="s">
        <v>6490</v>
      </c>
      <c r="D2338" s="1">
        <v>42005</v>
      </c>
      <c r="E2338" t="s">
        <v>6492</v>
      </c>
      <c r="F2338" t="s">
        <v>2044</v>
      </c>
      <c r="G2338" t="str">
        <f t="shared" si="38"/>
        <v>1103</v>
      </c>
      <c r="H2338" t="s">
        <v>26</v>
      </c>
      <c r="I2338" t="s">
        <v>396</v>
      </c>
      <c r="J2338" t="s">
        <v>397</v>
      </c>
      <c r="L2338" t="s">
        <v>5144</v>
      </c>
      <c r="M2338" t="s">
        <v>31</v>
      </c>
      <c r="N2338" t="s">
        <v>31</v>
      </c>
      <c r="O2338" s="1"/>
      <c r="P2338" s="11">
        <v>528100</v>
      </c>
    </row>
    <row r="2339" spans="1:16">
      <c r="A2339" s="5" t="s">
        <v>6427</v>
      </c>
      <c r="B2339" t="s">
        <v>5017</v>
      </c>
      <c r="C2339" s="5" t="s">
        <v>6493</v>
      </c>
      <c r="D2339" s="1">
        <v>42005</v>
      </c>
      <c r="E2339" t="s">
        <v>6495</v>
      </c>
      <c r="F2339" t="s">
        <v>6476</v>
      </c>
      <c r="G2339" t="str">
        <f t="shared" si="38"/>
        <v>1103</v>
      </c>
      <c r="H2339" t="s">
        <v>26</v>
      </c>
      <c r="I2339" t="s">
        <v>396</v>
      </c>
      <c r="J2339" t="s">
        <v>397</v>
      </c>
      <c r="L2339" t="s">
        <v>5143</v>
      </c>
      <c r="M2339" t="s">
        <v>31</v>
      </c>
      <c r="N2339" t="s">
        <v>31</v>
      </c>
      <c r="O2339" s="1"/>
      <c r="P2339" s="11">
        <v>4696200</v>
      </c>
    </row>
    <row r="2340" spans="1:16">
      <c r="A2340" s="5" t="s">
        <v>6427</v>
      </c>
      <c r="B2340" t="s">
        <v>5017</v>
      </c>
      <c r="C2340" s="5" t="s">
        <v>6493</v>
      </c>
      <c r="D2340" s="1">
        <v>42005</v>
      </c>
      <c r="E2340" t="s">
        <v>6495</v>
      </c>
      <c r="F2340" t="s">
        <v>6476</v>
      </c>
      <c r="G2340" t="str">
        <f t="shared" si="38"/>
        <v>1103</v>
      </c>
      <c r="H2340" t="s">
        <v>26</v>
      </c>
      <c r="I2340" t="s">
        <v>396</v>
      </c>
      <c r="J2340" t="s">
        <v>397</v>
      </c>
      <c r="L2340" t="s">
        <v>5144</v>
      </c>
      <c r="M2340" t="s">
        <v>31</v>
      </c>
      <c r="N2340" t="s">
        <v>31</v>
      </c>
      <c r="O2340" s="1"/>
      <c r="P2340" s="11">
        <v>251500</v>
      </c>
    </row>
    <row r="2341" spans="1:16">
      <c r="A2341" s="5" t="s">
        <v>6427</v>
      </c>
      <c r="B2341" t="s">
        <v>5017</v>
      </c>
      <c r="C2341" s="5" t="s">
        <v>6493</v>
      </c>
      <c r="D2341" s="1">
        <v>42005</v>
      </c>
      <c r="E2341" t="s">
        <v>6496</v>
      </c>
      <c r="F2341" t="s">
        <v>6476</v>
      </c>
      <c r="G2341" t="str">
        <f t="shared" si="38"/>
        <v>1103</v>
      </c>
      <c r="H2341" t="s">
        <v>26</v>
      </c>
      <c r="I2341" t="s">
        <v>396</v>
      </c>
      <c r="J2341" t="s">
        <v>397</v>
      </c>
      <c r="L2341" t="s">
        <v>5143</v>
      </c>
      <c r="M2341" t="s">
        <v>31</v>
      </c>
      <c r="N2341" t="s">
        <v>31</v>
      </c>
      <c r="O2341" s="1"/>
      <c r="P2341" s="11">
        <v>4035900</v>
      </c>
    </row>
    <row r="2342" spans="1:16">
      <c r="A2342" s="5" t="s">
        <v>6427</v>
      </c>
      <c r="B2342" t="s">
        <v>5017</v>
      </c>
      <c r="C2342" s="5" t="s">
        <v>6493</v>
      </c>
      <c r="D2342" s="1">
        <v>42005</v>
      </c>
      <c r="E2342" t="s">
        <v>6496</v>
      </c>
      <c r="F2342" t="s">
        <v>6476</v>
      </c>
      <c r="G2342" t="str">
        <f t="shared" si="38"/>
        <v>1103</v>
      </c>
      <c r="H2342" t="s">
        <v>26</v>
      </c>
      <c r="I2342" t="s">
        <v>396</v>
      </c>
      <c r="J2342" t="s">
        <v>397</v>
      </c>
      <c r="L2342" t="s">
        <v>5144</v>
      </c>
      <c r="M2342" t="s">
        <v>31</v>
      </c>
      <c r="N2342" t="s">
        <v>31</v>
      </c>
      <c r="O2342" s="1"/>
      <c r="P2342" s="11">
        <v>232900</v>
      </c>
    </row>
    <row r="2343" spans="1:16">
      <c r="A2343" s="5" t="s">
        <v>6427</v>
      </c>
      <c r="B2343" t="s">
        <v>5017</v>
      </c>
      <c r="C2343" s="5" t="s">
        <v>6497</v>
      </c>
      <c r="D2343" s="1">
        <v>42005</v>
      </c>
      <c r="E2343" t="s">
        <v>6499</v>
      </c>
      <c r="F2343" t="s">
        <v>6471</v>
      </c>
      <c r="G2343" t="str">
        <f t="shared" si="38"/>
        <v>1109</v>
      </c>
      <c r="H2343" t="s">
        <v>26</v>
      </c>
      <c r="I2343" t="s">
        <v>396</v>
      </c>
      <c r="J2343" t="s">
        <v>397</v>
      </c>
      <c r="L2343" t="s">
        <v>398</v>
      </c>
      <c r="M2343" t="s">
        <v>31</v>
      </c>
      <c r="N2343" t="s">
        <v>31</v>
      </c>
      <c r="O2343" s="1"/>
      <c r="P2343" s="11">
        <v>2731800</v>
      </c>
    </row>
    <row r="2344" spans="1:16">
      <c r="A2344" s="5" t="s">
        <v>6427</v>
      </c>
      <c r="B2344" t="s">
        <v>5017</v>
      </c>
      <c r="C2344" s="5" t="s">
        <v>6497</v>
      </c>
      <c r="D2344" s="1">
        <v>42005</v>
      </c>
      <c r="E2344" t="s">
        <v>6499</v>
      </c>
      <c r="F2344" t="s">
        <v>6471</v>
      </c>
      <c r="G2344" t="str">
        <f t="shared" si="38"/>
        <v>1109</v>
      </c>
      <c r="H2344" t="s">
        <v>26</v>
      </c>
      <c r="I2344" t="s">
        <v>396</v>
      </c>
      <c r="J2344" t="s">
        <v>397</v>
      </c>
      <c r="L2344" t="s">
        <v>399</v>
      </c>
      <c r="M2344" t="s">
        <v>31</v>
      </c>
      <c r="N2344" t="s">
        <v>31</v>
      </c>
      <c r="O2344" s="1"/>
      <c r="P2344" s="11">
        <v>137500</v>
      </c>
    </row>
    <row r="2345" spans="1:16">
      <c r="A2345" s="5" t="s">
        <v>6427</v>
      </c>
      <c r="B2345" t="s">
        <v>5017</v>
      </c>
      <c r="C2345" s="5" t="s">
        <v>6500</v>
      </c>
      <c r="D2345" s="1">
        <v>42005</v>
      </c>
      <c r="E2345" t="s">
        <v>6501</v>
      </c>
      <c r="F2345" t="s">
        <v>4552</v>
      </c>
      <c r="G2345" t="str">
        <f t="shared" si="38"/>
        <v>1104</v>
      </c>
      <c r="H2345" t="s">
        <v>26</v>
      </c>
      <c r="I2345" t="s">
        <v>396</v>
      </c>
      <c r="J2345" t="s">
        <v>397</v>
      </c>
      <c r="L2345" t="s">
        <v>5143</v>
      </c>
      <c r="M2345" t="s">
        <v>31</v>
      </c>
      <c r="N2345" t="s">
        <v>31</v>
      </c>
      <c r="O2345" s="1"/>
      <c r="P2345" s="11">
        <v>7388500</v>
      </c>
    </row>
    <row r="2346" spans="1:16">
      <c r="A2346" s="5" t="s">
        <v>6427</v>
      </c>
      <c r="B2346" t="s">
        <v>5017</v>
      </c>
      <c r="C2346" s="5" t="s">
        <v>6500</v>
      </c>
      <c r="D2346" s="1">
        <v>42005</v>
      </c>
      <c r="E2346" t="s">
        <v>6501</v>
      </c>
      <c r="F2346" t="s">
        <v>4552</v>
      </c>
      <c r="G2346" t="str">
        <f t="shared" si="38"/>
        <v>1104</v>
      </c>
      <c r="H2346" t="s">
        <v>26</v>
      </c>
      <c r="I2346" t="s">
        <v>396</v>
      </c>
      <c r="J2346" t="s">
        <v>397</v>
      </c>
      <c r="L2346" t="s">
        <v>5144</v>
      </c>
      <c r="M2346" t="s">
        <v>31</v>
      </c>
      <c r="N2346" t="s">
        <v>31</v>
      </c>
      <c r="O2346" s="1"/>
      <c r="P2346" s="11">
        <v>691800</v>
      </c>
    </row>
    <row r="2347" spans="1:16">
      <c r="A2347" s="5" t="s">
        <v>6427</v>
      </c>
      <c r="B2347" t="s">
        <v>5017</v>
      </c>
      <c r="C2347" s="5" t="s">
        <v>6502</v>
      </c>
      <c r="D2347" s="1">
        <v>42005</v>
      </c>
      <c r="E2347" t="s">
        <v>6504</v>
      </c>
      <c r="F2347" t="s">
        <v>6453</v>
      </c>
      <c r="G2347" t="str">
        <f t="shared" si="38"/>
        <v>1102</v>
      </c>
      <c r="H2347" t="s">
        <v>26</v>
      </c>
      <c r="I2347" t="s">
        <v>396</v>
      </c>
      <c r="J2347" t="s">
        <v>397</v>
      </c>
      <c r="L2347" t="s">
        <v>5143</v>
      </c>
      <c r="M2347" t="s">
        <v>31</v>
      </c>
      <c r="N2347" t="s">
        <v>134</v>
      </c>
      <c r="O2347" s="1"/>
      <c r="P2347" s="11">
        <v>5651500</v>
      </c>
    </row>
    <row r="2348" spans="1:16">
      <c r="A2348" s="5" t="s">
        <v>6427</v>
      </c>
      <c r="B2348" t="s">
        <v>5017</v>
      </c>
      <c r="C2348" s="5" t="s">
        <v>6502</v>
      </c>
      <c r="D2348" s="1">
        <v>42005</v>
      </c>
      <c r="E2348" t="s">
        <v>6505</v>
      </c>
      <c r="F2348" t="s">
        <v>6453</v>
      </c>
      <c r="G2348" t="str">
        <f t="shared" si="38"/>
        <v>1102</v>
      </c>
      <c r="H2348" t="s">
        <v>26</v>
      </c>
      <c r="I2348" t="s">
        <v>396</v>
      </c>
      <c r="J2348" t="s">
        <v>397</v>
      </c>
      <c r="L2348" t="s">
        <v>5144</v>
      </c>
      <c r="M2348" t="s">
        <v>31</v>
      </c>
      <c r="N2348" t="s">
        <v>134</v>
      </c>
      <c r="O2348" s="1"/>
      <c r="P2348" s="11">
        <v>364000</v>
      </c>
    </row>
    <row r="2349" spans="1:16">
      <c r="A2349" s="5" t="s">
        <v>6427</v>
      </c>
      <c r="B2349" t="s">
        <v>5017</v>
      </c>
      <c r="C2349" s="5" t="s">
        <v>6506</v>
      </c>
      <c r="D2349" s="1">
        <v>42005</v>
      </c>
      <c r="E2349" t="s">
        <v>6508</v>
      </c>
      <c r="F2349" t="s">
        <v>6509</v>
      </c>
      <c r="G2349" t="str">
        <f t="shared" si="38"/>
        <v>1102</v>
      </c>
      <c r="H2349" t="s">
        <v>26</v>
      </c>
      <c r="I2349" t="s">
        <v>396</v>
      </c>
      <c r="J2349" t="s">
        <v>397</v>
      </c>
      <c r="L2349" t="s">
        <v>5143</v>
      </c>
      <c r="M2349" t="s">
        <v>31</v>
      </c>
      <c r="N2349" t="s">
        <v>134</v>
      </c>
      <c r="O2349" s="1"/>
      <c r="P2349" s="11">
        <v>5199600</v>
      </c>
    </row>
    <row r="2350" spans="1:16">
      <c r="A2350" s="5" t="s">
        <v>6427</v>
      </c>
      <c r="B2350" t="s">
        <v>5017</v>
      </c>
      <c r="C2350" s="5" t="s">
        <v>6506</v>
      </c>
      <c r="D2350" s="1">
        <v>42005</v>
      </c>
      <c r="E2350" t="s">
        <v>6508</v>
      </c>
      <c r="F2350" t="s">
        <v>6509</v>
      </c>
      <c r="G2350" t="str">
        <f t="shared" si="38"/>
        <v>1102</v>
      </c>
      <c r="H2350" t="s">
        <v>26</v>
      </c>
      <c r="I2350" t="s">
        <v>396</v>
      </c>
      <c r="J2350" t="s">
        <v>397</v>
      </c>
      <c r="L2350" t="s">
        <v>5144</v>
      </c>
      <c r="M2350" t="s">
        <v>31</v>
      </c>
      <c r="N2350" t="s">
        <v>134</v>
      </c>
      <c r="O2350" s="1"/>
      <c r="P2350" s="11">
        <v>344200</v>
      </c>
    </row>
    <row r="2351" spans="1:16">
      <c r="A2351" s="5" t="s">
        <v>6427</v>
      </c>
      <c r="B2351" t="s">
        <v>5017</v>
      </c>
      <c r="C2351" s="5" t="s">
        <v>6510</v>
      </c>
      <c r="D2351" s="1">
        <v>42005</v>
      </c>
      <c r="E2351" t="s">
        <v>6511</v>
      </c>
      <c r="F2351" t="s">
        <v>6431</v>
      </c>
      <c r="G2351" t="str">
        <f t="shared" si="38"/>
        <v>1106</v>
      </c>
      <c r="H2351" t="s">
        <v>26</v>
      </c>
      <c r="I2351" t="s">
        <v>396</v>
      </c>
      <c r="J2351" t="s">
        <v>397</v>
      </c>
      <c r="L2351" t="s">
        <v>5143</v>
      </c>
      <c r="M2351" t="s">
        <v>31</v>
      </c>
      <c r="N2351" t="s">
        <v>31</v>
      </c>
      <c r="O2351" s="1"/>
      <c r="P2351" s="11">
        <v>3495100</v>
      </c>
    </row>
    <row r="2352" spans="1:16">
      <c r="A2352" s="5" t="s">
        <v>6427</v>
      </c>
      <c r="B2352" t="s">
        <v>5017</v>
      </c>
      <c r="C2352" s="5" t="s">
        <v>6512</v>
      </c>
      <c r="D2352" s="1">
        <v>42005</v>
      </c>
      <c r="E2352" t="s">
        <v>6514</v>
      </c>
      <c r="F2352" t="s">
        <v>2694</v>
      </c>
      <c r="G2352" t="str">
        <f t="shared" si="38"/>
        <v>1108</v>
      </c>
      <c r="H2352" t="s">
        <v>26</v>
      </c>
      <c r="J2352" t="s">
        <v>397</v>
      </c>
      <c r="L2352" t="s">
        <v>5143</v>
      </c>
      <c r="M2352" t="s">
        <v>31</v>
      </c>
      <c r="N2352" t="s">
        <v>31</v>
      </c>
      <c r="O2352" s="1"/>
      <c r="P2352" s="11">
        <v>6400800</v>
      </c>
    </row>
    <row r="2353" spans="1:16">
      <c r="A2353" s="5" t="s">
        <v>6427</v>
      </c>
      <c r="B2353" t="s">
        <v>5017</v>
      </c>
      <c r="C2353" s="5" t="s">
        <v>6512</v>
      </c>
      <c r="D2353" s="1">
        <v>42005</v>
      </c>
      <c r="E2353" t="s">
        <v>6514</v>
      </c>
      <c r="F2353" t="s">
        <v>2694</v>
      </c>
      <c r="G2353" t="str">
        <f t="shared" si="38"/>
        <v>1108</v>
      </c>
      <c r="H2353" t="s">
        <v>26</v>
      </c>
      <c r="J2353" t="s">
        <v>397</v>
      </c>
      <c r="L2353" t="s">
        <v>5144</v>
      </c>
      <c r="M2353" t="s">
        <v>31</v>
      </c>
      <c r="N2353" t="s">
        <v>31</v>
      </c>
      <c r="O2353" s="1"/>
      <c r="P2353" s="11">
        <v>730900</v>
      </c>
    </row>
    <row r="2354" spans="1:16">
      <c r="A2354" s="5" t="s">
        <v>6427</v>
      </c>
      <c r="B2354" t="s">
        <v>5017</v>
      </c>
      <c r="C2354" s="5" t="s">
        <v>6515</v>
      </c>
      <c r="D2354" s="1">
        <v>42005</v>
      </c>
      <c r="E2354" t="s">
        <v>6517</v>
      </c>
      <c r="F2354" t="s">
        <v>2408</v>
      </c>
      <c r="G2354" t="str">
        <f t="shared" si="38"/>
        <v>1106</v>
      </c>
      <c r="H2354" t="s">
        <v>26</v>
      </c>
      <c r="J2354" t="s">
        <v>397</v>
      </c>
      <c r="L2354" t="s">
        <v>5143</v>
      </c>
      <c r="M2354" t="s">
        <v>31</v>
      </c>
      <c r="N2354" t="s">
        <v>31</v>
      </c>
      <c r="O2354" s="1"/>
      <c r="P2354" s="11">
        <v>2420300</v>
      </c>
    </row>
    <row r="2355" spans="1:16">
      <c r="A2355" s="5" t="s">
        <v>6427</v>
      </c>
      <c r="B2355" t="s">
        <v>5017</v>
      </c>
      <c r="C2355" s="5" t="s">
        <v>6515</v>
      </c>
      <c r="D2355" s="1">
        <v>42005</v>
      </c>
      <c r="E2355" t="s">
        <v>6518</v>
      </c>
      <c r="F2355" t="s">
        <v>2408</v>
      </c>
      <c r="G2355" t="str">
        <f t="shared" si="38"/>
        <v>1106</v>
      </c>
      <c r="H2355" t="s">
        <v>26</v>
      </c>
      <c r="J2355" t="s">
        <v>397</v>
      </c>
      <c r="L2355" t="s">
        <v>5144</v>
      </c>
      <c r="M2355" t="s">
        <v>31</v>
      </c>
      <c r="N2355" t="s">
        <v>31</v>
      </c>
      <c r="O2355" s="1"/>
      <c r="P2355" s="11">
        <v>114800</v>
      </c>
    </row>
    <row r="2356" spans="1:16">
      <c r="A2356" s="5" t="s">
        <v>6427</v>
      </c>
      <c r="B2356" t="s">
        <v>5017</v>
      </c>
      <c r="C2356" s="5" t="s">
        <v>6519</v>
      </c>
      <c r="D2356" s="1">
        <v>42005</v>
      </c>
      <c r="E2356" t="s">
        <v>6521</v>
      </c>
      <c r="F2356" t="s">
        <v>6522</v>
      </c>
      <c r="G2356" t="str">
        <f t="shared" si="38"/>
        <v>1104</v>
      </c>
      <c r="H2356" t="s">
        <v>26</v>
      </c>
      <c r="J2356" t="s">
        <v>397</v>
      </c>
      <c r="L2356" t="s">
        <v>398</v>
      </c>
      <c r="M2356" t="s">
        <v>31</v>
      </c>
      <c r="N2356" t="s">
        <v>31</v>
      </c>
      <c r="O2356" s="1"/>
      <c r="P2356" s="11">
        <v>14057300</v>
      </c>
    </row>
    <row r="2357" spans="1:16">
      <c r="A2357" s="5" t="s">
        <v>6427</v>
      </c>
      <c r="B2357" t="s">
        <v>5017</v>
      </c>
      <c r="C2357" s="5" t="s">
        <v>6519</v>
      </c>
      <c r="D2357" s="1">
        <v>42005</v>
      </c>
      <c r="E2357" t="s">
        <v>6521</v>
      </c>
      <c r="F2357" t="s">
        <v>6522</v>
      </c>
      <c r="G2357" t="str">
        <f t="shared" si="38"/>
        <v>1104</v>
      </c>
      <c r="H2357" t="s">
        <v>26</v>
      </c>
      <c r="J2357" t="s">
        <v>397</v>
      </c>
      <c r="L2357" t="s">
        <v>399</v>
      </c>
      <c r="M2357" t="s">
        <v>31</v>
      </c>
      <c r="N2357" t="s">
        <v>31</v>
      </c>
      <c r="O2357" s="1"/>
      <c r="P2357" s="11">
        <v>965200</v>
      </c>
    </row>
    <row r="2358" spans="1:16">
      <c r="A2358" s="5" t="s">
        <v>6427</v>
      </c>
      <c r="B2358" t="s">
        <v>5017</v>
      </c>
      <c r="C2358" s="5" t="s">
        <v>6523</v>
      </c>
      <c r="D2358" s="1">
        <v>42005</v>
      </c>
      <c r="E2358" t="s">
        <v>6525</v>
      </c>
      <c r="F2358" t="s">
        <v>2408</v>
      </c>
      <c r="G2358" t="str">
        <f t="shared" si="38"/>
        <v>1106</v>
      </c>
      <c r="H2358" t="s">
        <v>26</v>
      </c>
      <c r="J2358" t="s">
        <v>397</v>
      </c>
      <c r="L2358" t="s">
        <v>5144</v>
      </c>
      <c r="M2358" t="s">
        <v>31</v>
      </c>
      <c r="N2358" t="s">
        <v>31</v>
      </c>
      <c r="O2358" s="1"/>
      <c r="P2358" s="11">
        <v>342300</v>
      </c>
    </row>
    <row r="2359" spans="1:16">
      <c r="A2359" s="5" t="s">
        <v>6427</v>
      </c>
      <c r="B2359" t="s">
        <v>5017</v>
      </c>
      <c r="C2359" s="5" t="s">
        <v>6523</v>
      </c>
      <c r="D2359" s="1">
        <v>42005</v>
      </c>
      <c r="E2359" t="s">
        <v>6525</v>
      </c>
      <c r="F2359" t="s">
        <v>2408</v>
      </c>
      <c r="G2359" t="str">
        <f t="shared" si="38"/>
        <v>1106</v>
      </c>
      <c r="H2359" t="s">
        <v>26</v>
      </c>
      <c r="J2359" t="s">
        <v>397</v>
      </c>
      <c r="L2359" t="s">
        <v>5143</v>
      </c>
      <c r="M2359" t="s">
        <v>31</v>
      </c>
      <c r="N2359" t="s">
        <v>31</v>
      </c>
      <c r="O2359" s="1"/>
      <c r="P2359" s="11">
        <v>5113000</v>
      </c>
    </row>
    <row r="2360" spans="1:16">
      <c r="A2360" s="5" t="s">
        <v>6427</v>
      </c>
      <c r="B2360" t="s">
        <v>5017</v>
      </c>
      <c r="C2360" s="5" t="s">
        <v>6526</v>
      </c>
      <c r="D2360" s="1">
        <v>42005</v>
      </c>
      <c r="E2360" t="s">
        <v>6528</v>
      </c>
      <c r="F2360" t="s">
        <v>2408</v>
      </c>
      <c r="G2360" t="str">
        <f t="shared" ref="G2360:G2423" si="39">LEFT(F2360,4)</f>
        <v>1106</v>
      </c>
      <c r="H2360" t="s">
        <v>26</v>
      </c>
      <c r="J2360" t="s">
        <v>397</v>
      </c>
      <c r="L2360" t="s">
        <v>5143</v>
      </c>
      <c r="M2360" t="s">
        <v>31</v>
      </c>
      <c r="N2360" t="s">
        <v>31</v>
      </c>
      <c r="O2360" s="1"/>
      <c r="P2360" s="11">
        <v>5113000</v>
      </c>
    </row>
    <row r="2361" spans="1:16">
      <c r="A2361" s="5" t="s">
        <v>6427</v>
      </c>
      <c r="B2361" t="s">
        <v>5017</v>
      </c>
      <c r="C2361" s="5" t="s">
        <v>6526</v>
      </c>
      <c r="D2361" s="1">
        <v>42005</v>
      </c>
      <c r="E2361" t="s">
        <v>6529</v>
      </c>
      <c r="F2361" t="s">
        <v>2408</v>
      </c>
      <c r="G2361" t="str">
        <f t="shared" si="39"/>
        <v>1106</v>
      </c>
      <c r="H2361" t="s">
        <v>26</v>
      </c>
      <c r="J2361" t="s">
        <v>397</v>
      </c>
      <c r="L2361" t="s">
        <v>5144</v>
      </c>
      <c r="M2361" t="s">
        <v>31</v>
      </c>
      <c r="N2361" t="s">
        <v>31</v>
      </c>
      <c r="O2361" s="1"/>
      <c r="P2361" s="11">
        <v>343800</v>
      </c>
    </row>
    <row r="2362" spans="1:16">
      <c r="A2362" s="5" t="s">
        <v>6427</v>
      </c>
      <c r="B2362" t="s">
        <v>5017</v>
      </c>
      <c r="C2362" s="5" t="s">
        <v>6530</v>
      </c>
      <c r="D2362" s="1">
        <v>42501</v>
      </c>
      <c r="E2362" t="s">
        <v>6532</v>
      </c>
      <c r="F2362" t="s">
        <v>6453</v>
      </c>
      <c r="G2362" t="str">
        <f t="shared" si="39"/>
        <v>1102</v>
      </c>
      <c r="H2362" t="s">
        <v>26</v>
      </c>
      <c r="J2362" t="s">
        <v>493</v>
      </c>
      <c r="L2362" t="s">
        <v>5143</v>
      </c>
      <c r="M2362" t="s">
        <v>31</v>
      </c>
      <c r="N2362" t="s">
        <v>31</v>
      </c>
      <c r="O2362" s="1"/>
      <c r="P2362" s="11">
        <v>1080100</v>
      </c>
    </row>
    <row r="2363" spans="1:16">
      <c r="A2363" s="5" t="s">
        <v>6427</v>
      </c>
      <c r="B2363" t="s">
        <v>5017</v>
      </c>
      <c r="C2363" s="5" t="s">
        <v>6530</v>
      </c>
      <c r="D2363" s="1">
        <v>42501</v>
      </c>
      <c r="E2363" t="s">
        <v>6532</v>
      </c>
      <c r="F2363" t="s">
        <v>6453</v>
      </c>
      <c r="G2363" t="str">
        <f t="shared" si="39"/>
        <v>1102</v>
      </c>
      <c r="H2363" t="s">
        <v>26</v>
      </c>
      <c r="J2363" t="s">
        <v>493</v>
      </c>
      <c r="L2363" t="s">
        <v>5144</v>
      </c>
      <c r="M2363" t="s">
        <v>31</v>
      </c>
      <c r="N2363" t="s">
        <v>31</v>
      </c>
      <c r="O2363" s="1"/>
      <c r="P2363" s="11">
        <v>64400</v>
      </c>
    </row>
    <row r="2364" spans="1:16">
      <c r="A2364" s="5" t="s">
        <v>6427</v>
      </c>
      <c r="B2364" t="s">
        <v>5017</v>
      </c>
      <c r="C2364" s="5" t="s">
        <v>6533</v>
      </c>
      <c r="D2364" s="1">
        <v>43466</v>
      </c>
      <c r="E2364" t="s">
        <v>6535</v>
      </c>
      <c r="F2364" t="s">
        <v>2044</v>
      </c>
      <c r="G2364" t="str">
        <f t="shared" si="39"/>
        <v>1103</v>
      </c>
      <c r="H2364" t="s">
        <v>26</v>
      </c>
      <c r="J2364" t="s">
        <v>397</v>
      </c>
      <c r="L2364" t="s">
        <v>5143</v>
      </c>
      <c r="M2364" t="s">
        <v>31</v>
      </c>
      <c r="N2364" t="s">
        <v>31</v>
      </c>
      <c r="O2364" s="1"/>
      <c r="P2364" s="11">
        <v>18927500</v>
      </c>
    </row>
    <row r="2365" spans="1:16">
      <c r="A2365" s="5" t="s">
        <v>6427</v>
      </c>
      <c r="B2365" t="s">
        <v>5017</v>
      </c>
      <c r="C2365" s="5" t="s">
        <v>6533</v>
      </c>
      <c r="D2365" s="1">
        <v>43466</v>
      </c>
      <c r="E2365" t="s">
        <v>6536</v>
      </c>
      <c r="F2365" t="s">
        <v>2044</v>
      </c>
      <c r="G2365" t="str">
        <f t="shared" si="39"/>
        <v>1103</v>
      </c>
      <c r="H2365" t="s">
        <v>26</v>
      </c>
      <c r="J2365" t="s">
        <v>397</v>
      </c>
      <c r="L2365" t="s">
        <v>5143</v>
      </c>
      <c r="M2365" t="s">
        <v>31</v>
      </c>
      <c r="N2365" t="s">
        <v>31</v>
      </c>
      <c r="O2365" s="1"/>
      <c r="P2365" s="11">
        <v>2122400</v>
      </c>
    </row>
    <row r="2366" spans="1:16">
      <c r="A2366" s="5" t="s">
        <v>6427</v>
      </c>
      <c r="B2366" t="s">
        <v>5017</v>
      </c>
      <c r="C2366" s="5" t="s">
        <v>6537</v>
      </c>
      <c r="D2366" s="1">
        <v>44378</v>
      </c>
      <c r="E2366" t="s">
        <v>6539</v>
      </c>
      <c r="F2366" t="s">
        <v>6438</v>
      </c>
      <c r="G2366" t="str">
        <f t="shared" si="39"/>
        <v>1106</v>
      </c>
      <c r="H2366" t="s">
        <v>26</v>
      </c>
      <c r="J2366" t="s">
        <v>397</v>
      </c>
      <c r="L2366" t="s">
        <v>398</v>
      </c>
      <c r="M2366" t="s">
        <v>32</v>
      </c>
      <c r="N2366" t="s">
        <v>31</v>
      </c>
      <c r="O2366" s="1"/>
      <c r="P2366" s="11">
        <v>9815800</v>
      </c>
    </row>
    <row r="2367" spans="1:16">
      <c r="A2367" s="5" t="s">
        <v>6427</v>
      </c>
      <c r="B2367" t="s">
        <v>5017</v>
      </c>
      <c r="C2367" s="5" t="s">
        <v>6537</v>
      </c>
      <c r="D2367" s="1">
        <v>44378</v>
      </c>
      <c r="E2367" t="s">
        <v>6539</v>
      </c>
      <c r="F2367" t="s">
        <v>6438</v>
      </c>
      <c r="G2367" t="str">
        <f t="shared" si="39"/>
        <v>1106</v>
      </c>
      <c r="H2367" t="s">
        <v>26</v>
      </c>
      <c r="J2367" t="s">
        <v>397</v>
      </c>
      <c r="L2367" t="s">
        <v>399</v>
      </c>
      <c r="M2367" t="s">
        <v>31</v>
      </c>
      <c r="N2367" t="s">
        <v>31</v>
      </c>
      <c r="O2367" s="1"/>
      <c r="P2367" s="11">
        <v>405500</v>
      </c>
    </row>
    <row r="2368" spans="1:16">
      <c r="A2368" s="5" t="s">
        <v>6540</v>
      </c>
      <c r="B2368" t="s">
        <v>5017</v>
      </c>
      <c r="C2368" s="5" t="s">
        <v>6541</v>
      </c>
      <c r="D2368" s="1">
        <v>42005</v>
      </c>
      <c r="E2368" t="s">
        <v>6542</v>
      </c>
      <c r="F2368" t="s">
        <v>2349</v>
      </c>
      <c r="G2368" t="str">
        <f t="shared" si="39"/>
        <v>1015</v>
      </c>
      <c r="H2368" t="s">
        <v>26</v>
      </c>
      <c r="I2368" t="s">
        <v>27</v>
      </c>
      <c r="J2368" t="s">
        <v>2451</v>
      </c>
      <c r="L2368" t="s">
        <v>30</v>
      </c>
      <c r="M2368" t="s">
        <v>31</v>
      </c>
      <c r="N2368" t="s">
        <v>31</v>
      </c>
      <c r="O2368" s="1"/>
      <c r="P2368" s="11">
        <v>56700</v>
      </c>
    </row>
    <row r="2369" spans="1:16">
      <c r="A2369" s="5" t="s">
        <v>6540</v>
      </c>
      <c r="B2369" t="s">
        <v>5017</v>
      </c>
      <c r="C2369" s="5" t="s">
        <v>6543</v>
      </c>
      <c r="D2369" s="1">
        <v>42005</v>
      </c>
      <c r="E2369" t="s">
        <v>6545</v>
      </c>
      <c r="F2369" t="s">
        <v>4953</v>
      </c>
      <c r="G2369" t="str">
        <f t="shared" si="39"/>
        <v>1095</v>
      </c>
      <c r="H2369" t="s">
        <v>26</v>
      </c>
      <c r="J2369" t="s">
        <v>1293</v>
      </c>
      <c r="L2369" t="s">
        <v>30</v>
      </c>
      <c r="M2369" t="s">
        <v>31</v>
      </c>
      <c r="N2369" t="s">
        <v>31</v>
      </c>
      <c r="O2369" s="1"/>
      <c r="P2369" s="11">
        <v>82500</v>
      </c>
    </row>
    <row r="2370" spans="1:16">
      <c r="A2370" s="5" t="s">
        <v>6540</v>
      </c>
      <c r="B2370" t="s">
        <v>5017</v>
      </c>
      <c r="C2370" s="5" t="s">
        <v>6546</v>
      </c>
      <c r="D2370" s="1">
        <v>42005</v>
      </c>
      <c r="E2370" t="s">
        <v>6548</v>
      </c>
      <c r="F2370" t="s">
        <v>4932</v>
      </c>
      <c r="G2370" t="str">
        <f t="shared" si="39"/>
        <v>1103</v>
      </c>
      <c r="H2370" t="s">
        <v>26</v>
      </c>
      <c r="I2370" t="s">
        <v>27</v>
      </c>
      <c r="J2370" t="s">
        <v>2451</v>
      </c>
      <c r="L2370" t="s">
        <v>30</v>
      </c>
      <c r="M2370" t="s">
        <v>31</v>
      </c>
      <c r="N2370" t="s">
        <v>31</v>
      </c>
      <c r="O2370" s="1"/>
      <c r="P2370" s="11">
        <v>77000</v>
      </c>
    </row>
    <row r="2371" spans="1:16">
      <c r="A2371" s="5" t="s">
        <v>6540</v>
      </c>
      <c r="B2371" t="s">
        <v>5017</v>
      </c>
      <c r="C2371" s="5" t="s">
        <v>6549</v>
      </c>
      <c r="D2371" s="1">
        <v>42005</v>
      </c>
      <c r="E2371" t="s">
        <v>4478</v>
      </c>
      <c r="F2371" t="s">
        <v>4479</v>
      </c>
      <c r="G2371" t="str">
        <f t="shared" si="39"/>
        <v>1055</v>
      </c>
      <c r="H2371" t="s">
        <v>26</v>
      </c>
      <c r="I2371" t="s">
        <v>27</v>
      </c>
      <c r="J2371" t="s">
        <v>2451</v>
      </c>
      <c r="L2371" t="s">
        <v>30</v>
      </c>
      <c r="M2371" t="s">
        <v>31</v>
      </c>
      <c r="N2371" t="s">
        <v>31</v>
      </c>
      <c r="O2371" s="1"/>
      <c r="P2371" s="11">
        <v>84800</v>
      </c>
    </row>
    <row r="2372" spans="1:16">
      <c r="A2372" s="5" t="s">
        <v>6540</v>
      </c>
      <c r="B2372" t="s">
        <v>5017</v>
      </c>
      <c r="C2372" s="5" t="s">
        <v>6551</v>
      </c>
      <c r="D2372" s="1">
        <v>42005</v>
      </c>
      <c r="E2372" t="s">
        <v>6545</v>
      </c>
      <c r="F2372" t="s">
        <v>4953</v>
      </c>
      <c r="G2372" t="str">
        <f t="shared" si="39"/>
        <v>1095</v>
      </c>
      <c r="H2372" t="s">
        <v>26</v>
      </c>
      <c r="I2372" t="s">
        <v>27</v>
      </c>
      <c r="J2372" t="s">
        <v>42</v>
      </c>
      <c r="L2372" t="s">
        <v>30</v>
      </c>
      <c r="M2372" t="s">
        <v>31</v>
      </c>
      <c r="N2372" t="s">
        <v>31</v>
      </c>
      <c r="O2372" s="1"/>
      <c r="P2372" s="11">
        <v>50900</v>
      </c>
    </row>
    <row r="2373" spans="1:16">
      <c r="A2373" s="5" t="s">
        <v>6540</v>
      </c>
      <c r="B2373" t="s">
        <v>5017</v>
      </c>
      <c r="C2373" s="5" t="s">
        <v>6552</v>
      </c>
      <c r="D2373" s="1">
        <v>42005</v>
      </c>
      <c r="E2373" t="s">
        <v>6554</v>
      </c>
      <c r="F2373" t="s">
        <v>4616</v>
      </c>
      <c r="G2373" t="str">
        <f t="shared" si="39"/>
        <v>1087</v>
      </c>
      <c r="H2373" t="s">
        <v>26</v>
      </c>
      <c r="I2373" t="s">
        <v>27</v>
      </c>
      <c r="J2373" t="s">
        <v>42</v>
      </c>
      <c r="L2373" t="s">
        <v>30</v>
      </c>
      <c r="M2373" t="s">
        <v>31</v>
      </c>
      <c r="N2373" t="s">
        <v>31</v>
      </c>
      <c r="O2373" s="1"/>
      <c r="P2373" s="11">
        <v>38400</v>
      </c>
    </row>
    <row r="2374" spans="1:16">
      <c r="A2374" s="5" t="s">
        <v>6540</v>
      </c>
      <c r="B2374" t="s">
        <v>5017</v>
      </c>
      <c r="C2374" s="5" t="s">
        <v>6556</v>
      </c>
      <c r="D2374" s="1">
        <v>42005</v>
      </c>
      <c r="E2374" t="s">
        <v>4963</v>
      </c>
      <c r="F2374" t="s">
        <v>3620</v>
      </c>
      <c r="G2374" t="str">
        <f t="shared" si="39"/>
        <v>1093</v>
      </c>
      <c r="H2374" t="s">
        <v>26</v>
      </c>
      <c r="I2374" t="s">
        <v>27</v>
      </c>
      <c r="J2374" t="s">
        <v>2451</v>
      </c>
      <c r="L2374" t="s">
        <v>30</v>
      </c>
      <c r="M2374" t="s">
        <v>31</v>
      </c>
      <c r="N2374" t="s">
        <v>31</v>
      </c>
      <c r="O2374" s="1"/>
      <c r="P2374" s="11">
        <v>152000</v>
      </c>
    </row>
    <row r="2375" spans="1:16">
      <c r="A2375" s="5" t="s">
        <v>6540</v>
      </c>
      <c r="B2375" t="s">
        <v>5017</v>
      </c>
      <c r="C2375" s="5" t="s">
        <v>6558</v>
      </c>
      <c r="D2375" s="1">
        <v>42626</v>
      </c>
      <c r="E2375" t="s">
        <v>6559</v>
      </c>
      <c r="F2375" t="s">
        <v>2659</v>
      </c>
      <c r="G2375" t="str">
        <f t="shared" si="39"/>
        <v>1095</v>
      </c>
      <c r="H2375" t="s">
        <v>26</v>
      </c>
      <c r="I2375" t="s">
        <v>27</v>
      </c>
      <c r="J2375" t="s">
        <v>397</v>
      </c>
      <c r="L2375" t="s">
        <v>33</v>
      </c>
      <c r="M2375" t="s">
        <v>31</v>
      </c>
      <c r="N2375" t="s">
        <v>31</v>
      </c>
      <c r="O2375" s="1"/>
      <c r="P2375" s="11">
        <v>193000</v>
      </c>
    </row>
    <row r="2376" spans="1:16">
      <c r="A2376" s="5" t="s">
        <v>6540</v>
      </c>
      <c r="B2376" t="s">
        <v>5017</v>
      </c>
      <c r="C2376" s="5" t="s">
        <v>6560</v>
      </c>
      <c r="D2376" s="1">
        <v>42005</v>
      </c>
      <c r="E2376" t="s">
        <v>3970</v>
      </c>
      <c r="F2376" t="s">
        <v>3971</v>
      </c>
      <c r="G2376" t="str">
        <f t="shared" si="39"/>
        <v>1107</v>
      </c>
      <c r="H2376" t="s">
        <v>26</v>
      </c>
      <c r="I2376" t="s">
        <v>27</v>
      </c>
      <c r="J2376" t="s">
        <v>2451</v>
      </c>
      <c r="L2376" t="s">
        <v>30</v>
      </c>
      <c r="M2376" t="s">
        <v>31</v>
      </c>
      <c r="N2376" t="s">
        <v>31</v>
      </c>
      <c r="O2376" s="1"/>
      <c r="P2376" s="11">
        <v>36700</v>
      </c>
    </row>
    <row r="2377" spans="1:16">
      <c r="A2377" s="5" t="s">
        <v>6540</v>
      </c>
      <c r="B2377" t="s">
        <v>5017</v>
      </c>
      <c r="C2377" s="5" t="s">
        <v>6562</v>
      </c>
      <c r="D2377" s="1">
        <v>42005</v>
      </c>
      <c r="E2377" t="s">
        <v>4959</v>
      </c>
      <c r="F2377" t="s">
        <v>4960</v>
      </c>
      <c r="G2377" t="str">
        <f t="shared" si="39"/>
        <v>1057</v>
      </c>
      <c r="H2377" t="s">
        <v>26</v>
      </c>
      <c r="I2377" t="s">
        <v>27</v>
      </c>
      <c r="J2377" t="s">
        <v>2451</v>
      </c>
      <c r="L2377" t="s">
        <v>30</v>
      </c>
      <c r="M2377" t="s">
        <v>31</v>
      </c>
      <c r="N2377" t="s">
        <v>31</v>
      </c>
      <c r="O2377" s="1">
        <v>41408</v>
      </c>
      <c r="P2377" s="11">
        <v>123600</v>
      </c>
    </row>
    <row r="2378" spans="1:16">
      <c r="A2378" s="5" t="s">
        <v>6540</v>
      </c>
      <c r="B2378" t="s">
        <v>5017</v>
      </c>
      <c r="C2378" s="5" t="s">
        <v>6563</v>
      </c>
      <c r="D2378" s="1">
        <v>42005</v>
      </c>
      <c r="E2378" t="s">
        <v>2518</v>
      </c>
      <c r="F2378" t="s">
        <v>2060</v>
      </c>
      <c r="G2378" t="str">
        <f t="shared" si="39"/>
        <v>1032</v>
      </c>
      <c r="H2378" t="s">
        <v>26</v>
      </c>
      <c r="I2378" t="s">
        <v>2520</v>
      </c>
      <c r="J2378" t="s">
        <v>2451</v>
      </c>
      <c r="L2378" t="s">
        <v>30</v>
      </c>
      <c r="M2378" t="s">
        <v>31</v>
      </c>
      <c r="N2378" t="s">
        <v>32</v>
      </c>
      <c r="O2378" s="1"/>
      <c r="P2378" s="11">
        <v>78400</v>
      </c>
    </row>
    <row r="2379" spans="1:16">
      <c r="A2379" s="5" t="s">
        <v>6540</v>
      </c>
      <c r="B2379" t="s">
        <v>5017</v>
      </c>
      <c r="C2379" s="5" t="s">
        <v>6565</v>
      </c>
      <c r="D2379" s="1">
        <v>42005</v>
      </c>
      <c r="E2379" t="s">
        <v>6566</v>
      </c>
      <c r="F2379" t="s">
        <v>2914</v>
      </c>
      <c r="G2379" t="str">
        <f t="shared" si="39"/>
        <v>1062</v>
      </c>
      <c r="H2379" t="s">
        <v>26</v>
      </c>
      <c r="I2379" t="s">
        <v>27</v>
      </c>
      <c r="J2379" t="s">
        <v>2451</v>
      </c>
      <c r="L2379" t="s">
        <v>30</v>
      </c>
      <c r="M2379" t="s">
        <v>31</v>
      </c>
      <c r="N2379" t="s">
        <v>31</v>
      </c>
      <c r="O2379" s="1">
        <v>41408</v>
      </c>
      <c r="P2379" s="11">
        <v>84200</v>
      </c>
    </row>
    <row r="2380" spans="1:16">
      <c r="A2380" s="5" t="s">
        <v>6568</v>
      </c>
      <c r="B2380" t="s">
        <v>6569</v>
      </c>
      <c r="C2380" s="5" t="s">
        <v>6570</v>
      </c>
      <c r="D2380" s="1">
        <v>43164</v>
      </c>
      <c r="E2380" t="s">
        <v>6571</v>
      </c>
      <c r="F2380" t="s">
        <v>1771</v>
      </c>
      <c r="G2380" t="str">
        <f t="shared" si="39"/>
        <v>1102</v>
      </c>
      <c r="H2380" t="s">
        <v>26</v>
      </c>
      <c r="I2380" t="s">
        <v>27</v>
      </c>
      <c r="J2380" t="s">
        <v>397</v>
      </c>
      <c r="L2380" t="s">
        <v>33</v>
      </c>
      <c r="M2380" t="s">
        <v>32</v>
      </c>
      <c r="N2380" t="s">
        <v>32</v>
      </c>
      <c r="O2380" s="1">
        <v>45643</v>
      </c>
      <c r="P2380" s="11">
        <v>8568000</v>
      </c>
    </row>
    <row r="2381" spans="1:16">
      <c r="A2381" s="5" t="s">
        <v>6572</v>
      </c>
      <c r="B2381" t="s">
        <v>6573</v>
      </c>
      <c r="C2381" s="5" t="s">
        <v>6574</v>
      </c>
      <c r="D2381" s="1">
        <v>42005</v>
      </c>
      <c r="E2381" t="s">
        <v>6576</v>
      </c>
      <c r="F2381" t="s">
        <v>6577</v>
      </c>
      <c r="G2381" t="str">
        <f t="shared" si="39"/>
        <v>1182</v>
      </c>
      <c r="H2381" t="s">
        <v>58</v>
      </c>
      <c r="I2381" t="s">
        <v>27</v>
      </c>
      <c r="J2381" t="s">
        <v>1390</v>
      </c>
      <c r="L2381" t="s">
        <v>30</v>
      </c>
      <c r="M2381" t="s">
        <v>31</v>
      </c>
      <c r="N2381" t="s">
        <v>31</v>
      </c>
      <c r="O2381" s="1"/>
      <c r="P2381" s="11">
        <v>142800</v>
      </c>
    </row>
    <row r="2382" spans="1:16">
      <c r="A2382" s="5" t="s">
        <v>6572</v>
      </c>
      <c r="B2382" t="s">
        <v>6573</v>
      </c>
      <c r="C2382" s="5" t="s">
        <v>6574</v>
      </c>
      <c r="D2382" s="1">
        <v>42005</v>
      </c>
      <c r="E2382" t="s">
        <v>6576</v>
      </c>
      <c r="F2382" t="s">
        <v>6577</v>
      </c>
      <c r="G2382" t="str">
        <f t="shared" si="39"/>
        <v>1182</v>
      </c>
      <c r="H2382" t="s">
        <v>58</v>
      </c>
      <c r="I2382" t="s">
        <v>27</v>
      </c>
      <c r="J2382" t="s">
        <v>1390</v>
      </c>
      <c r="L2382" t="s">
        <v>33</v>
      </c>
      <c r="M2382" t="s">
        <v>31</v>
      </c>
      <c r="N2382" t="s">
        <v>31</v>
      </c>
      <c r="O2382" s="1"/>
      <c r="P2382" s="11">
        <v>1189600</v>
      </c>
    </row>
    <row r="2383" spans="1:16">
      <c r="A2383" s="5" t="s">
        <v>6572</v>
      </c>
      <c r="B2383" t="s">
        <v>6573</v>
      </c>
      <c r="C2383" s="5" t="s">
        <v>6579</v>
      </c>
      <c r="D2383" s="1">
        <v>42005</v>
      </c>
      <c r="E2383" t="s">
        <v>6581</v>
      </c>
      <c r="F2383" t="s">
        <v>6582</v>
      </c>
      <c r="G2383" t="str">
        <f t="shared" si="39"/>
        <v>1182</v>
      </c>
      <c r="H2383" t="s">
        <v>58</v>
      </c>
      <c r="I2383" t="s">
        <v>27</v>
      </c>
      <c r="J2383" t="s">
        <v>240</v>
      </c>
      <c r="L2383" t="s">
        <v>30</v>
      </c>
      <c r="M2383" t="s">
        <v>31</v>
      </c>
      <c r="N2383" t="s">
        <v>31</v>
      </c>
      <c r="O2383" s="1"/>
      <c r="P2383" s="11">
        <v>807600</v>
      </c>
    </row>
    <row r="2384" spans="1:16">
      <c r="A2384" s="5" t="s">
        <v>6572</v>
      </c>
      <c r="B2384" t="s">
        <v>6573</v>
      </c>
      <c r="C2384" s="5" t="s">
        <v>6579</v>
      </c>
      <c r="D2384" s="1">
        <v>42005</v>
      </c>
      <c r="E2384" t="s">
        <v>6581</v>
      </c>
      <c r="F2384" t="s">
        <v>6582</v>
      </c>
      <c r="G2384" t="str">
        <f t="shared" si="39"/>
        <v>1182</v>
      </c>
      <c r="H2384" t="s">
        <v>58</v>
      </c>
      <c r="I2384" t="s">
        <v>27</v>
      </c>
      <c r="J2384" t="s">
        <v>240</v>
      </c>
      <c r="L2384" t="s">
        <v>33</v>
      </c>
      <c r="M2384" t="s">
        <v>31</v>
      </c>
      <c r="N2384" t="s">
        <v>31</v>
      </c>
      <c r="O2384" s="1"/>
      <c r="P2384" s="11">
        <v>2631600</v>
      </c>
    </row>
    <row r="2385" spans="1:16">
      <c r="A2385" s="5" t="s">
        <v>6572</v>
      </c>
      <c r="B2385" t="s">
        <v>6573</v>
      </c>
      <c r="C2385" s="5" t="s">
        <v>6584</v>
      </c>
      <c r="D2385" s="1">
        <v>42005</v>
      </c>
      <c r="E2385" t="s">
        <v>6586</v>
      </c>
      <c r="F2385" t="s">
        <v>6582</v>
      </c>
      <c r="G2385" t="str">
        <f t="shared" si="39"/>
        <v>1182</v>
      </c>
      <c r="H2385" t="s">
        <v>58</v>
      </c>
      <c r="I2385" t="s">
        <v>27</v>
      </c>
      <c r="J2385" t="s">
        <v>206</v>
      </c>
      <c r="L2385" t="s">
        <v>33</v>
      </c>
      <c r="M2385" t="s">
        <v>31</v>
      </c>
      <c r="N2385" t="s">
        <v>31</v>
      </c>
      <c r="O2385" s="1">
        <v>44666</v>
      </c>
      <c r="P2385" s="11">
        <v>435600</v>
      </c>
    </row>
    <row r="2386" spans="1:16">
      <c r="A2386" s="5" t="s">
        <v>6572</v>
      </c>
      <c r="B2386" t="s">
        <v>6573</v>
      </c>
      <c r="C2386" s="5" t="s">
        <v>6588</v>
      </c>
      <c r="D2386" s="1">
        <v>42005</v>
      </c>
      <c r="E2386" t="s">
        <v>6590</v>
      </c>
      <c r="F2386" t="s">
        <v>6591</v>
      </c>
      <c r="G2386" t="str">
        <f t="shared" si="39"/>
        <v>1182</v>
      </c>
      <c r="H2386" t="s">
        <v>58</v>
      </c>
      <c r="I2386" t="s">
        <v>27</v>
      </c>
      <c r="J2386" t="s">
        <v>206</v>
      </c>
      <c r="L2386" t="s">
        <v>33</v>
      </c>
      <c r="M2386" t="s">
        <v>32</v>
      </c>
      <c r="N2386" t="s">
        <v>31</v>
      </c>
      <c r="O2386" s="1">
        <v>44666</v>
      </c>
      <c r="P2386" s="11">
        <v>311300</v>
      </c>
    </row>
    <row r="2387" spans="1:16">
      <c r="A2387" s="5" t="s">
        <v>6572</v>
      </c>
      <c r="B2387" t="s">
        <v>6573</v>
      </c>
      <c r="C2387" s="5" t="s">
        <v>6593</v>
      </c>
      <c r="D2387" s="1">
        <v>42005</v>
      </c>
      <c r="E2387" t="s">
        <v>6595</v>
      </c>
      <c r="F2387" t="s">
        <v>3223</v>
      </c>
      <c r="G2387" t="str">
        <f t="shared" si="39"/>
        <v>1182</v>
      </c>
      <c r="H2387" t="s">
        <v>58</v>
      </c>
      <c r="I2387" t="s">
        <v>508</v>
      </c>
      <c r="J2387" t="s">
        <v>190</v>
      </c>
      <c r="L2387" t="s">
        <v>33</v>
      </c>
      <c r="M2387" t="s">
        <v>31</v>
      </c>
      <c r="N2387" t="s">
        <v>31</v>
      </c>
      <c r="O2387" s="1"/>
      <c r="P2387" s="11">
        <v>32000</v>
      </c>
    </row>
    <row r="2388" spans="1:16">
      <c r="A2388" s="5" t="s">
        <v>6572</v>
      </c>
      <c r="B2388" t="s">
        <v>6573</v>
      </c>
      <c r="C2388" s="5" t="s">
        <v>6593</v>
      </c>
      <c r="D2388" s="1">
        <v>42005</v>
      </c>
      <c r="E2388" t="s">
        <v>6595</v>
      </c>
      <c r="F2388" t="s">
        <v>3223</v>
      </c>
      <c r="G2388" t="str">
        <f t="shared" si="39"/>
        <v>1182</v>
      </c>
      <c r="H2388" t="s">
        <v>26</v>
      </c>
      <c r="I2388" t="s">
        <v>508</v>
      </c>
      <c r="J2388" t="s">
        <v>1293</v>
      </c>
      <c r="L2388" t="s">
        <v>33</v>
      </c>
      <c r="M2388" t="s">
        <v>31</v>
      </c>
      <c r="N2388" t="s">
        <v>31</v>
      </c>
      <c r="O2388" s="1"/>
      <c r="P2388" s="11">
        <v>37400</v>
      </c>
    </row>
    <row r="2389" spans="1:16">
      <c r="A2389" s="5" t="s">
        <v>6572</v>
      </c>
      <c r="B2389" t="s">
        <v>6573</v>
      </c>
      <c r="C2389" s="5" t="s">
        <v>6593</v>
      </c>
      <c r="D2389" s="1">
        <v>42005</v>
      </c>
      <c r="E2389" t="s">
        <v>6595</v>
      </c>
      <c r="F2389" t="s">
        <v>3223</v>
      </c>
      <c r="G2389" t="str">
        <f t="shared" si="39"/>
        <v>1182</v>
      </c>
      <c r="H2389" t="s">
        <v>26</v>
      </c>
      <c r="I2389" t="s">
        <v>508</v>
      </c>
      <c r="J2389" t="s">
        <v>1293</v>
      </c>
      <c r="L2389" t="s">
        <v>33</v>
      </c>
      <c r="M2389" t="s">
        <v>31</v>
      </c>
      <c r="N2389" t="s">
        <v>31</v>
      </c>
      <c r="O2389" s="1"/>
      <c r="P2389" s="11">
        <v>37400</v>
      </c>
    </row>
    <row r="2390" spans="1:16">
      <c r="A2390" s="5" t="s">
        <v>6572</v>
      </c>
      <c r="B2390" t="s">
        <v>6573</v>
      </c>
      <c r="C2390" s="5" t="s">
        <v>6593</v>
      </c>
      <c r="D2390" s="1">
        <v>42005</v>
      </c>
      <c r="E2390" t="s">
        <v>6595</v>
      </c>
      <c r="F2390" t="s">
        <v>3223</v>
      </c>
      <c r="G2390" t="str">
        <f t="shared" si="39"/>
        <v>1182</v>
      </c>
      <c r="H2390" t="s">
        <v>26</v>
      </c>
      <c r="I2390" t="s">
        <v>508</v>
      </c>
      <c r="J2390" t="s">
        <v>1293</v>
      </c>
      <c r="L2390" t="s">
        <v>33</v>
      </c>
      <c r="M2390" t="s">
        <v>31</v>
      </c>
      <c r="N2390" t="s">
        <v>31</v>
      </c>
      <c r="O2390" s="1"/>
      <c r="P2390" s="11">
        <v>37400</v>
      </c>
    </row>
    <row r="2391" spans="1:16">
      <c r="A2391" s="5" t="s">
        <v>6572</v>
      </c>
      <c r="B2391" t="s">
        <v>6573</v>
      </c>
      <c r="C2391" s="5" t="s">
        <v>6593</v>
      </c>
      <c r="D2391" s="1">
        <v>42005</v>
      </c>
      <c r="E2391" t="s">
        <v>6595</v>
      </c>
      <c r="F2391" t="s">
        <v>3223</v>
      </c>
      <c r="G2391" t="str">
        <f t="shared" si="39"/>
        <v>1182</v>
      </c>
      <c r="H2391" t="s">
        <v>26</v>
      </c>
      <c r="I2391" t="s">
        <v>508</v>
      </c>
      <c r="J2391" t="s">
        <v>6597</v>
      </c>
      <c r="L2391" t="s">
        <v>33</v>
      </c>
      <c r="M2391" t="s">
        <v>31</v>
      </c>
      <c r="N2391" t="s">
        <v>31</v>
      </c>
      <c r="O2391" s="1"/>
      <c r="P2391" s="11">
        <v>9300</v>
      </c>
    </row>
    <row r="2392" spans="1:16">
      <c r="A2392" s="5" t="s">
        <v>6572</v>
      </c>
      <c r="B2392" t="s">
        <v>6573</v>
      </c>
      <c r="C2392" s="5" t="s">
        <v>6598</v>
      </c>
      <c r="D2392" s="1">
        <v>42005</v>
      </c>
      <c r="E2392" t="s">
        <v>6600</v>
      </c>
      <c r="F2392" t="s">
        <v>3223</v>
      </c>
      <c r="G2392" t="str">
        <f t="shared" si="39"/>
        <v>1182</v>
      </c>
      <c r="H2392" t="s">
        <v>26</v>
      </c>
      <c r="I2392" t="s">
        <v>6601</v>
      </c>
      <c r="J2392" t="s">
        <v>360</v>
      </c>
      <c r="K2392" t="s">
        <v>6602</v>
      </c>
      <c r="L2392" t="s">
        <v>33</v>
      </c>
      <c r="M2392" t="s">
        <v>31</v>
      </c>
      <c r="N2392" t="s">
        <v>31</v>
      </c>
      <c r="O2392" s="1"/>
      <c r="P2392" s="11">
        <v>67500</v>
      </c>
    </row>
    <row r="2393" spans="1:16">
      <c r="A2393" s="5" t="s">
        <v>6572</v>
      </c>
      <c r="B2393" t="s">
        <v>6573</v>
      </c>
      <c r="C2393" s="5" t="s">
        <v>6604</v>
      </c>
      <c r="D2393" s="1">
        <v>42005</v>
      </c>
      <c r="E2393" t="s">
        <v>6605</v>
      </c>
      <c r="F2393" t="s">
        <v>3223</v>
      </c>
      <c r="G2393" t="str">
        <f t="shared" si="39"/>
        <v>1182</v>
      </c>
      <c r="H2393" t="s">
        <v>58</v>
      </c>
      <c r="I2393" t="s">
        <v>6601</v>
      </c>
      <c r="J2393" t="s">
        <v>164</v>
      </c>
      <c r="K2393" t="s">
        <v>6606</v>
      </c>
      <c r="L2393" t="s">
        <v>33</v>
      </c>
      <c r="M2393" t="s">
        <v>31</v>
      </c>
      <c r="N2393" t="s">
        <v>31</v>
      </c>
      <c r="O2393" s="1"/>
      <c r="P2393" s="11">
        <v>59600</v>
      </c>
    </row>
    <row r="2394" spans="1:16">
      <c r="A2394" s="5" t="s">
        <v>6572</v>
      </c>
      <c r="B2394" t="s">
        <v>6573</v>
      </c>
      <c r="C2394" s="5" t="s">
        <v>6608</v>
      </c>
      <c r="D2394" s="1">
        <v>42005</v>
      </c>
      <c r="E2394" t="s">
        <v>6609</v>
      </c>
      <c r="F2394" t="s">
        <v>6610</v>
      </c>
      <c r="G2394" t="str">
        <f t="shared" si="39"/>
        <v>1182</v>
      </c>
      <c r="H2394" t="s">
        <v>58</v>
      </c>
      <c r="I2394" t="s">
        <v>475</v>
      </c>
      <c r="J2394" t="s">
        <v>1657</v>
      </c>
      <c r="L2394" t="s">
        <v>33</v>
      </c>
      <c r="M2394" t="s">
        <v>31</v>
      </c>
      <c r="N2394" t="s">
        <v>31</v>
      </c>
      <c r="O2394" s="1"/>
      <c r="P2394" s="11">
        <v>103400</v>
      </c>
    </row>
    <row r="2395" spans="1:16">
      <c r="A2395" s="5" t="s">
        <v>6572</v>
      </c>
      <c r="B2395" t="s">
        <v>6573</v>
      </c>
      <c r="C2395" s="5" t="s">
        <v>6612</v>
      </c>
      <c r="D2395" s="1">
        <v>42005</v>
      </c>
      <c r="E2395" t="s">
        <v>6613</v>
      </c>
      <c r="F2395" t="s">
        <v>6610</v>
      </c>
      <c r="G2395" t="str">
        <f t="shared" si="39"/>
        <v>1182</v>
      </c>
      <c r="H2395" t="s">
        <v>26</v>
      </c>
      <c r="I2395" t="s">
        <v>475</v>
      </c>
      <c r="J2395" t="s">
        <v>1657</v>
      </c>
      <c r="L2395" t="s">
        <v>33</v>
      </c>
      <c r="M2395" t="s">
        <v>31</v>
      </c>
      <c r="N2395" t="s">
        <v>31</v>
      </c>
      <c r="O2395" s="1"/>
      <c r="P2395" s="11">
        <v>103400</v>
      </c>
    </row>
    <row r="2396" spans="1:16">
      <c r="A2396" s="5" t="s">
        <v>6572</v>
      </c>
      <c r="B2396" t="s">
        <v>6573</v>
      </c>
      <c r="C2396" s="5" t="s">
        <v>6615</v>
      </c>
      <c r="D2396" s="1">
        <v>42005</v>
      </c>
      <c r="E2396" t="s">
        <v>6617</v>
      </c>
      <c r="F2396" t="s">
        <v>6618</v>
      </c>
      <c r="G2396" t="str">
        <f t="shared" si="39"/>
        <v>1182</v>
      </c>
      <c r="H2396" t="s">
        <v>58</v>
      </c>
      <c r="I2396" t="s">
        <v>475</v>
      </c>
      <c r="J2396" t="s">
        <v>1657</v>
      </c>
      <c r="L2396" t="s">
        <v>33</v>
      </c>
      <c r="M2396" t="s">
        <v>31</v>
      </c>
      <c r="N2396" t="s">
        <v>31</v>
      </c>
      <c r="O2396" s="1"/>
      <c r="P2396" s="11">
        <v>103400</v>
      </c>
    </row>
    <row r="2397" spans="1:16">
      <c r="A2397" s="5" t="s">
        <v>6572</v>
      </c>
      <c r="B2397" t="s">
        <v>6573</v>
      </c>
      <c r="C2397" s="5" t="s">
        <v>6620</v>
      </c>
      <c r="D2397" s="1">
        <v>42005</v>
      </c>
      <c r="E2397" t="s">
        <v>6621</v>
      </c>
      <c r="F2397" t="s">
        <v>6622</v>
      </c>
      <c r="G2397" t="str">
        <f t="shared" si="39"/>
        <v>1187</v>
      </c>
      <c r="H2397" t="s">
        <v>58</v>
      </c>
      <c r="I2397" t="s">
        <v>475</v>
      </c>
      <c r="J2397" t="s">
        <v>1657</v>
      </c>
      <c r="L2397" t="s">
        <v>33</v>
      </c>
      <c r="M2397" t="s">
        <v>31</v>
      </c>
      <c r="N2397" t="s">
        <v>31</v>
      </c>
      <c r="O2397" s="1"/>
      <c r="P2397" s="11">
        <v>103400</v>
      </c>
    </row>
    <row r="2398" spans="1:16">
      <c r="A2398" s="5" t="s">
        <v>6572</v>
      </c>
      <c r="B2398" t="s">
        <v>6573</v>
      </c>
      <c r="C2398" s="5" t="s">
        <v>6624</v>
      </c>
      <c r="D2398" s="1">
        <v>42005</v>
      </c>
      <c r="E2398" t="s">
        <v>6625</v>
      </c>
      <c r="F2398" t="s">
        <v>6618</v>
      </c>
      <c r="G2398" t="str">
        <f t="shared" si="39"/>
        <v>1182</v>
      </c>
      <c r="H2398" t="s">
        <v>58</v>
      </c>
      <c r="I2398" t="s">
        <v>475</v>
      </c>
      <c r="J2398" t="s">
        <v>433</v>
      </c>
      <c r="K2398" t="s">
        <v>6626</v>
      </c>
      <c r="L2398" t="s">
        <v>33</v>
      </c>
      <c r="M2398" t="s">
        <v>31</v>
      </c>
      <c r="N2398" t="s">
        <v>134</v>
      </c>
      <c r="O2398" s="1"/>
      <c r="P2398" s="11">
        <v>257300</v>
      </c>
    </row>
    <row r="2399" spans="1:16">
      <c r="A2399" s="5" t="s">
        <v>6572</v>
      </c>
      <c r="B2399" t="s">
        <v>6573</v>
      </c>
      <c r="C2399" s="5" t="s">
        <v>6628</v>
      </c>
      <c r="D2399" s="1">
        <v>42005</v>
      </c>
      <c r="E2399" t="s">
        <v>6630</v>
      </c>
      <c r="F2399" t="s">
        <v>6631</v>
      </c>
      <c r="G2399" t="str">
        <f t="shared" si="39"/>
        <v>1187</v>
      </c>
      <c r="H2399" t="s">
        <v>58</v>
      </c>
      <c r="I2399" t="s">
        <v>27</v>
      </c>
      <c r="J2399" t="s">
        <v>206</v>
      </c>
      <c r="L2399" t="s">
        <v>33</v>
      </c>
      <c r="M2399" t="s">
        <v>31</v>
      </c>
      <c r="N2399" t="s">
        <v>31</v>
      </c>
      <c r="O2399" s="1">
        <v>44666</v>
      </c>
      <c r="P2399" s="11">
        <v>299000</v>
      </c>
    </row>
    <row r="2400" spans="1:16">
      <c r="A2400" s="5" t="s">
        <v>6572</v>
      </c>
      <c r="B2400" t="s">
        <v>6573</v>
      </c>
      <c r="C2400" s="5" t="s">
        <v>6633</v>
      </c>
      <c r="D2400" s="1">
        <v>42005</v>
      </c>
      <c r="E2400" t="s">
        <v>6634</v>
      </c>
      <c r="F2400" t="s">
        <v>6631</v>
      </c>
      <c r="G2400" t="str">
        <f t="shared" si="39"/>
        <v>1187</v>
      </c>
      <c r="H2400" t="s">
        <v>58</v>
      </c>
      <c r="I2400" t="s">
        <v>27</v>
      </c>
      <c r="J2400" t="s">
        <v>206</v>
      </c>
      <c r="L2400" t="s">
        <v>33</v>
      </c>
      <c r="M2400" t="s">
        <v>31</v>
      </c>
      <c r="N2400" t="s">
        <v>31</v>
      </c>
      <c r="O2400" s="1">
        <v>44666</v>
      </c>
      <c r="P2400" s="11">
        <v>510000</v>
      </c>
    </row>
    <row r="2401" spans="1:16">
      <c r="A2401" s="5" t="s">
        <v>6572</v>
      </c>
      <c r="B2401" t="s">
        <v>6573</v>
      </c>
      <c r="C2401" s="5" t="s">
        <v>6633</v>
      </c>
      <c r="D2401" s="1">
        <v>42005</v>
      </c>
      <c r="E2401" t="s">
        <v>6634</v>
      </c>
      <c r="F2401" t="s">
        <v>6631</v>
      </c>
      <c r="G2401" t="str">
        <f t="shared" si="39"/>
        <v>1187</v>
      </c>
      <c r="H2401" t="s">
        <v>58</v>
      </c>
      <c r="I2401" t="s">
        <v>27</v>
      </c>
      <c r="J2401" t="s">
        <v>491</v>
      </c>
      <c r="L2401" t="s">
        <v>33</v>
      </c>
      <c r="M2401" t="s">
        <v>31</v>
      </c>
      <c r="N2401" t="s">
        <v>31</v>
      </c>
      <c r="O2401" s="1">
        <v>44666</v>
      </c>
      <c r="P2401" s="11">
        <v>20400</v>
      </c>
    </row>
    <row r="2402" spans="1:16">
      <c r="A2402" s="5" t="s">
        <v>6572</v>
      </c>
      <c r="B2402" t="s">
        <v>6573</v>
      </c>
      <c r="C2402" s="5" t="s">
        <v>6636</v>
      </c>
      <c r="D2402" s="1">
        <v>42005</v>
      </c>
      <c r="E2402" t="s">
        <v>6637</v>
      </c>
      <c r="F2402" t="s">
        <v>6622</v>
      </c>
      <c r="G2402" t="str">
        <f t="shared" si="39"/>
        <v>1187</v>
      </c>
      <c r="H2402" t="s">
        <v>58</v>
      </c>
      <c r="I2402" t="s">
        <v>475</v>
      </c>
      <c r="J2402" t="s">
        <v>305</v>
      </c>
      <c r="L2402" t="s">
        <v>33</v>
      </c>
      <c r="M2402" t="s">
        <v>31</v>
      </c>
      <c r="N2402" t="s">
        <v>31</v>
      </c>
      <c r="O2402" s="1"/>
      <c r="P2402" s="11">
        <v>52000</v>
      </c>
    </row>
    <row r="2403" spans="1:16">
      <c r="A2403" s="5" t="s">
        <v>6572</v>
      </c>
      <c r="B2403" t="s">
        <v>6573</v>
      </c>
      <c r="C2403" s="5" t="s">
        <v>6639</v>
      </c>
      <c r="D2403" s="1">
        <v>42005</v>
      </c>
      <c r="E2403" t="s">
        <v>6640</v>
      </c>
      <c r="F2403" t="s">
        <v>6618</v>
      </c>
      <c r="G2403" t="str">
        <f t="shared" si="39"/>
        <v>1182</v>
      </c>
      <c r="H2403" t="s">
        <v>58</v>
      </c>
      <c r="I2403" t="s">
        <v>475</v>
      </c>
      <c r="J2403" t="s">
        <v>305</v>
      </c>
      <c r="L2403" t="s">
        <v>33</v>
      </c>
      <c r="M2403" t="s">
        <v>31</v>
      </c>
      <c r="N2403" t="s">
        <v>31</v>
      </c>
      <c r="O2403" s="1"/>
      <c r="P2403" s="11">
        <v>77400</v>
      </c>
    </row>
    <row r="2404" spans="1:16">
      <c r="A2404" s="5" t="s">
        <v>6572</v>
      </c>
      <c r="B2404" t="s">
        <v>6573</v>
      </c>
      <c r="C2404" s="5" t="s">
        <v>6642</v>
      </c>
      <c r="D2404" s="1">
        <v>42005</v>
      </c>
      <c r="E2404" t="s">
        <v>6643</v>
      </c>
      <c r="F2404" t="s">
        <v>6618</v>
      </c>
      <c r="G2404" t="str">
        <f t="shared" si="39"/>
        <v>1182</v>
      </c>
      <c r="H2404" t="s">
        <v>58</v>
      </c>
      <c r="I2404" t="s">
        <v>475</v>
      </c>
      <c r="J2404" t="s">
        <v>42</v>
      </c>
      <c r="L2404" t="s">
        <v>33</v>
      </c>
      <c r="M2404" t="s">
        <v>31</v>
      </c>
      <c r="N2404" t="s">
        <v>32</v>
      </c>
      <c r="O2404" s="1"/>
      <c r="P2404" s="11">
        <v>282700</v>
      </c>
    </row>
    <row r="2405" spans="1:16">
      <c r="A2405" s="5" t="s">
        <v>6572</v>
      </c>
      <c r="B2405" t="s">
        <v>6573</v>
      </c>
      <c r="C2405" s="5" t="s">
        <v>6642</v>
      </c>
      <c r="D2405" s="1">
        <v>42005</v>
      </c>
      <c r="E2405" t="s">
        <v>6643</v>
      </c>
      <c r="F2405" t="s">
        <v>6618</v>
      </c>
      <c r="G2405" t="str">
        <f t="shared" si="39"/>
        <v>1182</v>
      </c>
      <c r="H2405" t="s">
        <v>58</v>
      </c>
      <c r="I2405" t="s">
        <v>475</v>
      </c>
      <c r="J2405" t="s">
        <v>43</v>
      </c>
      <c r="L2405" t="s">
        <v>30</v>
      </c>
      <c r="M2405" t="s">
        <v>31</v>
      </c>
      <c r="N2405" t="s">
        <v>32</v>
      </c>
      <c r="O2405" s="1"/>
      <c r="P2405" s="11">
        <v>63400</v>
      </c>
    </row>
    <row r="2406" spans="1:16">
      <c r="A2406" s="5" t="s">
        <v>6572</v>
      </c>
      <c r="B2406" t="s">
        <v>6573</v>
      </c>
      <c r="C2406" s="5" t="s">
        <v>6645</v>
      </c>
      <c r="D2406" s="1">
        <v>42005</v>
      </c>
      <c r="E2406" t="s">
        <v>6647</v>
      </c>
      <c r="F2406" t="s">
        <v>6582</v>
      </c>
      <c r="G2406" t="str">
        <f t="shared" si="39"/>
        <v>1182</v>
      </c>
      <c r="H2406" t="s">
        <v>58</v>
      </c>
      <c r="I2406" t="s">
        <v>475</v>
      </c>
      <c r="J2406" t="s">
        <v>360</v>
      </c>
      <c r="K2406" t="s">
        <v>6648</v>
      </c>
      <c r="L2406" t="s">
        <v>33</v>
      </c>
      <c r="M2406" t="s">
        <v>31</v>
      </c>
      <c r="N2406" t="s">
        <v>31</v>
      </c>
      <c r="O2406" s="1"/>
      <c r="P2406" s="11">
        <v>113100</v>
      </c>
    </row>
    <row r="2407" spans="1:16">
      <c r="A2407" s="5" t="s">
        <v>6572</v>
      </c>
      <c r="B2407" t="s">
        <v>6573</v>
      </c>
      <c r="C2407" s="5" t="s">
        <v>6650</v>
      </c>
      <c r="D2407" s="1">
        <v>42005</v>
      </c>
      <c r="E2407" t="s">
        <v>6652</v>
      </c>
      <c r="F2407" t="s">
        <v>6618</v>
      </c>
      <c r="G2407" t="str">
        <f t="shared" si="39"/>
        <v>1182</v>
      </c>
      <c r="H2407" t="s">
        <v>58</v>
      </c>
      <c r="I2407" t="s">
        <v>475</v>
      </c>
      <c r="J2407" t="s">
        <v>1657</v>
      </c>
      <c r="K2407" t="s">
        <v>6653</v>
      </c>
      <c r="L2407" t="s">
        <v>33</v>
      </c>
      <c r="M2407" t="s">
        <v>31</v>
      </c>
      <c r="N2407" t="s">
        <v>31</v>
      </c>
      <c r="O2407" s="1"/>
      <c r="P2407" s="11">
        <v>626400</v>
      </c>
    </row>
    <row r="2408" spans="1:16">
      <c r="A2408" s="5" t="s">
        <v>6572</v>
      </c>
      <c r="B2408" t="s">
        <v>6573</v>
      </c>
      <c r="C2408" s="5" t="s">
        <v>6655</v>
      </c>
      <c r="D2408" s="1">
        <v>42005</v>
      </c>
      <c r="E2408" t="s">
        <v>6657</v>
      </c>
      <c r="F2408" t="s">
        <v>6577</v>
      </c>
      <c r="G2408" t="str">
        <f t="shared" si="39"/>
        <v>1182</v>
      </c>
      <c r="H2408" t="s">
        <v>58</v>
      </c>
      <c r="I2408" t="s">
        <v>27</v>
      </c>
      <c r="J2408" t="s">
        <v>1657</v>
      </c>
      <c r="L2408" t="s">
        <v>33</v>
      </c>
      <c r="M2408" t="s">
        <v>31</v>
      </c>
      <c r="N2408" t="s">
        <v>134</v>
      </c>
      <c r="O2408" s="1"/>
      <c r="P2408" s="11">
        <v>86800</v>
      </c>
    </row>
    <row r="2409" spans="1:16">
      <c r="A2409" s="5" t="s">
        <v>6572</v>
      </c>
      <c r="B2409" t="s">
        <v>6573</v>
      </c>
      <c r="C2409" s="5" t="s">
        <v>6659</v>
      </c>
      <c r="D2409" s="1">
        <v>42005</v>
      </c>
      <c r="E2409" t="s">
        <v>6660</v>
      </c>
      <c r="F2409" t="s">
        <v>6577</v>
      </c>
      <c r="G2409" t="str">
        <f t="shared" si="39"/>
        <v>1182</v>
      </c>
      <c r="H2409" t="s">
        <v>58</v>
      </c>
      <c r="I2409" t="s">
        <v>27</v>
      </c>
      <c r="J2409" t="s">
        <v>1657</v>
      </c>
      <c r="L2409" t="s">
        <v>33</v>
      </c>
      <c r="M2409" t="s">
        <v>31</v>
      </c>
      <c r="N2409" t="s">
        <v>31</v>
      </c>
      <c r="O2409" s="1"/>
      <c r="P2409" s="11">
        <v>86800</v>
      </c>
    </row>
    <row r="2410" spans="1:16">
      <c r="A2410" s="5" t="s">
        <v>6572</v>
      </c>
      <c r="B2410" t="s">
        <v>6573</v>
      </c>
      <c r="C2410" s="5" t="s">
        <v>6659</v>
      </c>
      <c r="D2410" s="1">
        <v>42005</v>
      </c>
      <c r="E2410" t="s">
        <v>6660</v>
      </c>
      <c r="F2410" t="s">
        <v>6577</v>
      </c>
      <c r="G2410" t="str">
        <f t="shared" si="39"/>
        <v>1182</v>
      </c>
      <c r="H2410" t="s">
        <v>58</v>
      </c>
      <c r="I2410" t="s">
        <v>27</v>
      </c>
      <c r="J2410" t="s">
        <v>1601</v>
      </c>
      <c r="L2410" t="s">
        <v>33</v>
      </c>
      <c r="M2410" t="s">
        <v>31</v>
      </c>
      <c r="N2410" t="s">
        <v>31</v>
      </c>
      <c r="O2410" s="1"/>
      <c r="P2410" s="11">
        <v>38200</v>
      </c>
    </row>
    <row r="2411" spans="1:16">
      <c r="A2411" s="5" t="s">
        <v>6572</v>
      </c>
      <c r="B2411" t="s">
        <v>6573</v>
      </c>
      <c r="C2411" s="5" t="s">
        <v>6662</v>
      </c>
      <c r="D2411" s="1">
        <v>42437</v>
      </c>
      <c r="E2411" t="s">
        <v>6664</v>
      </c>
      <c r="F2411" t="s">
        <v>6631</v>
      </c>
      <c r="G2411" t="str">
        <f t="shared" si="39"/>
        <v>1187</v>
      </c>
      <c r="H2411" t="s">
        <v>58</v>
      </c>
      <c r="I2411" t="s">
        <v>508</v>
      </c>
      <c r="J2411" t="s">
        <v>6597</v>
      </c>
      <c r="L2411" t="s">
        <v>33</v>
      </c>
      <c r="M2411" t="s">
        <v>31</v>
      </c>
      <c r="N2411" t="s">
        <v>31</v>
      </c>
      <c r="O2411" s="1"/>
      <c r="P2411" s="11">
        <v>20000</v>
      </c>
    </row>
    <row r="2412" spans="1:16">
      <c r="A2412" s="5" t="s">
        <v>6572</v>
      </c>
      <c r="B2412" t="s">
        <v>6573</v>
      </c>
      <c r="C2412" s="5" t="s">
        <v>6662</v>
      </c>
      <c r="D2412" s="1">
        <v>42437</v>
      </c>
      <c r="E2412" t="s">
        <v>6664</v>
      </c>
      <c r="F2412" t="s">
        <v>6631</v>
      </c>
      <c r="G2412" t="str">
        <f t="shared" si="39"/>
        <v>1187</v>
      </c>
      <c r="H2412" t="s">
        <v>58</v>
      </c>
      <c r="I2412" t="s">
        <v>508</v>
      </c>
      <c r="J2412" t="s">
        <v>6597</v>
      </c>
      <c r="L2412" t="s">
        <v>30</v>
      </c>
      <c r="M2412" t="s">
        <v>31</v>
      </c>
      <c r="N2412" t="s">
        <v>31</v>
      </c>
      <c r="O2412" s="1"/>
      <c r="P2412" s="11">
        <v>28300</v>
      </c>
    </row>
    <row r="2413" spans="1:16">
      <c r="A2413" s="5" t="s">
        <v>6572</v>
      </c>
      <c r="B2413" t="s">
        <v>6573</v>
      </c>
      <c r="C2413" s="5" t="s">
        <v>6666</v>
      </c>
      <c r="D2413" s="1">
        <v>42437</v>
      </c>
      <c r="E2413" t="s">
        <v>6667</v>
      </c>
      <c r="F2413" t="s">
        <v>6622</v>
      </c>
      <c r="G2413" t="str">
        <f t="shared" si="39"/>
        <v>1187</v>
      </c>
      <c r="H2413" t="s">
        <v>58</v>
      </c>
      <c r="I2413" t="s">
        <v>27</v>
      </c>
      <c r="J2413" t="s">
        <v>1657</v>
      </c>
      <c r="L2413" t="s">
        <v>33</v>
      </c>
      <c r="M2413" t="s">
        <v>31</v>
      </c>
      <c r="N2413" t="s">
        <v>31</v>
      </c>
      <c r="O2413" s="1"/>
      <c r="P2413" s="11">
        <v>22300</v>
      </c>
    </row>
    <row r="2414" spans="1:16">
      <c r="A2414" s="5" t="s">
        <v>6572</v>
      </c>
      <c r="B2414" t="s">
        <v>6573</v>
      </c>
      <c r="C2414" s="5" t="s">
        <v>6669</v>
      </c>
      <c r="D2414" s="1">
        <v>43178</v>
      </c>
      <c r="E2414" t="s">
        <v>6637</v>
      </c>
      <c r="F2414" t="s">
        <v>6622</v>
      </c>
      <c r="G2414" t="str">
        <f t="shared" si="39"/>
        <v>1187</v>
      </c>
      <c r="H2414" t="s">
        <v>58</v>
      </c>
      <c r="I2414" t="s">
        <v>27</v>
      </c>
      <c r="J2414" t="s">
        <v>190</v>
      </c>
      <c r="K2414" t="s">
        <v>6670</v>
      </c>
      <c r="L2414" t="s">
        <v>33</v>
      </c>
      <c r="M2414" t="s">
        <v>31</v>
      </c>
      <c r="N2414" t="s">
        <v>31</v>
      </c>
      <c r="O2414" s="1"/>
      <c r="P2414" s="11">
        <v>120200</v>
      </c>
    </row>
    <row r="2415" spans="1:16">
      <c r="A2415" s="5" t="s">
        <v>6572</v>
      </c>
      <c r="B2415" t="s">
        <v>6573</v>
      </c>
      <c r="C2415" s="5" t="s">
        <v>6672</v>
      </c>
      <c r="D2415" s="1">
        <v>42005</v>
      </c>
      <c r="E2415" t="s">
        <v>6674</v>
      </c>
      <c r="F2415" t="s">
        <v>6675</v>
      </c>
      <c r="G2415" t="str">
        <f t="shared" si="39"/>
        <v>1081</v>
      </c>
      <c r="H2415" t="s">
        <v>26</v>
      </c>
      <c r="I2415" t="s">
        <v>475</v>
      </c>
      <c r="J2415" t="s">
        <v>6676</v>
      </c>
      <c r="L2415" t="s">
        <v>30</v>
      </c>
      <c r="M2415" t="s">
        <v>31</v>
      </c>
      <c r="N2415" t="s">
        <v>32</v>
      </c>
      <c r="O2415" s="1">
        <v>37842</v>
      </c>
      <c r="P2415" s="11">
        <v>23200</v>
      </c>
    </row>
    <row r="2416" spans="1:16">
      <c r="A2416" s="5" t="s">
        <v>6572</v>
      </c>
      <c r="B2416" t="s">
        <v>6573</v>
      </c>
      <c r="C2416" s="5" t="s">
        <v>6672</v>
      </c>
      <c r="D2416" s="1">
        <v>42005</v>
      </c>
      <c r="E2416" t="s">
        <v>6674</v>
      </c>
      <c r="F2416" t="s">
        <v>6675</v>
      </c>
      <c r="G2416" t="str">
        <f t="shared" si="39"/>
        <v>1081</v>
      </c>
      <c r="H2416" t="s">
        <v>26</v>
      </c>
      <c r="I2416" t="s">
        <v>475</v>
      </c>
      <c r="J2416" t="s">
        <v>6676</v>
      </c>
      <c r="L2416" t="s">
        <v>33</v>
      </c>
      <c r="M2416" t="s">
        <v>31</v>
      </c>
      <c r="N2416" t="s">
        <v>32</v>
      </c>
      <c r="O2416" s="1">
        <v>37842</v>
      </c>
      <c r="P2416" s="11">
        <v>107100</v>
      </c>
    </row>
    <row r="2417" spans="1:16">
      <c r="A2417" s="5" t="s">
        <v>6677</v>
      </c>
      <c r="B2417" t="s">
        <v>6678</v>
      </c>
      <c r="C2417" s="5" t="s">
        <v>6679</v>
      </c>
      <c r="D2417" s="1">
        <v>42005</v>
      </c>
      <c r="E2417" t="s">
        <v>2945</v>
      </c>
      <c r="F2417" t="s">
        <v>2377</v>
      </c>
      <c r="G2417" t="str">
        <f t="shared" si="39"/>
        <v>1102</v>
      </c>
      <c r="H2417" t="s">
        <v>1917</v>
      </c>
      <c r="I2417" t="s">
        <v>27</v>
      </c>
      <c r="J2417" t="s">
        <v>1485</v>
      </c>
      <c r="L2417" t="s">
        <v>30</v>
      </c>
      <c r="M2417" t="s">
        <v>31</v>
      </c>
      <c r="N2417" t="s">
        <v>32</v>
      </c>
      <c r="O2417" s="1">
        <v>42180</v>
      </c>
      <c r="P2417" s="11">
        <v>2027200</v>
      </c>
    </row>
    <row r="2418" spans="1:16">
      <c r="A2418" s="5" t="s">
        <v>6677</v>
      </c>
      <c r="B2418" t="s">
        <v>6678</v>
      </c>
      <c r="C2418" s="5" t="s">
        <v>6681</v>
      </c>
      <c r="D2418" s="1">
        <v>42005</v>
      </c>
      <c r="E2418" t="s">
        <v>6683</v>
      </c>
      <c r="F2418" t="s">
        <v>2919</v>
      </c>
      <c r="G2418" t="str">
        <f t="shared" si="39"/>
        <v>1079</v>
      </c>
      <c r="H2418" t="s">
        <v>26</v>
      </c>
      <c r="I2418" t="s">
        <v>27</v>
      </c>
      <c r="J2418" t="s">
        <v>2610</v>
      </c>
      <c r="L2418" t="s">
        <v>30</v>
      </c>
      <c r="M2418" t="s">
        <v>31</v>
      </c>
      <c r="N2418" t="s">
        <v>31</v>
      </c>
      <c r="O2418" s="1"/>
      <c r="P2418" s="11">
        <v>1577400</v>
      </c>
    </row>
    <row r="2419" spans="1:16">
      <c r="A2419" s="5" t="s">
        <v>6677</v>
      </c>
      <c r="B2419" t="s">
        <v>6678</v>
      </c>
      <c r="C2419" s="5" t="s">
        <v>6681</v>
      </c>
      <c r="D2419" s="1">
        <v>42005</v>
      </c>
      <c r="E2419" t="s">
        <v>6683</v>
      </c>
      <c r="F2419" t="s">
        <v>2919</v>
      </c>
      <c r="G2419" t="str">
        <f t="shared" si="39"/>
        <v>1079</v>
      </c>
      <c r="H2419" t="s">
        <v>26</v>
      </c>
      <c r="I2419" t="s">
        <v>27</v>
      </c>
      <c r="J2419" t="s">
        <v>2610</v>
      </c>
      <c r="L2419" t="s">
        <v>30</v>
      </c>
      <c r="M2419" t="s">
        <v>31</v>
      </c>
      <c r="N2419" t="s">
        <v>31</v>
      </c>
      <c r="O2419" s="1"/>
      <c r="P2419" s="11">
        <v>3900</v>
      </c>
    </row>
    <row r="2420" spans="1:16">
      <c r="A2420" s="5" t="s">
        <v>6677</v>
      </c>
      <c r="B2420" t="s">
        <v>6678</v>
      </c>
      <c r="C2420" s="5" t="s">
        <v>6684</v>
      </c>
      <c r="D2420" s="1">
        <v>42005</v>
      </c>
      <c r="E2420" t="s">
        <v>6686</v>
      </c>
      <c r="F2420" t="s">
        <v>2609</v>
      </c>
      <c r="G2420" t="str">
        <f t="shared" si="39"/>
        <v>1071</v>
      </c>
      <c r="H2420" t="s">
        <v>26</v>
      </c>
      <c r="J2420" t="s">
        <v>2610</v>
      </c>
      <c r="L2420" t="s">
        <v>30</v>
      </c>
      <c r="M2420" t="s">
        <v>32</v>
      </c>
      <c r="N2420" t="s">
        <v>31</v>
      </c>
      <c r="O2420" s="1"/>
      <c r="P2420" s="11">
        <v>802000</v>
      </c>
    </row>
    <row r="2421" spans="1:16">
      <c r="A2421" s="5" t="s">
        <v>6677</v>
      </c>
      <c r="B2421" t="s">
        <v>6678</v>
      </c>
      <c r="C2421" s="5" t="s">
        <v>6684</v>
      </c>
      <c r="D2421" s="1">
        <v>42005</v>
      </c>
      <c r="E2421" t="s">
        <v>6687</v>
      </c>
      <c r="F2421" t="s">
        <v>2609</v>
      </c>
      <c r="G2421" t="str">
        <f t="shared" si="39"/>
        <v>1071</v>
      </c>
      <c r="J2421" t="s">
        <v>2610</v>
      </c>
      <c r="L2421" t="s">
        <v>30</v>
      </c>
      <c r="M2421" t="s">
        <v>32</v>
      </c>
      <c r="N2421" t="s">
        <v>31</v>
      </c>
      <c r="O2421" s="1"/>
      <c r="P2421" s="11">
        <v>47500</v>
      </c>
    </row>
    <row r="2422" spans="1:16">
      <c r="A2422" s="5" t="s">
        <v>6677</v>
      </c>
      <c r="B2422" t="s">
        <v>6678</v>
      </c>
      <c r="C2422" s="5" t="s">
        <v>6684</v>
      </c>
      <c r="D2422" s="1">
        <v>42005</v>
      </c>
      <c r="E2422" t="s">
        <v>6687</v>
      </c>
      <c r="F2422" t="s">
        <v>2609</v>
      </c>
      <c r="G2422" t="str">
        <f t="shared" si="39"/>
        <v>1071</v>
      </c>
      <c r="H2422" t="s">
        <v>26</v>
      </c>
      <c r="J2422" t="s">
        <v>2610</v>
      </c>
      <c r="L2422" t="s">
        <v>30</v>
      </c>
      <c r="M2422" t="s">
        <v>32</v>
      </c>
      <c r="N2422" t="s">
        <v>31</v>
      </c>
      <c r="O2422" s="1"/>
      <c r="P2422" s="11">
        <v>14000</v>
      </c>
    </row>
    <row r="2423" spans="1:16">
      <c r="A2423" s="5" t="s">
        <v>6677</v>
      </c>
      <c r="B2423" t="s">
        <v>6678</v>
      </c>
      <c r="C2423" s="5" t="s">
        <v>6684</v>
      </c>
      <c r="D2423" s="1">
        <v>42005</v>
      </c>
      <c r="E2423" t="s">
        <v>6687</v>
      </c>
      <c r="F2423" t="s">
        <v>2609</v>
      </c>
      <c r="G2423" t="str">
        <f t="shared" si="39"/>
        <v>1071</v>
      </c>
      <c r="H2423" t="s">
        <v>26</v>
      </c>
      <c r="J2423" t="s">
        <v>2610</v>
      </c>
      <c r="L2423" t="s">
        <v>30</v>
      </c>
      <c r="M2423" t="s">
        <v>32</v>
      </c>
      <c r="N2423" t="s">
        <v>31</v>
      </c>
      <c r="O2423" s="1"/>
      <c r="P2423" s="11">
        <v>23000</v>
      </c>
    </row>
    <row r="2424" spans="1:16">
      <c r="A2424" s="5" t="s">
        <v>6677</v>
      </c>
      <c r="B2424" t="s">
        <v>6678</v>
      </c>
      <c r="C2424" s="5" t="s">
        <v>6688</v>
      </c>
      <c r="D2424" s="1">
        <v>42086</v>
      </c>
      <c r="E2424" t="s">
        <v>2925</v>
      </c>
      <c r="F2424" t="s">
        <v>2926</v>
      </c>
      <c r="G2424" t="str">
        <f t="shared" ref="G2424:G2487" si="40">LEFT(F2424,4)</f>
        <v>1032</v>
      </c>
      <c r="H2424" t="s">
        <v>26</v>
      </c>
      <c r="I2424" t="s">
        <v>27</v>
      </c>
      <c r="J2424" t="s">
        <v>2610</v>
      </c>
      <c r="L2424" t="s">
        <v>30</v>
      </c>
      <c r="M2424" t="s">
        <v>31</v>
      </c>
      <c r="N2424" t="s">
        <v>31</v>
      </c>
      <c r="O2424" s="1"/>
      <c r="P2424" s="11">
        <v>250700</v>
      </c>
    </row>
    <row r="2425" spans="1:16">
      <c r="A2425" s="5" t="s">
        <v>6677</v>
      </c>
      <c r="B2425" t="s">
        <v>6678</v>
      </c>
      <c r="C2425" s="5" t="s">
        <v>6691</v>
      </c>
      <c r="D2425" s="1">
        <v>43466</v>
      </c>
      <c r="E2425" t="s">
        <v>3009</v>
      </c>
      <c r="F2425" t="s">
        <v>938</v>
      </c>
      <c r="G2425" t="str">
        <f t="shared" si="40"/>
        <v>1095</v>
      </c>
      <c r="H2425" t="s">
        <v>26</v>
      </c>
      <c r="I2425" t="s">
        <v>27</v>
      </c>
      <c r="J2425" t="s">
        <v>2610</v>
      </c>
      <c r="K2425" t="s">
        <v>6693</v>
      </c>
      <c r="L2425" t="s">
        <v>30</v>
      </c>
      <c r="M2425" t="s">
        <v>31</v>
      </c>
      <c r="N2425" t="s">
        <v>134</v>
      </c>
      <c r="O2425" s="1"/>
      <c r="P2425" s="11">
        <v>23100</v>
      </c>
    </row>
    <row r="2426" spans="1:16">
      <c r="A2426" s="5" t="s">
        <v>6677</v>
      </c>
      <c r="B2426" t="s">
        <v>6678</v>
      </c>
      <c r="C2426" s="5" t="s">
        <v>6691</v>
      </c>
      <c r="D2426" s="1">
        <v>43466</v>
      </c>
      <c r="E2426" t="s">
        <v>3009</v>
      </c>
      <c r="F2426" t="s">
        <v>938</v>
      </c>
      <c r="G2426" t="str">
        <f t="shared" si="40"/>
        <v>1095</v>
      </c>
      <c r="H2426" t="s">
        <v>26</v>
      </c>
      <c r="I2426" t="s">
        <v>27</v>
      </c>
      <c r="J2426" t="s">
        <v>2610</v>
      </c>
      <c r="K2426" t="s">
        <v>6693</v>
      </c>
      <c r="L2426" t="s">
        <v>30</v>
      </c>
      <c r="M2426" t="s">
        <v>31</v>
      </c>
      <c r="N2426" t="s">
        <v>134</v>
      </c>
      <c r="O2426" s="1"/>
      <c r="P2426" s="11">
        <v>111000</v>
      </c>
    </row>
    <row r="2427" spans="1:16">
      <c r="A2427" s="5" t="s">
        <v>6677</v>
      </c>
      <c r="B2427" t="s">
        <v>6678</v>
      </c>
      <c r="C2427" s="5" t="s">
        <v>6694</v>
      </c>
      <c r="D2427" s="1">
        <v>43922</v>
      </c>
      <c r="E2427" t="s">
        <v>3169</v>
      </c>
      <c r="F2427" t="s">
        <v>1365</v>
      </c>
      <c r="G2427" t="str">
        <f t="shared" si="40"/>
        <v>1064</v>
      </c>
      <c r="H2427" t="s">
        <v>26</v>
      </c>
      <c r="I2427" t="s">
        <v>27</v>
      </c>
      <c r="J2427" t="s">
        <v>2610</v>
      </c>
      <c r="K2427" t="s">
        <v>6695</v>
      </c>
      <c r="L2427" t="s">
        <v>30</v>
      </c>
      <c r="M2427" t="s">
        <v>31</v>
      </c>
      <c r="N2427" t="s">
        <v>134</v>
      </c>
      <c r="O2427" s="1">
        <v>42644</v>
      </c>
      <c r="P2427" s="11">
        <v>1665600</v>
      </c>
    </row>
    <row r="2428" spans="1:16">
      <c r="A2428" s="5" t="s">
        <v>6677</v>
      </c>
      <c r="B2428" t="s">
        <v>6678</v>
      </c>
      <c r="C2428" s="5" t="s">
        <v>6697</v>
      </c>
      <c r="D2428" s="1">
        <v>42005</v>
      </c>
      <c r="E2428" t="s">
        <v>6699</v>
      </c>
      <c r="F2428" t="s">
        <v>2930</v>
      </c>
      <c r="G2428" t="str">
        <f t="shared" si="40"/>
        <v>1013</v>
      </c>
      <c r="H2428" t="s">
        <v>26</v>
      </c>
      <c r="J2428" t="s">
        <v>2610</v>
      </c>
      <c r="K2428" t="s">
        <v>6700</v>
      </c>
      <c r="L2428" t="s">
        <v>30</v>
      </c>
      <c r="M2428" t="s">
        <v>31</v>
      </c>
      <c r="N2428" t="s">
        <v>31</v>
      </c>
      <c r="O2428" s="1">
        <v>43021</v>
      </c>
      <c r="P2428" s="11">
        <v>71100</v>
      </c>
    </row>
    <row r="2429" spans="1:16">
      <c r="A2429" s="5" t="s">
        <v>6701</v>
      </c>
      <c r="B2429" t="s">
        <v>6702</v>
      </c>
      <c r="C2429" s="5" t="s">
        <v>6703</v>
      </c>
      <c r="D2429" s="1">
        <v>43525</v>
      </c>
      <c r="E2429" t="s">
        <v>6705</v>
      </c>
      <c r="F2429" t="s">
        <v>6706</v>
      </c>
      <c r="G2429" t="str">
        <f t="shared" si="40"/>
        <v>1014</v>
      </c>
      <c r="H2429" t="s">
        <v>26</v>
      </c>
      <c r="I2429" t="s">
        <v>27</v>
      </c>
      <c r="J2429" t="s">
        <v>43</v>
      </c>
      <c r="L2429" t="s">
        <v>30</v>
      </c>
      <c r="M2429" t="s">
        <v>31</v>
      </c>
      <c r="N2429" t="s">
        <v>31</v>
      </c>
      <c r="O2429" s="1"/>
      <c r="P2429" s="11">
        <v>1006700</v>
      </c>
    </row>
    <row r="2430" spans="1:16">
      <c r="A2430" s="5" t="s">
        <v>6707</v>
      </c>
      <c r="B2430" t="s">
        <v>6708</v>
      </c>
      <c r="C2430" s="5" t="s">
        <v>6709</v>
      </c>
      <c r="D2430" s="1">
        <v>42005</v>
      </c>
      <c r="E2430" t="s">
        <v>6711</v>
      </c>
      <c r="F2430" t="s">
        <v>2121</v>
      </c>
      <c r="G2430" t="str">
        <f t="shared" si="40"/>
        <v>1035</v>
      </c>
      <c r="H2430" t="s">
        <v>26</v>
      </c>
      <c r="I2430" t="s">
        <v>508</v>
      </c>
      <c r="J2430" t="s">
        <v>6597</v>
      </c>
      <c r="K2430" t="s">
        <v>6712</v>
      </c>
      <c r="L2430" t="s">
        <v>30</v>
      </c>
      <c r="M2430" t="s">
        <v>31</v>
      </c>
      <c r="N2430" t="s">
        <v>31</v>
      </c>
      <c r="O2430" s="1"/>
      <c r="P2430" s="11">
        <v>6400</v>
      </c>
    </row>
    <row r="2431" spans="1:16">
      <c r="A2431" s="5" t="s">
        <v>6707</v>
      </c>
      <c r="B2431" t="s">
        <v>6708</v>
      </c>
      <c r="C2431" s="5" t="s">
        <v>6713</v>
      </c>
      <c r="D2431" s="1">
        <v>42005</v>
      </c>
      <c r="E2431" t="s">
        <v>3082</v>
      </c>
      <c r="F2431" t="s">
        <v>3083</v>
      </c>
      <c r="G2431" t="str">
        <f t="shared" si="40"/>
        <v>1034</v>
      </c>
      <c r="H2431" t="s">
        <v>26</v>
      </c>
      <c r="I2431" t="s">
        <v>1366</v>
      </c>
      <c r="J2431" t="s">
        <v>1617</v>
      </c>
      <c r="K2431" t="s">
        <v>6715</v>
      </c>
      <c r="L2431" t="s">
        <v>30</v>
      </c>
      <c r="M2431" t="s">
        <v>31</v>
      </c>
      <c r="N2431" t="s">
        <v>32</v>
      </c>
      <c r="O2431" s="1">
        <v>40242</v>
      </c>
      <c r="P2431" s="11">
        <v>4900</v>
      </c>
    </row>
    <row r="2432" spans="1:16">
      <c r="A2432" s="5" t="s">
        <v>6707</v>
      </c>
      <c r="B2432" t="s">
        <v>6708</v>
      </c>
      <c r="C2432" s="5" t="s">
        <v>6713</v>
      </c>
      <c r="D2432" s="1">
        <v>42005</v>
      </c>
      <c r="E2432" t="s">
        <v>3082</v>
      </c>
      <c r="F2432" t="s">
        <v>3083</v>
      </c>
      <c r="G2432" t="str">
        <f t="shared" si="40"/>
        <v>1034</v>
      </c>
      <c r="H2432" t="s">
        <v>26</v>
      </c>
      <c r="I2432" t="s">
        <v>1366</v>
      </c>
      <c r="J2432" t="s">
        <v>1617</v>
      </c>
      <c r="K2432" t="s">
        <v>6715</v>
      </c>
      <c r="L2432" t="s">
        <v>30</v>
      </c>
      <c r="M2432" t="s">
        <v>31</v>
      </c>
      <c r="N2432" t="s">
        <v>32</v>
      </c>
      <c r="O2432" s="1">
        <v>40242</v>
      </c>
      <c r="P2432" s="11">
        <v>47900</v>
      </c>
    </row>
    <row r="2433" spans="1:16">
      <c r="A2433" s="5" t="s">
        <v>6707</v>
      </c>
      <c r="B2433" t="s">
        <v>6708</v>
      </c>
      <c r="C2433" s="5" t="s">
        <v>6716</v>
      </c>
      <c r="D2433" s="1">
        <v>42005</v>
      </c>
      <c r="E2433" t="s">
        <v>2980</v>
      </c>
      <c r="F2433" t="s">
        <v>2981</v>
      </c>
      <c r="G2433" t="str">
        <f t="shared" si="40"/>
        <v>1027</v>
      </c>
      <c r="H2433" t="s">
        <v>26</v>
      </c>
      <c r="I2433" t="s">
        <v>27</v>
      </c>
      <c r="J2433" t="s">
        <v>1828</v>
      </c>
      <c r="L2433" t="s">
        <v>30</v>
      </c>
      <c r="M2433" t="s">
        <v>31</v>
      </c>
      <c r="N2433" t="s">
        <v>31</v>
      </c>
      <c r="O2433" s="1"/>
      <c r="P2433" s="11">
        <v>90700</v>
      </c>
    </row>
    <row r="2434" spans="1:16">
      <c r="A2434" s="5" t="s">
        <v>6707</v>
      </c>
      <c r="B2434" t="s">
        <v>6708</v>
      </c>
      <c r="C2434" s="5" t="s">
        <v>6718</v>
      </c>
      <c r="D2434" s="1">
        <v>42005</v>
      </c>
      <c r="E2434" t="s">
        <v>2986</v>
      </c>
      <c r="F2434" t="s">
        <v>2987</v>
      </c>
      <c r="G2434" t="str">
        <f t="shared" si="40"/>
        <v>1025</v>
      </c>
      <c r="H2434" t="s">
        <v>26</v>
      </c>
      <c r="I2434" t="s">
        <v>27</v>
      </c>
      <c r="J2434" t="s">
        <v>1828</v>
      </c>
      <c r="K2434" t="s">
        <v>6720</v>
      </c>
      <c r="L2434" t="s">
        <v>30</v>
      </c>
      <c r="M2434" t="s">
        <v>31</v>
      </c>
      <c r="N2434" t="s">
        <v>32</v>
      </c>
      <c r="O2434" s="1">
        <v>40197</v>
      </c>
      <c r="P2434" s="11">
        <v>139600</v>
      </c>
    </row>
    <row r="2435" spans="1:16">
      <c r="A2435" s="5" t="s">
        <v>6707</v>
      </c>
      <c r="B2435" t="s">
        <v>6708</v>
      </c>
      <c r="C2435" s="5" t="s">
        <v>6718</v>
      </c>
      <c r="D2435" s="1">
        <v>42005</v>
      </c>
      <c r="E2435" t="s">
        <v>2986</v>
      </c>
      <c r="F2435" t="s">
        <v>2987</v>
      </c>
      <c r="G2435" t="str">
        <f t="shared" si="40"/>
        <v>1025</v>
      </c>
      <c r="H2435" t="s">
        <v>26</v>
      </c>
      <c r="I2435" t="s">
        <v>27</v>
      </c>
      <c r="J2435" t="s">
        <v>1828</v>
      </c>
      <c r="K2435" t="s">
        <v>6721</v>
      </c>
      <c r="L2435" t="s">
        <v>30</v>
      </c>
      <c r="M2435" t="s">
        <v>31</v>
      </c>
      <c r="N2435" t="s">
        <v>32</v>
      </c>
      <c r="O2435" s="1">
        <v>40197</v>
      </c>
      <c r="P2435" s="11">
        <v>19000</v>
      </c>
    </row>
    <row r="2436" spans="1:16">
      <c r="A2436" s="5" t="s">
        <v>6707</v>
      </c>
      <c r="B2436" t="s">
        <v>6708</v>
      </c>
      <c r="C2436" s="5" t="s">
        <v>6722</v>
      </c>
      <c r="D2436" s="1">
        <v>42005</v>
      </c>
      <c r="E2436" t="s">
        <v>6724</v>
      </c>
      <c r="F2436" t="s">
        <v>6725</v>
      </c>
      <c r="G2436" t="str">
        <f t="shared" si="40"/>
        <v>1034</v>
      </c>
      <c r="H2436" t="s">
        <v>26</v>
      </c>
      <c r="I2436" t="s">
        <v>27</v>
      </c>
      <c r="J2436" t="s">
        <v>1617</v>
      </c>
      <c r="L2436" t="s">
        <v>30</v>
      </c>
      <c r="M2436" t="s">
        <v>31</v>
      </c>
      <c r="N2436" t="s">
        <v>31</v>
      </c>
      <c r="O2436" s="1">
        <v>40242</v>
      </c>
      <c r="P2436" s="11">
        <v>4900</v>
      </c>
    </row>
    <row r="2437" spans="1:16">
      <c r="A2437" s="5" t="s">
        <v>6707</v>
      </c>
      <c r="B2437" t="s">
        <v>6708</v>
      </c>
      <c r="C2437" s="5" t="s">
        <v>6722</v>
      </c>
      <c r="D2437" s="1">
        <v>42005</v>
      </c>
      <c r="E2437" t="s">
        <v>6724</v>
      </c>
      <c r="F2437" t="s">
        <v>6725</v>
      </c>
      <c r="G2437" t="str">
        <f t="shared" si="40"/>
        <v>1034</v>
      </c>
      <c r="H2437" t="s">
        <v>26</v>
      </c>
      <c r="I2437" t="s">
        <v>27</v>
      </c>
      <c r="J2437" t="s">
        <v>1617</v>
      </c>
      <c r="L2437" t="s">
        <v>30</v>
      </c>
      <c r="M2437" t="s">
        <v>31</v>
      </c>
      <c r="N2437" t="s">
        <v>31</v>
      </c>
      <c r="O2437" s="1">
        <v>40242</v>
      </c>
      <c r="P2437" s="11">
        <v>60900</v>
      </c>
    </row>
    <row r="2438" spans="1:16">
      <c r="A2438" s="5" t="s">
        <v>6707</v>
      </c>
      <c r="B2438" t="s">
        <v>6708</v>
      </c>
      <c r="C2438" s="5" t="s">
        <v>6726</v>
      </c>
      <c r="D2438" s="1">
        <v>44075</v>
      </c>
      <c r="E2438" t="s">
        <v>6727</v>
      </c>
      <c r="F2438" t="s">
        <v>6728</v>
      </c>
      <c r="G2438" t="str">
        <f t="shared" si="40"/>
        <v>1034</v>
      </c>
      <c r="H2438" t="s">
        <v>26</v>
      </c>
      <c r="I2438" t="s">
        <v>27</v>
      </c>
      <c r="J2438" t="s">
        <v>1528</v>
      </c>
      <c r="K2438" t="s">
        <v>6729</v>
      </c>
      <c r="L2438" t="s">
        <v>33</v>
      </c>
      <c r="M2438" t="s">
        <v>31</v>
      </c>
      <c r="N2438" t="s">
        <v>31</v>
      </c>
      <c r="O2438" s="1"/>
      <c r="P2438" s="11">
        <v>27100</v>
      </c>
    </row>
    <row r="2439" spans="1:16">
      <c r="A2439" s="5" t="s">
        <v>6730</v>
      </c>
      <c r="B2439" t="s">
        <v>6731</v>
      </c>
      <c r="C2439" s="5" t="s">
        <v>6732</v>
      </c>
      <c r="D2439" s="1">
        <v>42005</v>
      </c>
      <c r="E2439" t="s">
        <v>3194</v>
      </c>
      <c r="F2439" t="s">
        <v>3195</v>
      </c>
      <c r="G2439" t="str">
        <f t="shared" si="40"/>
        <v>1102</v>
      </c>
      <c r="H2439" t="s">
        <v>26</v>
      </c>
      <c r="I2439" t="s">
        <v>27</v>
      </c>
      <c r="J2439" t="s">
        <v>1528</v>
      </c>
      <c r="K2439" t="s">
        <v>6733</v>
      </c>
      <c r="L2439" t="s">
        <v>30</v>
      </c>
      <c r="M2439" t="s">
        <v>31</v>
      </c>
      <c r="N2439" t="s">
        <v>31</v>
      </c>
      <c r="O2439" s="1"/>
      <c r="P2439" s="11">
        <v>85300</v>
      </c>
    </row>
    <row r="2440" spans="1:16">
      <c r="A2440" s="5" t="s">
        <v>6730</v>
      </c>
      <c r="B2440" t="s">
        <v>6731</v>
      </c>
      <c r="C2440" s="5" t="s">
        <v>6734</v>
      </c>
      <c r="D2440" s="1">
        <v>42900</v>
      </c>
      <c r="E2440" t="s">
        <v>6735</v>
      </c>
      <c r="F2440" t="s">
        <v>2950</v>
      </c>
      <c r="G2440" t="str">
        <f t="shared" si="40"/>
        <v>1114</v>
      </c>
      <c r="H2440" t="s">
        <v>26</v>
      </c>
      <c r="I2440" t="s">
        <v>4893</v>
      </c>
      <c r="J2440" t="s">
        <v>42</v>
      </c>
      <c r="K2440" t="s">
        <v>6736</v>
      </c>
      <c r="L2440" t="s">
        <v>33</v>
      </c>
      <c r="M2440" t="s">
        <v>31</v>
      </c>
      <c r="N2440" t="s">
        <v>31</v>
      </c>
      <c r="O2440" s="1"/>
      <c r="P2440" s="11">
        <v>74100</v>
      </c>
    </row>
    <row r="2441" spans="1:16">
      <c r="A2441" s="5" t="s">
        <v>6730</v>
      </c>
      <c r="B2441" t="s">
        <v>6731</v>
      </c>
      <c r="C2441" s="5" t="s">
        <v>6734</v>
      </c>
      <c r="D2441" s="1">
        <v>42900</v>
      </c>
      <c r="E2441" t="s">
        <v>6735</v>
      </c>
      <c r="F2441" t="s">
        <v>2950</v>
      </c>
      <c r="G2441" t="str">
        <f t="shared" si="40"/>
        <v>1114</v>
      </c>
      <c r="H2441" t="s">
        <v>26</v>
      </c>
      <c r="I2441" t="s">
        <v>4893</v>
      </c>
      <c r="J2441" t="s">
        <v>42</v>
      </c>
      <c r="K2441" t="s">
        <v>6737</v>
      </c>
      <c r="L2441" t="s">
        <v>30</v>
      </c>
      <c r="N2441" t="s">
        <v>31</v>
      </c>
      <c r="O2441" s="1"/>
      <c r="P2441" s="11">
        <v>10000</v>
      </c>
    </row>
    <row r="2442" spans="1:16">
      <c r="A2442" s="5" t="s">
        <v>6730</v>
      </c>
      <c r="B2442" t="s">
        <v>6731</v>
      </c>
      <c r="C2442" s="5" t="s">
        <v>6738</v>
      </c>
      <c r="D2442" s="1">
        <v>43466</v>
      </c>
      <c r="E2442" t="s">
        <v>3044</v>
      </c>
      <c r="F2442" t="s">
        <v>3045</v>
      </c>
      <c r="G2442" t="str">
        <f t="shared" si="40"/>
        <v>1095</v>
      </c>
      <c r="H2442" t="s">
        <v>26</v>
      </c>
      <c r="I2442" t="s">
        <v>27</v>
      </c>
      <c r="J2442" t="s">
        <v>1828</v>
      </c>
      <c r="L2442" t="s">
        <v>30</v>
      </c>
      <c r="M2442" t="s">
        <v>31</v>
      </c>
      <c r="N2442" t="s">
        <v>31</v>
      </c>
      <c r="O2442" s="1"/>
      <c r="P2442" s="11">
        <v>582900</v>
      </c>
    </row>
    <row r="2443" spans="1:16">
      <c r="A2443" s="5" t="s">
        <v>6730</v>
      </c>
      <c r="B2443" t="s">
        <v>6731</v>
      </c>
      <c r="C2443" s="5" t="s">
        <v>6740</v>
      </c>
      <c r="D2443" s="1">
        <v>43607</v>
      </c>
      <c r="E2443" t="s">
        <v>3234</v>
      </c>
      <c r="F2443" t="s">
        <v>1792</v>
      </c>
      <c r="G2443" t="str">
        <f t="shared" si="40"/>
        <v>1097</v>
      </c>
      <c r="H2443" t="s">
        <v>26</v>
      </c>
      <c r="I2443" t="s">
        <v>4622</v>
      </c>
      <c r="J2443" t="s">
        <v>1293</v>
      </c>
      <c r="K2443" t="s">
        <v>6742</v>
      </c>
      <c r="L2443" t="s">
        <v>33</v>
      </c>
      <c r="M2443" t="s">
        <v>31</v>
      </c>
      <c r="N2443" t="s">
        <v>31</v>
      </c>
      <c r="O2443" s="1"/>
      <c r="P2443" s="11">
        <v>14700</v>
      </c>
    </row>
    <row r="2444" spans="1:16">
      <c r="A2444" s="5" t="s">
        <v>6730</v>
      </c>
      <c r="B2444" t="s">
        <v>6731</v>
      </c>
      <c r="C2444" s="5" t="s">
        <v>6740</v>
      </c>
      <c r="D2444" s="1">
        <v>43607</v>
      </c>
      <c r="E2444" t="s">
        <v>3234</v>
      </c>
      <c r="F2444" t="s">
        <v>1792</v>
      </c>
      <c r="G2444" t="str">
        <f t="shared" si="40"/>
        <v>1097</v>
      </c>
      <c r="H2444" t="s">
        <v>26</v>
      </c>
      <c r="I2444" t="s">
        <v>4622</v>
      </c>
      <c r="J2444" t="s">
        <v>1293</v>
      </c>
      <c r="K2444" t="s">
        <v>6742</v>
      </c>
      <c r="L2444" t="s">
        <v>30</v>
      </c>
      <c r="M2444" t="s">
        <v>31</v>
      </c>
      <c r="N2444" t="s">
        <v>31</v>
      </c>
      <c r="O2444" s="1"/>
      <c r="P2444" s="11">
        <v>5900</v>
      </c>
    </row>
    <row r="2445" spans="1:16">
      <c r="A2445" s="5" t="s">
        <v>6744</v>
      </c>
      <c r="B2445" t="s">
        <v>6745</v>
      </c>
      <c r="C2445" s="5" t="s">
        <v>6746</v>
      </c>
      <c r="D2445" s="1">
        <v>42005</v>
      </c>
      <c r="E2445" t="s">
        <v>3184</v>
      </c>
      <c r="F2445" t="s">
        <v>1581</v>
      </c>
      <c r="G2445" t="str">
        <f t="shared" si="40"/>
        <v>1067</v>
      </c>
      <c r="H2445" t="s">
        <v>26</v>
      </c>
      <c r="I2445" t="s">
        <v>27</v>
      </c>
      <c r="J2445" t="s">
        <v>1617</v>
      </c>
      <c r="L2445" t="s">
        <v>30</v>
      </c>
      <c r="M2445" t="s">
        <v>31</v>
      </c>
      <c r="N2445" t="s">
        <v>31</v>
      </c>
      <c r="O2445" s="1"/>
      <c r="P2445" s="11">
        <v>18200</v>
      </c>
    </row>
    <row r="2446" spans="1:16">
      <c r="A2446" s="5" t="s">
        <v>6744</v>
      </c>
      <c r="B2446" t="s">
        <v>6745</v>
      </c>
      <c r="C2446" s="5" t="s">
        <v>6746</v>
      </c>
      <c r="D2446" s="1">
        <v>42005</v>
      </c>
      <c r="E2446" t="s">
        <v>3184</v>
      </c>
      <c r="F2446" t="s">
        <v>1581</v>
      </c>
      <c r="G2446" t="str">
        <f t="shared" si="40"/>
        <v>1067</v>
      </c>
      <c r="H2446" t="s">
        <v>26</v>
      </c>
      <c r="I2446" t="s">
        <v>27</v>
      </c>
      <c r="J2446" t="s">
        <v>1617</v>
      </c>
      <c r="L2446" t="s">
        <v>33</v>
      </c>
      <c r="M2446" t="s">
        <v>31</v>
      </c>
      <c r="N2446" t="s">
        <v>31</v>
      </c>
      <c r="O2446" s="1"/>
      <c r="P2446" s="11">
        <v>271800</v>
      </c>
    </row>
    <row r="2447" spans="1:16">
      <c r="A2447" s="5" t="s">
        <v>6744</v>
      </c>
      <c r="B2447" t="s">
        <v>6745</v>
      </c>
      <c r="C2447" s="5" t="s">
        <v>6748</v>
      </c>
      <c r="D2447" s="1">
        <v>42005</v>
      </c>
      <c r="E2447" t="s">
        <v>2995</v>
      </c>
      <c r="F2447" t="s">
        <v>2996</v>
      </c>
      <c r="G2447" t="str">
        <f t="shared" si="40"/>
        <v>1067</v>
      </c>
      <c r="H2447" t="s">
        <v>26</v>
      </c>
      <c r="I2447" t="s">
        <v>27</v>
      </c>
      <c r="J2447" t="s">
        <v>1828</v>
      </c>
      <c r="L2447" t="s">
        <v>30</v>
      </c>
      <c r="M2447" t="s">
        <v>31</v>
      </c>
      <c r="N2447" t="s">
        <v>31</v>
      </c>
      <c r="O2447" s="1"/>
      <c r="P2447" s="11">
        <v>1244100</v>
      </c>
    </row>
    <row r="2448" spans="1:16">
      <c r="A2448" s="5" t="s">
        <v>6744</v>
      </c>
      <c r="B2448" t="s">
        <v>6745</v>
      </c>
      <c r="C2448" s="5" t="s">
        <v>6750</v>
      </c>
      <c r="D2448" s="1">
        <v>42005</v>
      </c>
      <c r="E2448" t="s">
        <v>6752</v>
      </c>
      <c r="F2448" t="s">
        <v>6753</v>
      </c>
      <c r="G2448" t="str">
        <f t="shared" si="40"/>
        <v>1014</v>
      </c>
      <c r="H2448" t="s">
        <v>26</v>
      </c>
      <c r="I2448" t="s">
        <v>27</v>
      </c>
      <c r="J2448" t="s">
        <v>1617</v>
      </c>
      <c r="K2448" t="s">
        <v>6754</v>
      </c>
      <c r="L2448" t="s">
        <v>33</v>
      </c>
      <c r="M2448" t="s">
        <v>31</v>
      </c>
      <c r="N2448" t="s">
        <v>31</v>
      </c>
      <c r="O2448" s="1"/>
      <c r="P2448" s="11">
        <v>1074600</v>
      </c>
    </row>
    <row r="2449" spans="1:16">
      <c r="A2449" s="5" t="s">
        <v>6744</v>
      </c>
      <c r="B2449" t="s">
        <v>6745</v>
      </c>
      <c r="C2449" s="5" t="s">
        <v>6750</v>
      </c>
      <c r="D2449" s="1">
        <v>42005</v>
      </c>
      <c r="E2449" t="s">
        <v>6752</v>
      </c>
      <c r="F2449" t="s">
        <v>6753</v>
      </c>
      <c r="G2449" t="str">
        <f t="shared" si="40"/>
        <v>1014</v>
      </c>
      <c r="H2449" t="s">
        <v>26</v>
      </c>
      <c r="I2449" t="s">
        <v>27</v>
      </c>
      <c r="J2449" t="s">
        <v>1617</v>
      </c>
      <c r="K2449" t="s">
        <v>6756</v>
      </c>
      <c r="L2449" t="s">
        <v>30</v>
      </c>
      <c r="M2449" t="s">
        <v>31</v>
      </c>
      <c r="N2449" t="s">
        <v>31</v>
      </c>
      <c r="O2449" s="1"/>
      <c r="P2449" s="11">
        <v>5600</v>
      </c>
    </row>
    <row r="2450" spans="1:16">
      <c r="A2450" s="5" t="s">
        <v>6744</v>
      </c>
      <c r="B2450" t="s">
        <v>6745</v>
      </c>
      <c r="C2450" s="5" t="s">
        <v>6757</v>
      </c>
      <c r="D2450" s="1">
        <v>42759</v>
      </c>
      <c r="E2450" t="s">
        <v>6758</v>
      </c>
      <c r="F2450" t="s">
        <v>1656</v>
      </c>
      <c r="G2450" t="str">
        <f t="shared" si="40"/>
        <v>1067</v>
      </c>
      <c r="H2450" t="s">
        <v>26</v>
      </c>
      <c r="I2450" t="s">
        <v>27</v>
      </c>
      <c r="J2450" t="s">
        <v>1528</v>
      </c>
      <c r="L2450" t="s">
        <v>33</v>
      </c>
      <c r="M2450" t="s">
        <v>31</v>
      </c>
      <c r="N2450" t="s">
        <v>31</v>
      </c>
      <c r="O2450" s="1"/>
      <c r="P2450" s="11">
        <v>184700</v>
      </c>
    </row>
    <row r="2451" spans="1:16">
      <c r="A2451" s="5" t="s">
        <v>6744</v>
      </c>
      <c r="B2451" t="s">
        <v>6745</v>
      </c>
      <c r="C2451" s="5" t="s">
        <v>6759</v>
      </c>
      <c r="D2451" s="1">
        <v>43346</v>
      </c>
      <c r="E2451" t="s">
        <v>3027</v>
      </c>
      <c r="F2451" t="s">
        <v>2647</v>
      </c>
      <c r="G2451" t="str">
        <f t="shared" si="40"/>
        <v>1068</v>
      </c>
      <c r="H2451" t="s">
        <v>26</v>
      </c>
      <c r="I2451" t="s">
        <v>27</v>
      </c>
      <c r="J2451" t="s">
        <v>1828</v>
      </c>
      <c r="L2451" t="s">
        <v>30</v>
      </c>
      <c r="M2451" t="s">
        <v>32</v>
      </c>
      <c r="N2451" t="s">
        <v>31</v>
      </c>
      <c r="O2451" s="1"/>
      <c r="P2451" s="11">
        <v>690200</v>
      </c>
    </row>
    <row r="2452" spans="1:16">
      <c r="A2452" s="5" t="s">
        <v>6744</v>
      </c>
      <c r="B2452" t="s">
        <v>6745</v>
      </c>
      <c r="C2452" s="5" t="s">
        <v>6761</v>
      </c>
      <c r="D2452" s="1">
        <v>43831</v>
      </c>
      <c r="E2452" t="s">
        <v>3227</v>
      </c>
      <c r="F2452" t="s">
        <v>3228</v>
      </c>
      <c r="G2452" t="str">
        <f t="shared" si="40"/>
        <v>1067</v>
      </c>
      <c r="H2452" t="s">
        <v>26</v>
      </c>
      <c r="I2452" t="s">
        <v>27</v>
      </c>
      <c r="J2452" t="s">
        <v>918</v>
      </c>
      <c r="K2452" t="s">
        <v>6763</v>
      </c>
      <c r="L2452" t="s">
        <v>30</v>
      </c>
      <c r="M2452" t="s">
        <v>31</v>
      </c>
      <c r="N2452" t="s">
        <v>31</v>
      </c>
      <c r="O2452" s="1"/>
      <c r="P2452" s="11">
        <v>15200</v>
      </c>
    </row>
    <row r="2453" spans="1:16">
      <c r="A2453" s="5" t="s">
        <v>6744</v>
      </c>
      <c r="B2453" t="s">
        <v>6745</v>
      </c>
      <c r="C2453" s="5" t="s">
        <v>6765</v>
      </c>
      <c r="D2453" s="1">
        <v>44169</v>
      </c>
      <c r="E2453" t="s">
        <v>3258</v>
      </c>
      <c r="F2453" t="s">
        <v>6767</v>
      </c>
      <c r="G2453" t="str">
        <f t="shared" si="40"/>
        <v>1061</v>
      </c>
      <c r="H2453" t="s">
        <v>26</v>
      </c>
      <c r="J2453" t="s">
        <v>1828</v>
      </c>
      <c r="K2453" t="s">
        <v>3256</v>
      </c>
      <c r="L2453" t="s">
        <v>30</v>
      </c>
      <c r="M2453" t="s">
        <v>32</v>
      </c>
      <c r="N2453" t="s">
        <v>134</v>
      </c>
      <c r="O2453" s="1"/>
      <c r="P2453" s="11">
        <v>361400</v>
      </c>
    </row>
    <row r="2454" spans="1:16" s="15" customFormat="1">
      <c r="A2454" s="14">
        <v>6956</v>
      </c>
      <c r="B2454" s="15" t="s">
        <v>6745</v>
      </c>
      <c r="C2454" s="14">
        <v>112884</v>
      </c>
      <c r="D2454" s="16">
        <v>44596</v>
      </c>
      <c r="E2454" s="15" t="s">
        <v>6984</v>
      </c>
      <c r="F2454" s="15" t="s">
        <v>6955</v>
      </c>
      <c r="G2454" s="15" t="str">
        <f t="shared" si="40"/>
        <v>1043</v>
      </c>
      <c r="H2454" s="15" t="s">
        <v>26</v>
      </c>
      <c r="J2454" s="15" t="s">
        <v>918</v>
      </c>
      <c r="K2454" s="15" t="s">
        <v>6957</v>
      </c>
      <c r="L2454" s="15" t="s">
        <v>33</v>
      </c>
      <c r="M2454" s="15" t="s">
        <v>31</v>
      </c>
      <c r="N2454" s="15" t="s">
        <v>31</v>
      </c>
      <c r="P2454" s="17">
        <v>15000</v>
      </c>
    </row>
    <row r="2455" spans="1:16">
      <c r="A2455" s="5" t="s">
        <v>6744</v>
      </c>
      <c r="B2455" t="s">
        <v>6745</v>
      </c>
      <c r="C2455" s="5" t="s">
        <v>6768</v>
      </c>
      <c r="D2455" s="1">
        <v>44562</v>
      </c>
      <c r="E2455" t="s">
        <v>6770</v>
      </c>
      <c r="F2455" t="s">
        <v>2415</v>
      </c>
      <c r="G2455" t="str">
        <f t="shared" si="40"/>
        <v>1066</v>
      </c>
      <c r="H2455" t="s">
        <v>26</v>
      </c>
      <c r="I2455" t="s">
        <v>475</v>
      </c>
      <c r="J2455" t="s">
        <v>1528</v>
      </c>
      <c r="L2455" t="s">
        <v>33</v>
      </c>
      <c r="M2455" t="s">
        <v>31</v>
      </c>
      <c r="N2455" t="s">
        <v>134</v>
      </c>
      <c r="O2455" s="1"/>
      <c r="P2455" s="11">
        <v>74600</v>
      </c>
    </row>
    <row r="2456" spans="1:16">
      <c r="A2456" s="5" t="s">
        <v>6744</v>
      </c>
      <c r="B2456" t="s">
        <v>6745</v>
      </c>
      <c r="C2456" s="5" t="s">
        <v>6768</v>
      </c>
      <c r="D2456" s="1">
        <v>44562</v>
      </c>
      <c r="E2456" t="s">
        <v>6771</v>
      </c>
      <c r="F2456" t="s">
        <v>2415</v>
      </c>
      <c r="G2456" t="str">
        <f t="shared" si="40"/>
        <v>1066</v>
      </c>
      <c r="H2456" t="s">
        <v>26</v>
      </c>
      <c r="I2456" t="s">
        <v>475</v>
      </c>
      <c r="J2456" t="s">
        <v>1528</v>
      </c>
      <c r="L2456" t="s">
        <v>33</v>
      </c>
      <c r="M2456" t="s">
        <v>31</v>
      </c>
      <c r="N2456" t="s">
        <v>134</v>
      </c>
      <c r="O2456" s="1"/>
      <c r="P2456" s="11">
        <v>1004500</v>
      </c>
    </row>
    <row r="2457" spans="1:16">
      <c r="A2457" s="5" t="s">
        <v>6744</v>
      </c>
      <c r="B2457" t="s">
        <v>6745</v>
      </c>
      <c r="C2457" s="5" t="s">
        <v>6768</v>
      </c>
      <c r="D2457" s="1">
        <v>44562</v>
      </c>
      <c r="E2457" t="s">
        <v>6772</v>
      </c>
      <c r="F2457" t="s">
        <v>2415</v>
      </c>
      <c r="G2457" t="str">
        <f t="shared" si="40"/>
        <v>1066</v>
      </c>
      <c r="H2457" t="s">
        <v>26</v>
      </c>
      <c r="I2457" t="s">
        <v>475</v>
      </c>
      <c r="J2457" t="s">
        <v>1528</v>
      </c>
      <c r="L2457" t="s">
        <v>33</v>
      </c>
      <c r="M2457" t="s">
        <v>31</v>
      </c>
      <c r="N2457" t="s">
        <v>134</v>
      </c>
      <c r="O2457" s="1"/>
      <c r="P2457" s="11">
        <v>255400</v>
      </c>
    </row>
    <row r="2458" spans="1:16">
      <c r="A2458" s="5" t="s">
        <v>6744</v>
      </c>
      <c r="B2458" t="s">
        <v>6745</v>
      </c>
      <c r="C2458" s="5" t="s">
        <v>6768</v>
      </c>
      <c r="D2458" s="1">
        <v>44562</v>
      </c>
      <c r="E2458" t="s">
        <v>6773</v>
      </c>
      <c r="F2458" t="s">
        <v>2415</v>
      </c>
      <c r="G2458" t="str">
        <f t="shared" si="40"/>
        <v>1066</v>
      </c>
      <c r="H2458" t="s">
        <v>26</v>
      </c>
      <c r="I2458" t="s">
        <v>475</v>
      </c>
      <c r="J2458" t="s">
        <v>1528</v>
      </c>
      <c r="L2458" t="s">
        <v>33</v>
      </c>
      <c r="M2458" t="s">
        <v>31</v>
      </c>
      <c r="N2458" t="s">
        <v>134</v>
      </c>
      <c r="O2458" s="1"/>
      <c r="P2458" s="11">
        <v>382200</v>
      </c>
    </row>
    <row r="2459" spans="1:16">
      <c r="A2459" s="5" t="s">
        <v>6744</v>
      </c>
      <c r="B2459" t="s">
        <v>6745</v>
      </c>
      <c r="C2459" s="5" t="s">
        <v>6768</v>
      </c>
      <c r="D2459" s="1">
        <v>44562</v>
      </c>
      <c r="E2459" t="s">
        <v>6774</v>
      </c>
      <c r="F2459" t="s">
        <v>2415</v>
      </c>
      <c r="G2459" t="str">
        <f t="shared" si="40"/>
        <v>1066</v>
      </c>
      <c r="H2459" t="s">
        <v>26</v>
      </c>
      <c r="I2459" t="s">
        <v>475</v>
      </c>
      <c r="J2459" t="s">
        <v>1528</v>
      </c>
      <c r="L2459" t="s">
        <v>33</v>
      </c>
      <c r="M2459" t="s">
        <v>31</v>
      </c>
      <c r="N2459" t="s">
        <v>134</v>
      </c>
      <c r="O2459" s="1"/>
      <c r="P2459" s="11">
        <v>670200</v>
      </c>
    </row>
    <row r="2460" spans="1:16">
      <c r="A2460" s="5" t="s">
        <v>6744</v>
      </c>
      <c r="B2460" t="s">
        <v>6745</v>
      </c>
      <c r="C2460" s="5" t="s">
        <v>6768</v>
      </c>
      <c r="D2460" s="1">
        <v>44562</v>
      </c>
      <c r="E2460" t="s">
        <v>6775</v>
      </c>
      <c r="F2460" t="s">
        <v>2415</v>
      </c>
      <c r="G2460" t="str">
        <f t="shared" si="40"/>
        <v>1066</v>
      </c>
      <c r="H2460" t="s">
        <v>26</v>
      </c>
      <c r="I2460" t="s">
        <v>475</v>
      </c>
      <c r="J2460" t="s">
        <v>1528</v>
      </c>
      <c r="L2460" t="s">
        <v>33</v>
      </c>
      <c r="M2460" t="s">
        <v>31</v>
      </c>
      <c r="N2460" t="s">
        <v>134</v>
      </c>
      <c r="O2460" s="1"/>
      <c r="P2460" s="11">
        <v>315400</v>
      </c>
    </row>
    <row r="2461" spans="1:16">
      <c r="A2461" s="5" t="s">
        <v>6744</v>
      </c>
      <c r="B2461" t="s">
        <v>6745</v>
      </c>
      <c r="C2461" s="5" t="s">
        <v>6768</v>
      </c>
      <c r="D2461" s="1">
        <v>44562</v>
      </c>
      <c r="E2461" t="s">
        <v>6776</v>
      </c>
      <c r="F2461" t="s">
        <v>2415</v>
      </c>
      <c r="G2461" t="str">
        <f t="shared" si="40"/>
        <v>1066</v>
      </c>
      <c r="H2461" t="s">
        <v>26</v>
      </c>
      <c r="I2461" t="s">
        <v>475</v>
      </c>
      <c r="J2461" t="s">
        <v>1528</v>
      </c>
      <c r="L2461" t="s">
        <v>33</v>
      </c>
      <c r="M2461" t="s">
        <v>31</v>
      </c>
      <c r="N2461" t="s">
        <v>134</v>
      </c>
      <c r="O2461" s="1"/>
      <c r="P2461" s="11">
        <v>1024700</v>
      </c>
    </row>
    <row r="2462" spans="1:16">
      <c r="A2462" s="5" t="s">
        <v>6744</v>
      </c>
      <c r="B2462" t="s">
        <v>6745</v>
      </c>
      <c r="C2462" s="5" t="s">
        <v>6768</v>
      </c>
      <c r="D2462" s="1">
        <v>44562</v>
      </c>
      <c r="E2462" t="s">
        <v>6777</v>
      </c>
      <c r="F2462" t="s">
        <v>2415</v>
      </c>
      <c r="G2462" t="str">
        <f t="shared" si="40"/>
        <v>1066</v>
      </c>
      <c r="H2462" t="s">
        <v>26</v>
      </c>
      <c r="I2462" t="s">
        <v>475</v>
      </c>
      <c r="J2462" t="s">
        <v>1528</v>
      </c>
      <c r="L2462" t="s">
        <v>33</v>
      </c>
      <c r="M2462" t="s">
        <v>31</v>
      </c>
      <c r="N2462" t="s">
        <v>134</v>
      </c>
      <c r="O2462" s="1"/>
      <c r="P2462" s="11">
        <v>1071500</v>
      </c>
    </row>
    <row r="2463" spans="1:16">
      <c r="A2463" s="5" t="s">
        <v>6744</v>
      </c>
      <c r="B2463" t="s">
        <v>6745</v>
      </c>
      <c r="C2463" s="5" t="s">
        <v>6778</v>
      </c>
      <c r="D2463" s="1">
        <v>42005</v>
      </c>
      <c r="E2463" t="s">
        <v>2965</v>
      </c>
      <c r="F2463" t="s">
        <v>6780</v>
      </c>
      <c r="G2463" t="str">
        <f t="shared" si="40"/>
        <v>1051</v>
      </c>
      <c r="H2463" t="s">
        <v>26</v>
      </c>
      <c r="J2463" t="s">
        <v>1485</v>
      </c>
      <c r="L2463" t="s">
        <v>30</v>
      </c>
      <c r="M2463" t="s">
        <v>31</v>
      </c>
      <c r="N2463" t="s">
        <v>32</v>
      </c>
      <c r="O2463" s="1">
        <v>37655</v>
      </c>
      <c r="P2463" s="11">
        <v>129700</v>
      </c>
    </row>
    <row r="2464" spans="1:16">
      <c r="A2464" s="5" t="s">
        <v>6744</v>
      </c>
      <c r="B2464" t="s">
        <v>6745</v>
      </c>
      <c r="C2464" s="5" t="s">
        <v>6778</v>
      </c>
      <c r="D2464" s="1">
        <v>42005</v>
      </c>
      <c r="E2464" t="s">
        <v>2965</v>
      </c>
      <c r="F2464" t="s">
        <v>6780</v>
      </c>
      <c r="G2464" t="str">
        <f t="shared" si="40"/>
        <v>1051</v>
      </c>
      <c r="H2464" t="s">
        <v>26</v>
      </c>
      <c r="J2464" t="s">
        <v>1485</v>
      </c>
      <c r="L2464" t="s">
        <v>30</v>
      </c>
      <c r="M2464" t="s">
        <v>31</v>
      </c>
      <c r="N2464" t="s">
        <v>32</v>
      </c>
      <c r="O2464" s="1">
        <v>37655</v>
      </c>
      <c r="P2464" s="11">
        <v>198700</v>
      </c>
    </row>
    <row r="2465" spans="1:16">
      <c r="A2465" s="5" t="s">
        <v>6744</v>
      </c>
      <c r="B2465" t="s">
        <v>6745</v>
      </c>
      <c r="C2465" s="5" t="s">
        <v>6778</v>
      </c>
      <c r="D2465" s="1">
        <v>42005</v>
      </c>
      <c r="E2465" t="s">
        <v>2965</v>
      </c>
      <c r="F2465" t="s">
        <v>6780</v>
      </c>
      <c r="G2465" t="str">
        <f t="shared" si="40"/>
        <v>1051</v>
      </c>
      <c r="H2465" t="s">
        <v>26</v>
      </c>
      <c r="J2465" t="s">
        <v>1485</v>
      </c>
      <c r="L2465" t="s">
        <v>30</v>
      </c>
      <c r="M2465" t="s">
        <v>31</v>
      </c>
      <c r="N2465" t="s">
        <v>32</v>
      </c>
      <c r="O2465" s="1">
        <v>37655</v>
      </c>
      <c r="P2465" s="11">
        <v>33100</v>
      </c>
    </row>
    <row r="2466" spans="1:16">
      <c r="A2466" s="5" t="s">
        <v>6744</v>
      </c>
      <c r="B2466" t="s">
        <v>6745</v>
      </c>
      <c r="C2466" s="5" t="s">
        <v>6781</v>
      </c>
      <c r="D2466" s="1">
        <v>42005</v>
      </c>
      <c r="E2466" t="s">
        <v>3001</v>
      </c>
      <c r="F2466" t="s">
        <v>3002</v>
      </c>
      <c r="G2466" t="str">
        <f t="shared" si="40"/>
        <v>1066</v>
      </c>
      <c r="H2466" t="s">
        <v>26</v>
      </c>
      <c r="I2466" t="s">
        <v>396</v>
      </c>
      <c r="J2466" t="s">
        <v>1617</v>
      </c>
      <c r="L2466" t="s">
        <v>30</v>
      </c>
      <c r="M2466" t="s">
        <v>32</v>
      </c>
      <c r="N2466" t="s">
        <v>32</v>
      </c>
      <c r="O2466" s="1">
        <v>44632</v>
      </c>
      <c r="P2466" s="11">
        <v>416500</v>
      </c>
    </row>
    <row r="2467" spans="1:16">
      <c r="A2467" s="5" t="s">
        <v>6744</v>
      </c>
      <c r="B2467" t="s">
        <v>6745</v>
      </c>
      <c r="C2467" s="5" t="s">
        <v>6781</v>
      </c>
      <c r="D2467" s="1">
        <v>42005</v>
      </c>
      <c r="E2467" t="s">
        <v>6783</v>
      </c>
      <c r="F2467" t="s">
        <v>3002</v>
      </c>
      <c r="G2467" t="str">
        <f t="shared" si="40"/>
        <v>1066</v>
      </c>
      <c r="H2467" t="s">
        <v>26</v>
      </c>
      <c r="I2467" t="s">
        <v>396</v>
      </c>
      <c r="J2467" t="s">
        <v>1617</v>
      </c>
      <c r="L2467" t="s">
        <v>30</v>
      </c>
      <c r="M2467" t="s">
        <v>32</v>
      </c>
      <c r="N2467" t="s">
        <v>32</v>
      </c>
      <c r="O2467" s="1">
        <v>44632</v>
      </c>
      <c r="P2467" s="11">
        <v>56000</v>
      </c>
    </row>
    <row r="2468" spans="1:16">
      <c r="A2468" s="5" t="s">
        <v>6784</v>
      </c>
      <c r="B2468" t="s">
        <v>6785</v>
      </c>
      <c r="C2468" s="5" t="s">
        <v>6786</v>
      </c>
      <c r="D2468" s="1">
        <v>42005</v>
      </c>
      <c r="E2468" t="s">
        <v>2960</v>
      </c>
      <c r="F2468" t="s">
        <v>2961</v>
      </c>
      <c r="G2468" t="str">
        <f t="shared" si="40"/>
        <v>1076</v>
      </c>
      <c r="H2468" t="s">
        <v>26</v>
      </c>
      <c r="I2468" t="s">
        <v>27</v>
      </c>
      <c r="J2468" t="s">
        <v>1828</v>
      </c>
      <c r="K2468" t="s">
        <v>6788</v>
      </c>
      <c r="L2468" t="s">
        <v>30</v>
      </c>
      <c r="M2468" t="s">
        <v>31</v>
      </c>
      <c r="N2468" t="s">
        <v>32</v>
      </c>
      <c r="O2468" s="1">
        <v>45397</v>
      </c>
      <c r="P2468" s="11">
        <v>2865500</v>
      </c>
    </row>
    <row r="2469" spans="1:16">
      <c r="A2469" s="5" t="s">
        <v>6784</v>
      </c>
      <c r="B2469" t="s">
        <v>6785</v>
      </c>
      <c r="C2469" s="5" t="s">
        <v>6790</v>
      </c>
      <c r="D2469" s="1">
        <v>42005</v>
      </c>
      <c r="E2469" t="s">
        <v>6792</v>
      </c>
      <c r="F2469" t="s">
        <v>6793</v>
      </c>
      <c r="G2469" t="str">
        <f t="shared" si="40"/>
        <v>1076</v>
      </c>
      <c r="H2469" t="s">
        <v>26</v>
      </c>
      <c r="I2469" t="s">
        <v>27</v>
      </c>
      <c r="J2469" t="s">
        <v>42</v>
      </c>
      <c r="L2469" t="s">
        <v>30</v>
      </c>
      <c r="M2469" t="s">
        <v>31</v>
      </c>
      <c r="N2469" t="s">
        <v>31</v>
      </c>
      <c r="O2469" s="1"/>
      <c r="P2469" s="11">
        <v>24000</v>
      </c>
    </row>
    <row r="2470" spans="1:16">
      <c r="A2470" s="5" t="s">
        <v>6784</v>
      </c>
      <c r="B2470" t="s">
        <v>6785</v>
      </c>
      <c r="C2470" s="5" t="s">
        <v>6794</v>
      </c>
      <c r="D2470" s="1">
        <v>42005</v>
      </c>
      <c r="E2470" t="s">
        <v>2941</v>
      </c>
      <c r="F2470" t="s">
        <v>2942</v>
      </c>
      <c r="G2470" t="str">
        <f t="shared" si="40"/>
        <v>1077</v>
      </c>
      <c r="H2470" t="s">
        <v>26</v>
      </c>
      <c r="I2470" t="s">
        <v>27</v>
      </c>
      <c r="J2470" t="s">
        <v>1828</v>
      </c>
      <c r="L2470" t="s">
        <v>30</v>
      </c>
      <c r="M2470" t="s">
        <v>32</v>
      </c>
      <c r="N2470" t="s">
        <v>31</v>
      </c>
      <c r="O2470" s="1"/>
      <c r="P2470" s="11">
        <v>499800</v>
      </c>
    </row>
    <row r="2471" spans="1:16">
      <c r="A2471" s="5" t="s">
        <v>6784</v>
      </c>
      <c r="B2471" t="s">
        <v>6785</v>
      </c>
      <c r="C2471" s="5" t="s">
        <v>6796</v>
      </c>
      <c r="D2471" s="1">
        <v>42005</v>
      </c>
      <c r="E2471" t="s">
        <v>2955</v>
      </c>
      <c r="F2471" t="s">
        <v>2956</v>
      </c>
      <c r="G2471" t="str">
        <f t="shared" si="40"/>
        <v>1072</v>
      </c>
      <c r="H2471" t="s">
        <v>26</v>
      </c>
      <c r="I2471" t="s">
        <v>27</v>
      </c>
      <c r="J2471" t="s">
        <v>1485</v>
      </c>
      <c r="K2471" t="s">
        <v>2957</v>
      </c>
      <c r="L2471" t="s">
        <v>30</v>
      </c>
      <c r="M2471" t="s">
        <v>32</v>
      </c>
      <c r="N2471" t="s">
        <v>31</v>
      </c>
      <c r="O2471" s="1"/>
      <c r="P2471" s="11">
        <v>592700</v>
      </c>
    </row>
    <row r="2472" spans="1:16">
      <c r="A2472" s="5" t="s">
        <v>6798</v>
      </c>
      <c r="B2472" t="s">
        <v>6799</v>
      </c>
      <c r="C2472" s="5" t="s">
        <v>6800</v>
      </c>
      <c r="D2472" s="1">
        <v>42005</v>
      </c>
      <c r="E2472" t="s">
        <v>6802</v>
      </c>
      <c r="F2472" t="s">
        <v>6803</v>
      </c>
      <c r="G2472" t="str">
        <f t="shared" si="40"/>
        <v>1183</v>
      </c>
      <c r="H2472" t="s">
        <v>58</v>
      </c>
      <c r="I2472" t="s">
        <v>27</v>
      </c>
      <c r="J2472" t="s">
        <v>918</v>
      </c>
      <c r="L2472" t="s">
        <v>33</v>
      </c>
      <c r="M2472" t="s">
        <v>31</v>
      </c>
      <c r="N2472" t="s">
        <v>31</v>
      </c>
      <c r="O2472" s="1"/>
      <c r="P2472" s="11">
        <v>238600</v>
      </c>
    </row>
    <row r="2473" spans="1:16">
      <c r="A2473" s="5" t="s">
        <v>6798</v>
      </c>
      <c r="B2473" t="s">
        <v>6799</v>
      </c>
      <c r="C2473" s="5" t="s">
        <v>6800</v>
      </c>
      <c r="D2473" s="1">
        <v>42005</v>
      </c>
      <c r="E2473" t="s">
        <v>6802</v>
      </c>
      <c r="F2473" t="s">
        <v>6803</v>
      </c>
      <c r="G2473" t="str">
        <f t="shared" si="40"/>
        <v>1183</v>
      </c>
      <c r="H2473" t="s">
        <v>58</v>
      </c>
      <c r="I2473" t="s">
        <v>27</v>
      </c>
      <c r="J2473" t="s">
        <v>918</v>
      </c>
      <c r="L2473" t="s">
        <v>30</v>
      </c>
      <c r="M2473" t="s">
        <v>31</v>
      </c>
      <c r="N2473" t="s">
        <v>31</v>
      </c>
      <c r="O2473" s="1"/>
      <c r="P2473" s="11">
        <v>14900</v>
      </c>
    </row>
    <row r="2474" spans="1:16">
      <c r="A2474" s="5" t="s">
        <v>6798</v>
      </c>
      <c r="B2474" t="s">
        <v>6799</v>
      </c>
      <c r="C2474" s="5" t="s">
        <v>6804</v>
      </c>
      <c r="D2474" s="1">
        <v>42005</v>
      </c>
      <c r="E2474" t="s">
        <v>6805</v>
      </c>
      <c r="F2474" t="s">
        <v>3578</v>
      </c>
      <c r="G2474" t="str">
        <f t="shared" si="40"/>
        <v>1071</v>
      </c>
      <c r="H2474" t="s">
        <v>26</v>
      </c>
      <c r="I2474" t="s">
        <v>1652</v>
      </c>
      <c r="J2474" t="s">
        <v>258</v>
      </c>
      <c r="K2474" t="s">
        <v>6806</v>
      </c>
      <c r="L2474" t="s">
        <v>33</v>
      </c>
      <c r="M2474" t="s">
        <v>31</v>
      </c>
      <c r="N2474" t="s">
        <v>31</v>
      </c>
      <c r="O2474" s="1"/>
      <c r="P2474" s="11">
        <v>1376900</v>
      </c>
    </row>
    <row r="2475" spans="1:16">
      <c r="A2475" s="5" t="s">
        <v>6798</v>
      </c>
      <c r="B2475" t="s">
        <v>6799</v>
      </c>
      <c r="C2475" s="5" t="s">
        <v>6808</v>
      </c>
      <c r="D2475" s="1">
        <v>42005</v>
      </c>
      <c r="E2475" t="s">
        <v>6802</v>
      </c>
      <c r="F2475" t="s">
        <v>6803</v>
      </c>
      <c r="G2475" t="str">
        <f t="shared" si="40"/>
        <v>1183</v>
      </c>
      <c r="H2475" t="s">
        <v>58</v>
      </c>
      <c r="I2475" t="s">
        <v>246</v>
      </c>
      <c r="J2475" t="s">
        <v>230</v>
      </c>
      <c r="L2475" t="s">
        <v>33</v>
      </c>
      <c r="M2475" t="s">
        <v>31</v>
      </c>
      <c r="N2475" t="s">
        <v>31</v>
      </c>
      <c r="O2475" s="1"/>
      <c r="P2475" s="11">
        <v>61200</v>
      </c>
    </row>
    <row r="2476" spans="1:16">
      <c r="A2476" s="5" t="s">
        <v>6798</v>
      </c>
      <c r="B2476" t="s">
        <v>6799</v>
      </c>
      <c r="C2476" s="5" t="s">
        <v>6811</v>
      </c>
      <c r="D2476" s="1">
        <v>42005</v>
      </c>
      <c r="E2476" t="s">
        <v>6813</v>
      </c>
      <c r="F2476" t="s">
        <v>3223</v>
      </c>
      <c r="G2476" t="str">
        <f t="shared" si="40"/>
        <v>1182</v>
      </c>
      <c r="H2476" t="s">
        <v>58</v>
      </c>
      <c r="I2476" t="s">
        <v>27</v>
      </c>
      <c r="J2476" t="s">
        <v>918</v>
      </c>
      <c r="L2476" t="s">
        <v>30</v>
      </c>
      <c r="M2476" t="s">
        <v>31</v>
      </c>
      <c r="N2476" t="s">
        <v>31</v>
      </c>
      <c r="O2476" s="1"/>
      <c r="P2476" s="11">
        <v>7200</v>
      </c>
    </row>
    <row r="2477" spans="1:16">
      <c r="A2477" s="5" t="s">
        <v>6798</v>
      </c>
      <c r="B2477" t="s">
        <v>6799</v>
      </c>
      <c r="C2477" s="5" t="s">
        <v>6815</v>
      </c>
      <c r="D2477" s="1">
        <v>42005</v>
      </c>
      <c r="E2477" t="s">
        <v>6817</v>
      </c>
      <c r="F2477" t="s">
        <v>6818</v>
      </c>
      <c r="G2477" t="str">
        <f t="shared" si="40"/>
        <v>1182</v>
      </c>
      <c r="H2477" t="s">
        <v>58</v>
      </c>
      <c r="I2477" t="s">
        <v>27</v>
      </c>
      <c r="J2477" t="s">
        <v>1485</v>
      </c>
      <c r="K2477" t="s">
        <v>6819</v>
      </c>
      <c r="L2477" t="s">
        <v>30</v>
      </c>
      <c r="M2477" t="s">
        <v>31</v>
      </c>
      <c r="N2477" t="s">
        <v>32</v>
      </c>
      <c r="O2477" s="1">
        <v>37842</v>
      </c>
      <c r="P2477" s="11">
        <v>197400</v>
      </c>
    </row>
    <row r="2478" spans="1:16">
      <c r="A2478" s="5" t="s">
        <v>6798</v>
      </c>
      <c r="B2478" t="s">
        <v>6799</v>
      </c>
      <c r="C2478" s="5" t="s">
        <v>6815</v>
      </c>
      <c r="D2478" s="1">
        <v>42005</v>
      </c>
      <c r="E2478" t="s">
        <v>6817</v>
      </c>
      <c r="F2478" t="s">
        <v>6818</v>
      </c>
      <c r="G2478" t="str">
        <f t="shared" si="40"/>
        <v>1182</v>
      </c>
      <c r="H2478" t="s">
        <v>58</v>
      </c>
      <c r="I2478" t="s">
        <v>27</v>
      </c>
      <c r="J2478" t="s">
        <v>1485</v>
      </c>
      <c r="K2478" t="s">
        <v>6821</v>
      </c>
      <c r="L2478" t="s">
        <v>33</v>
      </c>
      <c r="M2478" t="s">
        <v>31</v>
      </c>
      <c r="N2478" t="s">
        <v>32</v>
      </c>
      <c r="O2478" s="1">
        <v>37842</v>
      </c>
      <c r="P2478" s="11">
        <v>5994300</v>
      </c>
    </row>
    <row r="2479" spans="1:16">
      <c r="A2479" s="5" t="s">
        <v>6798</v>
      </c>
      <c r="B2479" t="s">
        <v>6799</v>
      </c>
      <c r="C2479" s="5" t="s">
        <v>6815</v>
      </c>
      <c r="D2479" s="1">
        <v>42005</v>
      </c>
      <c r="E2479" t="s">
        <v>6817</v>
      </c>
      <c r="F2479" t="s">
        <v>6818</v>
      </c>
      <c r="G2479" t="str">
        <f t="shared" si="40"/>
        <v>1182</v>
      </c>
      <c r="H2479" t="s">
        <v>58</v>
      </c>
      <c r="I2479" t="s">
        <v>27</v>
      </c>
      <c r="J2479" t="s">
        <v>1485</v>
      </c>
      <c r="K2479" t="s">
        <v>6822</v>
      </c>
      <c r="L2479" t="s">
        <v>30</v>
      </c>
      <c r="M2479" t="s">
        <v>31</v>
      </c>
      <c r="N2479" t="s">
        <v>32</v>
      </c>
      <c r="O2479" s="1">
        <v>37842</v>
      </c>
      <c r="P2479" s="11">
        <v>84500</v>
      </c>
    </row>
    <row r="2480" spans="1:16">
      <c r="A2480" s="5" t="s">
        <v>6798</v>
      </c>
      <c r="B2480" t="s">
        <v>6799</v>
      </c>
      <c r="C2480" s="5" t="s">
        <v>6815</v>
      </c>
      <c r="D2480" s="1">
        <v>42005</v>
      </c>
      <c r="E2480" t="s">
        <v>6817</v>
      </c>
      <c r="F2480" t="s">
        <v>6818</v>
      </c>
      <c r="G2480" t="str">
        <f t="shared" si="40"/>
        <v>1182</v>
      </c>
      <c r="H2480" t="s">
        <v>58</v>
      </c>
      <c r="I2480" t="s">
        <v>6823</v>
      </c>
      <c r="J2480" t="s">
        <v>1485</v>
      </c>
      <c r="K2480" t="s">
        <v>6824</v>
      </c>
      <c r="L2480" t="s">
        <v>33</v>
      </c>
      <c r="M2480" t="s">
        <v>31</v>
      </c>
      <c r="N2480" t="s">
        <v>32</v>
      </c>
      <c r="O2480" s="1">
        <v>37842</v>
      </c>
      <c r="P2480" s="11">
        <v>607300</v>
      </c>
    </row>
    <row r="2481" spans="1:16">
      <c r="A2481" s="5" t="s">
        <v>6798</v>
      </c>
      <c r="B2481" t="s">
        <v>6799</v>
      </c>
      <c r="C2481" s="5" t="s">
        <v>6815</v>
      </c>
      <c r="D2481" s="1">
        <v>42005</v>
      </c>
      <c r="E2481" t="s">
        <v>6817</v>
      </c>
      <c r="F2481" t="s">
        <v>6818</v>
      </c>
      <c r="G2481" t="str">
        <f t="shared" si="40"/>
        <v>1182</v>
      </c>
      <c r="H2481" t="s">
        <v>58</v>
      </c>
      <c r="I2481" t="s">
        <v>27</v>
      </c>
      <c r="J2481" t="s">
        <v>1485</v>
      </c>
      <c r="K2481" t="s">
        <v>6825</v>
      </c>
      <c r="L2481" t="s">
        <v>30</v>
      </c>
      <c r="M2481" t="s">
        <v>31</v>
      </c>
      <c r="N2481" t="s">
        <v>32</v>
      </c>
      <c r="O2481" s="1">
        <v>37842</v>
      </c>
      <c r="P2481" s="11">
        <v>101600</v>
      </c>
    </row>
    <row r="2482" spans="1:16">
      <c r="A2482" s="5" t="s">
        <v>6798</v>
      </c>
      <c r="B2482" t="s">
        <v>6799</v>
      </c>
      <c r="C2482" s="5" t="s">
        <v>6815</v>
      </c>
      <c r="D2482" s="1">
        <v>42005</v>
      </c>
      <c r="E2482" t="s">
        <v>6817</v>
      </c>
      <c r="F2482" t="s">
        <v>6818</v>
      </c>
      <c r="G2482" t="str">
        <f t="shared" si="40"/>
        <v>1182</v>
      </c>
      <c r="H2482" t="s">
        <v>58</v>
      </c>
      <c r="I2482" t="s">
        <v>6826</v>
      </c>
      <c r="J2482" t="s">
        <v>1485</v>
      </c>
      <c r="K2482" t="s">
        <v>6827</v>
      </c>
      <c r="L2482" t="s">
        <v>33</v>
      </c>
      <c r="M2482" t="s">
        <v>31</v>
      </c>
      <c r="N2482" t="s">
        <v>32</v>
      </c>
      <c r="O2482" s="1">
        <v>37842</v>
      </c>
      <c r="P2482" s="11">
        <v>127900</v>
      </c>
    </row>
    <row r="2483" spans="1:16">
      <c r="A2483" s="5" t="s">
        <v>6798</v>
      </c>
      <c r="B2483" t="s">
        <v>6799</v>
      </c>
      <c r="C2483" s="5" t="s">
        <v>6815</v>
      </c>
      <c r="D2483" s="1">
        <v>42005</v>
      </c>
      <c r="E2483" t="s">
        <v>6817</v>
      </c>
      <c r="F2483" t="s">
        <v>6818</v>
      </c>
      <c r="G2483" t="str">
        <f t="shared" si="40"/>
        <v>1182</v>
      </c>
      <c r="I2483" t="s">
        <v>27</v>
      </c>
      <c r="J2483" t="s">
        <v>1485</v>
      </c>
      <c r="K2483" t="s">
        <v>6828</v>
      </c>
      <c r="L2483" t="s">
        <v>33</v>
      </c>
      <c r="M2483" t="s">
        <v>31</v>
      </c>
      <c r="N2483" t="s">
        <v>32</v>
      </c>
      <c r="O2483" s="1">
        <v>37842</v>
      </c>
      <c r="P2483" s="11">
        <v>100400</v>
      </c>
    </row>
    <row r="2484" spans="1:16">
      <c r="A2484" s="5" t="s">
        <v>6798</v>
      </c>
      <c r="B2484" t="s">
        <v>6799</v>
      </c>
      <c r="C2484" s="5" t="s">
        <v>6815</v>
      </c>
      <c r="D2484" s="1">
        <v>42005</v>
      </c>
      <c r="E2484" t="s">
        <v>6817</v>
      </c>
      <c r="F2484" t="s">
        <v>6818</v>
      </c>
      <c r="G2484" t="str">
        <f t="shared" si="40"/>
        <v>1182</v>
      </c>
      <c r="H2484" t="s">
        <v>58</v>
      </c>
      <c r="I2484" t="s">
        <v>27</v>
      </c>
      <c r="J2484" t="s">
        <v>1485</v>
      </c>
      <c r="K2484" t="s">
        <v>6829</v>
      </c>
      <c r="L2484" t="s">
        <v>30</v>
      </c>
      <c r="M2484" t="s">
        <v>31</v>
      </c>
      <c r="N2484" t="s">
        <v>32</v>
      </c>
      <c r="O2484" s="1">
        <v>37842</v>
      </c>
      <c r="P2484" s="11">
        <v>147300</v>
      </c>
    </row>
    <row r="2485" spans="1:16">
      <c r="A2485" s="5" t="s">
        <v>6798</v>
      </c>
      <c r="B2485" t="s">
        <v>6799</v>
      </c>
      <c r="C2485" s="5" t="s">
        <v>6815</v>
      </c>
      <c r="D2485" s="1">
        <v>42005</v>
      </c>
      <c r="E2485" t="s">
        <v>6817</v>
      </c>
      <c r="F2485" t="s">
        <v>6818</v>
      </c>
      <c r="G2485" t="str">
        <f t="shared" si="40"/>
        <v>1182</v>
      </c>
      <c r="H2485" t="s">
        <v>58</v>
      </c>
      <c r="I2485" t="s">
        <v>27</v>
      </c>
      <c r="J2485" t="s">
        <v>1485</v>
      </c>
      <c r="K2485" t="s">
        <v>6830</v>
      </c>
      <c r="L2485" t="s">
        <v>30</v>
      </c>
      <c r="M2485" t="s">
        <v>31</v>
      </c>
      <c r="N2485" t="s">
        <v>32</v>
      </c>
      <c r="O2485" s="1">
        <v>37842</v>
      </c>
      <c r="P2485" s="11">
        <v>360600</v>
      </c>
    </row>
    <row r="2486" spans="1:16">
      <c r="A2486" s="5" t="s">
        <v>6798</v>
      </c>
      <c r="B2486" t="s">
        <v>6799</v>
      </c>
      <c r="C2486" s="5" t="s">
        <v>6831</v>
      </c>
      <c r="D2486" s="1">
        <v>42005</v>
      </c>
      <c r="E2486" t="s">
        <v>6813</v>
      </c>
      <c r="F2486" t="s">
        <v>3223</v>
      </c>
      <c r="G2486" t="str">
        <f t="shared" si="40"/>
        <v>1182</v>
      </c>
      <c r="H2486" t="s">
        <v>58</v>
      </c>
      <c r="I2486" t="s">
        <v>475</v>
      </c>
      <c r="J2486" t="s">
        <v>651</v>
      </c>
      <c r="L2486" t="s">
        <v>33</v>
      </c>
      <c r="M2486" t="s">
        <v>31</v>
      </c>
      <c r="N2486" t="s">
        <v>134</v>
      </c>
      <c r="O2486" s="1"/>
      <c r="P2486" s="11">
        <v>38200</v>
      </c>
    </row>
    <row r="2487" spans="1:16">
      <c r="A2487" s="5" t="s">
        <v>6798</v>
      </c>
      <c r="B2487" t="s">
        <v>6799</v>
      </c>
      <c r="C2487" s="5" t="s">
        <v>6831</v>
      </c>
      <c r="D2487" s="1">
        <v>42005</v>
      </c>
      <c r="E2487" t="s">
        <v>6813</v>
      </c>
      <c r="F2487" t="s">
        <v>3223</v>
      </c>
      <c r="G2487" t="str">
        <f t="shared" si="40"/>
        <v>1182</v>
      </c>
      <c r="H2487" t="s">
        <v>58</v>
      </c>
      <c r="I2487" t="s">
        <v>475</v>
      </c>
      <c r="J2487" t="s">
        <v>1528</v>
      </c>
      <c r="L2487" t="s">
        <v>30</v>
      </c>
      <c r="M2487" t="s">
        <v>31</v>
      </c>
      <c r="N2487" t="s">
        <v>134</v>
      </c>
      <c r="O2487" s="1"/>
      <c r="P2487" s="11">
        <v>91600</v>
      </c>
    </row>
    <row r="2488" spans="1:16">
      <c r="A2488" s="5" t="s">
        <v>6798</v>
      </c>
      <c r="B2488" t="s">
        <v>6799</v>
      </c>
      <c r="C2488" s="5" t="s">
        <v>6831</v>
      </c>
      <c r="D2488" s="1">
        <v>42005</v>
      </c>
      <c r="E2488" t="s">
        <v>6813</v>
      </c>
      <c r="F2488" t="s">
        <v>3223</v>
      </c>
      <c r="G2488" t="str">
        <f t="shared" ref="G2488:G2499" si="41">LEFT(F2488,4)</f>
        <v>1182</v>
      </c>
      <c r="H2488" t="s">
        <v>58</v>
      </c>
      <c r="I2488" t="s">
        <v>475</v>
      </c>
      <c r="J2488" t="s">
        <v>43</v>
      </c>
      <c r="L2488" t="s">
        <v>33</v>
      </c>
      <c r="M2488" t="s">
        <v>31</v>
      </c>
      <c r="N2488" t="s">
        <v>134</v>
      </c>
      <c r="O2488" s="1"/>
      <c r="P2488" s="11">
        <v>6900</v>
      </c>
    </row>
    <row r="2489" spans="1:16">
      <c r="A2489" s="5" t="s">
        <v>6798</v>
      </c>
      <c r="B2489" t="s">
        <v>6799</v>
      </c>
      <c r="C2489" s="5" t="s">
        <v>6831</v>
      </c>
      <c r="D2489" s="1">
        <v>42005</v>
      </c>
      <c r="E2489" t="s">
        <v>6813</v>
      </c>
      <c r="F2489" t="s">
        <v>3223</v>
      </c>
      <c r="G2489" t="str">
        <f t="shared" si="41"/>
        <v>1182</v>
      </c>
      <c r="H2489" t="s">
        <v>58</v>
      </c>
      <c r="I2489" t="s">
        <v>475</v>
      </c>
      <c r="J2489" t="s">
        <v>1528</v>
      </c>
      <c r="L2489" t="s">
        <v>30</v>
      </c>
      <c r="M2489" t="s">
        <v>31</v>
      </c>
      <c r="N2489" t="s">
        <v>134</v>
      </c>
      <c r="O2489" s="1"/>
      <c r="P2489" s="11">
        <v>43800</v>
      </c>
    </row>
    <row r="2490" spans="1:16">
      <c r="A2490" s="5" t="s">
        <v>6798</v>
      </c>
      <c r="B2490" t="s">
        <v>6799</v>
      </c>
      <c r="C2490" s="5" t="s">
        <v>6831</v>
      </c>
      <c r="D2490" s="1">
        <v>42005</v>
      </c>
      <c r="E2490" t="s">
        <v>6813</v>
      </c>
      <c r="F2490" t="s">
        <v>3223</v>
      </c>
      <c r="G2490" t="str">
        <f t="shared" si="41"/>
        <v>1182</v>
      </c>
      <c r="H2490" t="s">
        <v>58</v>
      </c>
      <c r="I2490" t="s">
        <v>475</v>
      </c>
      <c r="J2490" t="s">
        <v>491</v>
      </c>
      <c r="L2490" t="s">
        <v>33</v>
      </c>
      <c r="M2490" t="s">
        <v>31</v>
      </c>
      <c r="N2490" t="s">
        <v>134</v>
      </c>
      <c r="O2490" s="1"/>
      <c r="P2490" s="11">
        <v>6900</v>
      </c>
    </row>
    <row r="2491" spans="1:16">
      <c r="A2491" s="5" t="s">
        <v>6833</v>
      </c>
      <c r="B2491" t="s">
        <v>6834</v>
      </c>
      <c r="C2491" s="5" t="s">
        <v>6835</v>
      </c>
      <c r="D2491" s="1">
        <v>42005</v>
      </c>
      <c r="E2491" t="s">
        <v>2975</v>
      </c>
      <c r="F2491" t="s">
        <v>2976</v>
      </c>
      <c r="G2491" t="str">
        <f t="shared" si="41"/>
        <v>1018</v>
      </c>
      <c r="H2491" t="s">
        <v>26</v>
      </c>
      <c r="I2491" t="s">
        <v>27</v>
      </c>
      <c r="J2491" t="s">
        <v>1828</v>
      </c>
      <c r="L2491" t="s">
        <v>30</v>
      </c>
      <c r="M2491" t="s">
        <v>31</v>
      </c>
      <c r="N2491" t="s">
        <v>31</v>
      </c>
      <c r="O2491" s="1"/>
      <c r="P2491" s="11">
        <v>510000</v>
      </c>
    </row>
    <row r="2492" spans="1:16">
      <c r="A2492" s="5" t="s">
        <v>6837</v>
      </c>
      <c r="B2492" t="s">
        <v>6838</v>
      </c>
      <c r="C2492" s="5" t="s">
        <v>6839</v>
      </c>
      <c r="D2492" s="1">
        <v>42005</v>
      </c>
      <c r="E2492" t="s">
        <v>2969</v>
      </c>
      <c r="F2492" t="s">
        <v>2970</v>
      </c>
      <c r="G2492" t="str">
        <f t="shared" si="41"/>
        <v>1093</v>
      </c>
      <c r="H2492" t="s">
        <v>26</v>
      </c>
      <c r="I2492" t="s">
        <v>27</v>
      </c>
      <c r="J2492" t="s">
        <v>1828</v>
      </c>
      <c r="L2492" t="s">
        <v>30</v>
      </c>
      <c r="M2492" t="s">
        <v>31</v>
      </c>
      <c r="N2492" t="s">
        <v>31</v>
      </c>
      <c r="O2492" s="1"/>
      <c r="P2492" s="11">
        <v>405900</v>
      </c>
    </row>
    <row r="2493" spans="1:16">
      <c r="A2493" s="5" t="s">
        <v>6837</v>
      </c>
      <c r="B2493" t="s">
        <v>6838</v>
      </c>
      <c r="C2493" s="5" t="s">
        <v>6841</v>
      </c>
      <c r="D2493" s="1">
        <v>42005</v>
      </c>
      <c r="E2493" t="s">
        <v>6843</v>
      </c>
      <c r="F2493" t="s">
        <v>6844</v>
      </c>
      <c r="G2493" t="str">
        <f t="shared" si="41"/>
        <v>1087</v>
      </c>
      <c r="H2493" t="s">
        <v>26</v>
      </c>
      <c r="I2493" t="s">
        <v>27</v>
      </c>
      <c r="J2493" t="s">
        <v>1828</v>
      </c>
      <c r="L2493" t="s">
        <v>30</v>
      </c>
      <c r="M2493" t="s">
        <v>31</v>
      </c>
      <c r="N2493" t="s">
        <v>31</v>
      </c>
      <c r="O2493" s="1"/>
      <c r="P2493" s="11">
        <v>172100</v>
      </c>
    </row>
    <row r="2494" spans="1:16">
      <c r="A2494" s="5" t="s">
        <v>6837</v>
      </c>
      <c r="B2494" t="s">
        <v>6838</v>
      </c>
      <c r="C2494" s="5" t="s">
        <v>6846</v>
      </c>
      <c r="D2494" s="1">
        <v>44762</v>
      </c>
      <c r="E2494" s="4" t="s">
        <v>9869</v>
      </c>
      <c r="F2494" s="4" t="s">
        <v>3446</v>
      </c>
      <c r="G2494" t="str">
        <f t="shared" si="41"/>
        <v>1096</v>
      </c>
      <c r="H2494" t="s">
        <v>26</v>
      </c>
      <c r="I2494" t="s">
        <v>27</v>
      </c>
      <c r="J2494" t="s">
        <v>1828</v>
      </c>
      <c r="K2494" t="s">
        <v>6848</v>
      </c>
      <c r="L2494" t="s">
        <v>30</v>
      </c>
      <c r="M2494" t="s">
        <v>32</v>
      </c>
      <c r="N2494" t="s">
        <v>31</v>
      </c>
      <c r="O2494" s="1"/>
      <c r="P2494" s="11">
        <v>372902</v>
      </c>
    </row>
    <row r="2495" spans="1:16">
      <c r="A2495" s="5" t="s">
        <v>6837</v>
      </c>
      <c r="B2495" t="s">
        <v>6838</v>
      </c>
      <c r="C2495" s="5" t="s">
        <v>6849</v>
      </c>
      <c r="D2495" s="1">
        <v>42005</v>
      </c>
      <c r="E2495" t="s">
        <v>2991</v>
      </c>
      <c r="F2495" t="s">
        <v>938</v>
      </c>
      <c r="G2495" t="str">
        <f t="shared" si="41"/>
        <v>1095</v>
      </c>
      <c r="H2495" t="s">
        <v>26</v>
      </c>
      <c r="I2495" t="s">
        <v>27</v>
      </c>
      <c r="J2495" t="s">
        <v>1828</v>
      </c>
      <c r="L2495" t="s">
        <v>30</v>
      </c>
      <c r="M2495" t="s">
        <v>31</v>
      </c>
      <c r="N2495" t="s">
        <v>31</v>
      </c>
      <c r="O2495" s="1"/>
      <c r="P2495" s="11">
        <v>523800</v>
      </c>
    </row>
    <row r="2496" spans="1:16">
      <c r="A2496" s="5" t="s">
        <v>6851</v>
      </c>
      <c r="B2496" t="s">
        <v>6852</v>
      </c>
      <c r="C2496" s="5" t="s">
        <v>6853</v>
      </c>
      <c r="D2496" s="1">
        <v>42005</v>
      </c>
      <c r="E2496" t="s">
        <v>6855</v>
      </c>
      <c r="F2496" t="s">
        <v>3102</v>
      </c>
      <c r="G2496" t="str">
        <f t="shared" si="41"/>
        <v>1018</v>
      </c>
      <c r="H2496" t="s">
        <v>26</v>
      </c>
      <c r="I2496" t="s">
        <v>27</v>
      </c>
      <c r="J2496" t="s">
        <v>42</v>
      </c>
      <c r="L2496" t="s">
        <v>150</v>
      </c>
      <c r="M2496" t="s">
        <v>31</v>
      </c>
      <c r="N2496" t="s">
        <v>31</v>
      </c>
      <c r="O2496" s="1"/>
      <c r="P2496" s="11">
        <v>137100</v>
      </c>
    </row>
    <row r="2497" spans="1:16">
      <c r="A2497" s="5" t="s">
        <v>6851</v>
      </c>
      <c r="B2497" t="s">
        <v>6852</v>
      </c>
      <c r="C2497" s="5" t="s">
        <v>6853</v>
      </c>
      <c r="D2497" s="1">
        <v>42005</v>
      </c>
      <c r="E2497" t="s">
        <v>6855</v>
      </c>
      <c r="F2497" t="s">
        <v>3102</v>
      </c>
      <c r="G2497" t="str">
        <f t="shared" si="41"/>
        <v>1018</v>
      </c>
      <c r="H2497" t="s">
        <v>26</v>
      </c>
      <c r="I2497" t="s">
        <v>27</v>
      </c>
      <c r="J2497" t="s">
        <v>42</v>
      </c>
      <c r="L2497" t="s">
        <v>30</v>
      </c>
      <c r="M2497" t="s">
        <v>31</v>
      </c>
      <c r="N2497" t="s">
        <v>31</v>
      </c>
      <c r="O2497" s="1"/>
      <c r="P2497" s="11">
        <v>153300</v>
      </c>
    </row>
    <row r="2498" spans="1:16">
      <c r="A2498" s="5" t="s">
        <v>6856</v>
      </c>
      <c r="B2498" t="s">
        <v>6857</v>
      </c>
      <c r="C2498" s="5" t="s">
        <v>6858</v>
      </c>
      <c r="D2498" s="1">
        <v>42005</v>
      </c>
      <c r="E2498" t="s">
        <v>6860</v>
      </c>
      <c r="F2498" t="s">
        <v>2500</v>
      </c>
      <c r="G2498" t="str">
        <f t="shared" si="41"/>
        <v>1018</v>
      </c>
      <c r="H2498" t="s">
        <v>26</v>
      </c>
      <c r="I2498" t="s">
        <v>27</v>
      </c>
      <c r="J2498" t="s">
        <v>42</v>
      </c>
      <c r="L2498" t="s">
        <v>150</v>
      </c>
      <c r="M2498" t="s">
        <v>31</v>
      </c>
      <c r="N2498" t="s">
        <v>32</v>
      </c>
      <c r="O2498" s="1">
        <v>45422</v>
      </c>
      <c r="P2498" s="11">
        <v>229100</v>
      </c>
    </row>
    <row r="2499" spans="1:16">
      <c r="A2499" s="5" t="s">
        <v>6856</v>
      </c>
      <c r="B2499" t="s">
        <v>6857</v>
      </c>
      <c r="C2499" s="5" t="s">
        <v>6858</v>
      </c>
      <c r="D2499" s="1">
        <v>42005</v>
      </c>
      <c r="E2499" t="s">
        <v>6861</v>
      </c>
      <c r="F2499" t="s">
        <v>2500</v>
      </c>
      <c r="G2499" t="str">
        <f t="shared" si="41"/>
        <v>1018</v>
      </c>
      <c r="H2499" t="s">
        <v>26</v>
      </c>
      <c r="I2499" t="s">
        <v>27</v>
      </c>
      <c r="J2499" t="s">
        <v>42</v>
      </c>
      <c r="L2499" t="s">
        <v>30</v>
      </c>
      <c r="M2499" t="s">
        <v>31</v>
      </c>
      <c r="N2499" t="s">
        <v>32</v>
      </c>
      <c r="O2499" s="1">
        <v>45422</v>
      </c>
      <c r="P2499" s="11">
        <v>333600</v>
      </c>
    </row>
    <row r="2501" spans="1:16">
      <c r="P2501" s="18"/>
    </row>
  </sheetData>
  <sheetProtection algorithmName="SHA-512" hashValue="+U6i5UW3rRi0rkQtfaM9VGveosy+3Kr0rVsGoKtk1+L96wtnaDxwekQSU3LH/TPa4jBE7LY1lQBMfO8LirWpgA==" saltValue="WpmZoIXEl0e4ZobNV+AFiw==" spinCount="100000" sheet="1" objects="1" scenarios="1"/>
  <autoFilter ref="A1:P2499" xr:uid="{36FA9DD2-73A2-49AD-BCF9-7BA5909BB589}"/>
  <sortState ref="A2:T2569">
    <sortCondition ref="A2:A2569"/>
    <sortCondition ref="C2:C2569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354B2-EFC4-44BA-B796-DC92856EF3D9}">
  <sheetPr filterMode="1"/>
  <dimension ref="A1:J308"/>
  <sheetViews>
    <sheetView workbookViewId="0">
      <pane ySplit="1" topLeftCell="A29" activePane="bottomLeft" state="frozen"/>
      <selection activeCell="M1" sqref="M1"/>
      <selection pane="bottomLeft" activeCell="E298" sqref="E298"/>
    </sheetView>
  </sheetViews>
  <sheetFormatPr defaultRowHeight="15"/>
  <cols>
    <col min="1" max="1" width="13.85546875" bestFit="1" customWidth="1"/>
    <col min="2" max="2" width="43" bestFit="1" customWidth="1"/>
    <col min="3" max="3" width="19.7109375" bestFit="1" customWidth="1"/>
    <col min="4" max="4" width="12.7109375" bestFit="1" customWidth="1"/>
    <col min="5" max="5" width="37" bestFit="1" customWidth="1"/>
    <col min="6" max="6" width="18.5703125" bestFit="1" customWidth="1"/>
    <col min="7" max="7" width="15.7109375" style="11" bestFit="1" customWidth="1"/>
    <col min="8" max="8" width="9.42578125" bestFit="1" customWidth="1"/>
    <col min="9" max="9" width="14.85546875" bestFit="1" customWidth="1"/>
    <col min="10" max="10" width="13.5703125" bestFit="1" customWidth="1"/>
  </cols>
  <sheetData>
    <row r="1" spans="1:10">
      <c r="A1" s="7" t="s">
        <v>0</v>
      </c>
      <c r="B1" s="8" t="s">
        <v>1</v>
      </c>
      <c r="C1" s="7" t="s">
        <v>2</v>
      </c>
      <c r="D1" s="8" t="s">
        <v>3</v>
      </c>
      <c r="E1" s="8" t="s">
        <v>4</v>
      </c>
      <c r="F1" s="8" t="s">
        <v>5</v>
      </c>
      <c r="G1" s="10" t="s">
        <v>8</v>
      </c>
      <c r="H1" s="8" t="s">
        <v>9</v>
      </c>
      <c r="I1" s="8" t="s">
        <v>10</v>
      </c>
      <c r="J1" s="8" t="s">
        <v>12</v>
      </c>
    </row>
    <row r="2" spans="1:10">
      <c r="A2" s="5" t="s">
        <v>672</v>
      </c>
      <c r="B2" t="s">
        <v>673</v>
      </c>
      <c r="C2" s="5" t="s">
        <v>694</v>
      </c>
      <c r="D2" s="1">
        <v>41396</v>
      </c>
      <c r="E2" t="s">
        <v>695</v>
      </c>
      <c r="F2" t="s">
        <v>696</v>
      </c>
      <c r="G2" s="11">
        <v>5174505</v>
      </c>
      <c r="I2" t="s">
        <v>697</v>
      </c>
      <c r="J2" t="s">
        <v>29</v>
      </c>
    </row>
    <row r="3" spans="1:10">
      <c r="A3" s="5" t="s">
        <v>672</v>
      </c>
      <c r="B3" t="s">
        <v>673</v>
      </c>
      <c r="C3" s="5" t="s">
        <v>694</v>
      </c>
      <c r="D3" s="1">
        <v>41396</v>
      </c>
      <c r="E3" t="s">
        <v>695</v>
      </c>
      <c r="F3" t="s">
        <v>698</v>
      </c>
      <c r="G3" s="11">
        <v>5214391</v>
      </c>
      <c r="I3" t="s">
        <v>697</v>
      </c>
      <c r="J3" t="s">
        <v>36</v>
      </c>
    </row>
    <row r="4" spans="1:10">
      <c r="A4" s="5" t="s">
        <v>672</v>
      </c>
      <c r="B4" t="s">
        <v>673</v>
      </c>
      <c r="C4" s="5" t="s">
        <v>694</v>
      </c>
      <c r="D4" s="1">
        <v>41396</v>
      </c>
      <c r="E4" t="s">
        <v>695</v>
      </c>
      <c r="F4" t="s">
        <v>699</v>
      </c>
      <c r="G4" s="11">
        <v>5254030</v>
      </c>
      <c r="I4" t="s">
        <v>697</v>
      </c>
      <c r="J4" t="s">
        <v>44</v>
      </c>
    </row>
    <row r="5" spans="1:10">
      <c r="A5" s="5" t="s">
        <v>672</v>
      </c>
      <c r="B5" t="s">
        <v>673</v>
      </c>
      <c r="C5" s="5" t="s">
        <v>694</v>
      </c>
      <c r="D5" s="1">
        <v>41396</v>
      </c>
      <c r="E5" t="s">
        <v>695</v>
      </c>
      <c r="F5" t="s">
        <v>700</v>
      </c>
      <c r="G5" s="11">
        <v>5293427</v>
      </c>
      <c r="I5" t="s">
        <v>697</v>
      </c>
      <c r="J5" t="s">
        <v>151</v>
      </c>
    </row>
    <row r="6" spans="1:10">
      <c r="A6" s="5" t="s">
        <v>672</v>
      </c>
      <c r="B6" t="s">
        <v>673</v>
      </c>
      <c r="C6" s="5" t="s">
        <v>694</v>
      </c>
      <c r="D6" s="1">
        <v>41396</v>
      </c>
      <c r="E6" t="s">
        <v>695</v>
      </c>
      <c r="F6" t="s">
        <v>701</v>
      </c>
      <c r="G6" s="11">
        <v>5452552</v>
      </c>
      <c r="I6" t="s">
        <v>697</v>
      </c>
      <c r="J6" t="s">
        <v>153</v>
      </c>
    </row>
    <row r="7" spans="1:10">
      <c r="A7" s="5" t="s">
        <v>672</v>
      </c>
      <c r="B7" t="s">
        <v>673</v>
      </c>
      <c r="C7" s="5" t="s">
        <v>694</v>
      </c>
      <c r="D7" s="1">
        <v>41396</v>
      </c>
      <c r="E7" t="s">
        <v>695</v>
      </c>
      <c r="F7" t="s">
        <v>702</v>
      </c>
      <c r="G7" s="11">
        <v>5406836</v>
      </c>
      <c r="I7" t="s">
        <v>697</v>
      </c>
      <c r="J7" t="s">
        <v>154</v>
      </c>
    </row>
    <row r="8" spans="1:10">
      <c r="A8" s="5" t="s">
        <v>672</v>
      </c>
      <c r="B8" t="s">
        <v>673</v>
      </c>
      <c r="C8" s="5" t="s">
        <v>694</v>
      </c>
      <c r="D8" s="1">
        <v>41396</v>
      </c>
      <c r="E8" t="s">
        <v>695</v>
      </c>
      <c r="F8" t="s">
        <v>703</v>
      </c>
      <c r="G8" s="11">
        <v>5498266</v>
      </c>
      <c r="I8" t="s">
        <v>697</v>
      </c>
      <c r="J8" t="s">
        <v>156</v>
      </c>
    </row>
    <row r="9" spans="1:10">
      <c r="A9" s="5" t="s">
        <v>672</v>
      </c>
      <c r="B9" t="s">
        <v>673</v>
      </c>
      <c r="C9" s="5" t="s">
        <v>694</v>
      </c>
      <c r="D9" s="1">
        <v>41396</v>
      </c>
      <c r="E9" t="s">
        <v>695</v>
      </c>
      <c r="F9" t="s">
        <v>704</v>
      </c>
      <c r="G9" s="11">
        <v>5537191</v>
      </c>
      <c r="I9" t="s">
        <v>697</v>
      </c>
      <c r="J9" t="s">
        <v>320</v>
      </c>
    </row>
    <row r="10" spans="1:10">
      <c r="A10" s="5" t="s">
        <v>672</v>
      </c>
      <c r="B10" t="s">
        <v>673</v>
      </c>
      <c r="C10" s="5" t="s">
        <v>694</v>
      </c>
      <c r="D10" s="1">
        <v>41396</v>
      </c>
      <c r="E10" t="s">
        <v>695</v>
      </c>
      <c r="F10" t="s">
        <v>705</v>
      </c>
      <c r="G10" s="11">
        <v>5579508</v>
      </c>
      <c r="I10" t="s">
        <v>697</v>
      </c>
      <c r="J10" t="s">
        <v>322</v>
      </c>
    </row>
    <row r="11" spans="1:10">
      <c r="A11" s="5" t="s">
        <v>672</v>
      </c>
      <c r="B11" t="s">
        <v>673</v>
      </c>
      <c r="C11" s="5" t="s">
        <v>694</v>
      </c>
      <c r="D11" s="1">
        <v>41396</v>
      </c>
      <c r="E11" t="s">
        <v>695</v>
      </c>
      <c r="F11" t="s">
        <v>706</v>
      </c>
      <c r="G11" s="11">
        <v>5579508</v>
      </c>
      <c r="I11" t="s">
        <v>697</v>
      </c>
      <c r="J11" t="s">
        <v>328</v>
      </c>
    </row>
    <row r="12" spans="1:10">
      <c r="A12" s="5" t="s">
        <v>672</v>
      </c>
      <c r="B12" t="s">
        <v>673</v>
      </c>
      <c r="C12" s="5" t="s">
        <v>694</v>
      </c>
      <c r="D12" s="1">
        <v>41396</v>
      </c>
      <c r="E12" t="s">
        <v>695</v>
      </c>
      <c r="F12" t="s">
        <v>707</v>
      </c>
      <c r="G12" s="11">
        <v>5622175</v>
      </c>
      <c r="I12" t="s">
        <v>697</v>
      </c>
      <c r="J12" t="s">
        <v>331</v>
      </c>
    </row>
    <row r="13" spans="1:10">
      <c r="A13" s="5" t="s">
        <v>672</v>
      </c>
      <c r="B13" t="s">
        <v>673</v>
      </c>
      <c r="C13" s="5" t="s">
        <v>694</v>
      </c>
      <c r="D13" s="1">
        <v>41396</v>
      </c>
      <c r="E13" t="s">
        <v>695</v>
      </c>
      <c r="F13" t="s">
        <v>708</v>
      </c>
      <c r="G13" s="11">
        <v>5706447</v>
      </c>
      <c r="I13" t="s">
        <v>697</v>
      </c>
      <c r="J13" t="s">
        <v>336</v>
      </c>
    </row>
    <row r="14" spans="1:10">
      <c r="A14" s="5" t="s">
        <v>672</v>
      </c>
      <c r="B14" t="s">
        <v>673</v>
      </c>
      <c r="C14" s="5" t="s">
        <v>694</v>
      </c>
      <c r="D14" s="1">
        <v>41396</v>
      </c>
      <c r="E14" t="s">
        <v>695</v>
      </c>
      <c r="F14" t="s">
        <v>709</v>
      </c>
      <c r="G14" s="11">
        <v>5833368</v>
      </c>
      <c r="I14" t="s">
        <v>697</v>
      </c>
      <c r="J14" t="s">
        <v>338</v>
      </c>
    </row>
    <row r="15" spans="1:10">
      <c r="A15" s="5" t="s">
        <v>672</v>
      </c>
      <c r="B15" t="s">
        <v>673</v>
      </c>
      <c r="C15" s="5" t="s">
        <v>694</v>
      </c>
      <c r="D15" s="1">
        <v>41396</v>
      </c>
      <c r="E15" t="s">
        <v>695</v>
      </c>
      <c r="F15" t="s">
        <v>710</v>
      </c>
      <c r="G15" s="11">
        <v>5707765</v>
      </c>
      <c r="I15" t="s">
        <v>697</v>
      </c>
      <c r="J15" t="s">
        <v>340</v>
      </c>
    </row>
    <row r="16" spans="1:10">
      <c r="A16" s="5" t="s">
        <v>672</v>
      </c>
      <c r="B16" t="s">
        <v>673</v>
      </c>
      <c r="C16" s="5" t="s">
        <v>694</v>
      </c>
      <c r="D16" s="1">
        <v>41396</v>
      </c>
      <c r="E16" t="s">
        <v>695</v>
      </c>
      <c r="F16" t="s">
        <v>711</v>
      </c>
      <c r="G16" s="11">
        <v>5791063</v>
      </c>
      <c r="I16" t="s">
        <v>697</v>
      </c>
      <c r="J16" t="s">
        <v>343</v>
      </c>
    </row>
    <row r="17" spans="1:10">
      <c r="A17" s="5" t="s">
        <v>672</v>
      </c>
      <c r="B17" t="s">
        <v>673</v>
      </c>
      <c r="C17" s="5" t="s">
        <v>694</v>
      </c>
      <c r="D17" s="1">
        <v>41396</v>
      </c>
      <c r="E17" t="s">
        <v>695</v>
      </c>
      <c r="F17" t="s">
        <v>712</v>
      </c>
      <c r="G17" s="11">
        <v>5875672</v>
      </c>
      <c r="I17" t="s">
        <v>697</v>
      </c>
      <c r="J17" t="s">
        <v>345</v>
      </c>
    </row>
    <row r="18" spans="1:10">
      <c r="A18" s="5" t="s">
        <v>672</v>
      </c>
      <c r="B18" t="s">
        <v>673</v>
      </c>
      <c r="C18" s="5" t="s">
        <v>694</v>
      </c>
      <c r="D18" s="1">
        <v>41396</v>
      </c>
      <c r="E18" t="s">
        <v>695</v>
      </c>
      <c r="F18" t="s">
        <v>713</v>
      </c>
      <c r="G18" s="11">
        <v>5960273</v>
      </c>
      <c r="I18" t="s">
        <v>697</v>
      </c>
      <c r="J18" t="s">
        <v>347</v>
      </c>
    </row>
    <row r="19" spans="1:10">
      <c r="A19" s="5" t="s">
        <v>672</v>
      </c>
      <c r="B19" t="s">
        <v>673</v>
      </c>
      <c r="C19" s="5" t="s">
        <v>694</v>
      </c>
      <c r="D19" s="1">
        <v>41396</v>
      </c>
      <c r="E19" t="s">
        <v>695</v>
      </c>
      <c r="F19" t="s">
        <v>714</v>
      </c>
      <c r="G19" s="11">
        <v>6002571</v>
      </c>
      <c r="I19" t="s">
        <v>697</v>
      </c>
      <c r="J19" t="s">
        <v>351</v>
      </c>
    </row>
    <row r="20" spans="1:10">
      <c r="A20" s="5" t="s">
        <v>672</v>
      </c>
      <c r="B20" t="s">
        <v>673</v>
      </c>
      <c r="C20" s="5" t="s">
        <v>694</v>
      </c>
      <c r="D20" s="1">
        <v>41396</v>
      </c>
      <c r="E20" t="s">
        <v>695</v>
      </c>
      <c r="F20" t="s">
        <v>715</v>
      </c>
      <c r="G20" s="11">
        <v>6044867</v>
      </c>
      <c r="I20" t="s">
        <v>697</v>
      </c>
      <c r="J20" t="s">
        <v>354</v>
      </c>
    </row>
    <row r="21" spans="1:10">
      <c r="A21" s="5" t="s">
        <v>672</v>
      </c>
      <c r="B21" t="s">
        <v>673</v>
      </c>
      <c r="C21" s="5" t="s">
        <v>694</v>
      </c>
      <c r="D21" s="1">
        <v>41396</v>
      </c>
      <c r="E21" t="s">
        <v>695</v>
      </c>
      <c r="F21" t="s">
        <v>716</v>
      </c>
      <c r="G21" s="11">
        <v>6087161</v>
      </c>
      <c r="I21" t="s">
        <v>697</v>
      </c>
      <c r="J21" t="s">
        <v>357</v>
      </c>
    </row>
    <row r="22" spans="1:10">
      <c r="A22" s="5" t="s">
        <v>672</v>
      </c>
      <c r="B22" t="s">
        <v>673</v>
      </c>
      <c r="C22" s="5" t="s">
        <v>694</v>
      </c>
      <c r="D22" s="1">
        <v>41396</v>
      </c>
      <c r="E22" t="s">
        <v>695</v>
      </c>
      <c r="F22" t="s">
        <v>717</v>
      </c>
      <c r="G22" s="11">
        <v>6129454</v>
      </c>
      <c r="I22" t="s">
        <v>697</v>
      </c>
      <c r="J22" t="s">
        <v>359</v>
      </c>
    </row>
    <row r="23" spans="1:10">
      <c r="A23" s="5" t="s">
        <v>672</v>
      </c>
      <c r="B23" t="s">
        <v>673</v>
      </c>
      <c r="C23" s="5" t="s">
        <v>694</v>
      </c>
      <c r="D23" s="1">
        <v>41396</v>
      </c>
      <c r="E23" t="s">
        <v>695</v>
      </c>
      <c r="F23" t="s">
        <v>718</v>
      </c>
      <c r="G23" s="11">
        <v>6171745</v>
      </c>
      <c r="I23" t="s">
        <v>697</v>
      </c>
      <c r="J23" t="s">
        <v>362</v>
      </c>
    </row>
    <row r="24" spans="1:10">
      <c r="A24" s="5" t="s">
        <v>672</v>
      </c>
      <c r="B24" t="s">
        <v>673</v>
      </c>
      <c r="C24" s="5" t="s">
        <v>694</v>
      </c>
      <c r="D24" s="1">
        <v>41396</v>
      </c>
      <c r="E24" t="s">
        <v>695</v>
      </c>
      <c r="F24" t="s">
        <v>719</v>
      </c>
      <c r="G24" s="11">
        <v>6256321</v>
      </c>
      <c r="I24" t="s">
        <v>697</v>
      </c>
      <c r="J24" t="s">
        <v>367</v>
      </c>
    </row>
    <row r="25" spans="1:10">
      <c r="A25" s="5" t="s">
        <v>672</v>
      </c>
      <c r="B25" t="s">
        <v>673</v>
      </c>
      <c r="C25" s="5" t="s">
        <v>694</v>
      </c>
      <c r="D25" s="1">
        <v>41396</v>
      </c>
      <c r="E25" t="s">
        <v>695</v>
      </c>
      <c r="F25" t="s">
        <v>720</v>
      </c>
      <c r="G25" s="11">
        <v>6256321</v>
      </c>
      <c r="I25" t="s">
        <v>697</v>
      </c>
      <c r="J25" t="s">
        <v>370</v>
      </c>
    </row>
    <row r="26" spans="1:10">
      <c r="A26" s="5" t="s">
        <v>672</v>
      </c>
      <c r="B26" t="s">
        <v>673</v>
      </c>
      <c r="C26" s="5" t="s">
        <v>694</v>
      </c>
      <c r="D26" s="1">
        <v>41396</v>
      </c>
      <c r="E26" t="s">
        <v>695</v>
      </c>
      <c r="F26" t="s">
        <v>721</v>
      </c>
      <c r="G26" s="11">
        <v>5720900</v>
      </c>
      <c r="I26" t="s">
        <v>697</v>
      </c>
      <c r="J26" t="s">
        <v>373</v>
      </c>
    </row>
    <row r="27" spans="1:10">
      <c r="A27" s="5" t="s">
        <v>672</v>
      </c>
      <c r="B27" t="s">
        <v>673</v>
      </c>
      <c r="C27" s="5" t="s">
        <v>694</v>
      </c>
      <c r="D27" s="1">
        <v>41396</v>
      </c>
      <c r="E27" t="s">
        <v>695</v>
      </c>
      <c r="F27" t="s">
        <v>722</v>
      </c>
      <c r="G27" s="11">
        <v>6390122</v>
      </c>
      <c r="I27" t="s">
        <v>697</v>
      </c>
      <c r="J27" t="s">
        <v>378</v>
      </c>
    </row>
    <row r="28" spans="1:10">
      <c r="A28" s="5" t="s">
        <v>672</v>
      </c>
      <c r="B28" t="s">
        <v>673</v>
      </c>
      <c r="C28" s="5" t="s">
        <v>694</v>
      </c>
      <c r="D28" s="1">
        <v>41396</v>
      </c>
      <c r="E28" t="s">
        <v>695</v>
      </c>
      <c r="F28" t="s">
        <v>723</v>
      </c>
      <c r="G28" s="11">
        <v>6491323</v>
      </c>
      <c r="I28" t="s">
        <v>697</v>
      </c>
      <c r="J28" t="s">
        <v>380</v>
      </c>
    </row>
    <row r="29" spans="1:10">
      <c r="A29" s="5" t="s">
        <v>672</v>
      </c>
      <c r="B29" t="s">
        <v>673</v>
      </c>
      <c r="C29" s="5" t="s">
        <v>694</v>
      </c>
      <c r="D29" s="1">
        <v>41396</v>
      </c>
      <c r="E29" t="s">
        <v>695</v>
      </c>
      <c r="F29" t="s">
        <v>724</v>
      </c>
      <c r="G29" s="11">
        <v>6390122</v>
      </c>
      <c r="I29" t="s">
        <v>697</v>
      </c>
      <c r="J29" t="s">
        <v>382</v>
      </c>
    </row>
    <row r="30" spans="1:10" hidden="1">
      <c r="A30" s="5" t="s">
        <v>672</v>
      </c>
      <c r="B30" t="s">
        <v>673</v>
      </c>
      <c r="C30" s="5" t="s">
        <v>725</v>
      </c>
      <c r="D30" s="1">
        <v>41579</v>
      </c>
      <c r="E30" t="s">
        <v>726</v>
      </c>
      <c r="F30" t="s">
        <v>727</v>
      </c>
      <c r="G30" s="11">
        <v>551036</v>
      </c>
      <c r="I30" t="s">
        <v>697</v>
      </c>
      <c r="J30" t="s">
        <v>29</v>
      </c>
    </row>
    <row r="31" spans="1:10" hidden="1">
      <c r="A31" s="5" t="s">
        <v>672</v>
      </c>
      <c r="B31" t="s">
        <v>673</v>
      </c>
      <c r="C31" s="5" t="s">
        <v>725</v>
      </c>
      <c r="D31" s="1">
        <v>41579</v>
      </c>
      <c r="E31" t="s">
        <v>726</v>
      </c>
      <c r="F31" t="s">
        <v>728</v>
      </c>
      <c r="G31" s="11">
        <v>541641</v>
      </c>
      <c r="I31" t="s">
        <v>697</v>
      </c>
      <c r="J31" t="s">
        <v>36</v>
      </c>
    </row>
    <row r="32" spans="1:10" hidden="1">
      <c r="A32" s="5" t="s">
        <v>672</v>
      </c>
      <c r="B32" t="s">
        <v>673</v>
      </c>
      <c r="C32" s="5" t="s">
        <v>725</v>
      </c>
      <c r="D32" s="1">
        <v>41579</v>
      </c>
      <c r="E32" t="s">
        <v>726</v>
      </c>
      <c r="F32" t="s">
        <v>729</v>
      </c>
      <c r="G32" s="11">
        <v>499599</v>
      </c>
      <c r="I32" t="s">
        <v>697</v>
      </c>
      <c r="J32" t="s">
        <v>44</v>
      </c>
    </row>
    <row r="33" spans="1:10" hidden="1">
      <c r="A33" s="5" t="s">
        <v>672</v>
      </c>
      <c r="B33" t="s">
        <v>673</v>
      </c>
      <c r="C33" s="5" t="s">
        <v>725</v>
      </c>
      <c r="D33" s="1">
        <v>41579</v>
      </c>
      <c r="E33" t="s">
        <v>726</v>
      </c>
      <c r="F33" t="s">
        <v>730</v>
      </c>
      <c r="G33" s="11">
        <v>499599</v>
      </c>
      <c r="I33" t="s">
        <v>697</v>
      </c>
      <c r="J33" t="s">
        <v>151</v>
      </c>
    </row>
    <row r="34" spans="1:10" hidden="1">
      <c r="A34" s="5" t="s">
        <v>672</v>
      </c>
      <c r="B34" t="s">
        <v>673</v>
      </c>
      <c r="C34" s="5" t="s">
        <v>725</v>
      </c>
      <c r="D34" s="1">
        <v>41579</v>
      </c>
      <c r="E34" t="s">
        <v>726</v>
      </c>
      <c r="F34" t="s">
        <v>731</v>
      </c>
      <c r="G34" s="11">
        <v>499599</v>
      </c>
      <c r="I34" t="s">
        <v>697</v>
      </c>
      <c r="J34" t="s">
        <v>153</v>
      </c>
    </row>
    <row r="35" spans="1:10" hidden="1">
      <c r="A35" s="5" t="s">
        <v>672</v>
      </c>
      <c r="B35" t="s">
        <v>673</v>
      </c>
      <c r="C35" s="5" t="s">
        <v>725</v>
      </c>
      <c r="D35" s="1">
        <v>41579</v>
      </c>
      <c r="E35" t="s">
        <v>726</v>
      </c>
      <c r="F35" t="s">
        <v>732</v>
      </c>
      <c r="G35" s="11">
        <v>499599</v>
      </c>
      <c r="I35" t="s">
        <v>697</v>
      </c>
      <c r="J35" t="s">
        <v>154</v>
      </c>
    </row>
    <row r="36" spans="1:10" hidden="1">
      <c r="A36" s="5" t="s">
        <v>672</v>
      </c>
      <c r="B36" t="s">
        <v>673</v>
      </c>
      <c r="C36" s="5" t="s">
        <v>725</v>
      </c>
      <c r="D36" s="1">
        <v>41579</v>
      </c>
      <c r="E36" t="s">
        <v>726</v>
      </c>
      <c r="F36" t="s">
        <v>733</v>
      </c>
      <c r="G36" s="11">
        <v>504251</v>
      </c>
      <c r="I36" t="s">
        <v>697</v>
      </c>
      <c r="J36" t="s">
        <v>156</v>
      </c>
    </row>
    <row r="37" spans="1:10" hidden="1">
      <c r="A37" s="5" t="s">
        <v>672</v>
      </c>
      <c r="B37" t="s">
        <v>673</v>
      </c>
      <c r="C37" s="5" t="s">
        <v>725</v>
      </c>
      <c r="D37" s="1">
        <v>41579</v>
      </c>
      <c r="E37" t="s">
        <v>726</v>
      </c>
      <c r="F37" t="s">
        <v>734</v>
      </c>
      <c r="G37" s="11">
        <v>504251</v>
      </c>
      <c r="I37" t="s">
        <v>697</v>
      </c>
      <c r="J37" t="s">
        <v>320</v>
      </c>
    </row>
    <row r="38" spans="1:10" hidden="1">
      <c r="A38" s="5" t="s">
        <v>672</v>
      </c>
      <c r="B38" t="s">
        <v>673</v>
      </c>
      <c r="C38" s="5" t="s">
        <v>725</v>
      </c>
      <c r="D38" s="1">
        <v>41579</v>
      </c>
      <c r="E38" t="s">
        <v>726</v>
      </c>
      <c r="F38" t="s">
        <v>735</v>
      </c>
      <c r="G38" s="11">
        <v>504251</v>
      </c>
      <c r="I38" t="s">
        <v>697</v>
      </c>
      <c r="J38" t="s">
        <v>322</v>
      </c>
    </row>
    <row r="39" spans="1:10" hidden="1">
      <c r="A39" s="5" t="s">
        <v>672</v>
      </c>
      <c r="B39" t="s">
        <v>673</v>
      </c>
      <c r="C39" s="5" t="s">
        <v>725</v>
      </c>
      <c r="D39" s="1">
        <v>41579</v>
      </c>
      <c r="E39" t="s">
        <v>726</v>
      </c>
      <c r="F39" t="s">
        <v>736</v>
      </c>
      <c r="G39" s="11">
        <v>504251</v>
      </c>
      <c r="I39" t="s">
        <v>697</v>
      </c>
      <c r="J39" t="s">
        <v>328</v>
      </c>
    </row>
    <row r="40" spans="1:10" hidden="1">
      <c r="A40" s="5" t="s">
        <v>672</v>
      </c>
      <c r="B40" t="s">
        <v>673</v>
      </c>
      <c r="C40" s="5" t="s">
        <v>725</v>
      </c>
      <c r="D40" s="1">
        <v>41579</v>
      </c>
      <c r="E40" t="s">
        <v>726</v>
      </c>
      <c r="F40" t="s">
        <v>737</v>
      </c>
      <c r="G40" s="11">
        <v>508907</v>
      </c>
      <c r="I40" t="s">
        <v>697</v>
      </c>
      <c r="J40" t="s">
        <v>331</v>
      </c>
    </row>
    <row r="41" spans="1:10" hidden="1">
      <c r="A41" s="5" t="s">
        <v>672</v>
      </c>
      <c r="B41" t="s">
        <v>673</v>
      </c>
      <c r="C41" s="5" t="s">
        <v>725</v>
      </c>
      <c r="D41" s="1">
        <v>41579</v>
      </c>
      <c r="E41" t="s">
        <v>726</v>
      </c>
      <c r="F41" t="s">
        <v>738</v>
      </c>
      <c r="G41" s="11">
        <v>518235</v>
      </c>
      <c r="I41" t="s">
        <v>697</v>
      </c>
      <c r="J41" t="s">
        <v>336</v>
      </c>
    </row>
    <row r="42" spans="1:10" hidden="1">
      <c r="A42" s="5" t="s">
        <v>672</v>
      </c>
      <c r="B42" t="s">
        <v>673</v>
      </c>
      <c r="C42" s="5" t="s">
        <v>725</v>
      </c>
      <c r="D42" s="1">
        <v>41579</v>
      </c>
      <c r="E42" t="s">
        <v>726</v>
      </c>
      <c r="F42" t="s">
        <v>739</v>
      </c>
      <c r="G42" s="11">
        <v>508907</v>
      </c>
      <c r="I42" t="s">
        <v>697</v>
      </c>
      <c r="J42" t="s">
        <v>338</v>
      </c>
    </row>
    <row r="43" spans="1:10" hidden="1">
      <c r="A43" s="5" t="s">
        <v>672</v>
      </c>
      <c r="B43" t="s">
        <v>673</v>
      </c>
      <c r="C43" s="5" t="s">
        <v>725</v>
      </c>
      <c r="D43" s="1">
        <v>41579</v>
      </c>
      <c r="E43" t="s">
        <v>726</v>
      </c>
      <c r="F43" t="s">
        <v>740</v>
      </c>
      <c r="G43" s="11">
        <v>508907</v>
      </c>
      <c r="I43" t="s">
        <v>697</v>
      </c>
      <c r="J43" t="s">
        <v>340</v>
      </c>
    </row>
    <row r="44" spans="1:10" hidden="1">
      <c r="A44" s="5" t="s">
        <v>672</v>
      </c>
      <c r="B44" t="s">
        <v>673</v>
      </c>
      <c r="C44" s="5" t="s">
        <v>725</v>
      </c>
      <c r="D44" s="1">
        <v>41579</v>
      </c>
      <c r="E44" t="s">
        <v>726</v>
      </c>
      <c r="F44" t="s">
        <v>741</v>
      </c>
      <c r="G44" s="11">
        <v>508907</v>
      </c>
      <c r="I44" t="s">
        <v>697</v>
      </c>
      <c r="J44" t="s">
        <v>343</v>
      </c>
    </row>
    <row r="45" spans="1:10" hidden="1">
      <c r="A45" s="5" t="s">
        <v>672</v>
      </c>
      <c r="B45" t="s">
        <v>673</v>
      </c>
      <c r="C45" s="5" t="s">
        <v>725</v>
      </c>
      <c r="D45" s="1">
        <v>41579</v>
      </c>
      <c r="E45" t="s">
        <v>726</v>
      </c>
      <c r="F45" t="s">
        <v>742</v>
      </c>
      <c r="G45" s="11">
        <v>508907</v>
      </c>
      <c r="I45" t="s">
        <v>697</v>
      </c>
      <c r="J45" t="s">
        <v>345</v>
      </c>
    </row>
    <row r="46" spans="1:10" hidden="1">
      <c r="A46" s="5" t="s">
        <v>672</v>
      </c>
      <c r="B46" t="s">
        <v>673</v>
      </c>
      <c r="C46" s="5" t="s">
        <v>725</v>
      </c>
      <c r="D46" s="1">
        <v>41579</v>
      </c>
      <c r="E46" t="s">
        <v>726</v>
      </c>
      <c r="F46" t="s">
        <v>743</v>
      </c>
      <c r="G46" s="11">
        <v>513569</v>
      </c>
      <c r="I46" t="s">
        <v>697</v>
      </c>
      <c r="J46" t="s">
        <v>347</v>
      </c>
    </row>
    <row r="47" spans="1:10" hidden="1">
      <c r="A47" s="5" t="s">
        <v>672</v>
      </c>
      <c r="B47" t="s">
        <v>673</v>
      </c>
      <c r="C47" s="5" t="s">
        <v>725</v>
      </c>
      <c r="D47" s="1">
        <v>41579</v>
      </c>
      <c r="E47" t="s">
        <v>726</v>
      </c>
      <c r="F47" t="s">
        <v>744</v>
      </c>
      <c r="G47" s="11">
        <v>508907</v>
      </c>
      <c r="I47" t="s">
        <v>697</v>
      </c>
      <c r="J47" t="s">
        <v>351</v>
      </c>
    </row>
    <row r="48" spans="1:10" hidden="1">
      <c r="A48" s="5" t="s">
        <v>672</v>
      </c>
      <c r="B48" t="s">
        <v>673</v>
      </c>
      <c r="C48" s="5" t="s">
        <v>725</v>
      </c>
      <c r="D48" s="1">
        <v>41579</v>
      </c>
      <c r="E48" t="s">
        <v>726</v>
      </c>
      <c r="F48" t="s">
        <v>745</v>
      </c>
      <c r="G48" s="11">
        <v>513569</v>
      </c>
      <c r="I48" t="s">
        <v>697</v>
      </c>
      <c r="J48" t="s">
        <v>354</v>
      </c>
    </row>
    <row r="49" spans="1:10" hidden="1">
      <c r="A49" s="5" t="s">
        <v>672</v>
      </c>
      <c r="B49" t="s">
        <v>673</v>
      </c>
      <c r="C49" s="5" t="s">
        <v>725</v>
      </c>
      <c r="D49" s="1">
        <v>41579</v>
      </c>
      <c r="E49" t="s">
        <v>726</v>
      </c>
      <c r="F49" t="s">
        <v>746</v>
      </c>
      <c r="G49" s="11">
        <v>513569</v>
      </c>
      <c r="I49" t="s">
        <v>697</v>
      </c>
      <c r="J49" t="s">
        <v>357</v>
      </c>
    </row>
    <row r="50" spans="1:10" hidden="1">
      <c r="A50" s="5" t="s">
        <v>672</v>
      </c>
      <c r="B50" t="s">
        <v>673</v>
      </c>
      <c r="C50" s="5" t="s">
        <v>725</v>
      </c>
      <c r="D50" s="1">
        <v>41579</v>
      </c>
      <c r="E50" t="s">
        <v>726</v>
      </c>
      <c r="F50" t="s">
        <v>747</v>
      </c>
      <c r="G50" s="11">
        <v>513569</v>
      </c>
      <c r="I50" t="s">
        <v>697</v>
      </c>
      <c r="J50" t="s">
        <v>359</v>
      </c>
    </row>
    <row r="51" spans="1:10" hidden="1">
      <c r="A51" s="5" t="s">
        <v>672</v>
      </c>
      <c r="B51" t="s">
        <v>673</v>
      </c>
      <c r="C51" s="5" t="s">
        <v>725</v>
      </c>
      <c r="D51" s="1">
        <v>41579</v>
      </c>
      <c r="E51" t="s">
        <v>726</v>
      </c>
      <c r="F51" t="s">
        <v>748</v>
      </c>
      <c r="G51" s="11">
        <v>513569</v>
      </c>
      <c r="I51" t="s">
        <v>697</v>
      </c>
      <c r="J51" t="s">
        <v>362</v>
      </c>
    </row>
    <row r="52" spans="1:10" hidden="1">
      <c r="A52" s="5" t="s">
        <v>672</v>
      </c>
      <c r="B52" t="s">
        <v>673</v>
      </c>
      <c r="C52" s="5" t="s">
        <v>725</v>
      </c>
      <c r="D52" s="1">
        <v>41579</v>
      </c>
      <c r="E52" t="s">
        <v>726</v>
      </c>
      <c r="F52" t="s">
        <v>749</v>
      </c>
      <c r="G52" s="11">
        <v>387952</v>
      </c>
      <c r="I52" t="s">
        <v>697</v>
      </c>
      <c r="J52" t="s">
        <v>367</v>
      </c>
    </row>
    <row r="53" spans="1:10" hidden="1">
      <c r="A53" s="5" t="s">
        <v>672</v>
      </c>
      <c r="B53" t="s">
        <v>673</v>
      </c>
      <c r="C53" s="5" t="s">
        <v>725</v>
      </c>
      <c r="D53" s="1">
        <v>41579</v>
      </c>
      <c r="E53" t="s">
        <v>726</v>
      </c>
      <c r="F53" t="s">
        <v>750</v>
      </c>
      <c r="G53" s="11">
        <v>513569</v>
      </c>
      <c r="I53" t="s">
        <v>697</v>
      </c>
      <c r="J53" t="s">
        <v>370</v>
      </c>
    </row>
    <row r="54" spans="1:10" hidden="1">
      <c r="A54" s="5" t="s">
        <v>672</v>
      </c>
      <c r="B54" t="s">
        <v>673</v>
      </c>
      <c r="C54" s="5" t="s">
        <v>725</v>
      </c>
      <c r="D54" s="1">
        <v>41579</v>
      </c>
      <c r="E54" t="s">
        <v>726</v>
      </c>
      <c r="F54" t="s">
        <v>751</v>
      </c>
      <c r="G54" s="11">
        <v>518235</v>
      </c>
      <c r="I54" t="s">
        <v>697</v>
      </c>
      <c r="J54" t="s">
        <v>373</v>
      </c>
    </row>
    <row r="55" spans="1:10" hidden="1">
      <c r="A55" s="5" t="s">
        <v>672</v>
      </c>
      <c r="B55" t="s">
        <v>673</v>
      </c>
      <c r="C55" s="5" t="s">
        <v>725</v>
      </c>
      <c r="D55" s="1">
        <v>41579</v>
      </c>
      <c r="E55" t="s">
        <v>726</v>
      </c>
      <c r="F55" t="s">
        <v>752</v>
      </c>
      <c r="G55" s="11">
        <v>518235</v>
      </c>
      <c r="I55" t="s">
        <v>697</v>
      </c>
      <c r="J55" t="s">
        <v>378</v>
      </c>
    </row>
    <row r="56" spans="1:10" hidden="1">
      <c r="A56" s="5" t="s">
        <v>672</v>
      </c>
      <c r="B56" t="s">
        <v>673</v>
      </c>
      <c r="C56" s="5" t="s">
        <v>725</v>
      </c>
      <c r="D56" s="1">
        <v>41579</v>
      </c>
      <c r="E56" t="s">
        <v>726</v>
      </c>
      <c r="F56" t="s">
        <v>753</v>
      </c>
      <c r="G56" s="11">
        <v>518235</v>
      </c>
      <c r="I56" t="s">
        <v>697</v>
      </c>
      <c r="J56" t="s">
        <v>380</v>
      </c>
    </row>
    <row r="57" spans="1:10" hidden="1">
      <c r="A57" s="5" t="s">
        <v>672</v>
      </c>
      <c r="B57" t="s">
        <v>673</v>
      </c>
      <c r="C57" s="5" t="s">
        <v>725</v>
      </c>
      <c r="D57" s="1">
        <v>41579</v>
      </c>
      <c r="E57" t="s">
        <v>726</v>
      </c>
      <c r="F57" t="s">
        <v>754</v>
      </c>
      <c r="G57" s="11">
        <v>518235</v>
      </c>
      <c r="I57" t="s">
        <v>697</v>
      </c>
      <c r="J57" t="s">
        <v>382</v>
      </c>
    </row>
    <row r="58" spans="1:10" hidden="1">
      <c r="A58" s="5" t="s">
        <v>672</v>
      </c>
      <c r="B58" t="s">
        <v>673</v>
      </c>
      <c r="C58" s="5" t="s">
        <v>725</v>
      </c>
      <c r="D58" s="1">
        <v>41579</v>
      </c>
      <c r="E58" t="s">
        <v>726</v>
      </c>
      <c r="F58" t="s">
        <v>755</v>
      </c>
      <c r="G58" s="11">
        <v>518235</v>
      </c>
      <c r="I58" t="s">
        <v>697</v>
      </c>
      <c r="J58" t="s">
        <v>384</v>
      </c>
    </row>
    <row r="59" spans="1:10" hidden="1">
      <c r="A59" s="5" t="s">
        <v>672</v>
      </c>
      <c r="B59" t="s">
        <v>673</v>
      </c>
      <c r="C59" s="5" t="s">
        <v>725</v>
      </c>
      <c r="D59" s="1">
        <v>41579</v>
      </c>
      <c r="E59" t="s">
        <v>726</v>
      </c>
      <c r="F59" t="s">
        <v>756</v>
      </c>
      <c r="G59" s="11">
        <v>518235</v>
      </c>
      <c r="I59" t="s">
        <v>697</v>
      </c>
      <c r="J59" t="s">
        <v>386</v>
      </c>
    </row>
    <row r="60" spans="1:10" hidden="1">
      <c r="A60" s="5" t="s">
        <v>672</v>
      </c>
      <c r="B60" t="s">
        <v>673</v>
      </c>
      <c r="C60" s="5" t="s">
        <v>725</v>
      </c>
      <c r="D60" s="1">
        <v>41579</v>
      </c>
      <c r="E60" t="s">
        <v>726</v>
      </c>
      <c r="F60" t="s">
        <v>757</v>
      </c>
      <c r="G60" s="11">
        <v>522907</v>
      </c>
      <c r="I60" t="s">
        <v>697</v>
      </c>
      <c r="J60" t="s">
        <v>388</v>
      </c>
    </row>
    <row r="61" spans="1:10" hidden="1">
      <c r="A61" s="5" t="s">
        <v>672</v>
      </c>
      <c r="B61" t="s">
        <v>673</v>
      </c>
      <c r="C61" s="5" t="s">
        <v>725</v>
      </c>
      <c r="D61" s="1">
        <v>41579</v>
      </c>
      <c r="E61" t="s">
        <v>726</v>
      </c>
      <c r="F61" t="s">
        <v>758</v>
      </c>
      <c r="G61" s="11">
        <v>518235</v>
      </c>
      <c r="I61" t="s">
        <v>697</v>
      </c>
      <c r="J61" t="s">
        <v>759</v>
      </c>
    </row>
    <row r="62" spans="1:10" hidden="1">
      <c r="A62" s="5" t="s">
        <v>672</v>
      </c>
      <c r="B62" t="s">
        <v>673</v>
      </c>
      <c r="C62" s="5" t="s">
        <v>725</v>
      </c>
      <c r="D62" s="1">
        <v>41579</v>
      </c>
      <c r="E62" t="s">
        <v>726</v>
      </c>
      <c r="F62" t="s">
        <v>760</v>
      </c>
      <c r="G62" s="11">
        <v>522907</v>
      </c>
      <c r="I62" t="s">
        <v>697</v>
      </c>
      <c r="J62" t="s">
        <v>761</v>
      </c>
    </row>
    <row r="63" spans="1:10" hidden="1">
      <c r="A63" s="5" t="s">
        <v>672</v>
      </c>
      <c r="B63" t="s">
        <v>673</v>
      </c>
      <c r="C63" s="5" t="s">
        <v>725</v>
      </c>
      <c r="D63" s="1">
        <v>41579</v>
      </c>
      <c r="E63" t="s">
        <v>726</v>
      </c>
      <c r="F63" t="s">
        <v>762</v>
      </c>
      <c r="G63" s="11">
        <v>522907</v>
      </c>
      <c r="I63" t="s">
        <v>697</v>
      </c>
      <c r="J63" t="s">
        <v>763</v>
      </c>
    </row>
    <row r="64" spans="1:10" hidden="1">
      <c r="A64" s="5" t="s">
        <v>672</v>
      </c>
      <c r="B64" t="s">
        <v>673</v>
      </c>
      <c r="C64" s="5" t="s">
        <v>725</v>
      </c>
      <c r="D64" s="1">
        <v>41579</v>
      </c>
      <c r="E64" t="s">
        <v>726</v>
      </c>
      <c r="F64" t="s">
        <v>764</v>
      </c>
      <c r="G64" s="11">
        <v>522907</v>
      </c>
      <c r="I64" t="s">
        <v>697</v>
      </c>
      <c r="J64" t="s">
        <v>765</v>
      </c>
    </row>
    <row r="65" spans="1:10" hidden="1">
      <c r="A65" s="5" t="s">
        <v>672</v>
      </c>
      <c r="B65" t="s">
        <v>673</v>
      </c>
      <c r="C65" s="5" t="s">
        <v>725</v>
      </c>
      <c r="D65" s="1">
        <v>41579</v>
      </c>
      <c r="E65" t="s">
        <v>726</v>
      </c>
      <c r="F65" t="s">
        <v>766</v>
      </c>
      <c r="G65" s="11">
        <v>522907</v>
      </c>
      <c r="I65" t="s">
        <v>697</v>
      </c>
      <c r="J65" t="s">
        <v>767</v>
      </c>
    </row>
    <row r="66" spans="1:10" hidden="1">
      <c r="A66" s="5" t="s">
        <v>672</v>
      </c>
      <c r="B66" t="s">
        <v>673</v>
      </c>
      <c r="C66" s="5" t="s">
        <v>725</v>
      </c>
      <c r="D66" s="1">
        <v>41579</v>
      </c>
      <c r="E66" t="s">
        <v>726</v>
      </c>
      <c r="F66" t="s">
        <v>768</v>
      </c>
      <c r="G66" s="11">
        <v>522907</v>
      </c>
      <c r="I66" t="s">
        <v>697</v>
      </c>
      <c r="J66" t="s">
        <v>769</v>
      </c>
    </row>
    <row r="67" spans="1:10" hidden="1">
      <c r="A67" s="5" t="s">
        <v>672</v>
      </c>
      <c r="B67" t="s">
        <v>673</v>
      </c>
      <c r="C67" s="5" t="s">
        <v>725</v>
      </c>
      <c r="D67" s="1">
        <v>41579</v>
      </c>
      <c r="E67" t="s">
        <v>726</v>
      </c>
      <c r="F67" t="s">
        <v>770</v>
      </c>
      <c r="G67" s="11">
        <v>522907</v>
      </c>
      <c r="I67" t="s">
        <v>697</v>
      </c>
      <c r="J67" t="s">
        <v>771</v>
      </c>
    </row>
    <row r="68" spans="1:10" hidden="1">
      <c r="A68" s="5" t="s">
        <v>672</v>
      </c>
      <c r="B68" t="s">
        <v>673</v>
      </c>
      <c r="C68" s="5" t="s">
        <v>725</v>
      </c>
      <c r="D68" s="1">
        <v>41579</v>
      </c>
      <c r="E68" t="s">
        <v>726</v>
      </c>
      <c r="F68" t="s">
        <v>772</v>
      </c>
      <c r="G68" s="11">
        <v>541641</v>
      </c>
      <c r="I68" t="s">
        <v>697</v>
      </c>
      <c r="J68" t="s">
        <v>773</v>
      </c>
    </row>
    <row r="69" spans="1:10" hidden="1">
      <c r="A69" s="5" t="s">
        <v>672</v>
      </c>
      <c r="B69" t="s">
        <v>673</v>
      </c>
      <c r="C69" s="5" t="s">
        <v>725</v>
      </c>
      <c r="D69" s="1">
        <v>41579</v>
      </c>
      <c r="E69" t="s">
        <v>726</v>
      </c>
      <c r="F69" t="s">
        <v>774</v>
      </c>
      <c r="G69" s="11">
        <v>541641</v>
      </c>
      <c r="I69" t="s">
        <v>697</v>
      </c>
      <c r="J69" t="s">
        <v>775</v>
      </c>
    </row>
    <row r="70" spans="1:10" hidden="1">
      <c r="A70" s="5" t="s">
        <v>672</v>
      </c>
      <c r="B70" t="s">
        <v>673</v>
      </c>
      <c r="C70" s="5" t="s">
        <v>725</v>
      </c>
      <c r="D70" s="1">
        <v>41579</v>
      </c>
      <c r="E70" t="s">
        <v>726</v>
      </c>
      <c r="F70" t="s">
        <v>776</v>
      </c>
      <c r="G70" s="11">
        <v>541641</v>
      </c>
      <c r="I70" t="s">
        <v>697</v>
      </c>
      <c r="J70" t="s">
        <v>777</v>
      </c>
    </row>
    <row r="71" spans="1:10" hidden="1">
      <c r="A71" s="5" t="s">
        <v>672</v>
      </c>
      <c r="B71" t="s">
        <v>673</v>
      </c>
      <c r="C71" s="5" t="s">
        <v>725</v>
      </c>
      <c r="D71" s="1">
        <v>41579</v>
      </c>
      <c r="E71" t="s">
        <v>726</v>
      </c>
      <c r="F71" t="s">
        <v>778</v>
      </c>
      <c r="G71" s="11">
        <v>541641</v>
      </c>
      <c r="I71" t="s">
        <v>697</v>
      </c>
      <c r="J71" t="s">
        <v>779</v>
      </c>
    </row>
    <row r="72" spans="1:10" hidden="1">
      <c r="A72" s="5" t="s">
        <v>672</v>
      </c>
      <c r="B72" t="s">
        <v>673</v>
      </c>
      <c r="C72" s="5" t="s">
        <v>725</v>
      </c>
      <c r="D72" s="1">
        <v>41579</v>
      </c>
      <c r="E72" t="s">
        <v>726</v>
      </c>
      <c r="F72" t="s">
        <v>780</v>
      </c>
      <c r="G72" s="11">
        <v>541641</v>
      </c>
      <c r="I72" t="s">
        <v>697</v>
      </c>
      <c r="J72" t="s">
        <v>781</v>
      </c>
    </row>
    <row r="73" spans="1:10" hidden="1">
      <c r="A73" s="5" t="s">
        <v>672</v>
      </c>
      <c r="B73" t="s">
        <v>673</v>
      </c>
      <c r="C73" s="5" t="s">
        <v>725</v>
      </c>
      <c r="D73" s="1">
        <v>41579</v>
      </c>
      <c r="E73" t="s">
        <v>726</v>
      </c>
      <c r="F73" t="s">
        <v>782</v>
      </c>
      <c r="G73" s="11">
        <v>541641</v>
      </c>
      <c r="I73" t="s">
        <v>697</v>
      </c>
      <c r="J73" t="s">
        <v>783</v>
      </c>
    </row>
    <row r="74" spans="1:10" hidden="1">
      <c r="A74" s="5" t="s">
        <v>672</v>
      </c>
      <c r="B74" t="s">
        <v>673</v>
      </c>
      <c r="C74" s="5" t="s">
        <v>725</v>
      </c>
      <c r="D74" s="1">
        <v>41579</v>
      </c>
      <c r="E74" t="s">
        <v>726</v>
      </c>
      <c r="F74" t="s">
        <v>784</v>
      </c>
      <c r="G74" s="11">
        <v>546336</v>
      </c>
      <c r="I74" t="s">
        <v>697</v>
      </c>
      <c r="J74" t="s">
        <v>785</v>
      </c>
    </row>
    <row r="75" spans="1:10" hidden="1">
      <c r="A75" s="5" t="s">
        <v>672</v>
      </c>
      <c r="B75" t="s">
        <v>673</v>
      </c>
      <c r="C75" s="5" t="s">
        <v>725</v>
      </c>
      <c r="D75" s="1">
        <v>41579</v>
      </c>
      <c r="E75" t="s">
        <v>726</v>
      </c>
      <c r="F75" t="s">
        <v>786</v>
      </c>
      <c r="G75" s="11">
        <v>541641</v>
      </c>
      <c r="I75" t="s">
        <v>697</v>
      </c>
      <c r="J75" t="s">
        <v>787</v>
      </c>
    </row>
    <row r="76" spans="1:10" hidden="1">
      <c r="A76" s="5" t="s">
        <v>672</v>
      </c>
      <c r="B76" t="s">
        <v>673</v>
      </c>
      <c r="C76" s="5" t="s">
        <v>725</v>
      </c>
      <c r="D76" s="1">
        <v>41579</v>
      </c>
      <c r="E76" t="s">
        <v>726</v>
      </c>
      <c r="F76" t="s">
        <v>788</v>
      </c>
      <c r="G76" s="11">
        <v>541641</v>
      </c>
      <c r="I76" t="s">
        <v>697</v>
      </c>
      <c r="J76" t="s">
        <v>789</v>
      </c>
    </row>
    <row r="77" spans="1:10" hidden="1">
      <c r="A77" s="5" t="s">
        <v>672</v>
      </c>
      <c r="B77" t="s">
        <v>673</v>
      </c>
      <c r="C77" s="5" t="s">
        <v>725</v>
      </c>
      <c r="D77" s="1">
        <v>41579</v>
      </c>
      <c r="E77" t="s">
        <v>726</v>
      </c>
      <c r="F77" t="s">
        <v>790</v>
      </c>
      <c r="G77" s="11">
        <v>541641</v>
      </c>
      <c r="I77" t="s">
        <v>697</v>
      </c>
      <c r="J77" t="s">
        <v>791</v>
      </c>
    </row>
    <row r="78" spans="1:10" hidden="1">
      <c r="A78" s="5" t="s">
        <v>672</v>
      </c>
      <c r="B78" t="s">
        <v>673</v>
      </c>
      <c r="C78" s="5" t="s">
        <v>725</v>
      </c>
      <c r="D78" s="1">
        <v>41579</v>
      </c>
      <c r="E78" t="s">
        <v>726</v>
      </c>
      <c r="F78" t="s">
        <v>792</v>
      </c>
      <c r="G78" s="11">
        <v>546336</v>
      </c>
      <c r="I78" t="s">
        <v>697</v>
      </c>
      <c r="J78" t="s">
        <v>793</v>
      </c>
    </row>
    <row r="79" spans="1:10" hidden="1">
      <c r="A79" s="5" t="s">
        <v>672</v>
      </c>
      <c r="B79" t="s">
        <v>673</v>
      </c>
      <c r="C79" s="5" t="s">
        <v>725</v>
      </c>
      <c r="D79" s="1">
        <v>41579</v>
      </c>
      <c r="E79" t="s">
        <v>726</v>
      </c>
      <c r="F79" t="s">
        <v>794</v>
      </c>
      <c r="G79" s="11">
        <v>546336</v>
      </c>
      <c r="I79" t="s">
        <v>697</v>
      </c>
      <c r="J79" t="s">
        <v>795</v>
      </c>
    </row>
    <row r="80" spans="1:10" hidden="1">
      <c r="A80" s="5" t="s">
        <v>672</v>
      </c>
      <c r="B80" t="s">
        <v>673</v>
      </c>
      <c r="C80" s="5" t="s">
        <v>725</v>
      </c>
      <c r="D80" s="1">
        <v>41579</v>
      </c>
      <c r="E80" t="s">
        <v>726</v>
      </c>
      <c r="F80" t="s">
        <v>796</v>
      </c>
      <c r="G80" s="11">
        <v>546336</v>
      </c>
      <c r="I80" t="s">
        <v>697</v>
      </c>
      <c r="J80" t="s">
        <v>797</v>
      </c>
    </row>
    <row r="81" spans="1:10" hidden="1">
      <c r="A81" s="5" t="s">
        <v>672</v>
      </c>
      <c r="B81" t="s">
        <v>673</v>
      </c>
      <c r="C81" s="5" t="s">
        <v>725</v>
      </c>
      <c r="D81" s="1">
        <v>41579</v>
      </c>
      <c r="E81" t="s">
        <v>726</v>
      </c>
      <c r="F81" t="s">
        <v>798</v>
      </c>
      <c r="G81" s="11">
        <v>546336</v>
      </c>
      <c r="I81" t="s">
        <v>697</v>
      </c>
      <c r="J81" t="s">
        <v>799</v>
      </c>
    </row>
    <row r="82" spans="1:10" hidden="1">
      <c r="A82" s="5" t="s">
        <v>672</v>
      </c>
      <c r="B82" t="s">
        <v>673</v>
      </c>
      <c r="C82" s="5" t="s">
        <v>725</v>
      </c>
      <c r="D82" s="1">
        <v>41579</v>
      </c>
      <c r="E82" t="s">
        <v>726</v>
      </c>
      <c r="F82" t="s">
        <v>800</v>
      </c>
      <c r="G82" s="11">
        <v>546336</v>
      </c>
      <c r="I82" t="s">
        <v>697</v>
      </c>
      <c r="J82" t="s">
        <v>801</v>
      </c>
    </row>
    <row r="83" spans="1:10" hidden="1">
      <c r="A83" s="5" t="s">
        <v>672</v>
      </c>
      <c r="B83" t="s">
        <v>673</v>
      </c>
      <c r="C83" s="5" t="s">
        <v>725</v>
      </c>
      <c r="D83" s="1">
        <v>41579</v>
      </c>
      <c r="E83" t="s">
        <v>726</v>
      </c>
      <c r="F83" t="s">
        <v>802</v>
      </c>
      <c r="G83" s="11">
        <v>546336</v>
      </c>
      <c r="I83" t="s">
        <v>697</v>
      </c>
      <c r="J83" t="s">
        <v>803</v>
      </c>
    </row>
    <row r="84" spans="1:10" hidden="1">
      <c r="A84" s="5" t="s">
        <v>672</v>
      </c>
      <c r="B84" t="s">
        <v>673</v>
      </c>
      <c r="C84" s="5" t="s">
        <v>725</v>
      </c>
      <c r="D84" s="1">
        <v>41579</v>
      </c>
      <c r="E84" t="s">
        <v>726</v>
      </c>
      <c r="F84" t="s">
        <v>804</v>
      </c>
      <c r="G84" s="11">
        <v>551036</v>
      </c>
      <c r="I84" t="s">
        <v>697</v>
      </c>
      <c r="J84" t="s">
        <v>805</v>
      </c>
    </row>
    <row r="85" spans="1:10" hidden="1">
      <c r="A85" s="5" t="s">
        <v>672</v>
      </c>
      <c r="B85" t="s">
        <v>673</v>
      </c>
      <c r="C85" s="5" t="s">
        <v>725</v>
      </c>
      <c r="D85" s="1">
        <v>41579</v>
      </c>
      <c r="E85" t="s">
        <v>726</v>
      </c>
      <c r="F85" t="s">
        <v>806</v>
      </c>
      <c r="G85" s="11">
        <v>551036</v>
      </c>
      <c r="I85" t="s">
        <v>697</v>
      </c>
      <c r="J85" t="s">
        <v>807</v>
      </c>
    </row>
    <row r="86" spans="1:10" hidden="1">
      <c r="A86" s="5" t="s">
        <v>672</v>
      </c>
      <c r="B86" t="s">
        <v>673</v>
      </c>
      <c r="C86" s="5" t="s">
        <v>725</v>
      </c>
      <c r="D86" s="1">
        <v>41579</v>
      </c>
      <c r="E86" t="s">
        <v>726</v>
      </c>
      <c r="F86" t="s">
        <v>808</v>
      </c>
      <c r="G86" s="11">
        <v>551036</v>
      </c>
      <c r="I86" t="s">
        <v>697</v>
      </c>
      <c r="J86" t="s">
        <v>809</v>
      </c>
    </row>
    <row r="87" spans="1:10" hidden="1">
      <c r="A87" s="5" t="s">
        <v>672</v>
      </c>
      <c r="B87" t="s">
        <v>673</v>
      </c>
      <c r="C87" s="5" t="s">
        <v>725</v>
      </c>
      <c r="D87" s="1">
        <v>41579</v>
      </c>
      <c r="E87" t="s">
        <v>726</v>
      </c>
      <c r="F87" t="s">
        <v>810</v>
      </c>
      <c r="G87" s="11">
        <v>551036</v>
      </c>
      <c r="I87" t="s">
        <v>697</v>
      </c>
      <c r="J87" t="s">
        <v>811</v>
      </c>
    </row>
    <row r="88" spans="1:10" hidden="1">
      <c r="A88" s="5" t="s">
        <v>672</v>
      </c>
      <c r="B88" t="s">
        <v>673</v>
      </c>
      <c r="C88" s="5" t="s">
        <v>725</v>
      </c>
      <c r="D88" s="1">
        <v>41579</v>
      </c>
      <c r="E88" t="s">
        <v>726</v>
      </c>
      <c r="F88" t="s">
        <v>812</v>
      </c>
      <c r="G88" s="11">
        <v>551036</v>
      </c>
      <c r="I88" t="s">
        <v>697</v>
      </c>
      <c r="J88" t="s">
        <v>813</v>
      </c>
    </row>
    <row r="89" spans="1:10" hidden="1">
      <c r="A89" s="5" t="s">
        <v>672</v>
      </c>
      <c r="B89" t="s">
        <v>673</v>
      </c>
      <c r="C89" s="5" t="s">
        <v>814</v>
      </c>
      <c r="D89" s="1">
        <v>41579</v>
      </c>
      <c r="E89" t="s">
        <v>815</v>
      </c>
      <c r="F89" t="s">
        <v>816</v>
      </c>
      <c r="G89" s="11">
        <v>560449</v>
      </c>
      <c r="I89" t="s">
        <v>697</v>
      </c>
      <c r="J89" t="s">
        <v>29</v>
      </c>
    </row>
    <row r="90" spans="1:10" hidden="1">
      <c r="A90" s="5" t="s">
        <v>672</v>
      </c>
      <c r="B90" t="s">
        <v>673</v>
      </c>
      <c r="C90" s="5" t="s">
        <v>814</v>
      </c>
      <c r="D90" s="1">
        <v>41579</v>
      </c>
      <c r="E90" t="s">
        <v>815</v>
      </c>
      <c r="F90" t="s">
        <v>817</v>
      </c>
      <c r="G90" s="11">
        <v>555740</v>
      </c>
      <c r="I90" t="s">
        <v>697</v>
      </c>
      <c r="J90" t="s">
        <v>36</v>
      </c>
    </row>
    <row r="91" spans="1:10" hidden="1">
      <c r="A91" s="5" t="s">
        <v>672</v>
      </c>
      <c r="B91" t="s">
        <v>673</v>
      </c>
      <c r="C91" s="5" t="s">
        <v>814</v>
      </c>
      <c r="D91" s="1">
        <v>41579</v>
      </c>
      <c r="E91" t="s">
        <v>815</v>
      </c>
      <c r="F91" t="s">
        <v>818</v>
      </c>
      <c r="G91" s="11">
        <v>555740</v>
      </c>
      <c r="I91" t="s">
        <v>697</v>
      </c>
      <c r="J91" t="s">
        <v>44</v>
      </c>
    </row>
    <row r="92" spans="1:10" hidden="1">
      <c r="A92" s="5" t="s">
        <v>672</v>
      </c>
      <c r="B92" t="s">
        <v>673</v>
      </c>
      <c r="C92" s="5" t="s">
        <v>814</v>
      </c>
      <c r="D92" s="1">
        <v>41579</v>
      </c>
      <c r="E92" t="s">
        <v>815</v>
      </c>
      <c r="F92" t="s">
        <v>819</v>
      </c>
      <c r="G92" s="11">
        <v>425673</v>
      </c>
      <c r="I92" t="s">
        <v>697</v>
      </c>
      <c r="J92" t="s">
        <v>151</v>
      </c>
    </row>
    <row r="93" spans="1:10" hidden="1">
      <c r="A93" s="5" t="s">
        <v>672</v>
      </c>
      <c r="B93" t="s">
        <v>673</v>
      </c>
      <c r="C93" s="5" t="s">
        <v>814</v>
      </c>
      <c r="D93" s="1">
        <v>41579</v>
      </c>
      <c r="E93" t="s">
        <v>815</v>
      </c>
      <c r="F93" t="s">
        <v>820</v>
      </c>
      <c r="G93" s="11">
        <v>560449</v>
      </c>
      <c r="I93" t="s">
        <v>697</v>
      </c>
      <c r="J93" t="s">
        <v>153</v>
      </c>
    </row>
    <row r="94" spans="1:10" hidden="1">
      <c r="A94" s="5" t="s">
        <v>672</v>
      </c>
      <c r="B94" t="s">
        <v>673</v>
      </c>
      <c r="C94" s="5" t="s">
        <v>814</v>
      </c>
      <c r="D94" s="1">
        <v>41579</v>
      </c>
      <c r="E94" t="s">
        <v>815</v>
      </c>
      <c r="F94" t="s">
        <v>821</v>
      </c>
      <c r="G94" s="11">
        <v>560449</v>
      </c>
      <c r="I94" t="s">
        <v>697</v>
      </c>
      <c r="J94" t="s">
        <v>154</v>
      </c>
    </row>
    <row r="95" spans="1:10" hidden="1">
      <c r="A95" s="5" t="s">
        <v>672</v>
      </c>
      <c r="B95" t="s">
        <v>673</v>
      </c>
      <c r="C95" s="5" t="s">
        <v>814</v>
      </c>
      <c r="D95" s="1">
        <v>41579</v>
      </c>
      <c r="E95" t="s">
        <v>815</v>
      </c>
      <c r="F95" t="s">
        <v>822</v>
      </c>
      <c r="G95" s="11">
        <v>560449</v>
      </c>
      <c r="I95" t="s">
        <v>697</v>
      </c>
      <c r="J95" t="s">
        <v>156</v>
      </c>
    </row>
    <row r="96" spans="1:10" hidden="1">
      <c r="A96" s="5" t="s">
        <v>672</v>
      </c>
      <c r="B96" t="s">
        <v>673</v>
      </c>
      <c r="C96" s="5" t="s">
        <v>814</v>
      </c>
      <c r="D96" s="1">
        <v>41579</v>
      </c>
      <c r="E96" t="s">
        <v>815</v>
      </c>
      <c r="F96" t="s">
        <v>823</v>
      </c>
      <c r="G96" s="11">
        <v>560449</v>
      </c>
      <c r="I96" t="s">
        <v>697</v>
      </c>
      <c r="J96" t="s">
        <v>320</v>
      </c>
    </row>
    <row r="97" spans="1:10" hidden="1">
      <c r="A97" s="5" t="s">
        <v>672</v>
      </c>
      <c r="B97" t="s">
        <v>673</v>
      </c>
      <c r="C97" s="5" t="s">
        <v>814</v>
      </c>
      <c r="D97" s="1">
        <v>41579</v>
      </c>
      <c r="E97" t="s">
        <v>815</v>
      </c>
      <c r="F97" t="s">
        <v>824</v>
      </c>
      <c r="G97" s="11">
        <v>560449</v>
      </c>
      <c r="I97" t="s">
        <v>697</v>
      </c>
      <c r="J97" t="s">
        <v>322</v>
      </c>
    </row>
    <row r="98" spans="1:10" hidden="1">
      <c r="A98" s="5" t="s">
        <v>672</v>
      </c>
      <c r="B98" t="s">
        <v>673</v>
      </c>
      <c r="C98" s="5" t="s">
        <v>814</v>
      </c>
      <c r="D98" s="1">
        <v>41579</v>
      </c>
      <c r="E98" t="s">
        <v>815</v>
      </c>
      <c r="F98" t="s">
        <v>825</v>
      </c>
      <c r="G98" s="11">
        <v>565162</v>
      </c>
      <c r="I98" t="s">
        <v>697</v>
      </c>
      <c r="J98" t="s">
        <v>328</v>
      </c>
    </row>
    <row r="99" spans="1:10" hidden="1">
      <c r="A99" s="5" t="s">
        <v>672</v>
      </c>
      <c r="B99" t="s">
        <v>673</v>
      </c>
      <c r="C99" s="5" t="s">
        <v>814</v>
      </c>
      <c r="D99" s="1">
        <v>41579</v>
      </c>
      <c r="E99" t="s">
        <v>815</v>
      </c>
      <c r="F99" t="s">
        <v>826</v>
      </c>
      <c r="G99" s="11">
        <v>565162</v>
      </c>
      <c r="I99" t="s">
        <v>697</v>
      </c>
      <c r="J99" t="s">
        <v>331</v>
      </c>
    </row>
    <row r="100" spans="1:10" hidden="1">
      <c r="A100" s="5" t="s">
        <v>672</v>
      </c>
      <c r="B100" t="s">
        <v>673</v>
      </c>
      <c r="C100" s="5" t="s">
        <v>814</v>
      </c>
      <c r="D100" s="1">
        <v>41579</v>
      </c>
      <c r="E100" t="s">
        <v>815</v>
      </c>
      <c r="F100" t="s">
        <v>827</v>
      </c>
      <c r="G100" s="11">
        <v>565162</v>
      </c>
      <c r="I100" t="s">
        <v>697</v>
      </c>
      <c r="J100" t="s">
        <v>336</v>
      </c>
    </row>
    <row r="101" spans="1:10" hidden="1">
      <c r="A101" s="5" t="s">
        <v>672</v>
      </c>
      <c r="B101" t="s">
        <v>673</v>
      </c>
      <c r="C101" s="5" t="s">
        <v>814</v>
      </c>
      <c r="D101" s="1">
        <v>41579</v>
      </c>
      <c r="E101" t="s">
        <v>815</v>
      </c>
      <c r="F101" t="s">
        <v>828</v>
      </c>
      <c r="G101" s="11">
        <v>565162</v>
      </c>
      <c r="I101" t="s">
        <v>697</v>
      </c>
      <c r="J101" t="s">
        <v>338</v>
      </c>
    </row>
    <row r="102" spans="1:10" hidden="1">
      <c r="A102" s="5" t="s">
        <v>672</v>
      </c>
      <c r="B102" t="s">
        <v>673</v>
      </c>
      <c r="C102" s="5" t="s">
        <v>814</v>
      </c>
      <c r="D102" s="1">
        <v>41579</v>
      </c>
      <c r="E102" t="s">
        <v>815</v>
      </c>
      <c r="F102" t="s">
        <v>829</v>
      </c>
      <c r="G102" s="11">
        <v>565162</v>
      </c>
      <c r="I102" t="s">
        <v>697</v>
      </c>
      <c r="J102" t="s">
        <v>340</v>
      </c>
    </row>
    <row r="103" spans="1:10" hidden="1">
      <c r="A103" s="5" t="s">
        <v>672</v>
      </c>
      <c r="B103" t="s">
        <v>673</v>
      </c>
      <c r="C103" s="5" t="s">
        <v>814</v>
      </c>
      <c r="D103" s="1">
        <v>41579</v>
      </c>
      <c r="E103" t="s">
        <v>815</v>
      </c>
      <c r="F103" t="s">
        <v>830</v>
      </c>
      <c r="G103" s="11">
        <v>565162</v>
      </c>
      <c r="I103" t="s">
        <v>697</v>
      </c>
      <c r="J103" t="s">
        <v>343</v>
      </c>
    </row>
    <row r="104" spans="1:10" hidden="1">
      <c r="A104" s="5" t="s">
        <v>672</v>
      </c>
      <c r="B104" t="s">
        <v>673</v>
      </c>
      <c r="C104" s="5" t="s">
        <v>814</v>
      </c>
      <c r="D104" s="1">
        <v>41579</v>
      </c>
      <c r="E104" t="s">
        <v>815</v>
      </c>
      <c r="F104" t="s">
        <v>831</v>
      </c>
      <c r="G104" s="11">
        <v>565162</v>
      </c>
      <c r="I104" t="s">
        <v>697</v>
      </c>
      <c r="J104" t="s">
        <v>345</v>
      </c>
    </row>
    <row r="105" spans="1:10" hidden="1">
      <c r="A105" s="5" t="s">
        <v>672</v>
      </c>
      <c r="B105" t="s">
        <v>673</v>
      </c>
      <c r="C105" s="5" t="s">
        <v>814</v>
      </c>
      <c r="D105" s="1">
        <v>41579</v>
      </c>
      <c r="E105" t="s">
        <v>815</v>
      </c>
      <c r="F105" t="s">
        <v>832</v>
      </c>
      <c r="G105" s="11">
        <v>565162</v>
      </c>
      <c r="I105" t="s">
        <v>697</v>
      </c>
      <c r="J105" t="s">
        <v>347</v>
      </c>
    </row>
    <row r="106" spans="1:10" hidden="1">
      <c r="A106" s="5" t="s">
        <v>672</v>
      </c>
      <c r="B106" t="s">
        <v>673</v>
      </c>
      <c r="C106" s="5" t="s">
        <v>814</v>
      </c>
      <c r="D106" s="1">
        <v>41579</v>
      </c>
      <c r="E106" t="s">
        <v>815</v>
      </c>
      <c r="F106" t="s">
        <v>833</v>
      </c>
      <c r="G106" s="11">
        <v>565162</v>
      </c>
      <c r="I106" t="s">
        <v>697</v>
      </c>
      <c r="J106" t="s">
        <v>351</v>
      </c>
    </row>
    <row r="107" spans="1:10" hidden="1">
      <c r="A107" s="5" t="s">
        <v>672</v>
      </c>
      <c r="B107" t="s">
        <v>673</v>
      </c>
      <c r="C107" s="5" t="s">
        <v>814</v>
      </c>
      <c r="D107" s="1">
        <v>41579</v>
      </c>
      <c r="E107" t="s">
        <v>815</v>
      </c>
      <c r="F107" t="s">
        <v>834</v>
      </c>
      <c r="G107" s="11">
        <v>565162</v>
      </c>
      <c r="I107" t="s">
        <v>697</v>
      </c>
      <c r="J107" t="s">
        <v>354</v>
      </c>
    </row>
    <row r="108" spans="1:10" hidden="1">
      <c r="A108" s="5" t="s">
        <v>672</v>
      </c>
      <c r="B108" t="s">
        <v>673</v>
      </c>
      <c r="C108" s="5" t="s">
        <v>814</v>
      </c>
      <c r="D108" s="1">
        <v>41579</v>
      </c>
      <c r="E108" t="s">
        <v>815</v>
      </c>
      <c r="F108" t="s">
        <v>835</v>
      </c>
      <c r="G108" s="11">
        <v>565162</v>
      </c>
      <c r="I108" t="s">
        <v>697</v>
      </c>
      <c r="J108" t="s">
        <v>357</v>
      </c>
    </row>
    <row r="109" spans="1:10" hidden="1">
      <c r="A109" s="5" t="s">
        <v>672</v>
      </c>
      <c r="B109" t="s">
        <v>673</v>
      </c>
      <c r="C109" s="5" t="s">
        <v>814</v>
      </c>
      <c r="D109" s="1">
        <v>41579</v>
      </c>
      <c r="E109" t="s">
        <v>815</v>
      </c>
      <c r="F109" t="s">
        <v>836</v>
      </c>
      <c r="G109" s="11">
        <v>565162</v>
      </c>
      <c r="I109" t="s">
        <v>697</v>
      </c>
      <c r="J109" t="s">
        <v>359</v>
      </c>
    </row>
    <row r="110" spans="1:10" hidden="1">
      <c r="A110" s="5" t="s">
        <v>672</v>
      </c>
      <c r="B110" t="s">
        <v>673</v>
      </c>
      <c r="C110" s="5" t="s">
        <v>814</v>
      </c>
      <c r="D110" s="1">
        <v>41579</v>
      </c>
      <c r="E110" t="s">
        <v>815</v>
      </c>
      <c r="F110" t="s">
        <v>837</v>
      </c>
      <c r="G110" s="11">
        <v>569880</v>
      </c>
      <c r="I110" t="s">
        <v>697</v>
      </c>
      <c r="J110" t="s">
        <v>362</v>
      </c>
    </row>
    <row r="111" spans="1:10" hidden="1">
      <c r="A111" s="5" t="s">
        <v>672</v>
      </c>
      <c r="B111" t="s">
        <v>673</v>
      </c>
      <c r="C111" s="5" t="s">
        <v>814</v>
      </c>
      <c r="D111" s="1">
        <v>41579</v>
      </c>
      <c r="E111" t="s">
        <v>815</v>
      </c>
      <c r="F111" t="s">
        <v>838</v>
      </c>
      <c r="G111" s="11">
        <v>569880</v>
      </c>
      <c r="I111" t="s">
        <v>697</v>
      </c>
      <c r="J111" t="s">
        <v>367</v>
      </c>
    </row>
    <row r="112" spans="1:10" hidden="1">
      <c r="A112" s="5" t="s">
        <v>672</v>
      </c>
      <c r="B112" t="s">
        <v>673</v>
      </c>
      <c r="C112" s="5" t="s">
        <v>814</v>
      </c>
      <c r="D112" s="1">
        <v>41579</v>
      </c>
      <c r="E112" t="s">
        <v>815</v>
      </c>
      <c r="F112" t="s">
        <v>839</v>
      </c>
      <c r="G112" s="11">
        <v>569880</v>
      </c>
      <c r="I112" t="s">
        <v>697</v>
      </c>
      <c r="J112" t="s">
        <v>370</v>
      </c>
    </row>
    <row r="113" spans="1:10" hidden="1">
      <c r="A113" s="5" t="s">
        <v>672</v>
      </c>
      <c r="B113" t="s">
        <v>673</v>
      </c>
      <c r="C113" s="5" t="s">
        <v>814</v>
      </c>
      <c r="D113" s="1">
        <v>41579</v>
      </c>
      <c r="E113" t="s">
        <v>815</v>
      </c>
      <c r="F113" t="s">
        <v>840</v>
      </c>
      <c r="G113" s="11">
        <v>569880</v>
      </c>
      <c r="I113" t="s">
        <v>697</v>
      </c>
      <c r="J113" t="s">
        <v>373</v>
      </c>
    </row>
    <row r="114" spans="1:10" hidden="1">
      <c r="A114" s="5" t="s">
        <v>672</v>
      </c>
      <c r="B114" t="s">
        <v>673</v>
      </c>
      <c r="C114" s="5" t="s">
        <v>814</v>
      </c>
      <c r="D114" s="1">
        <v>41579</v>
      </c>
      <c r="E114" t="s">
        <v>815</v>
      </c>
      <c r="F114" t="s">
        <v>841</v>
      </c>
      <c r="G114" s="11">
        <v>569880</v>
      </c>
      <c r="I114" t="s">
        <v>697</v>
      </c>
      <c r="J114" t="s">
        <v>378</v>
      </c>
    </row>
    <row r="115" spans="1:10" hidden="1">
      <c r="A115" s="5" t="s">
        <v>672</v>
      </c>
      <c r="B115" t="s">
        <v>673</v>
      </c>
      <c r="C115" s="5" t="s">
        <v>814</v>
      </c>
      <c r="D115" s="1">
        <v>41579</v>
      </c>
      <c r="E115" t="s">
        <v>815</v>
      </c>
      <c r="F115" t="s">
        <v>842</v>
      </c>
      <c r="G115" s="11">
        <v>574602</v>
      </c>
      <c r="I115" t="s">
        <v>697</v>
      </c>
      <c r="J115" t="s">
        <v>380</v>
      </c>
    </row>
    <row r="116" spans="1:10" hidden="1">
      <c r="A116" s="5" t="s">
        <v>672</v>
      </c>
      <c r="B116" t="s">
        <v>673</v>
      </c>
      <c r="C116" s="5" t="s">
        <v>814</v>
      </c>
      <c r="D116" s="1">
        <v>41579</v>
      </c>
      <c r="E116" t="s">
        <v>815</v>
      </c>
      <c r="F116" t="s">
        <v>843</v>
      </c>
      <c r="G116" s="11">
        <v>574602</v>
      </c>
      <c r="I116" t="s">
        <v>697</v>
      </c>
      <c r="J116" t="s">
        <v>382</v>
      </c>
    </row>
    <row r="117" spans="1:10" hidden="1">
      <c r="A117" s="5" t="s">
        <v>672</v>
      </c>
      <c r="B117" t="s">
        <v>673</v>
      </c>
      <c r="C117" s="5" t="s">
        <v>814</v>
      </c>
      <c r="D117" s="1">
        <v>41579</v>
      </c>
      <c r="E117" t="s">
        <v>815</v>
      </c>
      <c r="F117" t="s">
        <v>844</v>
      </c>
      <c r="G117" s="11">
        <v>574602</v>
      </c>
      <c r="I117" t="s">
        <v>697</v>
      </c>
      <c r="J117" t="s">
        <v>384</v>
      </c>
    </row>
    <row r="118" spans="1:10" hidden="1">
      <c r="A118" s="5" t="s">
        <v>672</v>
      </c>
      <c r="B118" t="s">
        <v>673</v>
      </c>
      <c r="C118" s="5" t="s">
        <v>814</v>
      </c>
      <c r="D118" s="1">
        <v>41579</v>
      </c>
      <c r="E118" t="s">
        <v>815</v>
      </c>
      <c r="F118" t="s">
        <v>845</v>
      </c>
      <c r="G118" s="11">
        <v>574602</v>
      </c>
      <c r="I118" t="s">
        <v>697</v>
      </c>
      <c r="J118" t="s">
        <v>386</v>
      </c>
    </row>
    <row r="119" spans="1:10" hidden="1">
      <c r="A119" s="5" t="s">
        <v>672</v>
      </c>
      <c r="B119" t="s">
        <v>673</v>
      </c>
      <c r="C119" s="5" t="s">
        <v>814</v>
      </c>
      <c r="D119" s="1">
        <v>41579</v>
      </c>
      <c r="E119" t="s">
        <v>815</v>
      </c>
      <c r="F119" t="s">
        <v>846</v>
      </c>
      <c r="G119" s="11">
        <v>579328</v>
      </c>
      <c r="I119" t="s">
        <v>697</v>
      </c>
      <c r="J119" t="s">
        <v>388</v>
      </c>
    </row>
    <row r="120" spans="1:10" hidden="1">
      <c r="A120" s="5" t="s">
        <v>672</v>
      </c>
      <c r="B120" t="s">
        <v>673</v>
      </c>
      <c r="C120" s="5" t="s">
        <v>814</v>
      </c>
      <c r="D120" s="1">
        <v>41579</v>
      </c>
      <c r="E120" t="s">
        <v>815</v>
      </c>
      <c r="F120" t="s">
        <v>847</v>
      </c>
      <c r="G120" s="11">
        <v>713249</v>
      </c>
      <c r="I120" t="s">
        <v>697</v>
      </c>
      <c r="J120" t="s">
        <v>759</v>
      </c>
    </row>
    <row r="121" spans="1:10" hidden="1">
      <c r="A121" s="5" t="s">
        <v>672</v>
      </c>
      <c r="B121" t="s">
        <v>673</v>
      </c>
      <c r="C121" s="5" t="s">
        <v>814</v>
      </c>
      <c r="D121" s="1">
        <v>41579</v>
      </c>
      <c r="E121" t="s">
        <v>815</v>
      </c>
      <c r="F121" t="s">
        <v>848</v>
      </c>
      <c r="G121" s="11">
        <v>579328</v>
      </c>
      <c r="I121" t="s">
        <v>697</v>
      </c>
      <c r="J121" t="s">
        <v>761</v>
      </c>
    </row>
    <row r="122" spans="1:10" hidden="1">
      <c r="A122" s="5" t="s">
        <v>672</v>
      </c>
      <c r="B122" t="s">
        <v>673</v>
      </c>
      <c r="C122" s="5" t="s">
        <v>814</v>
      </c>
      <c r="D122" s="1">
        <v>41579</v>
      </c>
      <c r="E122" t="s">
        <v>815</v>
      </c>
      <c r="F122" t="s">
        <v>849</v>
      </c>
      <c r="G122" s="11">
        <v>579328</v>
      </c>
      <c r="I122" t="s">
        <v>697</v>
      </c>
      <c r="J122" t="s">
        <v>763</v>
      </c>
    </row>
    <row r="123" spans="1:10" hidden="1">
      <c r="A123" s="5" t="s">
        <v>672</v>
      </c>
      <c r="B123" t="s">
        <v>673</v>
      </c>
      <c r="C123" s="5" t="s">
        <v>814</v>
      </c>
      <c r="D123" s="1">
        <v>41579</v>
      </c>
      <c r="E123" t="s">
        <v>815</v>
      </c>
      <c r="F123" t="s">
        <v>850</v>
      </c>
      <c r="G123" s="11">
        <v>579328</v>
      </c>
      <c r="I123" t="s">
        <v>697</v>
      </c>
      <c r="J123" t="s">
        <v>765</v>
      </c>
    </row>
    <row r="124" spans="1:10" hidden="1">
      <c r="A124" s="5" t="s">
        <v>672</v>
      </c>
      <c r="B124" t="s">
        <v>673</v>
      </c>
      <c r="C124" s="5" t="s">
        <v>814</v>
      </c>
      <c r="D124" s="1">
        <v>41579</v>
      </c>
      <c r="E124" t="s">
        <v>815</v>
      </c>
      <c r="F124" t="s">
        <v>851</v>
      </c>
      <c r="G124" s="11">
        <v>579328</v>
      </c>
      <c r="I124" t="s">
        <v>697</v>
      </c>
      <c r="J124" t="s">
        <v>767</v>
      </c>
    </row>
    <row r="125" spans="1:10" hidden="1">
      <c r="A125" s="5" t="s">
        <v>672</v>
      </c>
      <c r="B125" t="s">
        <v>673</v>
      </c>
      <c r="C125" s="5" t="s">
        <v>814</v>
      </c>
      <c r="D125" s="1">
        <v>41579</v>
      </c>
      <c r="E125" t="s">
        <v>815</v>
      </c>
      <c r="F125" t="s">
        <v>852</v>
      </c>
      <c r="G125" s="11">
        <v>579328</v>
      </c>
      <c r="I125" t="s">
        <v>697</v>
      </c>
      <c r="J125" t="s">
        <v>769</v>
      </c>
    </row>
    <row r="126" spans="1:10" hidden="1">
      <c r="A126" s="5" t="s">
        <v>672</v>
      </c>
      <c r="B126" t="s">
        <v>673</v>
      </c>
      <c r="C126" s="5" t="s">
        <v>814</v>
      </c>
      <c r="D126" s="1">
        <v>41579</v>
      </c>
      <c r="E126" t="s">
        <v>815</v>
      </c>
      <c r="F126" t="s">
        <v>853</v>
      </c>
      <c r="G126" s="11">
        <v>579328</v>
      </c>
      <c r="I126" t="s">
        <v>697</v>
      </c>
      <c r="J126" t="s">
        <v>771</v>
      </c>
    </row>
    <row r="127" spans="1:10" hidden="1">
      <c r="A127" s="5" t="s">
        <v>672</v>
      </c>
      <c r="B127" t="s">
        <v>673</v>
      </c>
      <c r="C127" s="5" t="s">
        <v>814</v>
      </c>
      <c r="D127" s="1">
        <v>41579</v>
      </c>
      <c r="E127" t="s">
        <v>815</v>
      </c>
      <c r="F127" t="s">
        <v>854</v>
      </c>
      <c r="G127" s="11">
        <v>579328</v>
      </c>
      <c r="I127" t="s">
        <v>697</v>
      </c>
      <c r="J127" t="s">
        <v>773</v>
      </c>
    </row>
    <row r="128" spans="1:10" hidden="1">
      <c r="A128" s="5" t="s">
        <v>672</v>
      </c>
      <c r="B128" t="s">
        <v>673</v>
      </c>
      <c r="C128" s="5" t="s">
        <v>814</v>
      </c>
      <c r="D128" s="1">
        <v>41579</v>
      </c>
      <c r="E128" t="s">
        <v>815</v>
      </c>
      <c r="F128" t="s">
        <v>855</v>
      </c>
      <c r="G128" s="11">
        <v>584059</v>
      </c>
      <c r="I128" t="s">
        <v>697</v>
      </c>
      <c r="J128" t="s">
        <v>775</v>
      </c>
    </row>
    <row r="129" spans="1:10" hidden="1">
      <c r="A129" s="5" t="s">
        <v>672</v>
      </c>
      <c r="B129" t="s">
        <v>673</v>
      </c>
      <c r="C129" s="5" t="s">
        <v>814</v>
      </c>
      <c r="D129" s="1">
        <v>41579</v>
      </c>
      <c r="E129" t="s">
        <v>815</v>
      </c>
      <c r="F129" t="s">
        <v>856</v>
      </c>
      <c r="G129" s="11">
        <v>584059</v>
      </c>
      <c r="I129" t="s">
        <v>697</v>
      </c>
      <c r="J129" t="s">
        <v>777</v>
      </c>
    </row>
    <row r="130" spans="1:10" hidden="1">
      <c r="A130" s="5" t="s">
        <v>672</v>
      </c>
      <c r="B130" t="s">
        <v>673</v>
      </c>
      <c r="C130" s="5" t="s">
        <v>814</v>
      </c>
      <c r="D130" s="1">
        <v>41579</v>
      </c>
      <c r="E130" t="s">
        <v>815</v>
      </c>
      <c r="F130" t="s">
        <v>857</v>
      </c>
      <c r="G130" s="11">
        <v>584059</v>
      </c>
      <c r="I130" t="s">
        <v>697</v>
      </c>
      <c r="J130" t="s">
        <v>779</v>
      </c>
    </row>
    <row r="131" spans="1:10" hidden="1">
      <c r="A131" s="5" t="s">
        <v>672</v>
      </c>
      <c r="B131" t="s">
        <v>673</v>
      </c>
      <c r="C131" s="5" t="s">
        <v>814</v>
      </c>
      <c r="D131" s="1">
        <v>41579</v>
      </c>
      <c r="E131" t="s">
        <v>815</v>
      </c>
      <c r="F131" t="s">
        <v>858</v>
      </c>
      <c r="G131" s="11">
        <v>584059</v>
      </c>
      <c r="I131" t="s">
        <v>697</v>
      </c>
      <c r="J131" t="s">
        <v>781</v>
      </c>
    </row>
    <row r="132" spans="1:10" hidden="1">
      <c r="A132" s="5" t="s">
        <v>672</v>
      </c>
      <c r="B132" t="s">
        <v>673</v>
      </c>
      <c r="C132" s="5" t="s">
        <v>814</v>
      </c>
      <c r="D132" s="1">
        <v>41579</v>
      </c>
      <c r="E132" t="s">
        <v>815</v>
      </c>
      <c r="F132" t="s">
        <v>859</v>
      </c>
      <c r="G132" s="11">
        <v>584059</v>
      </c>
      <c r="I132" t="s">
        <v>697</v>
      </c>
      <c r="J132" t="s">
        <v>783</v>
      </c>
    </row>
    <row r="133" spans="1:10" hidden="1">
      <c r="A133" s="5" t="s">
        <v>672</v>
      </c>
      <c r="B133" t="s">
        <v>673</v>
      </c>
      <c r="C133" s="5" t="s">
        <v>814</v>
      </c>
      <c r="D133" s="1">
        <v>41579</v>
      </c>
      <c r="E133" t="s">
        <v>815</v>
      </c>
      <c r="F133" t="s">
        <v>860</v>
      </c>
      <c r="G133" s="11">
        <v>584059</v>
      </c>
      <c r="I133" t="s">
        <v>697</v>
      </c>
      <c r="J133" t="s">
        <v>785</v>
      </c>
    </row>
    <row r="134" spans="1:10" hidden="1">
      <c r="A134" s="5" t="s">
        <v>672</v>
      </c>
      <c r="B134" t="s">
        <v>673</v>
      </c>
      <c r="C134" s="5" t="s">
        <v>814</v>
      </c>
      <c r="D134" s="1">
        <v>41579</v>
      </c>
      <c r="E134" t="s">
        <v>815</v>
      </c>
      <c r="F134" t="s">
        <v>861</v>
      </c>
      <c r="G134" s="11">
        <v>584059</v>
      </c>
      <c r="I134" t="s">
        <v>697</v>
      </c>
      <c r="J134" t="s">
        <v>787</v>
      </c>
    </row>
    <row r="135" spans="1:10" hidden="1">
      <c r="A135" s="5" t="s">
        <v>672</v>
      </c>
      <c r="B135" t="s">
        <v>673</v>
      </c>
      <c r="C135" s="5" t="s">
        <v>814</v>
      </c>
      <c r="D135" s="1">
        <v>41579</v>
      </c>
      <c r="E135" t="s">
        <v>815</v>
      </c>
      <c r="F135" t="s">
        <v>862</v>
      </c>
      <c r="G135" s="11">
        <v>588794</v>
      </c>
      <c r="I135" t="s">
        <v>697</v>
      </c>
      <c r="J135" t="s">
        <v>789</v>
      </c>
    </row>
    <row r="136" spans="1:10" hidden="1">
      <c r="A136" s="5" t="s">
        <v>672</v>
      </c>
      <c r="B136" t="s">
        <v>673</v>
      </c>
      <c r="C136" s="5" t="s">
        <v>814</v>
      </c>
      <c r="D136" s="1">
        <v>41579</v>
      </c>
      <c r="E136" t="s">
        <v>815</v>
      </c>
      <c r="F136" t="s">
        <v>863</v>
      </c>
      <c r="G136" s="11">
        <v>588794</v>
      </c>
      <c r="I136" t="s">
        <v>697</v>
      </c>
      <c r="J136" t="s">
        <v>791</v>
      </c>
    </row>
    <row r="137" spans="1:10" hidden="1">
      <c r="A137" s="5" t="s">
        <v>672</v>
      </c>
      <c r="B137" t="s">
        <v>673</v>
      </c>
      <c r="C137" s="5" t="s">
        <v>814</v>
      </c>
      <c r="D137" s="1">
        <v>41579</v>
      </c>
      <c r="E137" t="s">
        <v>815</v>
      </c>
      <c r="F137" t="s">
        <v>864</v>
      </c>
      <c r="G137" s="11">
        <v>588794</v>
      </c>
      <c r="I137" t="s">
        <v>697</v>
      </c>
      <c r="J137" t="s">
        <v>793</v>
      </c>
    </row>
    <row r="138" spans="1:10" hidden="1">
      <c r="A138" s="5" t="s">
        <v>672</v>
      </c>
      <c r="B138" t="s">
        <v>673</v>
      </c>
      <c r="C138" s="5" t="s">
        <v>814</v>
      </c>
      <c r="D138" s="1">
        <v>41579</v>
      </c>
      <c r="E138" t="s">
        <v>815</v>
      </c>
      <c r="F138" t="s">
        <v>865</v>
      </c>
      <c r="G138" s="11">
        <v>588794</v>
      </c>
      <c r="I138" t="s">
        <v>697</v>
      </c>
      <c r="J138" t="s">
        <v>795</v>
      </c>
    </row>
    <row r="139" spans="1:10" hidden="1">
      <c r="A139" s="5" t="s">
        <v>672</v>
      </c>
      <c r="B139" t="s">
        <v>673</v>
      </c>
      <c r="C139" s="5" t="s">
        <v>814</v>
      </c>
      <c r="D139" s="1">
        <v>41579</v>
      </c>
      <c r="E139" t="s">
        <v>815</v>
      </c>
      <c r="F139" t="s">
        <v>866</v>
      </c>
      <c r="G139" s="11">
        <v>588794</v>
      </c>
      <c r="I139" t="s">
        <v>697</v>
      </c>
      <c r="J139" t="s">
        <v>797</v>
      </c>
    </row>
    <row r="140" spans="1:10" hidden="1">
      <c r="A140" s="5" t="s">
        <v>672</v>
      </c>
      <c r="B140" t="s">
        <v>673</v>
      </c>
      <c r="C140" s="5" t="s">
        <v>814</v>
      </c>
      <c r="D140" s="1">
        <v>41579</v>
      </c>
      <c r="E140" t="s">
        <v>815</v>
      </c>
      <c r="F140" t="s">
        <v>867</v>
      </c>
      <c r="G140" s="11">
        <v>588794</v>
      </c>
      <c r="I140" t="s">
        <v>697</v>
      </c>
      <c r="J140" t="s">
        <v>799</v>
      </c>
    </row>
    <row r="141" spans="1:10" hidden="1">
      <c r="A141" s="5" t="s">
        <v>672</v>
      </c>
      <c r="B141" t="s">
        <v>673</v>
      </c>
      <c r="C141" s="5" t="s">
        <v>814</v>
      </c>
      <c r="D141" s="1">
        <v>41579</v>
      </c>
      <c r="E141" t="s">
        <v>815</v>
      </c>
      <c r="F141" t="s">
        <v>868</v>
      </c>
      <c r="G141" s="11">
        <v>588794</v>
      </c>
      <c r="I141" t="s">
        <v>697</v>
      </c>
      <c r="J141" t="s">
        <v>801</v>
      </c>
    </row>
    <row r="142" spans="1:10" hidden="1">
      <c r="A142" s="5" t="s">
        <v>672</v>
      </c>
      <c r="B142" t="s">
        <v>673</v>
      </c>
      <c r="C142" s="5" t="s">
        <v>814</v>
      </c>
      <c r="D142" s="1">
        <v>41579</v>
      </c>
      <c r="E142" t="s">
        <v>815</v>
      </c>
      <c r="F142" t="s">
        <v>869</v>
      </c>
      <c r="G142" s="11">
        <v>593533</v>
      </c>
      <c r="I142" t="s">
        <v>697</v>
      </c>
      <c r="J142" t="s">
        <v>803</v>
      </c>
    </row>
    <row r="143" spans="1:10" hidden="1">
      <c r="A143" s="5" t="s">
        <v>672</v>
      </c>
      <c r="B143" t="s">
        <v>673</v>
      </c>
      <c r="C143" s="5" t="s">
        <v>814</v>
      </c>
      <c r="D143" s="1">
        <v>41579</v>
      </c>
      <c r="E143" t="s">
        <v>815</v>
      </c>
      <c r="F143" t="s">
        <v>870</v>
      </c>
      <c r="G143" s="11">
        <v>593533</v>
      </c>
      <c r="I143" t="s">
        <v>697</v>
      </c>
      <c r="J143" t="s">
        <v>805</v>
      </c>
    </row>
    <row r="144" spans="1:10" hidden="1">
      <c r="A144" s="5" t="s">
        <v>672</v>
      </c>
      <c r="B144" t="s">
        <v>673</v>
      </c>
      <c r="C144" s="5" t="s">
        <v>814</v>
      </c>
      <c r="D144" s="1">
        <v>41579</v>
      </c>
      <c r="E144" t="s">
        <v>815</v>
      </c>
      <c r="F144" t="s">
        <v>871</v>
      </c>
      <c r="G144" s="11">
        <v>593533</v>
      </c>
      <c r="I144" t="s">
        <v>697</v>
      </c>
      <c r="J144" t="s">
        <v>807</v>
      </c>
    </row>
    <row r="145" spans="1:10" hidden="1">
      <c r="A145" s="5" t="s">
        <v>672</v>
      </c>
      <c r="B145" t="s">
        <v>673</v>
      </c>
      <c r="C145" s="5" t="s">
        <v>814</v>
      </c>
      <c r="D145" s="1">
        <v>41579</v>
      </c>
      <c r="E145" t="s">
        <v>815</v>
      </c>
      <c r="F145" t="s">
        <v>872</v>
      </c>
      <c r="G145" s="11">
        <v>593533</v>
      </c>
      <c r="I145" t="s">
        <v>697</v>
      </c>
      <c r="J145" t="s">
        <v>809</v>
      </c>
    </row>
    <row r="146" spans="1:10" hidden="1">
      <c r="A146" s="5" t="s">
        <v>672</v>
      </c>
      <c r="B146" t="s">
        <v>673</v>
      </c>
      <c r="C146" s="5" t="s">
        <v>814</v>
      </c>
      <c r="D146" s="1">
        <v>41579</v>
      </c>
      <c r="E146" t="s">
        <v>815</v>
      </c>
      <c r="F146" t="s">
        <v>873</v>
      </c>
      <c r="G146" s="11">
        <v>607775</v>
      </c>
      <c r="I146" t="s">
        <v>697</v>
      </c>
      <c r="J146" t="s">
        <v>811</v>
      </c>
    </row>
    <row r="147" spans="1:10" hidden="1">
      <c r="A147" s="5" t="s">
        <v>672</v>
      </c>
      <c r="B147" t="s">
        <v>673</v>
      </c>
      <c r="C147" s="5" t="s">
        <v>814</v>
      </c>
      <c r="D147" s="1">
        <v>41579</v>
      </c>
      <c r="E147" t="s">
        <v>815</v>
      </c>
      <c r="F147" t="s">
        <v>874</v>
      </c>
      <c r="G147" s="11">
        <v>607775</v>
      </c>
      <c r="I147" t="s">
        <v>697</v>
      </c>
      <c r="J147" t="s">
        <v>813</v>
      </c>
    </row>
    <row r="148" spans="1:10" hidden="1">
      <c r="A148" s="5" t="s">
        <v>672</v>
      </c>
      <c r="B148" t="s">
        <v>673</v>
      </c>
      <c r="C148" s="5" t="s">
        <v>875</v>
      </c>
      <c r="D148" s="1">
        <v>41579</v>
      </c>
      <c r="E148" t="s">
        <v>815</v>
      </c>
      <c r="F148" t="s">
        <v>876</v>
      </c>
      <c r="G148" s="11">
        <v>603023</v>
      </c>
      <c r="I148" t="s">
        <v>697</v>
      </c>
      <c r="J148" t="s">
        <v>29</v>
      </c>
    </row>
    <row r="149" spans="1:10" hidden="1">
      <c r="A149" s="5" t="s">
        <v>672</v>
      </c>
      <c r="B149" t="s">
        <v>673</v>
      </c>
      <c r="C149" s="5" t="s">
        <v>875</v>
      </c>
      <c r="D149" s="1">
        <v>41579</v>
      </c>
      <c r="E149" t="s">
        <v>815</v>
      </c>
      <c r="F149" t="s">
        <v>877</v>
      </c>
      <c r="G149" s="11">
        <v>603023</v>
      </c>
      <c r="I149" t="s">
        <v>697</v>
      </c>
      <c r="J149" t="s">
        <v>36</v>
      </c>
    </row>
    <row r="150" spans="1:10" hidden="1">
      <c r="A150" s="5" t="s">
        <v>672</v>
      </c>
      <c r="B150" t="s">
        <v>673</v>
      </c>
      <c r="C150" s="5" t="s">
        <v>875</v>
      </c>
      <c r="D150" s="1">
        <v>41579</v>
      </c>
      <c r="E150" t="s">
        <v>815</v>
      </c>
      <c r="F150" t="s">
        <v>878</v>
      </c>
      <c r="G150" s="11">
        <v>603023</v>
      </c>
      <c r="I150" t="s">
        <v>697</v>
      </c>
      <c r="J150" t="s">
        <v>44</v>
      </c>
    </row>
    <row r="151" spans="1:10" hidden="1">
      <c r="A151" s="5" t="s">
        <v>672</v>
      </c>
      <c r="B151" t="s">
        <v>673</v>
      </c>
      <c r="C151" s="5" t="s">
        <v>875</v>
      </c>
      <c r="D151" s="1">
        <v>41579</v>
      </c>
      <c r="E151" t="s">
        <v>815</v>
      </c>
      <c r="F151" t="s">
        <v>879</v>
      </c>
      <c r="G151" s="11">
        <v>603023</v>
      </c>
      <c r="I151" t="s">
        <v>697</v>
      </c>
      <c r="J151" t="s">
        <v>151</v>
      </c>
    </row>
    <row r="152" spans="1:10" hidden="1">
      <c r="A152" s="5" t="s">
        <v>672</v>
      </c>
      <c r="B152" t="s">
        <v>673</v>
      </c>
      <c r="C152" s="5" t="s">
        <v>875</v>
      </c>
      <c r="D152" s="1">
        <v>41579</v>
      </c>
      <c r="E152" t="s">
        <v>815</v>
      </c>
      <c r="F152" t="s">
        <v>880</v>
      </c>
      <c r="G152" s="11">
        <v>603023</v>
      </c>
      <c r="I152" t="s">
        <v>697</v>
      </c>
      <c r="J152" t="s">
        <v>153</v>
      </c>
    </row>
    <row r="153" spans="1:10" hidden="1">
      <c r="A153" s="5" t="s">
        <v>672</v>
      </c>
      <c r="B153" t="s">
        <v>673</v>
      </c>
      <c r="C153" s="5" t="s">
        <v>875</v>
      </c>
      <c r="D153" s="1">
        <v>41579</v>
      </c>
      <c r="E153" t="s">
        <v>815</v>
      </c>
      <c r="F153" t="s">
        <v>881</v>
      </c>
      <c r="G153" s="11">
        <v>603023</v>
      </c>
      <c r="I153" t="s">
        <v>697</v>
      </c>
      <c r="J153" t="s">
        <v>154</v>
      </c>
    </row>
    <row r="154" spans="1:10" hidden="1">
      <c r="A154" s="5" t="s">
        <v>672</v>
      </c>
      <c r="B154" t="s">
        <v>673</v>
      </c>
      <c r="C154" s="5" t="s">
        <v>875</v>
      </c>
      <c r="D154" s="1">
        <v>41579</v>
      </c>
      <c r="E154" t="s">
        <v>815</v>
      </c>
      <c r="F154" t="s">
        <v>882</v>
      </c>
      <c r="G154" s="11">
        <v>603023</v>
      </c>
      <c r="I154" t="s">
        <v>697</v>
      </c>
      <c r="J154" t="s">
        <v>156</v>
      </c>
    </row>
    <row r="155" spans="1:10" hidden="1">
      <c r="A155" s="5" t="s">
        <v>672</v>
      </c>
      <c r="B155" t="s">
        <v>673</v>
      </c>
      <c r="C155" s="5" t="s">
        <v>875</v>
      </c>
      <c r="D155" s="1">
        <v>41579</v>
      </c>
      <c r="E155" t="s">
        <v>815</v>
      </c>
      <c r="F155" t="s">
        <v>883</v>
      </c>
      <c r="G155" s="11">
        <v>603023</v>
      </c>
      <c r="I155" t="s">
        <v>697</v>
      </c>
      <c r="J155" t="s">
        <v>320</v>
      </c>
    </row>
    <row r="156" spans="1:10" hidden="1">
      <c r="A156" s="5" t="s">
        <v>672</v>
      </c>
      <c r="B156" t="s">
        <v>673</v>
      </c>
      <c r="C156" s="5" t="s">
        <v>875</v>
      </c>
      <c r="D156" s="1">
        <v>41579</v>
      </c>
      <c r="E156" t="s">
        <v>815</v>
      </c>
      <c r="F156" t="s">
        <v>884</v>
      </c>
      <c r="G156" s="11">
        <v>607775</v>
      </c>
      <c r="I156" t="s">
        <v>697</v>
      </c>
      <c r="J156" t="s">
        <v>322</v>
      </c>
    </row>
    <row r="157" spans="1:10" hidden="1">
      <c r="A157" s="5" t="s">
        <v>672</v>
      </c>
      <c r="B157" t="s">
        <v>673</v>
      </c>
      <c r="C157" s="5" t="s">
        <v>875</v>
      </c>
      <c r="D157" s="1">
        <v>41579</v>
      </c>
      <c r="E157" t="s">
        <v>815</v>
      </c>
      <c r="F157" t="s">
        <v>885</v>
      </c>
      <c r="G157" s="11">
        <v>603023</v>
      </c>
      <c r="I157" t="s">
        <v>697</v>
      </c>
      <c r="J157" t="s">
        <v>328</v>
      </c>
    </row>
    <row r="158" spans="1:10" hidden="1">
      <c r="A158" s="5" t="s">
        <v>672</v>
      </c>
      <c r="B158" t="s">
        <v>673</v>
      </c>
      <c r="C158" s="5" t="s">
        <v>875</v>
      </c>
      <c r="D158" s="1">
        <v>41579</v>
      </c>
      <c r="E158" t="s">
        <v>815</v>
      </c>
      <c r="F158" t="s">
        <v>886</v>
      </c>
      <c r="G158" s="11">
        <v>607775</v>
      </c>
      <c r="I158" t="s">
        <v>697</v>
      </c>
      <c r="J158" t="s">
        <v>331</v>
      </c>
    </row>
    <row r="159" spans="1:10" hidden="1">
      <c r="A159" s="5" t="s">
        <v>672</v>
      </c>
      <c r="B159" t="s">
        <v>673</v>
      </c>
      <c r="C159" s="5" t="s">
        <v>875</v>
      </c>
      <c r="D159" s="1">
        <v>41579</v>
      </c>
      <c r="E159" t="s">
        <v>815</v>
      </c>
      <c r="F159" t="s">
        <v>887</v>
      </c>
      <c r="G159" s="11">
        <v>607775</v>
      </c>
      <c r="I159" t="s">
        <v>697</v>
      </c>
      <c r="J159" t="s">
        <v>336</v>
      </c>
    </row>
    <row r="160" spans="1:10" hidden="1">
      <c r="A160" s="5" t="s">
        <v>672</v>
      </c>
      <c r="B160" t="s">
        <v>673</v>
      </c>
      <c r="C160" s="5" t="s">
        <v>875</v>
      </c>
      <c r="D160" s="1">
        <v>41579</v>
      </c>
      <c r="E160" t="s">
        <v>815</v>
      </c>
      <c r="F160" t="s">
        <v>888</v>
      </c>
      <c r="G160" s="11">
        <v>607775</v>
      </c>
      <c r="I160" t="s">
        <v>697</v>
      </c>
      <c r="J160" t="s">
        <v>338</v>
      </c>
    </row>
    <row r="161" spans="1:10" hidden="1">
      <c r="A161" s="5" t="s">
        <v>672</v>
      </c>
      <c r="B161" t="s">
        <v>673</v>
      </c>
      <c r="C161" s="5" t="s">
        <v>875</v>
      </c>
      <c r="D161" s="1">
        <v>41579</v>
      </c>
      <c r="E161" t="s">
        <v>815</v>
      </c>
      <c r="F161" t="s">
        <v>889</v>
      </c>
      <c r="G161" s="11">
        <v>607775</v>
      </c>
      <c r="I161" t="s">
        <v>697</v>
      </c>
      <c r="J161" t="s">
        <v>340</v>
      </c>
    </row>
    <row r="162" spans="1:10" hidden="1">
      <c r="A162" s="5" t="s">
        <v>672</v>
      </c>
      <c r="B162" t="s">
        <v>673</v>
      </c>
      <c r="C162" s="5" t="s">
        <v>875</v>
      </c>
      <c r="D162" s="1">
        <v>41579</v>
      </c>
      <c r="E162" t="s">
        <v>815</v>
      </c>
      <c r="F162" t="s">
        <v>890</v>
      </c>
      <c r="G162" s="11">
        <v>607775</v>
      </c>
      <c r="I162" t="s">
        <v>697</v>
      </c>
      <c r="J162" t="s">
        <v>343</v>
      </c>
    </row>
    <row r="163" spans="1:10" hidden="1">
      <c r="A163" s="5" t="s">
        <v>672</v>
      </c>
      <c r="B163" t="s">
        <v>673</v>
      </c>
      <c r="C163" s="5" t="s">
        <v>875</v>
      </c>
      <c r="D163" s="1">
        <v>41579</v>
      </c>
      <c r="E163" t="s">
        <v>815</v>
      </c>
      <c r="F163" t="s">
        <v>891</v>
      </c>
      <c r="G163" s="11">
        <v>607775</v>
      </c>
      <c r="I163" t="s">
        <v>697</v>
      </c>
      <c r="J163" t="s">
        <v>345</v>
      </c>
    </row>
    <row r="164" spans="1:10" hidden="1">
      <c r="A164" s="5" t="s">
        <v>672</v>
      </c>
      <c r="B164" t="s">
        <v>673</v>
      </c>
      <c r="C164" s="5" t="s">
        <v>875</v>
      </c>
      <c r="D164" s="1">
        <v>41579</v>
      </c>
      <c r="E164" t="s">
        <v>815</v>
      </c>
      <c r="F164" t="s">
        <v>892</v>
      </c>
      <c r="G164" s="11">
        <v>603023</v>
      </c>
      <c r="I164" t="s">
        <v>697</v>
      </c>
      <c r="J164" t="s">
        <v>347</v>
      </c>
    </row>
    <row r="165" spans="1:10" hidden="1">
      <c r="A165" s="5" t="s">
        <v>672</v>
      </c>
      <c r="B165" t="s">
        <v>673</v>
      </c>
      <c r="C165" s="5" t="s">
        <v>875</v>
      </c>
      <c r="D165" s="1">
        <v>41579</v>
      </c>
      <c r="E165" t="s">
        <v>815</v>
      </c>
      <c r="F165" t="s">
        <v>893</v>
      </c>
      <c r="G165" s="11">
        <v>612530</v>
      </c>
      <c r="I165" t="s">
        <v>697</v>
      </c>
      <c r="J165" t="s">
        <v>351</v>
      </c>
    </row>
    <row r="166" spans="1:10" hidden="1">
      <c r="A166" s="5" t="s">
        <v>672</v>
      </c>
      <c r="B166" t="s">
        <v>673</v>
      </c>
      <c r="C166" s="5" t="s">
        <v>875</v>
      </c>
      <c r="D166" s="1">
        <v>41579</v>
      </c>
      <c r="E166" t="s">
        <v>815</v>
      </c>
      <c r="F166" t="s">
        <v>894</v>
      </c>
      <c r="G166" s="11">
        <v>612530</v>
      </c>
      <c r="I166" t="s">
        <v>697</v>
      </c>
      <c r="J166" t="s">
        <v>354</v>
      </c>
    </row>
    <row r="167" spans="1:10" hidden="1">
      <c r="A167" s="5" t="s">
        <v>672</v>
      </c>
      <c r="B167" t="s">
        <v>673</v>
      </c>
      <c r="C167" s="5" t="s">
        <v>875</v>
      </c>
      <c r="D167" s="1">
        <v>41579</v>
      </c>
      <c r="E167" t="s">
        <v>815</v>
      </c>
      <c r="F167" t="s">
        <v>895</v>
      </c>
      <c r="G167" s="11">
        <v>713249</v>
      </c>
      <c r="I167" t="s">
        <v>697</v>
      </c>
      <c r="J167" t="s">
        <v>357</v>
      </c>
    </row>
    <row r="168" spans="1:10" hidden="1">
      <c r="A168" s="5" t="s">
        <v>672</v>
      </c>
      <c r="B168" t="s">
        <v>673</v>
      </c>
      <c r="C168" s="5" t="s">
        <v>875</v>
      </c>
      <c r="D168" s="1">
        <v>41579</v>
      </c>
      <c r="E168" t="s">
        <v>815</v>
      </c>
      <c r="F168" t="s">
        <v>896</v>
      </c>
      <c r="G168" s="11">
        <v>713249</v>
      </c>
      <c r="I168" t="s">
        <v>697</v>
      </c>
      <c r="J168" t="s">
        <v>359</v>
      </c>
    </row>
    <row r="169" spans="1:10" hidden="1">
      <c r="A169" s="5" t="s">
        <v>672</v>
      </c>
      <c r="B169" t="s">
        <v>673</v>
      </c>
      <c r="C169" s="5" t="s">
        <v>875</v>
      </c>
      <c r="D169" s="1">
        <v>41579</v>
      </c>
      <c r="E169" t="s">
        <v>815</v>
      </c>
      <c r="F169" t="s">
        <v>897</v>
      </c>
      <c r="G169" s="11">
        <v>713249</v>
      </c>
      <c r="I169" t="s">
        <v>697</v>
      </c>
      <c r="J169" t="s">
        <v>362</v>
      </c>
    </row>
    <row r="170" spans="1:10" hidden="1">
      <c r="A170" s="5" t="s">
        <v>672</v>
      </c>
      <c r="B170" t="s">
        <v>673</v>
      </c>
      <c r="C170" s="5" t="s">
        <v>875</v>
      </c>
      <c r="D170" s="1">
        <v>41579</v>
      </c>
      <c r="E170" t="s">
        <v>815</v>
      </c>
      <c r="F170" t="s">
        <v>898</v>
      </c>
      <c r="G170" s="11">
        <v>713249</v>
      </c>
      <c r="I170" t="s">
        <v>697</v>
      </c>
      <c r="J170" t="s">
        <v>367</v>
      </c>
    </row>
    <row r="171" spans="1:10" hidden="1">
      <c r="A171" s="5" t="s">
        <v>672</v>
      </c>
      <c r="B171" t="s">
        <v>673</v>
      </c>
      <c r="C171" s="5" t="s">
        <v>875</v>
      </c>
      <c r="D171" s="1">
        <v>41579</v>
      </c>
      <c r="E171" t="s">
        <v>815</v>
      </c>
      <c r="F171" t="s">
        <v>899</v>
      </c>
      <c r="G171" s="11">
        <v>713249</v>
      </c>
      <c r="I171" t="s">
        <v>697</v>
      </c>
      <c r="J171" t="s">
        <v>370</v>
      </c>
    </row>
    <row r="172" spans="1:10" hidden="1">
      <c r="A172" s="5" t="s">
        <v>672</v>
      </c>
      <c r="B172" t="s">
        <v>673</v>
      </c>
      <c r="C172" s="5" t="s">
        <v>875</v>
      </c>
      <c r="D172" s="1">
        <v>41579</v>
      </c>
      <c r="E172" t="s">
        <v>815</v>
      </c>
      <c r="F172" t="s">
        <v>900</v>
      </c>
      <c r="G172" s="11">
        <v>713249</v>
      </c>
      <c r="I172" t="s">
        <v>697</v>
      </c>
      <c r="J172" t="s">
        <v>373</v>
      </c>
    </row>
    <row r="173" spans="1:10" hidden="1">
      <c r="A173" s="5" t="s">
        <v>672</v>
      </c>
      <c r="B173" t="s">
        <v>673</v>
      </c>
      <c r="C173" s="5" t="s">
        <v>875</v>
      </c>
      <c r="D173" s="1">
        <v>41579</v>
      </c>
      <c r="E173" t="s">
        <v>815</v>
      </c>
      <c r="F173" t="s">
        <v>901</v>
      </c>
      <c r="G173" s="11">
        <v>713249</v>
      </c>
      <c r="I173" t="s">
        <v>697</v>
      </c>
      <c r="J173" t="s">
        <v>378</v>
      </c>
    </row>
    <row r="174" spans="1:10" hidden="1">
      <c r="A174" s="5" t="s">
        <v>672</v>
      </c>
      <c r="B174" t="s">
        <v>673</v>
      </c>
      <c r="C174" s="5" t="s">
        <v>875</v>
      </c>
      <c r="D174" s="1">
        <v>41579</v>
      </c>
      <c r="E174" t="s">
        <v>815</v>
      </c>
      <c r="F174" t="s">
        <v>902</v>
      </c>
      <c r="G174" s="11">
        <v>713249</v>
      </c>
      <c r="I174" t="s">
        <v>697</v>
      </c>
      <c r="J174" t="s">
        <v>380</v>
      </c>
    </row>
    <row r="175" spans="1:10" hidden="1">
      <c r="A175" s="5" t="s">
        <v>672</v>
      </c>
      <c r="B175" t="s">
        <v>673</v>
      </c>
      <c r="C175" s="5" t="s">
        <v>875</v>
      </c>
      <c r="D175" s="1">
        <v>41579</v>
      </c>
      <c r="E175" t="s">
        <v>815</v>
      </c>
      <c r="F175" t="s">
        <v>903</v>
      </c>
      <c r="G175" s="11">
        <v>713249</v>
      </c>
      <c r="I175" t="s">
        <v>697</v>
      </c>
      <c r="J175" t="s">
        <v>382</v>
      </c>
    </row>
    <row r="176" spans="1:10" hidden="1">
      <c r="A176" s="5" t="s">
        <v>672</v>
      </c>
      <c r="B176" t="s">
        <v>673</v>
      </c>
      <c r="C176" s="5" t="s">
        <v>875</v>
      </c>
      <c r="D176" s="1">
        <v>41579</v>
      </c>
      <c r="E176" t="s">
        <v>815</v>
      </c>
      <c r="F176" t="s">
        <v>904</v>
      </c>
      <c r="G176" s="11">
        <v>713249</v>
      </c>
      <c r="I176" t="s">
        <v>697</v>
      </c>
      <c r="J176" t="s">
        <v>384</v>
      </c>
    </row>
    <row r="177" spans="1:10" hidden="1">
      <c r="A177" s="5" t="s">
        <v>672</v>
      </c>
      <c r="B177" t="s">
        <v>673</v>
      </c>
      <c r="C177" s="5" t="s">
        <v>875</v>
      </c>
      <c r="D177" s="1">
        <v>41579</v>
      </c>
      <c r="E177" t="s">
        <v>815</v>
      </c>
      <c r="F177" t="s">
        <v>905</v>
      </c>
      <c r="G177" s="11">
        <v>713249</v>
      </c>
      <c r="I177" t="s">
        <v>697</v>
      </c>
      <c r="J177" t="s">
        <v>386</v>
      </c>
    </row>
    <row r="178" spans="1:10" hidden="1">
      <c r="A178" s="5" t="s">
        <v>672</v>
      </c>
      <c r="B178" t="s">
        <v>673</v>
      </c>
      <c r="C178" s="5" t="s">
        <v>875</v>
      </c>
      <c r="D178" s="1">
        <v>41579</v>
      </c>
      <c r="E178" t="s">
        <v>815</v>
      </c>
      <c r="F178" t="s">
        <v>906</v>
      </c>
      <c r="G178" s="11">
        <v>713249</v>
      </c>
      <c r="I178" t="s">
        <v>697</v>
      </c>
      <c r="J178" t="s">
        <v>388</v>
      </c>
    </row>
    <row r="179" spans="1:10" hidden="1">
      <c r="A179" s="5" t="s">
        <v>672</v>
      </c>
      <c r="B179" t="s">
        <v>673</v>
      </c>
      <c r="C179" s="5" t="s">
        <v>875</v>
      </c>
      <c r="D179" s="1">
        <v>41579</v>
      </c>
      <c r="E179" t="s">
        <v>815</v>
      </c>
      <c r="F179" t="s">
        <v>907</v>
      </c>
      <c r="G179" s="11">
        <v>713249</v>
      </c>
      <c r="I179" t="s">
        <v>697</v>
      </c>
      <c r="J179" t="s">
        <v>759</v>
      </c>
    </row>
    <row r="180" spans="1:10" hidden="1">
      <c r="A180" s="5" t="s">
        <v>672</v>
      </c>
      <c r="B180" t="s">
        <v>673</v>
      </c>
      <c r="C180" s="5" t="s">
        <v>875</v>
      </c>
      <c r="D180" s="1">
        <v>41579</v>
      </c>
      <c r="E180" t="s">
        <v>815</v>
      </c>
      <c r="F180" t="s">
        <v>908</v>
      </c>
      <c r="G180" s="11">
        <v>713249</v>
      </c>
      <c r="I180" t="s">
        <v>697</v>
      </c>
      <c r="J180" t="s">
        <v>761</v>
      </c>
    </row>
    <row r="181" spans="1:10" hidden="1">
      <c r="A181" s="5" t="s">
        <v>672</v>
      </c>
      <c r="B181" t="s">
        <v>673</v>
      </c>
      <c r="C181" s="5" t="s">
        <v>909</v>
      </c>
      <c r="D181" s="1">
        <v>41579</v>
      </c>
      <c r="E181" t="s">
        <v>815</v>
      </c>
      <c r="F181" t="s">
        <v>910</v>
      </c>
      <c r="G181" s="11">
        <v>541641</v>
      </c>
      <c r="I181" t="s">
        <v>697</v>
      </c>
      <c r="J181" t="s">
        <v>29</v>
      </c>
    </row>
    <row r="182" spans="1:10" hidden="1">
      <c r="A182" s="5" t="s">
        <v>672</v>
      </c>
      <c r="B182" t="s">
        <v>673</v>
      </c>
      <c r="C182" s="5" t="s">
        <v>909</v>
      </c>
      <c r="D182" s="1">
        <v>41579</v>
      </c>
      <c r="E182" t="s">
        <v>815</v>
      </c>
      <c r="F182" t="s">
        <v>911</v>
      </c>
      <c r="G182" s="11">
        <v>541641</v>
      </c>
      <c r="I182" t="s">
        <v>697</v>
      </c>
      <c r="J182" t="s">
        <v>36</v>
      </c>
    </row>
    <row r="183" spans="1:10" hidden="1">
      <c r="A183" s="5" t="s">
        <v>672</v>
      </c>
      <c r="B183" t="s">
        <v>673</v>
      </c>
      <c r="C183" s="5" t="s">
        <v>909</v>
      </c>
      <c r="D183" s="1">
        <v>41579</v>
      </c>
      <c r="E183" t="s">
        <v>815</v>
      </c>
      <c r="F183" t="s">
        <v>912</v>
      </c>
      <c r="G183" s="11">
        <v>541641</v>
      </c>
      <c r="I183" t="s">
        <v>697</v>
      </c>
      <c r="J183" t="s">
        <v>44</v>
      </c>
    </row>
    <row r="184" spans="1:10" hidden="1">
      <c r="A184" s="5" t="s">
        <v>672</v>
      </c>
      <c r="B184" t="s">
        <v>673</v>
      </c>
      <c r="C184" s="5" t="s">
        <v>909</v>
      </c>
      <c r="D184" s="1">
        <v>41579</v>
      </c>
      <c r="E184" t="s">
        <v>815</v>
      </c>
      <c r="F184" t="s">
        <v>913</v>
      </c>
      <c r="G184" s="11">
        <v>541641</v>
      </c>
      <c r="I184" t="s">
        <v>697</v>
      </c>
      <c r="J184" t="s">
        <v>151</v>
      </c>
    </row>
    <row r="185" spans="1:10" hidden="1">
      <c r="A185" s="5" t="s">
        <v>672</v>
      </c>
      <c r="B185" t="s">
        <v>673</v>
      </c>
      <c r="C185" s="5" t="s">
        <v>1009</v>
      </c>
      <c r="D185" s="1">
        <v>43101</v>
      </c>
      <c r="E185" t="s">
        <v>1010</v>
      </c>
      <c r="F185" t="s">
        <v>1011</v>
      </c>
      <c r="G185" s="11">
        <v>400000</v>
      </c>
      <c r="I185" t="s">
        <v>178</v>
      </c>
      <c r="J185" t="s">
        <v>29</v>
      </c>
    </row>
    <row r="186" spans="1:10" hidden="1">
      <c r="A186" s="5" t="s">
        <v>672</v>
      </c>
      <c r="B186" t="s">
        <v>673</v>
      </c>
      <c r="C186" s="5" t="s">
        <v>1014</v>
      </c>
      <c r="D186" s="1">
        <v>43817</v>
      </c>
      <c r="E186" t="s">
        <v>1015</v>
      </c>
      <c r="F186" t="s">
        <v>1016</v>
      </c>
      <c r="G186" s="11">
        <v>2300000</v>
      </c>
      <c r="I186" t="s">
        <v>697</v>
      </c>
      <c r="J186" t="s">
        <v>29</v>
      </c>
    </row>
    <row r="187" spans="1:10" hidden="1">
      <c r="A187" s="5" t="s">
        <v>672</v>
      </c>
      <c r="B187" t="s">
        <v>673</v>
      </c>
      <c r="C187" s="5" t="s">
        <v>1014</v>
      </c>
      <c r="D187" s="1">
        <v>43817</v>
      </c>
      <c r="E187" t="s">
        <v>1015</v>
      </c>
      <c r="F187" t="s">
        <v>1019</v>
      </c>
      <c r="G187" s="11">
        <v>2300000</v>
      </c>
      <c r="I187" t="s">
        <v>697</v>
      </c>
      <c r="J187" t="s">
        <v>36</v>
      </c>
    </row>
    <row r="188" spans="1:10" hidden="1">
      <c r="A188" s="5" t="s">
        <v>672</v>
      </c>
      <c r="B188" t="s">
        <v>673</v>
      </c>
      <c r="C188" s="5" t="s">
        <v>1014</v>
      </c>
      <c r="D188" s="1">
        <v>43817</v>
      </c>
      <c r="E188" t="s">
        <v>1015</v>
      </c>
      <c r="F188" t="s">
        <v>1020</v>
      </c>
      <c r="G188" s="11">
        <v>2300000</v>
      </c>
      <c r="I188" t="s">
        <v>697</v>
      </c>
      <c r="J188" t="s">
        <v>44</v>
      </c>
    </row>
    <row r="189" spans="1:10" hidden="1">
      <c r="A189" s="5" t="s">
        <v>672</v>
      </c>
      <c r="B189" t="s">
        <v>673</v>
      </c>
      <c r="C189" s="5" t="s">
        <v>1014</v>
      </c>
      <c r="D189" s="1">
        <v>43817</v>
      </c>
      <c r="E189" t="s">
        <v>1015</v>
      </c>
      <c r="F189" t="s">
        <v>1021</v>
      </c>
      <c r="G189" s="11">
        <v>2300000</v>
      </c>
      <c r="I189" t="s">
        <v>697</v>
      </c>
      <c r="J189" t="s">
        <v>151</v>
      </c>
    </row>
    <row r="190" spans="1:10" hidden="1">
      <c r="A190" s="5" t="s">
        <v>672</v>
      </c>
      <c r="B190" t="s">
        <v>673</v>
      </c>
      <c r="C190" s="5" t="s">
        <v>1014</v>
      </c>
      <c r="D190" s="1">
        <v>43817</v>
      </c>
      <c r="E190" t="s">
        <v>1015</v>
      </c>
      <c r="F190" t="s">
        <v>1022</v>
      </c>
      <c r="G190" s="11">
        <v>2300000</v>
      </c>
      <c r="I190" t="s">
        <v>697</v>
      </c>
      <c r="J190" t="s">
        <v>153</v>
      </c>
    </row>
    <row r="191" spans="1:10" hidden="1">
      <c r="A191" s="5" t="s">
        <v>672</v>
      </c>
      <c r="B191" t="s">
        <v>673</v>
      </c>
      <c r="C191" s="5" t="s">
        <v>1014</v>
      </c>
      <c r="D191" s="1">
        <v>43817</v>
      </c>
      <c r="E191" t="s">
        <v>1015</v>
      </c>
      <c r="F191" t="s">
        <v>1023</v>
      </c>
      <c r="G191" s="11">
        <v>2300000</v>
      </c>
      <c r="I191" t="s">
        <v>697</v>
      </c>
      <c r="J191" t="s">
        <v>154</v>
      </c>
    </row>
    <row r="192" spans="1:10" hidden="1">
      <c r="A192" s="5" t="s">
        <v>672</v>
      </c>
      <c r="B192" t="s">
        <v>673</v>
      </c>
      <c r="C192" s="5" t="s">
        <v>1014</v>
      </c>
      <c r="D192" s="1">
        <v>43817</v>
      </c>
      <c r="E192" t="s">
        <v>1015</v>
      </c>
      <c r="F192" t="s">
        <v>1024</v>
      </c>
      <c r="G192" s="11">
        <v>2300000</v>
      </c>
      <c r="I192" t="s">
        <v>697</v>
      </c>
      <c r="J192" t="s">
        <v>156</v>
      </c>
    </row>
    <row r="193" spans="1:10" hidden="1">
      <c r="A193" s="5" t="s">
        <v>672</v>
      </c>
      <c r="B193" t="s">
        <v>673</v>
      </c>
      <c r="C193" s="5" t="s">
        <v>1014</v>
      </c>
      <c r="D193" s="1">
        <v>43817</v>
      </c>
      <c r="E193" t="s">
        <v>1015</v>
      </c>
      <c r="F193" t="s">
        <v>1025</v>
      </c>
      <c r="G193" s="11">
        <v>2300000</v>
      </c>
      <c r="I193" t="s">
        <v>697</v>
      </c>
      <c r="J193" t="s">
        <v>320</v>
      </c>
    </row>
    <row r="194" spans="1:10" hidden="1">
      <c r="A194" s="5" t="s">
        <v>672</v>
      </c>
      <c r="B194" t="s">
        <v>673</v>
      </c>
      <c r="C194" s="5" t="s">
        <v>1014</v>
      </c>
      <c r="D194" s="1">
        <v>43817</v>
      </c>
      <c r="E194" t="s">
        <v>1015</v>
      </c>
      <c r="F194" t="s">
        <v>1026</v>
      </c>
      <c r="G194" s="11">
        <v>2300000</v>
      </c>
      <c r="I194" t="s">
        <v>697</v>
      </c>
      <c r="J194" t="s">
        <v>322</v>
      </c>
    </row>
    <row r="195" spans="1:10" hidden="1">
      <c r="A195" s="5" t="s">
        <v>672</v>
      </c>
      <c r="B195" t="s">
        <v>673</v>
      </c>
      <c r="C195" s="5" t="s">
        <v>1014</v>
      </c>
      <c r="D195" s="1">
        <v>43817</v>
      </c>
      <c r="E195" t="s">
        <v>1015</v>
      </c>
      <c r="F195" t="s">
        <v>1027</v>
      </c>
      <c r="G195" s="11">
        <v>2300000</v>
      </c>
      <c r="I195" t="s">
        <v>697</v>
      </c>
      <c r="J195" t="s">
        <v>328</v>
      </c>
    </row>
    <row r="196" spans="1:10" hidden="1">
      <c r="A196" s="5" t="s">
        <v>672</v>
      </c>
      <c r="B196" t="s">
        <v>673</v>
      </c>
      <c r="C196" s="5" t="s">
        <v>1014</v>
      </c>
      <c r="D196" s="1">
        <v>43817</v>
      </c>
      <c r="E196" t="s">
        <v>1015</v>
      </c>
      <c r="F196" t="s">
        <v>1028</v>
      </c>
      <c r="G196" s="11">
        <v>2300000</v>
      </c>
      <c r="I196" t="s">
        <v>697</v>
      </c>
      <c r="J196" t="s">
        <v>331</v>
      </c>
    </row>
    <row r="197" spans="1:10" hidden="1">
      <c r="A197" s="5" t="s">
        <v>672</v>
      </c>
      <c r="B197" t="s">
        <v>673</v>
      </c>
      <c r="C197" s="5" t="s">
        <v>1014</v>
      </c>
      <c r="D197" s="1">
        <v>43817</v>
      </c>
      <c r="E197" t="s">
        <v>1015</v>
      </c>
      <c r="F197" t="s">
        <v>1029</v>
      </c>
      <c r="G197" s="11">
        <v>2300000</v>
      </c>
      <c r="I197" t="s">
        <v>697</v>
      </c>
      <c r="J197" t="s">
        <v>336</v>
      </c>
    </row>
    <row r="198" spans="1:10" hidden="1">
      <c r="A198" s="5" t="s">
        <v>672</v>
      </c>
      <c r="B198" t="s">
        <v>673</v>
      </c>
      <c r="C198" s="5" t="s">
        <v>1014</v>
      </c>
      <c r="D198" s="1">
        <v>43817</v>
      </c>
      <c r="E198" t="s">
        <v>1015</v>
      </c>
      <c r="F198" t="s">
        <v>1030</v>
      </c>
      <c r="G198" s="11">
        <v>2300000</v>
      </c>
      <c r="I198" t="s">
        <v>697</v>
      </c>
      <c r="J198" t="s">
        <v>338</v>
      </c>
    </row>
    <row r="199" spans="1:10" hidden="1">
      <c r="A199" s="5" t="s">
        <v>672</v>
      </c>
      <c r="B199" t="s">
        <v>673</v>
      </c>
      <c r="C199" s="5" t="s">
        <v>1014</v>
      </c>
      <c r="D199" s="1">
        <v>43817</v>
      </c>
      <c r="E199" t="s">
        <v>1015</v>
      </c>
      <c r="F199" t="s">
        <v>1031</v>
      </c>
      <c r="G199" s="11">
        <v>2300000</v>
      </c>
      <c r="I199" t="s">
        <v>697</v>
      </c>
      <c r="J199" t="s">
        <v>340</v>
      </c>
    </row>
    <row r="200" spans="1:10" hidden="1">
      <c r="A200" s="5" t="s">
        <v>672</v>
      </c>
      <c r="B200" t="s">
        <v>673</v>
      </c>
      <c r="C200" s="5" t="s">
        <v>1014</v>
      </c>
      <c r="D200" s="1">
        <v>43817</v>
      </c>
      <c r="E200" t="s">
        <v>1015</v>
      </c>
      <c r="F200" t="s">
        <v>1032</v>
      </c>
      <c r="G200" s="11">
        <v>2300000</v>
      </c>
      <c r="I200" t="s">
        <v>697</v>
      </c>
      <c r="J200" t="s">
        <v>343</v>
      </c>
    </row>
    <row r="201" spans="1:10" hidden="1">
      <c r="A201" s="5" t="s">
        <v>672</v>
      </c>
      <c r="B201" t="s">
        <v>673</v>
      </c>
      <c r="C201" s="5" t="s">
        <v>1014</v>
      </c>
      <c r="D201" s="1">
        <v>43817</v>
      </c>
      <c r="E201" t="s">
        <v>1015</v>
      </c>
      <c r="F201" t="s">
        <v>1033</v>
      </c>
      <c r="G201" s="11">
        <v>2300000</v>
      </c>
      <c r="I201" t="s">
        <v>697</v>
      </c>
      <c r="J201" t="s">
        <v>345</v>
      </c>
    </row>
    <row r="202" spans="1:10" hidden="1">
      <c r="A202" s="5" t="s">
        <v>672</v>
      </c>
      <c r="B202" t="s">
        <v>673</v>
      </c>
      <c r="C202" s="5" t="s">
        <v>1014</v>
      </c>
      <c r="D202" s="1">
        <v>43817</v>
      </c>
      <c r="E202" t="s">
        <v>1015</v>
      </c>
      <c r="F202" t="s">
        <v>1034</v>
      </c>
      <c r="G202" s="11">
        <v>2300000</v>
      </c>
      <c r="I202" t="s">
        <v>697</v>
      </c>
      <c r="J202" t="s">
        <v>347</v>
      </c>
    </row>
    <row r="203" spans="1:10" hidden="1">
      <c r="A203" s="5" t="s">
        <v>672</v>
      </c>
      <c r="B203" t="s">
        <v>673</v>
      </c>
      <c r="C203" s="5" t="s">
        <v>1014</v>
      </c>
      <c r="D203" s="1">
        <v>43817</v>
      </c>
      <c r="E203" t="s">
        <v>1015</v>
      </c>
      <c r="F203" t="s">
        <v>1035</v>
      </c>
      <c r="G203" s="11">
        <v>2300000</v>
      </c>
      <c r="I203" t="s">
        <v>697</v>
      </c>
      <c r="J203" t="s">
        <v>351</v>
      </c>
    </row>
    <row r="204" spans="1:10" hidden="1">
      <c r="A204" s="5" t="s">
        <v>672</v>
      </c>
      <c r="B204" t="s">
        <v>673</v>
      </c>
      <c r="C204" s="5" t="s">
        <v>1014</v>
      </c>
      <c r="D204" s="1">
        <v>43817</v>
      </c>
      <c r="E204" t="s">
        <v>1015</v>
      </c>
      <c r="F204" t="s">
        <v>1036</v>
      </c>
      <c r="G204" s="11">
        <v>2300000</v>
      </c>
      <c r="I204" t="s">
        <v>697</v>
      </c>
      <c r="J204" t="s">
        <v>354</v>
      </c>
    </row>
    <row r="205" spans="1:10" hidden="1">
      <c r="A205" s="5" t="s">
        <v>672</v>
      </c>
      <c r="B205" t="s">
        <v>673</v>
      </c>
      <c r="C205" s="5" t="s">
        <v>1014</v>
      </c>
      <c r="D205" s="1">
        <v>43817</v>
      </c>
      <c r="E205" t="s">
        <v>1015</v>
      </c>
      <c r="F205" t="s">
        <v>1037</v>
      </c>
      <c r="G205" s="11">
        <v>2300000</v>
      </c>
      <c r="I205" t="s">
        <v>697</v>
      </c>
      <c r="J205" t="s">
        <v>357</v>
      </c>
    </row>
    <row r="206" spans="1:10" hidden="1">
      <c r="A206" s="5" t="s">
        <v>672</v>
      </c>
      <c r="B206" t="s">
        <v>673</v>
      </c>
      <c r="C206" s="5" t="s">
        <v>1014</v>
      </c>
      <c r="D206" s="1">
        <v>43817</v>
      </c>
      <c r="E206" t="s">
        <v>1015</v>
      </c>
      <c r="F206" t="s">
        <v>1038</v>
      </c>
      <c r="G206" s="11">
        <v>2300000</v>
      </c>
      <c r="I206" t="s">
        <v>697</v>
      </c>
      <c r="J206" t="s">
        <v>359</v>
      </c>
    </row>
    <row r="207" spans="1:10" hidden="1">
      <c r="A207" s="5" t="s">
        <v>672</v>
      </c>
      <c r="B207" t="s">
        <v>673</v>
      </c>
      <c r="C207" s="5" t="s">
        <v>1014</v>
      </c>
      <c r="D207" s="1">
        <v>43817</v>
      </c>
      <c r="E207" t="s">
        <v>1015</v>
      </c>
      <c r="F207" t="s">
        <v>1039</v>
      </c>
      <c r="G207" s="11">
        <v>2300000</v>
      </c>
      <c r="I207" t="s">
        <v>697</v>
      </c>
      <c r="J207" t="s">
        <v>362</v>
      </c>
    </row>
    <row r="208" spans="1:10" hidden="1">
      <c r="A208" s="5" t="s">
        <v>672</v>
      </c>
      <c r="B208" t="s">
        <v>673</v>
      </c>
      <c r="C208" s="5" t="s">
        <v>1014</v>
      </c>
      <c r="D208" s="1">
        <v>43817</v>
      </c>
      <c r="E208" t="s">
        <v>1015</v>
      </c>
      <c r="F208" t="s">
        <v>1040</v>
      </c>
      <c r="G208" s="11">
        <v>2300000</v>
      </c>
      <c r="I208" t="s">
        <v>697</v>
      </c>
      <c r="J208" t="s">
        <v>367</v>
      </c>
    </row>
    <row r="209" spans="1:10" hidden="1">
      <c r="A209" s="5" t="s">
        <v>672</v>
      </c>
      <c r="B209" t="s">
        <v>673</v>
      </c>
      <c r="C209" s="5" t="s">
        <v>1014</v>
      </c>
      <c r="D209" s="1">
        <v>43817</v>
      </c>
      <c r="E209" t="s">
        <v>1015</v>
      </c>
      <c r="F209" t="s">
        <v>1041</v>
      </c>
      <c r="G209" s="11">
        <v>2300000</v>
      </c>
      <c r="I209" t="s">
        <v>697</v>
      </c>
      <c r="J209" t="s">
        <v>370</v>
      </c>
    </row>
    <row r="210" spans="1:10" hidden="1">
      <c r="A210" s="5" t="s">
        <v>672</v>
      </c>
      <c r="B210" t="s">
        <v>673</v>
      </c>
      <c r="C210" s="5" t="s">
        <v>1014</v>
      </c>
      <c r="D210" s="1">
        <v>43817</v>
      </c>
      <c r="E210" t="s">
        <v>1015</v>
      </c>
      <c r="F210" t="s">
        <v>1042</v>
      </c>
      <c r="G210" s="11">
        <v>2300000</v>
      </c>
      <c r="I210" t="s">
        <v>697</v>
      </c>
      <c r="J210" t="s">
        <v>373</v>
      </c>
    </row>
    <row r="211" spans="1:10" hidden="1">
      <c r="A211" s="5" t="s">
        <v>672</v>
      </c>
      <c r="B211" t="s">
        <v>673</v>
      </c>
      <c r="C211" s="5" t="s">
        <v>1014</v>
      </c>
      <c r="D211" s="1">
        <v>43817</v>
      </c>
      <c r="E211" t="s">
        <v>1015</v>
      </c>
      <c r="F211" t="s">
        <v>1043</v>
      </c>
      <c r="G211" s="11">
        <v>2300000</v>
      </c>
      <c r="I211" t="s">
        <v>697</v>
      </c>
      <c r="J211" t="s">
        <v>378</v>
      </c>
    </row>
    <row r="212" spans="1:10" hidden="1">
      <c r="A212" s="5" t="s">
        <v>672</v>
      </c>
      <c r="B212" t="s">
        <v>673</v>
      </c>
      <c r="C212" s="5" t="s">
        <v>1014</v>
      </c>
      <c r="D212" s="1">
        <v>43817</v>
      </c>
      <c r="E212" t="s">
        <v>1015</v>
      </c>
      <c r="F212" t="s">
        <v>1044</v>
      </c>
      <c r="G212" s="11">
        <v>2300000</v>
      </c>
      <c r="I212" t="s">
        <v>697</v>
      </c>
      <c r="J212" t="s">
        <v>380</v>
      </c>
    </row>
    <row r="213" spans="1:10" hidden="1">
      <c r="A213" s="5" t="s">
        <v>672</v>
      </c>
      <c r="B213" t="s">
        <v>673</v>
      </c>
      <c r="C213" s="5" t="s">
        <v>1014</v>
      </c>
      <c r="D213" s="1">
        <v>43817</v>
      </c>
      <c r="E213" t="s">
        <v>1015</v>
      </c>
      <c r="F213" t="s">
        <v>1045</v>
      </c>
      <c r="G213" s="11">
        <v>2300000</v>
      </c>
      <c r="I213" t="s">
        <v>697</v>
      </c>
      <c r="J213" t="s">
        <v>382</v>
      </c>
    </row>
    <row r="214" spans="1:10" hidden="1">
      <c r="A214" s="5" t="s">
        <v>672</v>
      </c>
      <c r="B214" t="s">
        <v>673</v>
      </c>
      <c r="C214" s="5" t="s">
        <v>1014</v>
      </c>
      <c r="D214" s="1">
        <v>43817</v>
      </c>
      <c r="E214" t="s">
        <v>1015</v>
      </c>
      <c r="F214" t="s">
        <v>1046</v>
      </c>
      <c r="G214" s="11">
        <v>2300000</v>
      </c>
      <c r="I214" t="s">
        <v>697</v>
      </c>
      <c r="J214" t="s">
        <v>384</v>
      </c>
    </row>
    <row r="215" spans="1:10" hidden="1">
      <c r="A215" s="5" t="s">
        <v>672</v>
      </c>
      <c r="B215" t="s">
        <v>673</v>
      </c>
      <c r="C215" s="5" t="s">
        <v>1014</v>
      </c>
      <c r="D215" s="1">
        <v>43817</v>
      </c>
      <c r="E215" t="s">
        <v>1015</v>
      </c>
      <c r="F215" t="s">
        <v>1047</v>
      </c>
      <c r="G215" s="11">
        <v>2300000</v>
      </c>
      <c r="I215" t="s">
        <v>697</v>
      </c>
      <c r="J215" t="s">
        <v>386</v>
      </c>
    </row>
    <row r="216" spans="1:10" hidden="1">
      <c r="A216" s="5" t="s">
        <v>672</v>
      </c>
      <c r="B216" t="s">
        <v>673</v>
      </c>
      <c r="C216" s="5" t="s">
        <v>1014</v>
      </c>
      <c r="D216" s="1">
        <v>43817</v>
      </c>
      <c r="E216" t="s">
        <v>1015</v>
      </c>
      <c r="F216" t="s">
        <v>1048</v>
      </c>
      <c r="G216" s="11">
        <v>2300000</v>
      </c>
      <c r="I216" t="s">
        <v>697</v>
      </c>
      <c r="J216" t="s">
        <v>388</v>
      </c>
    </row>
    <row r="217" spans="1:10" hidden="1">
      <c r="A217" s="5" t="s">
        <v>672</v>
      </c>
      <c r="B217" t="s">
        <v>673</v>
      </c>
      <c r="C217" s="5" t="s">
        <v>1014</v>
      </c>
      <c r="D217" s="1">
        <v>43817</v>
      </c>
      <c r="E217" t="s">
        <v>1015</v>
      </c>
      <c r="F217" t="s">
        <v>1049</v>
      </c>
      <c r="G217" s="11">
        <v>2300000</v>
      </c>
      <c r="I217" t="s">
        <v>697</v>
      </c>
      <c r="J217" t="s">
        <v>759</v>
      </c>
    </row>
    <row r="218" spans="1:10" hidden="1">
      <c r="A218" s="5" t="s">
        <v>672</v>
      </c>
      <c r="B218" t="s">
        <v>673</v>
      </c>
      <c r="C218" s="5" t="s">
        <v>1014</v>
      </c>
      <c r="D218" s="1">
        <v>43817</v>
      </c>
      <c r="E218" t="s">
        <v>1015</v>
      </c>
      <c r="F218" t="s">
        <v>1050</v>
      </c>
      <c r="G218" s="11">
        <v>2300000</v>
      </c>
      <c r="I218" t="s">
        <v>697</v>
      </c>
      <c r="J218" t="s">
        <v>761</v>
      </c>
    </row>
    <row r="219" spans="1:10" hidden="1">
      <c r="A219" s="5" t="s">
        <v>672</v>
      </c>
      <c r="B219" t="s">
        <v>673</v>
      </c>
      <c r="C219" s="5" t="s">
        <v>1014</v>
      </c>
      <c r="D219" s="1">
        <v>43817</v>
      </c>
      <c r="E219" t="s">
        <v>1015</v>
      </c>
      <c r="F219" t="s">
        <v>1051</v>
      </c>
      <c r="G219" s="11">
        <v>2300000</v>
      </c>
      <c r="I219" t="s">
        <v>697</v>
      </c>
      <c r="J219" t="s">
        <v>763</v>
      </c>
    </row>
    <row r="220" spans="1:10" hidden="1">
      <c r="A220" s="5" t="s">
        <v>672</v>
      </c>
      <c r="B220" t="s">
        <v>673</v>
      </c>
      <c r="C220" s="5" t="s">
        <v>1014</v>
      </c>
      <c r="D220" s="1">
        <v>43817</v>
      </c>
      <c r="E220" t="s">
        <v>1015</v>
      </c>
      <c r="F220" t="s">
        <v>1052</v>
      </c>
      <c r="G220" s="11">
        <v>2300000</v>
      </c>
      <c r="I220" t="s">
        <v>697</v>
      </c>
      <c r="J220" t="s">
        <v>765</v>
      </c>
    </row>
    <row r="221" spans="1:10" hidden="1">
      <c r="A221" s="5" t="s">
        <v>672</v>
      </c>
      <c r="B221" t="s">
        <v>673</v>
      </c>
      <c r="C221" s="5" t="s">
        <v>1014</v>
      </c>
      <c r="D221" s="1">
        <v>43817</v>
      </c>
      <c r="E221" t="s">
        <v>1015</v>
      </c>
      <c r="F221" t="s">
        <v>1053</v>
      </c>
      <c r="G221" s="11">
        <v>2300000</v>
      </c>
      <c r="I221" t="s">
        <v>697</v>
      </c>
      <c r="J221" t="s">
        <v>767</v>
      </c>
    </row>
    <row r="222" spans="1:10" hidden="1">
      <c r="A222" s="5" t="s">
        <v>672</v>
      </c>
      <c r="B222" t="s">
        <v>673</v>
      </c>
      <c r="C222" s="5" t="s">
        <v>1014</v>
      </c>
      <c r="D222" s="1">
        <v>43817</v>
      </c>
      <c r="E222" t="s">
        <v>1015</v>
      </c>
      <c r="F222" t="s">
        <v>1054</v>
      </c>
      <c r="G222" s="11">
        <v>2300000</v>
      </c>
      <c r="I222" t="s">
        <v>697</v>
      </c>
      <c r="J222" t="s">
        <v>769</v>
      </c>
    </row>
    <row r="223" spans="1:10" hidden="1">
      <c r="A223" s="5" t="s">
        <v>672</v>
      </c>
      <c r="B223" t="s">
        <v>673</v>
      </c>
      <c r="C223" s="5" t="s">
        <v>1014</v>
      </c>
      <c r="D223" s="1">
        <v>43817</v>
      </c>
      <c r="E223" t="s">
        <v>1015</v>
      </c>
      <c r="F223" t="s">
        <v>1055</v>
      </c>
      <c r="G223" s="11">
        <v>2300000</v>
      </c>
      <c r="I223" t="s">
        <v>697</v>
      </c>
      <c r="J223" t="s">
        <v>771</v>
      </c>
    </row>
    <row r="224" spans="1:10" hidden="1">
      <c r="A224" s="5" t="s">
        <v>672</v>
      </c>
      <c r="B224" t="s">
        <v>673</v>
      </c>
      <c r="C224" s="5" t="s">
        <v>1014</v>
      </c>
      <c r="D224" s="1">
        <v>43817</v>
      </c>
      <c r="E224" t="s">
        <v>1015</v>
      </c>
      <c r="F224" t="s">
        <v>1056</v>
      </c>
      <c r="G224" s="11">
        <v>2300000</v>
      </c>
      <c r="I224" t="s">
        <v>697</v>
      </c>
      <c r="J224" t="s">
        <v>773</v>
      </c>
    </row>
    <row r="225" spans="1:10" hidden="1">
      <c r="A225" s="5" t="s">
        <v>672</v>
      </c>
      <c r="B225" t="s">
        <v>673</v>
      </c>
      <c r="C225" s="5" t="s">
        <v>1014</v>
      </c>
      <c r="D225" s="1">
        <v>43817</v>
      </c>
      <c r="E225" t="s">
        <v>1015</v>
      </c>
      <c r="F225" t="s">
        <v>1057</v>
      </c>
      <c r="G225" s="11">
        <v>2300000</v>
      </c>
      <c r="I225" t="s">
        <v>697</v>
      </c>
      <c r="J225" t="s">
        <v>775</v>
      </c>
    </row>
    <row r="226" spans="1:10" hidden="1">
      <c r="A226" s="5" t="s">
        <v>672</v>
      </c>
      <c r="B226" t="s">
        <v>673</v>
      </c>
      <c r="C226" s="5" t="s">
        <v>1014</v>
      </c>
      <c r="D226" s="1">
        <v>43817</v>
      </c>
      <c r="E226" t="s">
        <v>1015</v>
      </c>
      <c r="F226" t="s">
        <v>1058</v>
      </c>
      <c r="G226" s="11">
        <v>2300000</v>
      </c>
      <c r="I226" t="s">
        <v>697</v>
      </c>
      <c r="J226" t="s">
        <v>777</v>
      </c>
    </row>
    <row r="227" spans="1:10" hidden="1">
      <c r="A227" s="5" t="s">
        <v>672</v>
      </c>
      <c r="B227" t="s">
        <v>673</v>
      </c>
      <c r="C227" s="5" t="s">
        <v>1014</v>
      </c>
      <c r="D227" s="1">
        <v>43817</v>
      </c>
      <c r="E227" t="s">
        <v>1015</v>
      </c>
      <c r="F227" t="s">
        <v>1059</v>
      </c>
      <c r="G227" s="11">
        <v>2300000</v>
      </c>
      <c r="I227" t="s">
        <v>697</v>
      </c>
      <c r="J227" t="s">
        <v>779</v>
      </c>
    </row>
    <row r="228" spans="1:10" hidden="1">
      <c r="A228" s="5" t="s">
        <v>672</v>
      </c>
      <c r="B228" t="s">
        <v>673</v>
      </c>
      <c r="C228" s="5" t="s">
        <v>1014</v>
      </c>
      <c r="D228" s="1">
        <v>43817</v>
      </c>
      <c r="E228" t="s">
        <v>1015</v>
      </c>
      <c r="F228" t="s">
        <v>1060</v>
      </c>
      <c r="G228" s="11">
        <v>2300000</v>
      </c>
      <c r="I228" t="s">
        <v>697</v>
      </c>
      <c r="J228" t="s">
        <v>781</v>
      </c>
    </row>
    <row r="229" spans="1:10" hidden="1">
      <c r="A229" s="5" t="s">
        <v>672</v>
      </c>
      <c r="B229" t="s">
        <v>673</v>
      </c>
      <c r="C229" s="5" t="s">
        <v>1014</v>
      </c>
      <c r="D229" s="1">
        <v>43817</v>
      </c>
      <c r="E229" t="s">
        <v>1015</v>
      </c>
      <c r="F229" t="s">
        <v>1061</v>
      </c>
      <c r="G229" s="11">
        <v>2300000</v>
      </c>
      <c r="I229" t="s">
        <v>697</v>
      </c>
      <c r="J229" t="s">
        <v>783</v>
      </c>
    </row>
    <row r="230" spans="1:10" hidden="1">
      <c r="A230" s="5" t="s">
        <v>672</v>
      </c>
      <c r="B230" t="s">
        <v>673</v>
      </c>
      <c r="C230" s="5" t="s">
        <v>1014</v>
      </c>
      <c r="D230" s="1">
        <v>43817</v>
      </c>
      <c r="E230" t="s">
        <v>1015</v>
      </c>
      <c r="F230" t="s">
        <v>1062</v>
      </c>
      <c r="G230" s="11">
        <v>2300000</v>
      </c>
      <c r="I230" t="s">
        <v>697</v>
      </c>
      <c r="J230" t="s">
        <v>785</v>
      </c>
    </row>
    <row r="231" spans="1:10" hidden="1">
      <c r="A231" s="5" t="s">
        <v>672</v>
      </c>
      <c r="B231" t="s">
        <v>673</v>
      </c>
      <c r="C231" s="5" t="s">
        <v>1014</v>
      </c>
      <c r="D231" s="1">
        <v>43817</v>
      </c>
      <c r="E231" t="s">
        <v>1015</v>
      </c>
      <c r="F231" t="s">
        <v>1063</v>
      </c>
      <c r="G231" s="11">
        <v>2300000</v>
      </c>
      <c r="I231" t="s">
        <v>697</v>
      </c>
      <c r="J231" t="s">
        <v>787</v>
      </c>
    </row>
    <row r="232" spans="1:10" hidden="1">
      <c r="A232" s="5" t="s">
        <v>672</v>
      </c>
      <c r="B232" t="s">
        <v>673</v>
      </c>
      <c r="C232" s="5" t="s">
        <v>1014</v>
      </c>
      <c r="D232" s="1">
        <v>43817</v>
      </c>
      <c r="E232" t="s">
        <v>1015</v>
      </c>
      <c r="F232" t="s">
        <v>1064</v>
      </c>
      <c r="G232" s="11">
        <v>2300000</v>
      </c>
      <c r="I232" t="s">
        <v>697</v>
      </c>
      <c r="J232" t="s">
        <v>789</v>
      </c>
    </row>
    <row r="233" spans="1:10" hidden="1">
      <c r="A233" s="5" t="s">
        <v>672</v>
      </c>
      <c r="B233" t="s">
        <v>673</v>
      </c>
      <c r="C233" s="5" t="s">
        <v>1014</v>
      </c>
      <c r="D233" s="1">
        <v>43817</v>
      </c>
      <c r="E233" t="s">
        <v>1015</v>
      </c>
      <c r="F233" t="s">
        <v>1065</v>
      </c>
      <c r="G233" s="11">
        <v>2300000</v>
      </c>
      <c r="I233" t="s">
        <v>697</v>
      </c>
      <c r="J233" t="s">
        <v>791</v>
      </c>
    </row>
    <row r="234" spans="1:10" hidden="1">
      <c r="A234" s="5" t="s">
        <v>672</v>
      </c>
      <c r="B234" t="s">
        <v>673</v>
      </c>
      <c r="C234" s="5" t="s">
        <v>1014</v>
      </c>
      <c r="D234" s="1">
        <v>43817</v>
      </c>
      <c r="E234" t="s">
        <v>1015</v>
      </c>
      <c r="F234" t="s">
        <v>1066</v>
      </c>
      <c r="G234" s="11">
        <v>2300000</v>
      </c>
      <c r="I234" t="s">
        <v>697</v>
      </c>
      <c r="J234" t="s">
        <v>793</v>
      </c>
    </row>
    <row r="235" spans="1:10" hidden="1">
      <c r="A235" s="5" t="s">
        <v>672</v>
      </c>
      <c r="B235" t="s">
        <v>673</v>
      </c>
      <c r="C235" s="5" t="s">
        <v>1014</v>
      </c>
      <c r="D235" s="1">
        <v>43817</v>
      </c>
      <c r="E235" t="s">
        <v>1015</v>
      </c>
      <c r="F235" t="s">
        <v>1067</v>
      </c>
      <c r="G235" s="11">
        <v>2300000</v>
      </c>
      <c r="I235" t="s">
        <v>697</v>
      </c>
      <c r="J235" t="s">
        <v>795</v>
      </c>
    </row>
    <row r="236" spans="1:10" hidden="1">
      <c r="A236" s="5" t="s">
        <v>672</v>
      </c>
      <c r="B236" t="s">
        <v>673</v>
      </c>
      <c r="C236" s="5" t="s">
        <v>1014</v>
      </c>
      <c r="D236" s="1">
        <v>43817</v>
      </c>
      <c r="E236" t="s">
        <v>1015</v>
      </c>
      <c r="F236" t="s">
        <v>1068</v>
      </c>
      <c r="G236" s="11">
        <v>2300000</v>
      </c>
      <c r="I236" t="s">
        <v>697</v>
      </c>
      <c r="J236" t="s">
        <v>797</v>
      </c>
    </row>
    <row r="237" spans="1:10" hidden="1">
      <c r="A237" s="5" t="s">
        <v>672</v>
      </c>
      <c r="B237" t="s">
        <v>673</v>
      </c>
      <c r="C237" s="5" t="s">
        <v>1014</v>
      </c>
      <c r="D237" s="1">
        <v>43817</v>
      </c>
      <c r="E237" t="s">
        <v>1015</v>
      </c>
      <c r="F237" t="s">
        <v>1069</v>
      </c>
      <c r="G237" s="11">
        <v>2300000</v>
      </c>
      <c r="I237" t="s">
        <v>697</v>
      </c>
      <c r="J237" t="s">
        <v>799</v>
      </c>
    </row>
    <row r="238" spans="1:10" hidden="1">
      <c r="A238" s="5" t="s">
        <v>672</v>
      </c>
      <c r="B238" t="s">
        <v>673</v>
      </c>
      <c r="C238" s="5" t="s">
        <v>1014</v>
      </c>
      <c r="D238" s="1">
        <v>43817</v>
      </c>
      <c r="E238" t="s">
        <v>1015</v>
      </c>
      <c r="F238" t="s">
        <v>1070</v>
      </c>
      <c r="G238" s="11">
        <v>2300000</v>
      </c>
      <c r="I238" t="s">
        <v>697</v>
      </c>
      <c r="J238" t="s">
        <v>801</v>
      </c>
    </row>
    <row r="239" spans="1:10" hidden="1">
      <c r="A239" s="5" t="s">
        <v>672</v>
      </c>
      <c r="B239" t="s">
        <v>673</v>
      </c>
      <c r="C239" s="5" t="s">
        <v>1014</v>
      </c>
      <c r="D239" s="1">
        <v>43817</v>
      </c>
      <c r="E239" t="s">
        <v>1015</v>
      </c>
      <c r="F239" t="s">
        <v>1071</v>
      </c>
      <c r="G239" s="11">
        <v>2300000</v>
      </c>
      <c r="I239" t="s">
        <v>697</v>
      </c>
      <c r="J239" t="s">
        <v>803</v>
      </c>
    </row>
    <row r="240" spans="1:10" hidden="1">
      <c r="A240" s="5" t="s">
        <v>672</v>
      </c>
      <c r="B240" t="s">
        <v>673</v>
      </c>
      <c r="C240" s="5" t="s">
        <v>1014</v>
      </c>
      <c r="D240" s="1">
        <v>43817</v>
      </c>
      <c r="E240" t="s">
        <v>1015</v>
      </c>
      <c r="F240" t="s">
        <v>1072</v>
      </c>
      <c r="G240" s="11">
        <v>2300000</v>
      </c>
      <c r="I240" t="s">
        <v>697</v>
      </c>
      <c r="J240" t="s">
        <v>805</v>
      </c>
    </row>
    <row r="241" spans="1:10" hidden="1">
      <c r="A241" s="5" t="s">
        <v>672</v>
      </c>
      <c r="B241" t="s">
        <v>673</v>
      </c>
      <c r="C241" s="5" t="s">
        <v>1014</v>
      </c>
      <c r="D241" s="1">
        <v>43817</v>
      </c>
      <c r="E241" t="s">
        <v>1015</v>
      </c>
      <c r="F241" t="s">
        <v>1073</v>
      </c>
      <c r="G241" s="11">
        <v>2300000</v>
      </c>
      <c r="I241" t="s">
        <v>697</v>
      </c>
      <c r="J241" t="s">
        <v>807</v>
      </c>
    </row>
    <row r="242" spans="1:10" hidden="1">
      <c r="A242" s="5" t="s">
        <v>672</v>
      </c>
      <c r="B242" t="s">
        <v>673</v>
      </c>
      <c r="C242" s="5" t="s">
        <v>1014</v>
      </c>
      <c r="D242" s="1">
        <v>43817</v>
      </c>
      <c r="E242" t="s">
        <v>1015</v>
      </c>
      <c r="F242" t="s">
        <v>1074</v>
      </c>
      <c r="G242" s="11">
        <v>2300000</v>
      </c>
      <c r="I242" t="s">
        <v>697</v>
      </c>
      <c r="J242" t="s">
        <v>809</v>
      </c>
    </row>
    <row r="243" spans="1:10" hidden="1">
      <c r="A243" s="5" t="s">
        <v>672</v>
      </c>
      <c r="B243" t="s">
        <v>673</v>
      </c>
      <c r="C243" s="5" t="s">
        <v>1014</v>
      </c>
      <c r="D243" s="1">
        <v>43817</v>
      </c>
      <c r="E243" t="s">
        <v>1015</v>
      </c>
      <c r="F243" t="s">
        <v>1075</v>
      </c>
      <c r="G243" s="11">
        <v>2300000</v>
      </c>
      <c r="I243" t="s">
        <v>697</v>
      </c>
      <c r="J243" t="s">
        <v>811</v>
      </c>
    </row>
    <row r="244" spans="1:10" hidden="1">
      <c r="A244" s="5" t="s">
        <v>672</v>
      </c>
      <c r="B244" t="s">
        <v>673</v>
      </c>
      <c r="C244" s="5" t="s">
        <v>1014</v>
      </c>
      <c r="D244" s="1">
        <v>43817</v>
      </c>
      <c r="E244" t="s">
        <v>1015</v>
      </c>
      <c r="F244" t="s">
        <v>1076</v>
      </c>
      <c r="G244" s="11">
        <v>2300000</v>
      </c>
      <c r="I244" t="s">
        <v>697</v>
      </c>
      <c r="J244" t="s">
        <v>813</v>
      </c>
    </row>
    <row r="245" spans="1:10" hidden="1">
      <c r="A245" s="5" t="s">
        <v>672</v>
      </c>
      <c r="B245" t="s">
        <v>673</v>
      </c>
      <c r="C245" s="5" t="s">
        <v>1014</v>
      </c>
      <c r="D245" s="1">
        <v>43817</v>
      </c>
      <c r="E245" t="s">
        <v>1015</v>
      </c>
      <c r="F245" t="s">
        <v>1077</v>
      </c>
      <c r="G245" s="11">
        <v>2300000</v>
      </c>
      <c r="I245" t="s">
        <v>697</v>
      </c>
      <c r="J245" t="s">
        <v>1078</v>
      </c>
    </row>
    <row r="246" spans="1:10" hidden="1">
      <c r="A246" s="5" t="s">
        <v>672</v>
      </c>
      <c r="B246" t="s">
        <v>673</v>
      </c>
      <c r="C246" s="5" t="s">
        <v>1014</v>
      </c>
      <c r="D246" s="1">
        <v>43817</v>
      </c>
      <c r="E246" t="s">
        <v>1015</v>
      </c>
      <c r="F246" t="s">
        <v>1079</v>
      </c>
      <c r="G246" s="11">
        <v>2300000</v>
      </c>
      <c r="I246" t="s">
        <v>697</v>
      </c>
      <c r="J246" t="s">
        <v>1080</v>
      </c>
    </row>
    <row r="247" spans="1:10" hidden="1">
      <c r="A247" s="5" t="s">
        <v>672</v>
      </c>
      <c r="B247" t="s">
        <v>673</v>
      </c>
      <c r="C247" s="5" t="s">
        <v>1014</v>
      </c>
      <c r="D247" s="1">
        <v>43817</v>
      </c>
      <c r="E247" t="s">
        <v>1015</v>
      </c>
      <c r="F247" t="s">
        <v>1081</v>
      </c>
      <c r="G247" s="11">
        <v>2300000</v>
      </c>
      <c r="I247" t="s">
        <v>697</v>
      </c>
      <c r="J247" t="s">
        <v>1082</v>
      </c>
    </row>
    <row r="248" spans="1:10" hidden="1">
      <c r="A248" s="5" t="s">
        <v>672</v>
      </c>
      <c r="B248" t="s">
        <v>673</v>
      </c>
      <c r="C248" s="5" t="s">
        <v>1014</v>
      </c>
      <c r="D248" s="1">
        <v>43817</v>
      </c>
      <c r="E248" t="s">
        <v>1015</v>
      </c>
      <c r="F248" t="s">
        <v>1083</v>
      </c>
      <c r="G248" s="11">
        <v>2300000</v>
      </c>
      <c r="I248" t="s">
        <v>697</v>
      </c>
      <c r="J248" t="s">
        <v>1084</v>
      </c>
    </row>
    <row r="249" spans="1:10" hidden="1">
      <c r="A249" s="5" t="s">
        <v>672</v>
      </c>
      <c r="B249" t="s">
        <v>673</v>
      </c>
      <c r="C249" s="5" t="s">
        <v>1014</v>
      </c>
      <c r="D249" s="1">
        <v>43817</v>
      </c>
      <c r="E249" t="s">
        <v>1015</v>
      </c>
      <c r="F249" t="s">
        <v>1085</v>
      </c>
      <c r="G249" s="11">
        <v>2300000</v>
      </c>
      <c r="I249" t="s">
        <v>697</v>
      </c>
      <c r="J249" t="s">
        <v>1086</v>
      </c>
    </row>
    <row r="250" spans="1:10" hidden="1">
      <c r="A250" s="5" t="s">
        <v>672</v>
      </c>
      <c r="B250" t="s">
        <v>673</v>
      </c>
      <c r="C250" s="5" t="s">
        <v>1014</v>
      </c>
      <c r="D250" s="1">
        <v>43817</v>
      </c>
      <c r="E250" t="s">
        <v>1015</v>
      </c>
      <c r="F250" t="s">
        <v>1087</v>
      </c>
      <c r="G250" s="11">
        <v>2300000</v>
      </c>
      <c r="I250" t="s">
        <v>697</v>
      </c>
      <c r="J250" t="s">
        <v>1088</v>
      </c>
    </row>
    <row r="251" spans="1:10" hidden="1">
      <c r="A251" s="5" t="s">
        <v>672</v>
      </c>
      <c r="B251" t="s">
        <v>673</v>
      </c>
      <c r="C251" s="5" t="s">
        <v>1014</v>
      </c>
      <c r="D251" s="1">
        <v>43817</v>
      </c>
      <c r="E251" t="s">
        <v>1015</v>
      </c>
      <c r="F251" t="s">
        <v>1089</v>
      </c>
      <c r="G251" s="11">
        <v>2300000</v>
      </c>
      <c r="I251" t="s">
        <v>697</v>
      </c>
      <c r="J251" t="s">
        <v>1091</v>
      </c>
    </row>
    <row r="252" spans="1:10" hidden="1">
      <c r="A252" s="5" t="s">
        <v>672</v>
      </c>
      <c r="B252" t="s">
        <v>673</v>
      </c>
      <c r="C252" s="5" t="s">
        <v>1014</v>
      </c>
      <c r="D252" s="1">
        <v>43817</v>
      </c>
      <c r="E252" t="s">
        <v>1015</v>
      </c>
      <c r="F252" t="s">
        <v>1092</v>
      </c>
      <c r="G252" s="11">
        <v>2300000</v>
      </c>
      <c r="I252" t="s">
        <v>697</v>
      </c>
      <c r="J252" t="s">
        <v>1093</v>
      </c>
    </row>
    <row r="253" spans="1:10" hidden="1">
      <c r="A253" s="5" t="s">
        <v>672</v>
      </c>
      <c r="B253" t="s">
        <v>673</v>
      </c>
      <c r="C253" s="5" t="s">
        <v>1014</v>
      </c>
      <c r="D253" s="1">
        <v>43817</v>
      </c>
      <c r="E253" t="s">
        <v>1015</v>
      </c>
      <c r="F253" t="s">
        <v>1094</v>
      </c>
      <c r="G253" s="11">
        <v>2300000</v>
      </c>
      <c r="I253" t="s">
        <v>697</v>
      </c>
      <c r="J253" t="s">
        <v>1095</v>
      </c>
    </row>
    <row r="254" spans="1:10" hidden="1">
      <c r="A254" s="5" t="s">
        <v>672</v>
      </c>
      <c r="B254" t="s">
        <v>673</v>
      </c>
      <c r="C254" s="5" t="s">
        <v>1014</v>
      </c>
      <c r="D254" s="1">
        <v>43817</v>
      </c>
      <c r="E254" t="s">
        <v>1015</v>
      </c>
      <c r="F254" t="s">
        <v>1096</v>
      </c>
      <c r="G254" s="11">
        <v>2300000</v>
      </c>
      <c r="I254" t="s">
        <v>697</v>
      </c>
      <c r="J254" t="s">
        <v>1097</v>
      </c>
    </row>
    <row r="255" spans="1:10" hidden="1">
      <c r="A255" s="5" t="s">
        <v>672</v>
      </c>
      <c r="B255" t="s">
        <v>673</v>
      </c>
      <c r="C255" s="5" t="s">
        <v>1014</v>
      </c>
      <c r="D255" s="1">
        <v>43817</v>
      </c>
      <c r="E255" t="s">
        <v>1015</v>
      </c>
      <c r="F255" t="s">
        <v>1098</v>
      </c>
      <c r="G255" s="11">
        <v>2300000</v>
      </c>
      <c r="I255" t="s">
        <v>697</v>
      </c>
      <c r="J255" t="s">
        <v>1099</v>
      </c>
    </row>
    <row r="256" spans="1:10" hidden="1">
      <c r="A256" s="5" t="s">
        <v>672</v>
      </c>
      <c r="B256" t="s">
        <v>673</v>
      </c>
      <c r="C256" s="5" t="s">
        <v>1014</v>
      </c>
      <c r="D256" s="1">
        <v>43817</v>
      </c>
      <c r="E256" t="s">
        <v>1015</v>
      </c>
      <c r="F256" t="s">
        <v>1100</v>
      </c>
      <c r="G256" s="11">
        <v>2300000</v>
      </c>
      <c r="I256" t="s">
        <v>697</v>
      </c>
      <c r="J256" t="s">
        <v>1101</v>
      </c>
    </row>
    <row r="257" spans="1:10" hidden="1">
      <c r="A257" s="5" t="s">
        <v>672</v>
      </c>
      <c r="B257" t="s">
        <v>673</v>
      </c>
      <c r="C257" s="5" t="s">
        <v>1014</v>
      </c>
      <c r="D257" s="1">
        <v>43817</v>
      </c>
      <c r="E257" t="s">
        <v>1015</v>
      </c>
      <c r="F257" t="s">
        <v>1102</v>
      </c>
      <c r="G257" s="11">
        <v>2300000</v>
      </c>
      <c r="I257" t="s">
        <v>697</v>
      </c>
      <c r="J257" t="s">
        <v>1103</v>
      </c>
    </row>
    <row r="258" spans="1:10">
      <c r="A258" s="5" t="s">
        <v>672</v>
      </c>
      <c r="B258" t="s">
        <v>673</v>
      </c>
      <c r="C258" s="5" t="s">
        <v>1180</v>
      </c>
      <c r="D258" s="1">
        <v>39083</v>
      </c>
      <c r="E258" t="s">
        <v>1181</v>
      </c>
      <c r="F258" t="s">
        <v>1182</v>
      </c>
      <c r="G258" s="11">
        <v>139253</v>
      </c>
      <c r="I258" t="s">
        <v>697</v>
      </c>
      <c r="J258" t="s">
        <v>29</v>
      </c>
    </row>
    <row r="259" spans="1:10">
      <c r="A259" s="5" t="s">
        <v>672</v>
      </c>
      <c r="B259" t="s">
        <v>673</v>
      </c>
      <c r="C259" s="5" t="s">
        <v>1180</v>
      </c>
      <c r="D259" s="1">
        <v>39083</v>
      </c>
      <c r="E259" t="s">
        <v>1181</v>
      </c>
      <c r="F259" t="s">
        <v>1183</v>
      </c>
      <c r="G259" s="11">
        <v>144823</v>
      </c>
      <c r="I259" t="s">
        <v>697</v>
      </c>
      <c r="J259" t="s">
        <v>36</v>
      </c>
    </row>
    <row r="260" spans="1:10">
      <c r="A260" s="5" t="s">
        <v>672</v>
      </c>
      <c r="B260" t="s">
        <v>673</v>
      </c>
      <c r="C260" s="5" t="s">
        <v>1180</v>
      </c>
      <c r="D260" s="1">
        <v>39083</v>
      </c>
      <c r="E260" t="s">
        <v>1181</v>
      </c>
      <c r="F260" t="s">
        <v>1184</v>
      </c>
      <c r="G260" s="11">
        <v>150477</v>
      </c>
      <c r="I260" t="s">
        <v>697</v>
      </c>
      <c r="J260" t="s">
        <v>44</v>
      </c>
    </row>
    <row r="261" spans="1:10">
      <c r="A261" s="5" t="s">
        <v>672</v>
      </c>
      <c r="B261" t="s">
        <v>673</v>
      </c>
      <c r="C261" s="5" t="s">
        <v>1180</v>
      </c>
      <c r="D261" s="1">
        <v>39083</v>
      </c>
      <c r="E261" t="s">
        <v>1181</v>
      </c>
      <c r="F261" t="s">
        <v>1185</v>
      </c>
      <c r="G261" s="11">
        <v>156051</v>
      </c>
      <c r="I261" t="s">
        <v>697</v>
      </c>
      <c r="J261" t="s">
        <v>151</v>
      </c>
    </row>
    <row r="262" spans="1:10">
      <c r="A262" s="5" t="s">
        <v>672</v>
      </c>
      <c r="B262" t="s">
        <v>673</v>
      </c>
      <c r="C262" s="5" t="s">
        <v>1180</v>
      </c>
      <c r="D262" s="1">
        <v>39083</v>
      </c>
      <c r="E262" t="s">
        <v>1181</v>
      </c>
      <c r="F262" t="s">
        <v>1186</v>
      </c>
      <c r="G262" s="11">
        <v>156151</v>
      </c>
      <c r="I262" t="s">
        <v>697</v>
      </c>
      <c r="J262" t="s">
        <v>153</v>
      </c>
    </row>
    <row r="263" spans="1:10">
      <c r="A263" s="5" t="s">
        <v>672</v>
      </c>
      <c r="B263" t="s">
        <v>673</v>
      </c>
      <c r="C263" s="5" t="s">
        <v>1180</v>
      </c>
      <c r="D263" s="1">
        <v>39083</v>
      </c>
      <c r="E263" t="s">
        <v>1181</v>
      </c>
      <c r="F263" t="s">
        <v>1187</v>
      </c>
      <c r="G263" s="11">
        <v>161728</v>
      </c>
      <c r="I263" t="s">
        <v>697</v>
      </c>
      <c r="J263" t="s">
        <v>154</v>
      </c>
    </row>
    <row r="264" spans="1:10">
      <c r="A264" s="5" t="s">
        <v>672</v>
      </c>
      <c r="B264" t="s">
        <v>673</v>
      </c>
      <c r="C264" s="5" t="s">
        <v>1180</v>
      </c>
      <c r="D264" s="1">
        <v>39083</v>
      </c>
      <c r="E264" t="s">
        <v>1181</v>
      </c>
      <c r="F264" t="s">
        <v>1188</v>
      </c>
      <c r="G264" s="11">
        <v>161523</v>
      </c>
      <c r="I264" t="s">
        <v>697</v>
      </c>
      <c r="J264" t="s">
        <v>156</v>
      </c>
    </row>
    <row r="265" spans="1:10">
      <c r="A265" s="5" t="s">
        <v>672</v>
      </c>
      <c r="B265" t="s">
        <v>673</v>
      </c>
      <c r="C265" s="5" t="s">
        <v>1180</v>
      </c>
      <c r="D265" s="1">
        <v>39083</v>
      </c>
      <c r="E265" t="s">
        <v>1181</v>
      </c>
      <c r="F265" t="s">
        <v>1189</v>
      </c>
      <c r="G265" s="11">
        <v>167196</v>
      </c>
      <c r="I265" t="s">
        <v>697</v>
      </c>
      <c r="J265" t="s">
        <v>320</v>
      </c>
    </row>
    <row r="266" spans="1:10">
      <c r="A266" s="5" t="s">
        <v>672</v>
      </c>
      <c r="B266" t="s">
        <v>673</v>
      </c>
      <c r="C266" s="5" t="s">
        <v>1180</v>
      </c>
      <c r="D266" s="1">
        <v>39083</v>
      </c>
      <c r="E266" t="s">
        <v>1181</v>
      </c>
      <c r="F266" t="s">
        <v>1190</v>
      </c>
      <c r="G266" s="11">
        <v>167323</v>
      </c>
      <c r="I266" t="s">
        <v>697</v>
      </c>
      <c r="J266" t="s">
        <v>322</v>
      </c>
    </row>
    <row r="267" spans="1:10">
      <c r="A267" s="5" t="s">
        <v>672</v>
      </c>
      <c r="B267" t="s">
        <v>673</v>
      </c>
      <c r="C267" s="5" t="s">
        <v>1180</v>
      </c>
      <c r="D267" s="1">
        <v>39083</v>
      </c>
      <c r="E267" t="s">
        <v>1181</v>
      </c>
      <c r="F267" t="s">
        <v>1191</v>
      </c>
      <c r="G267" s="11">
        <v>172901</v>
      </c>
      <c r="I267" t="s">
        <v>697</v>
      </c>
      <c r="J267" t="s">
        <v>328</v>
      </c>
    </row>
    <row r="268" spans="1:10">
      <c r="A268" s="5" t="s">
        <v>672</v>
      </c>
      <c r="B268" t="s">
        <v>673</v>
      </c>
      <c r="C268" s="5" t="s">
        <v>1180</v>
      </c>
      <c r="D268" s="1">
        <v>39083</v>
      </c>
      <c r="E268" t="s">
        <v>1181</v>
      </c>
      <c r="F268" t="s">
        <v>1192</v>
      </c>
      <c r="G268" s="11">
        <v>173042</v>
      </c>
      <c r="I268" t="s">
        <v>697</v>
      </c>
      <c r="J268" t="s">
        <v>331</v>
      </c>
    </row>
    <row r="269" spans="1:10">
      <c r="A269" s="5" t="s">
        <v>672</v>
      </c>
      <c r="B269" t="s">
        <v>673</v>
      </c>
      <c r="C269" s="5" t="s">
        <v>1180</v>
      </c>
      <c r="D269" s="1">
        <v>39083</v>
      </c>
      <c r="E269" t="s">
        <v>1181</v>
      </c>
      <c r="F269" t="s">
        <v>1193</v>
      </c>
      <c r="G269" s="11">
        <v>184206</v>
      </c>
      <c r="I269" t="s">
        <v>697</v>
      </c>
      <c r="J269" t="s">
        <v>336</v>
      </c>
    </row>
    <row r="270" spans="1:10">
      <c r="A270" s="5" t="s">
        <v>672</v>
      </c>
      <c r="B270" t="s">
        <v>673</v>
      </c>
      <c r="C270" s="5" t="s">
        <v>1202</v>
      </c>
      <c r="D270" s="1">
        <v>39083</v>
      </c>
      <c r="E270" t="s">
        <v>1203</v>
      </c>
      <c r="F270" t="s">
        <v>1204</v>
      </c>
      <c r="G270" s="11">
        <v>380635</v>
      </c>
      <c r="I270" t="s">
        <v>697</v>
      </c>
      <c r="J270" t="s">
        <v>29</v>
      </c>
    </row>
    <row r="271" spans="1:10">
      <c r="A271" s="5" t="s">
        <v>672</v>
      </c>
      <c r="B271" t="s">
        <v>673</v>
      </c>
      <c r="C271" s="5" t="s">
        <v>1202</v>
      </c>
      <c r="D271" s="1">
        <v>39083</v>
      </c>
      <c r="E271" t="s">
        <v>1203</v>
      </c>
      <c r="F271" t="s">
        <v>1206</v>
      </c>
      <c r="G271" s="11">
        <v>380635</v>
      </c>
      <c r="I271" t="s">
        <v>697</v>
      </c>
      <c r="J271" t="s">
        <v>36</v>
      </c>
    </row>
    <row r="272" spans="1:10">
      <c r="A272" s="5" t="s">
        <v>672</v>
      </c>
      <c r="B272" t="s">
        <v>673</v>
      </c>
      <c r="C272" s="5" t="s">
        <v>1202</v>
      </c>
      <c r="D272" s="1">
        <v>39083</v>
      </c>
      <c r="E272" t="s">
        <v>1203</v>
      </c>
      <c r="F272" t="s">
        <v>1207</v>
      </c>
      <c r="G272" s="11">
        <v>380635</v>
      </c>
      <c r="I272" t="s">
        <v>697</v>
      </c>
      <c r="J272" t="s">
        <v>44</v>
      </c>
    </row>
    <row r="273" spans="1:10">
      <c r="A273" s="5" t="s">
        <v>672</v>
      </c>
      <c r="B273" t="s">
        <v>673</v>
      </c>
      <c r="C273" s="5" t="s">
        <v>1202</v>
      </c>
      <c r="D273" s="1">
        <v>39083</v>
      </c>
      <c r="E273" t="s">
        <v>1203</v>
      </c>
      <c r="F273" t="s">
        <v>1208</v>
      </c>
      <c r="G273" s="11">
        <v>380635</v>
      </c>
      <c r="I273" t="s">
        <v>697</v>
      </c>
      <c r="J273" t="s">
        <v>151</v>
      </c>
    </row>
    <row r="274" spans="1:10">
      <c r="A274" s="5" t="s">
        <v>672</v>
      </c>
      <c r="B274" t="s">
        <v>673</v>
      </c>
      <c r="C274" s="5" t="s">
        <v>1202</v>
      </c>
      <c r="D274" s="1">
        <v>39083</v>
      </c>
      <c r="E274" t="s">
        <v>1203</v>
      </c>
      <c r="F274" t="s">
        <v>1209</v>
      </c>
      <c r="G274" s="11">
        <v>380635</v>
      </c>
      <c r="I274" t="s">
        <v>697</v>
      </c>
      <c r="J274" t="s">
        <v>153</v>
      </c>
    </row>
    <row r="275" spans="1:10">
      <c r="A275" s="5" t="s">
        <v>672</v>
      </c>
      <c r="B275" t="s">
        <v>673</v>
      </c>
      <c r="C275" s="5" t="s">
        <v>1202</v>
      </c>
      <c r="D275" s="1">
        <v>39083</v>
      </c>
      <c r="E275" t="s">
        <v>1203</v>
      </c>
      <c r="F275" t="s">
        <v>1210</v>
      </c>
      <c r="G275" s="11">
        <v>380635</v>
      </c>
      <c r="I275" t="s">
        <v>697</v>
      </c>
      <c r="J275" t="s">
        <v>154</v>
      </c>
    </row>
    <row r="276" spans="1:10">
      <c r="A276" s="5" t="s">
        <v>672</v>
      </c>
      <c r="B276" t="s">
        <v>673</v>
      </c>
      <c r="C276" s="5" t="s">
        <v>1202</v>
      </c>
      <c r="D276" s="1">
        <v>39083</v>
      </c>
      <c r="E276" t="s">
        <v>1203</v>
      </c>
      <c r="F276" t="s">
        <v>1211</v>
      </c>
      <c r="G276" s="11">
        <v>380635</v>
      </c>
      <c r="I276" t="s">
        <v>697</v>
      </c>
      <c r="J276" t="s">
        <v>156</v>
      </c>
    </row>
    <row r="277" spans="1:10">
      <c r="A277" s="5" t="s">
        <v>672</v>
      </c>
      <c r="B277" t="s">
        <v>673</v>
      </c>
      <c r="C277" s="5" t="s">
        <v>1202</v>
      </c>
      <c r="D277" s="1">
        <v>39083</v>
      </c>
      <c r="E277" t="s">
        <v>1203</v>
      </c>
      <c r="F277" t="s">
        <v>1212</v>
      </c>
      <c r="G277" s="11">
        <v>380635</v>
      </c>
      <c r="I277" t="s">
        <v>697</v>
      </c>
      <c r="J277" t="s">
        <v>320</v>
      </c>
    </row>
    <row r="278" spans="1:10">
      <c r="A278" s="5" t="s">
        <v>672</v>
      </c>
      <c r="B278" t="s">
        <v>673</v>
      </c>
      <c r="C278" s="5" t="s">
        <v>1202</v>
      </c>
      <c r="D278" s="1">
        <v>39083</v>
      </c>
      <c r="E278" t="s">
        <v>1203</v>
      </c>
      <c r="F278" t="s">
        <v>1213</v>
      </c>
      <c r="G278" s="11">
        <v>380635</v>
      </c>
      <c r="I278" t="s">
        <v>697</v>
      </c>
      <c r="J278" t="s">
        <v>322</v>
      </c>
    </row>
    <row r="279" spans="1:10">
      <c r="A279" s="5" t="s">
        <v>672</v>
      </c>
      <c r="B279" t="s">
        <v>673</v>
      </c>
      <c r="C279" s="5" t="s">
        <v>1202</v>
      </c>
      <c r="D279" s="1">
        <v>39083</v>
      </c>
      <c r="E279" t="s">
        <v>1203</v>
      </c>
      <c r="F279" t="s">
        <v>1214</v>
      </c>
      <c r="G279" s="11">
        <v>380635</v>
      </c>
      <c r="I279" t="s">
        <v>697</v>
      </c>
      <c r="J279" t="s">
        <v>328</v>
      </c>
    </row>
    <row r="280" spans="1:10">
      <c r="A280" s="5" t="s">
        <v>672</v>
      </c>
      <c r="B280" t="s">
        <v>673</v>
      </c>
      <c r="C280" s="5" t="s">
        <v>1202</v>
      </c>
      <c r="D280" s="1">
        <v>39083</v>
      </c>
      <c r="E280" t="s">
        <v>1203</v>
      </c>
      <c r="F280" t="s">
        <v>1215</v>
      </c>
      <c r="G280" s="11">
        <v>380635</v>
      </c>
      <c r="I280" t="s">
        <v>697</v>
      </c>
      <c r="J280" t="s">
        <v>331</v>
      </c>
    </row>
    <row r="281" spans="1:10">
      <c r="A281" s="5" t="s">
        <v>672</v>
      </c>
      <c r="B281" t="s">
        <v>673</v>
      </c>
      <c r="C281" s="5" t="s">
        <v>1202</v>
      </c>
      <c r="D281" s="1">
        <v>39083</v>
      </c>
      <c r="E281" t="s">
        <v>1203</v>
      </c>
      <c r="F281" t="s">
        <v>1216</v>
      </c>
      <c r="G281" s="11">
        <v>380635</v>
      </c>
      <c r="I281" t="s">
        <v>697</v>
      </c>
      <c r="J281" t="s">
        <v>336</v>
      </c>
    </row>
    <row r="282" spans="1:10">
      <c r="A282" s="5" t="s">
        <v>672</v>
      </c>
      <c r="B282" t="s">
        <v>673</v>
      </c>
      <c r="C282" s="5" t="s">
        <v>1202</v>
      </c>
      <c r="D282" s="1">
        <v>39083</v>
      </c>
      <c r="E282" t="s">
        <v>1203</v>
      </c>
      <c r="F282" t="s">
        <v>1217</v>
      </c>
      <c r="G282" s="11">
        <v>380635</v>
      </c>
      <c r="I282" t="s">
        <v>697</v>
      </c>
      <c r="J282" t="s">
        <v>338</v>
      </c>
    </row>
    <row r="283" spans="1:10">
      <c r="A283" s="5" t="s">
        <v>672</v>
      </c>
      <c r="B283" t="s">
        <v>673</v>
      </c>
      <c r="C283" s="5" t="s">
        <v>1202</v>
      </c>
      <c r="D283" s="1">
        <v>39083</v>
      </c>
      <c r="E283" t="s">
        <v>1203</v>
      </c>
      <c r="F283" t="s">
        <v>1218</v>
      </c>
      <c r="G283" s="11">
        <v>380635</v>
      </c>
      <c r="I283" t="s">
        <v>697</v>
      </c>
      <c r="J283" t="s">
        <v>340</v>
      </c>
    </row>
    <row r="284" spans="1:10">
      <c r="A284" s="5" t="s">
        <v>672</v>
      </c>
      <c r="B284" t="s">
        <v>673</v>
      </c>
      <c r="C284" s="5" t="s">
        <v>1202</v>
      </c>
      <c r="D284" s="1">
        <v>39083</v>
      </c>
      <c r="E284" t="s">
        <v>1203</v>
      </c>
      <c r="F284" t="s">
        <v>1219</v>
      </c>
      <c r="G284" s="11">
        <v>380635</v>
      </c>
      <c r="I284" t="s">
        <v>697</v>
      </c>
      <c r="J284" t="s">
        <v>343</v>
      </c>
    </row>
    <row r="285" spans="1:10">
      <c r="A285" s="5" t="s">
        <v>672</v>
      </c>
      <c r="B285" t="s">
        <v>673</v>
      </c>
      <c r="C285" s="5" t="s">
        <v>1202</v>
      </c>
      <c r="D285" s="1">
        <v>39083</v>
      </c>
      <c r="E285" t="s">
        <v>1203</v>
      </c>
      <c r="F285" t="s">
        <v>1220</v>
      </c>
      <c r="G285" s="11">
        <v>380635</v>
      </c>
      <c r="I285" t="s">
        <v>697</v>
      </c>
      <c r="J285" t="s">
        <v>345</v>
      </c>
    </row>
    <row r="286" spans="1:10">
      <c r="A286" s="5" t="s">
        <v>672</v>
      </c>
      <c r="B286" t="s">
        <v>673</v>
      </c>
      <c r="C286" s="5" t="s">
        <v>1202</v>
      </c>
      <c r="D286" s="1">
        <v>39083</v>
      </c>
      <c r="E286" t="s">
        <v>1203</v>
      </c>
      <c r="F286" t="s">
        <v>1221</v>
      </c>
      <c r="G286" s="11">
        <v>380635</v>
      </c>
      <c r="I286" t="s">
        <v>697</v>
      </c>
      <c r="J286" t="s">
        <v>347</v>
      </c>
    </row>
    <row r="287" spans="1:10">
      <c r="A287" s="5" t="s">
        <v>672</v>
      </c>
      <c r="B287" t="s">
        <v>673</v>
      </c>
      <c r="C287" s="5" t="s">
        <v>1202</v>
      </c>
      <c r="D287" s="1">
        <v>39083</v>
      </c>
      <c r="E287" t="s">
        <v>1203</v>
      </c>
      <c r="F287" t="s">
        <v>1222</v>
      </c>
      <c r="G287" s="11">
        <v>380635</v>
      </c>
      <c r="I287" t="s">
        <v>697</v>
      </c>
      <c r="J287" t="s">
        <v>351</v>
      </c>
    </row>
    <row r="288" spans="1:10">
      <c r="A288" s="5" t="s">
        <v>672</v>
      </c>
      <c r="B288" t="s">
        <v>673</v>
      </c>
      <c r="C288" s="5" t="s">
        <v>1202</v>
      </c>
      <c r="D288" s="1">
        <v>39083</v>
      </c>
      <c r="E288" t="s">
        <v>1203</v>
      </c>
      <c r="F288" t="s">
        <v>1223</v>
      </c>
      <c r="G288" s="11">
        <v>380635</v>
      </c>
      <c r="I288" t="s">
        <v>697</v>
      </c>
      <c r="J288" t="s">
        <v>354</v>
      </c>
    </row>
    <row r="289" spans="1:10">
      <c r="A289" s="5" t="s">
        <v>672</v>
      </c>
      <c r="B289" t="s">
        <v>673</v>
      </c>
      <c r="C289" s="5" t="s">
        <v>1202</v>
      </c>
      <c r="D289" s="1">
        <v>39083</v>
      </c>
      <c r="E289" t="s">
        <v>1203</v>
      </c>
      <c r="F289" t="s">
        <v>1224</v>
      </c>
      <c r="G289" s="11">
        <v>380635</v>
      </c>
      <c r="I289" t="s">
        <v>697</v>
      </c>
      <c r="J289" t="s">
        <v>357</v>
      </c>
    </row>
    <row r="290" spans="1:10">
      <c r="A290" s="5" t="s">
        <v>672</v>
      </c>
      <c r="B290" t="s">
        <v>673</v>
      </c>
      <c r="C290" s="5" t="s">
        <v>1202</v>
      </c>
      <c r="D290" s="1">
        <v>39083</v>
      </c>
      <c r="E290" t="s">
        <v>1203</v>
      </c>
      <c r="F290" t="s">
        <v>1225</v>
      </c>
      <c r="G290" s="11">
        <v>380635</v>
      </c>
      <c r="I290" t="s">
        <v>697</v>
      </c>
      <c r="J290" t="s">
        <v>359</v>
      </c>
    </row>
    <row r="291" spans="1:10">
      <c r="A291" s="5" t="s">
        <v>672</v>
      </c>
      <c r="B291" t="s">
        <v>673</v>
      </c>
      <c r="C291" s="5" t="s">
        <v>1202</v>
      </c>
      <c r="D291" s="1">
        <v>39083</v>
      </c>
      <c r="E291" t="s">
        <v>1203</v>
      </c>
      <c r="F291" t="s">
        <v>1226</v>
      </c>
      <c r="G291" s="11">
        <v>380635</v>
      </c>
      <c r="I291" t="s">
        <v>697</v>
      </c>
      <c r="J291" t="s">
        <v>362</v>
      </c>
    </row>
    <row r="292" spans="1:10">
      <c r="A292" s="5" t="s">
        <v>672</v>
      </c>
      <c r="B292" t="s">
        <v>673</v>
      </c>
      <c r="C292" s="5" t="s">
        <v>1202</v>
      </c>
      <c r="D292" s="1">
        <v>39083</v>
      </c>
      <c r="E292" t="s">
        <v>1203</v>
      </c>
      <c r="F292" t="s">
        <v>1227</v>
      </c>
      <c r="G292" s="11">
        <v>380635</v>
      </c>
      <c r="I292" t="s">
        <v>697</v>
      </c>
      <c r="J292" t="s">
        <v>367</v>
      </c>
    </row>
    <row r="293" spans="1:10">
      <c r="A293" s="5" t="s">
        <v>672</v>
      </c>
      <c r="B293" t="s">
        <v>673</v>
      </c>
      <c r="C293" s="5" t="s">
        <v>1202</v>
      </c>
      <c r="D293" s="1">
        <v>39083</v>
      </c>
      <c r="E293" t="s">
        <v>1203</v>
      </c>
      <c r="F293" t="s">
        <v>1228</v>
      </c>
      <c r="G293" s="11">
        <v>380635</v>
      </c>
      <c r="I293" t="s">
        <v>697</v>
      </c>
      <c r="J293" t="s">
        <v>370</v>
      </c>
    </row>
    <row r="294" spans="1:10">
      <c r="A294" s="5" t="s">
        <v>672</v>
      </c>
      <c r="B294" t="s">
        <v>673</v>
      </c>
      <c r="C294" s="5" t="s">
        <v>1202</v>
      </c>
      <c r="D294" s="1">
        <v>39083</v>
      </c>
      <c r="E294" t="s">
        <v>1203</v>
      </c>
      <c r="F294" t="s">
        <v>1229</v>
      </c>
      <c r="G294" s="11">
        <v>380635</v>
      </c>
      <c r="I294" t="s">
        <v>697</v>
      </c>
      <c r="J294" t="s">
        <v>373</v>
      </c>
    </row>
    <row r="295" spans="1:10">
      <c r="A295" s="5" t="s">
        <v>672</v>
      </c>
      <c r="B295" t="s">
        <v>673</v>
      </c>
      <c r="C295" s="5" t="s">
        <v>1202</v>
      </c>
      <c r="D295" s="1">
        <v>39083</v>
      </c>
      <c r="E295" t="s">
        <v>1203</v>
      </c>
      <c r="F295" t="s">
        <v>1230</v>
      </c>
      <c r="G295" s="11">
        <v>380635</v>
      </c>
      <c r="I295" t="s">
        <v>697</v>
      </c>
      <c r="J295" t="s">
        <v>378</v>
      </c>
    </row>
    <row r="296" spans="1:10">
      <c r="A296" s="5" t="s">
        <v>672</v>
      </c>
      <c r="B296" t="s">
        <v>673</v>
      </c>
      <c r="C296" s="5" t="s">
        <v>1202</v>
      </c>
      <c r="D296" s="1">
        <v>39083</v>
      </c>
      <c r="E296" t="s">
        <v>1203</v>
      </c>
      <c r="F296" t="s">
        <v>1231</v>
      </c>
      <c r="G296" s="11">
        <v>380635</v>
      </c>
      <c r="I296" t="s">
        <v>697</v>
      </c>
      <c r="J296" t="s">
        <v>380</v>
      </c>
    </row>
    <row r="297" spans="1:10">
      <c r="A297" s="5" t="s">
        <v>672</v>
      </c>
      <c r="B297" t="s">
        <v>673</v>
      </c>
      <c r="C297" s="5" t="s">
        <v>1202</v>
      </c>
      <c r="D297" s="1">
        <v>39083</v>
      </c>
      <c r="E297" t="s">
        <v>1203</v>
      </c>
      <c r="F297" t="s">
        <v>1232</v>
      </c>
      <c r="G297" s="11">
        <v>380635</v>
      </c>
      <c r="I297" t="s">
        <v>697</v>
      </c>
      <c r="J297" t="s">
        <v>382</v>
      </c>
    </row>
    <row r="298" spans="1:10">
      <c r="A298" s="5" t="s">
        <v>672</v>
      </c>
      <c r="B298" t="s">
        <v>673</v>
      </c>
      <c r="C298" s="5" t="s">
        <v>1202</v>
      </c>
      <c r="D298" s="1">
        <v>39083</v>
      </c>
      <c r="E298" s="4" t="s">
        <v>1203</v>
      </c>
      <c r="F298" t="s">
        <v>1233</v>
      </c>
      <c r="G298" s="11">
        <v>380635</v>
      </c>
      <c r="I298" t="s">
        <v>697</v>
      </c>
      <c r="J298" t="s">
        <v>384</v>
      </c>
    </row>
    <row r="299" spans="1:10">
      <c r="A299" s="5" t="s">
        <v>672</v>
      </c>
      <c r="B299" t="s">
        <v>673</v>
      </c>
      <c r="C299" s="5" t="s">
        <v>1202</v>
      </c>
      <c r="D299" s="1">
        <v>39083</v>
      </c>
      <c r="E299" t="s">
        <v>1203</v>
      </c>
      <c r="F299" t="s">
        <v>1234</v>
      </c>
      <c r="G299" s="11">
        <v>380635</v>
      </c>
      <c r="I299" t="s">
        <v>697</v>
      </c>
      <c r="J299" t="s">
        <v>386</v>
      </c>
    </row>
    <row r="300" spans="1:10">
      <c r="A300" s="5" t="s">
        <v>672</v>
      </c>
      <c r="B300" t="s">
        <v>673</v>
      </c>
      <c r="C300" s="5" t="s">
        <v>1202</v>
      </c>
      <c r="D300" s="1">
        <v>39083</v>
      </c>
      <c r="E300" t="s">
        <v>1203</v>
      </c>
      <c r="F300" t="s">
        <v>1235</v>
      </c>
      <c r="G300" s="11">
        <v>380635</v>
      </c>
      <c r="I300" t="s">
        <v>697</v>
      </c>
      <c r="J300" t="s">
        <v>388</v>
      </c>
    </row>
    <row r="301" spans="1:10">
      <c r="A301" s="5" t="s">
        <v>672</v>
      </c>
      <c r="B301" t="s">
        <v>673</v>
      </c>
      <c r="C301" s="5" t="s">
        <v>1202</v>
      </c>
      <c r="D301" s="1">
        <v>39083</v>
      </c>
      <c r="E301" t="s">
        <v>1203</v>
      </c>
      <c r="F301" t="s">
        <v>1236</v>
      </c>
      <c r="G301" s="11">
        <v>380635</v>
      </c>
      <c r="I301" t="s">
        <v>697</v>
      </c>
      <c r="J301" t="s">
        <v>759</v>
      </c>
    </row>
    <row r="302" spans="1:10">
      <c r="A302" s="5" t="s">
        <v>672</v>
      </c>
      <c r="B302" t="s">
        <v>673</v>
      </c>
      <c r="C302" s="5" t="s">
        <v>1202</v>
      </c>
      <c r="D302" s="1">
        <v>39083</v>
      </c>
      <c r="E302" t="s">
        <v>1203</v>
      </c>
      <c r="F302" t="s">
        <v>1237</v>
      </c>
      <c r="G302" s="11">
        <v>380635</v>
      </c>
      <c r="I302" t="s">
        <v>697</v>
      </c>
      <c r="J302" t="s">
        <v>761</v>
      </c>
    </row>
    <row r="303" spans="1:10">
      <c r="A303" s="5" t="s">
        <v>672</v>
      </c>
      <c r="B303" t="s">
        <v>673</v>
      </c>
      <c r="C303" s="5" t="s">
        <v>1202</v>
      </c>
      <c r="D303" s="1">
        <v>39083</v>
      </c>
      <c r="E303" t="s">
        <v>1203</v>
      </c>
      <c r="F303" t="s">
        <v>1238</v>
      </c>
      <c r="G303" s="11">
        <v>380635</v>
      </c>
      <c r="I303" t="s">
        <v>697</v>
      </c>
      <c r="J303" t="s">
        <v>763</v>
      </c>
    </row>
    <row r="304" spans="1:10">
      <c r="A304" s="5" t="s">
        <v>672</v>
      </c>
      <c r="B304" t="s">
        <v>673</v>
      </c>
      <c r="C304" s="5" t="s">
        <v>1202</v>
      </c>
      <c r="D304" s="1">
        <v>39083</v>
      </c>
      <c r="E304" t="s">
        <v>1203</v>
      </c>
      <c r="F304" t="s">
        <v>1239</v>
      </c>
      <c r="G304" s="11">
        <v>380635</v>
      </c>
      <c r="I304" t="s">
        <v>697</v>
      </c>
      <c r="J304" t="s">
        <v>765</v>
      </c>
    </row>
    <row r="305" spans="1:10">
      <c r="A305" s="5" t="s">
        <v>672</v>
      </c>
      <c r="B305" t="s">
        <v>673</v>
      </c>
      <c r="C305" s="5" t="s">
        <v>1202</v>
      </c>
      <c r="D305" s="1">
        <v>39083</v>
      </c>
      <c r="E305" t="s">
        <v>1203</v>
      </c>
      <c r="F305" t="s">
        <v>1240</v>
      </c>
      <c r="G305" s="11">
        <v>380635</v>
      </c>
      <c r="I305" t="s">
        <v>697</v>
      </c>
      <c r="J305" t="s">
        <v>767</v>
      </c>
    </row>
    <row r="306" spans="1:10">
      <c r="A306" s="5" t="s">
        <v>672</v>
      </c>
      <c r="B306" t="s">
        <v>673</v>
      </c>
      <c r="C306" s="5" t="s">
        <v>1202</v>
      </c>
      <c r="D306" s="1">
        <v>39083</v>
      </c>
      <c r="E306" t="s">
        <v>1203</v>
      </c>
      <c r="F306" t="s">
        <v>1241</v>
      </c>
      <c r="G306" s="12">
        <v>380635</v>
      </c>
      <c r="I306" t="s">
        <v>697</v>
      </c>
      <c r="J306" t="s">
        <v>769</v>
      </c>
    </row>
    <row r="308" spans="1:10">
      <c r="G308" s="18">
        <f>SUM(G2:G307)</f>
        <v>432976358</v>
      </c>
    </row>
  </sheetData>
  <sheetProtection algorithmName="SHA-512" hashValue="RbLeH3bay03q+t1lhJN1X0vXN0Kp/icl6nAMXnz+p3ObhQVpLtR4JmhuShElTbN3apUD7w9+R5oF1hHzaaoJYw==" saltValue="FSoiRDGDYloyrCZCXjlvAw==" spinCount="100000" sheet="1" objects="1" scenarios="1"/>
  <autoFilter ref="A1:J306" xr:uid="{F1CEC29D-A706-4DF8-B485-A10EC1993680}">
    <filterColumn colId="4">
      <filters>
        <filter val="Metro-voertuigen/Rollend materiaal brand"/>
        <filter val="Rollend Materieel Metro Brandcontract"/>
        <filter val="Sneltramrijtuig 12 X,nrs 58 t/m 69"/>
      </filters>
    </filterColumn>
  </autoFilter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2A250-C238-41D1-82DA-2E177D5C10FE}">
  <dimension ref="A1:O2669"/>
  <sheetViews>
    <sheetView workbookViewId="0">
      <pane ySplit="11" topLeftCell="A12" activePane="bottomLeft" state="frozen"/>
      <selection pane="bottomLeft" activeCell="L29" sqref="L29"/>
    </sheetView>
  </sheetViews>
  <sheetFormatPr defaultColWidth="9.42578125" defaultRowHeight="15"/>
  <cols>
    <col min="1" max="1" width="4.85546875" style="36" customWidth="1"/>
    <col min="2" max="2" width="3.140625" style="36" bestFit="1" customWidth="1"/>
    <col min="3" max="3" width="2.140625" style="36" bestFit="1" customWidth="1"/>
    <col min="4" max="4" width="3.5703125" style="36" bestFit="1" customWidth="1"/>
    <col min="5" max="5" width="57.28515625" style="42" customWidth="1"/>
    <col min="6" max="6" width="12.5703125" style="43" bestFit="1" customWidth="1"/>
    <col min="7" max="7" width="6" style="36" customWidth="1"/>
    <col min="8" max="8" width="3.85546875" style="36" customWidth="1"/>
    <col min="9" max="9" width="4.85546875" style="36" customWidth="1"/>
    <col min="10" max="10" width="3.85546875" style="36" customWidth="1"/>
    <col min="11" max="11" width="13.140625" style="43" customWidth="1"/>
    <col min="12" max="12" width="9.42578125" style="36"/>
    <col min="16" max="16384" width="9.42578125" style="36"/>
  </cols>
  <sheetData>
    <row r="1" spans="1:15">
      <c r="D1" s="25" t="s">
        <v>8533</v>
      </c>
      <c r="E1" s="27" t="s">
        <v>12475</v>
      </c>
    </row>
    <row r="2" spans="1:15">
      <c r="D2" s="25" t="s">
        <v>9891</v>
      </c>
      <c r="E2" s="27" t="s">
        <v>12476</v>
      </c>
    </row>
    <row r="3" spans="1:15">
      <c r="D3" s="25" t="s">
        <v>9892</v>
      </c>
      <c r="E3" s="27" t="s">
        <v>12477</v>
      </c>
    </row>
    <row r="4" spans="1:15">
      <c r="D4" s="25" t="s">
        <v>9893</v>
      </c>
      <c r="E4" s="27" t="s">
        <v>12478</v>
      </c>
    </row>
    <row r="5" spans="1:15">
      <c r="D5" s="25" t="s">
        <v>9894</v>
      </c>
      <c r="E5" s="27" t="s">
        <v>12479</v>
      </c>
    </row>
    <row r="6" spans="1:15">
      <c r="D6" s="25" t="s">
        <v>9895</v>
      </c>
      <c r="E6" s="27" t="s">
        <v>12480</v>
      </c>
    </row>
    <row r="8" spans="1:15">
      <c r="E8" s="58" t="s">
        <v>12485</v>
      </c>
      <c r="F8" s="59">
        <v>187612933</v>
      </c>
    </row>
    <row r="10" spans="1:15" s="26" customFormat="1" ht="23.45" customHeight="1">
      <c r="A10" s="19" t="s">
        <v>9887</v>
      </c>
      <c r="B10" s="19" t="s">
        <v>9888</v>
      </c>
      <c r="C10" s="19" t="s">
        <v>9889</v>
      </c>
      <c r="D10" s="19" t="s">
        <v>9890</v>
      </c>
      <c r="E10" s="20" t="s">
        <v>12481</v>
      </c>
      <c r="F10" s="45" t="s">
        <v>8533</v>
      </c>
      <c r="G10" s="21" t="s">
        <v>9891</v>
      </c>
      <c r="H10" s="22" t="s">
        <v>9892</v>
      </c>
      <c r="I10" s="23" t="s">
        <v>9893</v>
      </c>
      <c r="J10" s="24" t="s">
        <v>9894</v>
      </c>
      <c r="K10" s="48" t="s">
        <v>9895</v>
      </c>
    </row>
    <row r="11" spans="1:15">
      <c r="A11" s="28"/>
      <c r="B11" s="29" t="s">
        <v>9896</v>
      </c>
      <c r="C11" s="30"/>
      <c r="D11" s="30"/>
      <c r="E11" s="31"/>
      <c r="F11" s="46"/>
      <c r="G11" s="32"/>
      <c r="H11" s="33"/>
      <c r="I11" s="34"/>
      <c r="J11" s="35" t="s">
        <v>9897</v>
      </c>
      <c r="K11" s="49"/>
      <c r="M11" s="36"/>
      <c r="N11" s="36"/>
      <c r="O11" s="36"/>
    </row>
    <row r="12" spans="1:15">
      <c r="A12" s="28"/>
      <c r="B12" s="29" t="s">
        <v>9896</v>
      </c>
      <c r="C12" s="29"/>
      <c r="D12" s="30"/>
      <c r="E12" s="37" t="s">
        <v>9898</v>
      </c>
      <c r="F12" s="46"/>
      <c r="G12" s="32"/>
      <c r="H12" s="33"/>
      <c r="I12" s="34"/>
      <c r="J12" s="35" t="s">
        <v>9897</v>
      </c>
      <c r="K12" s="49"/>
      <c r="M12" s="36"/>
      <c r="N12" s="36"/>
      <c r="O12" s="36"/>
    </row>
    <row r="13" spans="1:15">
      <c r="A13" s="28"/>
      <c r="B13" s="29" t="s">
        <v>9896</v>
      </c>
      <c r="C13" s="29"/>
      <c r="D13" s="30"/>
      <c r="E13" s="31"/>
      <c r="F13" s="46"/>
      <c r="G13" s="32"/>
      <c r="H13" s="33"/>
      <c r="I13" s="38"/>
      <c r="J13" s="35" t="s">
        <v>9897</v>
      </c>
      <c r="K13" s="49"/>
      <c r="M13" s="36"/>
      <c r="N13" s="36"/>
      <c r="O13" s="36"/>
    </row>
    <row r="14" spans="1:15" ht="30">
      <c r="A14" s="28">
        <v>1</v>
      </c>
      <c r="B14" s="29" t="s">
        <v>9896</v>
      </c>
      <c r="C14" s="29">
        <v>1</v>
      </c>
      <c r="D14" s="30"/>
      <c r="E14" s="31" t="s">
        <v>9899</v>
      </c>
      <c r="F14" s="46">
        <v>760000</v>
      </c>
      <c r="G14" s="32">
        <v>2022</v>
      </c>
      <c r="H14" s="33">
        <v>20</v>
      </c>
      <c r="I14" s="38">
        <v>0.08</v>
      </c>
      <c r="J14" s="35">
        <v>2</v>
      </c>
      <c r="K14" s="49">
        <v>760000</v>
      </c>
      <c r="M14" s="36"/>
      <c r="N14" s="36"/>
      <c r="O14" s="36"/>
    </row>
    <row r="15" spans="1:15" ht="30">
      <c r="A15" s="28"/>
      <c r="B15" s="29" t="s">
        <v>9896</v>
      </c>
      <c r="C15" s="29">
        <v>1</v>
      </c>
      <c r="D15" s="30"/>
      <c r="E15" s="31" t="s">
        <v>9900</v>
      </c>
      <c r="F15" s="46">
        <v>760000</v>
      </c>
      <c r="G15" s="32">
        <v>2022</v>
      </c>
      <c r="H15" s="33">
        <v>20</v>
      </c>
      <c r="I15" s="38">
        <v>0.08</v>
      </c>
      <c r="J15" s="35">
        <v>2</v>
      </c>
      <c r="K15" s="49">
        <v>760000</v>
      </c>
      <c r="M15" s="36"/>
      <c r="N15" s="36"/>
      <c r="O15" s="36"/>
    </row>
    <row r="16" spans="1:15" ht="30">
      <c r="A16" s="28"/>
      <c r="B16" s="29" t="s">
        <v>9896</v>
      </c>
      <c r="C16" s="29">
        <v>1</v>
      </c>
      <c r="D16" s="30"/>
      <c r="E16" s="31" t="s">
        <v>9901</v>
      </c>
      <c r="F16" s="46">
        <v>760000</v>
      </c>
      <c r="G16" s="32">
        <v>2022</v>
      </c>
      <c r="H16" s="33">
        <v>20</v>
      </c>
      <c r="I16" s="38">
        <v>0.08</v>
      </c>
      <c r="J16" s="35">
        <v>2</v>
      </c>
      <c r="K16" s="49">
        <v>760000</v>
      </c>
      <c r="M16" s="36"/>
      <c r="N16" s="36"/>
      <c r="O16" s="36"/>
    </row>
    <row r="17" spans="1:15" ht="30">
      <c r="A17" s="28"/>
      <c r="B17" s="29" t="s">
        <v>9896</v>
      </c>
      <c r="C17" s="29">
        <v>1</v>
      </c>
      <c r="D17" s="30"/>
      <c r="E17" s="31" t="s">
        <v>9902</v>
      </c>
      <c r="F17" s="46">
        <v>760000</v>
      </c>
      <c r="G17" s="32">
        <v>2022</v>
      </c>
      <c r="H17" s="33">
        <v>20</v>
      </c>
      <c r="I17" s="38">
        <v>0.08</v>
      </c>
      <c r="J17" s="35">
        <v>2</v>
      </c>
      <c r="K17" s="49">
        <v>760000</v>
      </c>
      <c r="M17" s="36"/>
      <c r="N17" s="36"/>
      <c r="O17" s="36"/>
    </row>
    <row r="18" spans="1:15" ht="30">
      <c r="A18" s="28"/>
      <c r="B18" s="29" t="s">
        <v>9896</v>
      </c>
      <c r="C18" s="29">
        <v>1</v>
      </c>
      <c r="D18" s="30"/>
      <c r="E18" s="31" t="s">
        <v>9903</v>
      </c>
      <c r="F18" s="46">
        <v>760000</v>
      </c>
      <c r="G18" s="32">
        <v>2022</v>
      </c>
      <c r="H18" s="33">
        <v>20</v>
      </c>
      <c r="I18" s="38">
        <v>0.08</v>
      </c>
      <c r="J18" s="35">
        <v>2</v>
      </c>
      <c r="K18" s="49">
        <v>760000</v>
      </c>
      <c r="M18" s="36"/>
      <c r="N18" s="36"/>
      <c r="O18" s="36"/>
    </row>
    <row r="19" spans="1:15" ht="30">
      <c r="A19" s="28"/>
      <c r="B19" s="29" t="s">
        <v>9896</v>
      </c>
      <c r="C19" s="29">
        <v>1</v>
      </c>
      <c r="D19" s="30"/>
      <c r="E19" s="31" t="s">
        <v>9904</v>
      </c>
      <c r="F19" s="46">
        <v>760000</v>
      </c>
      <c r="G19" s="32">
        <v>2022</v>
      </c>
      <c r="H19" s="33">
        <v>20</v>
      </c>
      <c r="I19" s="38">
        <v>0.08</v>
      </c>
      <c r="J19" s="35">
        <v>2</v>
      </c>
      <c r="K19" s="49">
        <v>760000</v>
      </c>
      <c r="M19" s="36"/>
      <c r="N19" s="36"/>
      <c r="O19" s="36"/>
    </row>
    <row r="20" spans="1:15" ht="30">
      <c r="A20" s="28"/>
      <c r="B20" s="29" t="s">
        <v>9896</v>
      </c>
      <c r="C20" s="29">
        <v>1</v>
      </c>
      <c r="D20" s="30"/>
      <c r="E20" s="31" t="s">
        <v>9905</v>
      </c>
      <c r="F20" s="46">
        <v>760000</v>
      </c>
      <c r="G20" s="32">
        <v>2022</v>
      </c>
      <c r="H20" s="33">
        <v>20</v>
      </c>
      <c r="I20" s="38">
        <v>0.08</v>
      </c>
      <c r="J20" s="35">
        <v>2</v>
      </c>
      <c r="K20" s="49">
        <v>760000</v>
      </c>
      <c r="M20" s="36"/>
      <c r="N20" s="36"/>
      <c r="O20" s="36"/>
    </row>
    <row r="21" spans="1:15" ht="30">
      <c r="A21" s="28"/>
      <c r="B21" s="29" t="s">
        <v>9896</v>
      </c>
      <c r="C21" s="29">
        <v>1</v>
      </c>
      <c r="D21" s="30"/>
      <c r="E21" s="31" t="s">
        <v>9906</v>
      </c>
      <c r="F21" s="46">
        <v>760000</v>
      </c>
      <c r="G21" s="32">
        <v>2022</v>
      </c>
      <c r="H21" s="33">
        <v>20</v>
      </c>
      <c r="I21" s="38">
        <v>0.08</v>
      </c>
      <c r="J21" s="35">
        <v>2</v>
      </c>
      <c r="K21" s="49">
        <v>760000</v>
      </c>
      <c r="M21" s="36"/>
      <c r="N21" s="36"/>
      <c r="O21" s="36"/>
    </row>
    <row r="22" spans="1:15" ht="30">
      <c r="A22" s="28"/>
      <c r="B22" s="29" t="s">
        <v>9896</v>
      </c>
      <c r="C22" s="29">
        <v>1</v>
      </c>
      <c r="D22" s="30"/>
      <c r="E22" s="31" t="s">
        <v>9907</v>
      </c>
      <c r="F22" s="46">
        <v>760000</v>
      </c>
      <c r="G22" s="32">
        <v>2022</v>
      </c>
      <c r="H22" s="33">
        <v>20</v>
      </c>
      <c r="I22" s="38">
        <v>0.08</v>
      </c>
      <c r="J22" s="35">
        <v>2</v>
      </c>
      <c r="K22" s="49">
        <v>760000</v>
      </c>
      <c r="M22" s="36"/>
      <c r="N22" s="36"/>
      <c r="O22" s="36"/>
    </row>
    <row r="23" spans="1:15" ht="30">
      <c r="A23" s="28"/>
      <c r="B23" s="29" t="s">
        <v>9896</v>
      </c>
      <c r="C23" s="29">
        <v>1</v>
      </c>
      <c r="D23" s="30"/>
      <c r="E23" s="31" t="s">
        <v>9908</v>
      </c>
      <c r="F23" s="46">
        <v>760000</v>
      </c>
      <c r="G23" s="32">
        <v>2022</v>
      </c>
      <c r="H23" s="33">
        <v>20</v>
      </c>
      <c r="I23" s="38">
        <v>0.08</v>
      </c>
      <c r="J23" s="35">
        <v>2</v>
      </c>
      <c r="K23" s="49">
        <v>760000</v>
      </c>
      <c r="M23" s="36"/>
      <c r="N23" s="36"/>
      <c r="O23" s="36"/>
    </row>
    <row r="24" spans="1:15" ht="30">
      <c r="A24" s="28"/>
      <c r="B24" s="29" t="s">
        <v>9896</v>
      </c>
      <c r="C24" s="29">
        <v>1</v>
      </c>
      <c r="D24" s="30"/>
      <c r="E24" s="31" t="s">
        <v>9909</v>
      </c>
      <c r="F24" s="46">
        <v>760000</v>
      </c>
      <c r="G24" s="32">
        <v>2022</v>
      </c>
      <c r="H24" s="33">
        <v>20</v>
      </c>
      <c r="I24" s="38">
        <v>0.08</v>
      </c>
      <c r="J24" s="35">
        <v>2</v>
      </c>
      <c r="K24" s="49">
        <v>760000</v>
      </c>
      <c r="M24" s="36"/>
      <c r="N24" s="36"/>
      <c r="O24" s="36"/>
    </row>
    <row r="25" spans="1:15" ht="30">
      <c r="A25" s="28"/>
      <c r="B25" s="29" t="s">
        <v>9896</v>
      </c>
      <c r="C25" s="29">
        <v>1</v>
      </c>
      <c r="D25" s="30"/>
      <c r="E25" s="31" t="s">
        <v>9910</v>
      </c>
      <c r="F25" s="46">
        <v>580580</v>
      </c>
      <c r="G25" s="32">
        <v>2007</v>
      </c>
      <c r="H25" s="33">
        <v>20</v>
      </c>
      <c r="I25" s="38">
        <v>0.08</v>
      </c>
      <c r="J25" s="35">
        <v>2</v>
      </c>
      <c r="K25" s="49">
        <v>80821.334653465485</v>
      </c>
      <c r="M25" s="36"/>
      <c r="N25" s="36"/>
      <c r="O25" s="36"/>
    </row>
    <row r="26" spans="1:15" ht="30">
      <c r="A26" s="28"/>
      <c r="B26" s="29" t="s">
        <v>9896</v>
      </c>
      <c r="C26" s="29">
        <v>1</v>
      </c>
      <c r="D26" s="30"/>
      <c r="E26" s="31" t="s">
        <v>9911</v>
      </c>
      <c r="F26" s="46">
        <v>580580</v>
      </c>
      <c r="G26" s="32">
        <v>2007</v>
      </c>
      <c r="H26" s="33">
        <v>20</v>
      </c>
      <c r="I26" s="38">
        <v>0.08</v>
      </c>
      <c r="J26" s="35">
        <v>2</v>
      </c>
      <c r="K26" s="49">
        <v>80821.334653465485</v>
      </c>
      <c r="M26" s="36"/>
      <c r="N26" s="36"/>
      <c r="O26" s="36"/>
    </row>
    <row r="27" spans="1:15" ht="30">
      <c r="A27" s="28"/>
      <c r="B27" s="29" t="s">
        <v>9896</v>
      </c>
      <c r="C27" s="29">
        <v>1</v>
      </c>
      <c r="D27" s="30"/>
      <c r="E27" s="31" t="s">
        <v>9912</v>
      </c>
      <c r="F27" s="46">
        <v>580580</v>
      </c>
      <c r="G27" s="39">
        <v>2007</v>
      </c>
      <c r="H27" s="33">
        <v>20</v>
      </c>
      <c r="I27" s="38">
        <v>0.08</v>
      </c>
      <c r="J27" s="35">
        <v>2</v>
      </c>
      <c r="K27" s="49">
        <v>80821.334653465485</v>
      </c>
      <c r="M27" s="36"/>
      <c r="N27" s="36"/>
      <c r="O27" s="36"/>
    </row>
    <row r="28" spans="1:15" ht="30">
      <c r="A28" s="28"/>
      <c r="B28" s="29" t="s">
        <v>9896</v>
      </c>
      <c r="C28" s="29">
        <v>1</v>
      </c>
      <c r="D28" s="30"/>
      <c r="E28" s="31" t="s">
        <v>9913</v>
      </c>
      <c r="F28" s="46">
        <v>580580</v>
      </c>
      <c r="G28" s="39">
        <v>2007</v>
      </c>
      <c r="H28" s="33">
        <v>20</v>
      </c>
      <c r="I28" s="38">
        <v>0.08</v>
      </c>
      <c r="J28" s="35">
        <v>2</v>
      </c>
      <c r="K28" s="49">
        <v>80821.334653465485</v>
      </c>
      <c r="M28" s="36"/>
      <c r="N28" s="36"/>
      <c r="O28" s="36"/>
    </row>
    <row r="29" spans="1:15" ht="30">
      <c r="A29" s="28"/>
      <c r="B29" s="29" t="s">
        <v>9896</v>
      </c>
      <c r="C29" s="29">
        <v>1</v>
      </c>
      <c r="D29" s="30"/>
      <c r="E29" s="31" t="s">
        <v>9914</v>
      </c>
      <c r="F29" s="46">
        <v>580580</v>
      </c>
      <c r="G29" s="39">
        <v>2007</v>
      </c>
      <c r="H29" s="33">
        <v>20</v>
      </c>
      <c r="I29" s="38">
        <v>0.08</v>
      </c>
      <c r="J29" s="35">
        <v>2</v>
      </c>
      <c r="K29" s="49">
        <v>80821.334653465499</v>
      </c>
      <c r="M29" s="36"/>
      <c r="N29" s="36"/>
      <c r="O29" s="36"/>
    </row>
    <row r="30" spans="1:15" ht="30">
      <c r="A30" s="28"/>
      <c r="B30" s="29" t="s">
        <v>9896</v>
      </c>
      <c r="C30" s="29">
        <v>1</v>
      </c>
      <c r="D30" s="30"/>
      <c r="E30" s="31" t="s">
        <v>9915</v>
      </c>
      <c r="F30" s="46">
        <v>580580</v>
      </c>
      <c r="G30" s="32">
        <v>2007</v>
      </c>
      <c r="H30" s="33">
        <v>20</v>
      </c>
      <c r="I30" s="38">
        <v>0.08</v>
      </c>
      <c r="J30" s="35">
        <v>2</v>
      </c>
      <c r="K30" s="49">
        <v>80821.334653465485</v>
      </c>
      <c r="M30" s="36"/>
      <c r="N30" s="36"/>
      <c r="O30" s="36"/>
    </row>
    <row r="31" spans="1:15" ht="30">
      <c r="A31" s="28"/>
      <c r="B31" s="29" t="s">
        <v>9896</v>
      </c>
      <c r="C31" s="29">
        <v>1</v>
      </c>
      <c r="D31" s="30"/>
      <c r="E31" s="31" t="s">
        <v>9916</v>
      </c>
      <c r="F31" s="46">
        <v>580580</v>
      </c>
      <c r="G31" s="32">
        <v>2007</v>
      </c>
      <c r="H31" s="33">
        <v>20</v>
      </c>
      <c r="I31" s="38">
        <v>0.08</v>
      </c>
      <c r="J31" s="35">
        <v>2</v>
      </c>
      <c r="K31" s="49">
        <v>80821.334653465485</v>
      </c>
      <c r="M31" s="36"/>
      <c r="N31" s="36"/>
      <c r="O31" s="36"/>
    </row>
    <row r="32" spans="1:15" ht="30">
      <c r="A32" s="28"/>
      <c r="B32" s="29" t="s">
        <v>9896</v>
      </c>
      <c r="C32" s="29">
        <v>1</v>
      </c>
      <c r="D32" s="30"/>
      <c r="E32" s="31" t="s">
        <v>9917</v>
      </c>
      <c r="F32" s="46">
        <v>580580</v>
      </c>
      <c r="G32" s="32">
        <v>2007</v>
      </c>
      <c r="H32" s="33">
        <v>20</v>
      </c>
      <c r="I32" s="38">
        <v>0.08</v>
      </c>
      <c r="J32" s="35">
        <v>2</v>
      </c>
      <c r="K32" s="49">
        <v>80821.334653465485</v>
      </c>
      <c r="M32" s="36"/>
      <c r="N32" s="36"/>
      <c r="O32" s="36"/>
    </row>
    <row r="33" spans="1:15" ht="30">
      <c r="A33" s="28"/>
      <c r="B33" s="29" t="s">
        <v>9896</v>
      </c>
      <c r="C33" s="29">
        <v>1</v>
      </c>
      <c r="D33" s="30"/>
      <c r="E33" s="31" t="s">
        <v>9918</v>
      </c>
      <c r="F33" s="46">
        <v>580580</v>
      </c>
      <c r="G33" s="32">
        <v>2007</v>
      </c>
      <c r="H33" s="33">
        <v>20</v>
      </c>
      <c r="I33" s="38">
        <v>0.08</v>
      </c>
      <c r="J33" s="35">
        <v>2</v>
      </c>
      <c r="K33" s="49">
        <v>80821.334653465485</v>
      </c>
      <c r="M33" s="36"/>
      <c r="N33" s="36"/>
      <c r="O33" s="36"/>
    </row>
    <row r="34" spans="1:15" ht="30">
      <c r="A34" s="28"/>
      <c r="B34" s="29" t="s">
        <v>9896</v>
      </c>
      <c r="C34" s="29">
        <v>1</v>
      </c>
      <c r="D34" s="30"/>
      <c r="E34" s="31" t="s">
        <v>9919</v>
      </c>
      <c r="F34" s="46">
        <v>580580</v>
      </c>
      <c r="G34" s="32">
        <v>2007</v>
      </c>
      <c r="H34" s="33">
        <v>20</v>
      </c>
      <c r="I34" s="38">
        <v>0.08</v>
      </c>
      <c r="J34" s="35">
        <v>2</v>
      </c>
      <c r="K34" s="49">
        <v>80821.334653465485</v>
      </c>
      <c r="M34" s="36"/>
      <c r="N34" s="36"/>
      <c r="O34" s="36"/>
    </row>
    <row r="35" spans="1:15" ht="30">
      <c r="A35" s="28"/>
      <c r="B35" s="29" t="s">
        <v>9896</v>
      </c>
      <c r="C35" s="29">
        <v>1</v>
      </c>
      <c r="D35" s="30"/>
      <c r="E35" s="31" t="s">
        <v>9920</v>
      </c>
      <c r="F35" s="46">
        <v>580580</v>
      </c>
      <c r="G35" s="32">
        <v>2007</v>
      </c>
      <c r="H35" s="33">
        <v>20</v>
      </c>
      <c r="I35" s="38">
        <v>0.08</v>
      </c>
      <c r="J35" s="35">
        <v>2</v>
      </c>
      <c r="K35" s="49">
        <v>80821.334653465485</v>
      </c>
      <c r="M35" s="36"/>
      <c r="N35" s="36"/>
      <c r="O35" s="36"/>
    </row>
    <row r="36" spans="1:15" ht="30">
      <c r="A36" s="28"/>
      <c r="B36" s="29" t="s">
        <v>9896</v>
      </c>
      <c r="C36" s="29">
        <v>1</v>
      </c>
      <c r="D36" s="30"/>
      <c r="E36" s="31" t="s">
        <v>9921</v>
      </c>
      <c r="F36" s="46">
        <v>580580</v>
      </c>
      <c r="G36" s="32">
        <v>2007</v>
      </c>
      <c r="H36" s="33">
        <v>20</v>
      </c>
      <c r="I36" s="38">
        <v>0.08</v>
      </c>
      <c r="J36" s="35">
        <v>2</v>
      </c>
      <c r="K36" s="49">
        <v>80821.334653465485</v>
      </c>
      <c r="M36" s="36"/>
      <c r="N36" s="36"/>
      <c r="O36" s="36"/>
    </row>
    <row r="37" spans="1:15" ht="30">
      <c r="A37" s="28"/>
      <c r="B37" s="29" t="s">
        <v>9896</v>
      </c>
      <c r="C37" s="29">
        <v>1</v>
      </c>
      <c r="D37" s="30"/>
      <c r="E37" s="31" t="s">
        <v>9922</v>
      </c>
      <c r="F37" s="46">
        <v>580580</v>
      </c>
      <c r="G37" s="32">
        <v>2007</v>
      </c>
      <c r="H37" s="33">
        <v>20</v>
      </c>
      <c r="I37" s="38">
        <v>0.08</v>
      </c>
      <c r="J37" s="35">
        <v>2</v>
      </c>
      <c r="K37" s="49">
        <v>80821.334653465485</v>
      </c>
      <c r="M37" s="36"/>
      <c r="N37" s="36"/>
      <c r="O37" s="36"/>
    </row>
    <row r="38" spans="1:15" ht="30">
      <c r="A38" s="28"/>
      <c r="B38" s="29" t="s">
        <v>9896</v>
      </c>
      <c r="C38" s="29">
        <v>1</v>
      </c>
      <c r="D38" s="30"/>
      <c r="E38" s="31" t="s">
        <v>9923</v>
      </c>
      <c r="F38" s="46">
        <v>580580</v>
      </c>
      <c r="G38" s="32">
        <v>2007</v>
      </c>
      <c r="H38" s="33">
        <v>20</v>
      </c>
      <c r="I38" s="38">
        <v>0.08</v>
      </c>
      <c r="J38" s="35">
        <v>2</v>
      </c>
      <c r="K38" s="49">
        <v>80821.334653465485</v>
      </c>
      <c r="M38" s="36"/>
      <c r="N38" s="36"/>
      <c r="O38" s="36"/>
    </row>
    <row r="39" spans="1:15" ht="30">
      <c r="A39" s="28"/>
      <c r="B39" s="29" t="s">
        <v>9896</v>
      </c>
      <c r="C39" s="29">
        <v>1</v>
      </c>
      <c r="D39" s="30"/>
      <c r="E39" s="31" t="s">
        <v>9924</v>
      </c>
      <c r="F39" s="46">
        <v>580580</v>
      </c>
      <c r="G39" s="39">
        <v>2007</v>
      </c>
      <c r="H39" s="33">
        <v>20</v>
      </c>
      <c r="I39" s="38">
        <v>0.08</v>
      </c>
      <c r="J39" s="35">
        <v>2</v>
      </c>
      <c r="K39" s="49">
        <v>80821.334653465485</v>
      </c>
      <c r="M39" s="36"/>
      <c r="N39" s="36"/>
      <c r="O39" s="36"/>
    </row>
    <row r="40" spans="1:15" ht="30">
      <c r="A40" s="28"/>
      <c r="B40" s="29" t="s">
        <v>9896</v>
      </c>
      <c r="C40" s="29">
        <v>1</v>
      </c>
      <c r="D40" s="30"/>
      <c r="E40" s="31" t="s">
        <v>9925</v>
      </c>
      <c r="F40" s="46">
        <v>580580</v>
      </c>
      <c r="G40" s="40">
        <v>2007</v>
      </c>
      <c r="H40" s="33">
        <v>20</v>
      </c>
      <c r="I40" s="38">
        <v>0.08</v>
      </c>
      <c r="J40" s="35">
        <v>2</v>
      </c>
      <c r="K40" s="49">
        <v>80821.334653465485</v>
      </c>
      <c r="M40" s="36"/>
      <c r="N40" s="36"/>
      <c r="O40" s="36"/>
    </row>
    <row r="41" spans="1:15" ht="30">
      <c r="A41" s="28"/>
      <c r="B41" s="29" t="s">
        <v>9896</v>
      </c>
      <c r="C41" s="29">
        <v>1</v>
      </c>
      <c r="D41" s="30"/>
      <c r="E41" s="31" t="s">
        <v>9926</v>
      </c>
      <c r="F41" s="46">
        <v>580580</v>
      </c>
      <c r="G41" s="40">
        <v>2007</v>
      </c>
      <c r="H41" s="33">
        <v>20</v>
      </c>
      <c r="I41" s="38">
        <v>0.08</v>
      </c>
      <c r="J41" s="35">
        <v>2</v>
      </c>
      <c r="K41" s="49">
        <v>80821.334653465485</v>
      </c>
      <c r="M41" s="36"/>
      <c r="N41" s="36"/>
      <c r="O41" s="36"/>
    </row>
    <row r="42" spans="1:15" ht="30">
      <c r="A42" s="28"/>
      <c r="B42" s="29" t="s">
        <v>9896</v>
      </c>
      <c r="C42" s="29">
        <v>1</v>
      </c>
      <c r="D42" s="30"/>
      <c r="E42" s="31" t="s">
        <v>9927</v>
      </c>
      <c r="F42" s="46">
        <v>580580</v>
      </c>
      <c r="G42" s="40">
        <v>2007</v>
      </c>
      <c r="H42" s="33">
        <v>20</v>
      </c>
      <c r="I42" s="38">
        <v>0.08</v>
      </c>
      <c r="J42" s="35">
        <v>2</v>
      </c>
      <c r="K42" s="49">
        <v>80821.334653465485</v>
      </c>
      <c r="M42" s="36"/>
      <c r="N42" s="36"/>
      <c r="O42" s="36"/>
    </row>
    <row r="43" spans="1:15" ht="30">
      <c r="A43" s="28"/>
      <c r="B43" s="29" t="s">
        <v>9896</v>
      </c>
      <c r="C43" s="29">
        <v>1</v>
      </c>
      <c r="D43" s="30"/>
      <c r="E43" s="31" t="s">
        <v>9928</v>
      </c>
      <c r="F43" s="46">
        <v>580580</v>
      </c>
      <c r="G43" s="32">
        <v>2007</v>
      </c>
      <c r="H43" s="33">
        <v>20</v>
      </c>
      <c r="I43" s="38">
        <v>0.08</v>
      </c>
      <c r="J43" s="35">
        <v>2</v>
      </c>
      <c r="K43" s="49">
        <v>80821.334653465485</v>
      </c>
      <c r="M43" s="36"/>
      <c r="N43" s="36"/>
      <c r="O43" s="36"/>
    </row>
    <row r="44" spans="1:15" ht="30">
      <c r="A44" s="28"/>
      <c r="B44" s="29" t="s">
        <v>9896</v>
      </c>
      <c r="C44" s="29">
        <v>1</v>
      </c>
      <c r="D44" s="30"/>
      <c r="E44" s="31" t="s">
        <v>9929</v>
      </c>
      <c r="F44" s="46">
        <v>580580</v>
      </c>
      <c r="G44" s="40">
        <v>2007</v>
      </c>
      <c r="H44" s="33">
        <v>20</v>
      </c>
      <c r="I44" s="38">
        <v>0.08</v>
      </c>
      <c r="J44" s="35">
        <v>2</v>
      </c>
      <c r="K44" s="49">
        <v>80821.334653465485</v>
      </c>
      <c r="M44" s="36"/>
      <c r="N44" s="36"/>
      <c r="O44" s="36"/>
    </row>
    <row r="45" spans="1:15" ht="30">
      <c r="A45" s="28"/>
      <c r="B45" s="29" t="s">
        <v>9896</v>
      </c>
      <c r="C45" s="29">
        <v>1</v>
      </c>
      <c r="D45" s="30"/>
      <c r="E45" s="31" t="s">
        <v>9930</v>
      </c>
      <c r="F45" s="46">
        <v>580580</v>
      </c>
      <c r="G45" s="40">
        <v>2007</v>
      </c>
      <c r="H45" s="33">
        <v>20</v>
      </c>
      <c r="I45" s="38">
        <v>0.08</v>
      </c>
      <c r="J45" s="35">
        <v>2</v>
      </c>
      <c r="K45" s="49">
        <v>80821.334653465485</v>
      </c>
      <c r="M45" s="36"/>
      <c r="N45" s="36"/>
      <c r="O45" s="36"/>
    </row>
    <row r="46" spans="1:15" ht="30">
      <c r="A46" s="28"/>
      <c r="B46" s="29" t="s">
        <v>9896</v>
      </c>
      <c r="C46" s="29">
        <v>1</v>
      </c>
      <c r="D46" s="30"/>
      <c r="E46" s="31" t="s">
        <v>9931</v>
      </c>
      <c r="F46" s="46">
        <v>580580</v>
      </c>
      <c r="G46" s="32">
        <v>2007</v>
      </c>
      <c r="H46" s="33">
        <v>20</v>
      </c>
      <c r="I46" s="38">
        <v>0.08</v>
      </c>
      <c r="J46" s="35">
        <v>2</v>
      </c>
      <c r="K46" s="49">
        <v>80821.334653465485</v>
      </c>
      <c r="M46" s="36"/>
      <c r="N46" s="36"/>
      <c r="O46" s="36"/>
    </row>
    <row r="47" spans="1:15" ht="30">
      <c r="A47" s="28"/>
      <c r="B47" s="29" t="s">
        <v>9896</v>
      </c>
      <c r="C47" s="29">
        <v>1</v>
      </c>
      <c r="D47" s="30"/>
      <c r="E47" s="31" t="s">
        <v>9932</v>
      </c>
      <c r="F47" s="46">
        <v>580580</v>
      </c>
      <c r="G47" s="32">
        <v>2007</v>
      </c>
      <c r="H47" s="33">
        <v>20</v>
      </c>
      <c r="I47" s="38">
        <v>0.08</v>
      </c>
      <c r="J47" s="35">
        <v>2</v>
      </c>
      <c r="K47" s="49">
        <v>80821.334653465485</v>
      </c>
      <c r="M47" s="36"/>
      <c r="N47" s="36"/>
      <c r="O47" s="36"/>
    </row>
    <row r="48" spans="1:15" ht="30">
      <c r="A48" s="28"/>
      <c r="B48" s="29" t="s">
        <v>9896</v>
      </c>
      <c r="C48" s="29">
        <v>1</v>
      </c>
      <c r="D48" s="30"/>
      <c r="E48" s="31" t="s">
        <v>9933</v>
      </c>
      <c r="F48" s="46">
        <v>580580</v>
      </c>
      <c r="G48" s="32">
        <v>2007</v>
      </c>
      <c r="H48" s="33">
        <v>20</v>
      </c>
      <c r="I48" s="38">
        <v>0.08</v>
      </c>
      <c r="J48" s="35">
        <v>2</v>
      </c>
      <c r="K48" s="49">
        <v>80821.334653465485</v>
      </c>
      <c r="M48" s="36"/>
      <c r="N48" s="36"/>
      <c r="O48" s="36"/>
    </row>
    <row r="49" spans="1:15" ht="30">
      <c r="A49" s="28"/>
      <c r="B49" s="29" t="s">
        <v>9896</v>
      </c>
      <c r="C49" s="29">
        <v>1</v>
      </c>
      <c r="D49" s="30"/>
      <c r="E49" s="31" t="s">
        <v>9934</v>
      </c>
      <c r="F49" s="46">
        <v>580580</v>
      </c>
      <c r="G49" s="32">
        <v>2007</v>
      </c>
      <c r="H49" s="33">
        <v>20</v>
      </c>
      <c r="I49" s="38">
        <v>0.08</v>
      </c>
      <c r="J49" s="35">
        <v>2</v>
      </c>
      <c r="K49" s="49">
        <v>80821.334653465485</v>
      </c>
      <c r="M49" s="36"/>
      <c r="N49" s="36"/>
      <c r="O49" s="36"/>
    </row>
    <row r="50" spans="1:15" ht="30">
      <c r="A50" s="28"/>
      <c r="B50" s="29" t="s">
        <v>9896</v>
      </c>
      <c r="C50" s="29">
        <v>1</v>
      </c>
      <c r="D50" s="30"/>
      <c r="E50" s="31" t="s">
        <v>9935</v>
      </c>
      <c r="F50" s="46">
        <v>580580</v>
      </c>
      <c r="G50" s="32">
        <v>2007</v>
      </c>
      <c r="H50" s="33">
        <v>20</v>
      </c>
      <c r="I50" s="38">
        <v>0.08</v>
      </c>
      <c r="J50" s="35">
        <v>2</v>
      </c>
      <c r="K50" s="49">
        <v>80821.334653465485</v>
      </c>
      <c r="M50" s="36"/>
      <c r="N50" s="36"/>
      <c r="O50" s="36"/>
    </row>
    <row r="51" spans="1:15" ht="30">
      <c r="A51" s="28"/>
      <c r="B51" s="29" t="s">
        <v>9896</v>
      </c>
      <c r="C51" s="29">
        <v>1</v>
      </c>
      <c r="D51" s="30"/>
      <c r="E51" s="31" t="s">
        <v>9936</v>
      </c>
      <c r="F51" s="46">
        <v>580580</v>
      </c>
      <c r="G51" s="32">
        <v>2007</v>
      </c>
      <c r="H51" s="33">
        <v>20</v>
      </c>
      <c r="I51" s="38">
        <v>0.08</v>
      </c>
      <c r="J51" s="35">
        <v>2</v>
      </c>
      <c r="K51" s="49">
        <v>80821.334653465485</v>
      </c>
      <c r="M51" s="36"/>
      <c r="N51" s="36"/>
      <c r="O51" s="36"/>
    </row>
    <row r="52" spans="1:15" ht="30">
      <c r="A52" s="28"/>
      <c r="B52" s="29" t="s">
        <v>9896</v>
      </c>
      <c r="C52" s="29">
        <v>1</v>
      </c>
      <c r="D52" s="30"/>
      <c r="E52" s="31" t="s">
        <v>9937</v>
      </c>
      <c r="F52" s="46">
        <v>580580</v>
      </c>
      <c r="G52" s="32">
        <v>2007</v>
      </c>
      <c r="H52" s="33">
        <v>20</v>
      </c>
      <c r="I52" s="38">
        <v>0.08</v>
      </c>
      <c r="J52" s="35">
        <v>2</v>
      </c>
      <c r="K52" s="49">
        <v>80821.334653465485</v>
      </c>
      <c r="M52" s="36"/>
      <c r="N52" s="36"/>
      <c r="O52" s="36"/>
    </row>
    <row r="53" spans="1:15" ht="30">
      <c r="A53" s="28"/>
      <c r="B53" s="29" t="s">
        <v>9896</v>
      </c>
      <c r="C53" s="29">
        <v>1</v>
      </c>
      <c r="D53" s="30"/>
      <c r="E53" s="31" t="s">
        <v>9938</v>
      </c>
      <c r="F53" s="46">
        <v>580580</v>
      </c>
      <c r="G53" s="32">
        <v>2007</v>
      </c>
      <c r="H53" s="33">
        <v>20</v>
      </c>
      <c r="I53" s="38">
        <v>0.08</v>
      </c>
      <c r="J53" s="35">
        <v>2</v>
      </c>
      <c r="K53" s="49">
        <v>80821.334653465485</v>
      </c>
      <c r="M53" s="36"/>
      <c r="N53" s="36"/>
      <c r="O53" s="36"/>
    </row>
    <row r="54" spans="1:15" ht="30">
      <c r="A54" s="28"/>
      <c r="B54" s="29" t="s">
        <v>9896</v>
      </c>
      <c r="C54" s="29">
        <v>1</v>
      </c>
      <c r="D54" s="30"/>
      <c r="E54" s="31" t="s">
        <v>9939</v>
      </c>
      <c r="F54" s="46">
        <v>580580</v>
      </c>
      <c r="G54" s="32">
        <v>2007</v>
      </c>
      <c r="H54" s="33">
        <v>20</v>
      </c>
      <c r="I54" s="38">
        <v>0.08</v>
      </c>
      <c r="J54" s="35">
        <v>2</v>
      </c>
      <c r="K54" s="49">
        <v>80821.334653465485</v>
      </c>
      <c r="M54" s="36"/>
      <c r="N54" s="36"/>
      <c r="O54" s="36"/>
    </row>
    <row r="55" spans="1:15" ht="30">
      <c r="A55" s="28"/>
      <c r="B55" s="29" t="s">
        <v>9896</v>
      </c>
      <c r="C55" s="29">
        <v>1</v>
      </c>
      <c r="D55" s="30"/>
      <c r="E55" s="31" t="s">
        <v>9940</v>
      </c>
      <c r="F55" s="46">
        <v>580580</v>
      </c>
      <c r="G55" s="32">
        <v>2007</v>
      </c>
      <c r="H55" s="33">
        <v>20</v>
      </c>
      <c r="I55" s="38">
        <v>0.08</v>
      </c>
      <c r="J55" s="35">
        <v>2</v>
      </c>
      <c r="K55" s="49">
        <v>80821.334653465485</v>
      </c>
      <c r="M55" s="36"/>
      <c r="N55" s="36"/>
      <c r="O55" s="36"/>
    </row>
    <row r="56" spans="1:15" ht="30">
      <c r="A56" s="28"/>
      <c r="B56" s="29" t="s">
        <v>9896</v>
      </c>
      <c r="C56" s="29">
        <v>1</v>
      </c>
      <c r="D56" s="30"/>
      <c r="E56" s="31" t="s">
        <v>9941</v>
      </c>
      <c r="F56" s="46">
        <v>580580</v>
      </c>
      <c r="G56" s="40">
        <v>2007</v>
      </c>
      <c r="H56" s="33">
        <v>20</v>
      </c>
      <c r="I56" s="38">
        <v>0.08</v>
      </c>
      <c r="J56" s="35">
        <v>2</v>
      </c>
      <c r="K56" s="49">
        <v>80821.334653465485</v>
      </c>
      <c r="M56" s="36"/>
      <c r="N56" s="36"/>
      <c r="O56" s="36"/>
    </row>
    <row r="57" spans="1:15" ht="30">
      <c r="A57" s="28"/>
      <c r="B57" s="29" t="s">
        <v>9896</v>
      </c>
      <c r="C57" s="29">
        <v>1</v>
      </c>
      <c r="D57" s="30"/>
      <c r="E57" s="31" t="s">
        <v>9942</v>
      </c>
      <c r="F57" s="46">
        <v>580580</v>
      </c>
      <c r="G57" s="32">
        <v>2007</v>
      </c>
      <c r="H57" s="33">
        <v>20</v>
      </c>
      <c r="I57" s="38">
        <v>0.08</v>
      </c>
      <c r="J57" s="35">
        <v>2</v>
      </c>
      <c r="K57" s="49">
        <v>80821.334653465485</v>
      </c>
      <c r="M57" s="36"/>
      <c r="N57" s="36"/>
      <c r="O57" s="36"/>
    </row>
    <row r="58" spans="1:15" ht="30">
      <c r="A58" s="28"/>
      <c r="B58" s="29" t="s">
        <v>9896</v>
      </c>
      <c r="C58" s="29">
        <v>1</v>
      </c>
      <c r="D58" s="30"/>
      <c r="E58" s="31" t="s">
        <v>9943</v>
      </c>
      <c r="F58" s="46">
        <v>580580</v>
      </c>
      <c r="G58" s="32">
        <v>2007</v>
      </c>
      <c r="H58" s="33">
        <v>20</v>
      </c>
      <c r="I58" s="38">
        <v>0.08</v>
      </c>
      <c r="J58" s="35">
        <v>2</v>
      </c>
      <c r="K58" s="49">
        <v>80821.334653465485</v>
      </c>
      <c r="M58" s="36"/>
      <c r="N58" s="36"/>
      <c r="O58" s="36"/>
    </row>
    <row r="59" spans="1:15" ht="30">
      <c r="A59" s="28"/>
      <c r="B59" s="29" t="s">
        <v>9896</v>
      </c>
      <c r="C59" s="29">
        <v>1</v>
      </c>
      <c r="D59" s="30"/>
      <c r="E59" s="31" t="s">
        <v>9944</v>
      </c>
      <c r="F59" s="46">
        <v>556556</v>
      </c>
      <c r="G59" s="32">
        <v>2009</v>
      </c>
      <c r="H59" s="33">
        <v>20</v>
      </c>
      <c r="I59" s="38">
        <v>0.08</v>
      </c>
      <c r="J59" s="35">
        <v>2</v>
      </c>
      <c r="K59" s="49">
        <v>108401.6795247526</v>
      </c>
      <c r="M59" s="36"/>
      <c r="N59" s="36"/>
      <c r="O59" s="36"/>
    </row>
    <row r="60" spans="1:15" ht="30">
      <c r="A60" s="28"/>
      <c r="B60" s="29" t="s">
        <v>9896</v>
      </c>
      <c r="C60" s="29">
        <v>1</v>
      </c>
      <c r="D60" s="30"/>
      <c r="E60" s="31" t="s">
        <v>9945</v>
      </c>
      <c r="F60" s="46">
        <v>556556</v>
      </c>
      <c r="G60" s="40">
        <v>2009</v>
      </c>
      <c r="H60" s="33">
        <v>20</v>
      </c>
      <c r="I60" s="38">
        <v>0.08</v>
      </c>
      <c r="J60" s="35">
        <v>2</v>
      </c>
      <c r="K60" s="49">
        <v>108401.6795247526</v>
      </c>
      <c r="M60" s="36"/>
      <c r="N60" s="36"/>
      <c r="O60" s="36"/>
    </row>
    <row r="61" spans="1:15" ht="30">
      <c r="A61" s="28"/>
      <c r="B61" s="29" t="s">
        <v>9896</v>
      </c>
      <c r="C61" s="29">
        <v>1</v>
      </c>
      <c r="D61" s="30"/>
      <c r="E61" s="31" t="s">
        <v>9946</v>
      </c>
      <c r="F61" s="46">
        <v>557600</v>
      </c>
      <c r="G61" s="32">
        <v>2010</v>
      </c>
      <c r="H61" s="33">
        <v>20</v>
      </c>
      <c r="I61" s="38">
        <v>0.08</v>
      </c>
      <c r="J61" s="35">
        <v>2</v>
      </c>
      <c r="K61" s="49">
        <v>127905.71089108924</v>
      </c>
      <c r="M61" s="36"/>
      <c r="N61" s="36"/>
      <c r="O61" s="36"/>
    </row>
    <row r="62" spans="1:15" ht="30">
      <c r="A62" s="28"/>
      <c r="B62" s="29" t="s">
        <v>9896</v>
      </c>
      <c r="C62" s="29">
        <v>1</v>
      </c>
      <c r="D62" s="30"/>
      <c r="E62" s="31" t="s">
        <v>9947</v>
      </c>
      <c r="F62" s="46">
        <v>557600</v>
      </c>
      <c r="G62" s="32">
        <v>2010</v>
      </c>
      <c r="H62" s="33">
        <v>20</v>
      </c>
      <c r="I62" s="38">
        <v>0.08</v>
      </c>
      <c r="J62" s="35">
        <v>2</v>
      </c>
      <c r="K62" s="49">
        <v>127905.71089108924</v>
      </c>
      <c r="M62" s="36"/>
      <c r="N62" s="36"/>
      <c r="O62" s="36"/>
    </row>
    <row r="63" spans="1:15" ht="30">
      <c r="A63" s="28"/>
      <c r="B63" s="29" t="s">
        <v>9896</v>
      </c>
      <c r="C63" s="29">
        <v>1</v>
      </c>
      <c r="D63" s="30"/>
      <c r="E63" s="31" t="s">
        <v>9948</v>
      </c>
      <c r="F63" s="46">
        <v>557600</v>
      </c>
      <c r="G63" s="32">
        <v>2010</v>
      </c>
      <c r="H63" s="33">
        <v>20</v>
      </c>
      <c r="I63" s="38">
        <v>0.08</v>
      </c>
      <c r="J63" s="35">
        <v>2</v>
      </c>
      <c r="K63" s="49">
        <v>127905.71089108924</v>
      </c>
      <c r="M63" s="36"/>
      <c r="N63" s="36"/>
      <c r="O63" s="36"/>
    </row>
    <row r="64" spans="1:15" ht="30">
      <c r="A64" s="28"/>
      <c r="B64" s="29" t="s">
        <v>9896</v>
      </c>
      <c r="C64" s="29">
        <v>1</v>
      </c>
      <c r="D64" s="30"/>
      <c r="E64" s="31" t="s">
        <v>9949</v>
      </c>
      <c r="F64" s="46">
        <v>557600</v>
      </c>
      <c r="G64" s="32">
        <v>2010</v>
      </c>
      <c r="H64" s="33">
        <v>20</v>
      </c>
      <c r="I64" s="38">
        <v>0.08</v>
      </c>
      <c r="J64" s="35">
        <v>2</v>
      </c>
      <c r="K64" s="49">
        <v>127905.71089108924</v>
      </c>
      <c r="M64" s="36"/>
      <c r="N64" s="36"/>
      <c r="O64" s="36"/>
    </row>
    <row r="65" spans="1:15" ht="30">
      <c r="A65" s="28"/>
      <c r="B65" s="29" t="s">
        <v>9896</v>
      </c>
      <c r="C65" s="29">
        <v>1</v>
      </c>
      <c r="D65" s="30"/>
      <c r="E65" s="31" t="s">
        <v>9950</v>
      </c>
      <c r="F65" s="46">
        <v>557600</v>
      </c>
      <c r="G65" s="32">
        <v>2010</v>
      </c>
      <c r="H65" s="33">
        <v>20</v>
      </c>
      <c r="I65" s="38">
        <v>0.08</v>
      </c>
      <c r="J65" s="35">
        <v>2</v>
      </c>
      <c r="K65" s="49">
        <v>127905.71089108924</v>
      </c>
      <c r="M65" s="36"/>
      <c r="N65" s="36"/>
      <c r="O65" s="36"/>
    </row>
    <row r="66" spans="1:15" ht="30">
      <c r="A66" s="28"/>
      <c r="B66" s="29" t="s">
        <v>9896</v>
      </c>
      <c r="C66" s="29">
        <v>1</v>
      </c>
      <c r="D66" s="30"/>
      <c r="E66" s="31" t="s">
        <v>9951</v>
      </c>
      <c r="F66" s="46">
        <v>557600</v>
      </c>
      <c r="G66" s="32">
        <v>2010</v>
      </c>
      <c r="H66" s="33">
        <v>20</v>
      </c>
      <c r="I66" s="38">
        <v>0.08</v>
      </c>
      <c r="J66" s="35">
        <v>2</v>
      </c>
      <c r="K66" s="49">
        <v>127905.71089108924</v>
      </c>
      <c r="M66" s="36"/>
      <c r="N66" s="36"/>
      <c r="O66" s="36"/>
    </row>
    <row r="67" spans="1:15" ht="30">
      <c r="A67" s="28"/>
      <c r="B67" s="29" t="s">
        <v>9896</v>
      </c>
      <c r="C67" s="29">
        <v>1</v>
      </c>
      <c r="D67" s="30"/>
      <c r="E67" s="31" t="s">
        <v>9952</v>
      </c>
      <c r="F67" s="46">
        <v>557600</v>
      </c>
      <c r="G67" s="32">
        <v>2010</v>
      </c>
      <c r="H67" s="33">
        <v>20</v>
      </c>
      <c r="I67" s="38">
        <v>0.08</v>
      </c>
      <c r="J67" s="35">
        <v>2</v>
      </c>
      <c r="K67" s="49">
        <v>127905.71089108924</v>
      </c>
      <c r="M67" s="36"/>
      <c r="N67" s="36"/>
      <c r="O67" s="36"/>
    </row>
    <row r="68" spans="1:15" ht="30">
      <c r="A68" s="28"/>
      <c r="B68" s="29" t="s">
        <v>9896</v>
      </c>
      <c r="C68" s="29">
        <v>1</v>
      </c>
      <c r="D68" s="30"/>
      <c r="E68" s="31" t="s">
        <v>9953</v>
      </c>
      <c r="F68" s="46">
        <v>557600</v>
      </c>
      <c r="G68" s="32">
        <v>2010</v>
      </c>
      <c r="H68" s="33">
        <v>20</v>
      </c>
      <c r="I68" s="38">
        <v>0.08</v>
      </c>
      <c r="J68" s="35">
        <v>2</v>
      </c>
      <c r="K68" s="49">
        <v>127905.71089108924</v>
      </c>
      <c r="M68" s="36"/>
      <c r="N68" s="36"/>
      <c r="O68" s="36"/>
    </row>
    <row r="69" spans="1:15" ht="30">
      <c r="A69" s="28"/>
      <c r="B69" s="29" t="s">
        <v>9896</v>
      </c>
      <c r="C69" s="29">
        <v>1</v>
      </c>
      <c r="D69" s="30"/>
      <c r="E69" s="31" t="s">
        <v>9954</v>
      </c>
      <c r="F69" s="46">
        <v>557600</v>
      </c>
      <c r="G69" s="32">
        <v>2010</v>
      </c>
      <c r="H69" s="33">
        <v>20</v>
      </c>
      <c r="I69" s="38">
        <v>0.08</v>
      </c>
      <c r="J69" s="35">
        <v>2</v>
      </c>
      <c r="K69" s="49">
        <v>127905.71089108924</v>
      </c>
      <c r="M69" s="36"/>
      <c r="N69" s="36"/>
      <c r="O69" s="36"/>
    </row>
    <row r="70" spans="1:15" ht="30">
      <c r="A70" s="28"/>
      <c r="B70" s="29" t="s">
        <v>9896</v>
      </c>
      <c r="C70" s="29">
        <v>1</v>
      </c>
      <c r="D70" s="30"/>
      <c r="E70" s="31" t="s">
        <v>9955</v>
      </c>
      <c r="F70" s="46">
        <v>557600</v>
      </c>
      <c r="G70" s="32">
        <v>2010</v>
      </c>
      <c r="H70" s="33">
        <v>20</v>
      </c>
      <c r="I70" s="38">
        <v>0.08</v>
      </c>
      <c r="J70" s="35">
        <v>2</v>
      </c>
      <c r="K70" s="49">
        <v>127905.71089108924</v>
      </c>
      <c r="M70" s="36"/>
      <c r="N70" s="36"/>
      <c r="O70" s="36"/>
    </row>
    <row r="71" spans="1:15" ht="30">
      <c r="A71" s="28"/>
      <c r="B71" s="29" t="s">
        <v>9896</v>
      </c>
      <c r="C71" s="29">
        <v>1</v>
      </c>
      <c r="D71" s="30"/>
      <c r="E71" s="31" t="s">
        <v>9956</v>
      </c>
      <c r="F71" s="46">
        <v>557600</v>
      </c>
      <c r="G71" s="32">
        <v>2010</v>
      </c>
      <c r="H71" s="33">
        <v>20</v>
      </c>
      <c r="I71" s="38">
        <v>0.08</v>
      </c>
      <c r="J71" s="35">
        <v>2</v>
      </c>
      <c r="K71" s="49">
        <v>127905.71089108924</v>
      </c>
      <c r="M71" s="36"/>
      <c r="N71" s="36"/>
      <c r="O71" s="36"/>
    </row>
    <row r="72" spans="1:15" ht="30">
      <c r="A72" s="28"/>
      <c r="B72" s="29" t="s">
        <v>9896</v>
      </c>
      <c r="C72" s="29">
        <v>1</v>
      </c>
      <c r="D72" s="30"/>
      <c r="E72" s="31" t="s">
        <v>9957</v>
      </c>
      <c r="F72" s="46">
        <v>339150</v>
      </c>
      <c r="G72" s="32">
        <v>2011</v>
      </c>
      <c r="H72" s="33">
        <v>20</v>
      </c>
      <c r="I72" s="38">
        <v>0.08</v>
      </c>
      <c r="J72" s="35">
        <v>2</v>
      </c>
      <c r="K72" s="49">
        <v>91080.243564356511</v>
      </c>
      <c r="M72" s="36"/>
      <c r="N72" s="36"/>
      <c r="O72" s="36"/>
    </row>
    <row r="73" spans="1:15" ht="30">
      <c r="A73" s="28"/>
      <c r="B73" s="29" t="s">
        <v>9896</v>
      </c>
      <c r="C73" s="29">
        <v>1</v>
      </c>
      <c r="D73" s="30"/>
      <c r="E73" s="31" t="s">
        <v>9958</v>
      </c>
      <c r="F73" s="46">
        <v>339150</v>
      </c>
      <c r="G73" s="32">
        <v>2011</v>
      </c>
      <c r="H73" s="33">
        <v>20</v>
      </c>
      <c r="I73" s="38">
        <v>0.08</v>
      </c>
      <c r="J73" s="35">
        <v>2</v>
      </c>
      <c r="K73" s="49">
        <v>91080.243564356511</v>
      </c>
      <c r="M73" s="36"/>
      <c r="N73" s="36"/>
      <c r="O73" s="36"/>
    </row>
    <row r="74" spans="1:15" ht="30">
      <c r="A74" s="28"/>
      <c r="B74" s="29" t="s">
        <v>9896</v>
      </c>
      <c r="C74" s="29">
        <v>1</v>
      </c>
      <c r="D74" s="30"/>
      <c r="E74" s="31" t="s">
        <v>9959</v>
      </c>
      <c r="F74" s="46">
        <v>339150</v>
      </c>
      <c r="G74" s="32">
        <v>2011</v>
      </c>
      <c r="H74" s="33">
        <v>20</v>
      </c>
      <c r="I74" s="38">
        <v>0.08</v>
      </c>
      <c r="J74" s="35">
        <v>2</v>
      </c>
      <c r="K74" s="49">
        <v>91080.243564356511</v>
      </c>
      <c r="M74" s="36"/>
      <c r="N74" s="36"/>
      <c r="O74" s="36"/>
    </row>
    <row r="75" spans="1:15" ht="30">
      <c r="A75" s="28"/>
      <c r="B75" s="29" t="s">
        <v>9896</v>
      </c>
      <c r="C75" s="29">
        <v>1</v>
      </c>
      <c r="D75" s="30"/>
      <c r="E75" s="31" t="s">
        <v>9960</v>
      </c>
      <c r="F75" s="46">
        <v>339150</v>
      </c>
      <c r="G75" s="39">
        <v>2011</v>
      </c>
      <c r="H75" s="33">
        <v>20</v>
      </c>
      <c r="I75" s="38">
        <v>0.08</v>
      </c>
      <c r="J75" s="35">
        <v>2</v>
      </c>
      <c r="K75" s="49">
        <v>91080.243564356511</v>
      </c>
      <c r="M75" s="36"/>
      <c r="N75" s="36"/>
      <c r="O75" s="36"/>
    </row>
    <row r="76" spans="1:15" ht="30">
      <c r="A76" s="28"/>
      <c r="B76" s="29" t="s">
        <v>9896</v>
      </c>
      <c r="C76" s="29">
        <v>1</v>
      </c>
      <c r="D76" s="30"/>
      <c r="E76" s="31" t="s">
        <v>9961</v>
      </c>
      <c r="F76" s="46">
        <v>339150</v>
      </c>
      <c r="G76" s="39">
        <v>2011</v>
      </c>
      <c r="H76" s="33">
        <v>20</v>
      </c>
      <c r="I76" s="38">
        <v>0.08</v>
      </c>
      <c r="J76" s="35">
        <v>2</v>
      </c>
      <c r="K76" s="49">
        <v>91080.243564356511</v>
      </c>
      <c r="M76" s="36"/>
      <c r="N76" s="36"/>
      <c r="O76" s="36"/>
    </row>
    <row r="77" spans="1:15" ht="30">
      <c r="A77" s="28"/>
      <c r="B77" s="29" t="s">
        <v>9896</v>
      </c>
      <c r="C77" s="29">
        <v>1</v>
      </c>
      <c r="D77" s="30"/>
      <c r="E77" s="31" t="s">
        <v>9962</v>
      </c>
      <c r="F77" s="46">
        <v>339150</v>
      </c>
      <c r="G77" s="39">
        <v>2011</v>
      </c>
      <c r="H77" s="33">
        <v>20</v>
      </c>
      <c r="I77" s="38">
        <v>0.08</v>
      </c>
      <c r="J77" s="35">
        <v>2</v>
      </c>
      <c r="K77" s="49">
        <v>91080.243564356511</v>
      </c>
      <c r="M77" s="36"/>
      <c r="N77" s="36"/>
      <c r="O77" s="36"/>
    </row>
    <row r="78" spans="1:15" ht="30">
      <c r="A78" s="28"/>
      <c r="B78" s="29" t="s">
        <v>9896</v>
      </c>
      <c r="C78" s="29">
        <v>1</v>
      </c>
      <c r="D78" s="30"/>
      <c r="E78" s="31" t="s">
        <v>9963</v>
      </c>
      <c r="F78" s="46">
        <v>339150</v>
      </c>
      <c r="G78" s="32">
        <v>2011</v>
      </c>
      <c r="H78" s="33">
        <v>20</v>
      </c>
      <c r="I78" s="38">
        <v>0.08</v>
      </c>
      <c r="J78" s="35">
        <v>2</v>
      </c>
      <c r="K78" s="49">
        <v>91080.243564356511</v>
      </c>
      <c r="M78" s="36"/>
      <c r="N78" s="36"/>
      <c r="O78" s="36"/>
    </row>
    <row r="79" spans="1:15" ht="30">
      <c r="A79" s="28"/>
      <c r="B79" s="29" t="s">
        <v>9896</v>
      </c>
      <c r="C79" s="29">
        <v>1</v>
      </c>
      <c r="D79" s="30"/>
      <c r="E79" s="31" t="s">
        <v>9964</v>
      </c>
      <c r="F79" s="46">
        <v>339150</v>
      </c>
      <c r="G79" s="32">
        <v>2011</v>
      </c>
      <c r="H79" s="33">
        <v>20</v>
      </c>
      <c r="I79" s="38">
        <v>0.08</v>
      </c>
      <c r="J79" s="35">
        <v>2</v>
      </c>
      <c r="K79" s="49">
        <v>91080.243564356511</v>
      </c>
      <c r="M79" s="36"/>
      <c r="N79" s="36"/>
      <c r="O79" s="36"/>
    </row>
    <row r="80" spans="1:15" ht="30">
      <c r="A80" s="28"/>
      <c r="B80" s="29" t="s">
        <v>9896</v>
      </c>
      <c r="C80" s="29">
        <v>1</v>
      </c>
      <c r="D80" s="30"/>
      <c r="E80" s="31" t="s">
        <v>9965</v>
      </c>
      <c r="F80" s="46">
        <v>339150</v>
      </c>
      <c r="G80" s="32">
        <v>2011</v>
      </c>
      <c r="H80" s="33">
        <v>20</v>
      </c>
      <c r="I80" s="38">
        <v>0.08</v>
      </c>
      <c r="J80" s="35">
        <v>2</v>
      </c>
      <c r="K80" s="49">
        <v>91080.243564356511</v>
      </c>
      <c r="M80" s="36"/>
      <c r="N80" s="36"/>
      <c r="O80" s="36"/>
    </row>
    <row r="81" spans="1:15" ht="30">
      <c r="A81" s="28"/>
      <c r="B81" s="29" t="s">
        <v>9896</v>
      </c>
      <c r="C81" s="29">
        <v>1</v>
      </c>
      <c r="D81" s="30"/>
      <c r="E81" s="31" t="s">
        <v>9966</v>
      </c>
      <c r="F81" s="46">
        <v>339150</v>
      </c>
      <c r="G81" s="32">
        <v>2011</v>
      </c>
      <c r="H81" s="33">
        <v>20</v>
      </c>
      <c r="I81" s="38">
        <v>0.08</v>
      </c>
      <c r="J81" s="35">
        <v>2</v>
      </c>
      <c r="K81" s="49">
        <v>91080.243564356511</v>
      </c>
      <c r="M81" s="36"/>
      <c r="N81" s="36"/>
      <c r="O81" s="36"/>
    </row>
    <row r="82" spans="1:15" ht="30">
      <c r="A82" s="28"/>
      <c r="B82" s="29" t="s">
        <v>9896</v>
      </c>
      <c r="C82" s="29">
        <v>1</v>
      </c>
      <c r="D82" s="30"/>
      <c r="E82" s="31" t="s">
        <v>9967</v>
      </c>
      <c r="F82" s="46">
        <v>339150</v>
      </c>
      <c r="G82" s="39">
        <v>2011</v>
      </c>
      <c r="H82" s="33">
        <v>20</v>
      </c>
      <c r="I82" s="38">
        <v>0.08</v>
      </c>
      <c r="J82" s="35">
        <v>2</v>
      </c>
      <c r="K82" s="49">
        <v>91080.243564356511</v>
      </c>
      <c r="M82" s="36"/>
      <c r="N82" s="36"/>
      <c r="O82" s="36"/>
    </row>
    <row r="83" spans="1:15" ht="30">
      <c r="A83" s="28"/>
      <c r="B83" s="29" t="s">
        <v>9896</v>
      </c>
      <c r="C83" s="29">
        <v>1</v>
      </c>
      <c r="D83" s="30"/>
      <c r="E83" s="31" t="s">
        <v>9968</v>
      </c>
      <c r="F83" s="46">
        <v>339150</v>
      </c>
      <c r="G83" s="32">
        <v>2011</v>
      </c>
      <c r="H83" s="33">
        <v>20</v>
      </c>
      <c r="I83" s="38">
        <v>0.08</v>
      </c>
      <c r="J83" s="35">
        <v>2</v>
      </c>
      <c r="K83" s="49">
        <v>91080.243564356511</v>
      </c>
      <c r="M83" s="36"/>
      <c r="N83" s="36"/>
      <c r="O83" s="36"/>
    </row>
    <row r="84" spans="1:15" ht="30">
      <c r="A84" s="28"/>
      <c r="B84" s="29" t="s">
        <v>9896</v>
      </c>
      <c r="C84" s="29">
        <v>1</v>
      </c>
      <c r="D84" s="30"/>
      <c r="E84" s="31" t="s">
        <v>9969</v>
      </c>
      <c r="F84" s="46">
        <v>339150</v>
      </c>
      <c r="G84" s="32">
        <v>2011</v>
      </c>
      <c r="H84" s="33">
        <v>20</v>
      </c>
      <c r="I84" s="38">
        <v>0.08</v>
      </c>
      <c r="J84" s="35">
        <v>2</v>
      </c>
      <c r="K84" s="49">
        <v>91080.243564356511</v>
      </c>
      <c r="M84" s="36"/>
      <c r="N84" s="36"/>
      <c r="O84" s="36"/>
    </row>
    <row r="85" spans="1:15" ht="30">
      <c r="A85" s="28"/>
      <c r="B85" s="29" t="s">
        <v>9896</v>
      </c>
      <c r="C85" s="29">
        <v>1</v>
      </c>
      <c r="D85" s="30"/>
      <c r="E85" s="31" t="s">
        <v>9970</v>
      </c>
      <c r="F85" s="46">
        <v>339150</v>
      </c>
      <c r="G85" s="32">
        <v>2011</v>
      </c>
      <c r="H85" s="33">
        <v>20</v>
      </c>
      <c r="I85" s="38">
        <v>0.08</v>
      </c>
      <c r="J85" s="35">
        <v>2</v>
      </c>
      <c r="K85" s="49">
        <v>91080.243564356511</v>
      </c>
      <c r="M85" s="36"/>
      <c r="N85" s="36"/>
      <c r="O85" s="36"/>
    </row>
    <row r="86" spans="1:15" ht="30">
      <c r="A86" s="28"/>
      <c r="B86" s="29" t="s">
        <v>9896</v>
      </c>
      <c r="C86" s="29">
        <v>1</v>
      </c>
      <c r="D86" s="30"/>
      <c r="E86" s="31" t="s">
        <v>9971</v>
      </c>
      <c r="F86" s="46">
        <v>339150</v>
      </c>
      <c r="G86" s="32">
        <v>2011</v>
      </c>
      <c r="H86" s="33">
        <v>20</v>
      </c>
      <c r="I86" s="38">
        <v>0.08</v>
      </c>
      <c r="J86" s="35">
        <v>2</v>
      </c>
      <c r="K86" s="49">
        <v>91080.243564356511</v>
      </c>
      <c r="M86" s="36"/>
      <c r="N86" s="36"/>
      <c r="O86" s="36"/>
    </row>
    <row r="87" spans="1:15" ht="30">
      <c r="A87" s="28"/>
      <c r="B87" s="29" t="s">
        <v>9896</v>
      </c>
      <c r="C87" s="29">
        <v>1</v>
      </c>
      <c r="D87" s="30"/>
      <c r="E87" s="31" t="s">
        <v>9972</v>
      </c>
      <c r="F87" s="46">
        <v>339150</v>
      </c>
      <c r="G87" s="32">
        <v>2011</v>
      </c>
      <c r="H87" s="33">
        <v>20</v>
      </c>
      <c r="I87" s="38">
        <v>0.08</v>
      </c>
      <c r="J87" s="35">
        <v>2</v>
      </c>
      <c r="K87" s="49">
        <v>91080.243564356511</v>
      </c>
      <c r="M87" s="36"/>
      <c r="N87" s="36"/>
      <c r="O87" s="36"/>
    </row>
    <row r="88" spans="1:15" ht="30">
      <c r="A88" s="28"/>
      <c r="B88" s="29" t="s">
        <v>9896</v>
      </c>
      <c r="C88" s="29">
        <v>1</v>
      </c>
      <c r="D88" s="30"/>
      <c r="E88" s="31" t="s">
        <v>9973</v>
      </c>
      <c r="F88" s="46">
        <v>339150</v>
      </c>
      <c r="G88" s="32">
        <v>2011</v>
      </c>
      <c r="H88" s="33">
        <v>20</v>
      </c>
      <c r="I88" s="38">
        <v>0.08</v>
      </c>
      <c r="J88" s="35">
        <v>2</v>
      </c>
      <c r="K88" s="49">
        <v>91080.243564356511</v>
      </c>
      <c r="M88" s="36"/>
      <c r="N88" s="36"/>
      <c r="O88" s="36"/>
    </row>
    <row r="89" spans="1:15" ht="30">
      <c r="A89" s="28"/>
      <c r="B89" s="29" t="s">
        <v>9896</v>
      </c>
      <c r="C89" s="29">
        <v>1</v>
      </c>
      <c r="D89" s="30"/>
      <c r="E89" s="31" t="s">
        <v>9974</v>
      </c>
      <c r="F89" s="46">
        <v>339150</v>
      </c>
      <c r="G89" s="32">
        <v>2011</v>
      </c>
      <c r="H89" s="33">
        <v>20</v>
      </c>
      <c r="I89" s="38">
        <v>0.08</v>
      </c>
      <c r="J89" s="35">
        <v>2</v>
      </c>
      <c r="K89" s="49">
        <v>91080.243564356511</v>
      </c>
      <c r="M89" s="36"/>
      <c r="N89" s="36"/>
      <c r="O89" s="36"/>
    </row>
    <row r="90" spans="1:15" ht="30">
      <c r="A90" s="28"/>
      <c r="B90" s="29" t="s">
        <v>9896</v>
      </c>
      <c r="C90" s="29">
        <v>1</v>
      </c>
      <c r="D90" s="30"/>
      <c r="E90" s="31" t="s">
        <v>9975</v>
      </c>
      <c r="F90" s="46">
        <v>339150</v>
      </c>
      <c r="G90" s="32">
        <v>2011</v>
      </c>
      <c r="H90" s="33">
        <v>20</v>
      </c>
      <c r="I90" s="38">
        <v>0.08</v>
      </c>
      <c r="J90" s="35">
        <v>2</v>
      </c>
      <c r="K90" s="49">
        <v>91080.243564356511</v>
      </c>
      <c r="M90" s="36"/>
      <c r="N90" s="36"/>
      <c r="O90" s="36"/>
    </row>
    <row r="91" spans="1:15" ht="30">
      <c r="A91" s="28"/>
      <c r="B91" s="29" t="s">
        <v>9896</v>
      </c>
      <c r="C91" s="29">
        <v>1</v>
      </c>
      <c r="D91" s="30"/>
      <c r="E91" s="31" t="s">
        <v>9976</v>
      </c>
      <c r="F91" s="46">
        <v>339150</v>
      </c>
      <c r="G91" s="32">
        <v>2011</v>
      </c>
      <c r="H91" s="33">
        <v>20</v>
      </c>
      <c r="I91" s="38">
        <v>0.08</v>
      </c>
      <c r="J91" s="35">
        <v>2</v>
      </c>
      <c r="K91" s="49">
        <v>91080.243564356511</v>
      </c>
      <c r="M91" s="36"/>
      <c r="N91" s="36"/>
      <c r="O91" s="36"/>
    </row>
    <row r="92" spans="1:15" ht="30">
      <c r="A92" s="28"/>
      <c r="B92" s="29" t="s">
        <v>9896</v>
      </c>
      <c r="C92" s="29">
        <v>1</v>
      </c>
      <c r="D92" s="30"/>
      <c r="E92" s="31" t="s">
        <v>9977</v>
      </c>
      <c r="F92" s="46">
        <v>339150</v>
      </c>
      <c r="G92" s="32">
        <v>2011</v>
      </c>
      <c r="H92" s="33">
        <v>20</v>
      </c>
      <c r="I92" s="38">
        <v>0.08</v>
      </c>
      <c r="J92" s="35">
        <v>2</v>
      </c>
      <c r="K92" s="49">
        <v>91080.243564356511</v>
      </c>
      <c r="M92" s="36"/>
      <c r="N92" s="36"/>
      <c r="O92" s="36"/>
    </row>
    <row r="93" spans="1:15" ht="30">
      <c r="A93" s="28"/>
      <c r="B93" s="29" t="s">
        <v>9896</v>
      </c>
      <c r="C93" s="29">
        <v>1</v>
      </c>
      <c r="D93" s="30"/>
      <c r="E93" s="31" t="s">
        <v>9978</v>
      </c>
      <c r="F93" s="46">
        <v>339150</v>
      </c>
      <c r="G93" s="32">
        <v>2011</v>
      </c>
      <c r="H93" s="33">
        <v>20</v>
      </c>
      <c r="I93" s="38">
        <v>0.08</v>
      </c>
      <c r="J93" s="35">
        <v>2</v>
      </c>
      <c r="K93" s="49">
        <v>91080.243564356511</v>
      </c>
      <c r="M93" s="36"/>
      <c r="N93" s="36"/>
      <c r="O93" s="36"/>
    </row>
    <row r="94" spans="1:15" ht="30">
      <c r="A94" s="28"/>
      <c r="B94" s="29" t="s">
        <v>9896</v>
      </c>
      <c r="C94" s="29">
        <v>1</v>
      </c>
      <c r="D94" s="30"/>
      <c r="E94" s="31" t="s">
        <v>9979</v>
      </c>
      <c r="F94" s="46">
        <v>339150</v>
      </c>
      <c r="G94" s="32">
        <v>2011</v>
      </c>
      <c r="H94" s="33">
        <v>20</v>
      </c>
      <c r="I94" s="38">
        <v>0.08</v>
      </c>
      <c r="J94" s="35">
        <v>2</v>
      </c>
      <c r="K94" s="49">
        <v>91080.243564356511</v>
      </c>
      <c r="M94" s="36"/>
      <c r="N94" s="36"/>
      <c r="O94" s="36"/>
    </row>
    <row r="95" spans="1:15" ht="30">
      <c r="A95" s="28"/>
      <c r="B95" s="29" t="s">
        <v>9896</v>
      </c>
      <c r="C95" s="29">
        <v>1</v>
      </c>
      <c r="D95" s="30"/>
      <c r="E95" s="31" t="s">
        <v>9980</v>
      </c>
      <c r="F95" s="46">
        <v>339150</v>
      </c>
      <c r="G95" s="32">
        <v>2011</v>
      </c>
      <c r="H95" s="33">
        <v>20</v>
      </c>
      <c r="I95" s="38">
        <v>0.08</v>
      </c>
      <c r="J95" s="35">
        <v>2</v>
      </c>
      <c r="K95" s="49">
        <v>91080.243564356511</v>
      </c>
      <c r="M95" s="36"/>
      <c r="N95" s="36"/>
      <c r="O95" s="36"/>
    </row>
    <row r="96" spans="1:15" ht="30">
      <c r="A96" s="28"/>
      <c r="B96" s="29" t="s">
        <v>9896</v>
      </c>
      <c r="C96" s="29">
        <v>1</v>
      </c>
      <c r="D96" s="30"/>
      <c r="E96" s="31" t="s">
        <v>9981</v>
      </c>
      <c r="F96" s="46">
        <v>339150</v>
      </c>
      <c r="G96" s="32">
        <v>2011</v>
      </c>
      <c r="H96" s="33">
        <v>20</v>
      </c>
      <c r="I96" s="38">
        <v>0.08</v>
      </c>
      <c r="J96" s="35">
        <v>2</v>
      </c>
      <c r="K96" s="49">
        <v>91080.243564356511</v>
      </c>
      <c r="M96" s="36"/>
      <c r="N96" s="36"/>
      <c r="O96" s="36"/>
    </row>
    <row r="97" spans="1:15" ht="30">
      <c r="A97" s="28"/>
      <c r="B97" s="29" t="s">
        <v>9896</v>
      </c>
      <c r="C97" s="29">
        <v>1</v>
      </c>
      <c r="D97" s="30"/>
      <c r="E97" s="31" t="s">
        <v>9982</v>
      </c>
      <c r="F97" s="46">
        <v>339150</v>
      </c>
      <c r="G97" s="32">
        <v>2011</v>
      </c>
      <c r="H97" s="33">
        <v>20</v>
      </c>
      <c r="I97" s="38">
        <v>0.08</v>
      </c>
      <c r="J97" s="35">
        <v>2</v>
      </c>
      <c r="K97" s="49">
        <v>91080.243564356511</v>
      </c>
      <c r="M97" s="36"/>
      <c r="N97" s="36"/>
      <c r="O97" s="36"/>
    </row>
    <row r="98" spans="1:15" ht="30">
      <c r="A98" s="28"/>
      <c r="B98" s="29" t="s">
        <v>9896</v>
      </c>
      <c r="C98" s="29">
        <v>1</v>
      </c>
      <c r="D98" s="30"/>
      <c r="E98" s="31" t="s">
        <v>9983</v>
      </c>
      <c r="F98" s="46">
        <v>339150</v>
      </c>
      <c r="G98" s="32">
        <v>2011</v>
      </c>
      <c r="H98" s="33">
        <v>20</v>
      </c>
      <c r="I98" s="38">
        <v>0.08</v>
      </c>
      <c r="J98" s="35">
        <v>2</v>
      </c>
      <c r="K98" s="49">
        <v>91080.243564356511</v>
      </c>
      <c r="M98" s="36"/>
      <c r="N98" s="36"/>
      <c r="O98" s="36"/>
    </row>
    <row r="99" spans="1:15" ht="30">
      <c r="A99" s="28"/>
      <c r="B99" s="29" t="s">
        <v>9896</v>
      </c>
      <c r="C99" s="29">
        <v>1</v>
      </c>
      <c r="D99" s="30"/>
      <c r="E99" s="31" t="s">
        <v>9984</v>
      </c>
      <c r="F99" s="46">
        <v>339150</v>
      </c>
      <c r="G99" s="32">
        <v>2011</v>
      </c>
      <c r="H99" s="33">
        <v>20</v>
      </c>
      <c r="I99" s="38">
        <v>0.08</v>
      </c>
      <c r="J99" s="35">
        <v>2</v>
      </c>
      <c r="K99" s="49">
        <v>91080.243564356511</v>
      </c>
      <c r="M99" s="36"/>
      <c r="N99" s="36"/>
      <c r="O99" s="36"/>
    </row>
    <row r="100" spans="1:15" ht="30">
      <c r="A100" s="28"/>
      <c r="B100" s="29" t="s">
        <v>9896</v>
      </c>
      <c r="C100" s="29">
        <v>1</v>
      </c>
      <c r="D100" s="30"/>
      <c r="E100" s="31" t="s">
        <v>9985</v>
      </c>
      <c r="F100" s="46">
        <v>339150</v>
      </c>
      <c r="G100" s="32">
        <v>2011</v>
      </c>
      <c r="H100" s="33">
        <v>20</v>
      </c>
      <c r="I100" s="38">
        <v>0.08</v>
      </c>
      <c r="J100" s="35">
        <v>2</v>
      </c>
      <c r="K100" s="49">
        <v>91080.243564356511</v>
      </c>
      <c r="M100" s="36"/>
      <c r="N100" s="36"/>
      <c r="O100" s="36"/>
    </row>
    <row r="101" spans="1:15" ht="30">
      <c r="A101" s="28"/>
      <c r="B101" s="29" t="s">
        <v>9896</v>
      </c>
      <c r="C101" s="29">
        <v>1</v>
      </c>
      <c r="D101" s="30"/>
      <c r="E101" s="31" t="s">
        <v>9986</v>
      </c>
      <c r="F101" s="46">
        <v>339150</v>
      </c>
      <c r="G101" s="32">
        <v>2011</v>
      </c>
      <c r="H101" s="33">
        <v>20</v>
      </c>
      <c r="I101" s="38">
        <v>0.08</v>
      </c>
      <c r="J101" s="35">
        <v>2</v>
      </c>
      <c r="K101" s="49">
        <v>91080.243564356511</v>
      </c>
      <c r="M101" s="36"/>
      <c r="N101" s="36"/>
      <c r="O101" s="36"/>
    </row>
    <row r="102" spans="1:15" ht="30">
      <c r="A102" s="28"/>
      <c r="B102" s="29" t="s">
        <v>9896</v>
      </c>
      <c r="C102" s="29">
        <v>1</v>
      </c>
      <c r="D102" s="30"/>
      <c r="E102" s="31" t="s">
        <v>9987</v>
      </c>
      <c r="F102" s="46">
        <v>339150</v>
      </c>
      <c r="G102" s="32">
        <v>2011</v>
      </c>
      <c r="H102" s="33">
        <v>20</v>
      </c>
      <c r="I102" s="38">
        <v>0.08</v>
      </c>
      <c r="J102" s="35">
        <v>2</v>
      </c>
      <c r="K102" s="49">
        <v>91080.243564356511</v>
      </c>
      <c r="M102" s="36"/>
      <c r="N102" s="36"/>
      <c r="O102" s="36"/>
    </row>
    <row r="103" spans="1:15" ht="30">
      <c r="A103" s="28"/>
      <c r="B103" s="29" t="s">
        <v>9896</v>
      </c>
      <c r="C103" s="29">
        <v>1</v>
      </c>
      <c r="D103" s="30"/>
      <c r="E103" s="31" t="s">
        <v>9988</v>
      </c>
      <c r="F103" s="46">
        <v>339150</v>
      </c>
      <c r="G103" s="32">
        <v>2011</v>
      </c>
      <c r="H103" s="33">
        <v>20</v>
      </c>
      <c r="I103" s="38">
        <v>0.08</v>
      </c>
      <c r="J103" s="35">
        <v>2</v>
      </c>
      <c r="K103" s="49">
        <v>91080.243564356511</v>
      </c>
      <c r="M103" s="36"/>
      <c r="N103" s="36"/>
      <c r="O103" s="36"/>
    </row>
    <row r="104" spans="1:15" ht="30">
      <c r="A104" s="28"/>
      <c r="B104" s="29" t="s">
        <v>9896</v>
      </c>
      <c r="C104" s="29">
        <v>1</v>
      </c>
      <c r="D104" s="30"/>
      <c r="E104" s="31" t="s">
        <v>9989</v>
      </c>
      <c r="F104" s="46">
        <v>339150</v>
      </c>
      <c r="G104" s="32">
        <v>2011</v>
      </c>
      <c r="H104" s="33">
        <v>20</v>
      </c>
      <c r="I104" s="38">
        <v>0.08</v>
      </c>
      <c r="J104" s="35">
        <v>2</v>
      </c>
      <c r="K104" s="49">
        <v>91080.243564356511</v>
      </c>
      <c r="M104" s="36"/>
      <c r="N104" s="36"/>
      <c r="O104" s="36"/>
    </row>
    <row r="105" spans="1:15" ht="30">
      <c r="A105" s="28"/>
      <c r="B105" s="29" t="s">
        <v>9896</v>
      </c>
      <c r="C105" s="29">
        <v>1</v>
      </c>
      <c r="D105" s="30"/>
      <c r="E105" s="31" t="s">
        <v>9990</v>
      </c>
      <c r="F105" s="46">
        <v>339150</v>
      </c>
      <c r="G105" s="32">
        <v>2011</v>
      </c>
      <c r="H105" s="33">
        <v>20</v>
      </c>
      <c r="I105" s="38">
        <v>0.08</v>
      </c>
      <c r="J105" s="35">
        <v>2</v>
      </c>
      <c r="K105" s="49">
        <v>91080.243564356511</v>
      </c>
      <c r="M105" s="36"/>
      <c r="N105" s="36"/>
      <c r="O105" s="36"/>
    </row>
    <row r="106" spans="1:15" ht="30">
      <c r="A106" s="28"/>
      <c r="B106" s="29" t="s">
        <v>9896</v>
      </c>
      <c r="C106" s="29">
        <v>1</v>
      </c>
      <c r="D106" s="30"/>
      <c r="E106" s="31" t="s">
        <v>9991</v>
      </c>
      <c r="F106" s="46">
        <v>339150</v>
      </c>
      <c r="G106" s="32">
        <v>2011</v>
      </c>
      <c r="H106" s="33">
        <v>20</v>
      </c>
      <c r="I106" s="38">
        <v>0.08</v>
      </c>
      <c r="J106" s="35">
        <v>2</v>
      </c>
      <c r="K106" s="49">
        <v>91080.243564356511</v>
      </c>
      <c r="M106" s="36"/>
      <c r="N106" s="36"/>
      <c r="O106" s="36"/>
    </row>
    <row r="107" spans="1:15" ht="30">
      <c r="A107" s="28"/>
      <c r="B107" s="29" t="s">
        <v>9896</v>
      </c>
      <c r="C107" s="29">
        <v>1</v>
      </c>
      <c r="D107" s="30"/>
      <c r="E107" s="31" t="s">
        <v>9992</v>
      </c>
      <c r="F107" s="46">
        <v>339150</v>
      </c>
      <c r="G107" s="32">
        <v>2011</v>
      </c>
      <c r="H107" s="33">
        <v>20</v>
      </c>
      <c r="I107" s="38">
        <v>0.08</v>
      </c>
      <c r="J107" s="35">
        <v>2</v>
      </c>
      <c r="K107" s="49">
        <v>91080.243564356511</v>
      </c>
      <c r="M107" s="36"/>
      <c r="N107" s="36"/>
      <c r="O107" s="36"/>
    </row>
    <row r="108" spans="1:15" ht="30">
      <c r="A108" s="28"/>
      <c r="B108" s="29" t="s">
        <v>9896</v>
      </c>
      <c r="C108" s="29">
        <v>1</v>
      </c>
      <c r="D108" s="30"/>
      <c r="E108" s="31" t="s">
        <v>9993</v>
      </c>
      <c r="F108" s="46">
        <v>339150</v>
      </c>
      <c r="G108" s="32">
        <v>2011</v>
      </c>
      <c r="H108" s="33">
        <v>20</v>
      </c>
      <c r="I108" s="38">
        <v>0.08</v>
      </c>
      <c r="J108" s="35">
        <v>2</v>
      </c>
      <c r="K108" s="49">
        <v>91080.243564356511</v>
      </c>
      <c r="M108" s="36"/>
      <c r="N108" s="36"/>
      <c r="O108" s="36"/>
    </row>
    <row r="109" spans="1:15" ht="30">
      <c r="A109" s="28"/>
      <c r="B109" s="29" t="s">
        <v>9896</v>
      </c>
      <c r="C109" s="29">
        <v>1</v>
      </c>
      <c r="D109" s="30"/>
      <c r="E109" s="31" t="s">
        <v>9994</v>
      </c>
      <c r="F109" s="46">
        <v>339150</v>
      </c>
      <c r="G109" s="32">
        <v>2011</v>
      </c>
      <c r="H109" s="33">
        <v>20</v>
      </c>
      <c r="I109" s="38">
        <v>0.08</v>
      </c>
      <c r="J109" s="35">
        <v>2</v>
      </c>
      <c r="K109" s="49">
        <v>91080.243564356511</v>
      </c>
      <c r="M109" s="36"/>
      <c r="N109" s="36"/>
      <c r="O109" s="36"/>
    </row>
    <row r="110" spans="1:15" ht="30">
      <c r="A110" s="28"/>
      <c r="B110" s="29" t="s">
        <v>9896</v>
      </c>
      <c r="C110" s="29">
        <v>1</v>
      </c>
      <c r="D110" s="30"/>
      <c r="E110" s="31" t="s">
        <v>9995</v>
      </c>
      <c r="F110" s="46">
        <v>339150</v>
      </c>
      <c r="G110" s="32">
        <v>2011</v>
      </c>
      <c r="H110" s="33">
        <v>20</v>
      </c>
      <c r="I110" s="38">
        <v>0.08</v>
      </c>
      <c r="J110" s="35">
        <v>2</v>
      </c>
      <c r="K110" s="49">
        <v>91080.243564356511</v>
      </c>
      <c r="M110" s="36"/>
      <c r="N110" s="36"/>
      <c r="O110" s="36"/>
    </row>
    <row r="111" spans="1:15" ht="30">
      <c r="A111" s="28"/>
      <c r="B111" s="29" t="s">
        <v>9896</v>
      </c>
      <c r="C111" s="29">
        <v>1</v>
      </c>
      <c r="D111" s="30"/>
      <c r="E111" s="31" t="s">
        <v>9996</v>
      </c>
      <c r="F111" s="46">
        <v>339150</v>
      </c>
      <c r="G111" s="32">
        <v>2011</v>
      </c>
      <c r="H111" s="33">
        <v>20</v>
      </c>
      <c r="I111" s="38">
        <v>0.08</v>
      </c>
      <c r="J111" s="35">
        <v>2</v>
      </c>
      <c r="K111" s="49">
        <v>91080.243564356511</v>
      </c>
      <c r="M111" s="36"/>
      <c r="N111" s="36"/>
      <c r="O111" s="36"/>
    </row>
    <row r="112" spans="1:15" ht="30">
      <c r="A112" s="28"/>
      <c r="B112" s="29" t="s">
        <v>9896</v>
      </c>
      <c r="C112" s="29">
        <v>1</v>
      </c>
      <c r="D112" s="30"/>
      <c r="E112" s="31" t="s">
        <v>9997</v>
      </c>
      <c r="F112" s="46">
        <v>339150</v>
      </c>
      <c r="G112" s="32">
        <v>2011</v>
      </c>
      <c r="H112" s="33">
        <v>20</v>
      </c>
      <c r="I112" s="38">
        <v>0.08</v>
      </c>
      <c r="J112" s="35">
        <v>2</v>
      </c>
      <c r="K112" s="49">
        <v>91080.243564356511</v>
      </c>
      <c r="M112" s="36"/>
      <c r="N112" s="36"/>
      <c r="O112" s="36"/>
    </row>
    <row r="113" spans="1:15" ht="30">
      <c r="A113" s="28"/>
      <c r="B113" s="29" t="s">
        <v>9896</v>
      </c>
      <c r="C113" s="29">
        <v>1</v>
      </c>
      <c r="D113" s="30"/>
      <c r="E113" s="31" t="s">
        <v>9998</v>
      </c>
      <c r="F113" s="46">
        <v>339150</v>
      </c>
      <c r="G113" s="32">
        <v>2011</v>
      </c>
      <c r="H113" s="33">
        <v>20</v>
      </c>
      <c r="I113" s="38">
        <v>0.08</v>
      </c>
      <c r="J113" s="35">
        <v>2</v>
      </c>
      <c r="K113" s="49">
        <v>91080.243564356511</v>
      </c>
      <c r="M113" s="36"/>
      <c r="N113" s="36"/>
      <c r="O113" s="36"/>
    </row>
    <row r="114" spans="1:15" ht="30">
      <c r="A114" s="28"/>
      <c r="B114" s="29" t="s">
        <v>9896</v>
      </c>
      <c r="C114" s="29">
        <v>1</v>
      </c>
      <c r="D114" s="30"/>
      <c r="E114" s="31" t="s">
        <v>9999</v>
      </c>
      <c r="F114" s="46">
        <v>339150</v>
      </c>
      <c r="G114" s="32">
        <v>2011</v>
      </c>
      <c r="H114" s="33">
        <v>20</v>
      </c>
      <c r="I114" s="38">
        <v>0.08</v>
      </c>
      <c r="J114" s="35">
        <v>2</v>
      </c>
      <c r="K114" s="49">
        <v>91080.243564356511</v>
      </c>
      <c r="M114" s="36"/>
      <c r="N114" s="36"/>
      <c r="O114" s="36"/>
    </row>
    <row r="115" spans="1:15" ht="30">
      <c r="A115" s="28"/>
      <c r="B115" s="29" t="s">
        <v>9896</v>
      </c>
      <c r="C115" s="29">
        <v>1</v>
      </c>
      <c r="D115" s="30"/>
      <c r="E115" s="31" t="s">
        <v>10000</v>
      </c>
      <c r="F115" s="46">
        <v>339150</v>
      </c>
      <c r="G115" s="32">
        <v>2011</v>
      </c>
      <c r="H115" s="33">
        <v>20</v>
      </c>
      <c r="I115" s="38">
        <v>0.08</v>
      </c>
      <c r="J115" s="35">
        <v>2</v>
      </c>
      <c r="K115" s="49">
        <v>91080.243564356511</v>
      </c>
      <c r="M115" s="36"/>
      <c r="N115" s="36"/>
      <c r="O115" s="36"/>
    </row>
    <row r="116" spans="1:15" ht="30">
      <c r="A116" s="28"/>
      <c r="B116" s="29" t="s">
        <v>9896</v>
      </c>
      <c r="C116" s="29">
        <v>1</v>
      </c>
      <c r="D116" s="30"/>
      <c r="E116" s="31" t="s">
        <v>10001</v>
      </c>
      <c r="F116" s="46">
        <v>339150</v>
      </c>
      <c r="G116" s="32">
        <v>2011</v>
      </c>
      <c r="H116" s="33">
        <v>20</v>
      </c>
      <c r="I116" s="38">
        <v>0.08</v>
      </c>
      <c r="J116" s="35">
        <v>2</v>
      </c>
      <c r="K116" s="49">
        <v>91080.243564356511</v>
      </c>
      <c r="M116" s="36"/>
      <c r="N116" s="36"/>
      <c r="O116" s="36"/>
    </row>
    <row r="117" spans="1:15" ht="30">
      <c r="A117" s="28"/>
      <c r="B117" s="29" t="s">
        <v>9896</v>
      </c>
      <c r="C117" s="29">
        <v>1</v>
      </c>
      <c r="D117" s="30"/>
      <c r="E117" s="31" t="s">
        <v>10002</v>
      </c>
      <c r="F117" s="46">
        <v>339150</v>
      </c>
      <c r="G117" s="32">
        <v>2011</v>
      </c>
      <c r="H117" s="33">
        <v>20</v>
      </c>
      <c r="I117" s="38">
        <v>0.08</v>
      </c>
      <c r="J117" s="35">
        <v>2</v>
      </c>
      <c r="K117" s="49">
        <v>91080.243564356511</v>
      </c>
      <c r="M117" s="36"/>
      <c r="N117" s="36"/>
      <c r="O117" s="36"/>
    </row>
    <row r="118" spans="1:15" ht="30">
      <c r="A118" s="28"/>
      <c r="B118" s="29" t="s">
        <v>9896</v>
      </c>
      <c r="C118" s="29">
        <v>1</v>
      </c>
      <c r="D118" s="30"/>
      <c r="E118" s="31" t="s">
        <v>10003</v>
      </c>
      <c r="F118" s="46">
        <v>339150</v>
      </c>
      <c r="G118" s="32">
        <v>2011</v>
      </c>
      <c r="H118" s="33">
        <v>20</v>
      </c>
      <c r="I118" s="38">
        <v>0.08</v>
      </c>
      <c r="J118" s="35">
        <v>2</v>
      </c>
      <c r="K118" s="49">
        <v>91080.243564356511</v>
      </c>
      <c r="M118" s="36"/>
      <c r="N118" s="36"/>
      <c r="O118" s="36"/>
    </row>
    <row r="119" spans="1:15" ht="30">
      <c r="A119" s="28"/>
      <c r="B119" s="29" t="s">
        <v>9896</v>
      </c>
      <c r="C119" s="29">
        <v>1</v>
      </c>
      <c r="D119" s="30"/>
      <c r="E119" s="31" t="s">
        <v>10004</v>
      </c>
      <c r="F119" s="46">
        <v>339150</v>
      </c>
      <c r="G119" s="32">
        <v>2011</v>
      </c>
      <c r="H119" s="33">
        <v>20</v>
      </c>
      <c r="I119" s="38">
        <v>0.08</v>
      </c>
      <c r="J119" s="35">
        <v>2</v>
      </c>
      <c r="K119" s="49">
        <v>91080.243564356511</v>
      </c>
      <c r="M119" s="36"/>
      <c r="N119" s="36"/>
      <c r="O119" s="36"/>
    </row>
    <row r="120" spans="1:15" ht="30">
      <c r="A120" s="28"/>
      <c r="B120" s="29" t="s">
        <v>9896</v>
      </c>
      <c r="C120" s="29">
        <v>1</v>
      </c>
      <c r="D120" s="30"/>
      <c r="E120" s="31" t="s">
        <v>10005</v>
      </c>
      <c r="F120" s="46">
        <v>339150</v>
      </c>
      <c r="G120" s="32">
        <v>2011</v>
      </c>
      <c r="H120" s="33">
        <v>20</v>
      </c>
      <c r="I120" s="38">
        <v>0.08</v>
      </c>
      <c r="J120" s="35">
        <v>2</v>
      </c>
      <c r="K120" s="49">
        <v>91080.243564356511</v>
      </c>
      <c r="M120" s="36"/>
      <c r="N120" s="36"/>
      <c r="O120" s="36"/>
    </row>
    <row r="121" spans="1:15" ht="30">
      <c r="A121" s="28"/>
      <c r="B121" s="29" t="s">
        <v>9896</v>
      </c>
      <c r="C121" s="29">
        <v>1</v>
      </c>
      <c r="D121" s="30"/>
      <c r="E121" s="31" t="s">
        <v>10006</v>
      </c>
      <c r="F121" s="46">
        <v>339150</v>
      </c>
      <c r="G121" s="32">
        <v>2011</v>
      </c>
      <c r="H121" s="33">
        <v>20</v>
      </c>
      <c r="I121" s="38">
        <v>0.08</v>
      </c>
      <c r="J121" s="35">
        <v>2</v>
      </c>
      <c r="K121" s="49">
        <v>91080.243564356511</v>
      </c>
      <c r="M121" s="36"/>
      <c r="N121" s="36"/>
      <c r="O121" s="36"/>
    </row>
    <row r="122" spans="1:15" ht="30">
      <c r="A122" s="28"/>
      <c r="B122" s="29" t="s">
        <v>9896</v>
      </c>
      <c r="C122" s="29">
        <v>1</v>
      </c>
      <c r="D122" s="30"/>
      <c r="E122" s="31" t="s">
        <v>10007</v>
      </c>
      <c r="F122" s="46">
        <v>339150</v>
      </c>
      <c r="G122" s="32">
        <v>2011</v>
      </c>
      <c r="H122" s="33">
        <v>20</v>
      </c>
      <c r="I122" s="38">
        <v>0.08</v>
      </c>
      <c r="J122" s="35">
        <v>2</v>
      </c>
      <c r="K122" s="49">
        <v>91080.243564356511</v>
      </c>
      <c r="M122" s="36"/>
      <c r="N122" s="36"/>
      <c r="O122" s="36"/>
    </row>
    <row r="123" spans="1:15" ht="30">
      <c r="A123" s="28"/>
      <c r="B123" s="29" t="s">
        <v>9896</v>
      </c>
      <c r="C123" s="29">
        <v>1</v>
      </c>
      <c r="D123" s="30"/>
      <c r="E123" s="31" t="s">
        <v>10008</v>
      </c>
      <c r="F123" s="46">
        <v>339150</v>
      </c>
      <c r="G123" s="32">
        <v>2011</v>
      </c>
      <c r="H123" s="33">
        <v>20</v>
      </c>
      <c r="I123" s="38">
        <v>0.08</v>
      </c>
      <c r="J123" s="35">
        <v>2</v>
      </c>
      <c r="K123" s="49">
        <v>91080.243564356511</v>
      </c>
      <c r="M123" s="36"/>
      <c r="N123" s="36"/>
      <c r="O123" s="36"/>
    </row>
    <row r="124" spans="1:15" ht="30">
      <c r="A124" s="28"/>
      <c r="B124" s="29" t="s">
        <v>9896</v>
      </c>
      <c r="C124" s="29">
        <v>1</v>
      </c>
      <c r="D124" s="30"/>
      <c r="E124" s="31" t="s">
        <v>10009</v>
      </c>
      <c r="F124" s="46">
        <v>339150</v>
      </c>
      <c r="G124" s="32">
        <v>2011</v>
      </c>
      <c r="H124" s="33">
        <v>20</v>
      </c>
      <c r="I124" s="38">
        <v>0.08</v>
      </c>
      <c r="J124" s="35">
        <v>2</v>
      </c>
      <c r="K124" s="49">
        <v>91080.243564356511</v>
      </c>
      <c r="M124" s="36"/>
      <c r="N124" s="36"/>
      <c r="O124" s="36"/>
    </row>
    <row r="125" spans="1:15" ht="30">
      <c r="A125" s="28"/>
      <c r="B125" s="29" t="s">
        <v>9896</v>
      </c>
      <c r="C125" s="29">
        <v>1</v>
      </c>
      <c r="D125" s="30"/>
      <c r="E125" s="31" t="s">
        <v>10010</v>
      </c>
      <c r="F125" s="46">
        <v>339150</v>
      </c>
      <c r="G125" s="32">
        <v>2011</v>
      </c>
      <c r="H125" s="33">
        <v>20</v>
      </c>
      <c r="I125" s="38">
        <v>0.08</v>
      </c>
      <c r="J125" s="35">
        <v>2</v>
      </c>
      <c r="K125" s="49">
        <v>91080.243564356511</v>
      </c>
      <c r="M125" s="36"/>
      <c r="N125" s="36"/>
      <c r="O125" s="36"/>
    </row>
    <row r="126" spans="1:15" ht="30">
      <c r="A126" s="28"/>
      <c r="B126" s="29" t="s">
        <v>9896</v>
      </c>
      <c r="C126" s="29">
        <v>1</v>
      </c>
      <c r="D126" s="30"/>
      <c r="E126" s="31" t="s">
        <v>10011</v>
      </c>
      <c r="F126" s="46">
        <v>339150</v>
      </c>
      <c r="G126" s="32">
        <v>2011</v>
      </c>
      <c r="H126" s="33">
        <v>20</v>
      </c>
      <c r="I126" s="38">
        <v>0.08</v>
      </c>
      <c r="J126" s="35">
        <v>2</v>
      </c>
      <c r="K126" s="49">
        <v>91080.243564356511</v>
      </c>
      <c r="M126" s="36"/>
      <c r="N126" s="36"/>
      <c r="O126" s="36"/>
    </row>
    <row r="127" spans="1:15" ht="30">
      <c r="A127" s="28"/>
      <c r="B127" s="29" t="s">
        <v>9896</v>
      </c>
      <c r="C127" s="29">
        <v>1</v>
      </c>
      <c r="D127" s="30"/>
      <c r="E127" s="31" t="s">
        <v>10012</v>
      </c>
      <c r="F127" s="46">
        <v>339150</v>
      </c>
      <c r="G127" s="39">
        <v>2011</v>
      </c>
      <c r="H127" s="33">
        <v>20</v>
      </c>
      <c r="I127" s="38">
        <v>0.08</v>
      </c>
      <c r="J127" s="35">
        <v>2</v>
      </c>
      <c r="K127" s="49">
        <v>91080.243564356511</v>
      </c>
      <c r="M127" s="36"/>
      <c r="N127" s="36"/>
      <c r="O127" s="36"/>
    </row>
    <row r="128" spans="1:15" ht="30">
      <c r="A128" s="28"/>
      <c r="B128" s="29" t="s">
        <v>9896</v>
      </c>
      <c r="C128" s="29">
        <v>1</v>
      </c>
      <c r="D128" s="30"/>
      <c r="E128" s="31" t="s">
        <v>10013</v>
      </c>
      <c r="F128" s="46">
        <v>339150</v>
      </c>
      <c r="G128" s="32">
        <v>2011</v>
      </c>
      <c r="H128" s="33">
        <v>20</v>
      </c>
      <c r="I128" s="38">
        <v>0.08</v>
      </c>
      <c r="J128" s="35">
        <v>2</v>
      </c>
      <c r="K128" s="49">
        <v>91080.243564356511</v>
      </c>
      <c r="M128" s="36"/>
      <c r="N128" s="36"/>
      <c r="O128" s="36"/>
    </row>
    <row r="129" spans="1:15" ht="30">
      <c r="A129" s="28"/>
      <c r="B129" s="30" t="s">
        <v>9896</v>
      </c>
      <c r="C129" s="29">
        <v>1</v>
      </c>
      <c r="D129" s="30"/>
      <c r="E129" s="31" t="s">
        <v>10014</v>
      </c>
      <c r="F129" s="46">
        <v>339150</v>
      </c>
      <c r="G129" s="39">
        <v>2011</v>
      </c>
      <c r="H129" s="33">
        <v>20</v>
      </c>
      <c r="I129" s="38">
        <v>0.08</v>
      </c>
      <c r="J129" s="35">
        <v>2</v>
      </c>
      <c r="K129" s="49">
        <v>91080.243564356511</v>
      </c>
      <c r="M129" s="36"/>
      <c r="N129" s="36"/>
      <c r="O129" s="36"/>
    </row>
    <row r="130" spans="1:15" ht="30">
      <c r="A130" s="28"/>
      <c r="B130" s="30" t="s">
        <v>9896</v>
      </c>
      <c r="C130" s="29">
        <v>1</v>
      </c>
      <c r="D130" s="30"/>
      <c r="E130" s="31" t="s">
        <v>10015</v>
      </c>
      <c r="F130" s="46">
        <v>339150</v>
      </c>
      <c r="G130" s="39">
        <v>2011</v>
      </c>
      <c r="H130" s="33">
        <v>20</v>
      </c>
      <c r="I130" s="38">
        <v>0.08</v>
      </c>
      <c r="J130" s="35">
        <v>2</v>
      </c>
      <c r="K130" s="49">
        <v>91080.243564356511</v>
      </c>
      <c r="M130" s="36"/>
      <c r="N130" s="36"/>
      <c r="O130" s="36"/>
    </row>
    <row r="131" spans="1:15" ht="30">
      <c r="A131" s="28"/>
      <c r="B131" s="29" t="s">
        <v>9896</v>
      </c>
      <c r="C131" s="29">
        <v>1</v>
      </c>
      <c r="D131" s="30"/>
      <c r="E131" s="31" t="s">
        <v>10016</v>
      </c>
      <c r="F131" s="46">
        <v>339150</v>
      </c>
      <c r="G131" s="39">
        <v>2011</v>
      </c>
      <c r="H131" s="33">
        <v>20</v>
      </c>
      <c r="I131" s="38">
        <v>0.08</v>
      </c>
      <c r="J131" s="35">
        <v>2</v>
      </c>
      <c r="K131" s="49">
        <v>91080.243564356511</v>
      </c>
      <c r="M131" s="36"/>
      <c r="N131" s="36"/>
      <c r="O131" s="36"/>
    </row>
    <row r="132" spans="1:15" ht="30">
      <c r="A132" s="28"/>
      <c r="B132" s="29" t="s">
        <v>9896</v>
      </c>
      <c r="C132" s="29">
        <v>1</v>
      </c>
      <c r="D132" s="30"/>
      <c r="E132" s="31" t="s">
        <v>10017</v>
      </c>
      <c r="F132" s="46">
        <v>339150</v>
      </c>
      <c r="G132" s="39">
        <v>2011</v>
      </c>
      <c r="H132" s="33">
        <v>20</v>
      </c>
      <c r="I132" s="38">
        <v>0.08</v>
      </c>
      <c r="J132" s="35">
        <v>2</v>
      </c>
      <c r="K132" s="49">
        <v>91080.243564356511</v>
      </c>
      <c r="M132" s="36"/>
      <c r="N132" s="36"/>
      <c r="O132" s="36"/>
    </row>
    <row r="133" spans="1:15" ht="30">
      <c r="A133" s="28"/>
      <c r="B133" s="29" t="s">
        <v>9896</v>
      </c>
      <c r="C133" s="29">
        <v>1</v>
      </c>
      <c r="D133" s="30"/>
      <c r="E133" s="31" t="s">
        <v>10018</v>
      </c>
      <c r="F133" s="46">
        <v>339150</v>
      </c>
      <c r="G133" s="39">
        <v>2011</v>
      </c>
      <c r="H133" s="33">
        <v>20</v>
      </c>
      <c r="I133" s="38">
        <v>0.08</v>
      </c>
      <c r="J133" s="35">
        <v>2</v>
      </c>
      <c r="K133" s="49">
        <v>91080.243564356511</v>
      </c>
      <c r="M133" s="36"/>
      <c r="N133" s="36"/>
      <c r="O133" s="36"/>
    </row>
    <row r="134" spans="1:15" ht="30">
      <c r="A134" s="28"/>
      <c r="B134" s="29" t="s">
        <v>9896</v>
      </c>
      <c r="C134" s="29">
        <v>1</v>
      </c>
      <c r="D134" s="30"/>
      <c r="E134" s="31" t="s">
        <v>10019</v>
      </c>
      <c r="F134" s="46">
        <v>339150</v>
      </c>
      <c r="G134" s="39">
        <v>2011</v>
      </c>
      <c r="H134" s="33">
        <v>20</v>
      </c>
      <c r="I134" s="38">
        <v>0.08</v>
      </c>
      <c r="J134" s="35">
        <v>2</v>
      </c>
      <c r="K134" s="49">
        <v>91080.243564356511</v>
      </c>
      <c r="M134" s="36"/>
      <c r="N134" s="36"/>
      <c r="O134" s="36"/>
    </row>
    <row r="135" spans="1:15" ht="30">
      <c r="A135" s="28"/>
      <c r="B135" s="29" t="s">
        <v>9896</v>
      </c>
      <c r="C135" s="29">
        <v>1</v>
      </c>
      <c r="D135" s="30"/>
      <c r="E135" s="31" t="s">
        <v>10020</v>
      </c>
      <c r="F135" s="46">
        <v>339150</v>
      </c>
      <c r="G135" s="39">
        <v>2011</v>
      </c>
      <c r="H135" s="33">
        <v>20</v>
      </c>
      <c r="I135" s="38">
        <v>0.08</v>
      </c>
      <c r="J135" s="35">
        <v>2</v>
      </c>
      <c r="K135" s="49">
        <v>91080.243564356511</v>
      </c>
      <c r="M135" s="36"/>
      <c r="N135" s="36"/>
      <c r="O135" s="36"/>
    </row>
    <row r="136" spans="1:15" ht="30">
      <c r="A136" s="28"/>
      <c r="B136" s="29" t="s">
        <v>9896</v>
      </c>
      <c r="C136" s="29">
        <v>1</v>
      </c>
      <c r="D136" s="30"/>
      <c r="E136" s="31" t="s">
        <v>10021</v>
      </c>
      <c r="F136" s="46">
        <v>339150</v>
      </c>
      <c r="G136" s="39">
        <v>2011</v>
      </c>
      <c r="H136" s="33">
        <v>20</v>
      </c>
      <c r="I136" s="38">
        <v>0.08</v>
      </c>
      <c r="J136" s="35">
        <v>2</v>
      </c>
      <c r="K136" s="49">
        <v>91080.243564356511</v>
      </c>
      <c r="M136" s="36"/>
      <c r="N136" s="36"/>
      <c r="O136" s="36"/>
    </row>
    <row r="137" spans="1:15" ht="30">
      <c r="A137" s="28"/>
      <c r="B137" s="29" t="s">
        <v>9896</v>
      </c>
      <c r="C137" s="29">
        <v>1</v>
      </c>
      <c r="D137" s="30"/>
      <c r="E137" s="31" t="s">
        <v>10022</v>
      </c>
      <c r="F137" s="46">
        <v>339150</v>
      </c>
      <c r="G137" s="39">
        <v>2011</v>
      </c>
      <c r="H137" s="33">
        <v>20</v>
      </c>
      <c r="I137" s="38">
        <v>0.08</v>
      </c>
      <c r="J137" s="35">
        <v>2</v>
      </c>
      <c r="K137" s="49">
        <v>91080.243564356511</v>
      </c>
      <c r="M137" s="36"/>
      <c r="N137" s="36"/>
      <c r="O137" s="36"/>
    </row>
    <row r="138" spans="1:15" ht="30">
      <c r="A138" s="28"/>
      <c r="B138" s="29" t="s">
        <v>9896</v>
      </c>
      <c r="C138" s="29">
        <v>1</v>
      </c>
      <c r="D138" s="30"/>
      <c r="E138" s="31" t="s">
        <v>10023</v>
      </c>
      <c r="F138" s="46">
        <v>339150</v>
      </c>
      <c r="G138" s="39">
        <v>2011</v>
      </c>
      <c r="H138" s="33">
        <v>20</v>
      </c>
      <c r="I138" s="38">
        <v>0.08</v>
      </c>
      <c r="J138" s="35">
        <v>2</v>
      </c>
      <c r="K138" s="49">
        <v>91080.243564356511</v>
      </c>
      <c r="M138" s="36"/>
      <c r="N138" s="36"/>
      <c r="O138" s="36"/>
    </row>
    <row r="139" spans="1:15" ht="30">
      <c r="A139" s="28"/>
      <c r="B139" s="29" t="s">
        <v>9896</v>
      </c>
      <c r="C139" s="29">
        <v>1</v>
      </c>
      <c r="D139" s="30"/>
      <c r="E139" s="31" t="s">
        <v>10024</v>
      </c>
      <c r="F139" s="46">
        <v>483600</v>
      </c>
      <c r="G139" s="39">
        <v>2014</v>
      </c>
      <c r="H139" s="33">
        <v>20</v>
      </c>
      <c r="I139" s="38">
        <v>0.08</v>
      </c>
      <c r="J139" s="35">
        <v>2</v>
      </c>
      <c r="K139" s="49">
        <v>199913.53663366346</v>
      </c>
      <c r="M139" s="36"/>
      <c r="N139" s="36"/>
      <c r="O139" s="36"/>
    </row>
    <row r="140" spans="1:15" ht="30">
      <c r="A140" s="28"/>
      <c r="B140" s="29" t="s">
        <v>9896</v>
      </c>
      <c r="C140" s="29">
        <v>1</v>
      </c>
      <c r="D140" s="30"/>
      <c r="E140" s="31" t="s">
        <v>10025</v>
      </c>
      <c r="F140" s="46">
        <v>483600</v>
      </c>
      <c r="G140" s="39">
        <v>2014</v>
      </c>
      <c r="H140" s="33">
        <v>20</v>
      </c>
      <c r="I140" s="38">
        <v>0.08</v>
      </c>
      <c r="J140" s="35">
        <v>2</v>
      </c>
      <c r="K140" s="49">
        <v>199913.53663366346</v>
      </c>
      <c r="M140" s="36"/>
      <c r="N140" s="36"/>
      <c r="O140" s="36"/>
    </row>
    <row r="141" spans="1:15" ht="30">
      <c r="A141" s="28"/>
      <c r="B141" s="29" t="s">
        <v>9896</v>
      </c>
      <c r="C141" s="29">
        <v>1</v>
      </c>
      <c r="D141" s="30"/>
      <c r="E141" s="31" t="s">
        <v>10026</v>
      </c>
      <c r="F141" s="46">
        <v>483600</v>
      </c>
      <c r="G141" s="39">
        <v>2014</v>
      </c>
      <c r="H141" s="33">
        <v>20</v>
      </c>
      <c r="I141" s="38">
        <v>0.08</v>
      </c>
      <c r="J141" s="35">
        <v>2</v>
      </c>
      <c r="K141" s="49">
        <v>199913.53663366346</v>
      </c>
      <c r="M141" s="36"/>
      <c r="N141" s="36"/>
      <c r="O141" s="36"/>
    </row>
    <row r="142" spans="1:15" ht="30">
      <c r="A142" s="28"/>
      <c r="B142" s="29" t="s">
        <v>9896</v>
      </c>
      <c r="C142" s="29">
        <v>1</v>
      </c>
      <c r="D142" s="30"/>
      <c r="E142" s="31" t="s">
        <v>10027</v>
      </c>
      <c r="F142" s="46">
        <v>483600</v>
      </c>
      <c r="G142" s="39">
        <v>2014</v>
      </c>
      <c r="H142" s="33">
        <v>20</v>
      </c>
      <c r="I142" s="38">
        <v>0.08</v>
      </c>
      <c r="J142" s="35">
        <v>2</v>
      </c>
      <c r="K142" s="49">
        <v>199913.53663366346</v>
      </c>
      <c r="M142" s="36"/>
      <c r="N142" s="36"/>
      <c r="O142" s="36"/>
    </row>
    <row r="143" spans="1:15" ht="30">
      <c r="A143" s="28"/>
      <c r="B143" s="29" t="s">
        <v>9896</v>
      </c>
      <c r="C143" s="29">
        <v>1</v>
      </c>
      <c r="D143" s="30"/>
      <c r="E143" s="31" t="s">
        <v>10028</v>
      </c>
      <c r="F143" s="46">
        <v>483600</v>
      </c>
      <c r="G143" s="39">
        <v>2014</v>
      </c>
      <c r="H143" s="33">
        <v>20</v>
      </c>
      <c r="I143" s="38">
        <v>0.08</v>
      </c>
      <c r="J143" s="35">
        <v>2</v>
      </c>
      <c r="K143" s="49">
        <v>199913.53663366346</v>
      </c>
      <c r="M143" s="36"/>
      <c r="N143" s="36"/>
      <c r="O143" s="36"/>
    </row>
    <row r="144" spans="1:15" ht="30">
      <c r="A144" s="28"/>
      <c r="B144" s="29" t="s">
        <v>9896</v>
      </c>
      <c r="C144" s="29">
        <v>1</v>
      </c>
      <c r="D144" s="30"/>
      <c r="E144" s="31" t="s">
        <v>10029</v>
      </c>
      <c r="F144" s="46">
        <v>483600</v>
      </c>
      <c r="G144" s="39">
        <v>2014</v>
      </c>
      <c r="H144" s="33">
        <v>20</v>
      </c>
      <c r="I144" s="38">
        <v>0.08</v>
      </c>
      <c r="J144" s="35">
        <v>2</v>
      </c>
      <c r="K144" s="49">
        <v>199913.53663366346</v>
      </c>
      <c r="M144" s="36"/>
      <c r="N144" s="36"/>
      <c r="O144" s="36"/>
    </row>
    <row r="145" spans="1:15" ht="30">
      <c r="A145" s="28"/>
      <c r="B145" s="29" t="s">
        <v>9896</v>
      </c>
      <c r="C145" s="29">
        <v>1</v>
      </c>
      <c r="D145" s="30"/>
      <c r="E145" s="31" t="s">
        <v>10030</v>
      </c>
      <c r="F145" s="46">
        <v>483600</v>
      </c>
      <c r="G145" s="39">
        <v>2014</v>
      </c>
      <c r="H145" s="33">
        <v>20</v>
      </c>
      <c r="I145" s="38">
        <v>0.08</v>
      </c>
      <c r="J145" s="35">
        <v>2</v>
      </c>
      <c r="K145" s="49">
        <v>199913.53663366346</v>
      </c>
      <c r="M145" s="36"/>
      <c r="N145" s="36"/>
      <c r="O145" s="36"/>
    </row>
    <row r="146" spans="1:15" ht="30">
      <c r="A146" s="28"/>
      <c r="B146" s="29" t="s">
        <v>9896</v>
      </c>
      <c r="C146" s="29">
        <v>1</v>
      </c>
      <c r="D146" s="30"/>
      <c r="E146" s="31" t="s">
        <v>10031</v>
      </c>
      <c r="F146" s="46">
        <v>483600</v>
      </c>
      <c r="G146" s="39">
        <v>2014</v>
      </c>
      <c r="H146" s="33">
        <v>20</v>
      </c>
      <c r="I146" s="38">
        <v>0.08</v>
      </c>
      <c r="J146" s="35">
        <v>2</v>
      </c>
      <c r="K146" s="49">
        <v>199913.53663366346</v>
      </c>
      <c r="M146" s="36"/>
      <c r="N146" s="36"/>
      <c r="O146" s="36"/>
    </row>
    <row r="147" spans="1:15" ht="30">
      <c r="A147" s="28"/>
      <c r="B147" s="29" t="s">
        <v>9896</v>
      </c>
      <c r="C147" s="29">
        <v>1</v>
      </c>
      <c r="D147" s="30"/>
      <c r="E147" s="31" t="s">
        <v>10032</v>
      </c>
      <c r="F147" s="46">
        <v>483600</v>
      </c>
      <c r="G147" s="32">
        <v>2014</v>
      </c>
      <c r="H147" s="33">
        <v>20</v>
      </c>
      <c r="I147" s="38">
        <v>0.08</v>
      </c>
      <c r="J147" s="35">
        <v>2</v>
      </c>
      <c r="K147" s="49">
        <v>199913.53663366346</v>
      </c>
      <c r="M147" s="36"/>
      <c r="N147" s="36"/>
      <c r="O147" s="36"/>
    </row>
    <row r="148" spans="1:15" ht="30">
      <c r="A148" s="28"/>
      <c r="B148" s="29" t="s">
        <v>9896</v>
      </c>
      <c r="C148" s="29">
        <v>1</v>
      </c>
      <c r="D148" s="30"/>
      <c r="E148" s="31" t="s">
        <v>10033</v>
      </c>
      <c r="F148" s="46">
        <v>483600</v>
      </c>
      <c r="G148" s="32">
        <v>2014</v>
      </c>
      <c r="H148" s="33">
        <v>20</v>
      </c>
      <c r="I148" s="38">
        <v>0.08</v>
      </c>
      <c r="J148" s="35">
        <v>2</v>
      </c>
      <c r="K148" s="49">
        <v>199913.53663366346</v>
      </c>
      <c r="M148" s="36"/>
      <c r="N148" s="36"/>
      <c r="O148" s="36"/>
    </row>
    <row r="149" spans="1:15" ht="30">
      <c r="A149" s="28"/>
      <c r="B149" s="29" t="s">
        <v>9896</v>
      </c>
      <c r="C149" s="29">
        <v>1</v>
      </c>
      <c r="D149" s="30"/>
      <c r="E149" s="31" t="s">
        <v>10034</v>
      </c>
      <c r="F149" s="46">
        <v>483600</v>
      </c>
      <c r="G149" s="32">
        <v>2014</v>
      </c>
      <c r="H149" s="33">
        <v>20</v>
      </c>
      <c r="I149" s="38">
        <v>0.08</v>
      </c>
      <c r="J149" s="35">
        <v>2</v>
      </c>
      <c r="K149" s="49">
        <v>199913.53663366346</v>
      </c>
      <c r="M149" s="36"/>
      <c r="N149" s="36"/>
      <c r="O149" s="36"/>
    </row>
    <row r="150" spans="1:15" ht="30">
      <c r="A150" s="28"/>
      <c r="B150" s="29" t="s">
        <v>9896</v>
      </c>
      <c r="C150" s="29">
        <v>1</v>
      </c>
      <c r="D150" s="30"/>
      <c r="E150" s="31" t="s">
        <v>10035</v>
      </c>
      <c r="F150" s="46">
        <v>483600</v>
      </c>
      <c r="G150" s="32">
        <v>2014</v>
      </c>
      <c r="H150" s="33">
        <v>20</v>
      </c>
      <c r="I150" s="38">
        <v>0.08</v>
      </c>
      <c r="J150" s="35">
        <v>2</v>
      </c>
      <c r="K150" s="49">
        <v>199913.53663366346</v>
      </c>
      <c r="M150" s="36"/>
      <c r="N150" s="36"/>
      <c r="O150" s="36"/>
    </row>
    <row r="151" spans="1:15" ht="30">
      <c r="A151" s="28"/>
      <c r="B151" s="29" t="s">
        <v>9896</v>
      </c>
      <c r="C151" s="29">
        <v>1</v>
      </c>
      <c r="D151" s="30"/>
      <c r="E151" s="31" t="s">
        <v>10036</v>
      </c>
      <c r="F151" s="46">
        <v>483600</v>
      </c>
      <c r="G151" s="32">
        <v>2014</v>
      </c>
      <c r="H151" s="33">
        <v>20</v>
      </c>
      <c r="I151" s="38">
        <v>0.08</v>
      </c>
      <c r="J151" s="35">
        <v>2</v>
      </c>
      <c r="K151" s="49">
        <v>199913.53663366346</v>
      </c>
      <c r="M151" s="36"/>
      <c r="N151" s="36"/>
      <c r="O151" s="36"/>
    </row>
    <row r="152" spans="1:15" ht="30">
      <c r="A152" s="28"/>
      <c r="B152" s="29" t="s">
        <v>9896</v>
      </c>
      <c r="C152" s="29">
        <v>1</v>
      </c>
      <c r="D152" s="30"/>
      <c r="E152" s="31" t="s">
        <v>10037</v>
      </c>
      <c r="F152" s="46">
        <v>483600</v>
      </c>
      <c r="G152" s="32">
        <v>2014</v>
      </c>
      <c r="H152" s="33">
        <v>20</v>
      </c>
      <c r="I152" s="38">
        <v>0.08</v>
      </c>
      <c r="J152" s="35">
        <v>2</v>
      </c>
      <c r="K152" s="49">
        <v>199913.53663366346</v>
      </c>
      <c r="M152" s="36"/>
      <c r="N152" s="36"/>
      <c r="O152" s="36"/>
    </row>
    <row r="153" spans="1:15" ht="30">
      <c r="A153" s="28"/>
      <c r="B153" s="29" t="s">
        <v>9896</v>
      </c>
      <c r="C153" s="29">
        <v>1</v>
      </c>
      <c r="D153" s="30"/>
      <c r="E153" s="31" t="s">
        <v>10038</v>
      </c>
      <c r="F153" s="46">
        <v>483600</v>
      </c>
      <c r="G153" s="32">
        <v>2014</v>
      </c>
      <c r="H153" s="33">
        <v>20</v>
      </c>
      <c r="I153" s="38">
        <v>0.08</v>
      </c>
      <c r="J153" s="35">
        <v>2</v>
      </c>
      <c r="K153" s="49">
        <v>199913.53663366346</v>
      </c>
      <c r="M153" s="36"/>
      <c r="N153" s="36"/>
      <c r="O153" s="36"/>
    </row>
    <row r="154" spans="1:15" ht="30">
      <c r="A154" s="28"/>
      <c r="B154" s="29" t="s">
        <v>9896</v>
      </c>
      <c r="C154" s="29">
        <v>1</v>
      </c>
      <c r="D154" s="30"/>
      <c r="E154" s="31" t="s">
        <v>10039</v>
      </c>
      <c r="F154" s="46">
        <v>483600</v>
      </c>
      <c r="G154" s="32">
        <v>2014</v>
      </c>
      <c r="H154" s="33">
        <v>20</v>
      </c>
      <c r="I154" s="38">
        <v>0.08</v>
      </c>
      <c r="J154" s="35">
        <v>2</v>
      </c>
      <c r="K154" s="49">
        <v>199913.53663366346</v>
      </c>
      <c r="M154" s="36"/>
      <c r="N154" s="36"/>
      <c r="O154" s="36"/>
    </row>
    <row r="155" spans="1:15" ht="30">
      <c r="A155" s="28"/>
      <c r="B155" s="29" t="s">
        <v>9896</v>
      </c>
      <c r="C155" s="29">
        <v>1</v>
      </c>
      <c r="D155" s="30"/>
      <c r="E155" s="31" t="s">
        <v>10040</v>
      </c>
      <c r="F155" s="46">
        <v>483600</v>
      </c>
      <c r="G155" s="32">
        <v>2014</v>
      </c>
      <c r="H155" s="33">
        <v>20</v>
      </c>
      <c r="I155" s="38">
        <v>0.08</v>
      </c>
      <c r="J155" s="35">
        <v>2</v>
      </c>
      <c r="K155" s="49">
        <v>199913.53663366346</v>
      </c>
      <c r="M155" s="36"/>
      <c r="N155" s="36"/>
      <c r="O155" s="36"/>
    </row>
    <row r="156" spans="1:15" ht="30">
      <c r="A156" s="28"/>
      <c r="B156" s="29" t="s">
        <v>9896</v>
      </c>
      <c r="C156" s="29">
        <v>1</v>
      </c>
      <c r="D156" s="30"/>
      <c r="E156" s="31" t="s">
        <v>10041</v>
      </c>
      <c r="F156" s="46">
        <v>483600</v>
      </c>
      <c r="G156" s="32">
        <v>2014</v>
      </c>
      <c r="H156" s="33">
        <v>20</v>
      </c>
      <c r="I156" s="38">
        <v>0.08</v>
      </c>
      <c r="J156" s="35">
        <v>2</v>
      </c>
      <c r="K156" s="49">
        <v>199913.53663366346</v>
      </c>
      <c r="M156" s="36"/>
      <c r="N156" s="36"/>
      <c r="O156" s="36"/>
    </row>
    <row r="157" spans="1:15" ht="30">
      <c r="A157" s="28"/>
      <c r="B157" s="29" t="s">
        <v>9896</v>
      </c>
      <c r="C157" s="29">
        <v>1</v>
      </c>
      <c r="D157" s="30"/>
      <c r="E157" s="31" t="s">
        <v>10042</v>
      </c>
      <c r="F157" s="46">
        <v>483600</v>
      </c>
      <c r="G157" s="32">
        <v>2014</v>
      </c>
      <c r="H157" s="33">
        <v>20</v>
      </c>
      <c r="I157" s="38">
        <v>0.08</v>
      </c>
      <c r="J157" s="35">
        <v>2</v>
      </c>
      <c r="K157" s="49">
        <v>199913.53663366346</v>
      </c>
      <c r="M157" s="36"/>
      <c r="N157" s="36"/>
      <c r="O157" s="36"/>
    </row>
    <row r="158" spans="1:15" ht="30">
      <c r="A158" s="28"/>
      <c r="B158" s="29" t="s">
        <v>9896</v>
      </c>
      <c r="C158" s="29">
        <v>1</v>
      </c>
      <c r="D158" s="30"/>
      <c r="E158" s="31" t="s">
        <v>10043</v>
      </c>
      <c r="F158" s="46">
        <v>483600</v>
      </c>
      <c r="G158" s="32">
        <v>2014</v>
      </c>
      <c r="H158" s="33">
        <v>20</v>
      </c>
      <c r="I158" s="38">
        <v>0.08</v>
      </c>
      <c r="J158" s="35">
        <v>2</v>
      </c>
      <c r="K158" s="49">
        <v>199913.53663366346</v>
      </c>
      <c r="M158" s="36"/>
      <c r="N158" s="36"/>
      <c r="O158" s="36"/>
    </row>
    <row r="159" spans="1:15" ht="30">
      <c r="A159" s="28"/>
      <c r="B159" s="29" t="s">
        <v>9896</v>
      </c>
      <c r="C159" s="29">
        <v>1</v>
      </c>
      <c r="D159" s="30"/>
      <c r="E159" s="31" t="s">
        <v>10044</v>
      </c>
      <c r="F159" s="46">
        <v>483600</v>
      </c>
      <c r="G159" s="32">
        <v>2014</v>
      </c>
      <c r="H159" s="33">
        <v>20</v>
      </c>
      <c r="I159" s="38">
        <v>0.08</v>
      </c>
      <c r="J159" s="35">
        <v>2</v>
      </c>
      <c r="K159" s="49">
        <v>199913.53663366346</v>
      </c>
      <c r="M159" s="36"/>
      <c r="N159" s="36"/>
      <c r="O159" s="36"/>
    </row>
    <row r="160" spans="1:15" ht="30">
      <c r="A160" s="28"/>
      <c r="B160" s="29" t="s">
        <v>9896</v>
      </c>
      <c r="C160" s="29">
        <v>1</v>
      </c>
      <c r="D160" s="30"/>
      <c r="E160" s="31" t="s">
        <v>10045</v>
      </c>
      <c r="F160" s="46">
        <v>483600</v>
      </c>
      <c r="G160" s="32">
        <v>2014</v>
      </c>
      <c r="H160" s="33">
        <v>20</v>
      </c>
      <c r="I160" s="38">
        <v>0.08</v>
      </c>
      <c r="J160" s="35">
        <v>2</v>
      </c>
      <c r="K160" s="49">
        <v>199913.53663366346</v>
      </c>
      <c r="M160" s="36"/>
      <c r="N160" s="36"/>
      <c r="O160" s="36"/>
    </row>
    <row r="161" spans="1:15" ht="30">
      <c r="A161" s="28"/>
      <c r="B161" s="29" t="s">
        <v>9896</v>
      </c>
      <c r="C161" s="29">
        <v>1</v>
      </c>
      <c r="D161" s="30"/>
      <c r="E161" s="31" t="s">
        <v>10046</v>
      </c>
      <c r="F161" s="46">
        <v>483600</v>
      </c>
      <c r="G161" s="32">
        <v>2014</v>
      </c>
      <c r="H161" s="33">
        <v>20</v>
      </c>
      <c r="I161" s="38">
        <v>0.08</v>
      </c>
      <c r="J161" s="35">
        <v>2</v>
      </c>
      <c r="K161" s="49">
        <v>199913.53663366346</v>
      </c>
      <c r="M161" s="36"/>
      <c r="N161" s="36"/>
      <c r="O161" s="36"/>
    </row>
    <row r="162" spans="1:15" ht="30">
      <c r="A162" s="28"/>
      <c r="B162" s="29" t="s">
        <v>9896</v>
      </c>
      <c r="C162" s="29">
        <v>1</v>
      </c>
      <c r="D162" s="30"/>
      <c r="E162" s="31" t="s">
        <v>10047</v>
      </c>
      <c r="F162" s="46">
        <v>347200</v>
      </c>
      <c r="G162" s="32">
        <v>2014</v>
      </c>
      <c r="H162" s="33">
        <v>20</v>
      </c>
      <c r="I162" s="38">
        <v>0.08</v>
      </c>
      <c r="J162" s="35">
        <v>2</v>
      </c>
      <c r="K162" s="49">
        <v>143527.66732673274</v>
      </c>
      <c r="M162" s="36"/>
      <c r="N162" s="36"/>
      <c r="O162" s="36"/>
    </row>
    <row r="163" spans="1:15" ht="30">
      <c r="A163" s="28"/>
      <c r="B163" s="29" t="s">
        <v>9896</v>
      </c>
      <c r="C163" s="29">
        <v>1</v>
      </c>
      <c r="D163" s="30"/>
      <c r="E163" s="31" t="s">
        <v>10048</v>
      </c>
      <c r="F163" s="46">
        <v>347200</v>
      </c>
      <c r="G163" s="32">
        <v>2014</v>
      </c>
      <c r="H163" s="33">
        <v>20</v>
      </c>
      <c r="I163" s="38">
        <v>0.08</v>
      </c>
      <c r="J163" s="35">
        <v>2</v>
      </c>
      <c r="K163" s="49">
        <v>143527.66732673274</v>
      </c>
      <c r="M163" s="36"/>
      <c r="N163" s="36"/>
      <c r="O163" s="36"/>
    </row>
    <row r="164" spans="1:15" ht="30">
      <c r="A164" s="28"/>
      <c r="B164" s="29" t="s">
        <v>9896</v>
      </c>
      <c r="C164" s="29">
        <v>1</v>
      </c>
      <c r="D164" s="30"/>
      <c r="E164" s="31" t="s">
        <v>10049</v>
      </c>
      <c r="F164" s="46">
        <v>347200</v>
      </c>
      <c r="G164" s="32">
        <v>2014</v>
      </c>
      <c r="H164" s="33">
        <v>20</v>
      </c>
      <c r="I164" s="38">
        <v>0.08</v>
      </c>
      <c r="J164" s="35">
        <v>2</v>
      </c>
      <c r="K164" s="49">
        <v>143527.66732673274</v>
      </c>
      <c r="M164" s="36"/>
      <c r="N164" s="36"/>
      <c r="O164" s="36"/>
    </row>
    <row r="165" spans="1:15" ht="30">
      <c r="A165" s="28"/>
      <c r="B165" s="29" t="s">
        <v>9896</v>
      </c>
      <c r="C165" s="29">
        <v>1</v>
      </c>
      <c r="D165" s="30"/>
      <c r="E165" s="31" t="s">
        <v>10050</v>
      </c>
      <c r="F165" s="46">
        <v>347200</v>
      </c>
      <c r="G165" s="32">
        <v>2014</v>
      </c>
      <c r="H165" s="33">
        <v>20</v>
      </c>
      <c r="I165" s="38">
        <v>0.08</v>
      </c>
      <c r="J165" s="35">
        <v>2</v>
      </c>
      <c r="K165" s="49">
        <v>143527.66732673274</v>
      </c>
      <c r="M165" s="36"/>
      <c r="N165" s="36"/>
      <c r="O165" s="36"/>
    </row>
    <row r="166" spans="1:15" ht="30">
      <c r="A166" s="28"/>
      <c r="B166" s="29" t="s">
        <v>9896</v>
      </c>
      <c r="C166" s="29">
        <v>1</v>
      </c>
      <c r="D166" s="30"/>
      <c r="E166" s="31" t="s">
        <v>10051</v>
      </c>
      <c r="F166" s="46">
        <v>347200</v>
      </c>
      <c r="G166" s="32">
        <v>2014</v>
      </c>
      <c r="H166" s="33">
        <v>20</v>
      </c>
      <c r="I166" s="38">
        <v>0.08</v>
      </c>
      <c r="J166" s="35">
        <v>2</v>
      </c>
      <c r="K166" s="49">
        <v>143527.66732673274</v>
      </c>
      <c r="M166" s="36"/>
      <c r="N166" s="36"/>
      <c r="O166" s="36"/>
    </row>
    <row r="167" spans="1:15" ht="30">
      <c r="A167" s="28"/>
      <c r="B167" s="29" t="s">
        <v>9896</v>
      </c>
      <c r="C167" s="29">
        <v>1</v>
      </c>
      <c r="D167" s="30"/>
      <c r="E167" s="31" t="s">
        <v>10052</v>
      </c>
      <c r="F167" s="46">
        <v>347200</v>
      </c>
      <c r="G167" s="32">
        <v>2014</v>
      </c>
      <c r="H167" s="33">
        <v>20</v>
      </c>
      <c r="I167" s="38">
        <v>0.08</v>
      </c>
      <c r="J167" s="35">
        <v>2</v>
      </c>
      <c r="K167" s="49">
        <v>143527.66732673274</v>
      </c>
      <c r="M167" s="36"/>
      <c r="N167" s="36"/>
      <c r="O167" s="36"/>
    </row>
    <row r="168" spans="1:15" ht="30">
      <c r="A168" s="28"/>
      <c r="B168" s="29" t="s">
        <v>9896</v>
      </c>
      <c r="C168" s="29">
        <v>1</v>
      </c>
      <c r="D168" s="30"/>
      <c r="E168" s="31" t="s">
        <v>10053</v>
      </c>
      <c r="F168" s="46">
        <v>347200</v>
      </c>
      <c r="G168" s="32">
        <v>2014</v>
      </c>
      <c r="H168" s="33">
        <v>20</v>
      </c>
      <c r="I168" s="38">
        <v>0.08</v>
      </c>
      <c r="J168" s="35">
        <v>2</v>
      </c>
      <c r="K168" s="49">
        <v>143527.66732673274</v>
      </c>
      <c r="M168" s="36"/>
      <c r="N168" s="36"/>
      <c r="O168" s="36"/>
    </row>
    <row r="169" spans="1:15" ht="30">
      <c r="A169" s="28"/>
      <c r="B169" s="29" t="s">
        <v>9896</v>
      </c>
      <c r="C169" s="29">
        <v>1</v>
      </c>
      <c r="D169" s="30"/>
      <c r="E169" s="31" t="s">
        <v>10054</v>
      </c>
      <c r="F169" s="46">
        <v>347200</v>
      </c>
      <c r="G169" s="32">
        <v>2014</v>
      </c>
      <c r="H169" s="33">
        <v>20</v>
      </c>
      <c r="I169" s="38">
        <v>0.08</v>
      </c>
      <c r="J169" s="35">
        <v>2</v>
      </c>
      <c r="K169" s="49">
        <v>143527.66732673274</v>
      </c>
      <c r="M169" s="36"/>
      <c r="N169" s="36"/>
      <c r="O169" s="36"/>
    </row>
    <row r="170" spans="1:15" ht="30">
      <c r="A170" s="28"/>
      <c r="B170" s="29" t="s">
        <v>9896</v>
      </c>
      <c r="C170" s="29">
        <v>1</v>
      </c>
      <c r="D170" s="30"/>
      <c r="E170" s="31" t="s">
        <v>10055</v>
      </c>
      <c r="F170" s="46">
        <v>347200</v>
      </c>
      <c r="G170" s="32">
        <v>2014</v>
      </c>
      <c r="H170" s="33">
        <v>20</v>
      </c>
      <c r="I170" s="38">
        <v>0.08</v>
      </c>
      <c r="J170" s="35">
        <v>2</v>
      </c>
      <c r="K170" s="49">
        <v>143527.66732673274</v>
      </c>
      <c r="M170" s="36"/>
      <c r="N170" s="36"/>
      <c r="O170" s="36"/>
    </row>
    <row r="171" spans="1:15" ht="30">
      <c r="A171" s="28"/>
      <c r="B171" s="29" t="s">
        <v>9896</v>
      </c>
      <c r="C171" s="29">
        <v>1</v>
      </c>
      <c r="D171" s="30"/>
      <c r="E171" s="31" t="s">
        <v>10056</v>
      </c>
      <c r="F171" s="46">
        <v>347200</v>
      </c>
      <c r="G171" s="32">
        <v>2014</v>
      </c>
      <c r="H171" s="33">
        <v>20</v>
      </c>
      <c r="I171" s="38">
        <v>0.08</v>
      </c>
      <c r="J171" s="35">
        <v>2</v>
      </c>
      <c r="K171" s="49">
        <v>143527.66732673274</v>
      </c>
      <c r="M171" s="36"/>
      <c r="N171" s="36"/>
      <c r="O171" s="36"/>
    </row>
    <row r="172" spans="1:15" ht="30">
      <c r="A172" s="28"/>
      <c r="B172" s="29" t="s">
        <v>9896</v>
      </c>
      <c r="C172" s="29">
        <v>1</v>
      </c>
      <c r="D172" s="30"/>
      <c r="E172" s="31" t="s">
        <v>10057</v>
      </c>
      <c r="F172" s="46">
        <v>347200</v>
      </c>
      <c r="G172" s="32">
        <v>2014</v>
      </c>
      <c r="H172" s="33">
        <v>20</v>
      </c>
      <c r="I172" s="38">
        <v>0.08</v>
      </c>
      <c r="J172" s="35">
        <v>2</v>
      </c>
      <c r="K172" s="49">
        <v>143527.66732673274</v>
      </c>
      <c r="M172" s="36"/>
      <c r="N172" s="36"/>
      <c r="O172" s="36"/>
    </row>
    <row r="173" spans="1:15" ht="30">
      <c r="A173" s="28"/>
      <c r="B173" s="29" t="s">
        <v>9896</v>
      </c>
      <c r="C173" s="29">
        <v>1</v>
      </c>
      <c r="D173" s="30"/>
      <c r="E173" s="31" t="s">
        <v>10058</v>
      </c>
      <c r="F173" s="46">
        <v>347200</v>
      </c>
      <c r="G173" s="32">
        <v>2014</v>
      </c>
      <c r="H173" s="33">
        <v>20</v>
      </c>
      <c r="I173" s="38">
        <v>0.08</v>
      </c>
      <c r="J173" s="35">
        <v>2</v>
      </c>
      <c r="K173" s="49">
        <v>143527.66732673274</v>
      </c>
      <c r="M173" s="36"/>
      <c r="N173" s="36"/>
      <c r="O173" s="36"/>
    </row>
    <row r="174" spans="1:15" ht="30">
      <c r="A174" s="28"/>
      <c r="B174" s="29" t="s">
        <v>9896</v>
      </c>
      <c r="C174" s="29">
        <v>1</v>
      </c>
      <c r="D174" s="30"/>
      <c r="E174" s="31" t="s">
        <v>10059</v>
      </c>
      <c r="F174" s="46">
        <v>347200</v>
      </c>
      <c r="G174" s="32">
        <v>2014</v>
      </c>
      <c r="H174" s="33">
        <v>20</v>
      </c>
      <c r="I174" s="38">
        <v>0.08</v>
      </c>
      <c r="J174" s="35">
        <v>2</v>
      </c>
      <c r="K174" s="49">
        <v>143527.66732673274</v>
      </c>
      <c r="M174" s="36"/>
      <c r="N174" s="36"/>
      <c r="O174" s="36"/>
    </row>
    <row r="175" spans="1:15" ht="30">
      <c r="A175" s="28"/>
      <c r="B175" s="29" t="s">
        <v>9896</v>
      </c>
      <c r="C175" s="29">
        <v>1</v>
      </c>
      <c r="D175" s="30"/>
      <c r="E175" s="31" t="s">
        <v>10060</v>
      </c>
      <c r="F175" s="46">
        <v>347200</v>
      </c>
      <c r="G175" s="32">
        <v>2014</v>
      </c>
      <c r="H175" s="33">
        <v>20</v>
      </c>
      <c r="I175" s="38">
        <v>0.08</v>
      </c>
      <c r="J175" s="35">
        <v>2</v>
      </c>
      <c r="K175" s="49">
        <v>143527.66732673274</v>
      </c>
      <c r="M175" s="36"/>
      <c r="N175" s="36"/>
      <c r="O175" s="36"/>
    </row>
    <row r="176" spans="1:15" ht="30">
      <c r="A176" s="28"/>
      <c r="B176" s="29" t="s">
        <v>9896</v>
      </c>
      <c r="C176" s="29">
        <v>1</v>
      </c>
      <c r="D176" s="30"/>
      <c r="E176" s="31" t="s">
        <v>10061</v>
      </c>
      <c r="F176" s="46">
        <v>347200</v>
      </c>
      <c r="G176" s="32">
        <v>2014</v>
      </c>
      <c r="H176" s="33">
        <v>20</v>
      </c>
      <c r="I176" s="38">
        <v>0.08</v>
      </c>
      <c r="J176" s="35">
        <v>2</v>
      </c>
      <c r="K176" s="49">
        <v>143527.66732673274</v>
      </c>
      <c r="M176" s="36"/>
      <c r="N176" s="36"/>
      <c r="O176" s="36"/>
    </row>
    <row r="177" spans="1:15" ht="30">
      <c r="A177" s="28"/>
      <c r="B177" s="29" t="s">
        <v>9896</v>
      </c>
      <c r="C177" s="29">
        <v>1</v>
      </c>
      <c r="D177" s="30"/>
      <c r="E177" s="31" t="s">
        <v>10062</v>
      </c>
      <c r="F177" s="46">
        <v>347200</v>
      </c>
      <c r="G177" s="32">
        <v>2014</v>
      </c>
      <c r="H177" s="33">
        <v>20</v>
      </c>
      <c r="I177" s="38">
        <v>0.08</v>
      </c>
      <c r="J177" s="35">
        <v>2</v>
      </c>
      <c r="K177" s="49">
        <v>143527.66732673274</v>
      </c>
      <c r="M177" s="36"/>
      <c r="N177" s="36"/>
      <c r="O177" s="36"/>
    </row>
    <row r="178" spans="1:15" ht="30">
      <c r="A178" s="28"/>
      <c r="B178" s="29" t="s">
        <v>9896</v>
      </c>
      <c r="C178" s="29">
        <v>1</v>
      </c>
      <c r="D178" s="30"/>
      <c r="E178" s="31" t="s">
        <v>10063</v>
      </c>
      <c r="F178" s="46">
        <v>347200</v>
      </c>
      <c r="G178" s="32">
        <v>2014</v>
      </c>
      <c r="H178" s="33">
        <v>20</v>
      </c>
      <c r="I178" s="38">
        <v>0.08</v>
      </c>
      <c r="J178" s="35">
        <v>2</v>
      </c>
      <c r="K178" s="49">
        <v>143527.66732673274</v>
      </c>
      <c r="M178" s="36"/>
      <c r="N178" s="36"/>
      <c r="O178" s="36"/>
    </row>
    <row r="179" spans="1:15" ht="30">
      <c r="A179" s="28"/>
      <c r="B179" s="29" t="s">
        <v>9896</v>
      </c>
      <c r="C179" s="29">
        <v>1</v>
      </c>
      <c r="D179" s="30"/>
      <c r="E179" s="31" t="s">
        <v>10064</v>
      </c>
      <c r="F179" s="46">
        <v>347200</v>
      </c>
      <c r="G179" s="32">
        <v>2014</v>
      </c>
      <c r="H179" s="33">
        <v>20</v>
      </c>
      <c r="I179" s="38">
        <v>0.08</v>
      </c>
      <c r="J179" s="35">
        <v>2</v>
      </c>
      <c r="K179" s="49">
        <v>143527.66732673274</v>
      </c>
      <c r="M179" s="36"/>
      <c r="N179" s="36"/>
      <c r="O179" s="36"/>
    </row>
    <row r="180" spans="1:15" ht="30">
      <c r="A180" s="28"/>
      <c r="B180" s="29" t="s">
        <v>9896</v>
      </c>
      <c r="C180" s="29">
        <v>1</v>
      </c>
      <c r="D180" s="30"/>
      <c r="E180" s="31" t="s">
        <v>10065</v>
      </c>
      <c r="F180" s="46">
        <v>347200</v>
      </c>
      <c r="G180" s="32">
        <v>2014</v>
      </c>
      <c r="H180" s="33">
        <v>20</v>
      </c>
      <c r="I180" s="38">
        <v>0.08</v>
      </c>
      <c r="J180" s="35">
        <v>2</v>
      </c>
      <c r="K180" s="49">
        <v>143527.66732673274</v>
      </c>
      <c r="M180" s="36"/>
      <c r="N180" s="36"/>
      <c r="O180" s="36"/>
    </row>
    <row r="181" spans="1:15" ht="30">
      <c r="A181" s="28"/>
      <c r="B181" s="29" t="s">
        <v>9896</v>
      </c>
      <c r="C181" s="29">
        <v>1</v>
      </c>
      <c r="D181" s="30"/>
      <c r="E181" s="31" t="s">
        <v>10066</v>
      </c>
      <c r="F181" s="46">
        <v>347200</v>
      </c>
      <c r="G181" s="32">
        <v>2014</v>
      </c>
      <c r="H181" s="33">
        <v>20</v>
      </c>
      <c r="I181" s="38">
        <v>0.08</v>
      </c>
      <c r="J181" s="35">
        <v>2</v>
      </c>
      <c r="K181" s="49">
        <v>143527.66732673274</v>
      </c>
      <c r="M181" s="36"/>
      <c r="N181" s="36"/>
      <c r="O181" s="36"/>
    </row>
    <row r="182" spans="1:15" ht="30">
      <c r="A182" s="28"/>
      <c r="B182" s="29" t="s">
        <v>9896</v>
      </c>
      <c r="C182" s="29">
        <v>1</v>
      </c>
      <c r="D182" s="30"/>
      <c r="E182" s="31" t="s">
        <v>10067</v>
      </c>
      <c r="F182" s="46">
        <v>347200</v>
      </c>
      <c r="G182" s="32">
        <v>2014</v>
      </c>
      <c r="H182" s="33">
        <v>20</v>
      </c>
      <c r="I182" s="38">
        <v>0.08</v>
      </c>
      <c r="J182" s="35">
        <v>2</v>
      </c>
      <c r="K182" s="49">
        <v>143527.66732673274</v>
      </c>
      <c r="M182" s="36"/>
      <c r="N182" s="36"/>
      <c r="O182" s="36"/>
    </row>
    <row r="183" spans="1:15" ht="30">
      <c r="A183" s="28"/>
      <c r="B183" s="29" t="s">
        <v>9896</v>
      </c>
      <c r="C183" s="29">
        <v>1</v>
      </c>
      <c r="D183" s="30"/>
      <c r="E183" s="31" t="s">
        <v>10068</v>
      </c>
      <c r="F183" s="46">
        <v>347200</v>
      </c>
      <c r="G183" s="32">
        <v>2014</v>
      </c>
      <c r="H183" s="33">
        <v>20</v>
      </c>
      <c r="I183" s="38">
        <v>0.08</v>
      </c>
      <c r="J183" s="35">
        <v>2</v>
      </c>
      <c r="K183" s="49">
        <v>143527.66732673274</v>
      </c>
      <c r="M183" s="36"/>
      <c r="N183" s="36"/>
      <c r="O183" s="36"/>
    </row>
    <row r="184" spans="1:15" ht="30">
      <c r="A184" s="28"/>
      <c r="B184" s="29" t="s">
        <v>9896</v>
      </c>
      <c r="C184" s="29">
        <v>1</v>
      </c>
      <c r="D184" s="30"/>
      <c r="E184" s="31" t="s">
        <v>10069</v>
      </c>
      <c r="F184" s="46">
        <v>789700</v>
      </c>
      <c r="G184" s="32">
        <v>2020</v>
      </c>
      <c r="H184" s="33">
        <v>20</v>
      </c>
      <c r="I184" s="38">
        <v>0.08</v>
      </c>
      <c r="J184" s="35">
        <v>2</v>
      </c>
      <c r="K184" s="49">
        <v>652307.83762376243</v>
      </c>
      <c r="M184" s="36"/>
      <c r="N184" s="36"/>
      <c r="O184" s="36"/>
    </row>
    <row r="185" spans="1:15" ht="30">
      <c r="A185" s="28"/>
      <c r="B185" s="29" t="s">
        <v>9896</v>
      </c>
      <c r="C185" s="29">
        <v>1</v>
      </c>
      <c r="D185" s="30"/>
      <c r="E185" s="31" t="s">
        <v>10070</v>
      </c>
      <c r="F185" s="46">
        <v>789700</v>
      </c>
      <c r="G185" s="32">
        <v>2020</v>
      </c>
      <c r="H185" s="33">
        <v>20</v>
      </c>
      <c r="I185" s="38">
        <v>0.08</v>
      </c>
      <c r="J185" s="35">
        <v>2</v>
      </c>
      <c r="K185" s="49">
        <v>652307.83762376243</v>
      </c>
      <c r="M185" s="36"/>
      <c r="N185" s="36"/>
      <c r="O185" s="36"/>
    </row>
    <row r="186" spans="1:15" ht="30">
      <c r="A186" s="28"/>
      <c r="B186" s="29" t="s">
        <v>9896</v>
      </c>
      <c r="C186" s="29">
        <v>1</v>
      </c>
      <c r="D186" s="30"/>
      <c r="E186" s="31" t="s">
        <v>10071</v>
      </c>
      <c r="F186" s="46">
        <v>789700</v>
      </c>
      <c r="G186" s="32">
        <v>2020</v>
      </c>
      <c r="H186" s="33">
        <v>20</v>
      </c>
      <c r="I186" s="38">
        <v>0.08</v>
      </c>
      <c r="J186" s="35">
        <v>2</v>
      </c>
      <c r="K186" s="49">
        <v>652307.83762376243</v>
      </c>
      <c r="M186" s="36"/>
      <c r="N186" s="36"/>
      <c r="O186" s="36"/>
    </row>
    <row r="187" spans="1:15" ht="30">
      <c r="A187" s="28"/>
      <c r="B187" s="29" t="s">
        <v>9896</v>
      </c>
      <c r="C187" s="29">
        <v>1</v>
      </c>
      <c r="D187" s="30"/>
      <c r="E187" s="31" t="s">
        <v>10072</v>
      </c>
      <c r="F187" s="46">
        <v>789700</v>
      </c>
      <c r="G187" s="32">
        <v>2020</v>
      </c>
      <c r="H187" s="33">
        <v>20</v>
      </c>
      <c r="I187" s="38">
        <v>0.08</v>
      </c>
      <c r="J187" s="35">
        <v>2</v>
      </c>
      <c r="K187" s="49">
        <v>652307.83762376243</v>
      </c>
      <c r="M187" s="36"/>
      <c r="N187" s="36"/>
      <c r="O187" s="36"/>
    </row>
    <row r="188" spans="1:15" ht="30">
      <c r="A188" s="28"/>
      <c r="B188" s="29" t="s">
        <v>9896</v>
      </c>
      <c r="C188" s="29">
        <v>1</v>
      </c>
      <c r="D188" s="30"/>
      <c r="E188" s="31" t="s">
        <v>10073</v>
      </c>
      <c r="F188" s="46">
        <v>789700</v>
      </c>
      <c r="G188" s="32">
        <v>2020</v>
      </c>
      <c r="H188" s="33">
        <v>20</v>
      </c>
      <c r="I188" s="38">
        <v>0.08</v>
      </c>
      <c r="J188" s="35">
        <v>2</v>
      </c>
      <c r="K188" s="49">
        <v>652307.83762376243</v>
      </c>
      <c r="M188" s="36"/>
      <c r="N188" s="36"/>
      <c r="O188" s="36"/>
    </row>
    <row r="189" spans="1:15" ht="30">
      <c r="A189" s="28"/>
      <c r="B189" s="29" t="s">
        <v>9896</v>
      </c>
      <c r="C189" s="29">
        <v>1</v>
      </c>
      <c r="D189" s="30"/>
      <c r="E189" s="31" t="s">
        <v>10074</v>
      </c>
      <c r="F189" s="46">
        <v>789700</v>
      </c>
      <c r="G189" s="32">
        <v>2020</v>
      </c>
      <c r="H189" s="33">
        <v>20</v>
      </c>
      <c r="I189" s="38">
        <v>0.08</v>
      </c>
      <c r="J189" s="35">
        <v>2</v>
      </c>
      <c r="K189" s="49">
        <v>652307.83762376243</v>
      </c>
      <c r="M189" s="36"/>
      <c r="N189" s="36"/>
      <c r="O189" s="36"/>
    </row>
    <row r="190" spans="1:15" ht="30">
      <c r="A190" s="28"/>
      <c r="B190" s="29" t="s">
        <v>9896</v>
      </c>
      <c r="C190" s="29">
        <v>1</v>
      </c>
      <c r="D190" s="30"/>
      <c r="E190" s="31" t="s">
        <v>10075</v>
      </c>
      <c r="F190" s="46">
        <v>789700</v>
      </c>
      <c r="G190" s="32">
        <v>2020</v>
      </c>
      <c r="H190" s="33">
        <v>20</v>
      </c>
      <c r="I190" s="38">
        <v>0.08</v>
      </c>
      <c r="J190" s="35">
        <v>2</v>
      </c>
      <c r="K190" s="49">
        <v>652307.83762376243</v>
      </c>
      <c r="M190" s="36"/>
      <c r="N190" s="36"/>
      <c r="O190" s="36"/>
    </row>
    <row r="191" spans="1:15" ht="30">
      <c r="A191" s="28"/>
      <c r="B191" s="29" t="s">
        <v>9896</v>
      </c>
      <c r="C191" s="29">
        <v>1</v>
      </c>
      <c r="D191" s="30"/>
      <c r="E191" s="31" t="s">
        <v>10076</v>
      </c>
      <c r="F191" s="46">
        <v>789700</v>
      </c>
      <c r="G191" s="32">
        <v>2020</v>
      </c>
      <c r="H191" s="33">
        <v>20</v>
      </c>
      <c r="I191" s="38">
        <v>0.08</v>
      </c>
      <c r="J191" s="35">
        <v>2</v>
      </c>
      <c r="K191" s="49">
        <v>652307.83762376243</v>
      </c>
      <c r="M191" s="36"/>
      <c r="N191" s="36"/>
      <c r="O191" s="36"/>
    </row>
    <row r="192" spans="1:15" ht="30">
      <c r="A192" s="28"/>
      <c r="B192" s="29" t="s">
        <v>9896</v>
      </c>
      <c r="C192" s="29">
        <v>1</v>
      </c>
      <c r="D192" s="30"/>
      <c r="E192" s="31" t="s">
        <v>10077</v>
      </c>
      <c r="F192" s="46">
        <v>789700</v>
      </c>
      <c r="G192" s="32">
        <v>2020</v>
      </c>
      <c r="H192" s="33">
        <v>20</v>
      </c>
      <c r="I192" s="38">
        <v>0.08</v>
      </c>
      <c r="J192" s="35">
        <v>2</v>
      </c>
      <c r="K192" s="49">
        <v>652307.83762376243</v>
      </c>
      <c r="M192" s="36"/>
      <c r="N192" s="36"/>
      <c r="O192" s="36"/>
    </row>
    <row r="193" spans="1:15" ht="30">
      <c r="A193" s="28"/>
      <c r="B193" s="29" t="s">
        <v>9896</v>
      </c>
      <c r="C193" s="29">
        <v>1</v>
      </c>
      <c r="D193" s="30"/>
      <c r="E193" s="31" t="s">
        <v>10078</v>
      </c>
      <c r="F193" s="46">
        <v>789700</v>
      </c>
      <c r="G193" s="32">
        <v>2020</v>
      </c>
      <c r="H193" s="33">
        <v>20</v>
      </c>
      <c r="I193" s="38">
        <v>0.08</v>
      </c>
      <c r="J193" s="35">
        <v>2</v>
      </c>
      <c r="K193" s="49">
        <v>652307.83762376243</v>
      </c>
      <c r="M193" s="36"/>
      <c r="N193" s="36"/>
      <c r="O193" s="36"/>
    </row>
    <row r="194" spans="1:15" ht="30">
      <c r="A194" s="28"/>
      <c r="B194" s="29" t="s">
        <v>9896</v>
      </c>
      <c r="C194" s="29">
        <v>1</v>
      </c>
      <c r="D194" s="30"/>
      <c r="E194" s="31" t="s">
        <v>10079</v>
      </c>
      <c r="F194" s="46">
        <v>593600</v>
      </c>
      <c r="G194" s="32">
        <v>2020</v>
      </c>
      <c r="H194" s="33">
        <v>20</v>
      </c>
      <c r="I194" s="38">
        <v>0.08</v>
      </c>
      <c r="J194" s="35">
        <v>2</v>
      </c>
      <c r="K194" s="49">
        <v>490325.3544554456</v>
      </c>
      <c r="M194" s="36"/>
      <c r="N194" s="36"/>
      <c r="O194" s="36"/>
    </row>
    <row r="195" spans="1:15" ht="30">
      <c r="A195" s="28"/>
      <c r="B195" s="29" t="s">
        <v>9896</v>
      </c>
      <c r="C195" s="29">
        <v>1</v>
      </c>
      <c r="D195" s="30"/>
      <c r="E195" s="31" t="s">
        <v>10080</v>
      </c>
      <c r="F195" s="46">
        <v>593600</v>
      </c>
      <c r="G195" s="32">
        <v>2020</v>
      </c>
      <c r="H195" s="33">
        <v>20</v>
      </c>
      <c r="I195" s="38">
        <v>0.08</v>
      </c>
      <c r="J195" s="35">
        <v>2</v>
      </c>
      <c r="K195" s="49">
        <v>490325.3544554456</v>
      </c>
      <c r="M195" s="36"/>
      <c r="N195" s="36"/>
      <c r="O195" s="36"/>
    </row>
    <row r="196" spans="1:15" ht="30">
      <c r="A196" s="28"/>
      <c r="B196" s="29" t="s">
        <v>9896</v>
      </c>
      <c r="C196" s="29">
        <v>1</v>
      </c>
      <c r="D196" s="30"/>
      <c r="E196" s="31" t="s">
        <v>10081</v>
      </c>
      <c r="F196" s="46">
        <v>593600</v>
      </c>
      <c r="G196" s="32">
        <v>2020</v>
      </c>
      <c r="H196" s="33">
        <v>20</v>
      </c>
      <c r="I196" s="38">
        <v>0.08</v>
      </c>
      <c r="J196" s="35">
        <v>2</v>
      </c>
      <c r="K196" s="49">
        <v>490325.3544554456</v>
      </c>
      <c r="M196" s="36"/>
      <c r="N196" s="36"/>
      <c r="O196" s="36"/>
    </row>
    <row r="197" spans="1:15" ht="30">
      <c r="A197" s="28"/>
      <c r="B197" s="29" t="s">
        <v>9896</v>
      </c>
      <c r="C197" s="29">
        <v>1</v>
      </c>
      <c r="D197" s="30"/>
      <c r="E197" s="31" t="s">
        <v>10082</v>
      </c>
      <c r="F197" s="46">
        <v>593600</v>
      </c>
      <c r="G197" s="32">
        <v>2020</v>
      </c>
      <c r="H197" s="33">
        <v>20</v>
      </c>
      <c r="I197" s="38">
        <v>0.08</v>
      </c>
      <c r="J197" s="35">
        <v>2</v>
      </c>
      <c r="K197" s="49">
        <v>490325.3544554456</v>
      </c>
      <c r="M197" s="36"/>
      <c r="N197" s="36"/>
      <c r="O197" s="36"/>
    </row>
    <row r="198" spans="1:15" ht="30">
      <c r="A198" s="28"/>
      <c r="B198" s="29" t="s">
        <v>9896</v>
      </c>
      <c r="C198" s="29">
        <v>1</v>
      </c>
      <c r="D198" s="30"/>
      <c r="E198" s="31" t="s">
        <v>10083</v>
      </c>
      <c r="F198" s="46">
        <v>593600</v>
      </c>
      <c r="G198" s="32">
        <v>2020</v>
      </c>
      <c r="H198" s="33">
        <v>20</v>
      </c>
      <c r="I198" s="38">
        <v>0.08</v>
      </c>
      <c r="J198" s="35">
        <v>2</v>
      </c>
      <c r="K198" s="49">
        <v>490325.3544554456</v>
      </c>
      <c r="M198" s="36"/>
      <c r="N198" s="36"/>
      <c r="O198" s="36"/>
    </row>
    <row r="199" spans="1:15" ht="30">
      <c r="A199" s="28"/>
      <c r="B199" s="29" t="s">
        <v>9896</v>
      </c>
      <c r="C199" s="29">
        <v>1</v>
      </c>
      <c r="D199" s="30"/>
      <c r="E199" s="31" t="s">
        <v>10084</v>
      </c>
      <c r="F199" s="46">
        <v>593600</v>
      </c>
      <c r="G199" s="32">
        <v>2020</v>
      </c>
      <c r="H199" s="33">
        <v>20</v>
      </c>
      <c r="I199" s="38">
        <v>0.08</v>
      </c>
      <c r="J199" s="35">
        <v>2</v>
      </c>
      <c r="K199" s="49">
        <v>490325.3544554456</v>
      </c>
      <c r="M199" s="36"/>
      <c r="N199" s="36"/>
      <c r="O199" s="36"/>
    </row>
    <row r="200" spans="1:15" ht="30">
      <c r="A200" s="28"/>
      <c r="B200" s="29" t="s">
        <v>9896</v>
      </c>
      <c r="C200" s="29">
        <v>1</v>
      </c>
      <c r="D200" s="30"/>
      <c r="E200" s="31" t="s">
        <v>10085</v>
      </c>
      <c r="F200" s="46">
        <v>593600</v>
      </c>
      <c r="G200" s="32">
        <v>2020</v>
      </c>
      <c r="H200" s="33">
        <v>20</v>
      </c>
      <c r="I200" s="38">
        <v>0.08</v>
      </c>
      <c r="J200" s="35">
        <v>2</v>
      </c>
      <c r="K200" s="49">
        <v>490325.3544554456</v>
      </c>
      <c r="M200" s="36"/>
      <c r="N200" s="36"/>
      <c r="O200" s="36"/>
    </row>
    <row r="201" spans="1:15" ht="30">
      <c r="A201" s="28"/>
      <c r="B201" s="29" t="s">
        <v>9896</v>
      </c>
      <c r="C201" s="29">
        <v>1</v>
      </c>
      <c r="D201" s="30"/>
      <c r="E201" s="31" t="s">
        <v>10086</v>
      </c>
      <c r="F201" s="46">
        <v>593600</v>
      </c>
      <c r="G201" s="32">
        <v>2020</v>
      </c>
      <c r="H201" s="33">
        <v>20</v>
      </c>
      <c r="I201" s="38">
        <v>0.08</v>
      </c>
      <c r="J201" s="35">
        <v>2</v>
      </c>
      <c r="K201" s="49">
        <v>490325.3544554456</v>
      </c>
      <c r="M201" s="36"/>
      <c r="N201" s="36"/>
      <c r="O201" s="36"/>
    </row>
    <row r="202" spans="1:15" ht="30">
      <c r="A202" s="28"/>
      <c r="B202" s="29" t="s">
        <v>9896</v>
      </c>
      <c r="C202" s="29">
        <v>1</v>
      </c>
      <c r="D202" s="30"/>
      <c r="E202" s="31" t="s">
        <v>10087</v>
      </c>
      <c r="F202" s="46">
        <v>593600</v>
      </c>
      <c r="G202" s="32">
        <v>2020</v>
      </c>
      <c r="H202" s="33">
        <v>20</v>
      </c>
      <c r="I202" s="38">
        <v>0.08</v>
      </c>
      <c r="J202" s="35">
        <v>2</v>
      </c>
      <c r="K202" s="49">
        <v>490325.3544554456</v>
      </c>
      <c r="M202" s="36"/>
      <c r="N202" s="36"/>
      <c r="O202" s="36"/>
    </row>
    <row r="203" spans="1:15" ht="30">
      <c r="A203" s="28"/>
      <c r="B203" s="29" t="s">
        <v>9896</v>
      </c>
      <c r="C203" s="29">
        <v>1</v>
      </c>
      <c r="D203" s="30"/>
      <c r="E203" s="31" t="s">
        <v>10088</v>
      </c>
      <c r="F203" s="46">
        <v>789700</v>
      </c>
      <c r="G203" s="32">
        <v>2020</v>
      </c>
      <c r="H203" s="33">
        <v>20</v>
      </c>
      <c r="I203" s="38">
        <v>0.08</v>
      </c>
      <c r="J203" s="35">
        <v>2</v>
      </c>
      <c r="K203" s="49">
        <v>652307.83762376243</v>
      </c>
      <c r="M203" s="36"/>
      <c r="N203" s="36"/>
      <c r="O203" s="36"/>
    </row>
    <row r="204" spans="1:15" ht="30">
      <c r="A204" s="28"/>
      <c r="B204" s="29" t="s">
        <v>9896</v>
      </c>
      <c r="C204" s="29">
        <v>1</v>
      </c>
      <c r="D204" s="30"/>
      <c r="E204" s="31" t="s">
        <v>10089</v>
      </c>
      <c r="F204" s="46">
        <v>789700</v>
      </c>
      <c r="G204" s="32">
        <v>2020</v>
      </c>
      <c r="H204" s="33">
        <v>20</v>
      </c>
      <c r="I204" s="38">
        <v>0.08</v>
      </c>
      <c r="J204" s="35">
        <v>2</v>
      </c>
      <c r="K204" s="49">
        <v>652307.83762376243</v>
      </c>
      <c r="M204" s="36"/>
      <c r="N204" s="36"/>
      <c r="O204" s="36"/>
    </row>
    <row r="205" spans="1:15" ht="30">
      <c r="A205" s="28"/>
      <c r="B205" s="29" t="s">
        <v>9896</v>
      </c>
      <c r="C205" s="29">
        <v>1</v>
      </c>
      <c r="D205" s="30"/>
      <c r="E205" s="31" t="s">
        <v>10090</v>
      </c>
      <c r="F205" s="46">
        <v>789700</v>
      </c>
      <c r="G205" s="32">
        <v>2020</v>
      </c>
      <c r="H205" s="33">
        <v>20</v>
      </c>
      <c r="I205" s="38">
        <v>0.08</v>
      </c>
      <c r="J205" s="35">
        <v>2</v>
      </c>
      <c r="K205" s="49">
        <v>652307.83762376243</v>
      </c>
      <c r="M205" s="36"/>
      <c r="N205" s="36"/>
      <c r="O205" s="36"/>
    </row>
    <row r="206" spans="1:15" ht="30">
      <c r="A206" s="28"/>
      <c r="B206" s="29" t="s">
        <v>9896</v>
      </c>
      <c r="C206" s="29">
        <v>1</v>
      </c>
      <c r="D206" s="30"/>
      <c r="E206" s="31" t="s">
        <v>10091</v>
      </c>
      <c r="F206" s="46">
        <v>789700</v>
      </c>
      <c r="G206" s="32">
        <v>2020</v>
      </c>
      <c r="H206" s="33">
        <v>20</v>
      </c>
      <c r="I206" s="38">
        <v>0.08</v>
      </c>
      <c r="J206" s="35">
        <v>2</v>
      </c>
      <c r="K206" s="49">
        <v>652307.83762376243</v>
      </c>
      <c r="M206" s="36"/>
      <c r="N206" s="36"/>
      <c r="O206" s="36"/>
    </row>
    <row r="207" spans="1:15" ht="30">
      <c r="A207" s="28"/>
      <c r="B207" s="29" t="s">
        <v>9896</v>
      </c>
      <c r="C207" s="29">
        <v>1</v>
      </c>
      <c r="D207" s="30"/>
      <c r="E207" s="31" t="s">
        <v>10092</v>
      </c>
      <c r="F207" s="46">
        <v>789700</v>
      </c>
      <c r="G207" s="32">
        <v>2020</v>
      </c>
      <c r="H207" s="33">
        <v>20</v>
      </c>
      <c r="I207" s="38">
        <v>0.08</v>
      </c>
      <c r="J207" s="35">
        <v>2</v>
      </c>
      <c r="K207" s="49">
        <v>652307.83762376243</v>
      </c>
      <c r="M207" s="36"/>
      <c r="N207" s="36"/>
      <c r="O207" s="36"/>
    </row>
    <row r="208" spans="1:15" ht="30">
      <c r="A208" s="28"/>
      <c r="B208" s="29" t="s">
        <v>9896</v>
      </c>
      <c r="C208" s="29">
        <v>1</v>
      </c>
      <c r="D208" s="30"/>
      <c r="E208" s="31" t="s">
        <v>10093</v>
      </c>
      <c r="F208" s="46">
        <v>789700</v>
      </c>
      <c r="G208" s="32">
        <v>2020</v>
      </c>
      <c r="H208" s="33">
        <v>20</v>
      </c>
      <c r="I208" s="38">
        <v>0.08</v>
      </c>
      <c r="J208" s="35">
        <v>2</v>
      </c>
      <c r="K208" s="49">
        <v>652307.83762376243</v>
      </c>
      <c r="M208" s="36"/>
      <c r="N208" s="36"/>
      <c r="O208" s="36"/>
    </row>
    <row r="209" spans="1:15" ht="30">
      <c r="A209" s="28"/>
      <c r="B209" s="29" t="s">
        <v>9896</v>
      </c>
      <c r="C209" s="29">
        <v>1</v>
      </c>
      <c r="D209" s="30"/>
      <c r="E209" s="31" t="s">
        <v>10094</v>
      </c>
      <c r="F209" s="46">
        <v>789700</v>
      </c>
      <c r="G209" s="32">
        <v>2020</v>
      </c>
      <c r="H209" s="33">
        <v>20</v>
      </c>
      <c r="I209" s="38">
        <v>0.08</v>
      </c>
      <c r="J209" s="35">
        <v>2</v>
      </c>
      <c r="K209" s="49">
        <v>652307.83762376243</v>
      </c>
      <c r="M209" s="36"/>
      <c r="N209" s="36"/>
      <c r="O209" s="36"/>
    </row>
    <row r="210" spans="1:15" ht="30">
      <c r="A210" s="28"/>
      <c r="B210" s="29" t="s">
        <v>9896</v>
      </c>
      <c r="C210" s="29">
        <v>1</v>
      </c>
      <c r="D210" s="30"/>
      <c r="E210" s="31" t="s">
        <v>10095</v>
      </c>
      <c r="F210" s="46">
        <v>789700</v>
      </c>
      <c r="G210" s="32">
        <v>2020</v>
      </c>
      <c r="H210" s="33">
        <v>20</v>
      </c>
      <c r="I210" s="38">
        <v>0.08</v>
      </c>
      <c r="J210" s="35">
        <v>2</v>
      </c>
      <c r="K210" s="49">
        <v>652307.83762376243</v>
      </c>
      <c r="M210" s="36"/>
      <c r="N210" s="36"/>
      <c r="O210" s="36"/>
    </row>
    <row r="211" spans="1:15" ht="30">
      <c r="A211" s="28"/>
      <c r="B211" s="29" t="s">
        <v>9896</v>
      </c>
      <c r="C211" s="29">
        <v>1</v>
      </c>
      <c r="D211" s="30"/>
      <c r="E211" s="31" t="s">
        <v>10096</v>
      </c>
      <c r="F211" s="46">
        <v>789700</v>
      </c>
      <c r="G211" s="32">
        <v>2020</v>
      </c>
      <c r="H211" s="33">
        <v>20</v>
      </c>
      <c r="I211" s="38">
        <v>0.08</v>
      </c>
      <c r="J211" s="35">
        <v>2</v>
      </c>
      <c r="K211" s="49">
        <v>652307.83762376243</v>
      </c>
      <c r="M211" s="36"/>
      <c r="N211" s="36"/>
      <c r="O211" s="36"/>
    </row>
    <row r="212" spans="1:15" ht="30">
      <c r="A212" s="28"/>
      <c r="B212" s="29" t="s">
        <v>9896</v>
      </c>
      <c r="C212" s="29">
        <v>1</v>
      </c>
      <c r="D212" s="30"/>
      <c r="E212" s="31" t="s">
        <v>10097</v>
      </c>
      <c r="F212" s="46">
        <v>789700</v>
      </c>
      <c r="G212" s="32">
        <v>2020</v>
      </c>
      <c r="H212" s="33">
        <v>20</v>
      </c>
      <c r="I212" s="38">
        <v>0.08</v>
      </c>
      <c r="J212" s="35">
        <v>2</v>
      </c>
      <c r="K212" s="49">
        <v>652307.83762376243</v>
      </c>
      <c r="M212" s="36"/>
      <c r="N212" s="36"/>
      <c r="O212" s="36"/>
    </row>
    <row r="213" spans="1:15" ht="30">
      <c r="A213" s="28"/>
      <c r="B213" s="29" t="s">
        <v>9896</v>
      </c>
      <c r="C213" s="29">
        <v>1</v>
      </c>
      <c r="D213" s="30"/>
      <c r="E213" s="31" t="s">
        <v>10098</v>
      </c>
      <c r="F213" s="46">
        <v>789700</v>
      </c>
      <c r="G213" s="32">
        <v>2020</v>
      </c>
      <c r="H213" s="33">
        <v>20</v>
      </c>
      <c r="I213" s="38">
        <v>0.08</v>
      </c>
      <c r="J213" s="35">
        <v>2</v>
      </c>
      <c r="K213" s="49">
        <v>652307.83762376243</v>
      </c>
      <c r="M213" s="36"/>
      <c r="N213" s="36"/>
      <c r="O213" s="36"/>
    </row>
    <row r="214" spans="1:15" ht="30">
      <c r="A214" s="28"/>
      <c r="B214" s="29" t="s">
        <v>9896</v>
      </c>
      <c r="C214" s="29">
        <v>1</v>
      </c>
      <c r="D214" s="30"/>
      <c r="E214" s="31" t="s">
        <v>10099</v>
      </c>
      <c r="F214" s="46">
        <v>789700</v>
      </c>
      <c r="G214" s="32">
        <v>2020</v>
      </c>
      <c r="H214" s="33">
        <v>20</v>
      </c>
      <c r="I214" s="38">
        <v>0.08</v>
      </c>
      <c r="J214" s="35">
        <v>2</v>
      </c>
      <c r="K214" s="49">
        <v>652307.83762376243</v>
      </c>
      <c r="M214" s="36"/>
      <c r="N214" s="36"/>
      <c r="O214" s="36"/>
    </row>
    <row r="215" spans="1:15" ht="30">
      <c r="A215" s="28"/>
      <c r="B215" s="29" t="s">
        <v>9896</v>
      </c>
      <c r="C215" s="29">
        <v>1</v>
      </c>
      <c r="D215" s="30"/>
      <c r="E215" s="31" t="s">
        <v>10100</v>
      </c>
      <c r="F215" s="46">
        <v>772500</v>
      </c>
      <c r="G215" s="32">
        <v>2021</v>
      </c>
      <c r="H215" s="33">
        <v>20</v>
      </c>
      <c r="I215" s="38">
        <v>0.08</v>
      </c>
      <c r="J215" s="35">
        <v>2</v>
      </c>
      <c r="K215" s="49">
        <v>703540.99009900994</v>
      </c>
      <c r="M215" s="36"/>
      <c r="N215" s="36"/>
      <c r="O215" s="36"/>
    </row>
    <row r="216" spans="1:15" ht="30">
      <c r="A216" s="28"/>
      <c r="B216" s="29" t="s">
        <v>9896</v>
      </c>
      <c r="C216" s="29">
        <v>1</v>
      </c>
      <c r="D216" s="30"/>
      <c r="E216" s="31" t="s">
        <v>10101</v>
      </c>
      <c r="F216" s="46">
        <v>772500</v>
      </c>
      <c r="G216" s="32">
        <v>2021</v>
      </c>
      <c r="H216" s="33">
        <v>20</v>
      </c>
      <c r="I216" s="38">
        <v>0.08</v>
      </c>
      <c r="J216" s="35">
        <v>2</v>
      </c>
      <c r="K216" s="49">
        <v>703540.99009900994</v>
      </c>
      <c r="M216" s="36"/>
      <c r="N216" s="36"/>
      <c r="O216" s="36"/>
    </row>
    <row r="217" spans="1:15" ht="30">
      <c r="A217" s="28"/>
      <c r="B217" s="29" t="s">
        <v>9896</v>
      </c>
      <c r="C217" s="29">
        <v>1</v>
      </c>
      <c r="D217" s="30"/>
      <c r="E217" s="31" t="s">
        <v>10102</v>
      </c>
      <c r="F217" s="46">
        <v>772500</v>
      </c>
      <c r="G217" s="32">
        <v>2021</v>
      </c>
      <c r="H217" s="33">
        <v>20</v>
      </c>
      <c r="I217" s="38">
        <v>0.08</v>
      </c>
      <c r="J217" s="35">
        <v>2</v>
      </c>
      <c r="K217" s="49">
        <v>703540.99009900994</v>
      </c>
      <c r="M217" s="36"/>
      <c r="N217" s="36"/>
      <c r="O217" s="36"/>
    </row>
    <row r="218" spans="1:15" ht="30">
      <c r="A218" s="28"/>
      <c r="B218" s="29" t="s">
        <v>9896</v>
      </c>
      <c r="C218" s="29">
        <v>1</v>
      </c>
      <c r="D218" s="30"/>
      <c r="E218" s="31" t="s">
        <v>10103</v>
      </c>
      <c r="F218" s="46">
        <v>772500</v>
      </c>
      <c r="G218" s="32">
        <v>2021</v>
      </c>
      <c r="H218" s="33">
        <v>20</v>
      </c>
      <c r="I218" s="38">
        <v>0.08</v>
      </c>
      <c r="J218" s="35">
        <v>2</v>
      </c>
      <c r="K218" s="49">
        <v>703540.99009900994</v>
      </c>
      <c r="M218" s="36"/>
      <c r="N218" s="36"/>
      <c r="O218" s="36"/>
    </row>
    <row r="219" spans="1:15" ht="30">
      <c r="A219" s="28"/>
      <c r="B219" s="29" t="s">
        <v>9896</v>
      </c>
      <c r="C219" s="29">
        <v>1</v>
      </c>
      <c r="D219" s="30"/>
      <c r="E219" s="31" t="s">
        <v>10104</v>
      </c>
      <c r="F219" s="46">
        <v>772500</v>
      </c>
      <c r="G219" s="32">
        <v>2021</v>
      </c>
      <c r="H219" s="33">
        <v>20</v>
      </c>
      <c r="I219" s="38">
        <v>0.08</v>
      </c>
      <c r="J219" s="35">
        <v>2</v>
      </c>
      <c r="K219" s="49">
        <v>703540.99009900994</v>
      </c>
      <c r="M219" s="36"/>
      <c r="N219" s="36"/>
      <c r="O219" s="36"/>
    </row>
    <row r="220" spans="1:15" ht="30">
      <c r="A220" s="28"/>
      <c r="B220" s="29" t="s">
        <v>9896</v>
      </c>
      <c r="C220" s="29">
        <v>1</v>
      </c>
      <c r="D220" s="30"/>
      <c r="E220" s="31" t="s">
        <v>10105</v>
      </c>
      <c r="F220" s="46">
        <v>772500</v>
      </c>
      <c r="G220" s="32">
        <v>2021</v>
      </c>
      <c r="H220" s="33">
        <v>20</v>
      </c>
      <c r="I220" s="38">
        <v>0.08</v>
      </c>
      <c r="J220" s="35">
        <v>2</v>
      </c>
      <c r="K220" s="49">
        <v>703540.99009900994</v>
      </c>
      <c r="M220" s="36"/>
      <c r="N220" s="36"/>
      <c r="O220" s="36"/>
    </row>
    <row r="221" spans="1:15" ht="30">
      <c r="A221" s="28"/>
      <c r="B221" s="29" t="s">
        <v>9896</v>
      </c>
      <c r="C221" s="29">
        <v>1</v>
      </c>
      <c r="D221" s="30"/>
      <c r="E221" s="31" t="s">
        <v>10106</v>
      </c>
      <c r="F221" s="46">
        <v>772500</v>
      </c>
      <c r="G221" s="32">
        <v>2021</v>
      </c>
      <c r="H221" s="33">
        <v>20</v>
      </c>
      <c r="I221" s="38">
        <v>0.08</v>
      </c>
      <c r="J221" s="35">
        <v>2</v>
      </c>
      <c r="K221" s="49">
        <v>703540.99009900994</v>
      </c>
      <c r="M221" s="36"/>
      <c r="N221" s="36"/>
      <c r="O221" s="36"/>
    </row>
    <row r="222" spans="1:15" ht="30">
      <c r="A222" s="28"/>
      <c r="B222" s="29" t="s">
        <v>9896</v>
      </c>
      <c r="C222" s="29">
        <v>1</v>
      </c>
      <c r="D222" s="30"/>
      <c r="E222" s="31" t="s">
        <v>10107</v>
      </c>
      <c r="F222" s="46">
        <v>772500</v>
      </c>
      <c r="G222" s="32">
        <v>2021</v>
      </c>
      <c r="H222" s="33">
        <v>20</v>
      </c>
      <c r="I222" s="38">
        <v>0.08</v>
      </c>
      <c r="J222" s="35">
        <v>2</v>
      </c>
      <c r="K222" s="49">
        <v>703540.99009900994</v>
      </c>
      <c r="M222" s="36"/>
      <c r="N222" s="36"/>
      <c r="O222" s="36"/>
    </row>
    <row r="223" spans="1:15" ht="30">
      <c r="A223" s="28"/>
      <c r="B223" s="29" t="s">
        <v>9896</v>
      </c>
      <c r="C223" s="29">
        <v>1</v>
      </c>
      <c r="D223" s="30"/>
      <c r="E223" s="31" t="s">
        <v>10108</v>
      </c>
      <c r="F223" s="46">
        <v>772500</v>
      </c>
      <c r="G223" s="32">
        <v>2021</v>
      </c>
      <c r="H223" s="33">
        <v>20</v>
      </c>
      <c r="I223" s="38">
        <v>0.08</v>
      </c>
      <c r="J223" s="35">
        <v>2</v>
      </c>
      <c r="K223" s="49">
        <v>703540.99009900994</v>
      </c>
      <c r="M223" s="36"/>
      <c r="N223" s="36"/>
      <c r="O223" s="36"/>
    </row>
    <row r="224" spans="1:15" ht="30">
      <c r="A224" s="28"/>
      <c r="B224" s="29" t="s">
        <v>9896</v>
      </c>
      <c r="C224" s="29">
        <v>1</v>
      </c>
      <c r="D224" s="30"/>
      <c r="E224" s="31" t="s">
        <v>10109</v>
      </c>
      <c r="F224" s="46">
        <v>772500</v>
      </c>
      <c r="G224" s="32">
        <v>2021</v>
      </c>
      <c r="H224" s="33">
        <v>20</v>
      </c>
      <c r="I224" s="38">
        <v>0.08</v>
      </c>
      <c r="J224" s="35">
        <v>2</v>
      </c>
      <c r="K224" s="49">
        <v>703540.99009900994</v>
      </c>
      <c r="M224" s="36"/>
      <c r="N224" s="36"/>
      <c r="O224" s="36"/>
    </row>
    <row r="225" spans="1:15" ht="30">
      <c r="A225" s="28"/>
      <c r="B225" s="29" t="s">
        <v>9896</v>
      </c>
      <c r="C225" s="29">
        <v>1</v>
      </c>
      <c r="D225" s="30"/>
      <c r="E225" s="31" t="s">
        <v>10110</v>
      </c>
      <c r="F225" s="46">
        <v>772500</v>
      </c>
      <c r="G225" s="32">
        <v>2021</v>
      </c>
      <c r="H225" s="33">
        <v>20</v>
      </c>
      <c r="I225" s="38">
        <v>0.08</v>
      </c>
      <c r="J225" s="35">
        <v>2</v>
      </c>
      <c r="K225" s="49">
        <v>703540.99009900994</v>
      </c>
      <c r="M225" s="36"/>
      <c r="N225" s="36"/>
      <c r="O225" s="36"/>
    </row>
    <row r="226" spans="1:15" ht="30">
      <c r="A226" s="28"/>
      <c r="B226" s="29" t="s">
        <v>9896</v>
      </c>
      <c r="C226" s="29">
        <v>1</v>
      </c>
      <c r="D226" s="30"/>
      <c r="E226" s="31" t="s">
        <v>10111</v>
      </c>
      <c r="F226" s="46">
        <v>772500</v>
      </c>
      <c r="G226" s="32">
        <v>2021</v>
      </c>
      <c r="H226" s="33">
        <v>20</v>
      </c>
      <c r="I226" s="38">
        <v>0.08</v>
      </c>
      <c r="J226" s="35">
        <v>2</v>
      </c>
      <c r="K226" s="49">
        <v>703540.99009900994</v>
      </c>
      <c r="M226" s="36"/>
      <c r="N226" s="36"/>
      <c r="O226" s="36"/>
    </row>
    <row r="227" spans="1:15" ht="30">
      <c r="A227" s="28"/>
      <c r="B227" s="29" t="s">
        <v>9896</v>
      </c>
      <c r="C227" s="29">
        <v>1</v>
      </c>
      <c r="D227" s="30"/>
      <c r="E227" s="31" t="s">
        <v>10112</v>
      </c>
      <c r="F227" s="46">
        <v>772500</v>
      </c>
      <c r="G227" s="32">
        <v>2021</v>
      </c>
      <c r="H227" s="33">
        <v>20</v>
      </c>
      <c r="I227" s="38">
        <v>0.08</v>
      </c>
      <c r="J227" s="35">
        <v>2</v>
      </c>
      <c r="K227" s="49">
        <v>703540.99009900994</v>
      </c>
      <c r="M227" s="36"/>
      <c r="N227" s="36"/>
      <c r="O227" s="36"/>
    </row>
    <row r="228" spans="1:15" ht="30" customHeight="1">
      <c r="A228" s="28"/>
      <c r="B228" s="29" t="s">
        <v>9896</v>
      </c>
      <c r="C228" s="29">
        <v>1</v>
      </c>
      <c r="D228" s="30"/>
      <c r="E228" s="31" t="s">
        <v>10113</v>
      </c>
      <c r="F228" s="46">
        <v>760000</v>
      </c>
      <c r="G228" s="32">
        <v>2022</v>
      </c>
      <c r="H228" s="33">
        <v>20</v>
      </c>
      <c r="I228" s="38">
        <v>0.08</v>
      </c>
      <c r="J228" s="35">
        <v>2</v>
      </c>
      <c r="K228" s="49">
        <v>760000</v>
      </c>
      <c r="M228" s="36"/>
      <c r="N228" s="36"/>
      <c r="O228" s="36"/>
    </row>
    <row r="229" spans="1:15" ht="30">
      <c r="A229" s="28"/>
      <c r="B229" s="29" t="s">
        <v>9896</v>
      </c>
      <c r="C229" s="29">
        <v>1</v>
      </c>
      <c r="D229" s="30"/>
      <c r="E229" s="31" t="s">
        <v>10114</v>
      </c>
      <c r="F229" s="46">
        <v>760000</v>
      </c>
      <c r="G229" s="32">
        <v>2022</v>
      </c>
      <c r="H229" s="33">
        <v>20</v>
      </c>
      <c r="I229" s="38">
        <v>0.08</v>
      </c>
      <c r="J229" s="35">
        <v>2</v>
      </c>
      <c r="K229" s="49">
        <v>760000</v>
      </c>
      <c r="M229" s="36"/>
      <c r="N229" s="36"/>
      <c r="O229" s="36"/>
    </row>
    <row r="230" spans="1:15" ht="30">
      <c r="A230" s="28"/>
      <c r="B230" s="29" t="s">
        <v>9896</v>
      </c>
      <c r="C230" s="29">
        <v>1</v>
      </c>
      <c r="D230" s="30"/>
      <c r="E230" s="31" t="s">
        <v>10115</v>
      </c>
      <c r="F230" s="46">
        <v>760000</v>
      </c>
      <c r="G230" s="32">
        <v>2022</v>
      </c>
      <c r="H230" s="33">
        <v>20</v>
      </c>
      <c r="I230" s="38">
        <v>0.08</v>
      </c>
      <c r="J230" s="35">
        <v>2</v>
      </c>
      <c r="K230" s="49">
        <v>760000</v>
      </c>
      <c r="M230" s="36"/>
      <c r="N230" s="36"/>
      <c r="O230" s="36"/>
    </row>
    <row r="231" spans="1:15" ht="30">
      <c r="A231" s="28"/>
      <c r="B231" s="29" t="s">
        <v>9896</v>
      </c>
      <c r="C231" s="29">
        <v>1</v>
      </c>
      <c r="D231" s="30"/>
      <c r="E231" s="31" t="s">
        <v>10116</v>
      </c>
      <c r="F231" s="46">
        <v>760000</v>
      </c>
      <c r="G231" s="32">
        <v>2022</v>
      </c>
      <c r="H231" s="33">
        <v>20</v>
      </c>
      <c r="I231" s="38">
        <v>0.08</v>
      </c>
      <c r="J231" s="35">
        <v>2</v>
      </c>
      <c r="K231" s="49">
        <v>760000</v>
      </c>
      <c r="M231" s="36"/>
      <c r="N231" s="36"/>
      <c r="O231" s="36"/>
    </row>
    <row r="232" spans="1:15" ht="30">
      <c r="A232" s="28"/>
      <c r="B232" s="29" t="s">
        <v>9896</v>
      </c>
      <c r="C232" s="29">
        <v>1</v>
      </c>
      <c r="D232" s="30"/>
      <c r="E232" s="31" t="s">
        <v>10117</v>
      </c>
      <c r="F232" s="46">
        <v>760000</v>
      </c>
      <c r="G232" s="32">
        <v>2022</v>
      </c>
      <c r="H232" s="33">
        <v>20</v>
      </c>
      <c r="I232" s="38">
        <v>0.08</v>
      </c>
      <c r="J232" s="35">
        <v>2</v>
      </c>
      <c r="K232" s="49">
        <v>760000</v>
      </c>
      <c r="M232" s="36"/>
      <c r="N232" s="36"/>
      <c r="O232" s="36"/>
    </row>
    <row r="233" spans="1:15" ht="30">
      <c r="A233" s="28"/>
      <c r="B233" s="29" t="s">
        <v>9896</v>
      </c>
      <c r="C233" s="29">
        <v>1</v>
      </c>
      <c r="D233" s="30"/>
      <c r="E233" s="31" t="s">
        <v>10118</v>
      </c>
      <c r="F233" s="46">
        <v>760000</v>
      </c>
      <c r="G233" s="32">
        <v>2022</v>
      </c>
      <c r="H233" s="33">
        <v>20</v>
      </c>
      <c r="I233" s="38">
        <v>0.08</v>
      </c>
      <c r="J233" s="35">
        <v>2</v>
      </c>
      <c r="K233" s="49">
        <v>760000</v>
      </c>
      <c r="M233" s="36"/>
      <c r="N233" s="36"/>
      <c r="O233" s="36"/>
    </row>
    <row r="234" spans="1:15" ht="30">
      <c r="A234" s="28"/>
      <c r="B234" s="29" t="s">
        <v>9896</v>
      </c>
      <c r="C234" s="29">
        <v>1</v>
      </c>
      <c r="D234" s="30"/>
      <c r="E234" s="31" t="s">
        <v>10119</v>
      </c>
      <c r="F234" s="46">
        <v>760000</v>
      </c>
      <c r="G234" s="32">
        <v>2022</v>
      </c>
      <c r="H234" s="33">
        <v>20</v>
      </c>
      <c r="I234" s="38">
        <v>0.08</v>
      </c>
      <c r="J234" s="35">
        <v>2</v>
      </c>
      <c r="K234" s="49">
        <v>760000</v>
      </c>
      <c r="M234" s="36"/>
      <c r="N234" s="36"/>
      <c r="O234" s="36"/>
    </row>
    <row r="235" spans="1:15" ht="30">
      <c r="A235" s="28"/>
      <c r="B235" s="29" t="s">
        <v>9896</v>
      </c>
      <c r="C235" s="29">
        <v>1</v>
      </c>
      <c r="D235" s="30"/>
      <c r="E235" s="31" t="s">
        <v>10120</v>
      </c>
      <c r="F235" s="46">
        <v>760000</v>
      </c>
      <c r="G235" s="32">
        <v>2022</v>
      </c>
      <c r="H235" s="33">
        <v>20</v>
      </c>
      <c r="I235" s="38">
        <v>0.08</v>
      </c>
      <c r="J235" s="35">
        <v>2</v>
      </c>
      <c r="K235" s="49">
        <v>760000</v>
      </c>
      <c r="M235" s="36"/>
      <c r="N235" s="36"/>
      <c r="O235" s="36"/>
    </row>
    <row r="236" spans="1:15" ht="30">
      <c r="A236" s="28"/>
      <c r="B236" s="29" t="s">
        <v>9896</v>
      </c>
      <c r="C236" s="29">
        <v>1</v>
      </c>
      <c r="D236" s="30"/>
      <c r="E236" s="31" t="s">
        <v>10121</v>
      </c>
      <c r="F236" s="46">
        <v>760000</v>
      </c>
      <c r="G236" s="32">
        <v>2022</v>
      </c>
      <c r="H236" s="33">
        <v>20</v>
      </c>
      <c r="I236" s="38">
        <v>0.08</v>
      </c>
      <c r="J236" s="35">
        <v>2</v>
      </c>
      <c r="K236" s="49">
        <v>760000</v>
      </c>
      <c r="M236" s="36"/>
      <c r="N236" s="36"/>
      <c r="O236" s="36"/>
    </row>
    <row r="237" spans="1:15" ht="30">
      <c r="A237" s="28"/>
      <c r="B237" s="29" t="s">
        <v>9896</v>
      </c>
      <c r="C237" s="29">
        <v>1</v>
      </c>
      <c r="D237" s="30"/>
      <c r="E237" s="31" t="s">
        <v>10122</v>
      </c>
      <c r="F237" s="46">
        <v>760000</v>
      </c>
      <c r="G237" s="32">
        <v>2022</v>
      </c>
      <c r="H237" s="33">
        <v>20</v>
      </c>
      <c r="I237" s="38">
        <v>0.08</v>
      </c>
      <c r="J237" s="35">
        <v>2</v>
      </c>
      <c r="K237" s="49">
        <v>760000</v>
      </c>
      <c r="M237" s="36"/>
      <c r="N237" s="36"/>
      <c r="O237" s="36"/>
    </row>
    <row r="238" spans="1:15" ht="30">
      <c r="A238" s="28"/>
      <c r="B238" s="29" t="s">
        <v>9896</v>
      </c>
      <c r="C238" s="29">
        <v>1</v>
      </c>
      <c r="D238" s="30"/>
      <c r="E238" s="31" t="s">
        <v>10123</v>
      </c>
      <c r="F238" s="46">
        <v>760000</v>
      </c>
      <c r="G238" s="32">
        <v>2022</v>
      </c>
      <c r="H238" s="33">
        <v>20</v>
      </c>
      <c r="I238" s="38">
        <v>0.08</v>
      </c>
      <c r="J238" s="35">
        <v>2</v>
      </c>
      <c r="K238" s="49">
        <v>760000</v>
      </c>
      <c r="M238" s="36"/>
      <c r="N238" s="36"/>
      <c r="O238" s="36"/>
    </row>
    <row r="239" spans="1:15" ht="30">
      <c r="A239" s="28"/>
      <c r="B239" s="29" t="s">
        <v>9896</v>
      </c>
      <c r="C239" s="29">
        <v>1</v>
      </c>
      <c r="D239" s="30"/>
      <c r="E239" s="31" t="s">
        <v>10124</v>
      </c>
      <c r="F239" s="46">
        <v>760000</v>
      </c>
      <c r="G239" s="32">
        <v>2022</v>
      </c>
      <c r="H239" s="33">
        <v>20</v>
      </c>
      <c r="I239" s="38">
        <v>0.08</v>
      </c>
      <c r="J239" s="35">
        <v>2</v>
      </c>
      <c r="K239" s="49">
        <v>760000</v>
      </c>
      <c r="M239" s="36"/>
      <c r="N239" s="36"/>
      <c r="O239" s="36"/>
    </row>
    <row r="240" spans="1:15" ht="30">
      <c r="A240" s="28"/>
      <c r="B240" s="29" t="s">
        <v>9896</v>
      </c>
      <c r="C240" s="29">
        <v>1</v>
      </c>
      <c r="D240" s="30"/>
      <c r="E240" s="31" t="s">
        <v>10125</v>
      </c>
      <c r="F240" s="46">
        <v>760000</v>
      </c>
      <c r="G240" s="32">
        <v>2022</v>
      </c>
      <c r="H240" s="33">
        <v>20</v>
      </c>
      <c r="I240" s="38">
        <v>0.08</v>
      </c>
      <c r="J240" s="35">
        <v>2</v>
      </c>
      <c r="K240" s="49">
        <v>760000</v>
      </c>
      <c r="M240" s="36"/>
      <c r="N240" s="36"/>
      <c r="O240" s="36"/>
    </row>
    <row r="241" spans="1:15" ht="30">
      <c r="A241" s="28"/>
      <c r="B241" s="29" t="s">
        <v>9896</v>
      </c>
      <c r="C241" s="29">
        <v>1</v>
      </c>
      <c r="D241" s="30"/>
      <c r="E241" s="31" t="s">
        <v>10126</v>
      </c>
      <c r="F241" s="46">
        <v>760000</v>
      </c>
      <c r="G241" s="32">
        <v>2022</v>
      </c>
      <c r="H241" s="33">
        <v>20</v>
      </c>
      <c r="I241" s="38">
        <v>0.08</v>
      </c>
      <c r="J241" s="35">
        <v>2</v>
      </c>
      <c r="K241" s="49">
        <v>760000</v>
      </c>
      <c r="M241" s="36"/>
      <c r="N241" s="36"/>
      <c r="O241" s="36"/>
    </row>
    <row r="242" spans="1:15" ht="30">
      <c r="A242" s="28"/>
      <c r="B242" s="29" t="s">
        <v>9896</v>
      </c>
      <c r="C242" s="29">
        <v>1</v>
      </c>
      <c r="D242" s="30"/>
      <c r="E242" s="31" t="s">
        <v>10127</v>
      </c>
      <c r="F242" s="46">
        <v>760000</v>
      </c>
      <c r="G242" s="32">
        <v>2022</v>
      </c>
      <c r="H242" s="33">
        <v>20</v>
      </c>
      <c r="I242" s="38">
        <v>0.08</v>
      </c>
      <c r="J242" s="35">
        <v>2</v>
      </c>
      <c r="K242" s="49">
        <v>760000</v>
      </c>
      <c r="M242" s="36"/>
      <c r="N242" s="36"/>
      <c r="O242" s="36"/>
    </row>
    <row r="243" spans="1:15" ht="30">
      <c r="A243" s="28"/>
      <c r="B243" s="29" t="s">
        <v>9896</v>
      </c>
      <c r="C243" s="29">
        <v>1</v>
      </c>
      <c r="D243" s="30"/>
      <c r="E243" s="31" t="s">
        <v>10128</v>
      </c>
      <c r="F243" s="46">
        <v>760000</v>
      </c>
      <c r="G243" s="32">
        <v>2022</v>
      </c>
      <c r="H243" s="33">
        <v>20</v>
      </c>
      <c r="I243" s="38">
        <v>0.08</v>
      </c>
      <c r="J243" s="35">
        <v>2</v>
      </c>
      <c r="K243" s="49">
        <v>760000</v>
      </c>
      <c r="M243" s="36"/>
      <c r="N243" s="36"/>
      <c r="O243" s="36"/>
    </row>
    <row r="244" spans="1:15" ht="30">
      <c r="A244" s="28"/>
      <c r="B244" s="29" t="s">
        <v>9896</v>
      </c>
      <c r="C244" s="29">
        <v>1</v>
      </c>
      <c r="D244" s="30"/>
      <c r="E244" s="31" t="s">
        <v>10129</v>
      </c>
      <c r="F244" s="46">
        <v>760000</v>
      </c>
      <c r="G244" s="32">
        <v>2022</v>
      </c>
      <c r="H244" s="33">
        <v>20</v>
      </c>
      <c r="I244" s="38">
        <v>0.08</v>
      </c>
      <c r="J244" s="35">
        <v>2</v>
      </c>
      <c r="K244" s="49">
        <v>760000</v>
      </c>
      <c r="M244" s="36"/>
      <c r="N244" s="36"/>
      <c r="O244" s="36"/>
    </row>
    <row r="245" spans="1:15" ht="30">
      <c r="A245" s="28"/>
      <c r="B245" s="29" t="s">
        <v>9896</v>
      </c>
      <c r="C245" s="29">
        <v>1</v>
      </c>
      <c r="D245" s="30"/>
      <c r="E245" s="31" t="s">
        <v>10130</v>
      </c>
      <c r="F245" s="46">
        <v>760000</v>
      </c>
      <c r="G245" s="32">
        <v>2022</v>
      </c>
      <c r="H245" s="33">
        <v>20</v>
      </c>
      <c r="I245" s="38">
        <v>0.08</v>
      </c>
      <c r="J245" s="35">
        <v>2</v>
      </c>
      <c r="K245" s="49">
        <v>760000</v>
      </c>
      <c r="M245" s="36"/>
      <c r="N245" s="36"/>
      <c r="O245" s="36"/>
    </row>
    <row r="246" spans="1:15" ht="30">
      <c r="A246" s="28"/>
      <c r="B246" s="29" t="s">
        <v>9896</v>
      </c>
      <c r="C246" s="29">
        <v>1</v>
      </c>
      <c r="D246" s="30"/>
      <c r="E246" s="31" t="s">
        <v>10131</v>
      </c>
      <c r="F246" s="46">
        <v>760000</v>
      </c>
      <c r="G246" s="32">
        <v>2022</v>
      </c>
      <c r="H246" s="33">
        <v>20</v>
      </c>
      <c r="I246" s="38">
        <v>0.08</v>
      </c>
      <c r="J246" s="35">
        <v>2</v>
      </c>
      <c r="K246" s="50">
        <v>760000</v>
      </c>
      <c r="M246" s="36"/>
      <c r="N246" s="36"/>
      <c r="O246" s="36"/>
    </row>
    <row r="247" spans="1:15">
      <c r="A247" s="28"/>
      <c r="B247" s="29" t="s">
        <v>9896</v>
      </c>
      <c r="C247" s="29"/>
      <c r="D247" s="30"/>
      <c r="E247" s="31"/>
      <c r="F247" s="46"/>
      <c r="G247" s="32"/>
      <c r="H247" s="39"/>
      <c r="I247" s="41"/>
      <c r="J247" s="35" t="s">
        <v>9897</v>
      </c>
      <c r="K247" s="49"/>
      <c r="M247" s="36"/>
      <c r="N247" s="36"/>
      <c r="O247" s="36"/>
    </row>
    <row r="248" spans="1:15" ht="15.75" thickBot="1">
      <c r="A248" s="28"/>
      <c r="B248" s="29" t="s">
        <v>9896</v>
      </c>
      <c r="C248" s="29"/>
      <c r="D248" s="30"/>
      <c r="E248" s="52" t="s">
        <v>10132</v>
      </c>
      <c r="F248" s="53"/>
      <c r="G248" s="54"/>
      <c r="H248" s="55"/>
      <c r="I248" s="56"/>
      <c r="J248" s="57" t="s">
        <v>9897</v>
      </c>
      <c r="K248" s="51">
        <f>SUM(K11:K247)</f>
        <v>68939421.38875249</v>
      </c>
      <c r="M248" s="36"/>
      <c r="N248" s="36"/>
      <c r="O248" s="36"/>
    </row>
    <row r="249" spans="1:15" ht="15.75" thickTop="1">
      <c r="A249" s="28"/>
      <c r="B249" s="29" t="s">
        <v>9896</v>
      </c>
      <c r="C249" s="29"/>
      <c r="D249" s="30"/>
      <c r="E249" s="31"/>
      <c r="F249" s="46"/>
      <c r="G249" s="32"/>
      <c r="H249" s="39"/>
      <c r="I249" s="41"/>
      <c r="J249" s="35" t="s">
        <v>9897</v>
      </c>
      <c r="K249" s="49"/>
      <c r="M249" s="36"/>
      <c r="N249" s="36"/>
      <c r="O249" s="36"/>
    </row>
    <row r="250" spans="1:15">
      <c r="A250" s="28"/>
      <c r="B250" s="29" t="s">
        <v>9896</v>
      </c>
      <c r="C250" s="29"/>
      <c r="D250" s="30"/>
      <c r="E250" s="31"/>
      <c r="F250" s="46"/>
      <c r="G250" s="32"/>
      <c r="H250" s="39"/>
      <c r="I250" s="41"/>
      <c r="J250" s="35" t="s">
        <v>9897</v>
      </c>
      <c r="K250" s="49"/>
      <c r="M250" s="36"/>
      <c r="N250" s="36"/>
      <c r="O250" s="36"/>
    </row>
    <row r="251" spans="1:15">
      <c r="A251" s="28"/>
      <c r="B251" s="29" t="s">
        <v>9896</v>
      </c>
      <c r="C251" s="29"/>
      <c r="D251" s="30"/>
      <c r="E251" s="37" t="s">
        <v>10133</v>
      </c>
      <c r="F251" s="46"/>
      <c r="G251" s="32"/>
      <c r="H251" s="39"/>
      <c r="I251" s="41"/>
      <c r="J251" s="35" t="s">
        <v>9897</v>
      </c>
      <c r="K251" s="49"/>
      <c r="M251" s="36"/>
      <c r="N251" s="36"/>
      <c r="O251" s="36"/>
    </row>
    <row r="252" spans="1:15">
      <c r="A252" s="28"/>
      <c r="B252" s="29" t="s">
        <v>9896</v>
      </c>
      <c r="C252" s="29"/>
      <c r="D252" s="30"/>
      <c r="E252" s="31"/>
      <c r="F252" s="46"/>
      <c r="G252" s="32"/>
      <c r="H252" s="39"/>
      <c r="I252" s="41"/>
      <c r="J252" s="35" t="s">
        <v>9897</v>
      </c>
      <c r="K252" s="49"/>
      <c r="M252" s="36"/>
      <c r="N252" s="36"/>
      <c r="O252" s="36"/>
    </row>
    <row r="253" spans="1:15" ht="30">
      <c r="A253" s="28">
        <v>1</v>
      </c>
      <c r="B253" s="29" t="s">
        <v>9896</v>
      </c>
      <c r="C253" s="29">
        <v>1</v>
      </c>
      <c r="D253" s="30"/>
      <c r="E253" s="31" t="s">
        <v>10134</v>
      </c>
      <c r="F253" s="46">
        <v>45876.800000000003</v>
      </c>
      <c r="G253" s="32">
        <v>2020</v>
      </c>
      <c r="H253" s="39">
        <v>15</v>
      </c>
      <c r="I253" s="41">
        <v>0.08</v>
      </c>
      <c r="J253" s="35">
        <v>2</v>
      </c>
      <c r="K253" s="49">
        <v>34936.500454653469</v>
      </c>
      <c r="M253" s="36"/>
      <c r="N253" s="36"/>
      <c r="O253" s="36"/>
    </row>
    <row r="254" spans="1:15" ht="30">
      <c r="A254" s="28"/>
      <c r="B254" s="29" t="s">
        <v>9896</v>
      </c>
      <c r="C254" s="29">
        <v>1</v>
      </c>
      <c r="D254" s="30"/>
      <c r="E254" s="31" t="s">
        <v>10135</v>
      </c>
      <c r="F254" s="46">
        <v>29514.75</v>
      </c>
      <c r="G254" s="32">
        <v>2017</v>
      </c>
      <c r="H254" s="39">
        <v>15</v>
      </c>
      <c r="I254" s="41">
        <v>0.08</v>
      </c>
      <c r="J254" s="35">
        <v>2</v>
      </c>
      <c r="K254" s="49">
        <v>14249.604409900996</v>
      </c>
      <c r="M254" s="36"/>
      <c r="N254" s="36"/>
      <c r="O254" s="36"/>
    </row>
    <row r="255" spans="1:15" ht="30">
      <c r="A255" s="28"/>
      <c r="B255" s="29" t="s">
        <v>9896</v>
      </c>
      <c r="C255" s="29">
        <v>1</v>
      </c>
      <c r="D255" s="30"/>
      <c r="E255" s="31" t="s">
        <v>10136</v>
      </c>
      <c r="F255" s="46">
        <v>35518.9</v>
      </c>
      <c r="G255" s="32">
        <v>2017</v>
      </c>
      <c r="H255" s="39">
        <v>15</v>
      </c>
      <c r="I255" s="41">
        <v>0.08</v>
      </c>
      <c r="J255" s="35">
        <v>2</v>
      </c>
      <c r="K255" s="49">
        <v>17148.384251089119</v>
      </c>
      <c r="M255" s="36"/>
      <c r="N255" s="36"/>
      <c r="O255" s="36"/>
    </row>
    <row r="256" spans="1:15" ht="30">
      <c r="A256" s="28"/>
      <c r="B256" s="29" t="s">
        <v>9896</v>
      </c>
      <c r="C256" s="29">
        <v>1</v>
      </c>
      <c r="D256" s="30"/>
      <c r="E256" s="31" t="s">
        <v>10137</v>
      </c>
      <c r="F256" s="46">
        <v>38173.1</v>
      </c>
      <c r="G256" s="32">
        <v>2017</v>
      </c>
      <c r="H256" s="39">
        <v>15</v>
      </c>
      <c r="I256" s="41">
        <v>0.08</v>
      </c>
      <c r="J256" s="35">
        <v>2</v>
      </c>
      <c r="K256" s="49">
        <v>18429.821499405949</v>
      </c>
      <c r="M256" s="36"/>
      <c r="N256" s="36"/>
      <c r="O256" s="36"/>
    </row>
    <row r="257" spans="1:15" ht="30">
      <c r="A257" s="28"/>
      <c r="B257" s="29" t="s">
        <v>9896</v>
      </c>
      <c r="C257" s="29">
        <v>1</v>
      </c>
      <c r="D257" s="30"/>
      <c r="E257" s="31" t="s">
        <v>10138</v>
      </c>
      <c r="F257" s="46">
        <v>35455.65</v>
      </c>
      <c r="G257" s="32">
        <v>2017</v>
      </c>
      <c r="H257" s="39">
        <v>15</v>
      </c>
      <c r="I257" s="41">
        <v>0.08</v>
      </c>
      <c r="J257" s="35">
        <v>2</v>
      </c>
      <c r="K257" s="49">
        <v>17117.847401584168</v>
      </c>
      <c r="M257" s="36"/>
      <c r="N257" s="36"/>
      <c r="O257" s="36"/>
    </row>
    <row r="258" spans="1:15" ht="30">
      <c r="A258" s="28"/>
      <c r="B258" s="29" t="s">
        <v>9896</v>
      </c>
      <c r="C258" s="29">
        <v>1</v>
      </c>
      <c r="D258" s="30"/>
      <c r="E258" s="31" t="s">
        <v>10139</v>
      </c>
      <c r="F258" s="46">
        <v>34810.5</v>
      </c>
      <c r="G258" s="32">
        <v>2017</v>
      </c>
      <c r="H258" s="39">
        <v>15</v>
      </c>
      <c r="I258" s="41">
        <v>0.08</v>
      </c>
      <c r="J258" s="35">
        <v>2</v>
      </c>
      <c r="K258" s="49">
        <v>16806.371536633669</v>
      </c>
      <c r="M258" s="36"/>
      <c r="N258" s="36"/>
      <c r="O258" s="36"/>
    </row>
    <row r="259" spans="1:15" ht="31.5" customHeight="1">
      <c r="A259" s="28"/>
      <c r="B259" s="29" t="s">
        <v>9896</v>
      </c>
      <c r="C259" s="29">
        <v>1</v>
      </c>
      <c r="D259" s="30"/>
      <c r="E259" s="31" t="s">
        <v>10140</v>
      </c>
      <c r="F259" s="46">
        <v>63123.55</v>
      </c>
      <c r="G259" s="32">
        <v>2021</v>
      </c>
      <c r="H259" s="39">
        <v>15</v>
      </c>
      <c r="I259" s="41">
        <v>0.08</v>
      </c>
      <c r="J259" s="35">
        <v>2</v>
      </c>
      <c r="K259" s="49">
        <v>55315.229363564365</v>
      </c>
      <c r="M259" s="36"/>
      <c r="N259" s="36"/>
      <c r="O259" s="36"/>
    </row>
    <row r="260" spans="1:15" ht="30" customHeight="1">
      <c r="A260" s="28"/>
      <c r="B260" s="29" t="s">
        <v>9896</v>
      </c>
      <c r="C260" s="29">
        <v>1</v>
      </c>
      <c r="D260" s="30"/>
      <c r="E260" s="31" t="s">
        <v>10141</v>
      </c>
      <c r="F260" s="46">
        <v>31180.16</v>
      </c>
      <c r="G260" s="32">
        <v>2021</v>
      </c>
      <c r="H260" s="39">
        <v>15</v>
      </c>
      <c r="I260" s="41">
        <v>0.08</v>
      </c>
      <c r="J260" s="35">
        <v>2</v>
      </c>
      <c r="K260" s="49">
        <v>27323.205079445546</v>
      </c>
      <c r="M260" s="36"/>
      <c r="N260" s="36"/>
      <c r="O260" s="36"/>
    </row>
    <row r="261" spans="1:15" ht="30">
      <c r="A261" s="28"/>
      <c r="B261" s="29" t="s">
        <v>9896</v>
      </c>
      <c r="C261" s="29">
        <v>1</v>
      </c>
      <c r="D261" s="30"/>
      <c r="E261" s="31" t="s">
        <v>10142</v>
      </c>
      <c r="F261" s="46">
        <v>61283.97</v>
      </c>
      <c r="G261" s="32">
        <v>2021</v>
      </c>
      <c r="H261" s="39">
        <v>15</v>
      </c>
      <c r="I261" s="41">
        <v>0.08</v>
      </c>
      <c r="J261" s="35">
        <v>2</v>
      </c>
      <c r="K261" s="49">
        <v>53703.203588198026</v>
      </c>
      <c r="M261" s="36"/>
      <c r="N261" s="36"/>
      <c r="O261" s="36"/>
    </row>
    <row r="262" spans="1:15" ht="30">
      <c r="A262" s="28"/>
      <c r="B262" s="29" t="s">
        <v>9896</v>
      </c>
      <c r="C262" s="29">
        <v>1</v>
      </c>
      <c r="D262" s="30"/>
      <c r="E262" s="31" t="s">
        <v>10143</v>
      </c>
      <c r="F262" s="46">
        <v>46161.51</v>
      </c>
      <c r="G262" s="32">
        <v>2021</v>
      </c>
      <c r="H262" s="39">
        <v>15</v>
      </c>
      <c r="I262" s="41">
        <v>0.08</v>
      </c>
      <c r="J262" s="35">
        <v>2</v>
      </c>
      <c r="K262" s="49">
        <v>40451.37691746535</v>
      </c>
      <c r="M262" s="36"/>
      <c r="N262" s="36"/>
      <c r="O262" s="36"/>
    </row>
    <row r="263" spans="1:15" ht="30">
      <c r="A263" s="28"/>
      <c r="B263" s="29" t="s">
        <v>9896</v>
      </c>
      <c r="C263" s="29">
        <v>1</v>
      </c>
      <c r="D263" s="30"/>
      <c r="E263" s="31" t="s">
        <v>10144</v>
      </c>
      <c r="F263" s="46">
        <v>46215.07</v>
      </c>
      <c r="G263" s="32">
        <v>2021</v>
      </c>
      <c r="H263" s="39">
        <v>15</v>
      </c>
      <c r="I263" s="41">
        <v>0.08</v>
      </c>
      <c r="J263" s="35">
        <v>2</v>
      </c>
      <c r="K263" s="49">
        <v>40498.311598495049</v>
      </c>
      <c r="M263" s="36"/>
      <c r="N263" s="36"/>
      <c r="O263" s="36"/>
    </row>
    <row r="264" spans="1:15" ht="30">
      <c r="A264" s="28"/>
      <c r="B264" s="29" t="s">
        <v>9896</v>
      </c>
      <c r="C264" s="29">
        <v>1</v>
      </c>
      <c r="D264" s="30"/>
      <c r="E264" s="31" t="s">
        <v>10145</v>
      </c>
      <c r="F264" s="46">
        <v>50924.23</v>
      </c>
      <c r="G264" s="32">
        <v>2021</v>
      </c>
      <c r="H264" s="39">
        <v>15</v>
      </c>
      <c r="I264" s="41">
        <v>0.08</v>
      </c>
      <c r="J264" s="35">
        <v>2</v>
      </c>
      <c r="K264" s="49">
        <v>44624.953169029708</v>
      </c>
      <c r="M264" s="36"/>
      <c r="N264" s="36"/>
      <c r="O264" s="36"/>
    </row>
    <row r="265" spans="1:15" ht="30">
      <c r="A265" s="28"/>
      <c r="B265" s="29" t="s">
        <v>9896</v>
      </c>
      <c r="C265" s="29">
        <v>1</v>
      </c>
      <c r="D265" s="30"/>
      <c r="E265" s="31" t="s">
        <v>10146</v>
      </c>
      <c r="F265" s="46">
        <v>55556.14</v>
      </c>
      <c r="G265" s="32">
        <v>2021</v>
      </c>
      <c r="H265" s="39">
        <v>15</v>
      </c>
      <c r="I265" s="41">
        <v>0.08</v>
      </c>
      <c r="J265" s="35">
        <v>2</v>
      </c>
      <c r="K265" s="49">
        <v>48683.900488079213</v>
      </c>
      <c r="M265" s="36"/>
      <c r="N265" s="36"/>
      <c r="O265" s="36"/>
    </row>
    <row r="266" spans="1:15" ht="30">
      <c r="A266" s="28"/>
      <c r="B266" s="29" t="s">
        <v>9896</v>
      </c>
      <c r="C266" s="29">
        <v>1</v>
      </c>
      <c r="D266" s="30"/>
      <c r="E266" s="31" t="s">
        <v>10147</v>
      </c>
      <c r="F266" s="46">
        <v>78166.7</v>
      </c>
      <c r="G266" s="32">
        <v>2021</v>
      </c>
      <c r="H266" s="39">
        <v>15</v>
      </c>
      <c r="I266" s="41">
        <v>0.08</v>
      </c>
      <c r="J266" s="35">
        <v>2</v>
      </c>
      <c r="K266" s="49">
        <v>68497.556602772282</v>
      </c>
      <c r="M266" s="36"/>
      <c r="N266" s="36"/>
      <c r="O266" s="36"/>
    </row>
    <row r="267" spans="1:15" ht="30">
      <c r="A267" s="28"/>
      <c r="B267" s="29" t="s">
        <v>9896</v>
      </c>
      <c r="C267" s="29">
        <v>1</v>
      </c>
      <c r="D267" s="30"/>
      <c r="E267" s="31" t="s">
        <v>10148</v>
      </c>
      <c r="F267" s="46">
        <v>59045.78</v>
      </c>
      <c r="G267" s="32">
        <v>2021</v>
      </c>
      <c r="H267" s="39">
        <v>15</v>
      </c>
      <c r="I267" s="41">
        <v>0.08</v>
      </c>
      <c r="J267" s="35">
        <v>2</v>
      </c>
      <c r="K267" s="49">
        <v>51741.875475168323</v>
      </c>
      <c r="M267" s="36"/>
      <c r="N267" s="36"/>
      <c r="O267" s="36"/>
    </row>
    <row r="268" spans="1:15" ht="30">
      <c r="A268" s="28"/>
      <c r="B268" s="29" t="s">
        <v>9896</v>
      </c>
      <c r="C268" s="29">
        <v>1</v>
      </c>
      <c r="D268" s="30"/>
      <c r="E268" s="31" t="s">
        <v>10149</v>
      </c>
      <c r="F268" s="46">
        <v>28140.63</v>
      </c>
      <c r="G268" s="32">
        <v>2021</v>
      </c>
      <c r="H268" s="39">
        <v>15</v>
      </c>
      <c r="I268" s="41">
        <v>0.08</v>
      </c>
      <c r="J268" s="35">
        <v>2</v>
      </c>
      <c r="K268" s="49">
        <v>24659.661931009905</v>
      </c>
      <c r="M268" s="36"/>
      <c r="N268" s="36"/>
      <c r="O268" s="36"/>
    </row>
    <row r="269" spans="1:15" ht="30">
      <c r="A269" s="28"/>
      <c r="B269" s="29" t="s">
        <v>9896</v>
      </c>
      <c r="C269" s="29">
        <v>1</v>
      </c>
      <c r="D269" s="30"/>
      <c r="E269" s="31" t="s">
        <v>10150</v>
      </c>
      <c r="F269" s="46">
        <v>38328.36</v>
      </c>
      <c r="G269" s="32">
        <v>2021</v>
      </c>
      <c r="H269" s="39">
        <v>15</v>
      </c>
      <c r="I269" s="41">
        <v>0.08</v>
      </c>
      <c r="J269" s="35">
        <v>2</v>
      </c>
      <c r="K269" s="49">
        <v>33587.179816871292</v>
      </c>
      <c r="M269" s="36"/>
      <c r="N269" s="36"/>
      <c r="O269" s="36"/>
    </row>
    <row r="270" spans="1:15" ht="30.75" customHeight="1">
      <c r="A270" s="28"/>
      <c r="B270" s="29" t="s">
        <v>9896</v>
      </c>
      <c r="C270" s="29">
        <v>1</v>
      </c>
      <c r="D270" s="30"/>
      <c r="E270" s="31" t="s">
        <v>10151</v>
      </c>
      <c r="F270" s="46">
        <v>42047.69</v>
      </c>
      <c r="G270" s="32">
        <v>2021</v>
      </c>
      <c r="H270" s="39">
        <v>15</v>
      </c>
      <c r="I270" s="41">
        <v>0.08</v>
      </c>
      <c r="J270" s="35">
        <v>2</v>
      </c>
      <c r="K270" s="49">
        <v>36846.432378376245</v>
      </c>
      <c r="M270" s="36"/>
      <c r="N270" s="36"/>
      <c r="O270" s="36"/>
    </row>
    <row r="271" spans="1:15" ht="30">
      <c r="A271" s="28"/>
      <c r="B271" s="29" t="s">
        <v>9896</v>
      </c>
      <c r="C271" s="29">
        <v>1</v>
      </c>
      <c r="D271" s="30"/>
      <c r="E271" s="31" t="s">
        <v>10152</v>
      </c>
      <c r="F271" s="46">
        <v>39729.160000000003</v>
      </c>
      <c r="G271" s="32">
        <v>2021</v>
      </c>
      <c r="H271" s="39">
        <v>15</v>
      </c>
      <c r="I271" s="41">
        <v>0.08</v>
      </c>
      <c r="J271" s="35">
        <v>2</v>
      </c>
      <c r="K271" s="49">
        <v>34814.702243801985</v>
      </c>
      <c r="M271" s="36"/>
      <c r="N271" s="36"/>
      <c r="O271" s="36"/>
    </row>
    <row r="272" spans="1:15" ht="30">
      <c r="A272" s="28"/>
      <c r="B272" s="29" t="s">
        <v>9896</v>
      </c>
      <c r="C272" s="29">
        <v>1</v>
      </c>
      <c r="D272" s="30"/>
      <c r="E272" s="31" t="s">
        <v>10153</v>
      </c>
      <c r="F272" s="46">
        <v>30526.11</v>
      </c>
      <c r="G272" s="32">
        <v>2021</v>
      </c>
      <c r="H272" s="39">
        <v>15</v>
      </c>
      <c r="I272" s="41">
        <v>0.08</v>
      </c>
      <c r="J272" s="35">
        <v>2</v>
      </c>
      <c r="K272" s="49">
        <v>26750.060416871289</v>
      </c>
      <c r="M272" s="36"/>
      <c r="N272" s="36"/>
      <c r="O272" s="36"/>
    </row>
    <row r="273" spans="1:15" ht="30">
      <c r="A273" s="28"/>
      <c r="B273" s="29" t="s">
        <v>9896</v>
      </c>
      <c r="C273" s="29">
        <v>1</v>
      </c>
      <c r="D273" s="30"/>
      <c r="E273" s="31" t="s">
        <v>10154</v>
      </c>
      <c r="F273" s="46">
        <v>43535.01</v>
      </c>
      <c r="G273" s="32">
        <v>2021</v>
      </c>
      <c r="H273" s="39">
        <v>15</v>
      </c>
      <c r="I273" s="41">
        <v>0.08</v>
      </c>
      <c r="J273" s="35">
        <v>2</v>
      </c>
      <c r="K273" s="49">
        <v>38149.772366970305</v>
      </c>
      <c r="M273" s="36"/>
      <c r="N273" s="36"/>
      <c r="O273" s="36"/>
    </row>
    <row r="274" spans="1:15" ht="30">
      <c r="A274" s="28"/>
      <c r="B274" s="29" t="s">
        <v>9896</v>
      </c>
      <c r="C274" s="29">
        <v>1</v>
      </c>
      <c r="D274" s="30"/>
      <c r="E274" s="31" t="s">
        <v>10155</v>
      </c>
      <c r="F274" s="46">
        <v>25785.02</v>
      </c>
      <c r="G274" s="32">
        <v>2021</v>
      </c>
      <c r="H274" s="39">
        <v>15</v>
      </c>
      <c r="I274" s="41">
        <v>0.08</v>
      </c>
      <c r="J274" s="35">
        <v>2</v>
      </c>
      <c r="K274" s="49">
        <v>22595.438555722776</v>
      </c>
      <c r="M274" s="36"/>
      <c r="N274" s="36"/>
      <c r="O274" s="36"/>
    </row>
    <row r="275" spans="1:15" ht="30">
      <c r="A275" s="28"/>
      <c r="B275" s="29" t="s">
        <v>9896</v>
      </c>
      <c r="C275" s="29">
        <v>1</v>
      </c>
      <c r="D275" s="30"/>
      <c r="E275" s="31" t="s">
        <v>10156</v>
      </c>
      <c r="F275" s="46">
        <v>32878.629999999997</v>
      </c>
      <c r="G275" s="32">
        <v>2021</v>
      </c>
      <c r="H275" s="39">
        <v>15</v>
      </c>
      <c r="I275" s="41">
        <v>0.08</v>
      </c>
      <c r="J275" s="35">
        <v>2</v>
      </c>
      <c r="K275" s="49">
        <v>28811.576022099009</v>
      </c>
      <c r="M275" s="36"/>
      <c r="N275" s="36"/>
      <c r="O275" s="36"/>
    </row>
    <row r="276" spans="1:15" ht="30">
      <c r="A276" s="28"/>
      <c r="B276" s="29" t="s">
        <v>9896</v>
      </c>
      <c r="C276" s="29">
        <v>1</v>
      </c>
      <c r="D276" s="30"/>
      <c r="E276" s="31" t="s">
        <v>10157</v>
      </c>
      <c r="F276" s="46">
        <v>67629.8</v>
      </c>
      <c r="G276" s="32">
        <v>2021</v>
      </c>
      <c r="H276" s="39">
        <v>15</v>
      </c>
      <c r="I276" s="41">
        <v>0.08</v>
      </c>
      <c r="J276" s="35">
        <v>2</v>
      </c>
      <c r="K276" s="49">
        <v>59264.060700198024</v>
      </c>
      <c r="M276" s="36"/>
      <c r="N276" s="36"/>
      <c r="O276" s="36"/>
    </row>
    <row r="277" spans="1:15" ht="30">
      <c r="A277" s="28"/>
      <c r="B277" s="29" t="s">
        <v>9896</v>
      </c>
      <c r="C277" s="29">
        <v>1</v>
      </c>
      <c r="D277" s="30"/>
      <c r="E277" s="31" t="s">
        <v>10158</v>
      </c>
      <c r="F277" s="46">
        <v>70378.87</v>
      </c>
      <c r="G277" s="32">
        <v>2021</v>
      </c>
      <c r="H277" s="39">
        <v>15</v>
      </c>
      <c r="I277" s="41">
        <v>0.08</v>
      </c>
      <c r="J277" s="35">
        <v>2</v>
      </c>
      <c r="K277" s="49">
        <v>61673.073463049506</v>
      </c>
      <c r="M277" s="36"/>
      <c r="N277" s="36"/>
      <c r="O277" s="36"/>
    </row>
    <row r="278" spans="1:15" ht="31.5" customHeight="1">
      <c r="A278" s="28"/>
      <c r="B278" s="29" t="s">
        <v>9896</v>
      </c>
      <c r="C278" s="29">
        <v>1</v>
      </c>
      <c r="D278" s="30"/>
      <c r="E278" s="31" t="s">
        <v>10159</v>
      </c>
      <c r="F278" s="46">
        <v>49211.34</v>
      </c>
      <c r="G278" s="32">
        <v>2021</v>
      </c>
      <c r="H278" s="39">
        <v>15</v>
      </c>
      <c r="I278" s="41">
        <v>0.08</v>
      </c>
      <c r="J278" s="35">
        <v>2</v>
      </c>
      <c r="K278" s="49">
        <v>43123.945966099011</v>
      </c>
      <c r="M278" s="36"/>
      <c r="N278" s="36"/>
      <c r="O278" s="36"/>
    </row>
    <row r="279" spans="1:15" ht="30">
      <c r="A279" s="28"/>
      <c r="B279" s="29" t="s">
        <v>9896</v>
      </c>
      <c r="C279" s="29">
        <v>1</v>
      </c>
      <c r="D279" s="30"/>
      <c r="E279" s="31" t="s">
        <v>10160</v>
      </c>
      <c r="F279" s="46">
        <v>41693.370000000003</v>
      </c>
      <c r="G279" s="32">
        <v>2021</v>
      </c>
      <c r="H279" s="39">
        <v>15</v>
      </c>
      <c r="I279" s="41">
        <v>0.08</v>
      </c>
      <c r="J279" s="35">
        <v>2</v>
      </c>
      <c r="K279" s="49">
        <v>36535.941411564359</v>
      </c>
      <c r="M279" s="36"/>
      <c r="N279" s="36"/>
      <c r="O279" s="36"/>
    </row>
    <row r="280" spans="1:15" ht="30">
      <c r="A280" s="28"/>
      <c r="B280" s="29" t="s">
        <v>9896</v>
      </c>
      <c r="C280" s="29">
        <v>1</v>
      </c>
      <c r="D280" s="30"/>
      <c r="E280" s="31" t="s">
        <v>10161</v>
      </c>
      <c r="F280" s="46">
        <v>47811.57</v>
      </c>
      <c r="G280" s="32">
        <v>2021</v>
      </c>
      <c r="H280" s="39">
        <v>15</v>
      </c>
      <c r="I280" s="41">
        <v>0.08</v>
      </c>
      <c r="J280" s="35">
        <v>2</v>
      </c>
      <c r="K280" s="49">
        <v>41897.326129188121</v>
      </c>
      <c r="M280" s="36"/>
      <c r="N280" s="36"/>
      <c r="O280" s="36"/>
    </row>
    <row r="281" spans="1:15" ht="30">
      <c r="A281" s="28"/>
      <c r="B281" s="29" t="s">
        <v>9896</v>
      </c>
      <c r="C281" s="29">
        <v>1</v>
      </c>
      <c r="D281" s="30"/>
      <c r="E281" s="31" t="s">
        <v>10162</v>
      </c>
      <c r="F281" s="46">
        <v>56631.46</v>
      </c>
      <c r="G281" s="32">
        <v>2021</v>
      </c>
      <c r="H281" s="39">
        <v>15</v>
      </c>
      <c r="I281" s="41">
        <v>0.08</v>
      </c>
      <c r="J281" s="35">
        <v>2</v>
      </c>
      <c r="K281" s="49">
        <v>49626.204468752476</v>
      </c>
      <c r="M281" s="36"/>
      <c r="N281" s="36"/>
      <c r="O281" s="36"/>
    </row>
    <row r="282" spans="1:15" ht="30">
      <c r="A282" s="28"/>
      <c r="B282" s="29" t="s">
        <v>9896</v>
      </c>
      <c r="C282" s="29">
        <v>1</v>
      </c>
      <c r="D282" s="30"/>
      <c r="E282" s="31" t="s">
        <v>10163</v>
      </c>
      <c r="F282" s="46">
        <v>47380</v>
      </c>
      <c r="G282" s="32">
        <v>2021</v>
      </c>
      <c r="H282" s="39">
        <v>15</v>
      </c>
      <c r="I282" s="41">
        <v>0.08</v>
      </c>
      <c r="J282" s="35">
        <v>2</v>
      </c>
      <c r="K282" s="49">
        <v>41519.140910891096</v>
      </c>
      <c r="M282" s="36"/>
      <c r="N282" s="36"/>
      <c r="O282" s="36"/>
    </row>
    <row r="283" spans="1:15" ht="30">
      <c r="A283" s="28"/>
      <c r="B283" s="29" t="s">
        <v>9896</v>
      </c>
      <c r="C283" s="29">
        <v>1</v>
      </c>
      <c r="D283" s="30"/>
      <c r="E283" s="31" t="s">
        <v>10164</v>
      </c>
      <c r="F283" s="46">
        <v>36713.32</v>
      </c>
      <c r="G283" s="32">
        <v>2021</v>
      </c>
      <c r="H283" s="39">
        <v>15</v>
      </c>
      <c r="I283" s="41">
        <v>0.08</v>
      </c>
      <c r="J283" s="35">
        <v>2</v>
      </c>
      <c r="K283" s="49">
        <v>32171.918665821784</v>
      </c>
      <c r="M283" s="36"/>
      <c r="N283" s="36"/>
      <c r="O283" s="36"/>
    </row>
    <row r="284" spans="1:15" ht="30">
      <c r="A284" s="28"/>
      <c r="B284" s="29" t="s">
        <v>9896</v>
      </c>
      <c r="C284" s="29">
        <v>1</v>
      </c>
      <c r="D284" s="30"/>
      <c r="E284" s="31" t="s">
        <v>10165</v>
      </c>
      <c r="F284" s="46">
        <v>29087.200000000001</v>
      </c>
      <c r="G284" s="32">
        <v>2021</v>
      </c>
      <c r="H284" s="39">
        <v>15</v>
      </c>
      <c r="I284" s="41">
        <v>0.08</v>
      </c>
      <c r="J284" s="35">
        <v>2</v>
      </c>
      <c r="K284" s="49">
        <v>25489.142159207924</v>
      </c>
      <c r="M284" s="36"/>
      <c r="N284" s="36"/>
      <c r="O284" s="36"/>
    </row>
    <row r="285" spans="1:15" ht="30">
      <c r="A285" s="28"/>
      <c r="B285" s="29" t="s">
        <v>9896</v>
      </c>
      <c r="C285" s="29">
        <v>1</v>
      </c>
      <c r="D285" s="30"/>
      <c r="E285" s="31" t="s">
        <v>10166</v>
      </c>
      <c r="F285" s="46">
        <v>30505.51</v>
      </c>
      <c r="G285" s="32">
        <v>2021</v>
      </c>
      <c r="H285" s="39">
        <v>15</v>
      </c>
      <c r="I285" s="41">
        <v>0.08</v>
      </c>
      <c r="J285" s="35">
        <v>2</v>
      </c>
      <c r="K285" s="49">
        <v>26732.008616475247</v>
      </c>
      <c r="M285" s="36"/>
      <c r="N285" s="36"/>
      <c r="O285" s="36"/>
    </row>
    <row r="286" spans="1:15" ht="30">
      <c r="A286" s="28"/>
      <c r="B286" s="29" t="s">
        <v>9896</v>
      </c>
      <c r="C286" s="29">
        <v>1</v>
      </c>
      <c r="D286" s="30"/>
      <c r="E286" s="31" t="s">
        <v>10167</v>
      </c>
      <c r="F286" s="46">
        <v>26714.080000000002</v>
      </c>
      <c r="G286" s="32">
        <v>2021</v>
      </c>
      <c r="H286" s="39">
        <v>15</v>
      </c>
      <c r="I286" s="41">
        <v>0.08</v>
      </c>
      <c r="J286" s="35">
        <v>2</v>
      </c>
      <c r="K286" s="49">
        <v>23409.574753584162</v>
      </c>
      <c r="M286" s="36"/>
      <c r="N286" s="36"/>
      <c r="O286" s="36"/>
    </row>
    <row r="287" spans="1:15" ht="30">
      <c r="A287" s="28"/>
      <c r="B287" s="29" t="s">
        <v>9896</v>
      </c>
      <c r="C287" s="29">
        <v>1</v>
      </c>
      <c r="D287" s="30"/>
      <c r="E287" s="31" t="s">
        <v>10168</v>
      </c>
      <c r="F287" s="46">
        <v>32056.69</v>
      </c>
      <c r="G287" s="32">
        <v>2021</v>
      </c>
      <c r="H287" s="39">
        <v>15</v>
      </c>
      <c r="I287" s="41">
        <v>0.08</v>
      </c>
      <c r="J287" s="35">
        <v>2</v>
      </c>
      <c r="K287" s="49">
        <v>28091.309186297032</v>
      </c>
      <c r="M287" s="36"/>
      <c r="N287" s="36"/>
      <c r="O287" s="36"/>
    </row>
    <row r="288" spans="1:15" ht="30">
      <c r="A288" s="28"/>
      <c r="B288" s="29" t="s">
        <v>9896</v>
      </c>
      <c r="C288" s="29">
        <v>1</v>
      </c>
      <c r="D288" s="30"/>
      <c r="E288" s="31" t="s">
        <v>10169</v>
      </c>
      <c r="F288" s="46">
        <v>32468.69</v>
      </c>
      <c r="G288" s="32">
        <v>2021</v>
      </c>
      <c r="H288" s="39">
        <v>15</v>
      </c>
      <c r="I288" s="41">
        <v>0.08</v>
      </c>
      <c r="J288" s="35">
        <v>2</v>
      </c>
      <c r="K288" s="49">
        <v>28452.345194217822</v>
      </c>
      <c r="M288" s="36"/>
      <c r="N288" s="36"/>
      <c r="O288" s="36"/>
    </row>
    <row r="289" spans="1:15" ht="30">
      <c r="A289" s="28"/>
      <c r="B289" s="29" t="s">
        <v>9896</v>
      </c>
      <c r="C289" s="29">
        <v>1</v>
      </c>
      <c r="D289" s="30"/>
      <c r="E289" s="31" t="s">
        <v>10170</v>
      </c>
      <c r="F289" s="46">
        <v>27359.89</v>
      </c>
      <c r="G289" s="32">
        <v>2021</v>
      </c>
      <c r="H289" s="39">
        <v>15</v>
      </c>
      <c r="I289" s="41">
        <v>0.08</v>
      </c>
      <c r="J289" s="35">
        <v>2</v>
      </c>
      <c r="K289" s="49">
        <v>23975.498696000002</v>
      </c>
      <c r="M289" s="36"/>
      <c r="N289" s="36"/>
      <c r="O289" s="36"/>
    </row>
    <row r="290" spans="1:15" ht="30">
      <c r="A290" s="28"/>
      <c r="B290" s="29" t="s">
        <v>9896</v>
      </c>
      <c r="C290" s="29">
        <v>1</v>
      </c>
      <c r="D290" s="30"/>
      <c r="E290" s="31" t="s">
        <v>10171</v>
      </c>
      <c r="F290" s="46">
        <v>72116.479999999996</v>
      </c>
      <c r="G290" s="32">
        <v>2021</v>
      </c>
      <c r="H290" s="39">
        <v>15</v>
      </c>
      <c r="I290" s="41">
        <v>0.08</v>
      </c>
      <c r="J290" s="35">
        <v>2</v>
      </c>
      <c r="K290" s="49">
        <v>63195.742826455447</v>
      </c>
      <c r="M290" s="36"/>
      <c r="N290" s="36"/>
      <c r="O290" s="36"/>
    </row>
    <row r="291" spans="1:15" ht="30">
      <c r="A291" s="28"/>
      <c r="B291" s="29" t="s">
        <v>9896</v>
      </c>
      <c r="C291" s="29">
        <v>1</v>
      </c>
      <c r="D291" s="30"/>
      <c r="E291" s="31" t="s">
        <v>10172</v>
      </c>
      <c r="F291" s="46">
        <v>72117.509999999995</v>
      </c>
      <c r="G291" s="32">
        <v>2021</v>
      </c>
      <c r="H291" s="39">
        <v>15</v>
      </c>
      <c r="I291" s="41">
        <v>0.08</v>
      </c>
      <c r="J291" s="35">
        <v>2</v>
      </c>
      <c r="K291" s="49">
        <v>63196.64541647525</v>
      </c>
      <c r="M291" s="36"/>
      <c r="N291" s="36"/>
      <c r="O291" s="36"/>
    </row>
    <row r="292" spans="1:15" ht="30">
      <c r="A292" s="28"/>
      <c r="B292" s="29" t="s">
        <v>9896</v>
      </c>
      <c r="C292" s="29">
        <v>1</v>
      </c>
      <c r="D292" s="30"/>
      <c r="E292" s="31" t="s">
        <v>10173</v>
      </c>
      <c r="F292" s="46">
        <v>29372.51</v>
      </c>
      <c r="G292" s="32">
        <v>2021</v>
      </c>
      <c r="H292" s="39">
        <v>15</v>
      </c>
      <c r="I292" s="41">
        <v>0.08</v>
      </c>
      <c r="J292" s="35">
        <v>2</v>
      </c>
      <c r="K292" s="49">
        <v>25739.159594693068</v>
      </c>
      <c r="M292" s="36"/>
      <c r="N292" s="36"/>
      <c r="O292" s="36"/>
    </row>
    <row r="293" spans="1:15" ht="30">
      <c r="A293" s="28"/>
      <c r="B293" s="29" t="s">
        <v>9896</v>
      </c>
      <c r="C293" s="29">
        <v>1</v>
      </c>
      <c r="D293" s="30"/>
      <c r="E293" s="31" t="s">
        <v>10174</v>
      </c>
      <c r="F293" s="46">
        <v>30011.11</v>
      </c>
      <c r="G293" s="32">
        <v>2021</v>
      </c>
      <c r="H293" s="39">
        <v>15</v>
      </c>
      <c r="I293" s="41">
        <v>0.08</v>
      </c>
      <c r="J293" s="35">
        <v>2</v>
      </c>
      <c r="K293" s="49">
        <v>26298.765406970298</v>
      </c>
      <c r="M293" s="36"/>
      <c r="N293" s="36"/>
      <c r="O293" s="36"/>
    </row>
    <row r="294" spans="1:15" ht="30">
      <c r="A294" s="28"/>
      <c r="B294" s="29" t="s">
        <v>9896</v>
      </c>
      <c r="C294" s="29">
        <v>1</v>
      </c>
      <c r="D294" s="30"/>
      <c r="E294" s="31" t="s">
        <v>10175</v>
      </c>
      <c r="F294" s="46">
        <v>31115.27</v>
      </c>
      <c r="G294" s="32">
        <v>2021</v>
      </c>
      <c r="H294" s="39">
        <v>15</v>
      </c>
      <c r="I294" s="41">
        <v>0.08</v>
      </c>
      <c r="J294" s="35">
        <v>2</v>
      </c>
      <c r="K294" s="49">
        <v>27266.341908198021</v>
      </c>
      <c r="M294" s="36"/>
      <c r="N294" s="36"/>
      <c r="O294" s="36"/>
    </row>
    <row r="295" spans="1:15" ht="30">
      <c r="A295" s="28"/>
      <c r="B295" s="29" t="s">
        <v>9896</v>
      </c>
      <c r="C295" s="29">
        <v>1</v>
      </c>
      <c r="D295" s="30"/>
      <c r="E295" s="31" t="s">
        <v>10176</v>
      </c>
      <c r="F295" s="46">
        <v>29175.78</v>
      </c>
      <c r="G295" s="32">
        <v>2021</v>
      </c>
      <c r="H295" s="39">
        <v>15</v>
      </c>
      <c r="I295" s="41">
        <v>0.08</v>
      </c>
      <c r="J295" s="35">
        <v>2</v>
      </c>
      <c r="K295" s="49">
        <v>25566.764900910894</v>
      </c>
      <c r="M295" s="36"/>
      <c r="N295" s="36"/>
      <c r="O295" s="36"/>
    </row>
    <row r="296" spans="1:15" ht="30">
      <c r="A296" s="28"/>
      <c r="B296" s="29" t="s">
        <v>9896</v>
      </c>
      <c r="C296" s="29">
        <v>1</v>
      </c>
      <c r="D296" s="30"/>
      <c r="E296" s="31" t="s">
        <v>10177</v>
      </c>
      <c r="F296" s="46">
        <v>81939.59</v>
      </c>
      <c r="G296" s="32">
        <v>2021</v>
      </c>
      <c r="H296" s="39">
        <v>15</v>
      </c>
      <c r="I296" s="41">
        <v>0.08</v>
      </c>
      <c r="J296" s="35">
        <v>2</v>
      </c>
      <c r="K296" s="49">
        <v>71803.743845306934</v>
      </c>
      <c r="M296" s="36"/>
      <c r="N296" s="36"/>
      <c r="O296" s="36"/>
    </row>
    <row r="297" spans="1:15" ht="30">
      <c r="A297" s="28"/>
      <c r="B297" s="29" t="s">
        <v>9896</v>
      </c>
      <c r="C297" s="29">
        <v>1</v>
      </c>
      <c r="D297" s="30"/>
      <c r="E297" s="31" t="s">
        <v>10178</v>
      </c>
      <c r="F297" s="46">
        <v>39577.199999999997</v>
      </c>
      <c r="G297" s="32">
        <v>2016</v>
      </c>
      <c r="H297" s="39">
        <v>15</v>
      </c>
      <c r="I297" s="41">
        <v>0.08</v>
      </c>
      <c r="J297" s="35">
        <v>2</v>
      </c>
      <c r="K297" s="49">
        <v>15928.059659405946</v>
      </c>
      <c r="M297" s="36"/>
      <c r="N297" s="36"/>
      <c r="O297" s="36"/>
    </row>
    <row r="298" spans="1:15" ht="30">
      <c r="A298" s="28"/>
      <c r="B298" s="29" t="s">
        <v>9896</v>
      </c>
      <c r="C298" s="29">
        <v>1</v>
      </c>
      <c r="D298" s="30"/>
      <c r="E298" s="31" t="s">
        <v>10179</v>
      </c>
      <c r="F298" s="46">
        <v>95473</v>
      </c>
      <c r="G298" s="32">
        <v>2022</v>
      </c>
      <c r="H298" s="39">
        <v>15</v>
      </c>
      <c r="I298" s="41">
        <v>0.08</v>
      </c>
      <c r="J298" s="35">
        <v>2</v>
      </c>
      <c r="K298" s="49">
        <v>93733.689900990095</v>
      </c>
      <c r="M298" s="36"/>
      <c r="N298" s="36"/>
      <c r="O298" s="36"/>
    </row>
    <row r="299" spans="1:15" ht="30">
      <c r="A299" s="28"/>
      <c r="B299" s="29" t="s">
        <v>9896</v>
      </c>
      <c r="C299" s="29">
        <v>1</v>
      </c>
      <c r="D299" s="30"/>
      <c r="E299" s="31" t="s">
        <v>10180</v>
      </c>
      <c r="F299" s="46">
        <v>97352</v>
      </c>
      <c r="G299" s="32">
        <v>2022</v>
      </c>
      <c r="H299" s="39">
        <v>15</v>
      </c>
      <c r="I299" s="41">
        <v>0.08</v>
      </c>
      <c r="J299" s="35">
        <v>2</v>
      </c>
      <c r="K299" s="49">
        <v>95578.458613861381</v>
      </c>
      <c r="M299" s="36"/>
      <c r="N299" s="36"/>
      <c r="O299" s="36"/>
    </row>
    <row r="300" spans="1:15" ht="30">
      <c r="A300" s="28"/>
      <c r="B300" s="29" t="s">
        <v>9896</v>
      </c>
      <c r="C300" s="29">
        <v>1</v>
      </c>
      <c r="D300" s="30"/>
      <c r="E300" s="31" t="s">
        <v>10181</v>
      </c>
      <c r="F300" s="46">
        <v>71778</v>
      </c>
      <c r="G300" s="32">
        <v>2022</v>
      </c>
      <c r="H300" s="39">
        <v>15</v>
      </c>
      <c r="I300" s="41">
        <v>0.08</v>
      </c>
      <c r="J300" s="35">
        <v>2</v>
      </c>
      <c r="K300" s="49">
        <v>70470.361188118812</v>
      </c>
      <c r="M300" s="36"/>
      <c r="N300" s="36"/>
      <c r="O300" s="36"/>
    </row>
    <row r="301" spans="1:15" ht="30">
      <c r="A301" s="28"/>
      <c r="B301" s="29" t="s">
        <v>9896</v>
      </c>
      <c r="C301" s="29">
        <v>1</v>
      </c>
      <c r="D301" s="30"/>
      <c r="E301" s="31" t="s">
        <v>10182</v>
      </c>
      <c r="F301" s="46">
        <v>44008</v>
      </c>
      <c r="G301" s="32">
        <v>2022</v>
      </c>
      <c r="H301" s="39">
        <v>15</v>
      </c>
      <c r="I301" s="41">
        <v>0.08</v>
      </c>
      <c r="J301" s="35">
        <v>2</v>
      </c>
      <c r="K301" s="49">
        <v>43206.270099009904</v>
      </c>
      <c r="M301" s="36"/>
      <c r="N301" s="36"/>
      <c r="O301" s="36"/>
    </row>
    <row r="302" spans="1:15" ht="30">
      <c r="A302" s="28"/>
      <c r="B302" s="29" t="s">
        <v>9896</v>
      </c>
      <c r="C302" s="29">
        <v>1</v>
      </c>
      <c r="D302" s="30"/>
      <c r="E302" s="31" t="s">
        <v>10183</v>
      </c>
      <c r="F302" s="46">
        <v>69542</v>
      </c>
      <c r="G302" s="32">
        <v>2022</v>
      </c>
      <c r="H302" s="39">
        <v>15</v>
      </c>
      <c r="I302" s="41">
        <v>0.08</v>
      </c>
      <c r="J302" s="35">
        <v>2</v>
      </c>
      <c r="K302" s="49">
        <v>68275.096237623758</v>
      </c>
      <c r="M302" s="36"/>
      <c r="N302" s="36"/>
      <c r="O302" s="36"/>
    </row>
    <row r="303" spans="1:15" ht="30">
      <c r="A303" s="28"/>
      <c r="B303" s="29" t="s">
        <v>9896</v>
      </c>
      <c r="C303" s="29">
        <v>1</v>
      </c>
      <c r="D303" s="30"/>
      <c r="E303" s="31" t="s">
        <v>10184</v>
      </c>
      <c r="F303" s="46">
        <v>69542</v>
      </c>
      <c r="G303" s="32">
        <v>2022</v>
      </c>
      <c r="H303" s="39">
        <v>15</v>
      </c>
      <c r="I303" s="41">
        <v>0.08</v>
      </c>
      <c r="J303" s="35">
        <v>2</v>
      </c>
      <c r="K303" s="49">
        <v>68275.096237623758</v>
      </c>
      <c r="M303" s="36"/>
      <c r="N303" s="36"/>
      <c r="O303" s="36"/>
    </row>
    <row r="304" spans="1:15" ht="30">
      <c r="A304" s="28"/>
      <c r="B304" s="29" t="s">
        <v>9896</v>
      </c>
      <c r="C304" s="29">
        <v>1</v>
      </c>
      <c r="D304" s="30"/>
      <c r="E304" s="31" t="s">
        <v>10185</v>
      </c>
      <c r="F304" s="46">
        <v>50960</v>
      </c>
      <c r="G304" s="32">
        <v>2022</v>
      </c>
      <c r="H304" s="39">
        <v>15</v>
      </c>
      <c r="I304" s="41">
        <v>0.08</v>
      </c>
      <c r="J304" s="35">
        <v>2</v>
      </c>
      <c r="K304" s="49">
        <v>50031.619801980196</v>
      </c>
      <c r="M304" s="36"/>
      <c r="N304" s="36"/>
      <c r="O304" s="36"/>
    </row>
    <row r="305" spans="1:15" ht="30">
      <c r="A305" s="28"/>
      <c r="B305" s="29" t="s">
        <v>9896</v>
      </c>
      <c r="C305" s="29">
        <v>1</v>
      </c>
      <c r="D305" s="30"/>
      <c r="E305" s="31" t="s">
        <v>10186</v>
      </c>
      <c r="F305" s="46">
        <v>74358</v>
      </c>
      <c r="G305" s="32">
        <v>2022</v>
      </c>
      <c r="H305" s="39">
        <v>15</v>
      </c>
      <c r="I305" s="41">
        <v>0.08</v>
      </c>
      <c r="J305" s="35">
        <v>2</v>
      </c>
      <c r="K305" s="49">
        <v>73003.359207920788</v>
      </c>
      <c r="M305" s="36"/>
      <c r="N305" s="36"/>
      <c r="O305" s="36"/>
    </row>
    <row r="306" spans="1:15" ht="30">
      <c r="A306" s="28"/>
      <c r="B306" s="29" t="s">
        <v>9896</v>
      </c>
      <c r="C306" s="29">
        <v>1</v>
      </c>
      <c r="D306" s="30"/>
      <c r="E306" s="31" t="s">
        <v>10187</v>
      </c>
      <c r="F306" s="46">
        <v>76477</v>
      </c>
      <c r="G306" s="32">
        <v>2022</v>
      </c>
      <c r="H306" s="39">
        <v>15</v>
      </c>
      <c r="I306" s="41">
        <v>0.08</v>
      </c>
      <c r="J306" s="35">
        <v>2</v>
      </c>
      <c r="K306" s="49">
        <v>75083.755643564349</v>
      </c>
      <c r="M306" s="36"/>
      <c r="N306" s="36"/>
      <c r="O306" s="36"/>
    </row>
    <row r="307" spans="1:15" ht="30">
      <c r="A307" s="28"/>
      <c r="B307" s="29" t="s">
        <v>9896</v>
      </c>
      <c r="C307" s="29">
        <v>1</v>
      </c>
      <c r="D307" s="30"/>
      <c r="E307" s="31" t="s">
        <v>10188</v>
      </c>
      <c r="F307" s="46">
        <v>34107.120000000003</v>
      </c>
      <c r="G307" s="32">
        <v>2013</v>
      </c>
      <c r="H307" s="39">
        <v>15</v>
      </c>
      <c r="I307" s="41">
        <v>0.08</v>
      </c>
      <c r="J307" s="35">
        <v>2</v>
      </c>
      <c r="K307" s="49">
        <v>7575.1575825742657</v>
      </c>
      <c r="M307" s="36"/>
      <c r="N307" s="36"/>
      <c r="O307" s="36"/>
    </row>
    <row r="308" spans="1:15" ht="30">
      <c r="A308" s="28"/>
      <c r="B308" s="29" t="s">
        <v>9896</v>
      </c>
      <c r="C308" s="29">
        <v>1</v>
      </c>
      <c r="D308" s="30"/>
      <c r="E308" s="31" t="s">
        <v>10189</v>
      </c>
      <c r="F308" s="46">
        <v>49381.760000000002</v>
      </c>
      <c r="G308" s="32">
        <v>2014</v>
      </c>
      <c r="H308" s="39">
        <v>15</v>
      </c>
      <c r="I308" s="41">
        <v>0.08</v>
      </c>
      <c r="J308" s="35">
        <v>2</v>
      </c>
      <c r="K308" s="49">
        <v>13675.520593108924</v>
      </c>
      <c r="M308" s="36"/>
      <c r="N308" s="36"/>
      <c r="O308" s="36"/>
    </row>
    <row r="309" spans="1:15" ht="30">
      <c r="A309" s="28"/>
      <c r="B309" s="29" t="s">
        <v>9896</v>
      </c>
      <c r="C309" s="29">
        <v>1</v>
      </c>
      <c r="D309" s="30"/>
      <c r="E309" s="31" t="s">
        <v>10190</v>
      </c>
      <c r="F309" s="46">
        <v>49381.760000000002</v>
      </c>
      <c r="G309" s="32">
        <v>2014</v>
      </c>
      <c r="H309" s="39">
        <v>15</v>
      </c>
      <c r="I309" s="41">
        <v>0.08</v>
      </c>
      <c r="J309" s="35">
        <v>2</v>
      </c>
      <c r="K309" s="49">
        <v>13675.520593108924</v>
      </c>
      <c r="M309" s="36"/>
      <c r="N309" s="36"/>
      <c r="O309" s="36"/>
    </row>
    <row r="310" spans="1:15" ht="30">
      <c r="A310" s="28"/>
      <c r="B310" s="29" t="s">
        <v>9896</v>
      </c>
      <c r="C310" s="29">
        <v>1</v>
      </c>
      <c r="D310" s="30"/>
      <c r="E310" s="31" t="s">
        <v>10191</v>
      </c>
      <c r="F310" s="46">
        <v>48955.199999999997</v>
      </c>
      <c r="G310" s="32">
        <v>2014</v>
      </c>
      <c r="H310" s="39">
        <v>15</v>
      </c>
      <c r="I310" s="41">
        <v>0.08</v>
      </c>
      <c r="J310" s="35">
        <v>2</v>
      </c>
      <c r="K310" s="49">
        <v>13557.391347326744</v>
      </c>
      <c r="M310" s="36"/>
      <c r="N310" s="36"/>
      <c r="O310" s="36"/>
    </row>
    <row r="311" spans="1:15" ht="30">
      <c r="A311" s="28"/>
      <c r="B311" s="29" t="s">
        <v>9896</v>
      </c>
      <c r="C311" s="29">
        <v>1</v>
      </c>
      <c r="D311" s="30"/>
      <c r="E311" s="31" t="s">
        <v>10192</v>
      </c>
      <c r="F311" s="46">
        <v>48955.199999999997</v>
      </c>
      <c r="G311" s="32">
        <v>2014</v>
      </c>
      <c r="H311" s="39">
        <v>15</v>
      </c>
      <c r="I311" s="41">
        <v>0.08</v>
      </c>
      <c r="J311" s="35">
        <v>2</v>
      </c>
      <c r="K311" s="49">
        <v>13557.391347326744</v>
      </c>
      <c r="M311" s="36"/>
      <c r="N311" s="36"/>
      <c r="O311" s="36"/>
    </row>
    <row r="312" spans="1:15" ht="30">
      <c r="A312" s="28"/>
      <c r="B312" s="29" t="s">
        <v>9896</v>
      </c>
      <c r="C312" s="29">
        <v>1</v>
      </c>
      <c r="D312" s="30"/>
      <c r="E312" s="31" t="s">
        <v>10193</v>
      </c>
      <c r="F312" s="46">
        <v>49381.760000000002</v>
      </c>
      <c r="G312" s="32">
        <v>2014</v>
      </c>
      <c r="H312" s="39">
        <v>15</v>
      </c>
      <c r="I312" s="41">
        <v>0.08</v>
      </c>
      <c r="J312" s="35">
        <v>2</v>
      </c>
      <c r="K312" s="49">
        <v>13675.520593108924</v>
      </c>
      <c r="M312" s="36"/>
      <c r="N312" s="36"/>
      <c r="O312" s="36"/>
    </row>
    <row r="313" spans="1:15" ht="30">
      <c r="A313" s="28"/>
      <c r="B313" s="29" t="s">
        <v>9896</v>
      </c>
      <c r="C313" s="29">
        <v>1</v>
      </c>
      <c r="D313" s="30"/>
      <c r="E313" s="31" t="s">
        <v>10194</v>
      </c>
      <c r="F313" s="46">
        <v>96800</v>
      </c>
      <c r="G313" s="32">
        <v>2015</v>
      </c>
      <c r="H313" s="39">
        <v>15</v>
      </c>
      <c r="I313" s="41">
        <v>0.08</v>
      </c>
      <c r="J313" s="35">
        <v>2</v>
      </c>
      <c r="K313" s="49">
        <v>32979.472475247545</v>
      </c>
      <c r="M313" s="36"/>
      <c r="N313" s="36"/>
      <c r="O313" s="36"/>
    </row>
    <row r="314" spans="1:15" ht="30">
      <c r="A314" s="28"/>
      <c r="B314" s="29" t="s">
        <v>9896</v>
      </c>
      <c r="C314" s="29">
        <v>1</v>
      </c>
      <c r="D314" s="30"/>
      <c r="E314" s="31" t="s">
        <v>10195</v>
      </c>
      <c r="F314" s="46">
        <v>41487.58</v>
      </c>
      <c r="G314" s="32">
        <v>2019</v>
      </c>
      <c r="H314" s="39">
        <v>15</v>
      </c>
      <c r="I314" s="41">
        <v>0.08</v>
      </c>
      <c r="J314" s="35">
        <v>2</v>
      </c>
      <c r="K314" s="49">
        <v>27202.707900198024</v>
      </c>
      <c r="M314" s="36"/>
      <c r="N314" s="36"/>
      <c r="O314" s="36"/>
    </row>
    <row r="315" spans="1:15" ht="30">
      <c r="A315" s="28"/>
      <c r="B315" s="29" t="s">
        <v>9896</v>
      </c>
      <c r="C315" s="29">
        <v>1</v>
      </c>
      <c r="D315" s="30"/>
      <c r="E315" s="31" t="s">
        <v>10196</v>
      </c>
      <c r="F315" s="46">
        <v>45944.639999999999</v>
      </c>
      <c r="G315" s="32">
        <v>2020</v>
      </c>
      <c r="H315" s="39">
        <v>15</v>
      </c>
      <c r="I315" s="41">
        <v>0.08</v>
      </c>
      <c r="J315" s="35">
        <v>2</v>
      </c>
      <c r="K315" s="49">
        <v>34988.16256253465</v>
      </c>
      <c r="M315" s="36"/>
      <c r="N315" s="36"/>
      <c r="O315" s="36"/>
    </row>
    <row r="316" spans="1:15" ht="30">
      <c r="A316" s="28"/>
      <c r="B316" s="29" t="s">
        <v>9896</v>
      </c>
      <c r="C316" s="29">
        <v>1</v>
      </c>
      <c r="D316" s="30"/>
      <c r="E316" s="31" t="s">
        <v>10197</v>
      </c>
      <c r="F316" s="46">
        <v>61118.1</v>
      </c>
      <c r="G316" s="32">
        <v>2016</v>
      </c>
      <c r="H316" s="39">
        <v>15</v>
      </c>
      <c r="I316" s="41">
        <v>0.08</v>
      </c>
      <c r="J316" s="35">
        <v>2</v>
      </c>
      <c r="K316" s="49">
        <v>24597.312166336644</v>
      </c>
      <c r="M316" s="36"/>
      <c r="N316" s="36"/>
      <c r="O316" s="36"/>
    </row>
    <row r="317" spans="1:15" ht="30">
      <c r="A317" s="28"/>
      <c r="B317" s="29" t="s">
        <v>9896</v>
      </c>
      <c r="C317" s="29">
        <v>1</v>
      </c>
      <c r="D317" s="30"/>
      <c r="E317" s="31" t="s">
        <v>10198</v>
      </c>
      <c r="F317" s="46">
        <v>61118.1</v>
      </c>
      <c r="G317" s="32">
        <v>2016</v>
      </c>
      <c r="H317" s="39">
        <v>15</v>
      </c>
      <c r="I317" s="41">
        <v>0.08</v>
      </c>
      <c r="J317" s="35">
        <v>2</v>
      </c>
      <c r="K317" s="49">
        <v>24597.312166336644</v>
      </c>
      <c r="M317" s="36"/>
      <c r="N317" s="36"/>
      <c r="O317" s="36"/>
    </row>
    <row r="318" spans="1:15" ht="30">
      <c r="A318" s="28"/>
      <c r="B318" s="29" t="s">
        <v>9896</v>
      </c>
      <c r="C318" s="29">
        <v>1</v>
      </c>
      <c r="D318" s="30"/>
      <c r="E318" s="31" t="s">
        <v>10199</v>
      </c>
      <c r="F318" s="46">
        <v>38045.68</v>
      </c>
      <c r="G318" s="32">
        <v>2014</v>
      </c>
      <c r="H318" s="39">
        <v>15</v>
      </c>
      <c r="I318" s="41">
        <v>0.08</v>
      </c>
      <c r="J318" s="35">
        <v>2</v>
      </c>
      <c r="K318" s="49">
        <v>10536.167206653476</v>
      </c>
      <c r="M318" s="36"/>
      <c r="N318" s="36"/>
      <c r="O318" s="36"/>
    </row>
    <row r="319" spans="1:15" ht="30">
      <c r="A319" s="28"/>
      <c r="B319" s="29" t="s">
        <v>9896</v>
      </c>
      <c r="C319" s="29">
        <v>1</v>
      </c>
      <c r="D319" s="30"/>
      <c r="E319" s="31" t="s">
        <v>10200</v>
      </c>
      <c r="F319" s="46">
        <v>42281.5</v>
      </c>
      <c r="G319" s="32">
        <v>2021</v>
      </c>
      <c r="H319" s="39">
        <v>15</v>
      </c>
      <c r="I319" s="41">
        <v>0.08</v>
      </c>
      <c r="J319" s="35">
        <v>2</v>
      </c>
      <c r="K319" s="49">
        <v>37051.320312871292</v>
      </c>
      <c r="M319" s="36"/>
      <c r="N319" s="36"/>
      <c r="O319" s="36"/>
    </row>
    <row r="320" spans="1:15" ht="30">
      <c r="A320" s="28"/>
      <c r="B320" s="29" t="s">
        <v>9896</v>
      </c>
      <c r="C320" s="29">
        <v>1</v>
      </c>
      <c r="D320" s="30"/>
      <c r="E320" s="31" t="s">
        <v>10201</v>
      </c>
      <c r="F320" s="46">
        <v>42281.5</v>
      </c>
      <c r="G320" s="32">
        <v>2021</v>
      </c>
      <c r="H320" s="39">
        <v>15</v>
      </c>
      <c r="I320" s="41">
        <v>0.08</v>
      </c>
      <c r="J320" s="35">
        <v>2</v>
      </c>
      <c r="K320" s="49">
        <v>37051.320312871292</v>
      </c>
      <c r="M320" s="36"/>
      <c r="N320" s="36"/>
      <c r="O320" s="36"/>
    </row>
    <row r="321" spans="1:15" ht="30">
      <c r="A321" s="28"/>
      <c r="B321" s="29" t="s">
        <v>9896</v>
      </c>
      <c r="C321" s="29">
        <v>1</v>
      </c>
      <c r="D321" s="30"/>
      <c r="E321" s="31" t="s">
        <v>10202</v>
      </c>
      <c r="F321" s="46">
        <v>26037.52</v>
      </c>
      <c r="G321" s="32">
        <v>2014</v>
      </c>
      <c r="H321" s="39">
        <v>15</v>
      </c>
      <c r="I321" s="41">
        <v>0.08</v>
      </c>
      <c r="J321" s="35">
        <v>2</v>
      </c>
      <c r="K321" s="49">
        <v>7210.6915782970364</v>
      </c>
      <c r="M321" s="36"/>
      <c r="N321" s="36"/>
      <c r="O321" s="36"/>
    </row>
    <row r="322" spans="1:15" ht="30">
      <c r="A322" s="28"/>
      <c r="B322" s="29" t="s">
        <v>9896</v>
      </c>
      <c r="C322" s="29">
        <v>1</v>
      </c>
      <c r="D322" s="30"/>
      <c r="E322" s="31" t="s">
        <v>10203</v>
      </c>
      <c r="F322" s="46">
        <v>84629.82</v>
      </c>
      <c r="G322" s="32">
        <v>2015</v>
      </c>
      <c r="H322" s="39">
        <v>15</v>
      </c>
      <c r="I322" s="41">
        <v>0.08</v>
      </c>
      <c r="J322" s="35">
        <v>2</v>
      </c>
      <c r="K322" s="49">
        <v>28833.128298297048</v>
      </c>
      <c r="M322" s="36"/>
      <c r="N322" s="36"/>
      <c r="O322" s="36"/>
    </row>
    <row r="323" spans="1:15" ht="30">
      <c r="A323" s="28"/>
      <c r="B323" s="29" t="s">
        <v>9896</v>
      </c>
      <c r="C323" s="29">
        <v>1</v>
      </c>
      <c r="D323" s="30"/>
      <c r="E323" s="31" t="s">
        <v>10204</v>
      </c>
      <c r="F323" s="46">
        <v>47509.16</v>
      </c>
      <c r="G323" s="32">
        <v>2016</v>
      </c>
      <c r="H323" s="39">
        <v>15</v>
      </c>
      <c r="I323" s="41">
        <v>0.08</v>
      </c>
      <c r="J323" s="35">
        <v>2</v>
      </c>
      <c r="K323" s="49">
        <v>19120.320155247537</v>
      </c>
      <c r="M323" s="36"/>
      <c r="N323" s="36"/>
      <c r="O323" s="36"/>
    </row>
    <row r="324" spans="1:15" ht="30">
      <c r="A324" s="28"/>
      <c r="B324" s="29" t="s">
        <v>9896</v>
      </c>
      <c r="C324" s="29">
        <v>1</v>
      </c>
      <c r="D324" s="30"/>
      <c r="E324" s="31" t="s">
        <v>10205</v>
      </c>
      <c r="F324" s="46">
        <v>100765.17</v>
      </c>
      <c r="G324" s="32">
        <v>2015</v>
      </c>
      <c r="H324" s="39">
        <v>15</v>
      </c>
      <c r="I324" s="41">
        <v>0.08</v>
      </c>
      <c r="J324" s="35">
        <v>2</v>
      </c>
      <c r="K324" s="49">
        <v>34330.394116514872</v>
      </c>
      <c r="M324" s="36"/>
      <c r="N324" s="36"/>
      <c r="O324" s="36"/>
    </row>
    <row r="325" spans="1:15" ht="30">
      <c r="A325" s="28"/>
      <c r="B325" s="29" t="s">
        <v>9896</v>
      </c>
      <c r="C325" s="29">
        <v>1</v>
      </c>
      <c r="D325" s="30"/>
      <c r="E325" s="31" t="s">
        <v>10206</v>
      </c>
      <c r="F325" s="46">
        <v>78761.320000000007</v>
      </c>
      <c r="G325" s="32">
        <v>2015</v>
      </c>
      <c r="H325" s="39">
        <v>15</v>
      </c>
      <c r="I325" s="41">
        <v>0.08</v>
      </c>
      <c r="J325" s="35">
        <v>2</v>
      </c>
      <c r="K325" s="49">
        <v>26833.747779485166</v>
      </c>
      <c r="M325" s="36"/>
      <c r="N325" s="36"/>
      <c r="O325" s="36"/>
    </row>
    <row r="326" spans="1:15" ht="30">
      <c r="A326" s="28"/>
      <c r="B326" s="29" t="s">
        <v>9896</v>
      </c>
      <c r="C326" s="29">
        <v>1</v>
      </c>
      <c r="D326" s="30"/>
      <c r="E326" s="31" t="s">
        <v>10207</v>
      </c>
      <c r="F326" s="46">
        <v>82177.149999999994</v>
      </c>
      <c r="G326" s="32">
        <v>2015</v>
      </c>
      <c r="H326" s="39">
        <v>15</v>
      </c>
      <c r="I326" s="41">
        <v>0.08</v>
      </c>
      <c r="J326" s="35">
        <v>2</v>
      </c>
      <c r="K326" s="49">
        <v>27997.510914455459</v>
      </c>
      <c r="M326" s="36"/>
      <c r="N326" s="36"/>
      <c r="O326" s="36"/>
    </row>
    <row r="327" spans="1:15" ht="30">
      <c r="A327" s="28"/>
      <c r="B327" s="29" t="s">
        <v>9896</v>
      </c>
      <c r="C327" s="29">
        <v>1</v>
      </c>
      <c r="D327" s="30"/>
      <c r="E327" s="31" t="s">
        <v>10208</v>
      </c>
      <c r="F327" s="46">
        <v>83360.53</v>
      </c>
      <c r="G327" s="32">
        <v>2015</v>
      </c>
      <c r="H327" s="39">
        <v>15</v>
      </c>
      <c r="I327" s="41">
        <v>0.08</v>
      </c>
      <c r="J327" s="35">
        <v>2</v>
      </c>
      <c r="K327" s="49">
        <v>28400.684965465363</v>
      </c>
      <c r="M327" s="36"/>
      <c r="N327" s="36"/>
      <c r="O327" s="36"/>
    </row>
    <row r="328" spans="1:15" ht="30">
      <c r="A328" s="28"/>
      <c r="B328" s="29" t="s">
        <v>9896</v>
      </c>
      <c r="C328" s="29">
        <v>1</v>
      </c>
      <c r="D328" s="30"/>
      <c r="E328" s="31" t="s">
        <v>10209</v>
      </c>
      <c r="F328" s="46">
        <v>85758.75</v>
      </c>
      <c r="G328" s="32">
        <v>2015</v>
      </c>
      <c r="H328" s="39">
        <v>15</v>
      </c>
      <c r="I328" s="41">
        <v>0.08</v>
      </c>
      <c r="J328" s="35">
        <v>2</v>
      </c>
      <c r="K328" s="49">
        <v>29217.751396039621</v>
      </c>
      <c r="M328" s="36"/>
      <c r="N328" s="36"/>
      <c r="O328" s="36"/>
    </row>
    <row r="329" spans="1:15" ht="30">
      <c r="A329" s="28"/>
      <c r="B329" s="29" t="s">
        <v>9896</v>
      </c>
      <c r="C329" s="29">
        <v>1</v>
      </c>
      <c r="D329" s="30"/>
      <c r="E329" s="31" t="s">
        <v>10210</v>
      </c>
      <c r="F329" s="46">
        <v>85745.44</v>
      </c>
      <c r="G329" s="32">
        <v>2015</v>
      </c>
      <c r="H329" s="39">
        <v>15</v>
      </c>
      <c r="I329" s="41">
        <v>0.08</v>
      </c>
      <c r="J329" s="35">
        <v>2</v>
      </c>
      <c r="K329" s="49">
        <v>29213.216718574276</v>
      </c>
      <c r="M329" s="36"/>
      <c r="N329" s="36"/>
      <c r="O329" s="36"/>
    </row>
    <row r="330" spans="1:15" ht="30">
      <c r="A330" s="28"/>
      <c r="B330" s="29" t="s">
        <v>9896</v>
      </c>
      <c r="C330" s="29">
        <v>1</v>
      </c>
      <c r="D330" s="30"/>
      <c r="E330" s="31" t="s">
        <v>10211</v>
      </c>
      <c r="F330" s="46">
        <v>147631.5</v>
      </c>
      <c r="G330" s="32">
        <v>2020</v>
      </c>
      <c r="H330" s="39">
        <v>15</v>
      </c>
      <c r="I330" s="41">
        <v>0.08</v>
      </c>
      <c r="J330" s="35">
        <v>2</v>
      </c>
      <c r="K330" s="49">
        <v>112425.62617425743</v>
      </c>
      <c r="M330" s="36"/>
      <c r="N330" s="36"/>
      <c r="O330" s="36"/>
    </row>
    <row r="331" spans="1:15" ht="30">
      <c r="A331" s="28"/>
      <c r="B331" s="29" t="s">
        <v>9896</v>
      </c>
      <c r="C331" s="29">
        <v>1</v>
      </c>
      <c r="D331" s="30"/>
      <c r="E331" s="31" t="s">
        <v>10212</v>
      </c>
      <c r="F331" s="46">
        <v>51982.400000000001</v>
      </c>
      <c r="G331" s="32">
        <v>2020</v>
      </c>
      <c r="H331" s="39">
        <v>15</v>
      </c>
      <c r="I331" s="41">
        <v>0.08</v>
      </c>
      <c r="J331" s="35">
        <v>2</v>
      </c>
      <c r="K331" s="49">
        <v>39586.090163960398</v>
      </c>
      <c r="M331" s="36"/>
      <c r="N331" s="36"/>
      <c r="O331" s="36"/>
    </row>
    <row r="332" spans="1:15" ht="30">
      <c r="A332" s="28"/>
      <c r="B332" s="29" t="s">
        <v>9896</v>
      </c>
      <c r="C332" s="29">
        <v>1</v>
      </c>
      <c r="D332" s="30"/>
      <c r="E332" s="31" t="s">
        <v>10213</v>
      </c>
      <c r="F332" s="46">
        <v>51891.24</v>
      </c>
      <c r="G332" s="32">
        <v>2020</v>
      </c>
      <c r="H332" s="39">
        <v>15</v>
      </c>
      <c r="I332" s="41">
        <v>0.08</v>
      </c>
      <c r="J332" s="35">
        <v>2</v>
      </c>
      <c r="K332" s="49">
        <v>39516.669206495048</v>
      </c>
      <c r="M332" s="36"/>
      <c r="N332" s="36"/>
      <c r="O332" s="36"/>
    </row>
    <row r="333" spans="1:15" ht="30">
      <c r="A333" s="28"/>
      <c r="B333" s="29" t="s">
        <v>9896</v>
      </c>
      <c r="C333" s="29">
        <v>1</v>
      </c>
      <c r="D333" s="30"/>
      <c r="E333" s="31" t="s">
        <v>10214</v>
      </c>
      <c r="F333" s="46">
        <v>51891.24</v>
      </c>
      <c r="G333" s="32">
        <v>2020</v>
      </c>
      <c r="H333" s="39">
        <v>15</v>
      </c>
      <c r="I333" s="41">
        <v>0.08</v>
      </c>
      <c r="J333" s="35">
        <v>2</v>
      </c>
      <c r="K333" s="49">
        <v>39516.669206495048</v>
      </c>
      <c r="M333" s="36"/>
      <c r="N333" s="36"/>
      <c r="O333" s="36"/>
    </row>
    <row r="334" spans="1:15" ht="30">
      <c r="A334" s="28"/>
      <c r="B334" s="29" t="s">
        <v>9896</v>
      </c>
      <c r="C334" s="29">
        <v>1</v>
      </c>
      <c r="D334" s="30"/>
      <c r="E334" s="31" t="s">
        <v>10215</v>
      </c>
      <c r="F334" s="46">
        <v>58173.17</v>
      </c>
      <c r="G334" s="32">
        <v>2015</v>
      </c>
      <c r="H334" s="39">
        <v>15</v>
      </c>
      <c r="I334" s="41">
        <v>0.08</v>
      </c>
      <c r="J334" s="35">
        <v>2</v>
      </c>
      <c r="K334" s="49">
        <v>19819.426227405951</v>
      </c>
      <c r="M334" s="36"/>
      <c r="N334" s="36"/>
      <c r="O334" s="36"/>
    </row>
    <row r="335" spans="1:15" ht="30">
      <c r="A335" s="28"/>
      <c r="B335" s="29" t="s">
        <v>9896</v>
      </c>
      <c r="C335" s="29">
        <v>1</v>
      </c>
      <c r="D335" s="30"/>
      <c r="E335" s="31" t="s">
        <v>10216</v>
      </c>
      <c r="F335" s="46">
        <v>36282.629999999997</v>
      </c>
      <c r="G335" s="32">
        <v>2013</v>
      </c>
      <c r="H335" s="39">
        <v>15</v>
      </c>
      <c r="I335" s="41">
        <v>0.08</v>
      </c>
      <c r="J335" s="35">
        <v>2</v>
      </c>
      <c r="K335" s="49">
        <v>8058.3361996039675</v>
      </c>
      <c r="M335" s="36"/>
      <c r="N335" s="36"/>
      <c r="O335" s="36"/>
    </row>
    <row r="336" spans="1:15" ht="30">
      <c r="A336" s="28"/>
      <c r="B336" s="29" t="s">
        <v>9896</v>
      </c>
      <c r="C336" s="29">
        <v>1</v>
      </c>
      <c r="D336" s="30"/>
      <c r="E336" s="31" t="s">
        <v>10217</v>
      </c>
      <c r="F336" s="46">
        <v>42050</v>
      </c>
      <c r="G336" s="32">
        <v>2007</v>
      </c>
      <c r="H336" s="39">
        <v>15</v>
      </c>
      <c r="I336" s="41">
        <v>0.08</v>
      </c>
      <c r="J336" s="35">
        <v>2</v>
      </c>
      <c r="K336" s="49">
        <v>3364.0000000000095</v>
      </c>
      <c r="M336" s="36"/>
      <c r="N336" s="36"/>
      <c r="O336" s="36"/>
    </row>
    <row r="337" spans="1:15" ht="30">
      <c r="A337" s="28"/>
      <c r="B337" s="29" t="s">
        <v>9896</v>
      </c>
      <c r="C337" s="29">
        <v>1</v>
      </c>
      <c r="D337" s="30"/>
      <c r="E337" s="31" t="s">
        <v>10218</v>
      </c>
      <c r="F337" s="46">
        <v>49640</v>
      </c>
      <c r="G337" s="32">
        <v>2010</v>
      </c>
      <c r="H337" s="39">
        <v>15</v>
      </c>
      <c r="I337" s="41">
        <v>0.08</v>
      </c>
      <c r="J337" s="35">
        <v>2</v>
      </c>
      <c r="K337" s="49">
        <v>5689.4320792079325</v>
      </c>
      <c r="M337" s="36"/>
      <c r="N337" s="36"/>
      <c r="O337" s="36"/>
    </row>
    <row r="338" spans="1:15" ht="30">
      <c r="A338" s="28"/>
      <c r="B338" s="29" t="s">
        <v>9896</v>
      </c>
      <c r="C338" s="29">
        <v>1</v>
      </c>
      <c r="D338" s="30"/>
      <c r="E338" s="31" t="s">
        <v>10219</v>
      </c>
      <c r="F338" s="46">
        <v>47136.28</v>
      </c>
      <c r="G338" s="32">
        <v>2016</v>
      </c>
      <c r="H338" s="39">
        <v>15</v>
      </c>
      <c r="I338" s="41">
        <v>0.08</v>
      </c>
      <c r="J338" s="35">
        <v>2</v>
      </c>
      <c r="K338" s="49">
        <v>18970.25256871288</v>
      </c>
      <c r="M338" s="36"/>
      <c r="N338" s="36"/>
      <c r="O338" s="36"/>
    </row>
    <row r="339" spans="1:15" ht="30">
      <c r="A339" s="28"/>
      <c r="B339" s="29" t="s">
        <v>9896</v>
      </c>
      <c r="C339" s="29">
        <v>1</v>
      </c>
      <c r="D339" s="30"/>
      <c r="E339" s="31" t="s">
        <v>10220</v>
      </c>
      <c r="F339" s="46">
        <v>65506.559999999998</v>
      </c>
      <c r="G339" s="32">
        <v>2018</v>
      </c>
      <c r="H339" s="39">
        <v>15</v>
      </c>
      <c r="I339" s="41">
        <v>0.08</v>
      </c>
      <c r="J339" s="35">
        <v>2</v>
      </c>
      <c r="K339" s="49">
        <v>37473.903230732678</v>
      </c>
      <c r="M339" s="36"/>
      <c r="N339" s="36"/>
      <c r="O339" s="36"/>
    </row>
    <row r="340" spans="1:15" ht="30">
      <c r="A340" s="28"/>
      <c r="B340" s="29" t="s">
        <v>9896</v>
      </c>
      <c r="C340" s="29">
        <v>1</v>
      </c>
      <c r="D340" s="30"/>
      <c r="E340" s="31" t="s">
        <v>10221</v>
      </c>
      <c r="F340" s="46">
        <v>71834.27</v>
      </c>
      <c r="G340" s="32">
        <v>2019</v>
      </c>
      <c r="H340" s="39">
        <v>15</v>
      </c>
      <c r="I340" s="41">
        <v>0.08</v>
      </c>
      <c r="J340" s="35">
        <v>2</v>
      </c>
      <c r="K340" s="49">
        <v>47100.52174732674</v>
      </c>
      <c r="M340" s="36"/>
      <c r="N340" s="36"/>
      <c r="O340" s="36"/>
    </row>
    <row r="341" spans="1:15" ht="30">
      <c r="A341" s="28"/>
      <c r="B341" s="29" t="s">
        <v>9896</v>
      </c>
      <c r="C341" s="29">
        <v>1</v>
      </c>
      <c r="D341" s="30"/>
      <c r="E341" s="31" t="s">
        <v>10222</v>
      </c>
      <c r="F341" s="46">
        <v>74200</v>
      </c>
      <c r="G341" s="32">
        <v>2020</v>
      </c>
      <c r="H341" s="39">
        <v>15</v>
      </c>
      <c r="I341" s="41">
        <v>0.08</v>
      </c>
      <c r="J341" s="35">
        <v>2</v>
      </c>
      <c r="K341" s="49">
        <v>56505.430495049499</v>
      </c>
      <c r="M341" s="36"/>
      <c r="N341" s="36"/>
      <c r="O341" s="36"/>
    </row>
    <row r="342" spans="1:15" ht="30">
      <c r="A342" s="28"/>
      <c r="B342" s="29" t="s">
        <v>9896</v>
      </c>
      <c r="C342" s="29">
        <v>1</v>
      </c>
      <c r="D342" s="30"/>
      <c r="E342" s="31" t="s">
        <v>10223</v>
      </c>
      <c r="F342" s="46">
        <v>34045.75</v>
      </c>
      <c r="G342" s="32">
        <v>2017</v>
      </c>
      <c r="H342" s="39">
        <v>15</v>
      </c>
      <c r="I342" s="41">
        <v>0.08</v>
      </c>
      <c r="J342" s="35">
        <v>2</v>
      </c>
      <c r="K342" s="49">
        <v>16437.153265346544</v>
      </c>
      <c r="M342" s="36"/>
      <c r="N342" s="36"/>
      <c r="O342" s="36"/>
    </row>
    <row r="343" spans="1:15" ht="30">
      <c r="A343" s="28"/>
      <c r="B343" s="29" t="s">
        <v>9896</v>
      </c>
      <c r="C343" s="29">
        <v>1</v>
      </c>
      <c r="D343" s="30"/>
      <c r="E343" s="31" t="s">
        <v>10224</v>
      </c>
      <c r="F343" s="46">
        <v>29133.439999999999</v>
      </c>
      <c r="G343" s="32">
        <v>2018</v>
      </c>
      <c r="H343" s="39">
        <v>15</v>
      </c>
      <c r="I343" s="41">
        <v>0.08</v>
      </c>
      <c r="J343" s="35">
        <v>2</v>
      </c>
      <c r="K343" s="49">
        <v>16666.173759366338</v>
      </c>
      <c r="M343" s="36"/>
      <c r="N343" s="36"/>
      <c r="O343" s="36"/>
    </row>
    <row r="344" spans="1:15" ht="30">
      <c r="A344" s="28"/>
      <c r="B344" s="29" t="s">
        <v>9896</v>
      </c>
      <c r="C344" s="29">
        <v>1</v>
      </c>
      <c r="D344" s="30"/>
      <c r="E344" s="31" t="s">
        <v>10225</v>
      </c>
      <c r="F344" s="46">
        <v>29133.439999999999</v>
      </c>
      <c r="G344" s="32">
        <v>2018</v>
      </c>
      <c r="H344" s="39">
        <v>15</v>
      </c>
      <c r="I344" s="41">
        <v>0.08</v>
      </c>
      <c r="J344" s="35">
        <v>2</v>
      </c>
      <c r="K344" s="49">
        <v>16666.173759366338</v>
      </c>
      <c r="M344" s="36"/>
      <c r="N344" s="36"/>
      <c r="O344" s="36"/>
    </row>
    <row r="345" spans="1:15" ht="30">
      <c r="A345" s="28"/>
      <c r="B345" s="29" t="s">
        <v>9896</v>
      </c>
      <c r="C345" s="29">
        <v>1</v>
      </c>
      <c r="D345" s="30"/>
      <c r="E345" s="31" t="s">
        <v>10226</v>
      </c>
      <c r="F345" s="46">
        <v>29133.439999999999</v>
      </c>
      <c r="G345" s="32">
        <v>2018</v>
      </c>
      <c r="H345" s="39">
        <v>15</v>
      </c>
      <c r="I345" s="41">
        <v>0.08</v>
      </c>
      <c r="J345" s="35">
        <v>2</v>
      </c>
      <c r="K345" s="49">
        <v>16666.173759366338</v>
      </c>
      <c r="M345" s="36"/>
      <c r="N345" s="36"/>
      <c r="O345" s="36"/>
    </row>
    <row r="346" spans="1:15" ht="30">
      <c r="A346" s="28"/>
      <c r="B346" s="29" t="s">
        <v>9896</v>
      </c>
      <c r="C346" s="29">
        <v>1</v>
      </c>
      <c r="D346" s="30"/>
      <c r="E346" s="31" t="s">
        <v>10227</v>
      </c>
      <c r="F346" s="46">
        <v>29133.439999999999</v>
      </c>
      <c r="G346" s="32">
        <v>2018</v>
      </c>
      <c r="H346" s="39">
        <v>15</v>
      </c>
      <c r="I346" s="41">
        <v>0.08</v>
      </c>
      <c r="J346" s="35">
        <v>2</v>
      </c>
      <c r="K346" s="49">
        <v>16666.173759366338</v>
      </c>
      <c r="M346" s="36"/>
      <c r="N346" s="36"/>
      <c r="O346" s="36"/>
    </row>
    <row r="347" spans="1:15" ht="30">
      <c r="A347" s="28"/>
      <c r="B347" s="29" t="s">
        <v>9896</v>
      </c>
      <c r="C347" s="29">
        <v>1</v>
      </c>
      <c r="D347" s="30"/>
      <c r="E347" s="31" t="s">
        <v>10228</v>
      </c>
      <c r="F347" s="46">
        <v>29133.439999999999</v>
      </c>
      <c r="G347" s="32">
        <v>2018</v>
      </c>
      <c r="H347" s="39">
        <v>15</v>
      </c>
      <c r="I347" s="41">
        <v>0.08</v>
      </c>
      <c r="J347" s="35">
        <v>2</v>
      </c>
      <c r="K347" s="49">
        <v>16666.173759366338</v>
      </c>
      <c r="M347" s="36"/>
      <c r="N347" s="36"/>
      <c r="O347" s="36"/>
    </row>
    <row r="348" spans="1:15" ht="30">
      <c r="A348" s="28"/>
      <c r="B348" s="29" t="s">
        <v>9896</v>
      </c>
      <c r="C348" s="29">
        <v>1</v>
      </c>
      <c r="D348" s="30"/>
      <c r="E348" s="31" t="s">
        <v>10229</v>
      </c>
      <c r="F348" s="46">
        <v>44854.59</v>
      </c>
      <c r="G348" s="32">
        <v>2019</v>
      </c>
      <c r="H348" s="39">
        <v>15</v>
      </c>
      <c r="I348" s="41">
        <v>0.08</v>
      </c>
      <c r="J348" s="35">
        <v>2</v>
      </c>
      <c r="K348" s="49">
        <v>29410.399684752476</v>
      </c>
      <c r="M348" s="36"/>
      <c r="N348" s="36"/>
      <c r="O348" s="36"/>
    </row>
    <row r="349" spans="1:15" ht="30">
      <c r="A349" s="28"/>
      <c r="B349" s="29" t="s">
        <v>9896</v>
      </c>
      <c r="C349" s="29">
        <v>1</v>
      </c>
      <c r="D349" s="30"/>
      <c r="E349" s="31" t="s">
        <v>10230</v>
      </c>
      <c r="F349" s="46">
        <v>27620.260000000002</v>
      </c>
      <c r="G349" s="32">
        <v>2016</v>
      </c>
      <c r="H349" s="39">
        <v>15</v>
      </c>
      <c r="I349" s="41">
        <v>0.08</v>
      </c>
      <c r="J349" s="35">
        <v>2</v>
      </c>
      <c r="K349" s="49">
        <v>11115.924044356441</v>
      </c>
      <c r="M349" s="36"/>
      <c r="N349" s="36"/>
      <c r="O349" s="36"/>
    </row>
    <row r="350" spans="1:15" ht="30">
      <c r="A350" s="28"/>
      <c r="B350" s="29" t="s">
        <v>9896</v>
      </c>
      <c r="C350" s="29">
        <v>1</v>
      </c>
      <c r="D350" s="30"/>
      <c r="E350" s="31" t="s">
        <v>10231</v>
      </c>
      <c r="F350" s="46">
        <v>16692.28</v>
      </c>
      <c r="G350" s="32">
        <v>2016</v>
      </c>
      <c r="H350" s="39">
        <v>15</v>
      </c>
      <c r="I350" s="41">
        <v>0.08</v>
      </c>
      <c r="J350" s="35">
        <v>2</v>
      </c>
      <c r="K350" s="49">
        <v>6717.8989845544584</v>
      </c>
      <c r="M350" s="36"/>
      <c r="N350" s="36"/>
      <c r="O350" s="36"/>
    </row>
    <row r="351" spans="1:15" ht="30">
      <c r="A351" s="28"/>
      <c r="B351" s="29" t="s">
        <v>9896</v>
      </c>
      <c r="C351" s="29">
        <v>1</v>
      </c>
      <c r="D351" s="30"/>
      <c r="E351" s="31" t="s">
        <v>10232</v>
      </c>
      <c r="F351" s="46">
        <v>31080</v>
      </c>
      <c r="G351" s="32">
        <v>2006</v>
      </c>
      <c r="H351" s="39">
        <v>15</v>
      </c>
      <c r="I351" s="41">
        <v>0.08</v>
      </c>
      <c r="J351" s="35">
        <v>2</v>
      </c>
      <c r="K351" s="49">
        <v>2486.4000000000069</v>
      </c>
      <c r="M351" s="36"/>
      <c r="N351" s="36"/>
      <c r="O351" s="36"/>
    </row>
    <row r="352" spans="1:15" ht="30">
      <c r="A352" s="28"/>
      <c r="B352" s="29" t="s">
        <v>9896</v>
      </c>
      <c r="C352" s="29">
        <v>1</v>
      </c>
      <c r="D352" s="30"/>
      <c r="E352" s="31" t="s">
        <v>10233</v>
      </c>
      <c r="F352" s="46">
        <v>95313.4</v>
      </c>
      <c r="G352" s="32">
        <v>2012</v>
      </c>
      <c r="H352" s="39">
        <v>15</v>
      </c>
      <c r="I352" s="41">
        <v>0.08</v>
      </c>
      <c r="J352" s="35">
        <v>2</v>
      </c>
      <c r="K352" s="49">
        <v>17366.290219405961</v>
      </c>
      <c r="M352" s="36"/>
      <c r="N352" s="36"/>
      <c r="O352" s="36"/>
    </row>
    <row r="353" spans="1:15" ht="30">
      <c r="A353" s="28"/>
      <c r="B353" s="29" t="s">
        <v>9896</v>
      </c>
      <c r="C353" s="29">
        <v>1</v>
      </c>
      <c r="D353" s="30"/>
      <c r="E353" s="31" t="s">
        <v>10234</v>
      </c>
      <c r="F353" s="46">
        <v>89260.160000000003</v>
      </c>
      <c r="G353" s="32">
        <v>2014</v>
      </c>
      <c r="H353" s="39">
        <v>15</v>
      </c>
      <c r="I353" s="41">
        <v>0.08</v>
      </c>
      <c r="J353" s="35">
        <v>2</v>
      </c>
      <c r="K353" s="49">
        <v>24719.231477861409</v>
      </c>
      <c r="M353" s="36"/>
      <c r="N353" s="36"/>
      <c r="O353" s="36"/>
    </row>
    <row r="354" spans="1:15" ht="30">
      <c r="A354" s="28"/>
      <c r="B354" s="29" t="s">
        <v>9896</v>
      </c>
      <c r="C354" s="29">
        <v>1</v>
      </c>
      <c r="D354" s="30"/>
      <c r="E354" s="31" t="s">
        <v>10235</v>
      </c>
      <c r="F354" s="46">
        <v>80865.36</v>
      </c>
      <c r="G354" s="32">
        <v>2014</v>
      </c>
      <c r="H354" s="39">
        <v>15</v>
      </c>
      <c r="I354" s="41">
        <v>0.08</v>
      </c>
      <c r="J354" s="35">
        <v>2</v>
      </c>
      <c r="K354" s="49">
        <v>22394.420448950517</v>
      </c>
      <c r="M354" s="36"/>
      <c r="N354" s="36"/>
      <c r="O354" s="36"/>
    </row>
    <row r="355" spans="1:15" ht="30">
      <c r="A355" s="28"/>
      <c r="B355" s="29" t="s">
        <v>9896</v>
      </c>
      <c r="C355" s="29">
        <v>1</v>
      </c>
      <c r="D355" s="30"/>
      <c r="E355" s="31" t="s">
        <v>10236</v>
      </c>
      <c r="F355" s="46">
        <v>90567.12</v>
      </c>
      <c r="G355" s="32">
        <v>2014</v>
      </c>
      <c r="H355" s="39">
        <v>15</v>
      </c>
      <c r="I355" s="41">
        <v>0.08</v>
      </c>
      <c r="J355" s="35">
        <v>2</v>
      </c>
      <c r="K355" s="49">
        <v>25081.173992554479</v>
      </c>
      <c r="M355" s="36"/>
      <c r="N355" s="36"/>
      <c r="O355" s="36"/>
    </row>
    <row r="356" spans="1:15" ht="30">
      <c r="A356" s="28"/>
      <c r="B356" s="29" t="s">
        <v>9896</v>
      </c>
      <c r="C356" s="29">
        <v>1</v>
      </c>
      <c r="D356" s="30"/>
      <c r="E356" s="31" t="s">
        <v>10237</v>
      </c>
      <c r="F356" s="46">
        <v>41894.720000000001</v>
      </c>
      <c r="G356" s="32">
        <v>2016</v>
      </c>
      <c r="H356" s="39">
        <v>15</v>
      </c>
      <c r="I356" s="41">
        <v>0.08</v>
      </c>
      <c r="J356" s="35">
        <v>2</v>
      </c>
      <c r="K356" s="49">
        <v>16860.758203564365</v>
      </c>
      <c r="M356" s="36"/>
      <c r="N356" s="36"/>
      <c r="O356" s="36"/>
    </row>
    <row r="357" spans="1:15" ht="30">
      <c r="A357" s="28"/>
      <c r="B357" s="29" t="s">
        <v>9896</v>
      </c>
      <c r="C357" s="29">
        <v>1</v>
      </c>
      <c r="D357" s="30"/>
      <c r="E357" s="31" t="s">
        <v>10238</v>
      </c>
      <c r="F357" s="46">
        <v>34579.9</v>
      </c>
      <c r="G357" s="32">
        <v>2016</v>
      </c>
      <c r="H357" s="39">
        <v>15</v>
      </c>
      <c r="I357" s="41">
        <v>0.08</v>
      </c>
      <c r="J357" s="35">
        <v>2</v>
      </c>
      <c r="K357" s="49">
        <v>13916.869061386145</v>
      </c>
      <c r="M357" s="36"/>
      <c r="N357" s="36"/>
      <c r="O357" s="36"/>
    </row>
    <row r="358" spans="1:15" ht="30">
      <c r="A358" s="28"/>
      <c r="B358" s="29" t="s">
        <v>9896</v>
      </c>
      <c r="C358" s="29">
        <v>1</v>
      </c>
      <c r="D358" s="30"/>
      <c r="E358" s="31" t="s">
        <v>10239</v>
      </c>
      <c r="F358" s="46">
        <v>31397.439999999999</v>
      </c>
      <c r="G358" s="32">
        <v>2016</v>
      </c>
      <c r="H358" s="39">
        <v>15</v>
      </c>
      <c r="I358" s="41">
        <v>0.08</v>
      </c>
      <c r="J358" s="35">
        <v>2</v>
      </c>
      <c r="K358" s="49">
        <v>12636.070704158421</v>
      </c>
      <c r="M358" s="36"/>
      <c r="N358" s="36"/>
      <c r="O358" s="36"/>
    </row>
    <row r="359" spans="1:15" ht="30">
      <c r="A359" s="28"/>
      <c r="B359" s="29" t="s">
        <v>9896</v>
      </c>
      <c r="C359" s="29">
        <v>1</v>
      </c>
      <c r="D359" s="30"/>
      <c r="E359" s="31" t="s">
        <v>10240</v>
      </c>
      <c r="F359" s="46">
        <v>31397.439999999999</v>
      </c>
      <c r="G359" s="32">
        <v>2016</v>
      </c>
      <c r="H359" s="39">
        <v>15</v>
      </c>
      <c r="I359" s="41">
        <v>0.08</v>
      </c>
      <c r="J359" s="35">
        <v>2</v>
      </c>
      <c r="K359" s="49">
        <v>12636.070704158421</v>
      </c>
      <c r="M359" s="36"/>
      <c r="N359" s="36"/>
      <c r="O359" s="36"/>
    </row>
    <row r="360" spans="1:15" ht="30">
      <c r="A360" s="28"/>
      <c r="B360" s="29" t="s">
        <v>9896</v>
      </c>
      <c r="C360" s="29">
        <v>1</v>
      </c>
      <c r="D360" s="30"/>
      <c r="E360" s="31" t="s">
        <v>10241</v>
      </c>
      <c r="F360" s="46">
        <v>34579.9</v>
      </c>
      <c r="G360" s="32">
        <v>2016</v>
      </c>
      <c r="H360" s="39">
        <v>15</v>
      </c>
      <c r="I360" s="41">
        <v>0.08</v>
      </c>
      <c r="J360" s="35">
        <v>2</v>
      </c>
      <c r="K360" s="49">
        <v>13916.869061386145</v>
      </c>
      <c r="M360" s="36"/>
      <c r="N360" s="36"/>
      <c r="O360" s="36"/>
    </row>
    <row r="361" spans="1:15" ht="30">
      <c r="A361" s="28"/>
      <c r="B361" s="29" t="s">
        <v>9896</v>
      </c>
      <c r="C361" s="29">
        <v>1</v>
      </c>
      <c r="D361" s="30"/>
      <c r="E361" s="31" t="s">
        <v>10242</v>
      </c>
      <c r="F361" s="46">
        <v>40509.4</v>
      </c>
      <c r="G361" s="32">
        <v>2016</v>
      </c>
      <c r="H361" s="39">
        <v>15</v>
      </c>
      <c r="I361" s="41">
        <v>0.08</v>
      </c>
      <c r="J361" s="35">
        <v>2</v>
      </c>
      <c r="K361" s="49">
        <v>16303.228625742582</v>
      </c>
      <c r="M361" s="36"/>
      <c r="N361" s="36"/>
      <c r="O361" s="36"/>
    </row>
    <row r="362" spans="1:15" ht="30">
      <c r="A362" s="28"/>
      <c r="B362" s="29" t="s">
        <v>9896</v>
      </c>
      <c r="C362" s="29">
        <v>1</v>
      </c>
      <c r="D362" s="30"/>
      <c r="E362" s="31" t="s">
        <v>10243</v>
      </c>
      <c r="F362" s="46">
        <v>40509.4</v>
      </c>
      <c r="G362" s="32">
        <v>2016</v>
      </c>
      <c r="H362" s="39">
        <v>15</v>
      </c>
      <c r="I362" s="41">
        <v>0.08</v>
      </c>
      <c r="J362" s="35">
        <v>2</v>
      </c>
      <c r="K362" s="49">
        <v>16303.228625742582</v>
      </c>
      <c r="M362" s="36"/>
      <c r="N362" s="36"/>
      <c r="O362" s="36"/>
    </row>
    <row r="363" spans="1:15" ht="30">
      <c r="A363" s="28"/>
      <c r="B363" s="29" t="s">
        <v>9896</v>
      </c>
      <c r="C363" s="29">
        <v>1</v>
      </c>
      <c r="D363" s="30"/>
      <c r="E363" s="31" t="s">
        <v>10244</v>
      </c>
      <c r="F363" s="46">
        <v>51835.040000000001</v>
      </c>
      <c r="G363" s="32">
        <v>2016</v>
      </c>
      <c r="H363" s="39">
        <v>15</v>
      </c>
      <c r="I363" s="41">
        <v>0.08</v>
      </c>
      <c r="J363" s="35">
        <v>2</v>
      </c>
      <c r="K363" s="49">
        <v>20861.29411801981</v>
      </c>
      <c r="M363" s="36"/>
      <c r="N363" s="36"/>
      <c r="O363" s="36"/>
    </row>
    <row r="364" spans="1:15" ht="30">
      <c r="A364" s="28"/>
      <c r="B364" s="29" t="s">
        <v>9896</v>
      </c>
      <c r="C364" s="29">
        <v>1</v>
      </c>
      <c r="D364" s="30"/>
      <c r="E364" s="31" t="s">
        <v>10245</v>
      </c>
      <c r="F364" s="46">
        <v>50086.28</v>
      </c>
      <c r="G364" s="32">
        <v>2016</v>
      </c>
      <c r="H364" s="39">
        <v>15</v>
      </c>
      <c r="I364" s="41">
        <v>0.08</v>
      </c>
      <c r="J364" s="35">
        <v>2</v>
      </c>
      <c r="K364" s="49">
        <v>20157.496133069315</v>
      </c>
      <c r="M364" s="36"/>
      <c r="N364" s="36"/>
      <c r="O364" s="36"/>
    </row>
    <row r="365" spans="1:15" ht="30">
      <c r="A365" s="28"/>
      <c r="B365" s="29" t="s">
        <v>9896</v>
      </c>
      <c r="C365" s="29">
        <v>1</v>
      </c>
      <c r="D365" s="30"/>
      <c r="E365" s="31" t="s">
        <v>10246</v>
      </c>
      <c r="F365" s="46">
        <v>29482.3</v>
      </c>
      <c r="G365" s="32">
        <v>2016</v>
      </c>
      <c r="H365" s="39">
        <v>15</v>
      </c>
      <c r="I365" s="41">
        <v>0.08</v>
      </c>
      <c r="J365" s="35">
        <v>2</v>
      </c>
      <c r="K365" s="49">
        <v>11865.312182178222</v>
      </c>
      <c r="M365" s="36"/>
      <c r="N365" s="36"/>
      <c r="O365" s="36"/>
    </row>
    <row r="366" spans="1:15" ht="30">
      <c r="A366" s="28"/>
      <c r="B366" s="29" t="s">
        <v>9896</v>
      </c>
      <c r="C366" s="29">
        <v>1</v>
      </c>
      <c r="D366" s="30"/>
      <c r="E366" s="31" t="s">
        <v>10247</v>
      </c>
      <c r="F366" s="46">
        <v>54338.65</v>
      </c>
      <c r="G366" s="32">
        <v>2017</v>
      </c>
      <c r="H366" s="39">
        <v>15</v>
      </c>
      <c r="I366" s="41">
        <v>0.08</v>
      </c>
      <c r="J366" s="35">
        <v>2</v>
      </c>
      <c r="K366" s="49">
        <v>26234.485017425755</v>
      </c>
      <c r="M366" s="36"/>
      <c r="N366" s="36"/>
      <c r="O366" s="36"/>
    </row>
    <row r="367" spans="1:15" ht="30">
      <c r="A367" s="28"/>
      <c r="B367" s="29" t="s">
        <v>9896</v>
      </c>
      <c r="C367" s="29">
        <v>1</v>
      </c>
      <c r="D367" s="30"/>
      <c r="E367" s="31" t="s">
        <v>10248</v>
      </c>
      <c r="F367" s="46">
        <v>48570.400000000001</v>
      </c>
      <c r="G367" s="32">
        <v>2019</v>
      </c>
      <c r="H367" s="39">
        <v>15</v>
      </c>
      <c r="I367" s="41">
        <v>0.08</v>
      </c>
      <c r="J367" s="35">
        <v>2</v>
      </c>
      <c r="K367" s="49">
        <v>31846.793758415843</v>
      </c>
      <c r="M367" s="36"/>
      <c r="N367" s="36"/>
      <c r="O367" s="36"/>
    </row>
    <row r="368" spans="1:15" ht="30">
      <c r="A368" s="28"/>
      <c r="B368" s="29" t="s">
        <v>9896</v>
      </c>
      <c r="C368" s="29">
        <v>1</v>
      </c>
      <c r="D368" s="30"/>
      <c r="E368" s="31" t="s">
        <v>10249</v>
      </c>
      <c r="F368" s="46">
        <v>38443.21</v>
      </c>
      <c r="G368" s="32">
        <v>2019</v>
      </c>
      <c r="H368" s="39">
        <v>15</v>
      </c>
      <c r="I368" s="41">
        <v>0.08</v>
      </c>
      <c r="J368" s="35">
        <v>2</v>
      </c>
      <c r="K368" s="49">
        <v>25206.565733069307</v>
      </c>
      <c r="M368" s="36"/>
      <c r="N368" s="36"/>
      <c r="O368" s="36"/>
    </row>
    <row r="369" spans="1:15" ht="30">
      <c r="A369" s="28"/>
      <c r="B369" s="29" t="s">
        <v>9896</v>
      </c>
      <c r="C369" s="29">
        <v>1</v>
      </c>
      <c r="D369" s="30"/>
      <c r="E369" s="31" t="s">
        <v>10250</v>
      </c>
      <c r="F369" s="46">
        <v>40105.46</v>
      </c>
      <c r="G369" s="32">
        <v>2019</v>
      </c>
      <c r="H369" s="39">
        <v>15</v>
      </c>
      <c r="I369" s="41">
        <v>0.08</v>
      </c>
      <c r="J369" s="35">
        <v>2</v>
      </c>
      <c r="K369" s="49">
        <v>26296.475079603963</v>
      </c>
      <c r="M369" s="36"/>
      <c r="N369" s="36"/>
      <c r="O369" s="36"/>
    </row>
    <row r="370" spans="1:15" ht="30">
      <c r="A370" s="28"/>
      <c r="B370" s="29" t="s">
        <v>9896</v>
      </c>
      <c r="C370" s="29">
        <v>1</v>
      </c>
      <c r="D370" s="30"/>
      <c r="E370" s="31" t="s">
        <v>10251</v>
      </c>
      <c r="F370" s="46">
        <v>45290.62</v>
      </c>
      <c r="G370" s="32">
        <v>2020</v>
      </c>
      <c r="H370" s="39">
        <v>15</v>
      </c>
      <c r="I370" s="41">
        <v>0.08</v>
      </c>
      <c r="J370" s="35">
        <v>2</v>
      </c>
      <c r="K370" s="49">
        <v>34490.107553742571</v>
      </c>
      <c r="M370" s="36"/>
      <c r="N370" s="36"/>
      <c r="O370" s="36"/>
    </row>
    <row r="371" spans="1:15" ht="30">
      <c r="A371" s="28"/>
      <c r="B371" s="29" t="s">
        <v>9896</v>
      </c>
      <c r="C371" s="29">
        <v>1</v>
      </c>
      <c r="D371" s="30"/>
      <c r="E371" s="31" t="s">
        <v>10252</v>
      </c>
      <c r="F371" s="46">
        <v>56710</v>
      </c>
      <c r="G371" s="32">
        <v>2020</v>
      </c>
      <c r="H371" s="39">
        <v>15</v>
      </c>
      <c r="I371" s="41">
        <v>0.08</v>
      </c>
      <c r="J371" s="35">
        <v>2</v>
      </c>
      <c r="K371" s="49">
        <v>43186.293306930689</v>
      </c>
      <c r="M371" s="36"/>
      <c r="N371" s="36"/>
      <c r="O371" s="36"/>
    </row>
    <row r="372" spans="1:15" ht="30">
      <c r="A372" s="28"/>
      <c r="B372" s="29" t="s">
        <v>9896</v>
      </c>
      <c r="C372" s="29">
        <v>1</v>
      </c>
      <c r="D372" s="30"/>
      <c r="E372" s="31" t="s">
        <v>10253</v>
      </c>
      <c r="F372" s="46">
        <v>55408.85</v>
      </c>
      <c r="G372" s="32">
        <v>2021</v>
      </c>
      <c r="H372" s="39">
        <v>15</v>
      </c>
      <c r="I372" s="41">
        <v>0.08</v>
      </c>
      <c r="J372" s="35">
        <v>2</v>
      </c>
      <c r="K372" s="49">
        <v>48554.830115247525</v>
      </c>
      <c r="M372" s="36"/>
      <c r="N372" s="36"/>
      <c r="O372" s="36"/>
    </row>
    <row r="373" spans="1:15" ht="30">
      <c r="A373" s="28"/>
      <c r="B373" s="29" t="s">
        <v>9896</v>
      </c>
      <c r="C373" s="29">
        <v>1</v>
      </c>
      <c r="D373" s="30"/>
      <c r="E373" s="31" t="s">
        <v>10254</v>
      </c>
      <c r="F373" s="46">
        <v>69307.67</v>
      </c>
      <c r="G373" s="32">
        <v>2021</v>
      </c>
      <c r="H373" s="39">
        <v>15</v>
      </c>
      <c r="I373" s="41">
        <v>0.08</v>
      </c>
      <c r="J373" s="35">
        <v>2</v>
      </c>
      <c r="K373" s="49">
        <v>60734.379842455448</v>
      </c>
      <c r="M373" s="36"/>
      <c r="N373" s="36"/>
      <c r="O373" s="36"/>
    </row>
    <row r="374" spans="1:15" ht="30">
      <c r="A374" s="28"/>
      <c r="B374" s="29" t="s">
        <v>9896</v>
      </c>
      <c r="C374" s="29">
        <v>1</v>
      </c>
      <c r="D374" s="30"/>
      <c r="E374" s="31" t="s">
        <v>10255</v>
      </c>
      <c r="F374" s="46">
        <v>69307.67</v>
      </c>
      <c r="G374" s="32">
        <v>2021</v>
      </c>
      <c r="H374" s="39">
        <v>15</v>
      </c>
      <c r="I374" s="41">
        <v>0.08</v>
      </c>
      <c r="J374" s="35">
        <v>2</v>
      </c>
      <c r="K374" s="49">
        <v>60734.379842455448</v>
      </c>
      <c r="M374" s="36"/>
      <c r="N374" s="36"/>
      <c r="O374" s="36"/>
    </row>
    <row r="375" spans="1:15" ht="30">
      <c r="A375" s="28"/>
      <c r="B375" s="29" t="s">
        <v>9896</v>
      </c>
      <c r="C375" s="29">
        <v>1</v>
      </c>
      <c r="D375" s="30"/>
      <c r="E375" s="31" t="s">
        <v>10256</v>
      </c>
      <c r="F375" s="46">
        <v>34784</v>
      </c>
      <c r="G375" s="32">
        <v>2022</v>
      </c>
      <c r="H375" s="39">
        <v>15</v>
      </c>
      <c r="I375" s="41">
        <v>0.08</v>
      </c>
      <c r="J375" s="35">
        <v>2</v>
      </c>
      <c r="K375" s="49">
        <v>34150.311287128716</v>
      </c>
      <c r="M375" s="36"/>
      <c r="N375" s="36"/>
      <c r="O375" s="36"/>
    </row>
    <row r="376" spans="1:15" ht="30">
      <c r="A376" s="28"/>
      <c r="B376" s="29" t="s">
        <v>9896</v>
      </c>
      <c r="C376" s="29">
        <v>1</v>
      </c>
      <c r="D376" s="30"/>
      <c r="E376" s="31" t="s">
        <v>10257</v>
      </c>
      <c r="F376" s="46">
        <v>90334</v>
      </c>
      <c r="G376" s="32">
        <v>2022</v>
      </c>
      <c r="H376" s="39">
        <v>15</v>
      </c>
      <c r="I376" s="41">
        <v>0.08</v>
      </c>
      <c r="J376" s="35">
        <v>2</v>
      </c>
      <c r="K376" s="49">
        <v>88688.311287128716</v>
      </c>
      <c r="M376" s="36"/>
      <c r="N376" s="36"/>
      <c r="O376" s="36"/>
    </row>
    <row r="377" spans="1:15" ht="30">
      <c r="A377" s="28"/>
      <c r="B377" s="29" t="s">
        <v>9896</v>
      </c>
      <c r="C377" s="29">
        <v>1</v>
      </c>
      <c r="D377" s="30"/>
      <c r="E377" s="31" t="s">
        <v>10258</v>
      </c>
      <c r="F377" s="46">
        <v>20758.2</v>
      </c>
      <c r="G377" s="32">
        <v>2007</v>
      </c>
      <c r="H377" s="39">
        <v>15</v>
      </c>
      <c r="I377" s="41">
        <v>0.08</v>
      </c>
      <c r="J377" s="35">
        <v>2</v>
      </c>
      <c r="K377" s="49">
        <v>1660.6560000000047</v>
      </c>
      <c r="M377" s="36"/>
      <c r="N377" s="36"/>
      <c r="O377" s="36"/>
    </row>
    <row r="378" spans="1:15" ht="30">
      <c r="A378" s="28"/>
      <c r="B378" s="29" t="s">
        <v>9896</v>
      </c>
      <c r="C378" s="29">
        <v>1</v>
      </c>
      <c r="D378" s="30"/>
      <c r="E378" s="31" t="s">
        <v>10259</v>
      </c>
      <c r="F378" s="46">
        <v>66306.52</v>
      </c>
      <c r="G378" s="32">
        <v>2014</v>
      </c>
      <c r="H378" s="39">
        <v>15</v>
      </c>
      <c r="I378" s="41">
        <v>0.08</v>
      </c>
      <c r="J378" s="35">
        <v>2</v>
      </c>
      <c r="K378" s="49">
        <v>18362.573138693089</v>
      </c>
      <c r="M378" s="36"/>
      <c r="N378" s="36"/>
      <c r="O378" s="36"/>
    </row>
    <row r="379" spans="1:15" ht="30">
      <c r="A379" s="28"/>
      <c r="B379" s="29" t="s">
        <v>9896</v>
      </c>
      <c r="C379" s="29">
        <v>1</v>
      </c>
      <c r="D379" s="30"/>
      <c r="E379" s="31" t="s">
        <v>10260</v>
      </c>
      <c r="F379" s="46">
        <v>50789.75</v>
      </c>
      <c r="G379" s="32">
        <v>2015</v>
      </c>
      <c r="H379" s="39">
        <v>15</v>
      </c>
      <c r="I379" s="41">
        <v>0.08</v>
      </c>
      <c r="J379" s="35">
        <v>2</v>
      </c>
      <c r="K379" s="49">
        <v>17303.916964356446</v>
      </c>
      <c r="M379" s="36"/>
      <c r="N379" s="36"/>
      <c r="O379" s="36"/>
    </row>
    <row r="380" spans="1:15" ht="30">
      <c r="A380" s="28"/>
      <c r="B380" s="29" t="s">
        <v>9896</v>
      </c>
      <c r="C380" s="29">
        <v>1</v>
      </c>
      <c r="D380" s="30"/>
      <c r="E380" s="31" t="s">
        <v>10261</v>
      </c>
      <c r="F380" s="46">
        <v>63043.42</v>
      </c>
      <c r="G380" s="32">
        <v>2015</v>
      </c>
      <c r="H380" s="39">
        <v>15</v>
      </c>
      <c r="I380" s="41">
        <v>0.08</v>
      </c>
      <c r="J380" s="35">
        <v>2</v>
      </c>
      <c r="K380" s="49">
        <v>21478.705936316845</v>
      </c>
      <c r="M380" s="36"/>
      <c r="N380" s="36"/>
      <c r="O380" s="36"/>
    </row>
    <row r="381" spans="1:15" ht="30">
      <c r="A381" s="28"/>
      <c r="B381" s="29" t="s">
        <v>9896</v>
      </c>
      <c r="C381" s="29">
        <v>1</v>
      </c>
      <c r="D381" s="30"/>
      <c r="E381" s="31" t="s">
        <v>10262</v>
      </c>
      <c r="F381" s="46">
        <v>54093.05</v>
      </c>
      <c r="G381" s="32">
        <v>2015</v>
      </c>
      <c r="H381" s="39">
        <v>15</v>
      </c>
      <c r="I381" s="41">
        <v>0.08</v>
      </c>
      <c r="J381" s="35">
        <v>2</v>
      </c>
      <c r="K381" s="49">
        <v>18429.34146257427</v>
      </c>
      <c r="M381" s="36"/>
      <c r="N381" s="36"/>
      <c r="O381" s="36"/>
    </row>
    <row r="382" spans="1:15" ht="30">
      <c r="A382" s="28"/>
      <c r="B382" s="29" t="s">
        <v>9896</v>
      </c>
      <c r="C382" s="29">
        <v>1</v>
      </c>
      <c r="D382" s="30"/>
      <c r="E382" s="31" t="s">
        <v>10263</v>
      </c>
      <c r="F382" s="46">
        <v>52153.64</v>
      </c>
      <c r="G382" s="32">
        <v>2016</v>
      </c>
      <c r="H382" s="39">
        <v>15</v>
      </c>
      <c r="I382" s="41">
        <v>0.08</v>
      </c>
      <c r="J382" s="35">
        <v>2</v>
      </c>
      <c r="K382" s="49">
        <v>20989.516422970308</v>
      </c>
      <c r="M382" s="36"/>
      <c r="N382" s="36"/>
      <c r="O382" s="36"/>
    </row>
    <row r="383" spans="1:15" ht="30">
      <c r="A383" s="28"/>
      <c r="B383" s="29" t="s">
        <v>9896</v>
      </c>
      <c r="C383" s="29">
        <v>1</v>
      </c>
      <c r="D383" s="30"/>
      <c r="E383" s="31" t="s">
        <v>10264</v>
      </c>
      <c r="F383" s="46">
        <v>55470.619999999995</v>
      </c>
      <c r="G383" s="32">
        <v>2016</v>
      </c>
      <c r="H383" s="39">
        <v>15</v>
      </c>
      <c r="I383" s="41">
        <v>0.08</v>
      </c>
      <c r="J383" s="35">
        <v>2</v>
      </c>
      <c r="K383" s="49">
        <v>22324.453086732683</v>
      </c>
      <c r="M383" s="36"/>
      <c r="N383" s="36"/>
      <c r="O383" s="36"/>
    </row>
    <row r="384" spans="1:15" ht="30">
      <c r="A384" s="28"/>
      <c r="B384" s="29" t="s">
        <v>9896</v>
      </c>
      <c r="C384" s="29">
        <v>1</v>
      </c>
      <c r="D384" s="30"/>
      <c r="E384" s="31" t="s">
        <v>10265</v>
      </c>
      <c r="F384" s="46">
        <v>29364.3</v>
      </c>
      <c r="G384" s="32">
        <v>2016</v>
      </c>
      <c r="H384" s="39">
        <v>15</v>
      </c>
      <c r="I384" s="41">
        <v>0.08</v>
      </c>
      <c r="J384" s="35">
        <v>2</v>
      </c>
      <c r="K384" s="49">
        <v>11817.822439603966</v>
      </c>
      <c r="M384" s="36"/>
      <c r="N384" s="36"/>
      <c r="O384" s="36"/>
    </row>
    <row r="385" spans="1:15" ht="30">
      <c r="A385" s="28"/>
      <c r="B385" s="29" t="s">
        <v>9896</v>
      </c>
      <c r="C385" s="29">
        <v>1</v>
      </c>
      <c r="D385" s="30"/>
      <c r="E385" s="31" t="s">
        <v>10266</v>
      </c>
      <c r="F385" s="46">
        <v>52851.02</v>
      </c>
      <c r="G385" s="32">
        <v>2016</v>
      </c>
      <c r="H385" s="39">
        <v>15</v>
      </c>
      <c r="I385" s="41">
        <v>0.08</v>
      </c>
      <c r="J385" s="35">
        <v>2</v>
      </c>
      <c r="K385" s="49">
        <v>21270.180801584167</v>
      </c>
      <c r="M385" s="36"/>
      <c r="N385" s="36"/>
      <c r="O385" s="36"/>
    </row>
    <row r="386" spans="1:15" ht="30">
      <c r="A386" s="28"/>
      <c r="B386" s="29" t="s">
        <v>9896</v>
      </c>
      <c r="C386" s="29">
        <v>1</v>
      </c>
      <c r="D386" s="30"/>
      <c r="E386" s="31" t="s">
        <v>10267</v>
      </c>
      <c r="F386" s="46">
        <v>31247.8</v>
      </c>
      <c r="G386" s="32">
        <v>2017</v>
      </c>
      <c r="H386" s="39">
        <v>15</v>
      </c>
      <c r="I386" s="41">
        <v>0.08</v>
      </c>
      <c r="J386" s="35">
        <v>2</v>
      </c>
      <c r="K386" s="49">
        <v>15086.314086336641</v>
      </c>
      <c r="M386" s="36"/>
      <c r="N386" s="36"/>
      <c r="O386" s="36"/>
    </row>
    <row r="387" spans="1:15" ht="30">
      <c r="A387" s="28"/>
      <c r="B387" s="29" t="s">
        <v>9896</v>
      </c>
      <c r="C387" s="29">
        <v>1</v>
      </c>
      <c r="D387" s="30"/>
      <c r="E387" s="31" t="s">
        <v>10268</v>
      </c>
      <c r="F387" s="46">
        <v>31247.8</v>
      </c>
      <c r="G387" s="32">
        <v>2017</v>
      </c>
      <c r="H387" s="39">
        <v>15</v>
      </c>
      <c r="I387" s="41">
        <v>0.08</v>
      </c>
      <c r="J387" s="35">
        <v>2</v>
      </c>
      <c r="K387" s="49">
        <v>15086.314086336641</v>
      </c>
      <c r="M387" s="36"/>
      <c r="N387" s="36"/>
      <c r="O387" s="36"/>
    </row>
    <row r="388" spans="1:15" ht="30">
      <c r="A388" s="28"/>
      <c r="B388" s="29" t="s">
        <v>9896</v>
      </c>
      <c r="C388" s="29">
        <v>1</v>
      </c>
      <c r="D388" s="30"/>
      <c r="E388" s="31" t="s">
        <v>10269</v>
      </c>
      <c r="F388" s="46">
        <v>47191.4</v>
      </c>
      <c r="G388" s="32">
        <v>2017</v>
      </c>
      <c r="H388" s="39">
        <v>15</v>
      </c>
      <c r="I388" s="41">
        <v>0.08</v>
      </c>
      <c r="J388" s="35">
        <v>2</v>
      </c>
      <c r="K388" s="49">
        <v>22783.821023366349</v>
      </c>
      <c r="M388" s="36"/>
      <c r="N388" s="36"/>
      <c r="O388" s="36"/>
    </row>
    <row r="389" spans="1:15" ht="30">
      <c r="A389" s="28"/>
      <c r="B389" s="29" t="s">
        <v>9896</v>
      </c>
      <c r="C389" s="29">
        <v>1</v>
      </c>
      <c r="D389" s="30"/>
      <c r="E389" s="31" t="s">
        <v>10270</v>
      </c>
      <c r="F389" s="46">
        <v>54952.800000000003</v>
      </c>
      <c r="G389" s="32">
        <v>2018</v>
      </c>
      <c r="H389" s="39">
        <v>15</v>
      </c>
      <c r="I389" s="41">
        <v>0.08</v>
      </c>
      <c r="J389" s="35">
        <v>2</v>
      </c>
      <c r="K389" s="49">
        <v>31436.48375762377</v>
      </c>
      <c r="M389" s="36"/>
      <c r="N389" s="36"/>
      <c r="O389" s="36"/>
    </row>
    <row r="390" spans="1:15" ht="30">
      <c r="A390" s="28"/>
      <c r="B390" s="29" t="s">
        <v>9896</v>
      </c>
      <c r="C390" s="29">
        <v>1</v>
      </c>
      <c r="D390" s="30"/>
      <c r="E390" s="31" t="s">
        <v>10271</v>
      </c>
      <c r="F390" s="46">
        <v>38797.919999999998</v>
      </c>
      <c r="G390" s="32">
        <v>2018</v>
      </c>
      <c r="H390" s="39">
        <v>15</v>
      </c>
      <c r="I390" s="41">
        <v>0.08</v>
      </c>
      <c r="J390" s="35">
        <v>2</v>
      </c>
      <c r="K390" s="49">
        <v>22194.868722059411</v>
      </c>
      <c r="M390" s="36"/>
      <c r="N390" s="36"/>
      <c r="O390" s="36"/>
    </row>
    <row r="391" spans="1:15" ht="30">
      <c r="A391" s="28"/>
      <c r="B391" s="29" t="s">
        <v>9896</v>
      </c>
      <c r="C391" s="29">
        <v>1</v>
      </c>
      <c r="D391" s="30"/>
      <c r="E391" s="31" t="s">
        <v>10272</v>
      </c>
      <c r="F391" s="46">
        <v>74102.559999999998</v>
      </c>
      <c r="G391" s="32">
        <v>2018</v>
      </c>
      <c r="H391" s="39">
        <v>15</v>
      </c>
      <c r="I391" s="41">
        <v>0.08</v>
      </c>
      <c r="J391" s="35">
        <v>2</v>
      </c>
      <c r="K391" s="49">
        <v>42391.359927762387</v>
      </c>
      <c r="M391" s="36"/>
      <c r="N391" s="36"/>
      <c r="O391" s="36"/>
    </row>
    <row r="392" spans="1:15" ht="30">
      <c r="A392" s="28"/>
      <c r="B392" s="29" t="s">
        <v>9896</v>
      </c>
      <c r="C392" s="29">
        <v>1</v>
      </c>
      <c r="D392" s="30"/>
      <c r="E392" s="31" t="s">
        <v>10273</v>
      </c>
      <c r="F392" s="46">
        <v>53917.94</v>
      </c>
      <c r="G392" s="32">
        <v>2019</v>
      </c>
      <c r="H392" s="39">
        <v>15</v>
      </c>
      <c r="I392" s="41">
        <v>0.08</v>
      </c>
      <c r="J392" s="35">
        <v>2</v>
      </c>
      <c r="K392" s="49">
        <v>35353.085728316837</v>
      </c>
      <c r="M392" s="36"/>
      <c r="N392" s="36"/>
      <c r="O392" s="36"/>
    </row>
    <row r="393" spans="1:15" ht="30">
      <c r="A393" s="28"/>
      <c r="B393" s="29" t="s">
        <v>9896</v>
      </c>
      <c r="C393" s="29">
        <v>1</v>
      </c>
      <c r="D393" s="30"/>
      <c r="E393" s="31" t="s">
        <v>10274</v>
      </c>
      <c r="F393" s="46">
        <v>51477.43</v>
      </c>
      <c r="G393" s="32">
        <v>2019</v>
      </c>
      <c r="H393" s="39">
        <v>15</v>
      </c>
      <c r="I393" s="41">
        <v>0.08</v>
      </c>
      <c r="J393" s="35">
        <v>2</v>
      </c>
      <c r="K393" s="49">
        <v>33752.88439920792</v>
      </c>
      <c r="M393" s="36"/>
      <c r="N393" s="36"/>
      <c r="O393" s="36"/>
    </row>
    <row r="394" spans="1:15" ht="30">
      <c r="A394" s="28"/>
      <c r="B394" s="29" t="s">
        <v>9896</v>
      </c>
      <c r="C394" s="29">
        <v>1</v>
      </c>
      <c r="D394" s="30"/>
      <c r="E394" s="31" t="s">
        <v>10275</v>
      </c>
      <c r="F394" s="46">
        <v>52990.46</v>
      </c>
      <c r="G394" s="32">
        <v>2020</v>
      </c>
      <c r="H394" s="39">
        <v>15</v>
      </c>
      <c r="I394" s="41">
        <v>0.08</v>
      </c>
      <c r="J394" s="35">
        <v>2</v>
      </c>
      <c r="K394" s="49">
        <v>40353.756798257426</v>
      </c>
      <c r="M394" s="36"/>
      <c r="N394" s="36"/>
      <c r="O394" s="36"/>
    </row>
    <row r="395" spans="1:15" ht="30">
      <c r="A395" s="28"/>
      <c r="B395" s="29" t="s">
        <v>9896</v>
      </c>
      <c r="C395" s="29">
        <v>1</v>
      </c>
      <c r="D395" s="30"/>
      <c r="E395" s="31" t="s">
        <v>10276</v>
      </c>
      <c r="F395" s="46">
        <v>27696.959999999999</v>
      </c>
      <c r="G395" s="32">
        <v>2016</v>
      </c>
      <c r="H395" s="39">
        <v>15</v>
      </c>
      <c r="I395" s="41">
        <v>0.08</v>
      </c>
      <c r="J395" s="35">
        <v>2</v>
      </c>
      <c r="K395" s="49">
        <v>11146.792377029707</v>
      </c>
      <c r="M395" s="36"/>
      <c r="N395" s="36"/>
      <c r="O395" s="36"/>
    </row>
    <row r="396" spans="1:15" ht="30">
      <c r="A396" s="28"/>
      <c r="B396" s="29" t="s">
        <v>9896</v>
      </c>
      <c r="C396" s="29">
        <v>1</v>
      </c>
      <c r="D396" s="30"/>
      <c r="E396" s="31" t="s">
        <v>10277</v>
      </c>
      <c r="F396" s="46">
        <v>25182.38</v>
      </c>
      <c r="G396" s="32">
        <v>2016</v>
      </c>
      <c r="H396" s="39">
        <v>15</v>
      </c>
      <c r="I396" s="41">
        <v>0.08</v>
      </c>
      <c r="J396" s="35">
        <v>2</v>
      </c>
      <c r="K396" s="49">
        <v>10134.785962772283</v>
      </c>
      <c r="M396" s="36"/>
      <c r="N396" s="36"/>
      <c r="O396" s="36"/>
    </row>
    <row r="397" spans="1:15" ht="30">
      <c r="A397" s="28"/>
      <c r="B397" s="29" t="s">
        <v>9896</v>
      </c>
      <c r="C397" s="29">
        <v>1</v>
      </c>
      <c r="D397" s="30"/>
      <c r="E397" s="31" t="s">
        <v>10278</v>
      </c>
      <c r="F397" s="46">
        <v>41097</v>
      </c>
      <c r="G397" s="32">
        <v>2021</v>
      </c>
      <c r="H397" s="39">
        <v>15</v>
      </c>
      <c r="I397" s="41">
        <v>0.08</v>
      </c>
      <c r="J397" s="35">
        <v>2</v>
      </c>
      <c r="K397" s="49">
        <v>36013.34179009901</v>
      </c>
      <c r="M397" s="36"/>
      <c r="N397" s="36"/>
      <c r="O397" s="36"/>
    </row>
    <row r="398" spans="1:15" ht="30">
      <c r="A398" s="28"/>
      <c r="B398" s="29" t="s">
        <v>9896</v>
      </c>
      <c r="C398" s="29">
        <v>1</v>
      </c>
      <c r="D398" s="30"/>
      <c r="E398" s="31" t="s">
        <v>10279</v>
      </c>
      <c r="F398" s="46">
        <v>102976.68</v>
      </c>
      <c r="G398" s="32">
        <v>2013</v>
      </c>
      <c r="H398" s="39">
        <v>15</v>
      </c>
      <c r="I398" s="41">
        <v>0.08</v>
      </c>
      <c r="J398" s="35">
        <v>2</v>
      </c>
      <c r="K398" s="49">
        <v>22871.01867089111</v>
      </c>
      <c r="M398" s="36"/>
      <c r="N398" s="36"/>
      <c r="O398" s="36"/>
    </row>
    <row r="399" spans="1:15" ht="30">
      <c r="A399" s="28"/>
      <c r="B399" s="29" t="s">
        <v>9896</v>
      </c>
      <c r="C399" s="29">
        <v>1</v>
      </c>
      <c r="D399" s="30"/>
      <c r="E399" s="31" t="s">
        <v>10280</v>
      </c>
      <c r="F399" s="46">
        <v>88647.6</v>
      </c>
      <c r="G399" s="32">
        <v>2014</v>
      </c>
      <c r="H399" s="39">
        <v>15</v>
      </c>
      <c r="I399" s="41">
        <v>0.08</v>
      </c>
      <c r="J399" s="35">
        <v>2</v>
      </c>
      <c r="K399" s="49">
        <v>24549.592386534678</v>
      </c>
      <c r="M399" s="36"/>
      <c r="N399" s="36"/>
      <c r="O399" s="36"/>
    </row>
    <row r="400" spans="1:15" ht="30">
      <c r="A400" s="28"/>
      <c r="B400" s="29" t="s">
        <v>9896</v>
      </c>
      <c r="C400" s="29">
        <v>1</v>
      </c>
      <c r="D400" s="30"/>
      <c r="E400" s="31" t="s">
        <v>10281</v>
      </c>
      <c r="F400" s="46">
        <v>37487.01</v>
      </c>
      <c r="G400" s="32">
        <v>2015</v>
      </c>
      <c r="H400" s="39">
        <v>15</v>
      </c>
      <c r="I400" s="41">
        <v>0.08</v>
      </c>
      <c r="J400" s="35">
        <v>2</v>
      </c>
      <c r="K400" s="49">
        <v>12771.712959445553</v>
      </c>
      <c r="M400" s="36"/>
      <c r="N400" s="36"/>
      <c r="O400" s="36"/>
    </row>
    <row r="401" spans="1:15" ht="30">
      <c r="A401" s="28"/>
      <c r="B401" s="29" t="s">
        <v>9896</v>
      </c>
      <c r="C401" s="29">
        <v>1</v>
      </c>
      <c r="D401" s="30"/>
      <c r="E401" s="31" t="s">
        <v>10282</v>
      </c>
      <c r="F401" s="46">
        <v>29517.95</v>
      </c>
      <c r="G401" s="32">
        <v>2015</v>
      </c>
      <c r="H401" s="39">
        <v>15</v>
      </c>
      <c r="I401" s="41">
        <v>0.08</v>
      </c>
      <c r="J401" s="35">
        <v>2</v>
      </c>
      <c r="K401" s="49">
        <v>10056.677887920798</v>
      </c>
      <c r="M401" s="36"/>
      <c r="N401" s="36"/>
      <c r="O401" s="36"/>
    </row>
    <row r="402" spans="1:15" ht="30">
      <c r="A402" s="28"/>
      <c r="B402" s="29" t="s">
        <v>9896</v>
      </c>
      <c r="C402" s="29">
        <v>1</v>
      </c>
      <c r="D402" s="30"/>
      <c r="E402" s="31" t="s">
        <v>10283</v>
      </c>
      <c r="F402" s="46">
        <v>36118.5</v>
      </c>
      <c r="G402" s="32">
        <v>2015</v>
      </c>
      <c r="H402" s="39">
        <v>15</v>
      </c>
      <c r="I402" s="41">
        <v>0.08</v>
      </c>
      <c r="J402" s="35">
        <v>2</v>
      </c>
      <c r="K402" s="49">
        <v>12305.46566732674</v>
      </c>
      <c r="M402" s="36"/>
      <c r="N402" s="36"/>
      <c r="O402" s="36"/>
    </row>
    <row r="403" spans="1:15" ht="30">
      <c r="A403" s="28"/>
      <c r="B403" s="29" t="s">
        <v>9896</v>
      </c>
      <c r="C403" s="29">
        <v>1</v>
      </c>
      <c r="D403" s="30"/>
      <c r="E403" s="31" t="s">
        <v>10284</v>
      </c>
      <c r="F403" s="46">
        <v>69299.12</v>
      </c>
      <c r="G403" s="32">
        <v>2015</v>
      </c>
      <c r="H403" s="39">
        <v>15</v>
      </c>
      <c r="I403" s="41">
        <v>0.08</v>
      </c>
      <c r="J403" s="35">
        <v>2</v>
      </c>
      <c r="K403" s="49">
        <v>23610.004345029716</v>
      </c>
      <c r="M403" s="36"/>
      <c r="N403" s="36"/>
      <c r="O403" s="36"/>
    </row>
    <row r="404" spans="1:15" ht="30">
      <c r="A404" s="28"/>
      <c r="B404" s="29" t="s">
        <v>9896</v>
      </c>
      <c r="C404" s="29">
        <v>1</v>
      </c>
      <c r="D404" s="30"/>
      <c r="E404" s="31" t="s">
        <v>10285</v>
      </c>
      <c r="F404" s="46">
        <v>70593.820000000007</v>
      </c>
      <c r="G404" s="32">
        <v>2015</v>
      </c>
      <c r="H404" s="39">
        <v>15</v>
      </c>
      <c r="I404" s="41">
        <v>0.08</v>
      </c>
      <c r="J404" s="35">
        <v>2</v>
      </c>
      <c r="K404" s="49">
        <v>24051.104789386154</v>
      </c>
      <c r="M404" s="36"/>
      <c r="N404" s="36"/>
      <c r="O404" s="36"/>
    </row>
    <row r="405" spans="1:15" ht="30">
      <c r="A405" s="28"/>
      <c r="B405" s="29" t="s">
        <v>9896</v>
      </c>
      <c r="C405" s="29">
        <v>1</v>
      </c>
      <c r="D405" s="30"/>
      <c r="E405" s="31" t="s">
        <v>10286</v>
      </c>
      <c r="F405" s="46">
        <v>96398.28</v>
      </c>
      <c r="G405" s="32">
        <v>2015</v>
      </c>
      <c r="H405" s="39">
        <v>15</v>
      </c>
      <c r="I405" s="41">
        <v>0.08</v>
      </c>
      <c r="J405" s="35">
        <v>2</v>
      </c>
      <c r="K405" s="49">
        <v>32842.607664475268</v>
      </c>
      <c r="M405" s="36"/>
      <c r="N405" s="36"/>
      <c r="O405" s="36"/>
    </row>
    <row r="406" spans="1:15" ht="30">
      <c r="A406" s="28"/>
      <c r="B406" s="29" t="s">
        <v>9896</v>
      </c>
      <c r="C406" s="29">
        <v>1</v>
      </c>
      <c r="D406" s="30"/>
      <c r="E406" s="31" t="s">
        <v>10287</v>
      </c>
      <c r="F406" s="46">
        <v>38287.46</v>
      </c>
      <c r="G406" s="32">
        <v>2016</v>
      </c>
      <c r="H406" s="39">
        <v>15</v>
      </c>
      <c r="I406" s="41">
        <v>0.08</v>
      </c>
      <c r="J406" s="35">
        <v>2</v>
      </c>
      <c r="K406" s="49">
        <v>15408.996773069313</v>
      </c>
      <c r="M406" s="36"/>
      <c r="N406" s="36"/>
      <c r="O406" s="36"/>
    </row>
    <row r="407" spans="1:15" ht="33.75" customHeight="1">
      <c r="A407" s="28"/>
      <c r="B407" s="29" t="s">
        <v>9896</v>
      </c>
      <c r="C407" s="29">
        <v>1</v>
      </c>
      <c r="D407" s="30"/>
      <c r="E407" s="31" t="s">
        <v>10288</v>
      </c>
      <c r="F407" s="46">
        <v>52374.3</v>
      </c>
      <c r="G407" s="32">
        <v>2016</v>
      </c>
      <c r="H407" s="39">
        <v>15</v>
      </c>
      <c r="I407" s="41">
        <v>0.08</v>
      </c>
      <c r="J407" s="35">
        <v>2</v>
      </c>
      <c r="K407" s="49">
        <v>21078.32224158417</v>
      </c>
      <c r="M407" s="36"/>
      <c r="N407" s="36"/>
      <c r="O407" s="36"/>
    </row>
    <row r="408" spans="1:15" ht="30">
      <c r="A408" s="28"/>
      <c r="B408" s="29" t="s">
        <v>9896</v>
      </c>
      <c r="C408" s="29">
        <v>1</v>
      </c>
      <c r="D408" s="30"/>
      <c r="E408" s="31" t="s">
        <v>10289</v>
      </c>
      <c r="F408" s="46">
        <v>30374.38</v>
      </c>
      <c r="G408" s="32">
        <v>2016</v>
      </c>
      <c r="H408" s="39">
        <v>15</v>
      </c>
      <c r="I408" s="41">
        <v>0.08</v>
      </c>
      <c r="J408" s="35">
        <v>2</v>
      </c>
      <c r="K408" s="49">
        <v>12224.33463603961</v>
      </c>
      <c r="M408" s="36"/>
      <c r="N408" s="36"/>
      <c r="O408" s="36"/>
    </row>
    <row r="409" spans="1:15" ht="30">
      <c r="A409" s="28"/>
      <c r="B409" s="29" t="s">
        <v>9896</v>
      </c>
      <c r="C409" s="29">
        <v>1</v>
      </c>
      <c r="D409" s="30"/>
      <c r="E409" s="31" t="s">
        <v>10290</v>
      </c>
      <c r="F409" s="46">
        <v>47017.1</v>
      </c>
      <c r="G409" s="32">
        <v>2016</v>
      </c>
      <c r="H409" s="39">
        <v>15</v>
      </c>
      <c r="I409" s="41">
        <v>0.08</v>
      </c>
      <c r="J409" s="35">
        <v>2</v>
      </c>
      <c r="K409" s="49">
        <v>18922.287928712878</v>
      </c>
      <c r="M409" s="36"/>
      <c r="N409" s="36"/>
      <c r="O409" s="36"/>
    </row>
    <row r="410" spans="1:15" ht="30">
      <c r="A410" s="28"/>
      <c r="B410" s="29" t="s">
        <v>9896</v>
      </c>
      <c r="C410" s="29">
        <v>1</v>
      </c>
      <c r="D410" s="30"/>
      <c r="E410" s="31" t="s">
        <v>10291</v>
      </c>
      <c r="F410" s="46">
        <v>47734.54</v>
      </c>
      <c r="G410" s="32">
        <v>2016</v>
      </c>
      <c r="H410" s="39">
        <v>15</v>
      </c>
      <c r="I410" s="41">
        <v>0.08</v>
      </c>
      <c r="J410" s="35">
        <v>2</v>
      </c>
      <c r="K410" s="49">
        <v>19211.025563564366</v>
      </c>
      <c r="M410" s="36"/>
      <c r="N410" s="36"/>
      <c r="O410" s="36"/>
    </row>
    <row r="411" spans="1:15" ht="30">
      <c r="A411" s="28"/>
      <c r="B411" s="29" t="s">
        <v>9896</v>
      </c>
      <c r="C411" s="29">
        <v>1</v>
      </c>
      <c r="D411" s="30"/>
      <c r="E411" s="31" t="s">
        <v>10292</v>
      </c>
      <c r="F411" s="46">
        <v>51416.14</v>
      </c>
      <c r="G411" s="32">
        <v>2016</v>
      </c>
      <c r="H411" s="39">
        <v>15</v>
      </c>
      <c r="I411" s="41">
        <v>0.08</v>
      </c>
      <c r="J411" s="35">
        <v>2</v>
      </c>
      <c r="K411" s="49">
        <v>20692.705531881198</v>
      </c>
      <c r="M411" s="36"/>
      <c r="N411" s="36"/>
      <c r="O411" s="36"/>
    </row>
    <row r="412" spans="1:15" ht="30">
      <c r="A412" s="28"/>
      <c r="B412" s="29" t="s">
        <v>9896</v>
      </c>
      <c r="C412" s="29">
        <v>1</v>
      </c>
      <c r="D412" s="30"/>
      <c r="E412" s="31" t="s">
        <v>10293</v>
      </c>
      <c r="F412" s="46">
        <v>57987.56</v>
      </c>
      <c r="G412" s="32">
        <v>2016</v>
      </c>
      <c r="H412" s="39">
        <v>15</v>
      </c>
      <c r="I412" s="41">
        <v>0.08</v>
      </c>
      <c r="J412" s="35">
        <v>2</v>
      </c>
      <c r="K412" s="49">
        <v>23337.409295841593</v>
      </c>
      <c r="M412" s="36"/>
      <c r="N412" s="36"/>
      <c r="O412" s="36"/>
    </row>
    <row r="413" spans="1:15" ht="30">
      <c r="A413" s="28"/>
      <c r="B413" s="29" t="s">
        <v>9896</v>
      </c>
      <c r="C413" s="29">
        <v>1</v>
      </c>
      <c r="D413" s="30"/>
      <c r="E413" s="31" t="s">
        <v>10294</v>
      </c>
      <c r="F413" s="46">
        <v>62776</v>
      </c>
      <c r="G413" s="32">
        <v>2016</v>
      </c>
      <c r="H413" s="39">
        <v>15</v>
      </c>
      <c r="I413" s="41">
        <v>0.08</v>
      </c>
      <c r="J413" s="35">
        <v>2</v>
      </c>
      <c r="K413" s="49">
        <v>25264.543049504962</v>
      </c>
      <c r="M413" s="36"/>
      <c r="N413" s="36"/>
      <c r="O413" s="36"/>
    </row>
    <row r="414" spans="1:15" ht="30">
      <c r="A414" s="28"/>
      <c r="B414" s="29" t="s">
        <v>9896</v>
      </c>
      <c r="C414" s="29">
        <v>1</v>
      </c>
      <c r="D414" s="30"/>
      <c r="E414" s="31" t="s">
        <v>10295</v>
      </c>
      <c r="F414" s="46">
        <v>39276.300000000003</v>
      </c>
      <c r="G414" s="32">
        <v>2016</v>
      </c>
      <c r="H414" s="39">
        <v>15</v>
      </c>
      <c r="I414" s="41">
        <v>0.08</v>
      </c>
      <c r="J414" s="35">
        <v>2</v>
      </c>
      <c r="K414" s="49">
        <v>15806.960815841592</v>
      </c>
      <c r="M414" s="36"/>
      <c r="N414" s="36"/>
      <c r="O414" s="36"/>
    </row>
    <row r="415" spans="1:15" ht="30">
      <c r="A415" s="28"/>
      <c r="B415" s="29" t="s">
        <v>9896</v>
      </c>
      <c r="C415" s="29">
        <v>1</v>
      </c>
      <c r="D415" s="30"/>
      <c r="E415" s="31" t="s">
        <v>10296</v>
      </c>
      <c r="F415" s="46">
        <v>41656.36</v>
      </c>
      <c r="G415" s="32">
        <v>2016</v>
      </c>
      <c r="H415" s="39">
        <v>15</v>
      </c>
      <c r="I415" s="41">
        <v>0.08</v>
      </c>
      <c r="J415" s="35">
        <v>2</v>
      </c>
      <c r="K415" s="49">
        <v>16764.828923564364</v>
      </c>
      <c r="M415" s="36"/>
      <c r="N415" s="36"/>
      <c r="O415" s="36"/>
    </row>
    <row r="416" spans="1:15" ht="30">
      <c r="A416" s="28"/>
      <c r="B416" s="29" t="s">
        <v>9896</v>
      </c>
      <c r="C416" s="29">
        <v>1</v>
      </c>
      <c r="D416" s="30"/>
      <c r="E416" s="31" t="s">
        <v>10297</v>
      </c>
      <c r="F416" s="46">
        <v>40943.64</v>
      </c>
      <c r="G416" s="32">
        <v>2016</v>
      </c>
      <c r="H416" s="39">
        <v>15</v>
      </c>
      <c r="I416" s="41">
        <v>0.08</v>
      </c>
      <c r="J416" s="35">
        <v>2</v>
      </c>
      <c r="K416" s="49">
        <v>16477.990878415851</v>
      </c>
      <c r="M416" s="36"/>
      <c r="N416" s="36"/>
      <c r="O416" s="36"/>
    </row>
    <row r="417" spans="1:15" ht="30">
      <c r="A417" s="28"/>
      <c r="B417" s="29" t="s">
        <v>9896</v>
      </c>
      <c r="C417" s="29">
        <v>1</v>
      </c>
      <c r="D417" s="30"/>
      <c r="E417" s="31" t="s">
        <v>10298</v>
      </c>
      <c r="F417" s="46">
        <v>61341.119999999995</v>
      </c>
      <c r="G417" s="32">
        <v>2016</v>
      </c>
      <c r="H417" s="39">
        <v>15</v>
      </c>
      <c r="I417" s="41">
        <v>0.08</v>
      </c>
      <c r="J417" s="35">
        <v>2</v>
      </c>
      <c r="K417" s="49">
        <v>24687.06777980199</v>
      </c>
      <c r="M417" s="36"/>
      <c r="N417" s="36"/>
      <c r="O417" s="36"/>
    </row>
    <row r="418" spans="1:15" ht="30">
      <c r="A418" s="28"/>
      <c r="B418" s="29" t="s">
        <v>9896</v>
      </c>
      <c r="C418" s="29">
        <v>1</v>
      </c>
      <c r="D418" s="30"/>
      <c r="E418" s="31" t="s">
        <v>10299</v>
      </c>
      <c r="F418" s="46">
        <v>30035.72</v>
      </c>
      <c r="G418" s="32">
        <v>2016</v>
      </c>
      <c r="H418" s="39">
        <v>15</v>
      </c>
      <c r="I418" s="41">
        <v>0.08</v>
      </c>
      <c r="J418" s="35">
        <v>2</v>
      </c>
      <c r="K418" s="49">
        <v>12088.039074851491</v>
      </c>
      <c r="M418" s="36"/>
      <c r="N418" s="36"/>
      <c r="O418" s="36"/>
    </row>
    <row r="419" spans="1:15" ht="30">
      <c r="A419" s="28"/>
      <c r="B419" s="29" t="s">
        <v>9896</v>
      </c>
      <c r="C419" s="29">
        <v>1</v>
      </c>
      <c r="D419" s="30"/>
      <c r="E419" s="31" t="s">
        <v>10300</v>
      </c>
      <c r="F419" s="46">
        <v>67173.86</v>
      </c>
      <c r="G419" s="32">
        <v>2016</v>
      </c>
      <c r="H419" s="39">
        <v>15</v>
      </c>
      <c r="I419" s="41">
        <v>0.08</v>
      </c>
      <c r="J419" s="35">
        <v>2</v>
      </c>
      <c r="K419" s="49">
        <v>27034.485755247537</v>
      </c>
      <c r="M419" s="36"/>
      <c r="N419" s="36"/>
      <c r="O419" s="36"/>
    </row>
    <row r="420" spans="1:15" ht="30">
      <c r="A420" s="28"/>
      <c r="B420" s="29" t="s">
        <v>9896</v>
      </c>
      <c r="C420" s="29">
        <v>1</v>
      </c>
      <c r="D420" s="30"/>
      <c r="E420" s="31" t="s">
        <v>10301</v>
      </c>
      <c r="F420" s="46">
        <v>61289.2</v>
      </c>
      <c r="G420" s="32">
        <v>2016</v>
      </c>
      <c r="H420" s="39">
        <v>15</v>
      </c>
      <c r="I420" s="41">
        <v>0.08</v>
      </c>
      <c r="J420" s="35">
        <v>2</v>
      </c>
      <c r="K420" s="49">
        <v>24666.172293069318</v>
      </c>
      <c r="M420" s="36"/>
      <c r="N420" s="36"/>
      <c r="O420" s="36"/>
    </row>
    <row r="421" spans="1:15" ht="30">
      <c r="A421" s="28"/>
      <c r="B421" s="29" t="s">
        <v>9896</v>
      </c>
      <c r="C421" s="29">
        <v>1</v>
      </c>
      <c r="D421" s="30"/>
      <c r="E421" s="31" t="s">
        <v>10302</v>
      </c>
      <c r="F421" s="46">
        <v>62111.66</v>
      </c>
      <c r="G421" s="32">
        <v>2016</v>
      </c>
      <c r="H421" s="39">
        <v>15</v>
      </c>
      <c r="I421" s="41">
        <v>0.08</v>
      </c>
      <c r="J421" s="35">
        <v>2</v>
      </c>
      <c r="K421" s="49">
        <v>24997.175798811895</v>
      </c>
      <c r="M421" s="36"/>
      <c r="N421" s="36"/>
      <c r="O421" s="36"/>
    </row>
    <row r="422" spans="1:15" ht="30">
      <c r="A422" s="28"/>
      <c r="B422" s="29" t="s">
        <v>9896</v>
      </c>
      <c r="C422" s="29">
        <v>1</v>
      </c>
      <c r="D422" s="30"/>
      <c r="E422" s="31" t="s">
        <v>10303</v>
      </c>
      <c r="F422" s="46">
        <v>60379.42</v>
      </c>
      <c r="G422" s="32">
        <v>2016</v>
      </c>
      <c r="H422" s="39">
        <v>15</v>
      </c>
      <c r="I422" s="41">
        <v>0.08</v>
      </c>
      <c r="J422" s="35">
        <v>2</v>
      </c>
      <c r="K422" s="49">
        <v>24300.026377821792</v>
      </c>
      <c r="M422" s="36"/>
      <c r="N422" s="36"/>
      <c r="O422" s="36"/>
    </row>
    <row r="423" spans="1:15" ht="30">
      <c r="A423" s="28"/>
      <c r="B423" s="29" t="s">
        <v>9896</v>
      </c>
      <c r="C423" s="29">
        <v>1</v>
      </c>
      <c r="D423" s="30"/>
      <c r="E423" s="31" t="s">
        <v>10304</v>
      </c>
      <c r="F423" s="46">
        <v>61632.58</v>
      </c>
      <c r="G423" s="32">
        <v>2016</v>
      </c>
      <c r="H423" s="39">
        <v>15</v>
      </c>
      <c r="I423" s="41">
        <v>0.08</v>
      </c>
      <c r="J423" s="35">
        <v>2</v>
      </c>
      <c r="K423" s="49">
        <v>24804.367443960407</v>
      </c>
      <c r="M423" s="36"/>
      <c r="N423" s="36"/>
      <c r="O423" s="36"/>
    </row>
    <row r="424" spans="1:15" ht="30">
      <c r="A424" s="28"/>
      <c r="B424" s="29" t="s">
        <v>9896</v>
      </c>
      <c r="C424" s="29">
        <v>1</v>
      </c>
      <c r="D424" s="30"/>
      <c r="E424" s="31" t="s">
        <v>10305</v>
      </c>
      <c r="F424" s="46">
        <v>60767.64</v>
      </c>
      <c r="G424" s="32">
        <v>2016</v>
      </c>
      <c r="H424" s="39">
        <v>15</v>
      </c>
      <c r="I424" s="41">
        <v>0.08</v>
      </c>
      <c r="J424" s="35">
        <v>2</v>
      </c>
      <c r="K424" s="49">
        <v>24456.2676308911</v>
      </c>
      <c r="M424" s="36"/>
      <c r="N424" s="36"/>
      <c r="O424" s="36"/>
    </row>
    <row r="425" spans="1:15" ht="30">
      <c r="A425" s="28"/>
      <c r="B425" s="29" t="s">
        <v>9896</v>
      </c>
      <c r="C425" s="29">
        <v>1</v>
      </c>
      <c r="D425" s="30"/>
      <c r="E425" s="31" t="s">
        <v>10306</v>
      </c>
      <c r="F425" s="46">
        <v>61946.46</v>
      </c>
      <c r="G425" s="32">
        <v>2016</v>
      </c>
      <c r="H425" s="39">
        <v>15</v>
      </c>
      <c r="I425" s="41">
        <v>0.08</v>
      </c>
      <c r="J425" s="35">
        <v>2</v>
      </c>
      <c r="K425" s="49">
        <v>24930.690159207934</v>
      </c>
      <c r="M425" s="36"/>
      <c r="N425" s="36"/>
      <c r="O425" s="36"/>
    </row>
    <row r="426" spans="1:15" ht="30">
      <c r="A426" s="28"/>
      <c r="B426" s="29" t="s">
        <v>9896</v>
      </c>
      <c r="C426" s="29">
        <v>1</v>
      </c>
      <c r="D426" s="30"/>
      <c r="E426" s="31" t="s">
        <v>10307</v>
      </c>
      <c r="F426" s="46">
        <v>32468.880000000001</v>
      </c>
      <c r="G426" s="32">
        <v>2016</v>
      </c>
      <c r="H426" s="39">
        <v>15</v>
      </c>
      <c r="I426" s="41">
        <v>0.08</v>
      </c>
      <c r="J426" s="35">
        <v>2</v>
      </c>
      <c r="K426" s="49">
        <v>13067.27756673268</v>
      </c>
      <c r="M426" s="36"/>
      <c r="N426" s="36"/>
      <c r="O426" s="36"/>
    </row>
    <row r="427" spans="1:15" ht="30">
      <c r="A427" s="28"/>
      <c r="B427" s="29" t="s">
        <v>9896</v>
      </c>
      <c r="C427" s="29">
        <v>1</v>
      </c>
      <c r="D427" s="30"/>
      <c r="E427" s="31" t="s">
        <v>10308</v>
      </c>
      <c r="F427" s="46">
        <v>32881.879999999997</v>
      </c>
      <c r="G427" s="32">
        <v>2016</v>
      </c>
      <c r="H427" s="39">
        <v>15</v>
      </c>
      <c r="I427" s="41">
        <v>0.08</v>
      </c>
      <c r="J427" s="35">
        <v>2</v>
      </c>
      <c r="K427" s="49">
        <v>13233.49166574258</v>
      </c>
      <c r="M427" s="36"/>
      <c r="N427" s="36"/>
      <c r="O427" s="36"/>
    </row>
    <row r="428" spans="1:15" ht="30">
      <c r="A428" s="28"/>
      <c r="B428" s="29" t="s">
        <v>9896</v>
      </c>
      <c r="C428" s="29">
        <v>1</v>
      </c>
      <c r="D428" s="30"/>
      <c r="E428" s="31" t="s">
        <v>10309</v>
      </c>
      <c r="F428" s="46">
        <v>32881.879999999997</v>
      </c>
      <c r="G428" s="32">
        <v>2016</v>
      </c>
      <c r="H428" s="39">
        <v>15</v>
      </c>
      <c r="I428" s="41">
        <v>0.08</v>
      </c>
      <c r="J428" s="35">
        <v>2</v>
      </c>
      <c r="K428" s="49">
        <v>13233.49166574258</v>
      </c>
      <c r="M428" s="36"/>
      <c r="N428" s="36"/>
      <c r="O428" s="36"/>
    </row>
    <row r="429" spans="1:15" ht="30">
      <c r="A429" s="28"/>
      <c r="B429" s="29" t="s">
        <v>9896</v>
      </c>
      <c r="C429" s="29">
        <v>1</v>
      </c>
      <c r="D429" s="30"/>
      <c r="E429" s="31" t="s">
        <v>10310</v>
      </c>
      <c r="F429" s="46">
        <v>34434.76</v>
      </c>
      <c r="G429" s="32">
        <v>2016</v>
      </c>
      <c r="H429" s="39">
        <v>15</v>
      </c>
      <c r="I429" s="41">
        <v>0.08</v>
      </c>
      <c r="J429" s="35">
        <v>2</v>
      </c>
      <c r="K429" s="49">
        <v>13858.456678019809</v>
      </c>
      <c r="M429" s="36"/>
      <c r="N429" s="36"/>
      <c r="O429" s="36"/>
    </row>
    <row r="430" spans="1:15" ht="30">
      <c r="A430" s="28"/>
      <c r="B430" s="29" t="s">
        <v>9896</v>
      </c>
      <c r="C430" s="29">
        <v>1</v>
      </c>
      <c r="D430" s="30"/>
      <c r="E430" s="31" t="s">
        <v>10311</v>
      </c>
      <c r="F430" s="46">
        <v>37742.300000000003</v>
      </c>
      <c r="G430" s="32">
        <v>2016</v>
      </c>
      <c r="H430" s="39">
        <v>15</v>
      </c>
      <c r="I430" s="41">
        <v>0.08</v>
      </c>
      <c r="J430" s="35">
        <v>2</v>
      </c>
      <c r="K430" s="49">
        <v>15189.594162376246</v>
      </c>
      <c r="M430" s="36"/>
      <c r="N430" s="36"/>
      <c r="O430" s="36"/>
    </row>
    <row r="431" spans="1:15" ht="30">
      <c r="A431" s="28"/>
      <c r="B431" s="29" t="s">
        <v>9896</v>
      </c>
      <c r="C431" s="29">
        <v>1</v>
      </c>
      <c r="D431" s="30"/>
      <c r="E431" s="31" t="s">
        <v>10312</v>
      </c>
      <c r="F431" s="46">
        <v>34753.360000000001</v>
      </c>
      <c r="G431" s="32">
        <v>2016</v>
      </c>
      <c r="H431" s="39">
        <v>15</v>
      </c>
      <c r="I431" s="41">
        <v>0.08</v>
      </c>
      <c r="J431" s="35">
        <v>2</v>
      </c>
      <c r="K431" s="49">
        <v>13986.678982970305</v>
      </c>
      <c r="M431" s="36"/>
      <c r="N431" s="36"/>
      <c r="O431" s="36"/>
    </row>
    <row r="432" spans="1:15" ht="30">
      <c r="A432" s="28"/>
      <c r="B432" s="29" t="s">
        <v>9896</v>
      </c>
      <c r="C432" s="29">
        <v>1</v>
      </c>
      <c r="D432" s="30"/>
      <c r="E432" s="31" t="s">
        <v>10313</v>
      </c>
      <c r="F432" s="46">
        <v>54580.9</v>
      </c>
      <c r="G432" s="32">
        <v>2016</v>
      </c>
      <c r="H432" s="39">
        <v>15</v>
      </c>
      <c r="I432" s="41">
        <v>0.08</v>
      </c>
      <c r="J432" s="35">
        <v>2</v>
      </c>
      <c r="K432" s="49">
        <v>21966.380427722783</v>
      </c>
      <c r="M432" s="36"/>
      <c r="N432" s="36"/>
      <c r="O432" s="36"/>
    </row>
    <row r="433" spans="1:15" ht="30">
      <c r="A433" s="28"/>
      <c r="B433" s="29" t="s">
        <v>9896</v>
      </c>
      <c r="C433" s="29">
        <v>1</v>
      </c>
      <c r="D433" s="30"/>
      <c r="E433" s="31" t="s">
        <v>10314</v>
      </c>
      <c r="F433" s="46">
        <v>48079.1</v>
      </c>
      <c r="G433" s="32">
        <v>2016</v>
      </c>
      <c r="H433" s="39">
        <v>15</v>
      </c>
      <c r="I433" s="41">
        <v>0.08</v>
      </c>
      <c r="J433" s="35">
        <v>2</v>
      </c>
      <c r="K433" s="49">
        <v>19349.695611881198</v>
      </c>
      <c r="M433" s="36"/>
      <c r="N433" s="36"/>
      <c r="O433" s="36"/>
    </row>
    <row r="434" spans="1:15" ht="33" customHeight="1">
      <c r="A434" s="28"/>
      <c r="B434" s="29" t="s">
        <v>9896</v>
      </c>
      <c r="C434" s="29">
        <v>1</v>
      </c>
      <c r="D434" s="30"/>
      <c r="E434" s="31" t="s">
        <v>10315</v>
      </c>
      <c r="F434" s="46">
        <v>61991.3</v>
      </c>
      <c r="G434" s="32">
        <v>2016</v>
      </c>
      <c r="H434" s="39">
        <v>15</v>
      </c>
      <c r="I434" s="41">
        <v>0.08</v>
      </c>
      <c r="J434" s="35">
        <v>2</v>
      </c>
      <c r="K434" s="49">
        <v>24948.736261386151</v>
      </c>
      <c r="M434" s="36"/>
      <c r="N434" s="36"/>
      <c r="O434" s="36"/>
    </row>
    <row r="435" spans="1:15" ht="27.75" customHeight="1">
      <c r="A435" s="28"/>
      <c r="B435" s="29" t="s">
        <v>9896</v>
      </c>
      <c r="C435" s="29">
        <v>1</v>
      </c>
      <c r="D435" s="30"/>
      <c r="E435" s="31" t="s">
        <v>10316</v>
      </c>
      <c r="F435" s="46">
        <v>62980.14</v>
      </c>
      <c r="G435" s="32">
        <v>2016</v>
      </c>
      <c r="H435" s="39">
        <v>15</v>
      </c>
      <c r="I435" s="41">
        <v>0.08</v>
      </c>
      <c r="J435" s="35">
        <v>2</v>
      </c>
      <c r="K435" s="49">
        <v>25346.700304158428</v>
      </c>
      <c r="M435" s="36"/>
      <c r="N435" s="36"/>
      <c r="O435" s="36"/>
    </row>
    <row r="436" spans="1:15" ht="30">
      <c r="A436" s="28"/>
      <c r="B436" s="29" t="s">
        <v>9896</v>
      </c>
      <c r="C436" s="29">
        <v>1</v>
      </c>
      <c r="D436" s="30"/>
      <c r="E436" s="31" t="s">
        <v>10317</v>
      </c>
      <c r="F436" s="46">
        <v>30972.639999999999</v>
      </c>
      <c r="G436" s="32">
        <v>2016</v>
      </c>
      <c r="H436" s="39">
        <v>15</v>
      </c>
      <c r="I436" s="41">
        <v>0.08</v>
      </c>
      <c r="J436" s="35">
        <v>2</v>
      </c>
      <c r="K436" s="49">
        <v>12465.107630891094</v>
      </c>
      <c r="M436" s="36"/>
      <c r="N436" s="36"/>
      <c r="O436" s="36"/>
    </row>
    <row r="437" spans="1:15" ht="31.5" customHeight="1">
      <c r="A437" s="28"/>
      <c r="B437" s="29" t="s">
        <v>9896</v>
      </c>
      <c r="C437" s="29">
        <v>1</v>
      </c>
      <c r="D437" s="30"/>
      <c r="E437" s="31" t="s">
        <v>10318</v>
      </c>
      <c r="F437" s="46">
        <v>72455.539999999994</v>
      </c>
      <c r="G437" s="32">
        <v>2016</v>
      </c>
      <c r="H437" s="39">
        <v>15</v>
      </c>
      <c r="I437" s="41">
        <v>0.08</v>
      </c>
      <c r="J437" s="35">
        <v>2</v>
      </c>
      <c r="K437" s="49">
        <v>29160.126632871299</v>
      </c>
      <c r="M437" s="36"/>
      <c r="N437" s="36"/>
      <c r="O437" s="36"/>
    </row>
    <row r="438" spans="1:15" ht="30">
      <c r="A438" s="28"/>
      <c r="B438" s="29" t="s">
        <v>9896</v>
      </c>
      <c r="C438" s="29">
        <v>1</v>
      </c>
      <c r="D438" s="30"/>
      <c r="E438" s="31" t="s">
        <v>10319</v>
      </c>
      <c r="F438" s="46">
        <v>41635.120000000003</v>
      </c>
      <c r="G438" s="32">
        <v>2016</v>
      </c>
      <c r="H438" s="39">
        <v>15</v>
      </c>
      <c r="I438" s="41">
        <v>0.08</v>
      </c>
      <c r="J438" s="35">
        <v>2</v>
      </c>
      <c r="K438" s="49">
        <v>16756.280769901001</v>
      </c>
      <c r="M438" s="36"/>
      <c r="N438" s="36"/>
      <c r="O438" s="36"/>
    </row>
    <row r="439" spans="1:15" ht="30">
      <c r="A439" s="28"/>
      <c r="B439" s="29" t="s">
        <v>9896</v>
      </c>
      <c r="C439" s="29">
        <v>1</v>
      </c>
      <c r="D439" s="30"/>
      <c r="E439" s="31" t="s">
        <v>10320</v>
      </c>
      <c r="F439" s="46">
        <v>55377.4</v>
      </c>
      <c r="G439" s="32">
        <v>2016</v>
      </c>
      <c r="H439" s="39">
        <v>15</v>
      </c>
      <c r="I439" s="41">
        <v>0.08</v>
      </c>
      <c r="J439" s="35">
        <v>2</v>
      </c>
      <c r="K439" s="49">
        <v>22286.936190099022</v>
      </c>
      <c r="M439" s="36"/>
      <c r="N439" s="36"/>
      <c r="O439" s="36"/>
    </row>
    <row r="440" spans="1:15" ht="30">
      <c r="A440" s="28"/>
      <c r="B440" s="29" t="s">
        <v>9896</v>
      </c>
      <c r="C440" s="29">
        <v>1</v>
      </c>
      <c r="D440" s="30"/>
      <c r="E440" s="31" t="s">
        <v>10321</v>
      </c>
      <c r="F440" s="46">
        <v>68576.88</v>
      </c>
      <c r="G440" s="32">
        <v>2016</v>
      </c>
      <c r="H440" s="39">
        <v>15</v>
      </c>
      <c r="I440" s="41">
        <v>0.08</v>
      </c>
      <c r="J440" s="35">
        <v>2</v>
      </c>
      <c r="K440" s="49">
        <v>27599.138794455459</v>
      </c>
      <c r="M440" s="36"/>
      <c r="N440" s="36"/>
      <c r="O440" s="36"/>
    </row>
    <row r="441" spans="1:15" ht="30">
      <c r="A441" s="28"/>
      <c r="B441" s="29" t="s">
        <v>9896</v>
      </c>
      <c r="C441" s="29">
        <v>1</v>
      </c>
      <c r="D441" s="30"/>
      <c r="E441" s="31" t="s">
        <v>10322</v>
      </c>
      <c r="F441" s="46">
        <v>27624.15</v>
      </c>
      <c r="G441" s="32">
        <v>2017</v>
      </c>
      <c r="H441" s="39">
        <v>15</v>
      </c>
      <c r="I441" s="41">
        <v>0.08</v>
      </c>
      <c r="J441" s="35">
        <v>2</v>
      </c>
      <c r="K441" s="49">
        <v>13336.83021742575</v>
      </c>
      <c r="M441" s="36"/>
      <c r="N441" s="36"/>
      <c r="O441" s="36"/>
    </row>
    <row r="442" spans="1:15" ht="30">
      <c r="A442" s="28"/>
      <c r="B442" s="29" t="s">
        <v>9896</v>
      </c>
      <c r="C442" s="29">
        <v>1</v>
      </c>
      <c r="D442" s="30"/>
      <c r="E442" s="31" t="s">
        <v>10323</v>
      </c>
      <c r="F442" s="46">
        <v>30185.200000000001</v>
      </c>
      <c r="G442" s="32">
        <v>2017</v>
      </c>
      <c r="H442" s="39">
        <v>15</v>
      </c>
      <c r="I442" s="41">
        <v>0.08</v>
      </c>
      <c r="J442" s="35">
        <v>2</v>
      </c>
      <c r="K442" s="49">
        <v>14573.295014653473</v>
      </c>
      <c r="M442" s="36"/>
      <c r="N442" s="36"/>
      <c r="O442" s="36"/>
    </row>
    <row r="443" spans="1:15" ht="30">
      <c r="A443" s="28"/>
      <c r="B443" s="29" t="s">
        <v>9896</v>
      </c>
      <c r="C443" s="29">
        <v>1</v>
      </c>
      <c r="D443" s="30"/>
      <c r="E443" s="31" t="s">
        <v>10324</v>
      </c>
      <c r="F443" s="46">
        <v>34846.15</v>
      </c>
      <c r="G443" s="32">
        <v>2017</v>
      </c>
      <c r="H443" s="39">
        <v>15</v>
      </c>
      <c r="I443" s="41">
        <v>0.08</v>
      </c>
      <c r="J443" s="35">
        <v>2</v>
      </c>
      <c r="K443" s="49">
        <v>16823.583215445553</v>
      </c>
      <c r="M443" s="36"/>
      <c r="N443" s="36"/>
      <c r="O443" s="36"/>
    </row>
    <row r="444" spans="1:15" ht="30">
      <c r="A444" s="28"/>
      <c r="B444" s="29" t="s">
        <v>9896</v>
      </c>
      <c r="C444" s="29">
        <v>1</v>
      </c>
      <c r="D444" s="30"/>
      <c r="E444" s="31" t="s">
        <v>10325</v>
      </c>
      <c r="F444" s="46">
        <v>30185.200000000001</v>
      </c>
      <c r="G444" s="32">
        <v>2017</v>
      </c>
      <c r="H444" s="39">
        <v>15</v>
      </c>
      <c r="I444" s="41">
        <v>0.08</v>
      </c>
      <c r="J444" s="35">
        <v>2</v>
      </c>
      <c r="K444" s="49">
        <v>14573.295014653473</v>
      </c>
      <c r="M444" s="36"/>
      <c r="N444" s="36"/>
      <c r="O444" s="36"/>
    </row>
    <row r="445" spans="1:15" ht="30">
      <c r="A445" s="28"/>
      <c r="B445" s="29" t="s">
        <v>9896</v>
      </c>
      <c r="C445" s="29">
        <v>1</v>
      </c>
      <c r="D445" s="30"/>
      <c r="E445" s="31" t="s">
        <v>10326</v>
      </c>
      <c r="F445" s="46">
        <v>31512.3</v>
      </c>
      <c r="G445" s="32">
        <v>2017</v>
      </c>
      <c r="H445" s="39">
        <v>15</v>
      </c>
      <c r="I445" s="41">
        <v>0.08</v>
      </c>
      <c r="J445" s="35">
        <v>2</v>
      </c>
      <c r="K445" s="49">
        <v>15214.013638811888</v>
      </c>
      <c r="M445" s="36"/>
      <c r="N445" s="36"/>
      <c r="O445" s="36"/>
    </row>
    <row r="446" spans="1:15" ht="30">
      <c r="A446" s="28"/>
      <c r="B446" s="29" t="s">
        <v>9896</v>
      </c>
      <c r="C446" s="29">
        <v>1</v>
      </c>
      <c r="D446" s="30"/>
      <c r="E446" s="31" t="s">
        <v>10327</v>
      </c>
      <c r="F446" s="46">
        <v>63343.15</v>
      </c>
      <c r="G446" s="32">
        <v>2017</v>
      </c>
      <c r="H446" s="39">
        <v>15</v>
      </c>
      <c r="I446" s="41">
        <v>0.08</v>
      </c>
      <c r="J446" s="35">
        <v>2</v>
      </c>
      <c r="K446" s="49">
        <v>30581.821956039617</v>
      </c>
      <c r="M446" s="36"/>
      <c r="N446" s="36"/>
      <c r="O446" s="36"/>
    </row>
    <row r="447" spans="1:15" ht="30">
      <c r="A447" s="28"/>
      <c r="B447" s="29" t="s">
        <v>9896</v>
      </c>
      <c r="C447" s="29">
        <v>1</v>
      </c>
      <c r="D447" s="30"/>
      <c r="E447" s="31" t="s">
        <v>10328</v>
      </c>
      <c r="F447" s="46">
        <v>69871.7</v>
      </c>
      <c r="G447" s="32">
        <v>2017</v>
      </c>
      <c r="H447" s="39">
        <v>15</v>
      </c>
      <c r="I447" s="41">
        <v>0.08</v>
      </c>
      <c r="J447" s="35">
        <v>2</v>
      </c>
      <c r="K447" s="49">
        <v>33733.78004039605</v>
      </c>
      <c r="M447" s="36"/>
      <c r="N447" s="36"/>
      <c r="O447" s="36"/>
    </row>
    <row r="448" spans="1:15" ht="30">
      <c r="A448" s="28"/>
      <c r="B448" s="29" t="s">
        <v>9896</v>
      </c>
      <c r="C448" s="29">
        <v>1</v>
      </c>
      <c r="D448" s="30"/>
      <c r="E448" s="31" t="s">
        <v>10329</v>
      </c>
      <c r="F448" s="46">
        <v>77450.2</v>
      </c>
      <c r="G448" s="32">
        <v>2017</v>
      </c>
      <c r="H448" s="39">
        <v>15</v>
      </c>
      <c r="I448" s="41">
        <v>0.08</v>
      </c>
      <c r="J448" s="35">
        <v>2</v>
      </c>
      <c r="K448" s="49">
        <v>37392.649826534667</v>
      </c>
      <c r="M448" s="36"/>
      <c r="N448" s="36"/>
      <c r="O448" s="36"/>
    </row>
    <row r="449" spans="1:15" ht="30">
      <c r="A449" s="28"/>
      <c r="B449" s="29" t="s">
        <v>9896</v>
      </c>
      <c r="C449" s="29">
        <v>1</v>
      </c>
      <c r="D449" s="30"/>
      <c r="E449" s="31" t="s">
        <v>10330</v>
      </c>
      <c r="F449" s="46">
        <v>69974.05</v>
      </c>
      <c r="G449" s="32">
        <v>2017</v>
      </c>
      <c r="H449" s="39">
        <v>15</v>
      </c>
      <c r="I449" s="41">
        <v>0.08</v>
      </c>
      <c r="J449" s="35">
        <v>2</v>
      </c>
      <c r="K449" s="49">
        <v>33783.194215049523</v>
      </c>
      <c r="M449" s="36"/>
      <c r="N449" s="36"/>
      <c r="O449" s="36"/>
    </row>
    <row r="450" spans="1:15" ht="30">
      <c r="A450" s="28"/>
      <c r="B450" s="29" t="s">
        <v>9896</v>
      </c>
      <c r="C450" s="29">
        <v>1</v>
      </c>
      <c r="D450" s="30"/>
      <c r="E450" s="31" t="s">
        <v>10331</v>
      </c>
      <c r="F450" s="46">
        <v>56593.8</v>
      </c>
      <c r="G450" s="32">
        <v>2017</v>
      </c>
      <c r="H450" s="39">
        <v>15</v>
      </c>
      <c r="I450" s="41">
        <v>0.08</v>
      </c>
      <c r="J450" s="35">
        <v>2</v>
      </c>
      <c r="K450" s="49">
        <v>27323.262506138628</v>
      </c>
      <c r="M450" s="36"/>
      <c r="N450" s="36"/>
      <c r="O450" s="36"/>
    </row>
    <row r="451" spans="1:15" ht="30">
      <c r="A451" s="28"/>
      <c r="B451" s="29" t="s">
        <v>9896</v>
      </c>
      <c r="C451" s="29">
        <v>1</v>
      </c>
      <c r="D451" s="30"/>
      <c r="E451" s="31" t="s">
        <v>10332</v>
      </c>
      <c r="F451" s="46">
        <v>42513.2</v>
      </c>
      <c r="G451" s="32">
        <v>2017</v>
      </c>
      <c r="H451" s="39">
        <v>15</v>
      </c>
      <c r="I451" s="41">
        <v>0.08</v>
      </c>
      <c r="J451" s="35">
        <v>2</v>
      </c>
      <c r="K451" s="49">
        <v>20525.204590891099</v>
      </c>
      <c r="M451" s="36"/>
      <c r="N451" s="36"/>
      <c r="O451" s="36"/>
    </row>
    <row r="452" spans="1:15" ht="30">
      <c r="A452" s="28"/>
      <c r="B452" s="29" t="s">
        <v>9896</v>
      </c>
      <c r="C452" s="29">
        <v>1</v>
      </c>
      <c r="D452" s="30"/>
      <c r="E452" s="31" t="s">
        <v>10333</v>
      </c>
      <c r="F452" s="46">
        <v>37010.449999999997</v>
      </c>
      <c r="G452" s="32">
        <v>2017</v>
      </c>
      <c r="H452" s="39">
        <v>15</v>
      </c>
      <c r="I452" s="41">
        <v>0.08</v>
      </c>
      <c r="J452" s="35">
        <v>2</v>
      </c>
      <c r="K452" s="49">
        <v>17868.498683960403</v>
      </c>
      <c r="M452" s="36"/>
      <c r="N452" s="36"/>
      <c r="O452" s="36"/>
    </row>
    <row r="453" spans="1:15" ht="30">
      <c r="A453" s="28"/>
      <c r="B453" s="29" t="s">
        <v>9896</v>
      </c>
      <c r="C453" s="29">
        <v>1</v>
      </c>
      <c r="D453" s="30"/>
      <c r="E453" s="31" t="s">
        <v>10334</v>
      </c>
      <c r="F453" s="46">
        <v>33322.400000000001</v>
      </c>
      <c r="G453" s="32">
        <v>2017</v>
      </c>
      <c r="H453" s="39">
        <v>15</v>
      </c>
      <c r="I453" s="41">
        <v>0.08</v>
      </c>
      <c r="J453" s="35">
        <v>2</v>
      </c>
      <c r="K453" s="49">
        <v>16087.922750099018</v>
      </c>
      <c r="M453" s="36"/>
      <c r="N453" s="36"/>
      <c r="O453" s="36"/>
    </row>
    <row r="454" spans="1:15" ht="30">
      <c r="A454" s="28"/>
      <c r="B454" s="29" t="s">
        <v>9896</v>
      </c>
      <c r="C454" s="29">
        <v>1</v>
      </c>
      <c r="D454" s="30"/>
      <c r="E454" s="31" t="s">
        <v>10335</v>
      </c>
      <c r="F454" s="46">
        <v>34316</v>
      </c>
      <c r="G454" s="32">
        <v>2017</v>
      </c>
      <c r="H454" s="39">
        <v>15</v>
      </c>
      <c r="I454" s="41">
        <v>0.08</v>
      </c>
      <c r="J454" s="35">
        <v>2</v>
      </c>
      <c r="K454" s="49">
        <v>16567.628895049511</v>
      </c>
      <c r="M454" s="36"/>
      <c r="N454" s="36"/>
      <c r="O454" s="36"/>
    </row>
    <row r="455" spans="1:15" ht="30">
      <c r="A455" s="28"/>
      <c r="B455" s="29" t="s">
        <v>9896</v>
      </c>
      <c r="C455" s="29">
        <v>1</v>
      </c>
      <c r="D455" s="30"/>
      <c r="E455" s="31" t="s">
        <v>10336</v>
      </c>
      <c r="F455" s="46">
        <v>36990.9</v>
      </c>
      <c r="G455" s="32">
        <v>2017</v>
      </c>
      <c r="H455" s="39">
        <v>15</v>
      </c>
      <c r="I455" s="41">
        <v>0.08</v>
      </c>
      <c r="J455" s="35">
        <v>2</v>
      </c>
      <c r="K455" s="49">
        <v>17859.060021386147</v>
      </c>
      <c r="M455" s="36"/>
      <c r="N455" s="36"/>
      <c r="O455" s="36"/>
    </row>
    <row r="456" spans="1:15" ht="30">
      <c r="A456" s="28"/>
      <c r="B456" s="29" t="s">
        <v>9896</v>
      </c>
      <c r="C456" s="29">
        <v>1</v>
      </c>
      <c r="D456" s="30"/>
      <c r="E456" s="31" t="s">
        <v>10337</v>
      </c>
      <c r="F456" s="46">
        <v>41685.199999999997</v>
      </c>
      <c r="G456" s="32">
        <v>2017</v>
      </c>
      <c r="H456" s="39">
        <v>15</v>
      </c>
      <c r="I456" s="41">
        <v>0.08</v>
      </c>
      <c r="J456" s="35">
        <v>2</v>
      </c>
      <c r="K456" s="49">
        <v>20125.449470099018</v>
      </c>
      <c r="M456" s="36"/>
      <c r="N456" s="36"/>
      <c r="O456" s="36"/>
    </row>
    <row r="457" spans="1:15" ht="30">
      <c r="A457" s="28"/>
      <c r="B457" s="29" t="s">
        <v>9896</v>
      </c>
      <c r="C457" s="29">
        <v>1</v>
      </c>
      <c r="D457" s="30"/>
      <c r="E457" s="31" t="s">
        <v>10338</v>
      </c>
      <c r="F457" s="46">
        <v>96961.1</v>
      </c>
      <c r="G457" s="32">
        <v>2017</v>
      </c>
      <c r="H457" s="39">
        <v>15</v>
      </c>
      <c r="I457" s="41">
        <v>0.08</v>
      </c>
      <c r="J457" s="35">
        <v>2</v>
      </c>
      <c r="K457" s="49">
        <v>46812.435075643589</v>
      </c>
      <c r="M457" s="36"/>
      <c r="N457" s="36"/>
      <c r="O457" s="36"/>
    </row>
    <row r="458" spans="1:15" ht="30">
      <c r="A458" s="28"/>
      <c r="B458" s="29" t="s">
        <v>9896</v>
      </c>
      <c r="C458" s="29">
        <v>1</v>
      </c>
      <c r="D458" s="30"/>
      <c r="E458" s="31" t="s">
        <v>10339</v>
      </c>
      <c r="F458" s="46">
        <v>41204.5</v>
      </c>
      <c r="G458" s="32">
        <v>2017</v>
      </c>
      <c r="H458" s="39">
        <v>15</v>
      </c>
      <c r="I458" s="41">
        <v>0.08</v>
      </c>
      <c r="J458" s="35">
        <v>2</v>
      </c>
      <c r="K458" s="49">
        <v>19893.369413861394</v>
      </c>
      <c r="M458" s="36"/>
      <c r="N458" s="36"/>
      <c r="O458" s="36"/>
    </row>
    <row r="459" spans="1:15" ht="30">
      <c r="A459" s="28"/>
      <c r="B459" s="29" t="s">
        <v>9896</v>
      </c>
      <c r="C459" s="29">
        <v>1</v>
      </c>
      <c r="D459" s="30"/>
      <c r="E459" s="31" t="s">
        <v>10340</v>
      </c>
      <c r="F459" s="46">
        <v>54472.05</v>
      </c>
      <c r="G459" s="32">
        <v>2017</v>
      </c>
      <c r="H459" s="39">
        <v>15</v>
      </c>
      <c r="I459" s="41">
        <v>0.08</v>
      </c>
      <c r="J459" s="35">
        <v>2</v>
      </c>
      <c r="K459" s="49">
        <v>26298.890009108924</v>
      </c>
      <c r="M459" s="36"/>
      <c r="N459" s="36"/>
      <c r="O459" s="36"/>
    </row>
    <row r="460" spans="1:15" ht="30">
      <c r="A460" s="28"/>
      <c r="B460" s="29" t="s">
        <v>9896</v>
      </c>
      <c r="C460" s="29">
        <v>1</v>
      </c>
      <c r="D460" s="30"/>
      <c r="E460" s="31" t="s">
        <v>10341</v>
      </c>
      <c r="F460" s="46">
        <v>54472.05</v>
      </c>
      <c r="G460" s="32">
        <v>2017</v>
      </c>
      <c r="H460" s="39">
        <v>15</v>
      </c>
      <c r="I460" s="41">
        <v>0.08</v>
      </c>
      <c r="J460" s="35">
        <v>2</v>
      </c>
      <c r="K460" s="49">
        <v>26298.890009108924</v>
      </c>
      <c r="M460" s="36"/>
      <c r="N460" s="36"/>
      <c r="O460" s="36"/>
    </row>
    <row r="461" spans="1:15" ht="30">
      <c r="A461" s="28"/>
      <c r="B461" s="29" t="s">
        <v>9896</v>
      </c>
      <c r="C461" s="29">
        <v>1</v>
      </c>
      <c r="D461" s="30"/>
      <c r="E461" s="31" t="s">
        <v>10342</v>
      </c>
      <c r="F461" s="46">
        <v>60247.35</v>
      </c>
      <c r="G461" s="32">
        <v>2017</v>
      </c>
      <c r="H461" s="39">
        <v>15</v>
      </c>
      <c r="I461" s="41">
        <v>0.08</v>
      </c>
      <c r="J461" s="35">
        <v>2</v>
      </c>
      <c r="K461" s="49">
        <v>29087.181976633678</v>
      </c>
      <c r="M461" s="36"/>
      <c r="N461" s="36"/>
      <c r="O461" s="36"/>
    </row>
    <row r="462" spans="1:15" ht="30">
      <c r="A462" s="28"/>
      <c r="B462" s="29" t="s">
        <v>9896</v>
      </c>
      <c r="C462" s="29">
        <v>1</v>
      </c>
      <c r="D462" s="30"/>
      <c r="E462" s="31" t="s">
        <v>10343</v>
      </c>
      <c r="F462" s="46">
        <v>54472.05</v>
      </c>
      <c r="G462" s="32">
        <v>2017</v>
      </c>
      <c r="H462" s="39">
        <v>15</v>
      </c>
      <c r="I462" s="41">
        <v>0.08</v>
      </c>
      <c r="J462" s="35">
        <v>2</v>
      </c>
      <c r="K462" s="49">
        <v>26298.890009108924</v>
      </c>
      <c r="M462" s="36"/>
      <c r="N462" s="36"/>
      <c r="O462" s="36"/>
    </row>
    <row r="463" spans="1:15" ht="30">
      <c r="A463" s="28"/>
      <c r="B463" s="29" t="s">
        <v>9896</v>
      </c>
      <c r="C463" s="29">
        <v>1</v>
      </c>
      <c r="D463" s="30"/>
      <c r="E463" s="31" t="s">
        <v>10344</v>
      </c>
      <c r="F463" s="46">
        <v>30720.48</v>
      </c>
      <c r="G463" s="32">
        <v>2018</v>
      </c>
      <c r="H463" s="39">
        <v>15</v>
      </c>
      <c r="I463" s="41">
        <v>0.08</v>
      </c>
      <c r="J463" s="35">
        <v>2</v>
      </c>
      <c r="K463" s="49">
        <v>17574.06120427723</v>
      </c>
      <c r="M463" s="36"/>
      <c r="N463" s="36"/>
      <c r="O463" s="36"/>
    </row>
    <row r="464" spans="1:15" ht="30">
      <c r="A464" s="28"/>
      <c r="B464" s="29" t="s">
        <v>9896</v>
      </c>
      <c r="C464" s="29">
        <v>1</v>
      </c>
      <c r="D464" s="30"/>
      <c r="E464" s="31" t="s">
        <v>10345</v>
      </c>
      <c r="F464" s="46">
        <v>61009.760000000002</v>
      </c>
      <c r="G464" s="32">
        <v>2018</v>
      </c>
      <c r="H464" s="39">
        <v>15</v>
      </c>
      <c r="I464" s="41">
        <v>0.08</v>
      </c>
      <c r="J464" s="35">
        <v>2</v>
      </c>
      <c r="K464" s="49">
        <v>34901.448684990108</v>
      </c>
      <c r="M464" s="36"/>
      <c r="N464" s="36"/>
      <c r="O464" s="36"/>
    </row>
    <row r="465" spans="1:15" ht="30">
      <c r="A465" s="28"/>
      <c r="B465" s="29" t="s">
        <v>9896</v>
      </c>
      <c r="C465" s="29">
        <v>1</v>
      </c>
      <c r="D465" s="30"/>
      <c r="E465" s="31" t="s">
        <v>10346</v>
      </c>
      <c r="F465" s="46">
        <v>30853.759999999998</v>
      </c>
      <c r="G465" s="32">
        <v>2018</v>
      </c>
      <c r="H465" s="39">
        <v>15</v>
      </c>
      <c r="I465" s="41">
        <v>0.08</v>
      </c>
      <c r="J465" s="35">
        <v>2</v>
      </c>
      <c r="K465" s="49">
        <v>17650.305809742578</v>
      </c>
      <c r="M465" s="36"/>
      <c r="N465" s="36"/>
      <c r="O465" s="36"/>
    </row>
    <row r="466" spans="1:15" ht="30">
      <c r="A466" s="28"/>
      <c r="B466" s="29" t="s">
        <v>9896</v>
      </c>
      <c r="C466" s="29">
        <v>1</v>
      </c>
      <c r="D466" s="30"/>
      <c r="E466" s="31" t="s">
        <v>10347</v>
      </c>
      <c r="F466" s="46">
        <v>34476.959999999999</v>
      </c>
      <c r="G466" s="32">
        <v>2018</v>
      </c>
      <c r="H466" s="39">
        <v>15</v>
      </c>
      <c r="I466" s="41">
        <v>0.08</v>
      </c>
      <c r="J466" s="35">
        <v>2</v>
      </c>
      <c r="K466" s="49">
        <v>19723.00579865347</v>
      </c>
      <c r="M466" s="36"/>
      <c r="N466" s="36"/>
      <c r="O466" s="36"/>
    </row>
    <row r="467" spans="1:15" ht="30">
      <c r="A467" s="28"/>
      <c r="B467" s="29" t="s">
        <v>9896</v>
      </c>
      <c r="C467" s="29">
        <v>1</v>
      </c>
      <c r="D467" s="30"/>
      <c r="E467" s="31" t="s">
        <v>10348</v>
      </c>
      <c r="F467" s="46">
        <v>28738.080000000002</v>
      </c>
      <c r="G467" s="32">
        <v>2018</v>
      </c>
      <c r="H467" s="39">
        <v>15</v>
      </c>
      <c r="I467" s="41">
        <v>0.08</v>
      </c>
      <c r="J467" s="35">
        <v>2</v>
      </c>
      <c r="K467" s="49">
        <v>16440.002786851492</v>
      </c>
      <c r="M467" s="36"/>
      <c r="N467" s="36"/>
      <c r="O467" s="36"/>
    </row>
    <row r="468" spans="1:15" ht="30">
      <c r="A468" s="28"/>
      <c r="B468" s="29" t="s">
        <v>9896</v>
      </c>
      <c r="C468" s="29">
        <v>1</v>
      </c>
      <c r="D468" s="30"/>
      <c r="E468" s="31" t="s">
        <v>10349</v>
      </c>
      <c r="F468" s="46">
        <v>29634.080000000002</v>
      </c>
      <c r="G468" s="32">
        <v>2018</v>
      </c>
      <c r="H468" s="39">
        <v>15</v>
      </c>
      <c r="I468" s="41">
        <v>0.08</v>
      </c>
      <c r="J468" s="35">
        <v>2</v>
      </c>
      <c r="K468" s="49">
        <v>16952.571563089114</v>
      </c>
      <c r="M468" s="36"/>
      <c r="N468" s="36"/>
      <c r="O468" s="36"/>
    </row>
    <row r="469" spans="1:15" ht="30">
      <c r="A469" s="28"/>
      <c r="B469" s="29" t="s">
        <v>9896</v>
      </c>
      <c r="C469" s="29">
        <v>1</v>
      </c>
      <c r="D469" s="30"/>
      <c r="E469" s="31" t="s">
        <v>10350</v>
      </c>
      <c r="F469" s="46">
        <v>32998.559999999998</v>
      </c>
      <c r="G469" s="32">
        <v>2018</v>
      </c>
      <c r="H469" s="39">
        <v>15</v>
      </c>
      <c r="I469" s="41">
        <v>0.08</v>
      </c>
      <c r="J469" s="35">
        <v>2</v>
      </c>
      <c r="K469" s="49">
        <v>18877.267317861388</v>
      </c>
      <c r="M469" s="36"/>
      <c r="N469" s="36"/>
      <c r="O469" s="36"/>
    </row>
    <row r="470" spans="1:15" ht="30">
      <c r="A470" s="28"/>
      <c r="B470" s="29" t="s">
        <v>9896</v>
      </c>
      <c r="C470" s="29">
        <v>1</v>
      </c>
      <c r="D470" s="30"/>
      <c r="E470" s="31" t="s">
        <v>10351</v>
      </c>
      <c r="F470" s="46">
        <v>43747.199999999997</v>
      </c>
      <c r="G470" s="32">
        <v>2018</v>
      </c>
      <c r="H470" s="39">
        <v>15</v>
      </c>
      <c r="I470" s="41">
        <v>0.08</v>
      </c>
      <c r="J470" s="35">
        <v>2</v>
      </c>
      <c r="K470" s="49">
        <v>25026.170499801985</v>
      </c>
      <c r="M470" s="36"/>
      <c r="N470" s="36"/>
      <c r="O470" s="36"/>
    </row>
    <row r="471" spans="1:15" ht="30">
      <c r="A471" s="28"/>
      <c r="B471" s="29" t="s">
        <v>9896</v>
      </c>
      <c r="C471" s="29">
        <v>1</v>
      </c>
      <c r="D471" s="30"/>
      <c r="E471" s="31" t="s">
        <v>10352</v>
      </c>
      <c r="F471" s="46">
        <v>44441.599999999999</v>
      </c>
      <c r="G471" s="32">
        <v>2018</v>
      </c>
      <c r="H471" s="39">
        <v>15</v>
      </c>
      <c r="I471" s="41">
        <v>0.08</v>
      </c>
      <c r="J471" s="35">
        <v>2</v>
      </c>
      <c r="K471" s="49">
        <v>25423.411301386142</v>
      </c>
      <c r="M471" s="36"/>
      <c r="N471" s="36"/>
      <c r="O471" s="36"/>
    </row>
    <row r="472" spans="1:15" ht="30">
      <c r="A472" s="28"/>
      <c r="B472" s="29" t="s">
        <v>9896</v>
      </c>
      <c r="C472" s="29">
        <v>1</v>
      </c>
      <c r="D472" s="30"/>
      <c r="E472" s="31" t="s">
        <v>10353</v>
      </c>
      <c r="F472" s="46">
        <v>52572.800000000003</v>
      </c>
      <c r="G472" s="32">
        <v>2018</v>
      </c>
      <c r="H472" s="39">
        <v>15</v>
      </c>
      <c r="I472" s="41">
        <v>0.08</v>
      </c>
      <c r="J472" s="35">
        <v>2</v>
      </c>
      <c r="K472" s="49">
        <v>30074.972945742582</v>
      </c>
      <c r="M472" s="36"/>
      <c r="N472" s="36"/>
      <c r="O472" s="36"/>
    </row>
    <row r="473" spans="1:15" ht="30">
      <c r="A473" s="28"/>
      <c r="B473" s="29" t="s">
        <v>9896</v>
      </c>
      <c r="C473" s="29">
        <v>1</v>
      </c>
      <c r="D473" s="30"/>
      <c r="E473" s="31" t="s">
        <v>10354</v>
      </c>
      <c r="F473" s="46">
        <v>29035.42</v>
      </c>
      <c r="G473" s="32">
        <v>2019</v>
      </c>
      <c r="H473" s="39">
        <v>15</v>
      </c>
      <c r="I473" s="41">
        <v>0.08</v>
      </c>
      <c r="J473" s="35">
        <v>2</v>
      </c>
      <c r="K473" s="49">
        <v>19038.036179009901</v>
      </c>
      <c r="M473" s="36"/>
      <c r="N473" s="36"/>
      <c r="O473" s="36"/>
    </row>
    <row r="474" spans="1:15" ht="30">
      <c r="A474" s="28"/>
      <c r="B474" s="29" t="s">
        <v>9896</v>
      </c>
      <c r="C474" s="29">
        <v>1</v>
      </c>
      <c r="D474" s="30"/>
      <c r="E474" s="31" t="s">
        <v>10355</v>
      </c>
      <c r="F474" s="46">
        <v>27518.14</v>
      </c>
      <c r="G474" s="32">
        <v>2019</v>
      </c>
      <c r="H474" s="39">
        <v>15</v>
      </c>
      <c r="I474" s="41">
        <v>0.08</v>
      </c>
      <c r="J474" s="35">
        <v>2</v>
      </c>
      <c r="K474" s="49">
        <v>18043.181221386138</v>
      </c>
      <c r="M474" s="36"/>
      <c r="N474" s="36"/>
      <c r="O474" s="36"/>
    </row>
    <row r="475" spans="1:15" ht="30">
      <c r="A475" s="28"/>
      <c r="B475" s="29" t="s">
        <v>9896</v>
      </c>
      <c r="C475" s="29">
        <v>1</v>
      </c>
      <c r="D475" s="30"/>
      <c r="E475" s="31" t="s">
        <v>10356</v>
      </c>
      <c r="F475" s="46">
        <v>45538.02</v>
      </c>
      <c r="G475" s="32">
        <v>2019</v>
      </c>
      <c r="H475" s="39">
        <v>15</v>
      </c>
      <c r="I475" s="41">
        <v>0.08</v>
      </c>
      <c r="J475" s="35">
        <v>2</v>
      </c>
      <c r="K475" s="49">
        <v>29858.513232475245</v>
      </c>
      <c r="M475" s="36"/>
      <c r="N475" s="36"/>
      <c r="O475" s="36"/>
    </row>
    <row r="476" spans="1:15" ht="30">
      <c r="A476" s="28"/>
      <c r="B476" s="29" t="s">
        <v>9896</v>
      </c>
      <c r="C476" s="29">
        <v>1</v>
      </c>
      <c r="D476" s="30"/>
      <c r="E476" s="31" t="s">
        <v>10357</v>
      </c>
      <c r="F476" s="46">
        <v>42430.43</v>
      </c>
      <c r="G476" s="32">
        <v>2019</v>
      </c>
      <c r="H476" s="39">
        <v>15</v>
      </c>
      <c r="I476" s="41">
        <v>0.08</v>
      </c>
      <c r="J476" s="35">
        <v>2</v>
      </c>
      <c r="K476" s="49">
        <v>27820.918775445545</v>
      </c>
      <c r="M476" s="36"/>
      <c r="N476" s="36"/>
      <c r="O476" s="36"/>
    </row>
    <row r="477" spans="1:15" ht="30">
      <c r="A477" s="28"/>
      <c r="B477" s="29" t="s">
        <v>9896</v>
      </c>
      <c r="C477" s="29">
        <v>1</v>
      </c>
      <c r="D477" s="30"/>
      <c r="E477" s="31" t="s">
        <v>10358</v>
      </c>
      <c r="F477" s="46">
        <v>43211.96</v>
      </c>
      <c r="G477" s="32">
        <v>2019</v>
      </c>
      <c r="H477" s="39">
        <v>15</v>
      </c>
      <c r="I477" s="41">
        <v>0.08</v>
      </c>
      <c r="J477" s="35">
        <v>2</v>
      </c>
      <c r="K477" s="49">
        <v>28333.354841980199</v>
      </c>
      <c r="M477" s="36"/>
      <c r="N477" s="36"/>
      <c r="O477" s="36"/>
    </row>
    <row r="478" spans="1:15" ht="30">
      <c r="A478" s="28"/>
      <c r="B478" s="29" t="s">
        <v>9896</v>
      </c>
      <c r="C478" s="29">
        <v>1</v>
      </c>
      <c r="D478" s="30"/>
      <c r="E478" s="31" t="s">
        <v>10359</v>
      </c>
      <c r="F478" s="46">
        <v>32871.129999999997</v>
      </c>
      <c r="G478" s="32">
        <v>2019</v>
      </c>
      <c r="H478" s="39">
        <v>15</v>
      </c>
      <c r="I478" s="41">
        <v>0.08</v>
      </c>
      <c r="J478" s="35">
        <v>2</v>
      </c>
      <c r="K478" s="49">
        <v>21553.046664554455</v>
      </c>
      <c r="M478" s="36"/>
      <c r="N478" s="36"/>
      <c r="O478" s="36"/>
    </row>
    <row r="479" spans="1:15" ht="30">
      <c r="A479" s="28"/>
      <c r="B479" s="29" t="s">
        <v>9896</v>
      </c>
      <c r="C479" s="29">
        <v>1</v>
      </c>
      <c r="D479" s="30"/>
      <c r="E479" s="31" t="s">
        <v>10360</v>
      </c>
      <c r="F479" s="46">
        <v>77235.22</v>
      </c>
      <c r="G479" s="32">
        <v>2019</v>
      </c>
      <c r="H479" s="39">
        <v>15</v>
      </c>
      <c r="I479" s="41">
        <v>0.08</v>
      </c>
      <c r="J479" s="35">
        <v>2</v>
      </c>
      <c r="K479" s="49">
        <v>50641.833755247528</v>
      </c>
      <c r="M479" s="36"/>
      <c r="N479" s="36"/>
      <c r="O479" s="36"/>
    </row>
    <row r="480" spans="1:15" ht="30">
      <c r="A480" s="28"/>
      <c r="B480" s="29" t="s">
        <v>9896</v>
      </c>
      <c r="C480" s="29">
        <v>1</v>
      </c>
      <c r="D480" s="30"/>
      <c r="E480" s="31" t="s">
        <v>10361</v>
      </c>
      <c r="F480" s="46">
        <v>29553.17</v>
      </c>
      <c r="G480" s="32">
        <v>2019</v>
      </c>
      <c r="H480" s="39">
        <v>15</v>
      </c>
      <c r="I480" s="41">
        <v>0.08</v>
      </c>
      <c r="J480" s="35">
        <v>2</v>
      </c>
      <c r="K480" s="49">
        <v>19377.51613940594</v>
      </c>
      <c r="M480" s="36"/>
      <c r="N480" s="36"/>
      <c r="O480" s="36"/>
    </row>
    <row r="481" spans="1:15" ht="30">
      <c r="A481" s="28"/>
      <c r="B481" s="29" t="s">
        <v>9896</v>
      </c>
      <c r="C481" s="29">
        <v>1</v>
      </c>
      <c r="D481" s="30"/>
      <c r="E481" s="31" t="s">
        <v>10362</v>
      </c>
      <c r="F481" s="46">
        <v>28927.51</v>
      </c>
      <c r="G481" s="32">
        <v>2019</v>
      </c>
      <c r="H481" s="39">
        <v>15</v>
      </c>
      <c r="I481" s="41">
        <v>0.08</v>
      </c>
      <c r="J481" s="35">
        <v>2</v>
      </c>
      <c r="K481" s="49">
        <v>18967.28140831683</v>
      </c>
      <c r="M481" s="36"/>
      <c r="N481" s="36"/>
      <c r="O481" s="36"/>
    </row>
    <row r="482" spans="1:15" ht="30">
      <c r="A482" s="28"/>
      <c r="B482" s="29" t="s">
        <v>9896</v>
      </c>
      <c r="C482" s="29">
        <v>1</v>
      </c>
      <c r="D482" s="30"/>
      <c r="E482" s="31" t="s">
        <v>10363</v>
      </c>
      <c r="F482" s="46">
        <v>27545.39</v>
      </c>
      <c r="G482" s="32">
        <v>2019</v>
      </c>
      <c r="H482" s="39">
        <v>15</v>
      </c>
      <c r="I482" s="41">
        <v>0.08</v>
      </c>
      <c r="J482" s="35">
        <v>2</v>
      </c>
      <c r="K482" s="49">
        <v>18061.048587722773</v>
      </c>
      <c r="M482" s="36"/>
      <c r="N482" s="36"/>
      <c r="O482" s="36"/>
    </row>
    <row r="483" spans="1:15" ht="30">
      <c r="A483" s="28"/>
      <c r="B483" s="29" t="s">
        <v>9896</v>
      </c>
      <c r="C483" s="29">
        <v>1</v>
      </c>
      <c r="D483" s="30"/>
      <c r="E483" s="31" t="s">
        <v>10364</v>
      </c>
      <c r="F483" s="46">
        <v>27545.39</v>
      </c>
      <c r="G483" s="32">
        <v>2019</v>
      </c>
      <c r="H483" s="39">
        <v>15</v>
      </c>
      <c r="I483" s="41">
        <v>0.08</v>
      </c>
      <c r="J483" s="35">
        <v>2</v>
      </c>
      <c r="K483" s="49">
        <v>18061.048587722773</v>
      </c>
      <c r="M483" s="36"/>
      <c r="N483" s="36"/>
      <c r="O483" s="36"/>
    </row>
    <row r="484" spans="1:15" ht="30">
      <c r="A484" s="28"/>
      <c r="B484" s="29" t="s">
        <v>9896</v>
      </c>
      <c r="C484" s="29">
        <v>1</v>
      </c>
      <c r="D484" s="30"/>
      <c r="E484" s="31" t="s">
        <v>10365</v>
      </c>
      <c r="F484" s="46">
        <v>27545.39</v>
      </c>
      <c r="G484" s="32">
        <v>2019</v>
      </c>
      <c r="H484" s="39">
        <v>15</v>
      </c>
      <c r="I484" s="41">
        <v>0.08</v>
      </c>
      <c r="J484" s="35">
        <v>2</v>
      </c>
      <c r="K484" s="49">
        <v>18061.048587722773</v>
      </c>
      <c r="M484" s="36"/>
      <c r="N484" s="36"/>
      <c r="O484" s="36"/>
    </row>
    <row r="485" spans="1:15" ht="30">
      <c r="A485" s="28"/>
      <c r="B485" s="29" t="s">
        <v>9896</v>
      </c>
      <c r="C485" s="29">
        <v>1</v>
      </c>
      <c r="D485" s="30"/>
      <c r="E485" s="31" t="s">
        <v>10366</v>
      </c>
      <c r="F485" s="46">
        <v>26032.47</v>
      </c>
      <c r="G485" s="32">
        <v>2019</v>
      </c>
      <c r="H485" s="39">
        <v>15</v>
      </c>
      <c r="I485" s="41">
        <v>0.08</v>
      </c>
      <c r="J485" s="35">
        <v>2</v>
      </c>
      <c r="K485" s="49">
        <v>17069.052408712872</v>
      </c>
      <c r="M485" s="36"/>
      <c r="N485" s="36"/>
      <c r="O485" s="36"/>
    </row>
    <row r="486" spans="1:15" ht="30">
      <c r="A486" s="28"/>
      <c r="B486" s="29" t="s">
        <v>9896</v>
      </c>
      <c r="C486" s="29">
        <v>1</v>
      </c>
      <c r="D486" s="30"/>
      <c r="E486" s="31" t="s">
        <v>10367</v>
      </c>
      <c r="F486" s="46">
        <v>43936.81</v>
      </c>
      <c r="G486" s="32">
        <v>2019</v>
      </c>
      <c r="H486" s="39">
        <v>15</v>
      </c>
      <c r="I486" s="41">
        <v>0.08</v>
      </c>
      <c r="J486" s="35">
        <v>2</v>
      </c>
      <c r="K486" s="49">
        <v>28808.626786534653</v>
      </c>
      <c r="M486" s="36"/>
      <c r="N486" s="36"/>
      <c r="O486" s="36"/>
    </row>
    <row r="487" spans="1:15" ht="30">
      <c r="A487" s="28"/>
      <c r="B487" s="29" t="s">
        <v>9896</v>
      </c>
      <c r="C487" s="29">
        <v>1</v>
      </c>
      <c r="D487" s="30"/>
      <c r="E487" s="31" t="s">
        <v>10368</v>
      </c>
      <c r="F487" s="46">
        <v>57854.400000000001</v>
      </c>
      <c r="G487" s="32">
        <v>2010</v>
      </c>
      <c r="H487" s="39">
        <v>15</v>
      </c>
      <c r="I487" s="41">
        <v>0.08</v>
      </c>
      <c r="J487" s="35">
        <v>2</v>
      </c>
      <c r="K487" s="49">
        <v>6630.9161821782309</v>
      </c>
      <c r="M487" s="36"/>
      <c r="N487" s="36"/>
      <c r="O487" s="36"/>
    </row>
    <row r="488" spans="1:15" ht="30">
      <c r="A488" s="28"/>
      <c r="B488" s="29" t="s">
        <v>9896</v>
      </c>
      <c r="C488" s="29">
        <v>1</v>
      </c>
      <c r="D488" s="30"/>
      <c r="E488" s="31" t="s">
        <v>10369</v>
      </c>
      <c r="F488" s="46">
        <v>32247.65</v>
      </c>
      <c r="G488" s="32">
        <v>2019</v>
      </c>
      <c r="H488" s="39">
        <v>15</v>
      </c>
      <c r="I488" s="41">
        <v>0.08</v>
      </c>
      <c r="J488" s="35">
        <v>2</v>
      </c>
      <c r="K488" s="49">
        <v>21144.241322772279</v>
      </c>
      <c r="M488" s="36"/>
      <c r="N488" s="36"/>
      <c r="O488" s="36"/>
    </row>
    <row r="489" spans="1:15" ht="30">
      <c r="A489" s="28"/>
      <c r="B489" s="29" t="s">
        <v>9896</v>
      </c>
      <c r="C489" s="29">
        <v>1</v>
      </c>
      <c r="D489" s="30"/>
      <c r="E489" s="31" t="s">
        <v>10370</v>
      </c>
      <c r="F489" s="46">
        <v>31999.13</v>
      </c>
      <c r="G489" s="32">
        <v>2019</v>
      </c>
      <c r="H489" s="39">
        <v>15</v>
      </c>
      <c r="I489" s="41">
        <v>0.08</v>
      </c>
      <c r="J489" s="35">
        <v>2</v>
      </c>
      <c r="K489" s="49">
        <v>20981.290941782179</v>
      </c>
      <c r="M489" s="36"/>
      <c r="N489" s="36"/>
      <c r="O489" s="36"/>
    </row>
    <row r="490" spans="1:15" ht="30">
      <c r="A490" s="28"/>
      <c r="B490" s="29" t="s">
        <v>9896</v>
      </c>
      <c r="C490" s="29">
        <v>1</v>
      </c>
      <c r="D490" s="30"/>
      <c r="E490" s="31" t="s">
        <v>10371</v>
      </c>
      <c r="F490" s="46">
        <v>66589.19</v>
      </c>
      <c r="G490" s="32">
        <v>2019</v>
      </c>
      <c r="H490" s="39">
        <v>15</v>
      </c>
      <c r="I490" s="41">
        <v>0.08</v>
      </c>
      <c r="J490" s="35">
        <v>2</v>
      </c>
      <c r="K490" s="49">
        <v>43661.411074851487</v>
      </c>
      <c r="M490" s="36"/>
      <c r="N490" s="36"/>
      <c r="O490" s="36"/>
    </row>
    <row r="491" spans="1:15" ht="30">
      <c r="A491" s="28"/>
      <c r="B491" s="29" t="s">
        <v>9896</v>
      </c>
      <c r="C491" s="29">
        <v>1</v>
      </c>
      <c r="D491" s="30"/>
      <c r="E491" s="31" t="s">
        <v>10372</v>
      </c>
      <c r="F491" s="46">
        <v>67334.75</v>
      </c>
      <c r="G491" s="32">
        <v>2019</v>
      </c>
      <c r="H491" s="39">
        <v>15</v>
      </c>
      <c r="I491" s="41">
        <v>0.08</v>
      </c>
      <c r="J491" s="35">
        <v>2</v>
      </c>
      <c r="K491" s="49">
        <v>44150.262217821786</v>
      </c>
      <c r="M491" s="36"/>
      <c r="N491" s="36"/>
      <c r="O491" s="36"/>
    </row>
    <row r="492" spans="1:15" ht="30">
      <c r="A492" s="28"/>
      <c r="B492" s="29" t="s">
        <v>9896</v>
      </c>
      <c r="C492" s="29">
        <v>1</v>
      </c>
      <c r="D492" s="30"/>
      <c r="E492" s="31" t="s">
        <v>10373</v>
      </c>
      <c r="F492" s="46">
        <v>66589.19</v>
      </c>
      <c r="G492" s="32">
        <v>2019</v>
      </c>
      <c r="H492" s="39">
        <v>15</v>
      </c>
      <c r="I492" s="41">
        <v>0.08</v>
      </c>
      <c r="J492" s="35">
        <v>2</v>
      </c>
      <c r="K492" s="49">
        <v>43661.411074851487</v>
      </c>
      <c r="M492" s="36"/>
      <c r="N492" s="36"/>
      <c r="O492" s="36"/>
    </row>
    <row r="493" spans="1:15" ht="30">
      <c r="A493" s="28"/>
      <c r="B493" s="29" t="s">
        <v>9896</v>
      </c>
      <c r="C493" s="29">
        <v>1</v>
      </c>
      <c r="D493" s="30"/>
      <c r="E493" s="31" t="s">
        <v>10374</v>
      </c>
      <c r="F493" s="46">
        <v>27070.15</v>
      </c>
      <c r="G493" s="32">
        <v>2019</v>
      </c>
      <c r="H493" s="39">
        <v>15</v>
      </c>
      <c r="I493" s="41">
        <v>0.08</v>
      </c>
      <c r="J493" s="35">
        <v>2</v>
      </c>
      <c r="K493" s="49">
        <v>17749.441718811882</v>
      </c>
      <c r="M493" s="36"/>
      <c r="N493" s="36"/>
      <c r="O493" s="36"/>
    </row>
    <row r="494" spans="1:15" ht="30">
      <c r="A494" s="28"/>
      <c r="B494" s="29" t="s">
        <v>9896</v>
      </c>
      <c r="C494" s="29">
        <v>1</v>
      </c>
      <c r="D494" s="30"/>
      <c r="E494" s="31" t="s">
        <v>10375</v>
      </c>
      <c r="F494" s="46">
        <v>35529.64</v>
      </c>
      <c r="G494" s="32">
        <v>2019</v>
      </c>
      <c r="H494" s="39">
        <v>15</v>
      </c>
      <c r="I494" s="41">
        <v>0.08</v>
      </c>
      <c r="J494" s="35">
        <v>2</v>
      </c>
      <c r="K494" s="49">
        <v>23296.186924356436</v>
      </c>
      <c r="M494" s="36"/>
      <c r="N494" s="36"/>
      <c r="O494" s="36"/>
    </row>
    <row r="495" spans="1:15" ht="30">
      <c r="A495" s="28"/>
      <c r="B495" s="29" t="s">
        <v>9896</v>
      </c>
      <c r="C495" s="29">
        <v>1</v>
      </c>
      <c r="D495" s="30"/>
      <c r="E495" s="31" t="s">
        <v>10376</v>
      </c>
      <c r="F495" s="46">
        <v>27427.67</v>
      </c>
      <c r="G495" s="32">
        <v>2019</v>
      </c>
      <c r="H495" s="39">
        <v>15</v>
      </c>
      <c r="I495" s="41">
        <v>0.08</v>
      </c>
      <c r="J495" s="35">
        <v>2</v>
      </c>
      <c r="K495" s="49">
        <v>17983.861565148516</v>
      </c>
      <c r="M495" s="36"/>
      <c r="N495" s="36"/>
      <c r="O495" s="36"/>
    </row>
    <row r="496" spans="1:15" ht="30">
      <c r="A496" s="28"/>
      <c r="B496" s="29" t="s">
        <v>9896</v>
      </c>
      <c r="C496" s="29">
        <v>1</v>
      </c>
      <c r="D496" s="30"/>
      <c r="E496" s="31" t="s">
        <v>10377</v>
      </c>
      <c r="F496" s="46">
        <v>50188.88</v>
      </c>
      <c r="G496" s="32">
        <v>2020</v>
      </c>
      <c r="H496" s="39">
        <v>15</v>
      </c>
      <c r="I496" s="41">
        <v>0.08</v>
      </c>
      <c r="J496" s="35">
        <v>2</v>
      </c>
      <c r="K496" s="49">
        <v>38220.273186851482</v>
      </c>
      <c r="M496" s="36"/>
      <c r="N496" s="36"/>
      <c r="O496" s="36"/>
    </row>
    <row r="497" spans="1:15" ht="30">
      <c r="A497" s="28"/>
      <c r="B497" s="29" t="s">
        <v>9896</v>
      </c>
      <c r="C497" s="29">
        <v>1</v>
      </c>
      <c r="D497" s="30"/>
      <c r="E497" s="31" t="s">
        <v>10378</v>
      </c>
      <c r="F497" s="46">
        <v>64700.28</v>
      </c>
      <c r="G497" s="32">
        <v>2020</v>
      </c>
      <c r="H497" s="39">
        <v>15</v>
      </c>
      <c r="I497" s="41">
        <v>0.08</v>
      </c>
      <c r="J497" s="35">
        <v>2</v>
      </c>
      <c r="K497" s="49">
        <v>49271.120950811877</v>
      </c>
      <c r="M497" s="36"/>
      <c r="N497" s="36"/>
      <c r="O497" s="36"/>
    </row>
    <row r="498" spans="1:15" ht="30">
      <c r="A498" s="28"/>
      <c r="B498" s="29" t="s">
        <v>9896</v>
      </c>
      <c r="C498" s="29">
        <v>1</v>
      </c>
      <c r="D498" s="30"/>
      <c r="E498" s="31" t="s">
        <v>10379</v>
      </c>
      <c r="F498" s="46">
        <v>56726.96</v>
      </c>
      <c r="G498" s="32">
        <v>2020</v>
      </c>
      <c r="H498" s="39">
        <v>15</v>
      </c>
      <c r="I498" s="41">
        <v>0.08</v>
      </c>
      <c r="J498" s="35">
        <v>2</v>
      </c>
      <c r="K498" s="49">
        <v>43199.208833900986</v>
      </c>
      <c r="M498" s="36"/>
      <c r="N498" s="36"/>
      <c r="O498" s="36"/>
    </row>
    <row r="499" spans="1:15" ht="30">
      <c r="A499" s="28"/>
      <c r="B499" s="29" t="s">
        <v>9896</v>
      </c>
      <c r="C499" s="29">
        <v>1</v>
      </c>
      <c r="D499" s="30"/>
      <c r="E499" s="31" t="s">
        <v>10380</v>
      </c>
      <c r="F499" s="46">
        <v>49661</v>
      </c>
      <c r="G499" s="32">
        <v>2020</v>
      </c>
      <c r="H499" s="39">
        <v>15</v>
      </c>
      <c r="I499" s="41">
        <v>0.08</v>
      </c>
      <c r="J499" s="35">
        <v>2</v>
      </c>
      <c r="K499" s="49">
        <v>37818.277409900991</v>
      </c>
      <c r="M499" s="36"/>
      <c r="N499" s="36"/>
      <c r="O499" s="36"/>
    </row>
    <row r="500" spans="1:15" ht="30">
      <c r="A500" s="28"/>
      <c r="B500" s="29" t="s">
        <v>9896</v>
      </c>
      <c r="C500" s="29">
        <v>1</v>
      </c>
      <c r="D500" s="30"/>
      <c r="E500" s="31" t="s">
        <v>10381</v>
      </c>
      <c r="F500" s="46">
        <v>26668.54</v>
      </c>
      <c r="G500" s="32">
        <v>2020</v>
      </c>
      <c r="H500" s="39">
        <v>15</v>
      </c>
      <c r="I500" s="41">
        <v>0.08</v>
      </c>
      <c r="J500" s="35">
        <v>2</v>
      </c>
      <c r="K500" s="49">
        <v>20308.858940356437</v>
      </c>
      <c r="M500" s="36"/>
      <c r="N500" s="36"/>
      <c r="O500" s="36"/>
    </row>
    <row r="501" spans="1:15" ht="30">
      <c r="A501" s="28"/>
      <c r="B501" s="29" t="s">
        <v>9896</v>
      </c>
      <c r="C501" s="29">
        <v>1</v>
      </c>
      <c r="D501" s="30"/>
      <c r="E501" s="31" t="s">
        <v>10382</v>
      </c>
      <c r="F501" s="46">
        <v>48066.76</v>
      </c>
      <c r="G501" s="32">
        <v>2020</v>
      </c>
      <c r="H501" s="39">
        <v>15</v>
      </c>
      <c r="I501" s="41">
        <v>0.08</v>
      </c>
      <c r="J501" s="35">
        <v>2</v>
      </c>
      <c r="K501" s="49">
        <v>36604.217874693066</v>
      </c>
      <c r="M501" s="36"/>
      <c r="N501" s="36"/>
      <c r="O501" s="36"/>
    </row>
    <row r="502" spans="1:15" ht="30">
      <c r="A502" s="28"/>
      <c r="B502" s="29" t="s">
        <v>9896</v>
      </c>
      <c r="C502" s="29">
        <v>1</v>
      </c>
      <c r="D502" s="30"/>
      <c r="E502" s="31" t="s">
        <v>10383</v>
      </c>
      <c r="F502" s="46">
        <v>78132.600000000006</v>
      </c>
      <c r="G502" s="32">
        <v>2020</v>
      </c>
      <c r="H502" s="39">
        <v>15</v>
      </c>
      <c r="I502" s="41">
        <v>0.08</v>
      </c>
      <c r="J502" s="35">
        <v>2</v>
      </c>
      <c r="K502" s="49">
        <v>59500.218311287128</v>
      </c>
      <c r="M502" s="36"/>
      <c r="N502" s="36"/>
      <c r="O502" s="36"/>
    </row>
    <row r="503" spans="1:15" ht="30">
      <c r="A503" s="28"/>
      <c r="B503" s="29" t="s">
        <v>9896</v>
      </c>
      <c r="C503" s="29">
        <v>1</v>
      </c>
      <c r="D503" s="30"/>
      <c r="E503" s="31" t="s">
        <v>10384</v>
      </c>
      <c r="F503" s="46">
        <v>66261.66</v>
      </c>
      <c r="G503" s="32">
        <v>2020</v>
      </c>
      <c r="H503" s="39">
        <v>15</v>
      </c>
      <c r="I503" s="41">
        <v>0.08</v>
      </c>
      <c r="J503" s="35">
        <v>2</v>
      </c>
      <c r="K503" s="49">
        <v>50460.156652514852</v>
      </c>
      <c r="M503" s="36"/>
      <c r="N503" s="36"/>
      <c r="O503" s="36"/>
    </row>
    <row r="504" spans="1:15" ht="30">
      <c r="A504" s="28"/>
      <c r="B504" s="29" t="s">
        <v>9896</v>
      </c>
      <c r="C504" s="29">
        <v>1</v>
      </c>
      <c r="D504" s="30"/>
      <c r="E504" s="31" t="s">
        <v>10385</v>
      </c>
      <c r="F504" s="46">
        <v>66341.16</v>
      </c>
      <c r="G504" s="32">
        <v>2020</v>
      </c>
      <c r="H504" s="39">
        <v>15</v>
      </c>
      <c r="I504" s="41">
        <v>0.08</v>
      </c>
      <c r="J504" s="35">
        <v>2</v>
      </c>
      <c r="K504" s="49">
        <v>50520.698185188121</v>
      </c>
      <c r="M504" s="36"/>
      <c r="N504" s="36"/>
      <c r="O504" s="36"/>
    </row>
    <row r="505" spans="1:15" ht="30">
      <c r="A505" s="28"/>
      <c r="B505" s="29" t="s">
        <v>9896</v>
      </c>
      <c r="C505" s="29">
        <v>1</v>
      </c>
      <c r="D505" s="30"/>
      <c r="E505" s="31" t="s">
        <v>10386</v>
      </c>
      <c r="F505" s="46">
        <v>41761.879999999997</v>
      </c>
      <c r="G505" s="32">
        <v>2020</v>
      </c>
      <c r="H505" s="39">
        <v>15</v>
      </c>
      <c r="I505" s="41">
        <v>0.08</v>
      </c>
      <c r="J505" s="35">
        <v>2</v>
      </c>
      <c r="K505" s="49">
        <v>31802.870723485146</v>
      </c>
      <c r="M505" s="36"/>
      <c r="N505" s="36"/>
      <c r="O505" s="36"/>
    </row>
    <row r="506" spans="1:15" ht="30">
      <c r="A506" s="28"/>
      <c r="B506" s="29" t="s">
        <v>9896</v>
      </c>
      <c r="C506" s="29">
        <v>1</v>
      </c>
      <c r="D506" s="30"/>
      <c r="E506" s="31" t="s">
        <v>10387</v>
      </c>
      <c r="F506" s="46">
        <v>77760.539999999994</v>
      </c>
      <c r="G506" s="32">
        <v>2020</v>
      </c>
      <c r="H506" s="39">
        <v>15</v>
      </c>
      <c r="I506" s="41">
        <v>0.08</v>
      </c>
      <c r="J506" s="35">
        <v>2</v>
      </c>
      <c r="K506" s="49">
        <v>59216.883938376232</v>
      </c>
      <c r="M506" s="36"/>
      <c r="N506" s="36"/>
      <c r="O506" s="36"/>
    </row>
    <row r="507" spans="1:15" ht="30">
      <c r="A507" s="28"/>
      <c r="B507" s="29" t="s">
        <v>9896</v>
      </c>
      <c r="C507" s="29">
        <v>1</v>
      </c>
      <c r="D507" s="30"/>
      <c r="E507" s="31" t="s">
        <v>10388</v>
      </c>
      <c r="F507" s="46">
        <v>75907.66</v>
      </c>
      <c r="G507" s="32">
        <v>2020</v>
      </c>
      <c r="H507" s="39">
        <v>15</v>
      </c>
      <c r="I507" s="41">
        <v>0.08</v>
      </c>
      <c r="J507" s="35">
        <v>2</v>
      </c>
      <c r="K507" s="49">
        <v>57805.862616871287</v>
      </c>
      <c r="M507" s="36"/>
      <c r="N507" s="36"/>
      <c r="O507" s="36"/>
    </row>
    <row r="508" spans="1:15" ht="30">
      <c r="A508" s="28"/>
      <c r="B508" s="29" t="s">
        <v>9896</v>
      </c>
      <c r="C508" s="29">
        <v>1</v>
      </c>
      <c r="D508" s="30"/>
      <c r="E508" s="31" t="s">
        <v>10389</v>
      </c>
      <c r="F508" s="46">
        <v>62303.62</v>
      </c>
      <c r="G508" s="32">
        <v>2020</v>
      </c>
      <c r="H508" s="39">
        <v>15</v>
      </c>
      <c r="I508" s="41">
        <v>0.08</v>
      </c>
      <c r="J508" s="35">
        <v>2</v>
      </c>
      <c r="K508" s="49">
        <v>47445.995545821781</v>
      </c>
      <c r="M508" s="36"/>
      <c r="N508" s="36"/>
      <c r="O508" s="36"/>
    </row>
    <row r="509" spans="1:15" ht="30">
      <c r="A509" s="28"/>
      <c r="B509" s="29" t="s">
        <v>9896</v>
      </c>
      <c r="C509" s="29">
        <v>1</v>
      </c>
      <c r="D509" s="30"/>
      <c r="E509" s="31" t="s">
        <v>10390</v>
      </c>
      <c r="F509" s="46">
        <v>25762.240000000002</v>
      </c>
      <c r="G509" s="32">
        <v>2020</v>
      </c>
      <c r="H509" s="39">
        <v>15</v>
      </c>
      <c r="I509" s="41">
        <v>0.08</v>
      </c>
      <c r="J509" s="35">
        <v>2</v>
      </c>
      <c r="K509" s="49">
        <v>19618.685467881187</v>
      </c>
      <c r="M509" s="36"/>
      <c r="N509" s="36"/>
      <c r="O509" s="36"/>
    </row>
    <row r="510" spans="1:15" ht="30">
      <c r="A510" s="28"/>
      <c r="B510" s="29" t="s">
        <v>9896</v>
      </c>
      <c r="C510" s="29">
        <v>1</v>
      </c>
      <c r="D510" s="30"/>
      <c r="E510" s="31" t="s">
        <v>10391</v>
      </c>
      <c r="F510" s="46">
        <v>46934.68</v>
      </c>
      <c r="G510" s="32">
        <v>2020</v>
      </c>
      <c r="H510" s="39">
        <v>15</v>
      </c>
      <c r="I510" s="41">
        <v>0.08</v>
      </c>
      <c r="J510" s="35">
        <v>2</v>
      </c>
      <c r="K510" s="49">
        <v>35742.106449425744</v>
      </c>
      <c r="M510" s="36"/>
      <c r="N510" s="36"/>
      <c r="O510" s="36"/>
    </row>
    <row r="511" spans="1:15" ht="30">
      <c r="A511" s="28"/>
      <c r="B511" s="29" t="s">
        <v>9896</v>
      </c>
      <c r="C511" s="29">
        <v>1</v>
      </c>
      <c r="D511" s="30"/>
      <c r="E511" s="31" t="s">
        <v>10392</v>
      </c>
      <c r="F511" s="46">
        <v>49593.16</v>
      </c>
      <c r="G511" s="32">
        <v>2020</v>
      </c>
      <c r="H511" s="39">
        <v>15</v>
      </c>
      <c r="I511" s="41">
        <v>0.08</v>
      </c>
      <c r="J511" s="35">
        <v>2</v>
      </c>
      <c r="K511" s="49">
        <v>37766.615302019803</v>
      </c>
      <c r="M511" s="36"/>
      <c r="N511" s="36"/>
      <c r="O511" s="36"/>
    </row>
    <row r="512" spans="1:15" ht="30">
      <c r="A512" s="28"/>
      <c r="B512" s="29" t="s">
        <v>9896</v>
      </c>
      <c r="C512" s="29">
        <v>1</v>
      </c>
      <c r="D512" s="30"/>
      <c r="E512" s="31" t="s">
        <v>10393</v>
      </c>
      <c r="F512" s="46">
        <v>64986.48</v>
      </c>
      <c r="G512" s="32">
        <v>2020</v>
      </c>
      <c r="H512" s="39">
        <v>15</v>
      </c>
      <c r="I512" s="41">
        <v>0.08</v>
      </c>
      <c r="J512" s="35">
        <v>2</v>
      </c>
      <c r="K512" s="49">
        <v>49489.070468435646</v>
      </c>
      <c r="M512" s="36"/>
      <c r="N512" s="36"/>
      <c r="O512" s="36"/>
    </row>
    <row r="513" spans="1:15" ht="30">
      <c r="A513" s="28"/>
      <c r="B513" s="29" t="s">
        <v>9896</v>
      </c>
      <c r="C513" s="29">
        <v>1</v>
      </c>
      <c r="D513" s="30"/>
      <c r="E513" s="31" t="s">
        <v>10394</v>
      </c>
      <c r="F513" s="46">
        <v>37537.78</v>
      </c>
      <c r="G513" s="32">
        <v>2020</v>
      </c>
      <c r="H513" s="39">
        <v>15</v>
      </c>
      <c r="I513" s="41">
        <v>0.08</v>
      </c>
      <c r="J513" s="35">
        <v>2</v>
      </c>
      <c r="K513" s="49">
        <v>28586.097287445544</v>
      </c>
      <c r="M513" s="36"/>
      <c r="N513" s="36"/>
      <c r="O513" s="36"/>
    </row>
    <row r="514" spans="1:15" ht="30">
      <c r="A514" s="28"/>
      <c r="B514" s="29" t="s">
        <v>9896</v>
      </c>
      <c r="C514" s="29">
        <v>1</v>
      </c>
      <c r="D514" s="30"/>
      <c r="E514" s="31" t="s">
        <v>10395</v>
      </c>
      <c r="F514" s="46">
        <v>30277.84</v>
      </c>
      <c r="G514" s="32">
        <v>2020</v>
      </c>
      <c r="H514" s="39">
        <v>15</v>
      </c>
      <c r="I514" s="41">
        <v>0.08</v>
      </c>
      <c r="J514" s="35">
        <v>2</v>
      </c>
      <c r="K514" s="49">
        <v>23057.44452372277</v>
      </c>
      <c r="M514" s="36"/>
      <c r="N514" s="36"/>
      <c r="O514" s="36"/>
    </row>
    <row r="515" spans="1:15" ht="30">
      <c r="A515" s="28"/>
      <c r="B515" s="29" t="s">
        <v>9896</v>
      </c>
      <c r="C515" s="29">
        <v>1</v>
      </c>
      <c r="D515" s="30"/>
      <c r="E515" s="31" t="s">
        <v>10396</v>
      </c>
      <c r="F515" s="46">
        <v>49777.599999999999</v>
      </c>
      <c r="G515" s="32">
        <v>2020</v>
      </c>
      <c r="H515" s="39">
        <v>15</v>
      </c>
      <c r="I515" s="41">
        <v>0.08</v>
      </c>
      <c r="J515" s="35">
        <v>2</v>
      </c>
      <c r="K515" s="49">
        <v>37907.071657821776</v>
      </c>
      <c r="M515" s="36"/>
      <c r="N515" s="36"/>
      <c r="O515" s="36"/>
    </row>
    <row r="516" spans="1:15" ht="30">
      <c r="A516" s="28"/>
      <c r="B516" s="29" t="s">
        <v>9896</v>
      </c>
      <c r="C516" s="29">
        <v>1</v>
      </c>
      <c r="D516" s="30"/>
      <c r="E516" s="31" t="s">
        <v>10397</v>
      </c>
      <c r="F516" s="46">
        <v>37174.199999999997</v>
      </c>
      <c r="G516" s="32">
        <v>2020</v>
      </c>
      <c r="H516" s="39">
        <v>15</v>
      </c>
      <c r="I516" s="41">
        <v>0.08</v>
      </c>
      <c r="J516" s="35">
        <v>2</v>
      </c>
      <c r="K516" s="49">
        <v>28309.220678019799</v>
      </c>
      <c r="M516" s="36"/>
      <c r="N516" s="36"/>
      <c r="O516" s="36"/>
    </row>
    <row r="517" spans="1:15" ht="30">
      <c r="A517" s="28"/>
      <c r="B517" s="29" t="s">
        <v>9896</v>
      </c>
      <c r="C517" s="29">
        <v>1</v>
      </c>
      <c r="D517" s="30"/>
      <c r="E517" s="31" t="s">
        <v>10398</v>
      </c>
      <c r="F517" s="46">
        <v>32951.160000000003</v>
      </c>
      <c r="G517" s="32">
        <v>2020</v>
      </c>
      <c r="H517" s="39">
        <v>15</v>
      </c>
      <c r="I517" s="41">
        <v>0.08</v>
      </c>
      <c r="J517" s="35">
        <v>2</v>
      </c>
      <c r="K517" s="49">
        <v>25093.254462415844</v>
      </c>
      <c r="M517" s="36"/>
      <c r="N517" s="36"/>
      <c r="O517" s="36"/>
    </row>
    <row r="518" spans="1:15" ht="30">
      <c r="A518" s="28"/>
      <c r="B518" s="29" t="s">
        <v>9896</v>
      </c>
      <c r="C518" s="29">
        <v>1</v>
      </c>
      <c r="D518" s="30"/>
      <c r="E518" s="31" t="s">
        <v>10399</v>
      </c>
      <c r="F518" s="46">
        <v>53193.98</v>
      </c>
      <c r="G518" s="32">
        <v>2020</v>
      </c>
      <c r="H518" s="39">
        <v>15</v>
      </c>
      <c r="I518" s="41">
        <v>0.08</v>
      </c>
      <c r="J518" s="35">
        <v>2</v>
      </c>
      <c r="K518" s="49">
        <v>40508.743121900989</v>
      </c>
      <c r="M518" s="36"/>
      <c r="N518" s="36"/>
      <c r="O518" s="36"/>
    </row>
    <row r="519" spans="1:15" ht="30">
      <c r="A519" s="28"/>
      <c r="B519" s="29" t="s">
        <v>9896</v>
      </c>
      <c r="C519" s="29">
        <v>1</v>
      </c>
      <c r="D519" s="30"/>
      <c r="E519" s="31" t="s">
        <v>10400</v>
      </c>
      <c r="F519" s="46">
        <v>63793.98</v>
      </c>
      <c r="G519" s="32">
        <v>2020</v>
      </c>
      <c r="H519" s="39">
        <v>15</v>
      </c>
      <c r="I519" s="41">
        <v>0.08</v>
      </c>
      <c r="J519" s="35">
        <v>2</v>
      </c>
      <c r="K519" s="49">
        <v>48580.947478336631</v>
      </c>
      <c r="M519" s="36"/>
      <c r="N519" s="36"/>
      <c r="O519" s="36"/>
    </row>
    <row r="520" spans="1:15" ht="30">
      <c r="A520" s="28"/>
      <c r="B520" s="29" t="s">
        <v>9896</v>
      </c>
      <c r="C520" s="29">
        <v>1</v>
      </c>
      <c r="D520" s="30"/>
      <c r="E520" s="31" t="s">
        <v>10401</v>
      </c>
      <c r="F520" s="46">
        <v>37816.6</v>
      </c>
      <c r="G520" s="32">
        <v>2017</v>
      </c>
      <c r="H520" s="39">
        <v>15</v>
      </c>
      <c r="I520" s="41">
        <v>0.08</v>
      </c>
      <c r="J520" s="35">
        <v>2</v>
      </c>
      <c r="K520" s="49">
        <v>18257.704711287137</v>
      </c>
      <c r="M520" s="36"/>
      <c r="N520" s="36"/>
      <c r="O520" s="36"/>
    </row>
    <row r="521" spans="1:15" ht="30">
      <c r="A521" s="28"/>
      <c r="B521" s="29" t="s">
        <v>9896</v>
      </c>
      <c r="C521" s="29">
        <v>1</v>
      </c>
      <c r="D521" s="30"/>
      <c r="E521" s="31" t="s">
        <v>10402</v>
      </c>
      <c r="F521" s="46">
        <v>19791.5</v>
      </c>
      <c r="G521" s="32">
        <v>2017</v>
      </c>
      <c r="H521" s="39">
        <v>15</v>
      </c>
      <c r="I521" s="41">
        <v>0.08</v>
      </c>
      <c r="J521" s="35">
        <v>2</v>
      </c>
      <c r="K521" s="49">
        <v>9555.2578178217864</v>
      </c>
      <c r="M521" s="36"/>
      <c r="N521" s="36"/>
      <c r="O521" s="36"/>
    </row>
    <row r="522" spans="1:15" ht="30">
      <c r="A522" s="28"/>
      <c r="B522" s="29" t="s">
        <v>9896</v>
      </c>
      <c r="C522" s="29">
        <v>1</v>
      </c>
      <c r="D522" s="30"/>
      <c r="E522" s="31" t="s">
        <v>10403</v>
      </c>
      <c r="F522" s="46">
        <v>35272.559999999998</v>
      </c>
      <c r="G522" s="32">
        <v>2016</v>
      </c>
      <c r="H522" s="39">
        <v>15</v>
      </c>
      <c r="I522" s="41">
        <v>0.08</v>
      </c>
      <c r="J522" s="35">
        <v>2</v>
      </c>
      <c r="K522" s="49">
        <v>14195.633850297036</v>
      </c>
      <c r="M522" s="36"/>
      <c r="N522" s="36"/>
      <c r="O522" s="36"/>
    </row>
    <row r="523" spans="1:15" ht="30">
      <c r="A523" s="28"/>
      <c r="B523" s="29" t="s">
        <v>9896</v>
      </c>
      <c r="C523" s="29">
        <v>1</v>
      </c>
      <c r="D523" s="30"/>
      <c r="E523" s="31" t="s">
        <v>10404</v>
      </c>
      <c r="F523" s="46">
        <v>71743.320000000007</v>
      </c>
      <c r="G523" s="32">
        <v>2015</v>
      </c>
      <c r="H523" s="39">
        <v>15</v>
      </c>
      <c r="I523" s="41">
        <v>0.08</v>
      </c>
      <c r="J523" s="35">
        <v>2</v>
      </c>
      <c r="K523" s="49">
        <v>24442.736025029721</v>
      </c>
      <c r="M523" s="36"/>
      <c r="N523" s="36"/>
      <c r="O523" s="36"/>
    </row>
    <row r="524" spans="1:15" ht="30">
      <c r="A524" s="28"/>
      <c r="B524" s="29" t="s">
        <v>9896</v>
      </c>
      <c r="C524" s="29">
        <v>1</v>
      </c>
      <c r="D524" s="30"/>
      <c r="E524" s="31" t="s">
        <v>10405</v>
      </c>
      <c r="F524" s="46">
        <v>72785.13</v>
      </c>
      <c r="G524" s="32">
        <v>2015</v>
      </c>
      <c r="H524" s="39">
        <v>15</v>
      </c>
      <c r="I524" s="41">
        <v>0.08</v>
      </c>
      <c r="J524" s="35">
        <v>2</v>
      </c>
      <c r="K524" s="49">
        <v>24797.677597544571</v>
      </c>
      <c r="M524" s="36"/>
      <c r="N524" s="36"/>
      <c r="O524" s="36"/>
    </row>
    <row r="525" spans="1:15" ht="30">
      <c r="A525" s="28"/>
      <c r="B525" s="29" t="s">
        <v>9896</v>
      </c>
      <c r="C525" s="29">
        <v>1</v>
      </c>
      <c r="D525" s="30"/>
      <c r="E525" s="31" t="s">
        <v>10406</v>
      </c>
      <c r="F525" s="46">
        <v>73751.92</v>
      </c>
      <c r="G525" s="32">
        <v>2015</v>
      </c>
      <c r="H525" s="39">
        <v>15</v>
      </c>
      <c r="I525" s="41">
        <v>0.08</v>
      </c>
      <c r="J525" s="35">
        <v>2</v>
      </c>
      <c r="K525" s="49">
        <v>25127.060078891103</v>
      </c>
      <c r="M525" s="36"/>
      <c r="N525" s="36"/>
      <c r="O525" s="36"/>
    </row>
    <row r="526" spans="1:15" ht="30">
      <c r="A526" s="28"/>
      <c r="B526" s="29" t="s">
        <v>9896</v>
      </c>
      <c r="C526" s="29">
        <v>1</v>
      </c>
      <c r="D526" s="30"/>
      <c r="E526" s="31" t="s">
        <v>10407</v>
      </c>
      <c r="F526" s="46">
        <v>72963</v>
      </c>
      <c r="G526" s="32">
        <v>2015</v>
      </c>
      <c r="H526" s="39">
        <v>15</v>
      </c>
      <c r="I526" s="41">
        <v>0.08</v>
      </c>
      <c r="J526" s="35">
        <v>2</v>
      </c>
      <c r="K526" s="49">
        <v>24858.277378217837</v>
      </c>
      <c r="M526" s="36"/>
      <c r="N526" s="36"/>
      <c r="O526" s="36"/>
    </row>
    <row r="527" spans="1:15" ht="30">
      <c r="A527" s="28"/>
      <c r="B527" s="29" t="s">
        <v>9896</v>
      </c>
      <c r="C527" s="29">
        <v>1</v>
      </c>
      <c r="D527" s="30"/>
      <c r="E527" s="31" t="s">
        <v>10408</v>
      </c>
      <c r="F527" s="46">
        <v>73794.27</v>
      </c>
      <c r="G527" s="32">
        <v>2015</v>
      </c>
      <c r="H527" s="39">
        <v>15</v>
      </c>
      <c r="I527" s="41">
        <v>0.08</v>
      </c>
      <c r="J527" s="35">
        <v>2</v>
      </c>
      <c r="K527" s="49">
        <v>25141.488598099026</v>
      </c>
      <c r="M527" s="36"/>
      <c r="N527" s="36"/>
      <c r="O527" s="36"/>
    </row>
    <row r="528" spans="1:15" ht="30">
      <c r="A528" s="28"/>
      <c r="B528" s="29" t="s">
        <v>9896</v>
      </c>
      <c r="C528" s="29">
        <v>1</v>
      </c>
      <c r="D528" s="30"/>
      <c r="E528" s="31" t="s">
        <v>10409</v>
      </c>
      <c r="F528" s="46">
        <v>72785.13</v>
      </c>
      <c r="G528" s="32">
        <v>2015</v>
      </c>
      <c r="H528" s="39">
        <v>15</v>
      </c>
      <c r="I528" s="41">
        <v>0.08</v>
      </c>
      <c r="J528" s="35">
        <v>2</v>
      </c>
      <c r="K528" s="49">
        <v>24797.677597544571</v>
      </c>
      <c r="M528" s="36"/>
      <c r="N528" s="36"/>
      <c r="O528" s="36"/>
    </row>
    <row r="529" spans="1:15" ht="30">
      <c r="A529" s="28"/>
      <c r="B529" s="29" t="s">
        <v>9896</v>
      </c>
      <c r="C529" s="29">
        <v>1</v>
      </c>
      <c r="D529" s="30"/>
      <c r="E529" s="31" t="s">
        <v>10410</v>
      </c>
      <c r="F529" s="46">
        <v>72963</v>
      </c>
      <c r="G529" s="32">
        <v>2015</v>
      </c>
      <c r="H529" s="39">
        <v>15</v>
      </c>
      <c r="I529" s="41">
        <v>0.08</v>
      </c>
      <c r="J529" s="35">
        <v>2</v>
      </c>
      <c r="K529" s="49">
        <v>24858.277378217837</v>
      </c>
      <c r="M529" s="36"/>
      <c r="N529" s="36"/>
      <c r="O529" s="36"/>
    </row>
    <row r="530" spans="1:15" ht="30">
      <c r="A530" s="28"/>
      <c r="B530" s="29" t="s">
        <v>9896</v>
      </c>
      <c r="C530" s="29">
        <v>1</v>
      </c>
      <c r="D530" s="30"/>
      <c r="E530" s="31" t="s">
        <v>10411</v>
      </c>
      <c r="F530" s="46">
        <v>66036.959999999992</v>
      </c>
      <c r="G530" s="32">
        <v>2015</v>
      </c>
      <c r="H530" s="39">
        <v>15</v>
      </c>
      <c r="I530" s="41">
        <v>0.08</v>
      </c>
      <c r="J530" s="35">
        <v>2</v>
      </c>
      <c r="K530" s="49">
        <v>22498.596122613872</v>
      </c>
      <c r="M530" s="36"/>
      <c r="N530" s="36"/>
      <c r="O530" s="36"/>
    </row>
    <row r="531" spans="1:15" ht="30">
      <c r="A531" s="28"/>
      <c r="B531" s="29" t="s">
        <v>9896</v>
      </c>
      <c r="C531" s="29">
        <v>1</v>
      </c>
      <c r="D531" s="30"/>
      <c r="E531" s="31" t="s">
        <v>10412</v>
      </c>
      <c r="F531" s="46">
        <v>40888.32</v>
      </c>
      <c r="G531" s="32">
        <v>2015</v>
      </c>
      <c r="H531" s="39">
        <v>15</v>
      </c>
      <c r="I531" s="41">
        <v>0.08</v>
      </c>
      <c r="J531" s="35">
        <v>2</v>
      </c>
      <c r="K531" s="49">
        <v>13930.529173544563</v>
      </c>
      <c r="M531" s="36"/>
      <c r="N531" s="36"/>
      <c r="O531" s="36"/>
    </row>
    <row r="532" spans="1:15" ht="30">
      <c r="A532" s="28"/>
      <c r="B532" s="29" t="s">
        <v>9896</v>
      </c>
      <c r="C532" s="29">
        <v>1</v>
      </c>
      <c r="D532" s="30"/>
      <c r="E532" s="31" t="s">
        <v>10413</v>
      </c>
      <c r="F532" s="46">
        <v>39495.61</v>
      </c>
      <c r="G532" s="32">
        <v>2015</v>
      </c>
      <c r="H532" s="39">
        <v>15</v>
      </c>
      <c r="I532" s="41">
        <v>0.08</v>
      </c>
      <c r="J532" s="35">
        <v>2</v>
      </c>
      <c r="K532" s="49">
        <v>13456.037013306939</v>
      </c>
      <c r="M532" s="36"/>
      <c r="N532" s="36"/>
      <c r="O532" s="36"/>
    </row>
    <row r="533" spans="1:15" ht="30">
      <c r="A533" s="28"/>
      <c r="B533" s="29" t="s">
        <v>9896</v>
      </c>
      <c r="C533" s="29">
        <v>1</v>
      </c>
      <c r="D533" s="30"/>
      <c r="E533" s="31" t="s">
        <v>10414</v>
      </c>
      <c r="F533" s="46">
        <v>53936.619999999995</v>
      </c>
      <c r="G533" s="32">
        <v>2016</v>
      </c>
      <c r="H533" s="39">
        <v>15</v>
      </c>
      <c r="I533" s="41">
        <v>0.08</v>
      </c>
      <c r="J533" s="35">
        <v>2</v>
      </c>
      <c r="K533" s="49">
        <v>21707.086433267334</v>
      </c>
      <c r="M533" s="36"/>
      <c r="N533" s="36"/>
      <c r="O533" s="36"/>
    </row>
    <row r="534" spans="1:15" ht="30">
      <c r="A534" s="28"/>
      <c r="B534" s="29" t="s">
        <v>9896</v>
      </c>
      <c r="C534" s="29">
        <v>1</v>
      </c>
      <c r="D534" s="30"/>
      <c r="E534" s="31" t="s">
        <v>10415</v>
      </c>
      <c r="F534" s="46">
        <v>54338.04</v>
      </c>
      <c r="G534" s="32">
        <v>2014</v>
      </c>
      <c r="H534" s="39">
        <v>15</v>
      </c>
      <c r="I534" s="41">
        <v>0.08</v>
      </c>
      <c r="J534" s="35">
        <v>2</v>
      </c>
      <c r="K534" s="49">
        <v>15048.086277386154</v>
      </c>
      <c r="M534" s="36"/>
      <c r="N534" s="36"/>
      <c r="O534" s="36"/>
    </row>
    <row r="535" spans="1:15" ht="30">
      <c r="A535" s="28"/>
      <c r="B535" s="29" t="s">
        <v>9896</v>
      </c>
      <c r="C535" s="29">
        <v>1</v>
      </c>
      <c r="D535" s="30"/>
      <c r="E535" s="31" t="s">
        <v>10416</v>
      </c>
      <c r="F535" s="46">
        <v>65617.08</v>
      </c>
      <c r="G535" s="32">
        <v>2014</v>
      </c>
      <c r="H535" s="39">
        <v>15</v>
      </c>
      <c r="I535" s="41">
        <v>0.08</v>
      </c>
      <c r="J535" s="35">
        <v>2</v>
      </c>
      <c r="K535" s="49">
        <v>18171.643311207939</v>
      </c>
      <c r="M535" s="36"/>
      <c r="N535" s="36"/>
      <c r="O535" s="36"/>
    </row>
    <row r="536" spans="1:15" ht="30">
      <c r="A536" s="28"/>
      <c r="B536" s="29" t="s">
        <v>9896</v>
      </c>
      <c r="C536" s="29">
        <v>1</v>
      </c>
      <c r="D536" s="30"/>
      <c r="E536" s="31" t="s">
        <v>10417</v>
      </c>
      <c r="F536" s="46">
        <v>75237.8</v>
      </c>
      <c r="G536" s="32">
        <v>2015</v>
      </c>
      <c r="H536" s="39">
        <v>15</v>
      </c>
      <c r="I536" s="41">
        <v>0.08</v>
      </c>
      <c r="J536" s="35">
        <v>2</v>
      </c>
      <c r="K536" s="49">
        <v>25633.294981386156</v>
      </c>
      <c r="M536" s="36"/>
      <c r="N536" s="36"/>
      <c r="O536" s="36"/>
    </row>
    <row r="537" spans="1:15" ht="30">
      <c r="A537" s="28"/>
      <c r="B537" s="29" t="s">
        <v>9896</v>
      </c>
      <c r="C537" s="29">
        <v>1</v>
      </c>
      <c r="D537" s="30"/>
      <c r="E537" s="31" t="s">
        <v>10418</v>
      </c>
      <c r="F537" s="46">
        <v>87657.48</v>
      </c>
      <c r="G537" s="32">
        <v>2016</v>
      </c>
      <c r="H537" s="39">
        <v>15</v>
      </c>
      <c r="I537" s="41">
        <v>0.08</v>
      </c>
      <c r="J537" s="35">
        <v>2</v>
      </c>
      <c r="K537" s="49">
        <v>35278.230168712886</v>
      </c>
      <c r="M537" s="36"/>
      <c r="N537" s="36"/>
      <c r="O537" s="36"/>
    </row>
    <row r="538" spans="1:15" ht="30">
      <c r="A538" s="28"/>
      <c r="B538" s="29" t="s">
        <v>9896</v>
      </c>
      <c r="C538" s="29">
        <v>1</v>
      </c>
      <c r="D538" s="30"/>
      <c r="E538" s="31" t="s">
        <v>10419</v>
      </c>
      <c r="F538" s="46">
        <v>38809.120000000003</v>
      </c>
      <c r="G538" s="32">
        <v>2018</v>
      </c>
      <c r="H538" s="39">
        <v>15</v>
      </c>
      <c r="I538" s="41">
        <v>0.08</v>
      </c>
      <c r="J538" s="35">
        <v>2</v>
      </c>
      <c r="K538" s="49">
        <v>22201.275831762381</v>
      </c>
      <c r="M538" s="36"/>
      <c r="N538" s="36"/>
      <c r="O538" s="36"/>
    </row>
    <row r="539" spans="1:15" ht="30">
      <c r="A539" s="28"/>
      <c r="B539" s="29" t="s">
        <v>9896</v>
      </c>
      <c r="C539" s="29">
        <v>1</v>
      </c>
      <c r="D539" s="30"/>
      <c r="E539" s="31" t="s">
        <v>10420</v>
      </c>
      <c r="F539" s="46">
        <v>39132.089999999997</v>
      </c>
      <c r="G539" s="32">
        <v>2019</v>
      </c>
      <c r="H539" s="39">
        <v>15</v>
      </c>
      <c r="I539" s="41">
        <v>0.08</v>
      </c>
      <c r="J539" s="35">
        <v>2</v>
      </c>
      <c r="K539" s="49">
        <v>25658.252754059406</v>
      </c>
      <c r="M539" s="36"/>
      <c r="N539" s="36"/>
      <c r="O539" s="36"/>
    </row>
    <row r="540" spans="1:15" ht="30">
      <c r="A540" s="28"/>
      <c r="B540" s="29" t="s">
        <v>9896</v>
      </c>
      <c r="C540" s="29">
        <v>1</v>
      </c>
      <c r="D540" s="30"/>
      <c r="E540" s="31" t="s">
        <v>10421</v>
      </c>
      <c r="F540" s="46">
        <v>53784.959999999999</v>
      </c>
      <c r="G540" s="32">
        <v>2019</v>
      </c>
      <c r="H540" s="39">
        <v>15</v>
      </c>
      <c r="I540" s="41">
        <v>0.08</v>
      </c>
      <c r="J540" s="35">
        <v>2</v>
      </c>
      <c r="K540" s="49">
        <v>35265.892980594057</v>
      </c>
      <c r="M540" s="36"/>
      <c r="N540" s="36"/>
      <c r="O540" s="36"/>
    </row>
    <row r="541" spans="1:15" ht="30">
      <c r="A541" s="28"/>
      <c r="B541" s="29" t="s">
        <v>9896</v>
      </c>
      <c r="C541" s="29">
        <v>1</v>
      </c>
      <c r="D541" s="30"/>
      <c r="E541" s="31" t="s">
        <v>10422</v>
      </c>
      <c r="F541" s="46">
        <v>43542.68</v>
      </c>
      <c r="G541" s="32">
        <v>2020</v>
      </c>
      <c r="H541" s="39">
        <v>15</v>
      </c>
      <c r="I541" s="41">
        <v>0.08</v>
      </c>
      <c r="J541" s="35">
        <v>2</v>
      </c>
      <c r="K541" s="49">
        <v>33159.001055366338</v>
      </c>
      <c r="M541" s="36"/>
      <c r="N541" s="36"/>
      <c r="O541" s="36"/>
    </row>
    <row r="542" spans="1:15" ht="30">
      <c r="A542" s="28"/>
      <c r="B542" s="29" t="s">
        <v>9896</v>
      </c>
      <c r="C542" s="29">
        <v>1</v>
      </c>
      <c r="D542" s="30"/>
      <c r="E542" s="31" t="s">
        <v>10423</v>
      </c>
      <c r="F542" s="46">
        <v>38604.400000000001</v>
      </c>
      <c r="G542" s="32">
        <v>2021</v>
      </c>
      <c r="H542" s="39">
        <v>15</v>
      </c>
      <c r="I542" s="41">
        <v>0.08</v>
      </c>
      <c r="J542" s="35">
        <v>2</v>
      </c>
      <c r="K542" s="49">
        <v>33829.07394217822</v>
      </c>
      <c r="M542" s="36"/>
      <c r="N542" s="36"/>
      <c r="O542" s="36"/>
    </row>
    <row r="543" spans="1:15" ht="30">
      <c r="A543" s="28"/>
      <c r="B543" s="29" t="s">
        <v>9896</v>
      </c>
      <c r="C543" s="29">
        <v>1</v>
      </c>
      <c r="D543" s="30"/>
      <c r="E543" s="31" t="s">
        <v>10424</v>
      </c>
      <c r="F543" s="46">
        <v>38537.449999999997</v>
      </c>
      <c r="G543" s="32">
        <v>2021</v>
      </c>
      <c r="H543" s="39">
        <v>15</v>
      </c>
      <c r="I543" s="41">
        <v>0.08</v>
      </c>
      <c r="J543" s="35">
        <v>2</v>
      </c>
      <c r="K543" s="49">
        <v>33770.405590891089</v>
      </c>
      <c r="M543" s="36"/>
      <c r="N543" s="36"/>
      <c r="O543" s="36"/>
    </row>
    <row r="544" spans="1:15" ht="30">
      <c r="A544" s="28"/>
      <c r="B544" s="29" t="s">
        <v>9896</v>
      </c>
      <c r="C544" s="29">
        <v>1</v>
      </c>
      <c r="D544" s="30"/>
      <c r="E544" s="31" t="s">
        <v>10425</v>
      </c>
      <c r="F544" s="46">
        <v>66370.11</v>
      </c>
      <c r="G544" s="32">
        <v>2021</v>
      </c>
      <c r="H544" s="39">
        <v>15</v>
      </c>
      <c r="I544" s="41">
        <v>0.08</v>
      </c>
      <c r="J544" s="35">
        <v>2</v>
      </c>
      <c r="K544" s="49">
        <v>58160.193105980201</v>
      </c>
      <c r="M544" s="36"/>
      <c r="N544" s="36"/>
      <c r="O544" s="36"/>
    </row>
    <row r="545" spans="1:15" ht="30">
      <c r="A545" s="28"/>
      <c r="B545" s="29" t="s">
        <v>9896</v>
      </c>
      <c r="C545" s="29">
        <v>1</v>
      </c>
      <c r="D545" s="30"/>
      <c r="E545" s="31" t="s">
        <v>10426</v>
      </c>
      <c r="F545" s="46">
        <v>65322.6</v>
      </c>
      <c r="G545" s="32">
        <v>2021</v>
      </c>
      <c r="H545" s="39">
        <v>15</v>
      </c>
      <c r="I545" s="41">
        <v>0.08</v>
      </c>
      <c r="J545" s="35">
        <v>2</v>
      </c>
      <c r="K545" s="49">
        <v>57242.25905584159</v>
      </c>
      <c r="M545" s="36"/>
      <c r="N545" s="36"/>
      <c r="O545" s="36"/>
    </row>
    <row r="546" spans="1:15" ht="30">
      <c r="A546" s="28"/>
      <c r="B546" s="29" t="s">
        <v>9896</v>
      </c>
      <c r="C546" s="29">
        <v>1</v>
      </c>
      <c r="D546" s="30"/>
      <c r="E546" s="31" t="s">
        <v>10427</v>
      </c>
      <c r="F546" s="46">
        <v>65322.6</v>
      </c>
      <c r="G546" s="32">
        <v>2021</v>
      </c>
      <c r="H546" s="39">
        <v>15</v>
      </c>
      <c r="I546" s="41">
        <v>0.08</v>
      </c>
      <c r="J546" s="35">
        <v>2</v>
      </c>
      <c r="K546" s="49">
        <v>57242.25905584159</v>
      </c>
      <c r="M546" s="36"/>
      <c r="N546" s="36"/>
      <c r="O546" s="36"/>
    </row>
    <row r="547" spans="1:15" ht="30">
      <c r="A547" s="28"/>
      <c r="B547" s="29" t="s">
        <v>9896</v>
      </c>
      <c r="C547" s="29">
        <v>1</v>
      </c>
      <c r="D547" s="30"/>
      <c r="E547" s="31" t="s">
        <v>10428</v>
      </c>
      <c r="F547" s="46">
        <v>65322.6</v>
      </c>
      <c r="G547" s="32">
        <v>2021</v>
      </c>
      <c r="H547" s="39">
        <v>15</v>
      </c>
      <c r="I547" s="41">
        <v>0.08</v>
      </c>
      <c r="J547" s="35">
        <v>2</v>
      </c>
      <c r="K547" s="49">
        <v>57242.25905584159</v>
      </c>
      <c r="M547" s="36"/>
      <c r="N547" s="36"/>
      <c r="O547" s="36"/>
    </row>
    <row r="548" spans="1:15" ht="30">
      <c r="A548" s="28"/>
      <c r="B548" s="29" t="s">
        <v>9896</v>
      </c>
      <c r="C548" s="29">
        <v>1</v>
      </c>
      <c r="D548" s="30"/>
      <c r="E548" s="31" t="s">
        <v>10429</v>
      </c>
      <c r="F548" s="46">
        <v>63509.8</v>
      </c>
      <c r="G548" s="32">
        <v>2021</v>
      </c>
      <c r="H548" s="39">
        <v>15</v>
      </c>
      <c r="I548" s="41">
        <v>0.08</v>
      </c>
      <c r="J548" s="35">
        <v>2</v>
      </c>
      <c r="K548" s="49">
        <v>55653.700620990108</v>
      </c>
      <c r="M548" s="36"/>
      <c r="N548" s="36"/>
      <c r="O548" s="36"/>
    </row>
    <row r="549" spans="1:15" ht="30">
      <c r="A549" s="28"/>
      <c r="B549" s="29" t="s">
        <v>9896</v>
      </c>
      <c r="C549" s="29">
        <v>1</v>
      </c>
      <c r="D549" s="30"/>
      <c r="E549" s="31" t="s">
        <v>10430</v>
      </c>
      <c r="F549" s="46">
        <v>64227.71</v>
      </c>
      <c r="G549" s="32">
        <v>2021</v>
      </c>
      <c r="H549" s="39">
        <v>15</v>
      </c>
      <c r="I549" s="41">
        <v>0.08</v>
      </c>
      <c r="J549" s="35">
        <v>2</v>
      </c>
      <c r="K549" s="49">
        <v>56282.805864792084</v>
      </c>
      <c r="M549" s="36"/>
      <c r="N549" s="36"/>
      <c r="O549" s="36"/>
    </row>
    <row r="550" spans="1:15" ht="30">
      <c r="A550" s="28"/>
      <c r="B550" s="29" t="s">
        <v>9896</v>
      </c>
      <c r="C550" s="29">
        <v>1</v>
      </c>
      <c r="D550" s="30"/>
      <c r="E550" s="31" t="s">
        <v>10431</v>
      </c>
      <c r="F550" s="46">
        <v>63869.27</v>
      </c>
      <c r="G550" s="32">
        <v>2021</v>
      </c>
      <c r="H550" s="39">
        <v>15</v>
      </c>
      <c r="I550" s="41">
        <v>0.08</v>
      </c>
      <c r="J550" s="35">
        <v>2</v>
      </c>
      <c r="K550" s="49">
        <v>55968.704537900994</v>
      </c>
      <c r="M550" s="36"/>
      <c r="N550" s="36"/>
      <c r="O550" s="36"/>
    </row>
    <row r="551" spans="1:15" ht="30">
      <c r="A551" s="28"/>
      <c r="B551" s="29" t="s">
        <v>9896</v>
      </c>
      <c r="C551" s="29">
        <v>1</v>
      </c>
      <c r="D551" s="30"/>
      <c r="E551" s="31" t="s">
        <v>10432</v>
      </c>
      <c r="F551" s="46">
        <v>63869.27</v>
      </c>
      <c r="G551" s="32">
        <v>2021</v>
      </c>
      <c r="H551" s="39">
        <v>15</v>
      </c>
      <c r="I551" s="41">
        <v>0.08</v>
      </c>
      <c r="J551" s="35">
        <v>2</v>
      </c>
      <c r="K551" s="49">
        <v>55968.704537900994</v>
      </c>
      <c r="M551" s="36"/>
      <c r="N551" s="36"/>
      <c r="O551" s="36"/>
    </row>
    <row r="552" spans="1:15" ht="30">
      <c r="A552" s="28"/>
      <c r="B552" s="29" t="s">
        <v>9896</v>
      </c>
      <c r="C552" s="29">
        <v>1</v>
      </c>
      <c r="D552" s="30"/>
      <c r="E552" s="31" t="s">
        <v>10433</v>
      </c>
      <c r="F552" s="46">
        <v>61199.51</v>
      </c>
      <c r="G552" s="32">
        <v>2021</v>
      </c>
      <c r="H552" s="39">
        <v>15</v>
      </c>
      <c r="I552" s="41">
        <v>0.08</v>
      </c>
      <c r="J552" s="35">
        <v>2</v>
      </c>
      <c r="K552" s="49">
        <v>53629.191206574265</v>
      </c>
      <c r="M552" s="36"/>
      <c r="N552" s="36"/>
      <c r="O552" s="36"/>
    </row>
    <row r="553" spans="1:15" ht="30">
      <c r="A553" s="28"/>
      <c r="B553" s="29" t="s">
        <v>9896</v>
      </c>
      <c r="C553" s="29">
        <v>1</v>
      </c>
      <c r="D553" s="30"/>
      <c r="E553" s="31" t="s">
        <v>10434</v>
      </c>
      <c r="F553" s="46">
        <v>27701.24</v>
      </c>
      <c r="G553" s="32">
        <v>2013</v>
      </c>
      <c r="H553" s="39">
        <v>15</v>
      </c>
      <c r="I553" s="41">
        <v>0.08</v>
      </c>
      <c r="J553" s="35">
        <v>2</v>
      </c>
      <c r="K553" s="49">
        <v>6152.4179770297096</v>
      </c>
      <c r="M553" s="36"/>
      <c r="N553" s="36"/>
      <c r="O553" s="36"/>
    </row>
    <row r="554" spans="1:15" ht="30">
      <c r="A554" s="28"/>
      <c r="B554" s="29" t="s">
        <v>9896</v>
      </c>
      <c r="C554" s="29">
        <v>1</v>
      </c>
      <c r="D554" s="30"/>
      <c r="E554" s="31" t="s">
        <v>10435</v>
      </c>
      <c r="F554" s="46">
        <v>31024.67</v>
      </c>
      <c r="G554" s="32">
        <v>2019</v>
      </c>
      <c r="H554" s="39">
        <v>15</v>
      </c>
      <c r="I554" s="41">
        <v>0.08</v>
      </c>
      <c r="J554" s="35">
        <v>2</v>
      </c>
      <c r="K554" s="49">
        <v>20342.353921584159</v>
      </c>
      <c r="M554" s="36"/>
      <c r="N554" s="36"/>
      <c r="O554" s="36"/>
    </row>
    <row r="555" spans="1:15" ht="30">
      <c r="A555" s="28"/>
      <c r="B555" s="29" t="s">
        <v>9896</v>
      </c>
      <c r="C555" s="29">
        <v>1</v>
      </c>
      <c r="D555" s="30"/>
      <c r="E555" s="31" t="s">
        <v>10436</v>
      </c>
      <c r="F555" s="46">
        <v>30916.76</v>
      </c>
      <c r="G555" s="32">
        <v>2019</v>
      </c>
      <c r="H555" s="39">
        <v>15</v>
      </c>
      <c r="I555" s="41">
        <v>0.08</v>
      </c>
      <c r="J555" s="35">
        <v>2</v>
      </c>
      <c r="K555" s="49">
        <v>20271.599150891088</v>
      </c>
      <c r="M555" s="36"/>
      <c r="N555" s="36"/>
      <c r="O555" s="36"/>
    </row>
    <row r="556" spans="1:15" ht="30">
      <c r="A556" s="28"/>
      <c r="B556" s="29" t="s">
        <v>9896</v>
      </c>
      <c r="C556" s="29">
        <v>1</v>
      </c>
      <c r="D556" s="30"/>
      <c r="E556" s="31" t="s">
        <v>10437</v>
      </c>
      <c r="F556" s="46">
        <v>31024.67</v>
      </c>
      <c r="G556" s="32">
        <v>2019</v>
      </c>
      <c r="H556" s="39">
        <v>15</v>
      </c>
      <c r="I556" s="41">
        <v>0.08</v>
      </c>
      <c r="J556" s="35">
        <v>2</v>
      </c>
      <c r="K556" s="49">
        <v>20342.353921584159</v>
      </c>
      <c r="M556" s="36"/>
      <c r="N556" s="36"/>
      <c r="O556" s="36"/>
    </row>
    <row r="557" spans="1:15" ht="30">
      <c r="A557" s="28"/>
      <c r="B557" s="29" t="s">
        <v>9896</v>
      </c>
      <c r="C557" s="29">
        <v>1</v>
      </c>
      <c r="D557" s="30"/>
      <c r="E557" s="31" t="s">
        <v>10438</v>
      </c>
      <c r="F557" s="46">
        <v>31024.67</v>
      </c>
      <c r="G557" s="32">
        <v>2019</v>
      </c>
      <c r="H557" s="39">
        <v>15</v>
      </c>
      <c r="I557" s="41">
        <v>0.08</v>
      </c>
      <c r="J557" s="35">
        <v>2</v>
      </c>
      <c r="K557" s="49">
        <v>20342.353921584159</v>
      </c>
      <c r="M557" s="36"/>
      <c r="N557" s="36"/>
      <c r="O557" s="36"/>
    </row>
    <row r="558" spans="1:15" ht="30">
      <c r="A558" s="28"/>
      <c r="B558" s="29" t="s">
        <v>9896</v>
      </c>
      <c r="C558" s="29">
        <v>1</v>
      </c>
      <c r="D558" s="30"/>
      <c r="E558" s="31" t="s">
        <v>10439</v>
      </c>
      <c r="F558" s="46">
        <v>92155.7</v>
      </c>
      <c r="G558" s="32">
        <v>2012</v>
      </c>
      <c r="H558" s="39">
        <v>15</v>
      </c>
      <c r="I558" s="41">
        <v>0.08</v>
      </c>
      <c r="J558" s="35">
        <v>2</v>
      </c>
      <c r="K558" s="49">
        <v>16790.951026534673</v>
      </c>
      <c r="M558" s="36"/>
      <c r="N558" s="36"/>
      <c r="O558" s="36"/>
    </row>
    <row r="559" spans="1:15" ht="30">
      <c r="A559" s="28"/>
      <c r="B559" s="29" t="s">
        <v>9896</v>
      </c>
      <c r="C559" s="29">
        <v>1</v>
      </c>
      <c r="D559" s="30"/>
      <c r="E559" s="31" t="s">
        <v>10440</v>
      </c>
      <c r="F559" s="46">
        <v>87165.18</v>
      </c>
      <c r="G559" s="32">
        <v>2013</v>
      </c>
      <c r="H559" s="39">
        <v>15</v>
      </c>
      <c r="I559" s="41">
        <v>0.08</v>
      </c>
      <c r="J559" s="35">
        <v>2</v>
      </c>
      <c r="K559" s="49">
        <v>19359.300175841603</v>
      </c>
      <c r="M559" s="36"/>
      <c r="N559" s="36"/>
      <c r="O559" s="36"/>
    </row>
    <row r="560" spans="1:15" ht="30">
      <c r="A560" s="28"/>
      <c r="B560" s="29" t="s">
        <v>9896</v>
      </c>
      <c r="C560" s="29">
        <v>1</v>
      </c>
      <c r="D560" s="30"/>
      <c r="E560" s="31" t="s">
        <v>10441</v>
      </c>
      <c r="F560" s="46">
        <v>88390.1</v>
      </c>
      <c r="G560" s="32">
        <v>2009</v>
      </c>
      <c r="H560" s="39">
        <v>15</v>
      </c>
      <c r="I560" s="41">
        <v>0.08</v>
      </c>
      <c r="J560" s="35">
        <v>2</v>
      </c>
      <c r="K560" s="49">
        <v>8536.5583310891288</v>
      </c>
      <c r="M560" s="36"/>
      <c r="N560" s="36"/>
      <c r="O560" s="36"/>
    </row>
    <row r="561" spans="1:15" ht="30">
      <c r="A561" s="28"/>
      <c r="B561" s="29" t="s">
        <v>9896</v>
      </c>
      <c r="C561" s="29">
        <v>1</v>
      </c>
      <c r="D561" s="30"/>
      <c r="E561" s="31" t="s">
        <v>10442</v>
      </c>
      <c r="F561" s="46">
        <v>80571.48</v>
      </c>
      <c r="G561" s="32">
        <v>2014</v>
      </c>
      <c r="H561" s="39">
        <v>15</v>
      </c>
      <c r="I561" s="41">
        <v>0.08</v>
      </c>
      <c r="J561" s="35">
        <v>2</v>
      </c>
      <c r="K561" s="49">
        <v>22313.034892990119</v>
      </c>
      <c r="M561" s="36"/>
      <c r="N561" s="36"/>
      <c r="O561" s="36"/>
    </row>
    <row r="562" spans="1:15" ht="30">
      <c r="A562" s="28"/>
      <c r="B562" s="29" t="s">
        <v>9896</v>
      </c>
      <c r="C562" s="29">
        <v>1</v>
      </c>
      <c r="D562" s="30"/>
      <c r="E562" s="31" t="s">
        <v>10443</v>
      </c>
      <c r="F562" s="46">
        <v>95612.68</v>
      </c>
      <c r="G562" s="32">
        <v>2014</v>
      </c>
      <c r="H562" s="39">
        <v>15</v>
      </c>
      <c r="I562" s="41">
        <v>0.08</v>
      </c>
      <c r="J562" s="35">
        <v>2</v>
      </c>
      <c r="K562" s="49">
        <v>26478.464402693091</v>
      </c>
      <c r="M562" s="36"/>
      <c r="N562" s="36"/>
      <c r="O562" s="36"/>
    </row>
    <row r="563" spans="1:15" ht="30">
      <c r="A563" s="28"/>
      <c r="B563" s="29" t="s">
        <v>9896</v>
      </c>
      <c r="C563" s="29">
        <v>1</v>
      </c>
      <c r="D563" s="30"/>
      <c r="E563" s="31" t="s">
        <v>10444</v>
      </c>
      <c r="F563" s="46">
        <v>95613.92</v>
      </c>
      <c r="G563" s="32">
        <v>2014</v>
      </c>
      <c r="H563" s="39">
        <v>15</v>
      </c>
      <c r="I563" s="41">
        <v>0.08</v>
      </c>
      <c r="J563" s="35">
        <v>2</v>
      </c>
      <c r="K563" s="49">
        <v>26478.807801663392</v>
      </c>
      <c r="M563" s="36"/>
      <c r="N563" s="36"/>
      <c r="O563" s="36"/>
    </row>
    <row r="564" spans="1:15" ht="30">
      <c r="A564" s="28"/>
      <c r="B564" s="29" t="s">
        <v>9896</v>
      </c>
      <c r="C564" s="29">
        <v>1</v>
      </c>
      <c r="D564" s="30"/>
      <c r="E564" s="31" t="s">
        <v>10445</v>
      </c>
      <c r="F564" s="46">
        <v>95613.92</v>
      </c>
      <c r="G564" s="32">
        <v>2014</v>
      </c>
      <c r="H564" s="39">
        <v>15</v>
      </c>
      <c r="I564" s="41">
        <v>0.08</v>
      </c>
      <c r="J564" s="35">
        <v>2</v>
      </c>
      <c r="K564" s="49">
        <v>26478.807801663392</v>
      </c>
      <c r="M564" s="36"/>
      <c r="N564" s="36"/>
      <c r="O564" s="36"/>
    </row>
    <row r="565" spans="1:15" ht="30">
      <c r="A565" s="28"/>
      <c r="B565" s="29" t="s">
        <v>9896</v>
      </c>
      <c r="C565" s="29">
        <v>1</v>
      </c>
      <c r="D565" s="30"/>
      <c r="E565" s="31" t="s">
        <v>10446</v>
      </c>
      <c r="F565" s="46">
        <v>53108.26</v>
      </c>
      <c r="G565" s="32">
        <v>2016</v>
      </c>
      <c r="H565" s="39">
        <v>15</v>
      </c>
      <c r="I565" s="41">
        <v>0.08</v>
      </c>
      <c r="J565" s="35">
        <v>2</v>
      </c>
      <c r="K565" s="49">
        <v>21373.708440396051</v>
      </c>
      <c r="M565" s="36"/>
      <c r="N565" s="36"/>
      <c r="O565" s="36"/>
    </row>
    <row r="566" spans="1:15" ht="30">
      <c r="A566" s="28"/>
      <c r="B566" s="29" t="s">
        <v>9896</v>
      </c>
      <c r="C566" s="29">
        <v>1</v>
      </c>
      <c r="D566" s="30"/>
      <c r="E566" s="31" t="s">
        <v>10447</v>
      </c>
      <c r="F566" s="46">
        <v>62831.46</v>
      </c>
      <c r="G566" s="32">
        <v>2016</v>
      </c>
      <c r="H566" s="39">
        <v>15</v>
      </c>
      <c r="I566" s="41">
        <v>0.08</v>
      </c>
      <c r="J566" s="35">
        <v>2</v>
      </c>
      <c r="K566" s="49">
        <v>25286.863228514863</v>
      </c>
      <c r="M566" s="36"/>
      <c r="N566" s="36"/>
      <c r="O566" s="36"/>
    </row>
    <row r="567" spans="1:15" ht="30">
      <c r="A567" s="28"/>
      <c r="B567" s="29" t="s">
        <v>9896</v>
      </c>
      <c r="C567" s="29">
        <v>1</v>
      </c>
      <c r="D567" s="30"/>
      <c r="E567" s="31" t="s">
        <v>10448</v>
      </c>
      <c r="F567" s="46">
        <v>95613.92</v>
      </c>
      <c r="G567" s="32">
        <v>2014</v>
      </c>
      <c r="H567" s="39">
        <v>15</v>
      </c>
      <c r="I567" s="41">
        <v>0.08</v>
      </c>
      <c r="J567" s="35">
        <v>2</v>
      </c>
      <c r="K567" s="49">
        <v>26478.807801663392</v>
      </c>
      <c r="M567" s="36"/>
      <c r="N567" s="36"/>
      <c r="O567" s="36"/>
    </row>
    <row r="568" spans="1:15" ht="30">
      <c r="A568" s="28"/>
      <c r="B568" s="29" t="s">
        <v>9896</v>
      </c>
      <c r="C568" s="29">
        <v>1</v>
      </c>
      <c r="D568" s="30"/>
      <c r="E568" s="31" t="s">
        <v>10449</v>
      </c>
      <c r="F568" s="46">
        <v>76366.179999999993</v>
      </c>
      <c r="G568" s="32">
        <v>2008</v>
      </c>
      <c r="H568" s="39">
        <v>15</v>
      </c>
      <c r="I568" s="41">
        <v>0.08</v>
      </c>
      <c r="J568" s="35">
        <v>2</v>
      </c>
      <c r="K568" s="49">
        <v>6401.4517460594225</v>
      </c>
      <c r="M568" s="36"/>
      <c r="N568" s="36"/>
      <c r="O568" s="36"/>
    </row>
    <row r="569" spans="1:15" ht="30">
      <c r="A569" s="28"/>
      <c r="B569" s="29" t="s">
        <v>9896</v>
      </c>
      <c r="C569" s="29">
        <v>1</v>
      </c>
      <c r="D569" s="30"/>
      <c r="E569" s="31" t="s">
        <v>10450</v>
      </c>
      <c r="F569" s="46">
        <v>63526.479999999996</v>
      </c>
      <c r="G569" s="32">
        <v>2016</v>
      </c>
      <c r="H569" s="39">
        <v>15</v>
      </c>
      <c r="I569" s="41">
        <v>0.08</v>
      </c>
      <c r="J569" s="35">
        <v>2</v>
      </c>
      <c r="K569" s="49">
        <v>25566.577812277239</v>
      </c>
      <c r="M569" s="36"/>
      <c r="N569" s="36"/>
      <c r="O569" s="36"/>
    </row>
    <row r="570" spans="1:15" ht="30">
      <c r="A570" s="28"/>
      <c r="B570" s="29" t="s">
        <v>9896</v>
      </c>
      <c r="C570" s="29">
        <v>1</v>
      </c>
      <c r="D570" s="30"/>
      <c r="E570" s="31" t="s">
        <v>10451</v>
      </c>
      <c r="F570" s="46">
        <v>85939.53</v>
      </c>
      <c r="G570" s="32">
        <v>2009</v>
      </c>
      <c r="H570" s="39">
        <v>15</v>
      </c>
      <c r="I570" s="41">
        <v>0.08</v>
      </c>
      <c r="J570" s="35">
        <v>2</v>
      </c>
      <c r="K570" s="49">
        <v>8299.8866478416039</v>
      </c>
      <c r="M570" s="36"/>
      <c r="N570" s="36"/>
      <c r="O570" s="36"/>
    </row>
    <row r="571" spans="1:15" ht="30">
      <c r="A571" s="28"/>
      <c r="B571" s="29" t="s">
        <v>9896</v>
      </c>
      <c r="C571" s="29">
        <v>1</v>
      </c>
      <c r="D571" s="30"/>
      <c r="E571" s="31" t="s">
        <v>10452</v>
      </c>
      <c r="F571" s="46">
        <v>47369.78</v>
      </c>
      <c r="G571" s="32">
        <v>2008</v>
      </c>
      <c r="H571" s="39">
        <v>15</v>
      </c>
      <c r="I571" s="41">
        <v>0.08</v>
      </c>
      <c r="J571" s="35">
        <v>2</v>
      </c>
      <c r="K571" s="49">
        <v>3970.8069840792186</v>
      </c>
      <c r="M571" s="36"/>
      <c r="N571" s="36"/>
      <c r="O571" s="36"/>
    </row>
    <row r="572" spans="1:15" ht="30">
      <c r="A572" s="28"/>
      <c r="B572" s="29" t="s">
        <v>9896</v>
      </c>
      <c r="C572" s="29">
        <v>1</v>
      </c>
      <c r="D572" s="30"/>
      <c r="E572" s="31" t="s">
        <v>10453</v>
      </c>
      <c r="F572" s="46">
        <v>80510.3</v>
      </c>
      <c r="G572" s="32">
        <v>2012</v>
      </c>
      <c r="H572" s="39">
        <v>15</v>
      </c>
      <c r="I572" s="41">
        <v>0.08</v>
      </c>
      <c r="J572" s="35">
        <v>2</v>
      </c>
      <c r="K572" s="49">
        <v>14669.136086336652</v>
      </c>
      <c r="M572" s="36"/>
      <c r="N572" s="36"/>
      <c r="O572" s="36"/>
    </row>
    <row r="573" spans="1:15" ht="30">
      <c r="A573" s="28"/>
      <c r="B573" s="29" t="s">
        <v>9896</v>
      </c>
      <c r="C573" s="29">
        <v>1</v>
      </c>
      <c r="D573" s="30"/>
      <c r="E573" s="31" t="s">
        <v>10454</v>
      </c>
      <c r="F573" s="46">
        <v>88390.1</v>
      </c>
      <c r="G573" s="32">
        <v>2009</v>
      </c>
      <c r="H573" s="39">
        <v>15</v>
      </c>
      <c r="I573" s="41">
        <v>0.08</v>
      </c>
      <c r="J573" s="35">
        <v>2</v>
      </c>
      <c r="K573" s="49">
        <v>8536.5583310891288</v>
      </c>
      <c r="M573" s="36"/>
      <c r="N573" s="36"/>
      <c r="O573" s="36"/>
    </row>
    <row r="574" spans="1:15" ht="30">
      <c r="A574" s="28"/>
      <c r="B574" s="29" t="s">
        <v>9896</v>
      </c>
      <c r="C574" s="29">
        <v>1</v>
      </c>
      <c r="D574" s="30"/>
      <c r="E574" s="31" t="s">
        <v>10455</v>
      </c>
      <c r="F574" s="46">
        <v>72790.66</v>
      </c>
      <c r="G574" s="32">
        <v>2016</v>
      </c>
      <c r="H574" s="39">
        <v>15</v>
      </c>
      <c r="I574" s="41">
        <v>0.08</v>
      </c>
      <c r="J574" s="35">
        <v>2</v>
      </c>
      <c r="K574" s="49">
        <v>29294.997501782193</v>
      </c>
      <c r="M574" s="36"/>
      <c r="N574" s="36"/>
      <c r="O574" s="36"/>
    </row>
    <row r="575" spans="1:15" ht="30">
      <c r="A575" s="28"/>
      <c r="B575" s="29" t="s">
        <v>9896</v>
      </c>
      <c r="C575" s="29">
        <v>1</v>
      </c>
      <c r="D575" s="30"/>
      <c r="E575" s="31" t="s">
        <v>10456</v>
      </c>
      <c r="F575" s="46">
        <v>66608.72</v>
      </c>
      <c r="G575" s="32">
        <v>2010</v>
      </c>
      <c r="H575" s="39">
        <v>15</v>
      </c>
      <c r="I575" s="41">
        <v>0.08</v>
      </c>
      <c r="J575" s="35">
        <v>2</v>
      </c>
      <c r="K575" s="49">
        <v>7634.2826011881343</v>
      </c>
      <c r="M575" s="36"/>
      <c r="N575" s="36"/>
      <c r="O575" s="36"/>
    </row>
    <row r="576" spans="1:15" ht="30">
      <c r="A576" s="28"/>
      <c r="B576" s="29" t="s">
        <v>9896</v>
      </c>
      <c r="C576" s="29">
        <v>1</v>
      </c>
      <c r="D576" s="30"/>
      <c r="E576" s="31" t="s">
        <v>10457</v>
      </c>
      <c r="F576" s="46">
        <v>51526.64</v>
      </c>
      <c r="G576" s="32">
        <v>2015</v>
      </c>
      <c r="H576" s="39">
        <v>15</v>
      </c>
      <c r="I576" s="41">
        <v>0.08</v>
      </c>
      <c r="J576" s="35">
        <v>2</v>
      </c>
      <c r="K576" s="49">
        <v>17554.973198574269</v>
      </c>
      <c r="M576" s="36"/>
      <c r="N576" s="36"/>
      <c r="O576" s="36"/>
    </row>
    <row r="577" spans="1:15" ht="30">
      <c r="A577" s="28"/>
      <c r="B577" s="29" t="s">
        <v>9896</v>
      </c>
      <c r="C577" s="29">
        <v>1</v>
      </c>
      <c r="D577" s="30"/>
      <c r="E577" s="31" t="s">
        <v>10458</v>
      </c>
      <c r="F577" s="46">
        <v>66608.72</v>
      </c>
      <c r="G577" s="32">
        <v>2010</v>
      </c>
      <c r="H577" s="39">
        <v>15</v>
      </c>
      <c r="I577" s="41">
        <v>0.08</v>
      </c>
      <c r="J577" s="35">
        <v>2</v>
      </c>
      <c r="K577" s="49">
        <v>7634.2826011881343</v>
      </c>
      <c r="M577" s="36"/>
      <c r="N577" s="36"/>
      <c r="O577" s="36"/>
    </row>
    <row r="578" spans="1:15" ht="30">
      <c r="A578" s="28"/>
      <c r="B578" s="29" t="s">
        <v>9896</v>
      </c>
      <c r="C578" s="29">
        <v>1</v>
      </c>
      <c r="D578" s="30"/>
      <c r="E578" s="31" t="s">
        <v>10459</v>
      </c>
      <c r="F578" s="46">
        <v>45472.14</v>
      </c>
      <c r="G578" s="32">
        <v>2005</v>
      </c>
      <c r="H578" s="39">
        <v>15</v>
      </c>
      <c r="I578" s="41">
        <v>0.08</v>
      </c>
      <c r="J578" s="35">
        <v>2</v>
      </c>
      <c r="K578" s="49">
        <v>3637.7712000000101</v>
      </c>
      <c r="M578" s="36"/>
      <c r="N578" s="36"/>
      <c r="O578" s="36"/>
    </row>
    <row r="579" spans="1:15" ht="30">
      <c r="A579" s="28"/>
      <c r="B579" s="29" t="s">
        <v>9896</v>
      </c>
      <c r="C579" s="29">
        <v>1</v>
      </c>
      <c r="D579" s="30"/>
      <c r="E579" s="31" t="s">
        <v>10460</v>
      </c>
      <c r="F579" s="46">
        <v>64203.81</v>
      </c>
      <c r="G579" s="32">
        <v>2015</v>
      </c>
      <c r="H579" s="39">
        <v>15</v>
      </c>
      <c r="I579" s="41">
        <v>0.08</v>
      </c>
      <c r="J579" s="35">
        <v>2</v>
      </c>
      <c r="K579" s="49">
        <v>21874.047362613874</v>
      </c>
      <c r="M579" s="36"/>
      <c r="N579" s="36"/>
      <c r="O579" s="36"/>
    </row>
    <row r="580" spans="1:15" ht="30">
      <c r="A580" s="28"/>
      <c r="B580" s="29" t="s">
        <v>9896</v>
      </c>
      <c r="C580" s="29">
        <v>1</v>
      </c>
      <c r="D580" s="30"/>
      <c r="E580" s="31" t="s">
        <v>10461</v>
      </c>
      <c r="F580" s="46">
        <v>64240.11</v>
      </c>
      <c r="G580" s="32">
        <v>2015</v>
      </c>
      <c r="H580" s="39">
        <v>15</v>
      </c>
      <c r="I580" s="41">
        <v>0.08</v>
      </c>
      <c r="J580" s="35">
        <v>2</v>
      </c>
      <c r="K580" s="49">
        <v>21886.414664792093</v>
      </c>
      <c r="M580" s="36"/>
      <c r="N580" s="36"/>
      <c r="O580" s="36"/>
    </row>
    <row r="581" spans="1:15" ht="30">
      <c r="A581" s="28"/>
      <c r="B581" s="29" t="s">
        <v>9896</v>
      </c>
      <c r="C581" s="29">
        <v>1</v>
      </c>
      <c r="D581" s="30"/>
      <c r="E581" s="31" t="s">
        <v>10462</v>
      </c>
      <c r="F581" s="46">
        <v>85016.26</v>
      </c>
      <c r="G581" s="32">
        <v>2011</v>
      </c>
      <c r="H581" s="39">
        <v>15</v>
      </c>
      <c r="I581" s="41">
        <v>0.08</v>
      </c>
      <c r="J581" s="35">
        <v>2</v>
      </c>
      <c r="K581" s="49">
        <v>12237.627667168335</v>
      </c>
      <c r="M581" s="36"/>
      <c r="N581" s="36"/>
      <c r="O581" s="36"/>
    </row>
    <row r="582" spans="1:15" ht="30">
      <c r="A582" s="28"/>
      <c r="B582" s="29" t="s">
        <v>9896</v>
      </c>
      <c r="C582" s="29">
        <v>1</v>
      </c>
      <c r="D582" s="30"/>
      <c r="E582" s="31" t="s">
        <v>10463</v>
      </c>
      <c r="F582" s="46">
        <v>69362.25</v>
      </c>
      <c r="G582" s="32">
        <v>2017</v>
      </c>
      <c r="H582" s="39">
        <v>15</v>
      </c>
      <c r="I582" s="41">
        <v>0.08</v>
      </c>
      <c r="J582" s="35">
        <v>2</v>
      </c>
      <c r="K582" s="49">
        <v>33487.819598019814</v>
      </c>
      <c r="M582" s="36"/>
      <c r="N582" s="36"/>
      <c r="O582" s="36"/>
    </row>
    <row r="583" spans="1:15" ht="30">
      <c r="A583" s="28"/>
      <c r="B583" s="29" t="s">
        <v>9896</v>
      </c>
      <c r="C583" s="29">
        <v>1</v>
      </c>
      <c r="D583" s="30"/>
      <c r="E583" s="31" t="s">
        <v>10464</v>
      </c>
      <c r="F583" s="46">
        <v>76151.149999999994</v>
      </c>
      <c r="G583" s="32">
        <v>2009</v>
      </c>
      <c r="H583" s="39">
        <v>15</v>
      </c>
      <c r="I583" s="41">
        <v>0.08</v>
      </c>
      <c r="J583" s="35">
        <v>2</v>
      </c>
      <c r="K583" s="49">
        <v>7354.5423520792247</v>
      </c>
      <c r="M583" s="36"/>
      <c r="N583" s="36"/>
      <c r="O583" s="36"/>
    </row>
    <row r="584" spans="1:15" ht="30">
      <c r="A584" s="28"/>
      <c r="B584" s="29" t="s">
        <v>9896</v>
      </c>
      <c r="C584" s="29">
        <v>1</v>
      </c>
      <c r="D584" s="30"/>
      <c r="E584" s="31" t="s">
        <v>10465</v>
      </c>
      <c r="F584" s="46">
        <v>77284.72</v>
      </c>
      <c r="G584" s="32">
        <v>2010</v>
      </c>
      <c r="H584" s="39">
        <v>15</v>
      </c>
      <c r="I584" s="41">
        <v>0.08</v>
      </c>
      <c r="J584" s="35">
        <v>2</v>
      </c>
      <c r="K584" s="49">
        <v>8857.9001853465525</v>
      </c>
      <c r="M584" s="36"/>
      <c r="N584" s="36"/>
      <c r="O584" s="36"/>
    </row>
    <row r="585" spans="1:15" ht="30">
      <c r="A585" s="28"/>
      <c r="B585" s="29" t="s">
        <v>9896</v>
      </c>
      <c r="C585" s="29">
        <v>1</v>
      </c>
      <c r="D585" s="30"/>
      <c r="E585" s="31" t="s">
        <v>10466</v>
      </c>
      <c r="F585" s="46">
        <v>69362.25</v>
      </c>
      <c r="G585" s="32">
        <v>2017</v>
      </c>
      <c r="H585" s="39">
        <v>15</v>
      </c>
      <c r="I585" s="41">
        <v>0.08</v>
      </c>
      <c r="J585" s="35">
        <v>2</v>
      </c>
      <c r="K585" s="49">
        <v>33487.819598019814</v>
      </c>
      <c r="M585" s="36"/>
      <c r="N585" s="36"/>
      <c r="O585" s="36"/>
    </row>
    <row r="586" spans="1:15" ht="30">
      <c r="A586" s="28"/>
      <c r="B586" s="29" t="s">
        <v>9896</v>
      </c>
      <c r="C586" s="29">
        <v>1</v>
      </c>
      <c r="D586" s="30"/>
      <c r="E586" s="31" t="s">
        <v>10467</v>
      </c>
      <c r="F586" s="46">
        <v>46733.5</v>
      </c>
      <c r="G586" s="32">
        <v>2007</v>
      </c>
      <c r="H586" s="39">
        <v>15</v>
      </c>
      <c r="I586" s="41">
        <v>0.08</v>
      </c>
      <c r="J586" s="35">
        <v>2</v>
      </c>
      <c r="K586" s="49">
        <v>3738.6800000000103</v>
      </c>
      <c r="M586" s="36"/>
      <c r="N586" s="36"/>
      <c r="O586" s="36"/>
    </row>
    <row r="587" spans="1:15" ht="30">
      <c r="A587" s="28"/>
      <c r="B587" s="29" t="s">
        <v>9896</v>
      </c>
      <c r="C587" s="29">
        <v>1</v>
      </c>
      <c r="D587" s="30"/>
      <c r="E587" s="31" t="s">
        <v>10468</v>
      </c>
      <c r="F587" s="46">
        <v>64557.8</v>
      </c>
      <c r="G587" s="32">
        <v>2016</v>
      </c>
      <c r="H587" s="39">
        <v>15</v>
      </c>
      <c r="I587" s="41">
        <v>0.08</v>
      </c>
      <c r="J587" s="35">
        <v>2</v>
      </c>
      <c r="K587" s="49">
        <v>25981.63816237625</v>
      </c>
      <c r="M587" s="36"/>
      <c r="N587" s="36"/>
      <c r="O587" s="36"/>
    </row>
    <row r="588" spans="1:15" ht="30">
      <c r="A588" s="28"/>
      <c r="B588" s="29" t="s">
        <v>9896</v>
      </c>
      <c r="C588" s="29">
        <v>1</v>
      </c>
      <c r="D588" s="30"/>
      <c r="E588" s="31" t="s">
        <v>10469</v>
      </c>
      <c r="F588" s="46">
        <v>77237.119999999995</v>
      </c>
      <c r="G588" s="32">
        <v>2010</v>
      </c>
      <c r="H588" s="39">
        <v>15</v>
      </c>
      <c r="I588" s="41">
        <v>0.08</v>
      </c>
      <c r="J588" s="35">
        <v>2</v>
      </c>
      <c r="K588" s="49">
        <v>8852.4445655445707</v>
      </c>
      <c r="M588" s="36"/>
      <c r="N588" s="36"/>
      <c r="O588" s="36"/>
    </row>
    <row r="589" spans="1:15" ht="30">
      <c r="A589" s="28"/>
      <c r="B589" s="29" t="s">
        <v>9896</v>
      </c>
      <c r="C589" s="29">
        <v>1</v>
      </c>
      <c r="D589" s="30"/>
      <c r="E589" s="31" t="s">
        <v>10470</v>
      </c>
      <c r="F589" s="46">
        <v>64127.65</v>
      </c>
      <c r="G589" s="32">
        <v>2009</v>
      </c>
      <c r="H589" s="39">
        <v>15</v>
      </c>
      <c r="I589" s="41">
        <v>0.08</v>
      </c>
      <c r="J589" s="35">
        <v>2</v>
      </c>
      <c r="K589" s="49">
        <v>6193.3341500990246</v>
      </c>
      <c r="M589" s="36"/>
      <c r="N589" s="36"/>
      <c r="O589" s="36"/>
    </row>
    <row r="590" spans="1:15" ht="30">
      <c r="A590" s="28"/>
      <c r="B590" s="29" t="s">
        <v>9896</v>
      </c>
      <c r="C590" s="29">
        <v>1</v>
      </c>
      <c r="D590" s="30"/>
      <c r="E590" s="31" t="s">
        <v>10471</v>
      </c>
      <c r="F590" s="46">
        <v>57227.64</v>
      </c>
      <c r="G590" s="32">
        <v>2016</v>
      </c>
      <c r="H590" s="39">
        <v>15</v>
      </c>
      <c r="I590" s="41">
        <v>0.08</v>
      </c>
      <c r="J590" s="35">
        <v>2</v>
      </c>
      <c r="K590" s="49">
        <v>23031.575353663378</v>
      </c>
      <c r="M590" s="36"/>
      <c r="N590" s="36"/>
      <c r="O590" s="36"/>
    </row>
    <row r="591" spans="1:15" ht="30">
      <c r="A591" s="28"/>
      <c r="B591" s="29" t="s">
        <v>9896</v>
      </c>
      <c r="C591" s="29">
        <v>1</v>
      </c>
      <c r="D591" s="30"/>
      <c r="E591" s="31" t="s">
        <v>10472</v>
      </c>
      <c r="F591" s="46">
        <v>80766.320000000007</v>
      </c>
      <c r="G591" s="32">
        <v>2010</v>
      </c>
      <c r="H591" s="39">
        <v>15</v>
      </c>
      <c r="I591" s="41">
        <v>0.08</v>
      </c>
      <c r="J591" s="35">
        <v>2</v>
      </c>
      <c r="K591" s="49">
        <v>9256.9398051485332</v>
      </c>
      <c r="M591" s="36"/>
      <c r="N591" s="36"/>
      <c r="O591" s="36"/>
    </row>
    <row r="592" spans="1:15" ht="30">
      <c r="A592" s="28"/>
      <c r="B592" s="29" t="s">
        <v>9896</v>
      </c>
      <c r="C592" s="29">
        <v>1</v>
      </c>
      <c r="D592" s="30"/>
      <c r="E592" s="31" t="s">
        <v>10473</v>
      </c>
      <c r="F592" s="46">
        <v>31386.2</v>
      </c>
      <c r="G592" s="32">
        <v>2009</v>
      </c>
      <c r="H592" s="39">
        <v>15</v>
      </c>
      <c r="I592" s="41">
        <v>0.08</v>
      </c>
      <c r="J592" s="35">
        <v>2</v>
      </c>
      <c r="K592" s="49">
        <v>3031.2232601980268</v>
      </c>
      <c r="M592" s="36"/>
      <c r="N592" s="36"/>
      <c r="O592" s="36"/>
    </row>
    <row r="593" spans="1:15" ht="30">
      <c r="A593" s="28"/>
      <c r="B593" s="29" t="s">
        <v>9896</v>
      </c>
      <c r="C593" s="29">
        <v>1</v>
      </c>
      <c r="D593" s="30"/>
      <c r="E593" s="31" t="s">
        <v>10474</v>
      </c>
      <c r="F593" s="46">
        <v>77284.72</v>
      </c>
      <c r="G593" s="32">
        <v>2010</v>
      </c>
      <c r="H593" s="39">
        <v>15</v>
      </c>
      <c r="I593" s="41">
        <v>0.08</v>
      </c>
      <c r="J593" s="35">
        <v>2</v>
      </c>
      <c r="K593" s="49">
        <v>8857.9001853465525</v>
      </c>
      <c r="M593" s="36"/>
      <c r="N593" s="36"/>
      <c r="O593" s="36"/>
    </row>
    <row r="594" spans="1:15" ht="30">
      <c r="A594" s="28"/>
      <c r="B594" s="29" t="s">
        <v>9896</v>
      </c>
      <c r="C594" s="29">
        <v>1</v>
      </c>
      <c r="D594" s="30"/>
      <c r="E594" s="31" t="s">
        <v>10475</v>
      </c>
      <c r="F594" s="46">
        <v>77291.520000000004</v>
      </c>
      <c r="G594" s="32">
        <v>2010</v>
      </c>
      <c r="H594" s="39">
        <v>15</v>
      </c>
      <c r="I594" s="41">
        <v>0.08</v>
      </c>
      <c r="J594" s="35">
        <v>2</v>
      </c>
      <c r="K594" s="49">
        <v>8858.6795596039792</v>
      </c>
      <c r="M594" s="36"/>
      <c r="N594" s="36"/>
      <c r="O594" s="36"/>
    </row>
    <row r="595" spans="1:15" ht="30">
      <c r="A595" s="28"/>
      <c r="B595" s="29" t="s">
        <v>9896</v>
      </c>
      <c r="C595" s="29">
        <v>1</v>
      </c>
      <c r="D595" s="30"/>
      <c r="E595" s="31" t="s">
        <v>10476</v>
      </c>
      <c r="F595" s="46">
        <v>77237.119999999995</v>
      </c>
      <c r="G595" s="32">
        <v>2010</v>
      </c>
      <c r="H595" s="39">
        <v>15</v>
      </c>
      <c r="I595" s="41">
        <v>0.08</v>
      </c>
      <c r="J595" s="35">
        <v>2</v>
      </c>
      <c r="K595" s="49">
        <v>8852.4445655445707</v>
      </c>
      <c r="M595" s="36"/>
      <c r="N595" s="36"/>
      <c r="O595" s="36"/>
    </row>
    <row r="596" spans="1:15" ht="30">
      <c r="A596" s="28"/>
      <c r="B596" s="29" t="s">
        <v>9896</v>
      </c>
      <c r="C596" s="29">
        <v>1</v>
      </c>
      <c r="D596" s="30"/>
      <c r="E596" s="31" t="s">
        <v>10477</v>
      </c>
      <c r="F596" s="46">
        <v>106614.13</v>
      </c>
      <c r="G596" s="32">
        <v>2011</v>
      </c>
      <c r="H596" s="39">
        <v>15</v>
      </c>
      <c r="I596" s="41">
        <v>0.08</v>
      </c>
      <c r="J596" s="35">
        <v>2</v>
      </c>
      <c r="K596" s="49">
        <v>15346.523441504974</v>
      </c>
      <c r="M596" s="36"/>
      <c r="N596" s="36"/>
      <c r="O596" s="36"/>
    </row>
    <row r="597" spans="1:15" ht="30">
      <c r="A597" s="28"/>
      <c r="B597" s="29" t="s">
        <v>9896</v>
      </c>
      <c r="C597" s="29">
        <v>1</v>
      </c>
      <c r="D597" s="30"/>
      <c r="E597" s="31" t="s">
        <v>10478</v>
      </c>
      <c r="F597" s="46">
        <v>65032.68</v>
      </c>
      <c r="G597" s="32">
        <v>2006</v>
      </c>
      <c r="H597" s="39">
        <v>15</v>
      </c>
      <c r="I597" s="41">
        <v>0.08</v>
      </c>
      <c r="J597" s="35">
        <v>2</v>
      </c>
      <c r="K597" s="49">
        <v>5202.6144000000149</v>
      </c>
      <c r="M597" s="36"/>
      <c r="N597" s="36"/>
      <c r="O597" s="36"/>
    </row>
    <row r="598" spans="1:15" ht="30">
      <c r="A598" s="28"/>
      <c r="B598" s="29" t="s">
        <v>9896</v>
      </c>
      <c r="C598" s="29">
        <v>1</v>
      </c>
      <c r="D598" s="30"/>
      <c r="E598" s="31" t="s">
        <v>10479</v>
      </c>
      <c r="F598" s="46">
        <v>71593.119999999995</v>
      </c>
      <c r="G598" s="32">
        <v>2010</v>
      </c>
      <c r="H598" s="39">
        <v>15</v>
      </c>
      <c r="I598" s="41">
        <v>0.08</v>
      </c>
      <c r="J598" s="35">
        <v>2</v>
      </c>
      <c r="K598" s="49">
        <v>8205.5639318812046</v>
      </c>
      <c r="M598" s="36"/>
      <c r="N598" s="36"/>
      <c r="O598" s="36"/>
    </row>
    <row r="599" spans="1:15" ht="30">
      <c r="A599" s="28"/>
      <c r="B599" s="29" t="s">
        <v>9896</v>
      </c>
      <c r="C599" s="29">
        <v>1</v>
      </c>
      <c r="D599" s="30"/>
      <c r="E599" s="31" t="s">
        <v>10480</v>
      </c>
      <c r="F599" s="46">
        <v>90296.36</v>
      </c>
      <c r="G599" s="32">
        <v>2011</v>
      </c>
      <c r="H599" s="39">
        <v>15</v>
      </c>
      <c r="I599" s="41">
        <v>0.08</v>
      </c>
      <c r="J599" s="35">
        <v>2</v>
      </c>
      <c r="K599" s="49">
        <v>12997.669309148536</v>
      </c>
      <c r="M599" s="36"/>
      <c r="N599" s="36"/>
      <c r="O599" s="36"/>
    </row>
    <row r="600" spans="1:15" ht="30">
      <c r="A600" s="28"/>
      <c r="B600" s="29" t="s">
        <v>9896</v>
      </c>
      <c r="C600" s="29">
        <v>1</v>
      </c>
      <c r="D600" s="30"/>
      <c r="E600" s="31" t="s">
        <v>10481</v>
      </c>
      <c r="F600" s="46">
        <v>86334.29</v>
      </c>
      <c r="G600" s="32">
        <v>2011</v>
      </c>
      <c r="H600" s="39">
        <v>15</v>
      </c>
      <c r="I600" s="41">
        <v>0.08</v>
      </c>
      <c r="J600" s="35">
        <v>2</v>
      </c>
      <c r="K600" s="49">
        <v>12427.350908277245</v>
      </c>
      <c r="M600" s="36"/>
      <c r="N600" s="36"/>
      <c r="O600" s="36"/>
    </row>
    <row r="601" spans="1:15" ht="30">
      <c r="A601" s="28"/>
      <c r="B601" s="29" t="s">
        <v>9896</v>
      </c>
      <c r="C601" s="29">
        <v>1</v>
      </c>
      <c r="D601" s="30"/>
      <c r="E601" s="31" t="s">
        <v>10482</v>
      </c>
      <c r="F601" s="46">
        <v>90296.36</v>
      </c>
      <c r="G601" s="32">
        <v>2011</v>
      </c>
      <c r="H601" s="39">
        <v>15</v>
      </c>
      <c r="I601" s="41">
        <v>0.08</v>
      </c>
      <c r="J601" s="35">
        <v>2</v>
      </c>
      <c r="K601" s="49">
        <v>12997.669309148536</v>
      </c>
      <c r="M601" s="36"/>
      <c r="N601" s="36"/>
      <c r="O601" s="36"/>
    </row>
    <row r="602" spans="1:15" ht="30">
      <c r="A602" s="28"/>
      <c r="B602" s="29" t="s">
        <v>9896</v>
      </c>
      <c r="C602" s="29">
        <v>1</v>
      </c>
      <c r="D602" s="30"/>
      <c r="E602" s="31" t="s">
        <v>10483</v>
      </c>
      <c r="F602" s="46">
        <v>52426.22</v>
      </c>
      <c r="G602" s="32">
        <v>2016</v>
      </c>
      <c r="H602" s="39">
        <v>15</v>
      </c>
      <c r="I602" s="41">
        <v>0.08</v>
      </c>
      <c r="J602" s="35">
        <v>2</v>
      </c>
      <c r="K602" s="49">
        <v>21099.217728316842</v>
      </c>
      <c r="M602" s="36"/>
      <c r="N602" s="36"/>
      <c r="O602" s="36"/>
    </row>
    <row r="603" spans="1:15" ht="30">
      <c r="A603" s="28"/>
      <c r="B603" s="29" t="s">
        <v>9896</v>
      </c>
      <c r="C603" s="29">
        <v>1</v>
      </c>
      <c r="D603" s="30"/>
      <c r="E603" s="31" t="s">
        <v>10484</v>
      </c>
      <c r="F603" s="46">
        <v>47002.45</v>
      </c>
      <c r="G603" s="32">
        <v>2015</v>
      </c>
      <c r="H603" s="39">
        <v>15</v>
      </c>
      <c r="I603" s="41">
        <v>0.08</v>
      </c>
      <c r="J603" s="35">
        <v>2</v>
      </c>
      <c r="K603" s="49">
        <v>16013.595103762385</v>
      </c>
      <c r="M603" s="36"/>
      <c r="N603" s="36"/>
      <c r="O603" s="36"/>
    </row>
    <row r="604" spans="1:15" ht="30">
      <c r="A604" s="28"/>
      <c r="B604" s="29" t="s">
        <v>9896</v>
      </c>
      <c r="C604" s="29">
        <v>1</v>
      </c>
      <c r="D604" s="30"/>
      <c r="E604" s="31" t="s">
        <v>10485</v>
      </c>
      <c r="F604" s="46">
        <v>87685.569999999992</v>
      </c>
      <c r="G604" s="32">
        <v>2011</v>
      </c>
      <c r="H604" s="39">
        <v>15</v>
      </c>
      <c r="I604" s="41">
        <v>0.08</v>
      </c>
      <c r="J604" s="35">
        <v>2</v>
      </c>
      <c r="K604" s="49">
        <v>12621.860305821801</v>
      </c>
      <c r="M604" s="36"/>
      <c r="N604" s="36"/>
      <c r="O604" s="36"/>
    </row>
    <row r="605" spans="1:15" ht="30">
      <c r="A605" s="28"/>
      <c r="B605" s="29" t="s">
        <v>9896</v>
      </c>
      <c r="C605" s="29">
        <v>1</v>
      </c>
      <c r="D605" s="30"/>
      <c r="E605" s="31" t="s">
        <v>10486</v>
      </c>
      <c r="F605" s="46">
        <v>53884.7</v>
      </c>
      <c r="G605" s="32">
        <v>2016</v>
      </c>
      <c r="H605" s="39">
        <v>15</v>
      </c>
      <c r="I605" s="41">
        <v>0.08</v>
      </c>
      <c r="J605" s="35">
        <v>2</v>
      </c>
      <c r="K605" s="49">
        <v>21686.190946534662</v>
      </c>
      <c r="M605" s="36"/>
      <c r="N605" s="36"/>
      <c r="O605" s="36"/>
    </row>
    <row r="606" spans="1:15" ht="30">
      <c r="A606" s="28"/>
      <c r="B606" s="29" t="s">
        <v>9896</v>
      </c>
      <c r="C606" s="29">
        <v>1</v>
      </c>
      <c r="D606" s="30"/>
      <c r="E606" s="31" t="s">
        <v>10487</v>
      </c>
      <c r="F606" s="46">
        <v>83313.119999999995</v>
      </c>
      <c r="G606" s="32">
        <v>2014</v>
      </c>
      <c r="H606" s="39">
        <v>15</v>
      </c>
      <c r="I606" s="41">
        <v>0.08</v>
      </c>
      <c r="J606" s="35">
        <v>2</v>
      </c>
      <c r="K606" s="49">
        <v>23072.290016316852</v>
      </c>
      <c r="M606" s="36"/>
      <c r="N606" s="36"/>
      <c r="O606" s="36"/>
    </row>
    <row r="607" spans="1:15" ht="30">
      <c r="A607" s="28"/>
      <c r="B607" s="29" t="s">
        <v>9896</v>
      </c>
      <c r="C607" s="29">
        <v>1</v>
      </c>
      <c r="D607" s="30"/>
      <c r="E607" s="31" t="s">
        <v>10488</v>
      </c>
      <c r="F607" s="46">
        <v>44098.21</v>
      </c>
      <c r="G607" s="32">
        <v>2013</v>
      </c>
      <c r="H607" s="39">
        <v>15</v>
      </c>
      <c r="I607" s="41">
        <v>0.08</v>
      </c>
      <c r="J607" s="35">
        <v>2</v>
      </c>
      <c r="K607" s="49">
        <v>9794.1687794059508</v>
      </c>
      <c r="M607" s="36"/>
      <c r="N607" s="36"/>
      <c r="O607" s="36"/>
    </row>
    <row r="608" spans="1:15" ht="30">
      <c r="A608" s="28"/>
      <c r="B608" s="29" t="s">
        <v>9896</v>
      </c>
      <c r="C608" s="29">
        <v>1</v>
      </c>
      <c r="D608" s="30"/>
      <c r="E608" s="31" t="s">
        <v>10489</v>
      </c>
      <c r="F608" s="46">
        <v>96796.7</v>
      </c>
      <c r="G608" s="32">
        <v>2012</v>
      </c>
      <c r="H608" s="39">
        <v>15</v>
      </c>
      <c r="I608" s="41">
        <v>0.08</v>
      </c>
      <c r="J608" s="35">
        <v>2</v>
      </c>
      <c r="K608" s="49">
        <v>17636.550416633683</v>
      </c>
      <c r="M608" s="36"/>
      <c r="N608" s="36"/>
      <c r="O608" s="36"/>
    </row>
    <row r="609" spans="1:15" ht="30">
      <c r="A609" s="28"/>
      <c r="B609" s="29" t="s">
        <v>9896</v>
      </c>
      <c r="C609" s="29">
        <v>1</v>
      </c>
      <c r="D609" s="30"/>
      <c r="E609" s="31" t="s">
        <v>10490</v>
      </c>
      <c r="F609" s="46">
        <v>87685.569999999992</v>
      </c>
      <c r="G609" s="32">
        <v>2011</v>
      </c>
      <c r="H609" s="39">
        <v>15</v>
      </c>
      <c r="I609" s="41">
        <v>0.08</v>
      </c>
      <c r="J609" s="35">
        <v>2</v>
      </c>
      <c r="K609" s="49">
        <v>12621.860305821801</v>
      </c>
      <c r="M609" s="36"/>
      <c r="N609" s="36"/>
      <c r="O609" s="36"/>
    </row>
    <row r="610" spans="1:15" ht="30">
      <c r="A610" s="28"/>
      <c r="B610" s="29" t="s">
        <v>9896</v>
      </c>
      <c r="C610" s="29">
        <v>1</v>
      </c>
      <c r="D610" s="30"/>
      <c r="E610" s="31" t="s">
        <v>10491</v>
      </c>
      <c r="F610" s="46">
        <v>51907.02</v>
      </c>
      <c r="G610" s="32">
        <v>2016</v>
      </c>
      <c r="H610" s="39">
        <v>15</v>
      </c>
      <c r="I610" s="41">
        <v>0.08</v>
      </c>
      <c r="J610" s="35">
        <v>2</v>
      </c>
      <c r="K610" s="49">
        <v>20890.262860990108</v>
      </c>
      <c r="M610" s="36"/>
      <c r="N610" s="36"/>
      <c r="O610" s="36"/>
    </row>
    <row r="611" spans="1:15" ht="30">
      <c r="A611" s="28"/>
      <c r="B611" s="29" t="s">
        <v>9896</v>
      </c>
      <c r="C611" s="29">
        <v>1</v>
      </c>
      <c r="D611" s="30"/>
      <c r="E611" s="31" t="s">
        <v>10492</v>
      </c>
      <c r="F611" s="46">
        <v>87685.569999999992</v>
      </c>
      <c r="G611" s="32">
        <v>2011</v>
      </c>
      <c r="H611" s="39">
        <v>15</v>
      </c>
      <c r="I611" s="41">
        <v>0.08</v>
      </c>
      <c r="J611" s="35">
        <v>2</v>
      </c>
      <c r="K611" s="49">
        <v>12621.860305821801</v>
      </c>
      <c r="M611" s="36"/>
      <c r="N611" s="36"/>
      <c r="O611" s="36"/>
    </row>
    <row r="612" spans="1:15" ht="30">
      <c r="A612" s="28"/>
      <c r="B612" s="29" t="s">
        <v>9896</v>
      </c>
      <c r="C612" s="29">
        <v>1</v>
      </c>
      <c r="D612" s="30"/>
      <c r="E612" s="31" t="s">
        <v>10493</v>
      </c>
      <c r="F612" s="46">
        <v>82464.2</v>
      </c>
      <c r="G612" s="32">
        <v>2012</v>
      </c>
      <c r="H612" s="39">
        <v>15</v>
      </c>
      <c r="I612" s="41">
        <v>0.08</v>
      </c>
      <c r="J612" s="35">
        <v>2</v>
      </c>
      <c r="K612" s="49">
        <v>15025.140535445564</v>
      </c>
      <c r="M612" s="36"/>
      <c r="N612" s="36"/>
      <c r="O612" s="36"/>
    </row>
    <row r="613" spans="1:15" ht="30">
      <c r="A613" s="28"/>
      <c r="B613" s="29" t="s">
        <v>9896</v>
      </c>
      <c r="C613" s="29">
        <v>1</v>
      </c>
      <c r="D613" s="30"/>
      <c r="E613" s="31" t="s">
        <v>10494</v>
      </c>
      <c r="F613" s="46">
        <v>100768.78</v>
      </c>
      <c r="G613" s="32">
        <v>2011</v>
      </c>
      <c r="H613" s="39">
        <v>15</v>
      </c>
      <c r="I613" s="41">
        <v>0.08</v>
      </c>
      <c r="J613" s="35">
        <v>2</v>
      </c>
      <c r="K613" s="49">
        <v>14505.117140118835</v>
      </c>
      <c r="M613" s="36"/>
      <c r="N613" s="36"/>
      <c r="O613" s="36"/>
    </row>
    <row r="614" spans="1:15" ht="30">
      <c r="A614" s="28"/>
      <c r="B614" s="29" t="s">
        <v>9896</v>
      </c>
      <c r="C614" s="29">
        <v>1</v>
      </c>
      <c r="D614" s="30"/>
      <c r="E614" s="31" t="s">
        <v>10495</v>
      </c>
      <c r="F614" s="46">
        <v>82464.2</v>
      </c>
      <c r="G614" s="32">
        <v>2012</v>
      </c>
      <c r="H614" s="39">
        <v>15</v>
      </c>
      <c r="I614" s="41">
        <v>0.08</v>
      </c>
      <c r="J614" s="35">
        <v>2</v>
      </c>
      <c r="K614" s="49">
        <v>15025.140535445564</v>
      </c>
      <c r="M614" s="36"/>
      <c r="N614" s="36"/>
      <c r="O614" s="36"/>
    </row>
    <row r="615" spans="1:15" ht="30">
      <c r="A615" s="28"/>
      <c r="B615" s="29" t="s">
        <v>9896</v>
      </c>
      <c r="C615" s="29">
        <v>1</v>
      </c>
      <c r="D615" s="30"/>
      <c r="E615" s="31" t="s">
        <v>10496</v>
      </c>
      <c r="F615" s="46">
        <v>106439.4</v>
      </c>
      <c r="G615" s="32">
        <v>2017</v>
      </c>
      <c r="H615" s="39">
        <v>15</v>
      </c>
      <c r="I615" s="41">
        <v>0.08</v>
      </c>
      <c r="J615" s="35">
        <v>2</v>
      </c>
      <c r="K615" s="49">
        <v>51388.520777821803</v>
      </c>
      <c r="M615" s="36"/>
      <c r="N615" s="36"/>
      <c r="O615" s="36"/>
    </row>
    <row r="616" spans="1:15" ht="30">
      <c r="A616" s="28"/>
      <c r="B616" s="29" t="s">
        <v>9896</v>
      </c>
      <c r="C616" s="29">
        <v>1</v>
      </c>
      <c r="D616" s="30"/>
      <c r="E616" s="31" t="s">
        <v>10497</v>
      </c>
      <c r="F616" s="46">
        <v>71659.759999999995</v>
      </c>
      <c r="G616" s="32">
        <v>2010</v>
      </c>
      <c r="H616" s="39">
        <v>15</v>
      </c>
      <c r="I616" s="41">
        <v>0.08</v>
      </c>
      <c r="J616" s="35">
        <v>2</v>
      </c>
      <c r="K616" s="49">
        <v>8213.2017996039758</v>
      </c>
      <c r="M616" s="36"/>
      <c r="N616" s="36"/>
      <c r="O616" s="36"/>
    </row>
    <row r="617" spans="1:15" ht="30">
      <c r="A617" s="28"/>
      <c r="B617" s="29" t="s">
        <v>9896</v>
      </c>
      <c r="C617" s="29">
        <v>1</v>
      </c>
      <c r="D617" s="30"/>
      <c r="E617" s="31" t="s">
        <v>10498</v>
      </c>
      <c r="F617" s="46">
        <v>44098.21</v>
      </c>
      <c r="G617" s="32">
        <v>2013</v>
      </c>
      <c r="H617" s="39">
        <v>15</v>
      </c>
      <c r="I617" s="41">
        <v>0.08</v>
      </c>
      <c r="J617" s="35">
        <v>2</v>
      </c>
      <c r="K617" s="49">
        <v>9794.1687794059508</v>
      </c>
      <c r="M617" s="36"/>
      <c r="N617" s="36"/>
      <c r="O617" s="36"/>
    </row>
    <row r="618" spans="1:15" ht="30">
      <c r="A618" s="28"/>
      <c r="B618" s="29" t="s">
        <v>9896</v>
      </c>
      <c r="C618" s="29">
        <v>1</v>
      </c>
      <c r="D618" s="30"/>
      <c r="E618" s="31" t="s">
        <v>10499</v>
      </c>
      <c r="F618" s="46">
        <v>86101.6</v>
      </c>
      <c r="G618" s="32">
        <v>2012</v>
      </c>
      <c r="H618" s="39">
        <v>15</v>
      </c>
      <c r="I618" s="41">
        <v>0.08</v>
      </c>
      <c r="J618" s="35">
        <v>2</v>
      </c>
      <c r="K618" s="49">
        <v>15687.882018217842</v>
      </c>
      <c r="M618" s="36"/>
      <c r="N618" s="36"/>
      <c r="O618" s="36"/>
    </row>
    <row r="619" spans="1:15" ht="30">
      <c r="A619" s="28"/>
      <c r="B619" s="29" t="s">
        <v>9896</v>
      </c>
      <c r="C619" s="29">
        <v>1</v>
      </c>
      <c r="D619" s="30"/>
      <c r="E619" s="31" t="s">
        <v>10500</v>
      </c>
      <c r="F619" s="46">
        <v>71330.64</v>
      </c>
      <c r="G619" s="32">
        <v>2010</v>
      </c>
      <c r="H619" s="39">
        <v>15</v>
      </c>
      <c r="I619" s="41">
        <v>0.08</v>
      </c>
      <c r="J619" s="35">
        <v>2</v>
      </c>
      <c r="K619" s="49">
        <v>8175.480085544571</v>
      </c>
      <c r="M619" s="36"/>
      <c r="N619" s="36"/>
      <c r="O619" s="36"/>
    </row>
    <row r="620" spans="1:15" ht="45">
      <c r="A620" s="28"/>
      <c r="B620" s="29" t="s">
        <v>9896</v>
      </c>
      <c r="C620" s="29">
        <v>1</v>
      </c>
      <c r="D620" s="30"/>
      <c r="E620" s="31" t="s">
        <v>10501</v>
      </c>
      <c r="F620" s="46">
        <v>113296.95999999999</v>
      </c>
      <c r="G620" s="32">
        <v>2006</v>
      </c>
      <c r="H620" s="39">
        <v>15</v>
      </c>
      <c r="I620" s="41">
        <v>0.08</v>
      </c>
      <c r="J620" s="35">
        <v>2</v>
      </c>
      <c r="K620" s="49">
        <v>9063.7568000000247</v>
      </c>
      <c r="M620" s="36"/>
      <c r="N620" s="36"/>
      <c r="O620" s="36"/>
    </row>
    <row r="621" spans="1:15" ht="30">
      <c r="A621" s="28"/>
      <c r="B621" s="29" t="s">
        <v>9896</v>
      </c>
      <c r="C621" s="29">
        <v>1</v>
      </c>
      <c r="D621" s="30"/>
      <c r="E621" s="31" t="s">
        <v>10502</v>
      </c>
      <c r="F621" s="46">
        <v>85924.800000000003</v>
      </c>
      <c r="G621" s="32">
        <v>2012</v>
      </c>
      <c r="H621" s="39">
        <v>15</v>
      </c>
      <c r="I621" s="41">
        <v>0.08</v>
      </c>
      <c r="J621" s="35">
        <v>2</v>
      </c>
      <c r="K621" s="49">
        <v>15655.668708118832</v>
      </c>
      <c r="M621" s="36"/>
      <c r="N621" s="36"/>
      <c r="O621" s="36"/>
    </row>
    <row r="622" spans="1:15" ht="30">
      <c r="A622" s="28"/>
      <c r="B622" s="29" t="s">
        <v>9896</v>
      </c>
      <c r="C622" s="29">
        <v>1</v>
      </c>
      <c r="D622" s="30"/>
      <c r="E622" s="31" t="s">
        <v>10503</v>
      </c>
      <c r="F622" s="46">
        <v>78776.639999999999</v>
      </c>
      <c r="G622" s="32">
        <v>2010</v>
      </c>
      <c r="H622" s="39">
        <v>15</v>
      </c>
      <c r="I622" s="41">
        <v>0.08</v>
      </c>
      <c r="J622" s="35">
        <v>2</v>
      </c>
      <c r="K622" s="49">
        <v>9028.8948974257601</v>
      </c>
      <c r="M622" s="36"/>
      <c r="N622" s="36"/>
      <c r="O622" s="36"/>
    </row>
    <row r="623" spans="1:15" ht="30">
      <c r="A623" s="28"/>
      <c r="B623" s="29" t="s">
        <v>9896</v>
      </c>
      <c r="C623" s="29">
        <v>1</v>
      </c>
      <c r="D623" s="30"/>
      <c r="E623" s="31" t="s">
        <v>10504</v>
      </c>
      <c r="F623" s="46">
        <v>90760.56</v>
      </c>
      <c r="G623" s="32">
        <v>2014</v>
      </c>
      <c r="H623" s="39">
        <v>15</v>
      </c>
      <c r="I623" s="41">
        <v>0.08</v>
      </c>
      <c r="J623" s="35">
        <v>2</v>
      </c>
      <c r="K623" s="49">
        <v>25134.744231920813</v>
      </c>
      <c r="M623" s="36"/>
      <c r="N623" s="36"/>
      <c r="O623" s="36"/>
    </row>
    <row r="624" spans="1:15" ht="30">
      <c r="A624" s="28"/>
      <c r="B624" s="29" t="s">
        <v>9896</v>
      </c>
      <c r="C624" s="29">
        <v>1</v>
      </c>
      <c r="D624" s="30"/>
      <c r="E624" s="31" t="s">
        <v>10505</v>
      </c>
      <c r="F624" s="46">
        <v>76508.160000000003</v>
      </c>
      <c r="G624" s="32">
        <v>2010</v>
      </c>
      <c r="H624" s="39">
        <v>15</v>
      </c>
      <c r="I624" s="41">
        <v>0.08</v>
      </c>
      <c r="J624" s="35">
        <v>2</v>
      </c>
      <c r="K624" s="49">
        <v>8768.8956451485319</v>
      </c>
      <c r="M624" s="36"/>
      <c r="N624" s="36"/>
      <c r="O624" s="36"/>
    </row>
    <row r="625" spans="1:15" ht="30">
      <c r="A625" s="28"/>
      <c r="B625" s="29" t="s">
        <v>9896</v>
      </c>
      <c r="C625" s="29">
        <v>1</v>
      </c>
      <c r="D625" s="30"/>
      <c r="E625" s="31" t="s">
        <v>10506</v>
      </c>
      <c r="F625" s="46">
        <v>102388.95999999999</v>
      </c>
      <c r="G625" s="32">
        <v>2010</v>
      </c>
      <c r="H625" s="39">
        <v>15</v>
      </c>
      <c r="I625" s="41">
        <v>0.08</v>
      </c>
      <c r="J625" s="35">
        <v>2</v>
      </c>
      <c r="K625" s="49">
        <v>11735.194068910914</v>
      </c>
      <c r="M625" s="36"/>
      <c r="N625" s="36"/>
      <c r="O625" s="36"/>
    </row>
    <row r="626" spans="1:15" ht="30">
      <c r="A626" s="28"/>
      <c r="B626" s="29" t="s">
        <v>9896</v>
      </c>
      <c r="C626" s="29">
        <v>1</v>
      </c>
      <c r="D626" s="30"/>
      <c r="E626" s="31" t="s">
        <v>10507</v>
      </c>
      <c r="F626" s="46">
        <v>94844.64</v>
      </c>
      <c r="G626" s="32">
        <v>2015</v>
      </c>
      <c r="H626" s="39">
        <v>15</v>
      </c>
      <c r="I626" s="41">
        <v>0.08</v>
      </c>
      <c r="J626" s="35">
        <v>2</v>
      </c>
      <c r="K626" s="49">
        <v>32313.287131247544</v>
      </c>
      <c r="M626" s="36"/>
      <c r="N626" s="36"/>
      <c r="O626" s="36"/>
    </row>
    <row r="627" spans="1:15" ht="30">
      <c r="A627" s="28"/>
      <c r="B627" s="29" t="s">
        <v>9896</v>
      </c>
      <c r="C627" s="29">
        <v>1</v>
      </c>
      <c r="D627" s="30"/>
      <c r="E627" s="31" t="s">
        <v>10508</v>
      </c>
      <c r="F627" s="46">
        <v>82976.399999999994</v>
      </c>
      <c r="G627" s="32">
        <v>2012</v>
      </c>
      <c r="H627" s="39">
        <v>15</v>
      </c>
      <c r="I627" s="41">
        <v>0.08</v>
      </c>
      <c r="J627" s="35">
        <v>2</v>
      </c>
      <c r="K627" s="49">
        <v>15118.464389702987</v>
      </c>
      <c r="M627" s="36"/>
      <c r="N627" s="36"/>
      <c r="O627" s="36"/>
    </row>
    <row r="628" spans="1:15" ht="30">
      <c r="A628" s="28"/>
      <c r="B628" s="29" t="s">
        <v>9896</v>
      </c>
      <c r="C628" s="29">
        <v>1</v>
      </c>
      <c r="D628" s="30"/>
      <c r="E628" s="31" t="s">
        <v>10509</v>
      </c>
      <c r="F628" s="46">
        <v>100947.36</v>
      </c>
      <c r="G628" s="32">
        <v>2010</v>
      </c>
      <c r="H628" s="39">
        <v>15</v>
      </c>
      <c r="I628" s="41">
        <v>0.08</v>
      </c>
      <c r="J628" s="35">
        <v>2</v>
      </c>
      <c r="K628" s="49">
        <v>11569.966726336657</v>
      </c>
      <c r="M628" s="36"/>
      <c r="N628" s="36"/>
      <c r="O628" s="36"/>
    </row>
    <row r="629" spans="1:15" ht="30">
      <c r="A629" s="28"/>
      <c r="B629" s="29" t="s">
        <v>9896</v>
      </c>
      <c r="C629" s="29">
        <v>1</v>
      </c>
      <c r="D629" s="30"/>
      <c r="E629" s="31" t="s">
        <v>10510</v>
      </c>
      <c r="F629" s="46">
        <v>82976.399999999994</v>
      </c>
      <c r="G629" s="32">
        <v>2012</v>
      </c>
      <c r="H629" s="39">
        <v>15</v>
      </c>
      <c r="I629" s="41">
        <v>0.08</v>
      </c>
      <c r="J629" s="35">
        <v>2</v>
      </c>
      <c r="K629" s="49">
        <v>15118.464389702987</v>
      </c>
      <c r="M629" s="36"/>
      <c r="N629" s="36"/>
      <c r="O629" s="36"/>
    </row>
    <row r="630" spans="1:15" ht="30">
      <c r="A630" s="28"/>
      <c r="B630" s="29" t="s">
        <v>9896</v>
      </c>
      <c r="C630" s="29">
        <v>1</v>
      </c>
      <c r="D630" s="30"/>
      <c r="E630" s="31" t="s">
        <v>10511</v>
      </c>
      <c r="F630" s="46">
        <v>79516.479999999996</v>
      </c>
      <c r="G630" s="32">
        <v>2010</v>
      </c>
      <c r="H630" s="39">
        <v>15</v>
      </c>
      <c r="I630" s="41">
        <v>0.08</v>
      </c>
      <c r="J630" s="35">
        <v>2</v>
      </c>
      <c r="K630" s="49">
        <v>9113.6908166336816</v>
      </c>
      <c r="M630" s="36"/>
      <c r="N630" s="36"/>
      <c r="O630" s="36"/>
    </row>
    <row r="631" spans="1:15" ht="30">
      <c r="A631" s="28"/>
      <c r="B631" s="29" t="s">
        <v>9896</v>
      </c>
      <c r="C631" s="29">
        <v>1</v>
      </c>
      <c r="D631" s="30"/>
      <c r="E631" s="31" t="s">
        <v>10512</v>
      </c>
      <c r="F631" s="46">
        <v>82976.399999999994</v>
      </c>
      <c r="G631" s="32">
        <v>2012</v>
      </c>
      <c r="H631" s="39">
        <v>15</v>
      </c>
      <c r="I631" s="41">
        <v>0.08</v>
      </c>
      <c r="J631" s="35">
        <v>2</v>
      </c>
      <c r="K631" s="49">
        <v>15118.464389702987</v>
      </c>
      <c r="M631" s="36"/>
      <c r="N631" s="36"/>
      <c r="O631" s="36"/>
    </row>
    <row r="632" spans="1:15" ht="30">
      <c r="A632" s="28"/>
      <c r="B632" s="29" t="s">
        <v>9896</v>
      </c>
      <c r="C632" s="29">
        <v>1</v>
      </c>
      <c r="D632" s="30"/>
      <c r="E632" s="31" t="s">
        <v>10513</v>
      </c>
      <c r="F632" s="46">
        <v>61044.34</v>
      </c>
      <c r="G632" s="32">
        <v>2020</v>
      </c>
      <c r="H632" s="39">
        <v>15</v>
      </c>
      <c r="I632" s="41">
        <v>0.08</v>
      </c>
      <c r="J632" s="35">
        <v>2</v>
      </c>
      <c r="K632" s="49">
        <v>46487.017668277222</v>
      </c>
      <c r="M632" s="36"/>
      <c r="N632" s="36"/>
      <c r="O632" s="36"/>
    </row>
    <row r="633" spans="1:15" ht="30">
      <c r="A633" s="28"/>
      <c r="B633" s="29" t="s">
        <v>9896</v>
      </c>
      <c r="C633" s="29">
        <v>1</v>
      </c>
      <c r="D633" s="30"/>
      <c r="E633" s="31" t="s">
        <v>10514</v>
      </c>
      <c r="F633" s="46">
        <v>61044.34</v>
      </c>
      <c r="G633" s="32">
        <v>2020</v>
      </c>
      <c r="H633" s="39">
        <v>15</v>
      </c>
      <c r="I633" s="41">
        <v>0.08</v>
      </c>
      <c r="J633" s="35">
        <v>2</v>
      </c>
      <c r="K633" s="49">
        <v>46487.017668277222</v>
      </c>
      <c r="M633" s="36"/>
      <c r="N633" s="36"/>
      <c r="O633" s="36"/>
    </row>
    <row r="634" spans="1:15" ht="30">
      <c r="A634" s="28"/>
      <c r="B634" s="29" t="s">
        <v>9896</v>
      </c>
      <c r="C634" s="29">
        <v>1</v>
      </c>
      <c r="D634" s="30"/>
      <c r="E634" s="31" t="s">
        <v>10515</v>
      </c>
      <c r="F634" s="46">
        <v>61044.34</v>
      </c>
      <c r="G634" s="32">
        <v>2020</v>
      </c>
      <c r="H634" s="39">
        <v>15</v>
      </c>
      <c r="I634" s="41">
        <v>0.08</v>
      </c>
      <c r="J634" s="35">
        <v>2</v>
      </c>
      <c r="K634" s="49">
        <v>46487.017668277222</v>
      </c>
      <c r="M634" s="36"/>
      <c r="N634" s="36"/>
      <c r="O634" s="36"/>
    </row>
    <row r="635" spans="1:15" ht="30">
      <c r="A635" s="28"/>
      <c r="B635" s="29" t="s">
        <v>9896</v>
      </c>
      <c r="C635" s="29">
        <v>1</v>
      </c>
      <c r="D635" s="30"/>
      <c r="E635" s="31" t="s">
        <v>10516</v>
      </c>
      <c r="F635" s="46">
        <v>64060.04</v>
      </c>
      <c r="G635" s="32">
        <v>2020</v>
      </c>
      <c r="H635" s="39">
        <v>15</v>
      </c>
      <c r="I635" s="41">
        <v>0.08</v>
      </c>
      <c r="J635" s="35">
        <v>2</v>
      </c>
      <c r="K635" s="49">
        <v>48783.559807683167</v>
      </c>
      <c r="M635" s="36"/>
      <c r="N635" s="36"/>
      <c r="O635" s="36"/>
    </row>
    <row r="636" spans="1:15" ht="30">
      <c r="A636" s="28"/>
      <c r="B636" s="29" t="s">
        <v>9896</v>
      </c>
      <c r="C636" s="29">
        <v>1</v>
      </c>
      <c r="D636" s="30"/>
      <c r="E636" s="31" t="s">
        <v>10517</v>
      </c>
      <c r="F636" s="46">
        <v>64060.04</v>
      </c>
      <c r="G636" s="32">
        <v>2020</v>
      </c>
      <c r="H636" s="39">
        <v>15</v>
      </c>
      <c r="I636" s="41">
        <v>0.08</v>
      </c>
      <c r="J636" s="35">
        <v>2</v>
      </c>
      <c r="K636" s="49">
        <v>48783.559807683167</v>
      </c>
      <c r="M636" s="36"/>
      <c r="N636" s="36"/>
      <c r="O636" s="36"/>
    </row>
    <row r="637" spans="1:15" ht="30">
      <c r="A637" s="28"/>
      <c r="B637" s="29" t="s">
        <v>9896</v>
      </c>
      <c r="C637" s="29">
        <v>1</v>
      </c>
      <c r="D637" s="30"/>
      <c r="E637" s="31" t="s">
        <v>10518</v>
      </c>
      <c r="F637" s="46">
        <v>64060.04</v>
      </c>
      <c r="G637" s="32">
        <v>2020</v>
      </c>
      <c r="H637" s="39">
        <v>15</v>
      </c>
      <c r="I637" s="41">
        <v>0.08</v>
      </c>
      <c r="J637" s="35">
        <v>2</v>
      </c>
      <c r="K637" s="49">
        <v>48783.559807683167</v>
      </c>
      <c r="M637" s="36"/>
      <c r="N637" s="36"/>
      <c r="O637" s="36"/>
    </row>
    <row r="638" spans="1:15" ht="30">
      <c r="A638" s="28"/>
      <c r="B638" s="29" t="s">
        <v>9896</v>
      </c>
      <c r="C638" s="29">
        <v>1</v>
      </c>
      <c r="D638" s="30"/>
      <c r="E638" s="31" t="s">
        <v>10519</v>
      </c>
      <c r="F638" s="46">
        <v>64060.04</v>
      </c>
      <c r="G638" s="32">
        <v>2020</v>
      </c>
      <c r="H638" s="39">
        <v>15</v>
      </c>
      <c r="I638" s="41">
        <v>0.08</v>
      </c>
      <c r="J638" s="35">
        <v>2</v>
      </c>
      <c r="K638" s="49">
        <v>48783.559807683167</v>
      </c>
      <c r="M638" s="36"/>
      <c r="N638" s="36"/>
      <c r="O638" s="36"/>
    </row>
    <row r="639" spans="1:15" ht="30">
      <c r="A639" s="28"/>
      <c r="B639" s="29" t="s">
        <v>9896</v>
      </c>
      <c r="C639" s="29">
        <v>1</v>
      </c>
      <c r="D639" s="30"/>
      <c r="E639" s="31" t="s">
        <v>10520</v>
      </c>
      <c r="F639" s="46">
        <v>57329.04</v>
      </c>
      <c r="G639" s="32">
        <v>2020</v>
      </c>
      <c r="H639" s="39">
        <v>15</v>
      </c>
      <c r="I639" s="41">
        <v>0.08</v>
      </c>
      <c r="J639" s="35">
        <v>2</v>
      </c>
      <c r="K639" s="49">
        <v>43657.71004134653</v>
      </c>
      <c r="M639" s="36"/>
      <c r="N639" s="36"/>
      <c r="O639" s="36"/>
    </row>
    <row r="640" spans="1:15" ht="30">
      <c r="A640" s="28"/>
      <c r="B640" s="29" t="s">
        <v>9896</v>
      </c>
      <c r="C640" s="29">
        <v>1</v>
      </c>
      <c r="D640" s="30"/>
      <c r="E640" s="31" t="s">
        <v>10521</v>
      </c>
      <c r="F640" s="46">
        <v>57329.04</v>
      </c>
      <c r="G640" s="32">
        <v>2020</v>
      </c>
      <c r="H640" s="39">
        <v>15</v>
      </c>
      <c r="I640" s="41">
        <v>0.08</v>
      </c>
      <c r="J640" s="35">
        <v>2</v>
      </c>
      <c r="K640" s="49">
        <v>43657.71004134653</v>
      </c>
      <c r="M640" s="36"/>
      <c r="N640" s="36"/>
      <c r="O640" s="36"/>
    </row>
    <row r="641" spans="1:15" ht="30">
      <c r="A641" s="28"/>
      <c r="B641" s="29" t="s">
        <v>9896</v>
      </c>
      <c r="C641" s="29">
        <v>1</v>
      </c>
      <c r="D641" s="30"/>
      <c r="E641" s="31" t="s">
        <v>10522</v>
      </c>
      <c r="F641" s="46">
        <v>62091.62</v>
      </c>
      <c r="G641" s="32">
        <v>2020</v>
      </c>
      <c r="H641" s="39">
        <v>15</v>
      </c>
      <c r="I641" s="41">
        <v>0.08</v>
      </c>
      <c r="J641" s="35">
        <v>2</v>
      </c>
      <c r="K641" s="49">
        <v>47284.551458693066</v>
      </c>
      <c r="M641" s="36"/>
      <c r="N641" s="36"/>
      <c r="O641" s="36"/>
    </row>
    <row r="642" spans="1:15" ht="30">
      <c r="A642" s="28"/>
      <c r="B642" s="29" t="s">
        <v>9896</v>
      </c>
      <c r="C642" s="29">
        <v>1</v>
      </c>
      <c r="D642" s="30"/>
      <c r="E642" s="31" t="s">
        <v>10523</v>
      </c>
      <c r="F642" s="46">
        <v>80108.44</v>
      </c>
      <c r="G642" s="32">
        <v>2020</v>
      </c>
      <c r="H642" s="39">
        <v>15</v>
      </c>
      <c r="I642" s="41">
        <v>0.08</v>
      </c>
      <c r="J642" s="35">
        <v>2</v>
      </c>
      <c r="K642" s="49">
        <v>61004.877203326731</v>
      </c>
      <c r="M642" s="36"/>
      <c r="N642" s="36"/>
      <c r="O642" s="36"/>
    </row>
    <row r="643" spans="1:15" ht="30">
      <c r="A643" s="28"/>
      <c r="B643" s="29" t="s">
        <v>9896</v>
      </c>
      <c r="C643" s="29">
        <v>1</v>
      </c>
      <c r="D643" s="30"/>
      <c r="E643" s="31" t="s">
        <v>10524</v>
      </c>
      <c r="F643" s="46">
        <v>61044.34</v>
      </c>
      <c r="G643" s="32">
        <v>2020</v>
      </c>
      <c r="H643" s="39">
        <v>15</v>
      </c>
      <c r="I643" s="41">
        <v>0.08</v>
      </c>
      <c r="J643" s="35">
        <v>2</v>
      </c>
      <c r="K643" s="49">
        <v>46487.017668277222</v>
      </c>
      <c r="M643" s="36"/>
      <c r="N643" s="36"/>
      <c r="O643" s="36"/>
    </row>
    <row r="644" spans="1:15" ht="30">
      <c r="A644" s="28"/>
      <c r="B644" s="29" t="s">
        <v>9896</v>
      </c>
      <c r="C644" s="29">
        <v>1</v>
      </c>
      <c r="D644" s="30"/>
      <c r="E644" s="31" t="s">
        <v>10525</v>
      </c>
      <c r="F644" s="46">
        <v>61044.34</v>
      </c>
      <c r="G644" s="32">
        <v>2020</v>
      </c>
      <c r="H644" s="39">
        <v>15</v>
      </c>
      <c r="I644" s="41">
        <v>0.08</v>
      </c>
      <c r="J644" s="35">
        <v>2</v>
      </c>
      <c r="K644" s="49">
        <v>46487.017668277222</v>
      </c>
      <c r="M644" s="36"/>
      <c r="N644" s="36"/>
      <c r="O644" s="36"/>
    </row>
    <row r="645" spans="1:15" ht="30">
      <c r="A645" s="28"/>
      <c r="B645" s="29" t="s">
        <v>9896</v>
      </c>
      <c r="C645" s="29">
        <v>1</v>
      </c>
      <c r="D645" s="30"/>
      <c r="E645" s="31" t="s">
        <v>10526</v>
      </c>
      <c r="F645" s="46">
        <v>61044.34</v>
      </c>
      <c r="G645" s="32">
        <v>2020</v>
      </c>
      <c r="H645" s="39">
        <v>15</v>
      </c>
      <c r="I645" s="41">
        <v>0.08</v>
      </c>
      <c r="J645" s="35">
        <v>2</v>
      </c>
      <c r="K645" s="49">
        <v>46487.017668277222</v>
      </c>
      <c r="M645" s="36"/>
      <c r="N645" s="36"/>
      <c r="O645" s="36"/>
    </row>
    <row r="646" spans="1:15" ht="30">
      <c r="A646" s="28"/>
      <c r="B646" s="29" t="s">
        <v>9896</v>
      </c>
      <c r="C646" s="29">
        <v>1</v>
      </c>
      <c r="D646" s="30"/>
      <c r="E646" s="31" t="s">
        <v>10527</v>
      </c>
      <c r="F646" s="46">
        <v>61044.34</v>
      </c>
      <c r="G646" s="32">
        <v>2020</v>
      </c>
      <c r="H646" s="39">
        <v>15</v>
      </c>
      <c r="I646" s="41">
        <v>0.08</v>
      </c>
      <c r="J646" s="35">
        <v>2</v>
      </c>
      <c r="K646" s="49">
        <v>46487.017668277222</v>
      </c>
      <c r="M646" s="36"/>
      <c r="N646" s="36"/>
      <c r="O646" s="36"/>
    </row>
    <row r="647" spans="1:15" ht="30">
      <c r="A647" s="28"/>
      <c r="B647" s="29" t="s">
        <v>9896</v>
      </c>
      <c r="C647" s="29">
        <v>1</v>
      </c>
      <c r="D647" s="30"/>
      <c r="E647" s="31" t="s">
        <v>10528</v>
      </c>
      <c r="F647" s="46">
        <v>61044.34</v>
      </c>
      <c r="G647" s="32">
        <v>2020</v>
      </c>
      <c r="H647" s="39">
        <v>15</v>
      </c>
      <c r="I647" s="41">
        <v>0.08</v>
      </c>
      <c r="J647" s="35">
        <v>2</v>
      </c>
      <c r="K647" s="49">
        <v>46487.017668277222</v>
      </c>
      <c r="M647" s="36"/>
      <c r="N647" s="36"/>
      <c r="O647" s="36"/>
    </row>
    <row r="648" spans="1:15" ht="30">
      <c r="A648" s="28"/>
      <c r="B648" s="29" t="s">
        <v>9896</v>
      </c>
      <c r="C648" s="29">
        <v>1</v>
      </c>
      <c r="D648" s="30"/>
      <c r="E648" s="31" t="s">
        <v>10529</v>
      </c>
      <c r="F648" s="46">
        <v>136406.26</v>
      </c>
      <c r="G648" s="32">
        <v>2009</v>
      </c>
      <c r="H648" s="39">
        <v>15</v>
      </c>
      <c r="I648" s="41">
        <v>0.08</v>
      </c>
      <c r="J648" s="35">
        <v>2</v>
      </c>
      <c r="K648" s="49">
        <v>13173.873490534685</v>
      </c>
      <c r="M648" s="36"/>
      <c r="N648" s="36"/>
      <c r="O648" s="36"/>
    </row>
    <row r="649" spans="1:15" ht="30">
      <c r="A649" s="28"/>
      <c r="B649" s="29" t="s">
        <v>9896</v>
      </c>
      <c r="C649" s="29">
        <v>1</v>
      </c>
      <c r="D649" s="30"/>
      <c r="E649" s="31" t="s">
        <v>10530</v>
      </c>
      <c r="F649" s="46">
        <v>124429.5</v>
      </c>
      <c r="G649" s="32">
        <v>2012</v>
      </c>
      <c r="H649" s="39">
        <v>15</v>
      </c>
      <c r="I649" s="41">
        <v>0.08</v>
      </c>
      <c r="J649" s="35">
        <v>2</v>
      </c>
      <c r="K649" s="49">
        <v>22671.301295049532</v>
      </c>
      <c r="M649" s="36"/>
      <c r="N649" s="36"/>
      <c r="O649" s="36"/>
    </row>
    <row r="650" spans="1:15" ht="30">
      <c r="A650" s="28"/>
      <c r="B650" s="29" t="s">
        <v>9896</v>
      </c>
      <c r="C650" s="29">
        <v>1</v>
      </c>
      <c r="D650" s="30"/>
      <c r="E650" s="31" t="s">
        <v>10531</v>
      </c>
      <c r="F650" s="46">
        <v>101185.98000000001</v>
      </c>
      <c r="G650" s="32">
        <v>2013</v>
      </c>
      <c r="H650" s="39">
        <v>15</v>
      </c>
      <c r="I650" s="41">
        <v>0.08</v>
      </c>
      <c r="J650" s="35">
        <v>2</v>
      </c>
      <c r="K650" s="49">
        <v>22473.30597386141</v>
      </c>
      <c r="M650" s="36"/>
      <c r="N650" s="36"/>
      <c r="O650" s="36"/>
    </row>
    <row r="651" spans="1:15" ht="30">
      <c r="A651" s="28"/>
      <c r="B651" s="29" t="s">
        <v>9896</v>
      </c>
      <c r="C651" s="29">
        <v>1</v>
      </c>
      <c r="D651" s="30"/>
      <c r="E651" s="31" t="s">
        <v>10532</v>
      </c>
      <c r="F651" s="46">
        <v>103465.63</v>
      </c>
      <c r="G651" s="32">
        <v>2013</v>
      </c>
      <c r="H651" s="39">
        <v>15</v>
      </c>
      <c r="I651" s="41">
        <v>0.08</v>
      </c>
      <c r="J651" s="35">
        <v>2</v>
      </c>
      <c r="K651" s="49">
        <v>22979.613981782204</v>
      </c>
      <c r="M651" s="36"/>
      <c r="N651" s="36"/>
      <c r="O651" s="36"/>
    </row>
    <row r="652" spans="1:15" ht="30">
      <c r="A652" s="28"/>
      <c r="B652" s="29" t="s">
        <v>9896</v>
      </c>
      <c r="C652" s="29">
        <v>1</v>
      </c>
      <c r="D652" s="30"/>
      <c r="E652" s="31" t="s">
        <v>10533</v>
      </c>
      <c r="F652" s="46">
        <v>80687.11</v>
      </c>
      <c r="G652" s="32">
        <v>2011</v>
      </c>
      <c r="H652" s="39">
        <v>15</v>
      </c>
      <c r="I652" s="41">
        <v>0.08</v>
      </c>
      <c r="J652" s="35">
        <v>2</v>
      </c>
      <c r="K652" s="49">
        <v>11614.470099247543</v>
      </c>
      <c r="M652" s="36"/>
      <c r="N652" s="36"/>
      <c r="O652" s="36"/>
    </row>
    <row r="653" spans="1:15" ht="30">
      <c r="A653" s="28"/>
      <c r="B653" s="29" t="s">
        <v>9896</v>
      </c>
      <c r="C653" s="29">
        <v>1</v>
      </c>
      <c r="D653" s="30"/>
      <c r="E653" s="31" t="s">
        <v>10534</v>
      </c>
      <c r="F653" s="46">
        <v>77142.66</v>
      </c>
      <c r="G653" s="32">
        <v>2011</v>
      </c>
      <c r="H653" s="39">
        <v>15</v>
      </c>
      <c r="I653" s="41">
        <v>0.08</v>
      </c>
      <c r="J653" s="35">
        <v>2</v>
      </c>
      <c r="K653" s="49">
        <v>11104.265823207939</v>
      </c>
      <c r="M653" s="36"/>
      <c r="N653" s="36"/>
      <c r="O653" s="36"/>
    </row>
    <row r="654" spans="1:15" ht="30">
      <c r="A654" s="28"/>
      <c r="B654" s="29" t="s">
        <v>9896</v>
      </c>
      <c r="C654" s="29">
        <v>1</v>
      </c>
      <c r="D654" s="30"/>
      <c r="E654" s="31" t="s">
        <v>10535</v>
      </c>
      <c r="F654" s="46">
        <v>100131.70999999999</v>
      </c>
      <c r="G654" s="32">
        <v>2011</v>
      </c>
      <c r="H654" s="39">
        <v>15</v>
      </c>
      <c r="I654" s="41">
        <v>0.08</v>
      </c>
      <c r="J654" s="35">
        <v>2</v>
      </c>
      <c r="K654" s="49">
        <v>14413.414382811903</v>
      </c>
      <c r="M654" s="36"/>
      <c r="N654" s="36"/>
      <c r="O654" s="36"/>
    </row>
    <row r="655" spans="1:15" ht="30">
      <c r="A655" s="28"/>
      <c r="B655" s="29" t="s">
        <v>9896</v>
      </c>
      <c r="C655" s="29">
        <v>1</v>
      </c>
      <c r="D655" s="30"/>
      <c r="E655" s="31" t="s">
        <v>10536</v>
      </c>
      <c r="F655" s="46">
        <v>111859.65</v>
      </c>
      <c r="G655" s="32">
        <v>2011</v>
      </c>
      <c r="H655" s="39">
        <v>15</v>
      </c>
      <c r="I655" s="41">
        <v>0.08</v>
      </c>
      <c r="J655" s="35">
        <v>2</v>
      </c>
      <c r="K655" s="49">
        <v>16101.587480792103</v>
      </c>
      <c r="M655" s="36"/>
      <c r="N655" s="36"/>
      <c r="O655" s="36"/>
    </row>
    <row r="656" spans="1:15" ht="30">
      <c r="A656" s="28"/>
      <c r="B656" s="29" t="s">
        <v>9896</v>
      </c>
      <c r="C656" s="29">
        <v>1</v>
      </c>
      <c r="D656" s="30"/>
      <c r="E656" s="31" t="s">
        <v>10537</v>
      </c>
      <c r="F656" s="46">
        <v>39331.199999999997</v>
      </c>
      <c r="G656" s="32">
        <v>2010</v>
      </c>
      <c r="H656" s="39">
        <v>15</v>
      </c>
      <c r="I656" s="41">
        <v>0.08</v>
      </c>
      <c r="J656" s="35">
        <v>2</v>
      </c>
      <c r="K656" s="49">
        <v>4507.9007049505035</v>
      </c>
      <c r="M656" s="36"/>
      <c r="N656" s="36"/>
      <c r="O656" s="36"/>
    </row>
    <row r="657" spans="1:15" ht="30">
      <c r="A657" s="28"/>
      <c r="B657" s="29" t="s">
        <v>9896</v>
      </c>
      <c r="C657" s="29">
        <v>1</v>
      </c>
      <c r="D657" s="30"/>
      <c r="E657" s="31" t="s">
        <v>10538</v>
      </c>
      <c r="F657" s="46">
        <v>68950.64</v>
      </c>
      <c r="G657" s="32">
        <v>2010</v>
      </c>
      <c r="H657" s="39">
        <v>15</v>
      </c>
      <c r="I657" s="41">
        <v>0.08</v>
      </c>
      <c r="J657" s="35">
        <v>2</v>
      </c>
      <c r="K657" s="49">
        <v>7902.6990954455605</v>
      </c>
      <c r="M657" s="36"/>
      <c r="N657" s="36"/>
      <c r="O657" s="36"/>
    </row>
    <row r="658" spans="1:15" ht="30">
      <c r="A658" s="28"/>
      <c r="B658" s="29" t="s">
        <v>9896</v>
      </c>
      <c r="C658" s="29">
        <v>1</v>
      </c>
      <c r="D658" s="30"/>
      <c r="E658" s="31" t="s">
        <v>10539</v>
      </c>
      <c r="F658" s="46">
        <v>57392.4</v>
      </c>
      <c r="G658" s="32">
        <v>2012</v>
      </c>
      <c r="H658" s="39">
        <v>15</v>
      </c>
      <c r="I658" s="41">
        <v>0.08</v>
      </c>
      <c r="J658" s="35">
        <v>2</v>
      </c>
      <c r="K658" s="49">
        <v>10457.008928316845</v>
      </c>
      <c r="M658" s="36"/>
      <c r="N658" s="36"/>
      <c r="O658" s="36"/>
    </row>
    <row r="659" spans="1:15" ht="30">
      <c r="A659" s="28"/>
      <c r="B659" s="29" t="s">
        <v>9896</v>
      </c>
      <c r="C659" s="29">
        <v>1</v>
      </c>
      <c r="D659" s="30"/>
      <c r="E659" s="31" t="s">
        <v>10540</v>
      </c>
      <c r="F659" s="46">
        <v>89967.8</v>
      </c>
      <c r="G659" s="32">
        <v>2012</v>
      </c>
      <c r="H659" s="39">
        <v>15</v>
      </c>
      <c r="I659" s="41">
        <v>0.08</v>
      </c>
      <c r="J659" s="35">
        <v>2</v>
      </c>
      <c r="K659" s="49">
        <v>16392.311314059429</v>
      </c>
      <c r="M659" s="36"/>
      <c r="N659" s="36"/>
      <c r="O659" s="36"/>
    </row>
    <row r="660" spans="1:15" ht="30">
      <c r="A660" s="28"/>
      <c r="B660" s="29" t="s">
        <v>9896</v>
      </c>
      <c r="C660" s="29">
        <v>1</v>
      </c>
      <c r="D660" s="30"/>
      <c r="E660" s="31" t="s">
        <v>10541</v>
      </c>
      <c r="F660" s="46">
        <v>75895.3</v>
      </c>
      <c r="G660" s="32">
        <v>2012</v>
      </c>
      <c r="H660" s="39">
        <v>15</v>
      </c>
      <c r="I660" s="41">
        <v>0.08</v>
      </c>
      <c r="J660" s="35">
        <v>2</v>
      </c>
      <c r="K660" s="49">
        <v>13828.27394772279</v>
      </c>
      <c r="M660" s="36"/>
      <c r="N660" s="36"/>
      <c r="O660" s="36"/>
    </row>
    <row r="661" spans="1:15" ht="30">
      <c r="A661" s="28"/>
      <c r="B661" s="29" t="s">
        <v>9896</v>
      </c>
      <c r="C661" s="29">
        <v>1</v>
      </c>
      <c r="D661" s="30"/>
      <c r="E661" s="31" t="s">
        <v>10542</v>
      </c>
      <c r="F661" s="46">
        <v>76960.73</v>
      </c>
      <c r="G661" s="32">
        <v>2013</v>
      </c>
      <c r="H661" s="39">
        <v>15</v>
      </c>
      <c r="I661" s="41">
        <v>0.08</v>
      </c>
      <c r="J661" s="35">
        <v>2</v>
      </c>
      <c r="K661" s="49">
        <v>17092.901934257443</v>
      </c>
      <c r="M661" s="36"/>
      <c r="N661" s="36"/>
      <c r="O661" s="36"/>
    </row>
    <row r="662" spans="1:15" ht="30">
      <c r="A662" s="28"/>
      <c r="B662" s="29" t="s">
        <v>9896</v>
      </c>
      <c r="C662" s="29">
        <v>1</v>
      </c>
      <c r="D662" s="30"/>
      <c r="E662" s="31" t="s">
        <v>10543</v>
      </c>
      <c r="F662" s="46">
        <v>75895.3</v>
      </c>
      <c r="G662" s="32">
        <v>2012</v>
      </c>
      <c r="H662" s="39">
        <v>15</v>
      </c>
      <c r="I662" s="41">
        <v>0.08</v>
      </c>
      <c r="J662" s="35">
        <v>2</v>
      </c>
      <c r="K662" s="49">
        <v>13828.27394772279</v>
      </c>
      <c r="M662" s="36"/>
      <c r="N662" s="36"/>
      <c r="O662" s="36"/>
    </row>
    <row r="663" spans="1:15" ht="30">
      <c r="A663" s="28"/>
      <c r="B663" s="29" t="s">
        <v>9896</v>
      </c>
      <c r="C663" s="29">
        <v>1</v>
      </c>
      <c r="D663" s="30"/>
      <c r="E663" s="31" t="s">
        <v>10544</v>
      </c>
      <c r="F663" s="46">
        <v>75895.3</v>
      </c>
      <c r="G663" s="32">
        <v>2012</v>
      </c>
      <c r="H663" s="39">
        <v>15</v>
      </c>
      <c r="I663" s="41">
        <v>0.08</v>
      </c>
      <c r="J663" s="35">
        <v>2</v>
      </c>
      <c r="K663" s="49">
        <v>13828.27394772279</v>
      </c>
      <c r="M663" s="36"/>
      <c r="N663" s="36"/>
      <c r="O663" s="36"/>
    </row>
    <row r="664" spans="1:15" ht="30">
      <c r="A664" s="28"/>
      <c r="B664" s="29" t="s">
        <v>9896</v>
      </c>
      <c r="C664" s="29">
        <v>1</v>
      </c>
      <c r="D664" s="30"/>
      <c r="E664" s="31" t="s">
        <v>10545</v>
      </c>
      <c r="F664" s="46">
        <v>48565.84</v>
      </c>
      <c r="G664" s="32">
        <v>2014</v>
      </c>
      <c r="H664" s="39">
        <v>15</v>
      </c>
      <c r="I664" s="41">
        <v>0.08</v>
      </c>
      <c r="J664" s="35">
        <v>2</v>
      </c>
      <c r="K664" s="49">
        <v>13449.564070653478</v>
      </c>
      <c r="M664" s="36"/>
      <c r="N664" s="36"/>
      <c r="O664" s="36"/>
    </row>
    <row r="665" spans="1:15" ht="30">
      <c r="A665" s="28"/>
      <c r="B665" s="29" t="s">
        <v>9896</v>
      </c>
      <c r="C665" s="29">
        <v>1</v>
      </c>
      <c r="D665" s="30"/>
      <c r="E665" s="31" t="s">
        <v>10546</v>
      </c>
      <c r="F665" s="46">
        <v>82709.899999999994</v>
      </c>
      <c r="G665" s="32">
        <v>2012</v>
      </c>
      <c r="H665" s="39">
        <v>15</v>
      </c>
      <c r="I665" s="41">
        <v>0.08</v>
      </c>
      <c r="J665" s="35">
        <v>2</v>
      </c>
      <c r="K665" s="49">
        <v>15069.907561980215</v>
      </c>
      <c r="M665" s="36"/>
      <c r="N665" s="36"/>
      <c r="O665" s="36"/>
    </row>
    <row r="666" spans="1:15" ht="30">
      <c r="A666" s="28"/>
      <c r="B666" s="29" t="s">
        <v>9896</v>
      </c>
      <c r="C666" s="29">
        <v>1</v>
      </c>
      <c r="D666" s="30"/>
      <c r="E666" s="31" t="s">
        <v>10547</v>
      </c>
      <c r="F666" s="46">
        <v>29287.300000000003</v>
      </c>
      <c r="G666" s="32">
        <v>2009</v>
      </c>
      <c r="H666" s="39">
        <v>15</v>
      </c>
      <c r="I666" s="41">
        <v>0.08</v>
      </c>
      <c r="J666" s="35">
        <v>2</v>
      </c>
      <c r="K666" s="49">
        <v>2828.5152388118881</v>
      </c>
      <c r="M666" s="36"/>
      <c r="N666" s="36"/>
      <c r="O666" s="36"/>
    </row>
    <row r="667" spans="1:15" ht="30">
      <c r="A667" s="28"/>
      <c r="B667" s="29" t="s">
        <v>9896</v>
      </c>
      <c r="C667" s="29">
        <v>1</v>
      </c>
      <c r="D667" s="30"/>
      <c r="E667" s="31" t="s">
        <v>10548</v>
      </c>
      <c r="F667" s="46">
        <v>48565.84</v>
      </c>
      <c r="G667" s="32">
        <v>2014</v>
      </c>
      <c r="H667" s="39">
        <v>15</v>
      </c>
      <c r="I667" s="41">
        <v>0.08</v>
      </c>
      <c r="J667" s="35">
        <v>2</v>
      </c>
      <c r="K667" s="49">
        <v>13449.564070653478</v>
      </c>
      <c r="M667" s="36"/>
      <c r="N667" s="36"/>
      <c r="O667" s="36"/>
    </row>
    <row r="668" spans="1:15" ht="30">
      <c r="A668" s="28"/>
      <c r="B668" s="29" t="s">
        <v>9896</v>
      </c>
      <c r="C668" s="29">
        <v>1</v>
      </c>
      <c r="D668" s="30"/>
      <c r="E668" s="31" t="s">
        <v>10549</v>
      </c>
      <c r="F668" s="46">
        <v>75606.7</v>
      </c>
      <c r="G668" s="32">
        <v>2012</v>
      </c>
      <c r="H668" s="39">
        <v>15</v>
      </c>
      <c r="I668" s="41">
        <v>0.08</v>
      </c>
      <c r="J668" s="35">
        <v>2</v>
      </c>
      <c r="K668" s="49">
        <v>13775.69045623764</v>
      </c>
      <c r="M668" s="36"/>
      <c r="N668" s="36"/>
      <c r="O668" s="36"/>
    </row>
    <row r="669" spans="1:15" ht="30">
      <c r="A669" s="28"/>
      <c r="B669" s="29" t="s">
        <v>9896</v>
      </c>
      <c r="C669" s="29">
        <v>1</v>
      </c>
      <c r="D669" s="30"/>
      <c r="E669" s="31" t="s">
        <v>10550</v>
      </c>
      <c r="F669" s="46">
        <v>48565.84</v>
      </c>
      <c r="G669" s="32">
        <v>2014</v>
      </c>
      <c r="H669" s="39">
        <v>15</v>
      </c>
      <c r="I669" s="41">
        <v>0.08</v>
      </c>
      <c r="J669" s="35">
        <v>2</v>
      </c>
      <c r="K669" s="49">
        <v>13449.564070653478</v>
      </c>
      <c r="M669" s="36"/>
      <c r="N669" s="36"/>
      <c r="O669" s="36"/>
    </row>
    <row r="670" spans="1:15" ht="30">
      <c r="A670" s="28"/>
      <c r="B670" s="29" t="s">
        <v>9896</v>
      </c>
      <c r="C670" s="29">
        <v>1</v>
      </c>
      <c r="D670" s="30"/>
      <c r="E670" s="31" t="s">
        <v>10551</v>
      </c>
      <c r="F670" s="46">
        <v>48565.84</v>
      </c>
      <c r="G670" s="32">
        <v>2014</v>
      </c>
      <c r="H670" s="39">
        <v>15</v>
      </c>
      <c r="I670" s="41">
        <v>0.08</v>
      </c>
      <c r="J670" s="35">
        <v>2</v>
      </c>
      <c r="K670" s="49">
        <v>13449.564070653478</v>
      </c>
      <c r="M670" s="36"/>
      <c r="N670" s="36"/>
      <c r="O670" s="36"/>
    </row>
    <row r="671" spans="1:15" ht="30">
      <c r="A671" s="28"/>
      <c r="B671" s="29" t="s">
        <v>9896</v>
      </c>
      <c r="C671" s="29">
        <v>1</v>
      </c>
      <c r="D671" s="30"/>
      <c r="E671" s="31" t="s">
        <v>10552</v>
      </c>
      <c r="F671" s="46">
        <v>48565.84</v>
      </c>
      <c r="G671" s="32">
        <v>2014</v>
      </c>
      <c r="H671" s="39">
        <v>15</v>
      </c>
      <c r="I671" s="41">
        <v>0.08</v>
      </c>
      <c r="J671" s="35">
        <v>2</v>
      </c>
      <c r="K671" s="49">
        <v>13449.564070653478</v>
      </c>
      <c r="M671" s="36"/>
      <c r="N671" s="36"/>
      <c r="O671" s="36"/>
    </row>
    <row r="672" spans="1:15" ht="30">
      <c r="A672" s="28"/>
      <c r="B672" s="29" t="s">
        <v>9896</v>
      </c>
      <c r="C672" s="29">
        <v>1</v>
      </c>
      <c r="D672" s="30"/>
      <c r="E672" s="31" t="s">
        <v>10553</v>
      </c>
      <c r="F672" s="46">
        <v>48565.84</v>
      </c>
      <c r="G672" s="32">
        <v>2014</v>
      </c>
      <c r="H672" s="39">
        <v>15</v>
      </c>
      <c r="I672" s="41">
        <v>0.08</v>
      </c>
      <c r="J672" s="35">
        <v>2</v>
      </c>
      <c r="K672" s="49">
        <v>13449.564070653478</v>
      </c>
      <c r="M672" s="36"/>
      <c r="N672" s="36"/>
      <c r="O672" s="36"/>
    </row>
    <row r="673" spans="1:15" ht="30">
      <c r="A673" s="28"/>
      <c r="B673" s="29" t="s">
        <v>9896</v>
      </c>
      <c r="C673" s="29">
        <v>1</v>
      </c>
      <c r="D673" s="30"/>
      <c r="E673" s="31" t="s">
        <v>10554</v>
      </c>
      <c r="F673" s="46">
        <v>40528</v>
      </c>
      <c r="G673" s="32">
        <v>2010</v>
      </c>
      <c r="H673" s="39">
        <v>15</v>
      </c>
      <c r="I673" s="41">
        <v>0.08</v>
      </c>
      <c r="J673" s="35">
        <v>2</v>
      </c>
      <c r="K673" s="49">
        <v>4645.0705742574346</v>
      </c>
      <c r="M673" s="36"/>
      <c r="N673" s="36"/>
      <c r="O673" s="36"/>
    </row>
    <row r="674" spans="1:15" ht="30">
      <c r="A674" s="28"/>
      <c r="B674" s="29" t="s">
        <v>9896</v>
      </c>
      <c r="C674" s="29">
        <v>1</v>
      </c>
      <c r="D674" s="30"/>
      <c r="E674" s="31" t="s">
        <v>10555</v>
      </c>
      <c r="F674" s="46">
        <v>110093.1</v>
      </c>
      <c r="G674" s="32">
        <v>2012</v>
      </c>
      <c r="H674" s="39">
        <v>15</v>
      </c>
      <c r="I674" s="41">
        <v>0.08</v>
      </c>
      <c r="J674" s="35">
        <v>2</v>
      </c>
      <c r="K674" s="49">
        <v>20059.18082613864</v>
      </c>
      <c r="M674" s="36"/>
      <c r="N674" s="36"/>
      <c r="O674" s="36"/>
    </row>
    <row r="675" spans="1:15" ht="30">
      <c r="A675" s="28"/>
      <c r="B675" s="29" t="s">
        <v>9896</v>
      </c>
      <c r="C675" s="29">
        <v>1</v>
      </c>
      <c r="D675" s="30"/>
      <c r="E675" s="31" t="s">
        <v>10556</v>
      </c>
      <c r="F675" s="46">
        <v>110094.39999999999</v>
      </c>
      <c r="G675" s="32">
        <v>2012</v>
      </c>
      <c r="H675" s="39">
        <v>15</v>
      </c>
      <c r="I675" s="41">
        <v>0.08</v>
      </c>
      <c r="J675" s="35">
        <v>2</v>
      </c>
      <c r="K675" s="49">
        <v>20059.417688712896</v>
      </c>
      <c r="M675" s="36"/>
      <c r="N675" s="36"/>
      <c r="O675" s="36"/>
    </row>
    <row r="676" spans="1:15" ht="30">
      <c r="A676" s="28"/>
      <c r="B676" s="29" t="s">
        <v>9896</v>
      </c>
      <c r="C676" s="29">
        <v>1</v>
      </c>
      <c r="D676" s="30"/>
      <c r="E676" s="31" t="s">
        <v>10557</v>
      </c>
      <c r="F676" s="46">
        <v>78378.3</v>
      </c>
      <c r="G676" s="32">
        <v>2012</v>
      </c>
      <c r="H676" s="39">
        <v>15</v>
      </c>
      <c r="I676" s="41">
        <v>0.08</v>
      </c>
      <c r="J676" s="35">
        <v>2</v>
      </c>
      <c r="K676" s="49">
        <v>14280.681464554475</v>
      </c>
      <c r="M676" s="36"/>
      <c r="N676" s="36"/>
      <c r="O676" s="36"/>
    </row>
    <row r="677" spans="1:15" ht="30">
      <c r="A677" s="28"/>
      <c r="B677" s="29" t="s">
        <v>9896</v>
      </c>
      <c r="C677" s="29">
        <v>1</v>
      </c>
      <c r="D677" s="30"/>
      <c r="E677" s="31" t="s">
        <v>10558</v>
      </c>
      <c r="F677" s="46">
        <v>96165.28</v>
      </c>
      <c r="G677" s="32">
        <v>2016</v>
      </c>
      <c r="H677" s="39">
        <v>15</v>
      </c>
      <c r="I677" s="41">
        <v>0.08</v>
      </c>
      <c r="J677" s="35">
        <v>2</v>
      </c>
      <c r="K677" s="49">
        <v>38702.240608316846</v>
      </c>
      <c r="M677" s="36"/>
      <c r="N677" s="36"/>
      <c r="O677" s="36"/>
    </row>
    <row r="678" spans="1:15" ht="30">
      <c r="A678" s="28"/>
      <c r="B678" s="29" t="s">
        <v>9896</v>
      </c>
      <c r="C678" s="29">
        <v>1</v>
      </c>
      <c r="D678" s="30"/>
      <c r="E678" s="31" t="s">
        <v>10559</v>
      </c>
      <c r="F678" s="46">
        <v>64095.360000000001</v>
      </c>
      <c r="G678" s="32">
        <v>2011</v>
      </c>
      <c r="H678" s="39">
        <v>15</v>
      </c>
      <c r="I678" s="41">
        <v>0.08</v>
      </c>
      <c r="J678" s="35">
        <v>2</v>
      </c>
      <c r="K678" s="49">
        <v>9226.1780378614003</v>
      </c>
      <c r="M678" s="36"/>
      <c r="N678" s="36"/>
      <c r="O678" s="36"/>
    </row>
    <row r="679" spans="1:15" ht="30">
      <c r="A679" s="28"/>
      <c r="B679" s="29" t="s">
        <v>9896</v>
      </c>
      <c r="C679" s="29">
        <v>1</v>
      </c>
      <c r="D679" s="30"/>
      <c r="E679" s="31" t="s">
        <v>10560</v>
      </c>
      <c r="F679" s="46">
        <v>118720.08</v>
      </c>
      <c r="G679" s="32">
        <v>2014</v>
      </c>
      <c r="H679" s="39">
        <v>15</v>
      </c>
      <c r="I679" s="41">
        <v>0.08</v>
      </c>
      <c r="J679" s="35">
        <v>2</v>
      </c>
      <c r="K679" s="49">
        <v>32877.704214178251</v>
      </c>
      <c r="M679" s="36"/>
      <c r="N679" s="36"/>
      <c r="O679" s="36"/>
    </row>
    <row r="680" spans="1:15" ht="30">
      <c r="A680" s="28"/>
      <c r="B680" s="29" t="s">
        <v>9896</v>
      </c>
      <c r="C680" s="29">
        <v>1</v>
      </c>
      <c r="D680" s="30"/>
      <c r="E680" s="31" t="s">
        <v>10561</v>
      </c>
      <c r="F680" s="46">
        <v>99449.239999999991</v>
      </c>
      <c r="G680" s="32">
        <v>2014</v>
      </c>
      <c r="H680" s="39">
        <v>15</v>
      </c>
      <c r="I680" s="41">
        <v>0.08</v>
      </c>
      <c r="J680" s="35">
        <v>2</v>
      </c>
      <c r="K680" s="49">
        <v>27540.940816792103</v>
      </c>
      <c r="M680" s="36"/>
      <c r="N680" s="36"/>
      <c r="O680" s="36"/>
    </row>
    <row r="681" spans="1:15" ht="30">
      <c r="A681" s="28"/>
      <c r="B681" s="29" t="s">
        <v>9896</v>
      </c>
      <c r="C681" s="29">
        <v>1</v>
      </c>
      <c r="D681" s="30"/>
      <c r="E681" s="31" t="s">
        <v>10562</v>
      </c>
      <c r="F681" s="46">
        <v>35252.1</v>
      </c>
      <c r="G681" s="32">
        <v>2012</v>
      </c>
      <c r="H681" s="39">
        <v>15</v>
      </c>
      <c r="I681" s="41">
        <v>0.08</v>
      </c>
      <c r="J681" s="35">
        <v>2</v>
      </c>
      <c r="K681" s="49">
        <v>6423.0024261386216</v>
      </c>
      <c r="M681" s="36"/>
      <c r="N681" s="36"/>
      <c r="O681" s="36"/>
    </row>
    <row r="682" spans="1:15" ht="30">
      <c r="A682" s="28"/>
      <c r="B682" s="29" t="s">
        <v>9896</v>
      </c>
      <c r="C682" s="29">
        <v>1</v>
      </c>
      <c r="D682" s="30"/>
      <c r="E682" s="31" t="s">
        <v>10563</v>
      </c>
      <c r="F682" s="46">
        <v>93782.080000000002</v>
      </c>
      <c r="G682" s="32">
        <v>2018</v>
      </c>
      <c r="H682" s="39">
        <v>15</v>
      </c>
      <c r="I682" s="41">
        <v>0.08</v>
      </c>
      <c r="J682" s="35">
        <v>2</v>
      </c>
      <c r="K682" s="49">
        <v>53649.292386851499</v>
      </c>
      <c r="M682" s="36"/>
      <c r="N682" s="36"/>
      <c r="O682" s="36"/>
    </row>
    <row r="683" spans="1:15" ht="30">
      <c r="A683" s="28"/>
      <c r="B683" s="29" t="s">
        <v>9896</v>
      </c>
      <c r="C683" s="29">
        <v>1</v>
      </c>
      <c r="D683" s="30"/>
      <c r="E683" s="31" t="s">
        <v>10564</v>
      </c>
      <c r="F683" s="46">
        <v>28369.599999999999</v>
      </c>
      <c r="G683" s="32">
        <v>2018</v>
      </c>
      <c r="H683" s="39">
        <v>15</v>
      </c>
      <c r="I683" s="41">
        <v>0.08</v>
      </c>
      <c r="J683" s="35">
        <v>2</v>
      </c>
      <c r="K683" s="49">
        <v>16229.208877623765</v>
      </c>
      <c r="M683" s="36"/>
      <c r="N683" s="36"/>
      <c r="O683" s="36"/>
    </row>
    <row r="684" spans="1:15" ht="30">
      <c r="A684" s="28"/>
      <c r="B684" s="29" t="s">
        <v>9896</v>
      </c>
      <c r="C684" s="29">
        <v>1</v>
      </c>
      <c r="D684" s="30"/>
      <c r="E684" s="31" t="s">
        <v>10565</v>
      </c>
      <c r="F684" s="46">
        <v>60407.199999999997</v>
      </c>
      <c r="G684" s="32">
        <v>2018</v>
      </c>
      <c r="H684" s="39">
        <v>15</v>
      </c>
      <c r="I684" s="41">
        <v>0.08</v>
      </c>
      <c r="J684" s="35">
        <v>2</v>
      </c>
      <c r="K684" s="49">
        <v>34556.746182970302</v>
      </c>
      <c r="M684" s="36"/>
      <c r="N684" s="36"/>
      <c r="O684" s="36"/>
    </row>
    <row r="685" spans="1:15" ht="30">
      <c r="A685" s="28"/>
      <c r="B685" s="29" t="s">
        <v>9896</v>
      </c>
      <c r="C685" s="29">
        <v>1</v>
      </c>
      <c r="D685" s="30"/>
      <c r="E685" s="31" t="s">
        <v>10566</v>
      </c>
      <c r="F685" s="46">
        <v>60407.199999999997</v>
      </c>
      <c r="G685" s="32">
        <v>2018</v>
      </c>
      <c r="H685" s="39">
        <v>15</v>
      </c>
      <c r="I685" s="41">
        <v>0.08</v>
      </c>
      <c r="J685" s="35">
        <v>2</v>
      </c>
      <c r="K685" s="49">
        <v>34556.746182970302</v>
      </c>
      <c r="M685" s="36"/>
      <c r="N685" s="36"/>
      <c r="O685" s="36"/>
    </row>
    <row r="686" spans="1:15" ht="30">
      <c r="A686" s="28"/>
      <c r="B686" s="29" t="s">
        <v>9896</v>
      </c>
      <c r="C686" s="29">
        <v>1</v>
      </c>
      <c r="D686" s="30"/>
      <c r="E686" s="31" t="s">
        <v>10567</v>
      </c>
      <c r="F686" s="46">
        <v>60407.199999999997</v>
      </c>
      <c r="G686" s="32">
        <v>2018</v>
      </c>
      <c r="H686" s="39">
        <v>15</v>
      </c>
      <c r="I686" s="41">
        <v>0.08</v>
      </c>
      <c r="J686" s="35">
        <v>2</v>
      </c>
      <c r="K686" s="49">
        <v>34556.746182970302</v>
      </c>
      <c r="M686" s="36"/>
      <c r="N686" s="36"/>
      <c r="O686" s="36"/>
    </row>
    <row r="687" spans="1:15" ht="30">
      <c r="A687" s="28"/>
      <c r="B687" s="29" t="s">
        <v>9896</v>
      </c>
      <c r="C687" s="29">
        <v>1</v>
      </c>
      <c r="D687" s="30"/>
      <c r="E687" s="31" t="s">
        <v>10568</v>
      </c>
      <c r="F687" s="46">
        <v>60407.199999999997</v>
      </c>
      <c r="G687" s="32">
        <v>2018</v>
      </c>
      <c r="H687" s="39">
        <v>15</v>
      </c>
      <c r="I687" s="41">
        <v>0.08</v>
      </c>
      <c r="J687" s="35">
        <v>2</v>
      </c>
      <c r="K687" s="49">
        <v>34556.746182970302</v>
      </c>
      <c r="M687" s="36"/>
      <c r="N687" s="36"/>
      <c r="O687" s="36"/>
    </row>
    <row r="688" spans="1:15" ht="30">
      <c r="A688" s="28"/>
      <c r="B688" s="29" t="s">
        <v>9896</v>
      </c>
      <c r="C688" s="29">
        <v>1</v>
      </c>
      <c r="D688" s="30"/>
      <c r="E688" s="31" t="s">
        <v>10569</v>
      </c>
      <c r="F688" s="46">
        <v>60407.199999999997</v>
      </c>
      <c r="G688" s="32">
        <v>2018</v>
      </c>
      <c r="H688" s="39">
        <v>15</v>
      </c>
      <c r="I688" s="41">
        <v>0.08</v>
      </c>
      <c r="J688" s="35">
        <v>2</v>
      </c>
      <c r="K688" s="49">
        <v>34556.746182970302</v>
      </c>
      <c r="M688" s="36"/>
      <c r="N688" s="36"/>
      <c r="O688" s="36"/>
    </row>
    <row r="689" spans="1:15" ht="30">
      <c r="A689" s="28"/>
      <c r="B689" s="29" t="s">
        <v>9896</v>
      </c>
      <c r="C689" s="29">
        <v>1</v>
      </c>
      <c r="D689" s="30"/>
      <c r="E689" s="31" t="s">
        <v>10570</v>
      </c>
      <c r="F689" s="46">
        <v>60407.199999999997</v>
      </c>
      <c r="G689" s="32">
        <v>2018</v>
      </c>
      <c r="H689" s="39">
        <v>15</v>
      </c>
      <c r="I689" s="41">
        <v>0.08</v>
      </c>
      <c r="J689" s="35">
        <v>2</v>
      </c>
      <c r="K689" s="49">
        <v>34556.746182970302</v>
      </c>
      <c r="M689" s="36"/>
      <c r="N689" s="36"/>
      <c r="O689" s="36"/>
    </row>
    <row r="690" spans="1:15" ht="30">
      <c r="A690" s="28"/>
      <c r="B690" s="29" t="s">
        <v>9896</v>
      </c>
      <c r="C690" s="29">
        <v>1</v>
      </c>
      <c r="D690" s="30"/>
      <c r="E690" s="31" t="s">
        <v>10571</v>
      </c>
      <c r="F690" s="46">
        <v>60407.199999999997</v>
      </c>
      <c r="G690" s="32">
        <v>2018</v>
      </c>
      <c r="H690" s="39">
        <v>15</v>
      </c>
      <c r="I690" s="41">
        <v>0.08</v>
      </c>
      <c r="J690" s="35">
        <v>2</v>
      </c>
      <c r="K690" s="49">
        <v>34556.746182970302</v>
      </c>
      <c r="M690" s="36"/>
      <c r="N690" s="36"/>
      <c r="O690" s="36"/>
    </row>
    <row r="691" spans="1:15" ht="30">
      <c r="A691" s="28"/>
      <c r="B691" s="29" t="s">
        <v>9896</v>
      </c>
      <c r="C691" s="29">
        <v>1</v>
      </c>
      <c r="D691" s="30"/>
      <c r="E691" s="31" t="s">
        <v>10572</v>
      </c>
      <c r="F691" s="46">
        <v>60407.199999999997</v>
      </c>
      <c r="G691" s="32">
        <v>2018</v>
      </c>
      <c r="H691" s="39">
        <v>15</v>
      </c>
      <c r="I691" s="41">
        <v>0.08</v>
      </c>
      <c r="J691" s="35">
        <v>2</v>
      </c>
      <c r="K691" s="49">
        <v>34556.746182970302</v>
      </c>
      <c r="M691" s="36"/>
      <c r="N691" s="36"/>
      <c r="O691" s="36"/>
    </row>
    <row r="692" spans="1:15" ht="30">
      <c r="A692" s="28"/>
      <c r="B692" s="29" t="s">
        <v>9896</v>
      </c>
      <c r="C692" s="29">
        <v>1</v>
      </c>
      <c r="D692" s="30"/>
      <c r="E692" s="31" t="s">
        <v>10573</v>
      </c>
      <c r="F692" s="46">
        <v>60407.199999999997</v>
      </c>
      <c r="G692" s="32">
        <v>2018</v>
      </c>
      <c r="H692" s="39">
        <v>15</v>
      </c>
      <c r="I692" s="41">
        <v>0.08</v>
      </c>
      <c r="J692" s="35">
        <v>2</v>
      </c>
      <c r="K692" s="49">
        <v>34556.746182970302</v>
      </c>
      <c r="M692" s="36"/>
      <c r="N692" s="36"/>
      <c r="O692" s="36"/>
    </row>
    <row r="693" spans="1:15" ht="30">
      <c r="A693" s="28"/>
      <c r="B693" s="29" t="s">
        <v>9896</v>
      </c>
      <c r="C693" s="29">
        <v>1</v>
      </c>
      <c r="D693" s="30"/>
      <c r="E693" s="31" t="s">
        <v>10574</v>
      </c>
      <c r="F693" s="46">
        <v>60407.199999999997</v>
      </c>
      <c r="G693" s="32">
        <v>2018</v>
      </c>
      <c r="H693" s="39">
        <v>15</v>
      </c>
      <c r="I693" s="41">
        <v>0.08</v>
      </c>
      <c r="J693" s="35">
        <v>2</v>
      </c>
      <c r="K693" s="49">
        <v>34556.746182970302</v>
      </c>
      <c r="M693" s="36"/>
      <c r="N693" s="36"/>
      <c r="O693" s="36"/>
    </row>
    <row r="694" spans="1:15" ht="30">
      <c r="A694" s="28"/>
      <c r="B694" s="29" t="s">
        <v>9896</v>
      </c>
      <c r="C694" s="29">
        <v>1</v>
      </c>
      <c r="D694" s="30"/>
      <c r="E694" s="31" t="s">
        <v>10575</v>
      </c>
      <c r="F694" s="46">
        <v>60407.199999999997</v>
      </c>
      <c r="G694" s="32">
        <v>2018</v>
      </c>
      <c r="H694" s="39">
        <v>15</v>
      </c>
      <c r="I694" s="41">
        <v>0.08</v>
      </c>
      <c r="J694" s="35">
        <v>2</v>
      </c>
      <c r="K694" s="49">
        <v>34556.746182970302</v>
      </c>
      <c r="M694" s="36"/>
      <c r="N694" s="36"/>
      <c r="O694" s="36"/>
    </row>
    <row r="695" spans="1:15" ht="30">
      <c r="A695" s="28"/>
      <c r="B695" s="29" t="s">
        <v>9896</v>
      </c>
      <c r="C695" s="29">
        <v>1</v>
      </c>
      <c r="D695" s="30"/>
      <c r="E695" s="31" t="s">
        <v>10576</v>
      </c>
      <c r="F695" s="46">
        <v>60407.199999999997</v>
      </c>
      <c r="G695" s="32">
        <v>2018</v>
      </c>
      <c r="H695" s="39">
        <v>15</v>
      </c>
      <c r="I695" s="41">
        <v>0.08</v>
      </c>
      <c r="J695" s="35">
        <v>2</v>
      </c>
      <c r="K695" s="49">
        <v>34556.746182970302</v>
      </c>
      <c r="M695" s="36"/>
      <c r="N695" s="36"/>
      <c r="O695" s="36"/>
    </row>
    <row r="696" spans="1:15" ht="30">
      <c r="A696" s="28"/>
      <c r="B696" s="29" t="s">
        <v>9896</v>
      </c>
      <c r="C696" s="29">
        <v>1</v>
      </c>
      <c r="D696" s="30"/>
      <c r="E696" s="31" t="s">
        <v>10577</v>
      </c>
      <c r="F696" s="46">
        <v>82394</v>
      </c>
      <c r="G696" s="32">
        <v>2012</v>
      </c>
      <c r="H696" s="39">
        <v>15</v>
      </c>
      <c r="I696" s="41">
        <v>0.08</v>
      </c>
      <c r="J696" s="35">
        <v>2</v>
      </c>
      <c r="K696" s="49">
        <v>15012.349956435663</v>
      </c>
      <c r="M696" s="36"/>
      <c r="N696" s="36"/>
      <c r="O696" s="36"/>
    </row>
    <row r="697" spans="1:15" ht="30">
      <c r="A697" s="28"/>
      <c r="B697" s="29" t="s">
        <v>9896</v>
      </c>
      <c r="C697" s="29">
        <v>1</v>
      </c>
      <c r="D697" s="30"/>
      <c r="E697" s="31" t="s">
        <v>10578</v>
      </c>
      <c r="F697" s="46">
        <v>73010.559999999998</v>
      </c>
      <c r="G697" s="32">
        <v>2018</v>
      </c>
      <c r="H697" s="39">
        <v>15</v>
      </c>
      <c r="I697" s="41">
        <v>0.08</v>
      </c>
      <c r="J697" s="35">
        <v>2</v>
      </c>
      <c r="K697" s="49">
        <v>41766.666731722784</v>
      </c>
      <c r="M697" s="36"/>
      <c r="N697" s="36"/>
      <c r="O697" s="36"/>
    </row>
    <row r="698" spans="1:15" ht="30">
      <c r="A698" s="28"/>
      <c r="B698" s="29" t="s">
        <v>9896</v>
      </c>
      <c r="C698" s="29">
        <v>1</v>
      </c>
      <c r="D698" s="30"/>
      <c r="E698" s="31" t="s">
        <v>10579</v>
      </c>
      <c r="F698" s="46">
        <v>59240.160000000003</v>
      </c>
      <c r="G698" s="32">
        <v>2018</v>
      </c>
      <c r="H698" s="39">
        <v>15</v>
      </c>
      <c r="I698" s="41">
        <v>0.08</v>
      </c>
      <c r="J698" s="35">
        <v>2</v>
      </c>
      <c r="K698" s="49">
        <v>33889.125351920804</v>
      </c>
      <c r="M698" s="36"/>
      <c r="N698" s="36"/>
      <c r="O698" s="36"/>
    </row>
    <row r="699" spans="1:15" ht="30">
      <c r="A699" s="28"/>
      <c r="B699" s="29" t="s">
        <v>9896</v>
      </c>
      <c r="C699" s="29">
        <v>1</v>
      </c>
      <c r="D699" s="30"/>
      <c r="E699" s="31" t="s">
        <v>10580</v>
      </c>
      <c r="F699" s="46">
        <v>59240.160000000003</v>
      </c>
      <c r="G699" s="32">
        <v>2018</v>
      </c>
      <c r="H699" s="39">
        <v>15</v>
      </c>
      <c r="I699" s="41">
        <v>0.08</v>
      </c>
      <c r="J699" s="35">
        <v>2</v>
      </c>
      <c r="K699" s="49">
        <v>33889.125351920804</v>
      </c>
      <c r="M699" s="36"/>
      <c r="N699" s="36"/>
      <c r="O699" s="36"/>
    </row>
    <row r="700" spans="1:15" ht="30">
      <c r="A700" s="28"/>
      <c r="B700" s="29" t="s">
        <v>9896</v>
      </c>
      <c r="C700" s="29">
        <v>1</v>
      </c>
      <c r="D700" s="30"/>
      <c r="E700" s="31" t="s">
        <v>10581</v>
      </c>
      <c r="F700" s="46">
        <v>62772.01</v>
      </c>
      <c r="G700" s="32">
        <v>2019</v>
      </c>
      <c r="H700" s="39">
        <v>15</v>
      </c>
      <c r="I700" s="41">
        <v>0.08</v>
      </c>
      <c r="J700" s="35">
        <v>2</v>
      </c>
      <c r="K700" s="49">
        <v>41158.550398415842</v>
      </c>
      <c r="M700" s="36"/>
      <c r="N700" s="36"/>
      <c r="O700" s="36"/>
    </row>
    <row r="701" spans="1:15" ht="30">
      <c r="A701" s="28"/>
      <c r="B701" s="29" t="s">
        <v>9896</v>
      </c>
      <c r="C701" s="29">
        <v>1</v>
      </c>
      <c r="D701" s="30"/>
      <c r="E701" s="31" t="s">
        <v>10582</v>
      </c>
      <c r="F701" s="46">
        <v>62772.01</v>
      </c>
      <c r="G701" s="32">
        <v>2019</v>
      </c>
      <c r="H701" s="39">
        <v>15</v>
      </c>
      <c r="I701" s="41">
        <v>0.08</v>
      </c>
      <c r="J701" s="35">
        <v>2</v>
      </c>
      <c r="K701" s="49">
        <v>41158.550398415842</v>
      </c>
      <c r="M701" s="36"/>
      <c r="N701" s="36"/>
      <c r="O701" s="36"/>
    </row>
    <row r="702" spans="1:15" ht="30">
      <c r="A702" s="28"/>
      <c r="B702" s="29" t="s">
        <v>9896</v>
      </c>
      <c r="C702" s="29">
        <v>1</v>
      </c>
      <c r="D702" s="30"/>
      <c r="E702" s="31" t="s">
        <v>10583</v>
      </c>
      <c r="F702" s="46">
        <v>62772.01</v>
      </c>
      <c r="G702" s="32">
        <v>2019</v>
      </c>
      <c r="H702" s="39">
        <v>15</v>
      </c>
      <c r="I702" s="41">
        <v>0.08</v>
      </c>
      <c r="J702" s="35">
        <v>2</v>
      </c>
      <c r="K702" s="49">
        <v>41158.550398415842</v>
      </c>
      <c r="M702" s="36"/>
      <c r="N702" s="36"/>
      <c r="O702" s="36"/>
    </row>
    <row r="703" spans="1:15" ht="30">
      <c r="A703" s="28"/>
      <c r="B703" s="29" t="s">
        <v>9896</v>
      </c>
      <c r="C703" s="29">
        <v>1</v>
      </c>
      <c r="D703" s="30"/>
      <c r="E703" s="31" t="s">
        <v>10584</v>
      </c>
      <c r="F703" s="46">
        <v>62772.01</v>
      </c>
      <c r="G703" s="32">
        <v>2019</v>
      </c>
      <c r="H703" s="39">
        <v>15</v>
      </c>
      <c r="I703" s="41">
        <v>0.08</v>
      </c>
      <c r="J703" s="35">
        <v>2</v>
      </c>
      <c r="K703" s="49">
        <v>41158.550398415842</v>
      </c>
      <c r="M703" s="36"/>
      <c r="N703" s="36"/>
      <c r="O703" s="36"/>
    </row>
    <row r="704" spans="1:15" ht="30">
      <c r="A704" s="28"/>
      <c r="B704" s="29" t="s">
        <v>9896</v>
      </c>
      <c r="C704" s="29">
        <v>1</v>
      </c>
      <c r="D704" s="30"/>
      <c r="E704" s="31" t="s">
        <v>10585</v>
      </c>
      <c r="F704" s="46">
        <v>61044.34</v>
      </c>
      <c r="G704" s="32">
        <v>2020</v>
      </c>
      <c r="H704" s="39">
        <v>15</v>
      </c>
      <c r="I704" s="41">
        <v>0.08</v>
      </c>
      <c r="J704" s="35">
        <v>2</v>
      </c>
      <c r="K704" s="49">
        <v>46487.017668277222</v>
      </c>
      <c r="M704" s="36"/>
      <c r="N704" s="36"/>
      <c r="O704" s="36"/>
    </row>
    <row r="705" spans="1:15" ht="30">
      <c r="A705" s="28"/>
      <c r="B705" s="29" t="s">
        <v>9896</v>
      </c>
      <c r="C705" s="29">
        <v>1</v>
      </c>
      <c r="D705" s="30"/>
      <c r="E705" s="31" t="s">
        <v>10586</v>
      </c>
      <c r="F705" s="46">
        <v>61044.34</v>
      </c>
      <c r="G705" s="32">
        <v>2020</v>
      </c>
      <c r="H705" s="39">
        <v>15</v>
      </c>
      <c r="I705" s="41">
        <v>0.08</v>
      </c>
      <c r="J705" s="35">
        <v>2</v>
      </c>
      <c r="K705" s="49">
        <v>46487.017668277222</v>
      </c>
      <c r="M705" s="36"/>
      <c r="N705" s="36"/>
      <c r="O705" s="36"/>
    </row>
    <row r="706" spans="1:15" ht="30">
      <c r="A706" s="28"/>
      <c r="B706" s="29" t="s">
        <v>9896</v>
      </c>
      <c r="C706" s="29">
        <v>1</v>
      </c>
      <c r="D706" s="30"/>
      <c r="E706" s="31" t="s">
        <v>10587</v>
      </c>
      <c r="F706" s="46">
        <v>61044.34</v>
      </c>
      <c r="G706" s="32">
        <v>2020</v>
      </c>
      <c r="H706" s="39">
        <v>15</v>
      </c>
      <c r="I706" s="41">
        <v>0.08</v>
      </c>
      <c r="J706" s="35">
        <v>2</v>
      </c>
      <c r="K706" s="49">
        <v>46487.017668277222</v>
      </c>
      <c r="M706" s="36"/>
      <c r="N706" s="36"/>
      <c r="O706" s="36"/>
    </row>
    <row r="707" spans="1:15" ht="30">
      <c r="A707" s="28"/>
      <c r="B707" s="29" t="s">
        <v>9896</v>
      </c>
      <c r="C707" s="29">
        <v>1</v>
      </c>
      <c r="D707" s="30"/>
      <c r="E707" s="31" t="s">
        <v>10588</v>
      </c>
      <c r="F707" s="46">
        <v>70058.58</v>
      </c>
      <c r="G707" s="32">
        <v>2020</v>
      </c>
      <c r="H707" s="39">
        <v>15</v>
      </c>
      <c r="I707" s="41">
        <v>0.08</v>
      </c>
      <c r="J707" s="35">
        <v>2</v>
      </c>
      <c r="K707" s="49">
        <v>53351.620252990098</v>
      </c>
      <c r="M707" s="36"/>
      <c r="N707" s="36"/>
      <c r="O707" s="36"/>
    </row>
    <row r="708" spans="1:15" ht="30">
      <c r="A708" s="28"/>
      <c r="B708" s="29" t="s">
        <v>9896</v>
      </c>
      <c r="C708" s="29">
        <v>1</v>
      </c>
      <c r="D708" s="30"/>
      <c r="E708" s="31" t="s">
        <v>10589</v>
      </c>
      <c r="F708" s="46">
        <v>70058.58</v>
      </c>
      <c r="G708" s="32">
        <v>2020</v>
      </c>
      <c r="H708" s="39">
        <v>15</v>
      </c>
      <c r="I708" s="41">
        <v>0.08</v>
      </c>
      <c r="J708" s="35">
        <v>2</v>
      </c>
      <c r="K708" s="49">
        <v>53351.620252990098</v>
      </c>
      <c r="M708" s="36"/>
      <c r="N708" s="36"/>
      <c r="O708" s="36"/>
    </row>
    <row r="709" spans="1:15" ht="30">
      <c r="A709" s="28"/>
      <c r="B709" s="29" t="s">
        <v>9896</v>
      </c>
      <c r="C709" s="29">
        <v>1</v>
      </c>
      <c r="D709" s="30"/>
      <c r="E709" s="31" t="s">
        <v>10590</v>
      </c>
      <c r="F709" s="46">
        <v>70058.58</v>
      </c>
      <c r="G709" s="32">
        <v>2020</v>
      </c>
      <c r="H709" s="39">
        <v>15</v>
      </c>
      <c r="I709" s="41">
        <v>0.08</v>
      </c>
      <c r="J709" s="35">
        <v>2</v>
      </c>
      <c r="K709" s="49">
        <v>53351.620252990098</v>
      </c>
      <c r="M709" s="36"/>
      <c r="N709" s="36"/>
      <c r="O709" s="36"/>
    </row>
    <row r="710" spans="1:15" ht="30">
      <c r="A710" s="28"/>
      <c r="B710" s="29" t="s">
        <v>9896</v>
      </c>
      <c r="C710" s="29">
        <v>1</v>
      </c>
      <c r="D710" s="30"/>
      <c r="E710" s="31" t="s">
        <v>10591</v>
      </c>
      <c r="F710" s="46">
        <v>49700</v>
      </c>
      <c r="G710" s="32">
        <v>2008</v>
      </c>
      <c r="H710" s="39">
        <v>15</v>
      </c>
      <c r="I710" s="41">
        <v>0.08</v>
      </c>
      <c r="J710" s="35">
        <v>2</v>
      </c>
      <c r="K710" s="49">
        <v>4166.1394059406048</v>
      </c>
      <c r="M710" s="36"/>
      <c r="N710" s="36"/>
      <c r="O710" s="36"/>
    </row>
    <row r="711" spans="1:15" ht="30">
      <c r="A711" s="28"/>
      <c r="B711" s="29" t="s">
        <v>9896</v>
      </c>
      <c r="C711" s="29">
        <v>1</v>
      </c>
      <c r="D711" s="30"/>
      <c r="E711" s="31" t="s">
        <v>10592</v>
      </c>
      <c r="F711" s="46">
        <v>70058.58</v>
      </c>
      <c r="G711" s="32">
        <v>2020</v>
      </c>
      <c r="H711" s="39">
        <v>15</v>
      </c>
      <c r="I711" s="41">
        <v>0.08</v>
      </c>
      <c r="J711" s="35">
        <v>2</v>
      </c>
      <c r="K711" s="49">
        <v>53351.620252990098</v>
      </c>
      <c r="M711" s="36"/>
      <c r="N711" s="36"/>
      <c r="O711" s="36"/>
    </row>
    <row r="712" spans="1:15" ht="30">
      <c r="A712" s="28"/>
      <c r="B712" s="29" t="s">
        <v>9896</v>
      </c>
      <c r="C712" s="29">
        <v>1</v>
      </c>
      <c r="D712" s="30"/>
      <c r="E712" s="31" t="s">
        <v>10593</v>
      </c>
      <c r="F712" s="46">
        <v>70058.58</v>
      </c>
      <c r="G712" s="32">
        <v>2020</v>
      </c>
      <c r="H712" s="39">
        <v>15</v>
      </c>
      <c r="I712" s="41">
        <v>0.08</v>
      </c>
      <c r="J712" s="35">
        <v>2</v>
      </c>
      <c r="K712" s="49">
        <v>53351.620252990098</v>
      </c>
      <c r="M712" s="36"/>
      <c r="N712" s="36"/>
      <c r="O712" s="36"/>
    </row>
    <row r="713" spans="1:15" ht="30">
      <c r="A713" s="28"/>
      <c r="B713" s="29" t="s">
        <v>9896</v>
      </c>
      <c r="C713" s="29">
        <v>1</v>
      </c>
      <c r="D713" s="30"/>
      <c r="E713" s="31" t="s">
        <v>10594</v>
      </c>
      <c r="F713" s="46">
        <v>70058.58</v>
      </c>
      <c r="G713" s="32">
        <v>2020</v>
      </c>
      <c r="H713" s="39">
        <v>15</v>
      </c>
      <c r="I713" s="41">
        <v>0.08</v>
      </c>
      <c r="J713" s="35">
        <v>2</v>
      </c>
      <c r="K713" s="49">
        <v>53351.620252990098</v>
      </c>
      <c r="M713" s="36"/>
      <c r="N713" s="36"/>
      <c r="O713" s="36"/>
    </row>
    <row r="714" spans="1:15" ht="30">
      <c r="A714" s="28"/>
      <c r="B714" s="29" t="s">
        <v>9896</v>
      </c>
      <c r="C714" s="29">
        <v>1</v>
      </c>
      <c r="D714" s="30"/>
      <c r="E714" s="31" t="s">
        <v>10595</v>
      </c>
      <c r="F714" s="46">
        <v>70058.58</v>
      </c>
      <c r="G714" s="32">
        <v>2020</v>
      </c>
      <c r="H714" s="39">
        <v>15</v>
      </c>
      <c r="I714" s="41">
        <v>0.08</v>
      </c>
      <c r="J714" s="35">
        <v>2</v>
      </c>
      <c r="K714" s="49">
        <v>53351.620252990098</v>
      </c>
      <c r="M714" s="36"/>
      <c r="N714" s="36"/>
      <c r="O714" s="36"/>
    </row>
    <row r="715" spans="1:15" ht="30">
      <c r="A715" s="28"/>
      <c r="B715" s="29" t="s">
        <v>9896</v>
      </c>
      <c r="C715" s="29">
        <v>1</v>
      </c>
      <c r="D715" s="30"/>
      <c r="E715" s="31" t="s">
        <v>10596</v>
      </c>
      <c r="F715" s="46">
        <v>74737.42</v>
      </c>
      <c r="G715" s="32">
        <v>2020</v>
      </c>
      <c r="H715" s="39">
        <v>15</v>
      </c>
      <c r="I715" s="41">
        <v>0.08</v>
      </c>
      <c r="J715" s="35">
        <v>2</v>
      </c>
      <c r="K715" s="49">
        <v>56914.691255920785</v>
      </c>
      <c r="M715" s="36"/>
      <c r="N715" s="36"/>
      <c r="O715" s="36"/>
    </row>
    <row r="716" spans="1:15" ht="30">
      <c r="A716" s="28"/>
      <c r="B716" s="29" t="s">
        <v>9896</v>
      </c>
      <c r="C716" s="29">
        <v>1</v>
      </c>
      <c r="D716" s="30"/>
      <c r="E716" s="31" t="s">
        <v>10597</v>
      </c>
      <c r="F716" s="46">
        <v>64060.04</v>
      </c>
      <c r="G716" s="32">
        <v>2020</v>
      </c>
      <c r="H716" s="39">
        <v>15</v>
      </c>
      <c r="I716" s="41">
        <v>0.08</v>
      </c>
      <c r="J716" s="35">
        <v>2</v>
      </c>
      <c r="K716" s="49">
        <v>48783.559807683167</v>
      </c>
      <c r="M716" s="36"/>
      <c r="N716" s="36"/>
      <c r="O716" s="36"/>
    </row>
    <row r="717" spans="1:15" ht="30">
      <c r="A717" s="28"/>
      <c r="B717" s="29" t="s">
        <v>9896</v>
      </c>
      <c r="C717" s="29">
        <v>1</v>
      </c>
      <c r="D717" s="30"/>
      <c r="E717" s="31" t="s">
        <v>10598</v>
      </c>
      <c r="F717" s="46">
        <v>64060.04</v>
      </c>
      <c r="G717" s="32">
        <v>2020</v>
      </c>
      <c r="H717" s="39">
        <v>15</v>
      </c>
      <c r="I717" s="41">
        <v>0.08</v>
      </c>
      <c r="J717" s="35">
        <v>2</v>
      </c>
      <c r="K717" s="49">
        <v>48783.559807683167</v>
      </c>
      <c r="M717" s="36"/>
      <c r="N717" s="36"/>
      <c r="O717" s="36"/>
    </row>
    <row r="718" spans="1:15" ht="30">
      <c r="A718" s="28"/>
      <c r="B718" s="29" t="s">
        <v>9896</v>
      </c>
      <c r="C718" s="29">
        <v>1</v>
      </c>
      <c r="D718" s="30"/>
      <c r="E718" s="31" t="s">
        <v>10599</v>
      </c>
      <c r="F718" s="46">
        <v>64060.04</v>
      </c>
      <c r="G718" s="32">
        <v>2020</v>
      </c>
      <c r="H718" s="39">
        <v>15</v>
      </c>
      <c r="I718" s="41">
        <v>0.08</v>
      </c>
      <c r="J718" s="35">
        <v>2</v>
      </c>
      <c r="K718" s="49">
        <v>48783.559807683167</v>
      </c>
      <c r="M718" s="36"/>
      <c r="N718" s="36"/>
      <c r="O718" s="36"/>
    </row>
    <row r="719" spans="1:15" ht="30">
      <c r="A719" s="28"/>
      <c r="B719" s="29" t="s">
        <v>9896</v>
      </c>
      <c r="C719" s="29">
        <v>1</v>
      </c>
      <c r="D719" s="30"/>
      <c r="E719" s="31" t="s">
        <v>10600</v>
      </c>
      <c r="F719" s="46">
        <v>64060.04</v>
      </c>
      <c r="G719" s="32">
        <v>2020</v>
      </c>
      <c r="H719" s="39">
        <v>15</v>
      </c>
      <c r="I719" s="41">
        <v>0.08</v>
      </c>
      <c r="J719" s="35">
        <v>2</v>
      </c>
      <c r="K719" s="49">
        <v>48783.559807683167</v>
      </c>
      <c r="M719" s="36"/>
      <c r="N719" s="36"/>
      <c r="O719" s="36"/>
    </row>
    <row r="720" spans="1:15" ht="30">
      <c r="A720" s="28"/>
      <c r="B720" s="29" t="s">
        <v>9896</v>
      </c>
      <c r="C720" s="29">
        <v>1</v>
      </c>
      <c r="D720" s="30"/>
      <c r="E720" s="31" t="s">
        <v>10601</v>
      </c>
      <c r="F720" s="46">
        <v>64060.04</v>
      </c>
      <c r="G720" s="32">
        <v>2020</v>
      </c>
      <c r="H720" s="39">
        <v>15</v>
      </c>
      <c r="I720" s="41">
        <v>0.08</v>
      </c>
      <c r="J720" s="35">
        <v>2</v>
      </c>
      <c r="K720" s="49">
        <v>48783.559807683167</v>
      </c>
      <c r="M720" s="36"/>
      <c r="N720" s="36"/>
      <c r="O720" s="36"/>
    </row>
    <row r="721" spans="1:15" ht="30">
      <c r="A721" s="28"/>
      <c r="B721" s="29" t="s">
        <v>9896</v>
      </c>
      <c r="C721" s="29">
        <v>1</v>
      </c>
      <c r="D721" s="30"/>
      <c r="E721" s="31" t="s">
        <v>10602</v>
      </c>
      <c r="F721" s="46">
        <v>64060.04</v>
      </c>
      <c r="G721" s="32">
        <v>2020</v>
      </c>
      <c r="H721" s="39">
        <v>15</v>
      </c>
      <c r="I721" s="41">
        <v>0.08</v>
      </c>
      <c r="J721" s="35">
        <v>2</v>
      </c>
      <c r="K721" s="49">
        <v>48783.559807683167</v>
      </c>
      <c r="M721" s="36"/>
      <c r="N721" s="36"/>
      <c r="O721" s="36"/>
    </row>
    <row r="722" spans="1:15" ht="30">
      <c r="A722" s="28"/>
      <c r="B722" s="29" t="s">
        <v>9896</v>
      </c>
      <c r="C722" s="29">
        <v>1</v>
      </c>
      <c r="D722" s="30"/>
      <c r="E722" s="31" t="s">
        <v>10603</v>
      </c>
      <c r="F722" s="46">
        <v>69560.38</v>
      </c>
      <c r="G722" s="32">
        <v>2020</v>
      </c>
      <c r="H722" s="39">
        <v>15</v>
      </c>
      <c r="I722" s="41">
        <v>0.08</v>
      </c>
      <c r="J722" s="35">
        <v>2</v>
      </c>
      <c r="K722" s="49">
        <v>52972.226648237622</v>
      </c>
      <c r="M722" s="36"/>
      <c r="N722" s="36"/>
      <c r="O722" s="36"/>
    </row>
    <row r="723" spans="1:15" ht="30">
      <c r="A723" s="28"/>
      <c r="B723" s="29" t="s">
        <v>9896</v>
      </c>
      <c r="C723" s="29">
        <v>1</v>
      </c>
      <c r="D723" s="30"/>
      <c r="E723" s="31" t="s">
        <v>10604</v>
      </c>
      <c r="F723" s="46">
        <v>69560.38</v>
      </c>
      <c r="G723" s="32">
        <v>2020</v>
      </c>
      <c r="H723" s="39">
        <v>15</v>
      </c>
      <c r="I723" s="41">
        <v>0.08</v>
      </c>
      <c r="J723" s="35">
        <v>2</v>
      </c>
      <c r="K723" s="49">
        <v>52972.226648237622</v>
      </c>
      <c r="M723" s="36"/>
      <c r="N723" s="36"/>
      <c r="O723" s="36"/>
    </row>
    <row r="724" spans="1:15" ht="30">
      <c r="A724" s="28"/>
      <c r="B724" s="29" t="s">
        <v>9896</v>
      </c>
      <c r="C724" s="29">
        <v>1</v>
      </c>
      <c r="D724" s="30"/>
      <c r="E724" s="31" t="s">
        <v>10605</v>
      </c>
      <c r="F724" s="46">
        <v>69560.38</v>
      </c>
      <c r="G724" s="32">
        <v>2020</v>
      </c>
      <c r="H724" s="39">
        <v>15</v>
      </c>
      <c r="I724" s="41">
        <v>0.08</v>
      </c>
      <c r="J724" s="35">
        <v>2</v>
      </c>
      <c r="K724" s="49">
        <v>52972.226648237622</v>
      </c>
      <c r="M724" s="36"/>
      <c r="N724" s="36"/>
      <c r="O724" s="36"/>
    </row>
    <row r="725" spans="1:15" ht="30">
      <c r="A725" s="28"/>
      <c r="B725" s="29" t="s">
        <v>9896</v>
      </c>
      <c r="C725" s="29">
        <v>1</v>
      </c>
      <c r="D725" s="30"/>
      <c r="E725" s="31" t="s">
        <v>10606</v>
      </c>
      <c r="F725" s="46">
        <v>69560.38</v>
      </c>
      <c r="G725" s="32">
        <v>2020</v>
      </c>
      <c r="H725" s="39">
        <v>15</v>
      </c>
      <c r="I725" s="41">
        <v>0.08</v>
      </c>
      <c r="J725" s="35">
        <v>2</v>
      </c>
      <c r="K725" s="49">
        <v>52972.226648237622</v>
      </c>
      <c r="M725" s="36"/>
      <c r="N725" s="36"/>
      <c r="O725" s="36"/>
    </row>
    <row r="726" spans="1:15" ht="30">
      <c r="A726" s="28"/>
      <c r="B726" s="29" t="s">
        <v>9896</v>
      </c>
      <c r="C726" s="29">
        <v>1</v>
      </c>
      <c r="D726" s="30"/>
      <c r="E726" s="31" t="s">
        <v>10607</v>
      </c>
      <c r="F726" s="46">
        <v>69560.38</v>
      </c>
      <c r="G726" s="32">
        <v>2020</v>
      </c>
      <c r="H726" s="39">
        <v>15</v>
      </c>
      <c r="I726" s="41">
        <v>0.08</v>
      </c>
      <c r="J726" s="35">
        <v>2</v>
      </c>
      <c r="K726" s="49">
        <v>52972.226648237622</v>
      </c>
      <c r="M726" s="36"/>
      <c r="N726" s="36"/>
      <c r="O726" s="36"/>
    </row>
    <row r="727" spans="1:15" ht="30">
      <c r="A727" s="28"/>
      <c r="B727" s="29" t="s">
        <v>9896</v>
      </c>
      <c r="C727" s="29">
        <v>1</v>
      </c>
      <c r="D727" s="30"/>
      <c r="E727" s="31" t="s">
        <v>10608</v>
      </c>
      <c r="F727" s="46">
        <v>69560.38</v>
      </c>
      <c r="G727" s="32">
        <v>2020</v>
      </c>
      <c r="H727" s="39">
        <v>15</v>
      </c>
      <c r="I727" s="41">
        <v>0.08</v>
      </c>
      <c r="J727" s="35">
        <v>2</v>
      </c>
      <c r="K727" s="49">
        <v>52972.226648237622</v>
      </c>
      <c r="M727" s="36"/>
      <c r="N727" s="36"/>
      <c r="O727" s="36"/>
    </row>
    <row r="728" spans="1:15" ht="30">
      <c r="A728" s="28"/>
      <c r="B728" s="29" t="s">
        <v>9896</v>
      </c>
      <c r="C728" s="29">
        <v>1</v>
      </c>
      <c r="D728" s="30"/>
      <c r="E728" s="31" t="s">
        <v>10609</v>
      </c>
      <c r="F728" s="46">
        <v>69560.38</v>
      </c>
      <c r="G728" s="32">
        <v>2020</v>
      </c>
      <c r="H728" s="39">
        <v>15</v>
      </c>
      <c r="I728" s="41">
        <v>0.08</v>
      </c>
      <c r="J728" s="35">
        <v>2</v>
      </c>
      <c r="K728" s="49">
        <v>52972.226648237622</v>
      </c>
      <c r="M728" s="36"/>
      <c r="N728" s="36"/>
      <c r="O728" s="36"/>
    </row>
    <row r="729" spans="1:15" ht="30">
      <c r="A729" s="28"/>
      <c r="B729" s="29" t="s">
        <v>9896</v>
      </c>
      <c r="C729" s="29">
        <v>1</v>
      </c>
      <c r="D729" s="30"/>
      <c r="E729" s="31" t="s">
        <v>10610</v>
      </c>
      <c r="F729" s="46">
        <v>69560.38</v>
      </c>
      <c r="G729" s="32">
        <v>2020</v>
      </c>
      <c r="H729" s="39">
        <v>15</v>
      </c>
      <c r="I729" s="41">
        <v>0.08</v>
      </c>
      <c r="J729" s="35">
        <v>2</v>
      </c>
      <c r="K729" s="49">
        <v>52972.226648237622</v>
      </c>
      <c r="M729" s="36"/>
      <c r="N729" s="36"/>
      <c r="O729" s="36"/>
    </row>
    <row r="730" spans="1:15" ht="30">
      <c r="A730" s="28"/>
      <c r="B730" s="29" t="s">
        <v>9896</v>
      </c>
      <c r="C730" s="29">
        <v>1</v>
      </c>
      <c r="D730" s="30"/>
      <c r="E730" s="31" t="s">
        <v>10611</v>
      </c>
      <c r="F730" s="46">
        <v>69560.38</v>
      </c>
      <c r="G730" s="32">
        <v>2020</v>
      </c>
      <c r="H730" s="39">
        <v>15</v>
      </c>
      <c r="I730" s="41">
        <v>0.08</v>
      </c>
      <c r="J730" s="35">
        <v>2</v>
      </c>
      <c r="K730" s="49">
        <v>52972.226648237622</v>
      </c>
      <c r="M730" s="36"/>
      <c r="N730" s="36"/>
      <c r="O730" s="36"/>
    </row>
    <row r="731" spans="1:15" ht="30">
      <c r="A731" s="28"/>
      <c r="B731" s="29" t="s">
        <v>9896</v>
      </c>
      <c r="C731" s="29">
        <v>1</v>
      </c>
      <c r="D731" s="30"/>
      <c r="E731" s="31" t="s">
        <v>10612</v>
      </c>
      <c r="F731" s="46">
        <v>69560.38</v>
      </c>
      <c r="G731" s="32">
        <v>2020</v>
      </c>
      <c r="H731" s="39">
        <v>15</v>
      </c>
      <c r="I731" s="41">
        <v>0.08</v>
      </c>
      <c r="J731" s="35">
        <v>2</v>
      </c>
      <c r="K731" s="49">
        <v>52972.226648237622</v>
      </c>
      <c r="M731" s="36"/>
      <c r="N731" s="36"/>
      <c r="O731" s="36"/>
    </row>
    <row r="732" spans="1:15" ht="30">
      <c r="A732" s="28"/>
      <c r="B732" s="29" t="s">
        <v>9896</v>
      </c>
      <c r="C732" s="29">
        <v>1</v>
      </c>
      <c r="D732" s="30"/>
      <c r="E732" s="31" t="s">
        <v>10613</v>
      </c>
      <c r="F732" s="46">
        <v>69560.38</v>
      </c>
      <c r="G732" s="32">
        <v>2020</v>
      </c>
      <c r="H732" s="39">
        <v>15</v>
      </c>
      <c r="I732" s="41">
        <v>0.08</v>
      </c>
      <c r="J732" s="35">
        <v>2</v>
      </c>
      <c r="K732" s="49">
        <v>52972.226648237622</v>
      </c>
      <c r="M732" s="36"/>
      <c r="N732" s="36"/>
      <c r="O732" s="36"/>
    </row>
    <row r="733" spans="1:15" ht="30">
      <c r="A733" s="28"/>
      <c r="B733" s="29" t="s">
        <v>9896</v>
      </c>
      <c r="C733" s="29">
        <v>1</v>
      </c>
      <c r="D733" s="30"/>
      <c r="E733" s="31" t="s">
        <v>10614</v>
      </c>
      <c r="F733" s="46">
        <v>69560.38</v>
      </c>
      <c r="G733" s="32">
        <v>2020</v>
      </c>
      <c r="H733" s="39">
        <v>15</v>
      </c>
      <c r="I733" s="41">
        <v>0.08</v>
      </c>
      <c r="J733" s="35">
        <v>2</v>
      </c>
      <c r="K733" s="49">
        <v>52972.226648237622</v>
      </c>
      <c r="M733" s="36"/>
      <c r="N733" s="36"/>
      <c r="O733" s="36"/>
    </row>
    <row r="734" spans="1:15" ht="30">
      <c r="A734" s="28"/>
      <c r="B734" s="29" t="s">
        <v>9896</v>
      </c>
      <c r="C734" s="29">
        <v>1</v>
      </c>
      <c r="D734" s="30"/>
      <c r="E734" s="31" t="s">
        <v>10615</v>
      </c>
      <c r="F734" s="46">
        <v>69560.38</v>
      </c>
      <c r="G734" s="32">
        <v>2020</v>
      </c>
      <c r="H734" s="39">
        <v>15</v>
      </c>
      <c r="I734" s="41">
        <v>0.08</v>
      </c>
      <c r="J734" s="35">
        <v>2</v>
      </c>
      <c r="K734" s="49">
        <v>52972.226648237622</v>
      </c>
      <c r="M734" s="36"/>
      <c r="N734" s="36"/>
      <c r="O734" s="36"/>
    </row>
    <row r="735" spans="1:15" ht="30">
      <c r="A735" s="28"/>
      <c r="B735" s="29" t="s">
        <v>9896</v>
      </c>
      <c r="C735" s="29">
        <v>1</v>
      </c>
      <c r="D735" s="30"/>
      <c r="E735" s="31" t="s">
        <v>10616</v>
      </c>
      <c r="F735" s="46">
        <v>69560.38</v>
      </c>
      <c r="G735" s="32">
        <v>2020</v>
      </c>
      <c r="H735" s="39">
        <v>15</v>
      </c>
      <c r="I735" s="41">
        <v>0.08</v>
      </c>
      <c r="J735" s="35">
        <v>2</v>
      </c>
      <c r="K735" s="49">
        <v>52972.226648237622</v>
      </c>
      <c r="M735" s="36"/>
      <c r="N735" s="36"/>
      <c r="O735" s="36"/>
    </row>
    <row r="736" spans="1:15" ht="30">
      <c r="A736" s="28"/>
      <c r="B736" s="29" t="s">
        <v>9896</v>
      </c>
      <c r="C736" s="29">
        <v>1</v>
      </c>
      <c r="D736" s="30"/>
      <c r="E736" s="31" t="s">
        <v>10617</v>
      </c>
      <c r="F736" s="46">
        <v>69560.38</v>
      </c>
      <c r="G736" s="32">
        <v>2020</v>
      </c>
      <c r="H736" s="39">
        <v>15</v>
      </c>
      <c r="I736" s="41">
        <v>0.08</v>
      </c>
      <c r="J736" s="35">
        <v>2</v>
      </c>
      <c r="K736" s="49">
        <v>52972.226648237622</v>
      </c>
      <c r="M736" s="36"/>
      <c r="N736" s="36"/>
      <c r="O736" s="36"/>
    </row>
    <row r="737" spans="1:15" ht="30">
      <c r="A737" s="28"/>
      <c r="B737" s="29" t="s">
        <v>9896</v>
      </c>
      <c r="C737" s="29">
        <v>1</v>
      </c>
      <c r="D737" s="30"/>
      <c r="E737" s="31" t="s">
        <v>10618</v>
      </c>
      <c r="F737" s="46">
        <v>69560.38</v>
      </c>
      <c r="G737" s="32">
        <v>2020</v>
      </c>
      <c r="H737" s="39">
        <v>15</v>
      </c>
      <c r="I737" s="41">
        <v>0.08</v>
      </c>
      <c r="J737" s="35">
        <v>2</v>
      </c>
      <c r="K737" s="49">
        <v>52972.226648237622</v>
      </c>
      <c r="M737" s="36"/>
      <c r="N737" s="36"/>
      <c r="O737" s="36"/>
    </row>
    <row r="738" spans="1:15" ht="30">
      <c r="A738" s="28"/>
      <c r="B738" s="29" t="s">
        <v>9896</v>
      </c>
      <c r="C738" s="29">
        <v>1</v>
      </c>
      <c r="D738" s="30"/>
      <c r="E738" s="31" t="s">
        <v>10619</v>
      </c>
      <c r="F738" s="46">
        <v>69560.38</v>
      </c>
      <c r="G738" s="32">
        <v>2020</v>
      </c>
      <c r="H738" s="39">
        <v>15</v>
      </c>
      <c r="I738" s="41">
        <v>0.08</v>
      </c>
      <c r="J738" s="35">
        <v>2</v>
      </c>
      <c r="K738" s="49">
        <v>52972.226648237622</v>
      </c>
      <c r="M738" s="36"/>
      <c r="N738" s="36"/>
      <c r="O738" s="36"/>
    </row>
    <row r="739" spans="1:15" ht="30">
      <c r="A739" s="28"/>
      <c r="B739" s="29" t="s">
        <v>9896</v>
      </c>
      <c r="C739" s="29">
        <v>1</v>
      </c>
      <c r="D739" s="30"/>
      <c r="E739" s="31" t="s">
        <v>10620</v>
      </c>
      <c r="F739" s="46">
        <v>69560.38</v>
      </c>
      <c r="G739" s="32">
        <v>2020</v>
      </c>
      <c r="H739" s="39">
        <v>15</v>
      </c>
      <c r="I739" s="41">
        <v>0.08</v>
      </c>
      <c r="J739" s="35">
        <v>2</v>
      </c>
      <c r="K739" s="49">
        <v>52972.226648237622</v>
      </c>
      <c r="M739" s="36"/>
      <c r="N739" s="36"/>
      <c r="O739" s="36"/>
    </row>
    <row r="740" spans="1:15" ht="30">
      <c r="A740" s="28"/>
      <c r="B740" s="29" t="s">
        <v>9896</v>
      </c>
      <c r="C740" s="29">
        <v>1</v>
      </c>
      <c r="D740" s="30"/>
      <c r="E740" s="31" t="s">
        <v>10621</v>
      </c>
      <c r="F740" s="46">
        <v>69560.38</v>
      </c>
      <c r="G740" s="32">
        <v>2020</v>
      </c>
      <c r="H740" s="39">
        <v>15</v>
      </c>
      <c r="I740" s="41">
        <v>0.08</v>
      </c>
      <c r="J740" s="35">
        <v>2</v>
      </c>
      <c r="K740" s="49">
        <v>52972.226648237622</v>
      </c>
      <c r="M740" s="36"/>
      <c r="N740" s="36"/>
      <c r="O740" s="36"/>
    </row>
    <row r="741" spans="1:15" ht="30">
      <c r="A741" s="28"/>
      <c r="B741" s="29" t="s">
        <v>9896</v>
      </c>
      <c r="C741" s="29">
        <v>1</v>
      </c>
      <c r="D741" s="30"/>
      <c r="E741" s="31" t="s">
        <v>10622</v>
      </c>
      <c r="F741" s="46">
        <v>69560.38</v>
      </c>
      <c r="G741" s="32">
        <v>2020</v>
      </c>
      <c r="H741" s="39">
        <v>15</v>
      </c>
      <c r="I741" s="41">
        <v>0.08</v>
      </c>
      <c r="J741" s="35">
        <v>2</v>
      </c>
      <c r="K741" s="49">
        <v>52972.226648237622</v>
      </c>
      <c r="M741" s="36"/>
      <c r="N741" s="36"/>
      <c r="O741" s="36"/>
    </row>
    <row r="742" spans="1:15" ht="30">
      <c r="A742" s="28"/>
      <c r="B742" s="29" t="s">
        <v>9896</v>
      </c>
      <c r="C742" s="29">
        <v>1</v>
      </c>
      <c r="D742" s="30"/>
      <c r="E742" s="31" t="s">
        <v>10623</v>
      </c>
      <c r="F742" s="46">
        <v>69560.38</v>
      </c>
      <c r="G742" s="32">
        <v>2020</v>
      </c>
      <c r="H742" s="39">
        <v>15</v>
      </c>
      <c r="I742" s="41">
        <v>0.08</v>
      </c>
      <c r="J742" s="35">
        <v>2</v>
      </c>
      <c r="K742" s="49">
        <v>52972.226648237622</v>
      </c>
      <c r="M742" s="36"/>
      <c r="N742" s="36"/>
      <c r="O742" s="36"/>
    </row>
    <row r="743" spans="1:15" ht="30">
      <c r="A743" s="28"/>
      <c r="B743" s="29" t="s">
        <v>9896</v>
      </c>
      <c r="C743" s="29">
        <v>1</v>
      </c>
      <c r="D743" s="30"/>
      <c r="E743" s="31" t="s">
        <v>10624</v>
      </c>
      <c r="F743" s="46">
        <v>69560.38</v>
      </c>
      <c r="G743" s="32">
        <v>2020</v>
      </c>
      <c r="H743" s="39">
        <v>15</v>
      </c>
      <c r="I743" s="41">
        <v>0.08</v>
      </c>
      <c r="J743" s="35">
        <v>2</v>
      </c>
      <c r="K743" s="49">
        <v>52972.226648237622</v>
      </c>
      <c r="M743" s="36"/>
      <c r="N743" s="36"/>
      <c r="O743" s="36"/>
    </row>
    <row r="744" spans="1:15" ht="30">
      <c r="A744" s="28"/>
      <c r="B744" s="29" t="s">
        <v>9896</v>
      </c>
      <c r="C744" s="29">
        <v>1</v>
      </c>
      <c r="D744" s="30"/>
      <c r="E744" s="31" t="s">
        <v>10625</v>
      </c>
      <c r="F744" s="46">
        <v>69560.38</v>
      </c>
      <c r="G744" s="32">
        <v>2020</v>
      </c>
      <c r="H744" s="39">
        <v>15</v>
      </c>
      <c r="I744" s="41">
        <v>0.08</v>
      </c>
      <c r="J744" s="35">
        <v>2</v>
      </c>
      <c r="K744" s="49">
        <v>52972.226648237622</v>
      </c>
      <c r="M744" s="36"/>
      <c r="N744" s="36"/>
      <c r="O744" s="36"/>
    </row>
    <row r="745" spans="1:15" ht="30">
      <c r="A745" s="28"/>
      <c r="B745" s="29" t="s">
        <v>9896</v>
      </c>
      <c r="C745" s="29">
        <v>1</v>
      </c>
      <c r="D745" s="30"/>
      <c r="E745" s="31" t="s">
        <v>10626</v>
      </c>
      <c r="F745" s="46">
        <v>69560.38</v>
      </c>
      <c r="G745" s="32">
        <v>2020</v>
      </c>
      <c r="H745" s="39">
        <v>15</v>
      </c>
      <c r="I745" s="41">
        <v>0.08</v>
      </c>
      <c r="J745" s="35">
        <v>2</v>
      </c>
      <c r="K745" s="49">
        <v>52972.226648237622</v>
      </c>
      <c r="M745" s="36"/>
      <c r="N745" s="36"/>
      <c r="O745" s="36"/>
    </row>
    <row r="746" spans="1:15" ht="30">
      <c r="A746" s="28"/>
      <c r="B746" s="29" t="s">
        <v>9896</v>
      </c>
      <c r="C746" s="29">
        <v>1</v>
      </c>
      <c r="D746" s="30"/>
      <c r="E746" s="31" t="s">
        <v>10627</v>
      </c>
      <c r="F746" s="46">
        <v>70058.58</v>
      </c>
      <c r="G746" s="32">
        <v>2020</v>
      </c>
      <c r="H746" s="39">
        <v>15</v>
      </c>
      <c r="I746" s="41">
        <v>0.08</v>
      </c>
      <c r="J746" s="35">
        <v>2</v>
      </c>
      <c r="K746" s="49">
        <v>53351.620252990098</v>
      </c>
      <c r="M746" s="36"/>
      <c r="N746" s="36"/>
      <c r="O746" s="36"/>
    </row>
    <row r="747" spans="1:15" ht="30">
      <c r="A747" s="28"/>
      <c r="B747" s="29" t="s">
        <v>9896</v>
      </c>
      <c r="C747" s="29">
        <v>1</v>
      </c>
      <c r="D747" s="30"/>
      <c r="E747" s="31" t="s">
        <v>10628</v>
      </c>
      <c r="F747" s="46">
        <v>70058.58</v>
      </c>
      <c r="G747" s="32">
        <v>2020</v>
      </c>
      <c r="H747" s="39">
        <v>15</v>
      </c>
      <c r="I747" s="41">
        <v>0.08</v>
      </c>
      <c r="J747" s="35">
        <v>2</v>
      </c>
      <c r="K747" s="49">
        <v>53351.620252990098</v>
      </c>
      <c r="M747" s="36"/>
      <c r="N747" s="36"/>
      <c r="O747" s="36"/>
    </row>
    <row r="748" spans="1:15" ht="30">
      <c r="A748" s="28"/>
      <c r="B748" s="29" t="s">
        <v>9896</v>
      </c>
      <c r="C748" s="29">
        <v>1</v>
      </c>
      <c r="D748" s="30"/>
      <c r="E748" s="31" t="s">
        <v>10629</v>
      </c>
      <c r="F748" s="46">
        <v>70058.58</v>
      </c>
      <c r="G748" s="32">
        <v>2020</v>
      </c>
      <c r="H748" s="39">
        <v>15</v>
      </c>
      <c r="I748" s="41">
        <v>0.08</v>
      </c>
      <c r="J748" s="35">
        <v>2</v>
      </c>
      <c r="K748" s="49">
        <v>53351.620252990098</v>
      </c>
      <c r="M748" s="36"/>
      <c r="N748" s="36"/>
      <c r="O748" s="36"/>
    </row>
    <row r="749" spans="1:15" ht="30">
      <c r="A749" s="28"/>
      <c r="B749" s="29" t="s">
        <v>9896</v>
      </c>
      <c r="C749" s="29">
        <v>1</v>
      </c>
      <c r="D749" s="30"/>
      <c r="E749" s="31" t="s">
        <v>10630</v>
      </c>
      <c r="F749" s="46">
        <v>70058.58</v>
      </c>
      <c r="G749" s="32">
        <v>2020</v>
      </c>
      <c r="H749" s="39">
        <v>15</v>
      </c>
      <c r="I749" s="41">
        <v>0.08</v>
      </c>
      <c r="J749" s="35">
        <v>2</v>
      </c>
      <c r="K749" s="49">
        <v>53351.620252990098</v>
      </c>
      <c r="M749" s="36"/>
      <c r="N749" s="36"/>
      <c r="O749" s="36"/>
    </row>
    <row r="750" spans="1:15" ht="30">
      <c r="A750" s="28"/>
      <c r="B750" s="29" t="s">
        <v>9896</v>
      </c>
      <c r="C750" s="29">
        <v>1</v>
      </c>
      <c r="D750" s="30"/>
      <c r="E750" s="31" t="s">
        <v>10631</v>
      </c>
      <c r="F750" s="46">
        <v>70058.58</v>
      </c>
      <c r="G750" s="32">
        <v>2020</v>
      </c>
      <c r="H750" s="39">
        <v>15</v>
      </c>
      <c r="I750" s="41">
        <v>0.08</v>
      </c>
      <c r="J750" s="35">
        <v>2</v>
      </c>
      <c r="K750" s="49">
        <v>53351.620252990098</v>
      </c>
      <c r="M750" s="36"/>
      <c r="N750" s="36"/>
      <c r="O750" s="36"/>
    </row>
    <row r="751" spans="1:15" ht="30">
      <c r="A751" s="28"/>
      <c r="B751" s="29" t="s">
        <v>9896</v>
      </c>
      <c r="C751" s="29">
        <v>1</v>
      </c>
      <c r="D751" s="30"/>
      <c r="E751" s="31" t="s">
        <v>10632</v>
      </c>
      <c r="F751" s="46">
        <v>70058.58</v>
      </c>
      <c r="G751" s="32">
        <v>2020</v>
      </c>
      <c r="H751" s="39">
        <v>15</v>
      </c>
      <c r="I751" s="41">
        <v>0.08</v>
      </c>
      <c r="J751" s="35">
        <v>2</v>
      </c>
      <c r="K751" s="49">
        <v>53351.620252990098</v>
      </c>
      <c r="M751" s="36"/>
      <c r="N751" s="36"/>
      <c r="O751" s="36"/>
    </row>
    <row r="752" spans="1:15" ht="30">
      <c r="A752" s="28"/>
      <c r="B752" s="29" t="s">
        <v>9896</v>
      </c>
      <c r="C752" s="29">
        <v>1</v>
      </c>
      <c r="D752" s="30"/>
      <c r="E752" s="31" t="s">
        <v>10633</v>
      </c>
      <c r="F752" s="46">
        <v>70058.58</v>
      </c>
      <c r="G752" s="32">
        <v>2020</v>
      </c>
      <c r="H752" s="39">
        <v>15</v>
      </c>
      <c r="I752" s="41">
        <v>0.08</v>
      </c>
      <c r="J752" s="35">
        <v>2</v>
      </c>
      <c r="K752" s="49">
        <v>53351.620252990098</v>
      </c>
      <c r="M752" s="36"/>
      <c r="N752" s="36"/>
      <c r="O752" s="36"/>
    </row>
    <row r="753" spans="1:15" ht="30">
      <c r="A753" s="28"/>
      <c r="B753" s="29" t="s">
        <v>9896</v>
      </c>
      <c r="C753" s="29">
        <v>1</v>
      </c>
      <c r="D753" s="30"/>
      <c r="E753" s="31" t="s">
        <v>10634</v>
      </c>
      <c r="F753" s="46">
        <v>70058.58</v>
      </c>
      <c r="G753" s="32">
        <v>2020</v>
      </c>
      <c r="H753" s="39">
        <v>15</v>
      </c>
      <c r="I753" s="41">
        <v>0.08</v>
      </c>
      <c r="J753" s="35">
        <v>2</v>
      </c>
      <c r="K753" s="49">
        <v>53351.620252990098</v>
      </c>
      <c r="M753" s="36"/>
      <c r="N753" s="36"/>
      <c r="O753" s="36"/>
    </row>
    <row r="754" spans="1:15" ht="30">
      <c r="A754" s="28"/>
      <c r="B754" s="29" t="s">
        <v>9896</v>
      </c>
      <c r="C754" s="29">
        <v>1</v>
      </c>
      <c r="D754" s="30"/>
      <c r="E754" s="31" t="s">
        <v>10635</v>
      </c>
      <c r="F754" s="46">
        <v>62533.64</v>
      </c>
      <c r="G754" s="32">
        <v>2020</v>
      </c>
      <c r="H754" s="39">
        <v>15</v>
      </c>
      <c r="I754" s="41">
        <v>0.08</v>
      </c>
      <c r="J754" s="35">
        <v>2</v>
      </c>
      <c r="K754" s="49">
        <v>47621.162380356436</v>
      </c>
      <c r="M754" s="36"/>
      <c r="N754" s="36"/>
      <c r="O754" s="36"/>
    </row>
    <row r="755" spans="1:15" ht="30">
      <c r="A755" s="28"/>
      <c r="B755" s="29" t="s">
        <v>9896</v>
      </c>
      <c r="C755" s="29">
        <v>1</v>
      </c>
      <c r="D755" s="30"/>
      <c r="E755" s="31" t="s">
        <v>10636</v>
      </c>
      <c r="F755" s="46">
        <v>62533.64</v>
      </c>
      <c r="G755" s="32">
        <v>2020</v>
      </c>
      <c r="H755" s="39">
        <v>15</v>
      </c>
      <c r="I755" s="41">
        <v>0.08</v>
      </c>
      <c r="J755" s="35">
        <v>2</v>
      </c>
      <c r="K755" s="49">
        <v>47621.162380356436</v>
      </c>
      <c r="M755" s="36"/>
      <c r="N755" s="36"/>
      <c r="O755" s="36"/>
    </row>
    <row r="756" spans="1:15" ht="30">
      <c r="A756" s="28"/>
      <c r="B756" s="29" t="s">
        <v>9896</v>
      </c>
      <c r="C756" s="29">
        <v>1</v>
      </c>
      <c r="D756" s="30"/>
      <c r="E756" s="31" t="s">
        <v>10637</v>
      </c>
      <c r="F756" s="46">
        <v>62533.64</v>
      </c>
      <c r="G756" s="32">
        <v>2020</v>
      </c>
      <c r="H756" s="39">
        <v>15</v>
      </c>
      <c r="I756" s="41">
        <v>0.08</v>
      </c>
      <c r="J756" s="35">
        <v>2</v>
      </c>
      <c r="K756" s="49">
        <v>47621.162380356436</v>
      </c>
      <c r="M756" s="36"/>
      <c r="N756" s="36"/>
      <c r="O756" s="36"/>
    </row>
    <row r="757" spans="1:15" ht="30">
      <c r="A757" s="28"/>
      <c r="B757" s="29" t="s">
        <v>9896</v>
      </c>
      <c r="C757" s="29">
        <v>1</v>
      </c>
      <c r="D757" s="30"/>
      <c r="E757" s="31" t="s">
        <v>10638</v>
      </c>
      <c r="F757" s="46">
        <v>62533.64</v>
      </c>
      <c r="G757" s="32">
        <v>2020</v>
      </c>
      <c r="H757" s="39">
        <v>15</v>
      </c>
      <c r="I757" s="41">
        <v>0.08</v>
      </c>
      <c r="J757" s="35">
        <v>2</v>
      </c>
      <c r="K757" s="49">
        <v>47621.162380356436</v>
      </c>
      <c r="M757" s="36"/>
      <c r="N757" s="36"/>
      <c r="O757" s="36"/>
    </row>
    <row r="758" spans="1:15" ht="30">
      <c r="A758" s="28"/>
      <c r="B758" s="29" t="s">
        <v>9896</v>
      </c>
      <c r="C758" s="29">
        <v>1</v>
      </c>
      <c r="D758" s="30"/>
      <c r="E758" s="31" t="s">
        <v>10639</v>
      </c>
      <c r="F758" s="46">
        <v>64060.04</v>
      </c>
      <c r="G758" s="32">
        <v>2020</v>
      </c>
      <c r="H758" s="39">
        <v>15</v>
      </c>
      <c r="I758" s="41">
        <v>0.08</v>
      </c>
      <c r="J758" s="35">
        <v>2</v>
      </c>
      <c r="K758" s="49">
        <v>48783.559807683167</v>
      </c>
      <c r="M758" s="36"/>
      <c r="N758" s="36"/>
      <c r="O758" s="36"/>
    </row>
    <row r="759" spans="1:15" ht="30">
      <c r="A759" s="28"/>
      <c r="B759" s="29" t="s">
        <v>9896</v>
      </c>
      <c r="C759" s="29">
        <v>1</v>
      </c>
      <c r="D759" s="30"/>
      <c r="E759" s="31" t="s">
        <v>10640</v>
      </c>
      <c r="F759" s="46">
        <v>71428.100000000006</v>
      </c>
      <c r="G759" s="32">
        <v>2020</v>
      </c>
      <c r="H759" s="39">
        <v>15</v>
      </c>
      <c r="I759" s="41">
        <v>0.08</v>
      </c>
      <c r="J759" s="35">
        <v>2</v>
      </c>
      <c r="K759" s="49">
        <v>54394.549055841584</v>
      </c>
      <c r="M759" s="36"/>
      <c r="N759" s="36"/>
      <c r="O759" s="36"/>
    </row>
    <row r="760" spans="1:15" ht="30">
      <c r="A760" s="28"/>
      <c r="B760" s="29" t="s">
        <v>9896</v>
      </c>
      <c r="C760" s="29">
        <v>1</v>
      </c>
      <c r="D760" s="30"/>
      <c r="E760" s="31" t="s">
        <v>10641</v>
      </c>
      <c r="F760" s="46">
        <v>71399.48</v>
      </c>
      <c r="G760" s="32">
        <v>2020</v>
      </c>
      <c r="H760" s="39">
        <v>15</v>
      </c>
      <c r="I760" s="41">
        <v>0.08</v>
      </c>
      <c r="J760" s="35">
        <v>2</v>
      </c>
      <c r="K760" s="49">
        <v>54372.754104079206</v>
      </c>
      <c r="M760" s="36"/>
      <c r="N760" s="36"/>
      <c r="O760" s="36"/>
    </row>
    <row r="761" spans="1:15" ht="30">
      <c r="A761" s="28"/>
      <c r="B761" s="29" t="s">
        <v>9896</v>
      </c>
      <c r="C761" s="29">
        <v>1</v>
      </c>
      <c r="D761" s="30"/>
      <c r="E761" s="31" t="s">
        <v>10642</v>
      </c>
      <c r="F761" s="46">
        <v>71399.48</v>
      </c>
      <c r="G761" s="32">
        <v>2020</v>
      </c>
      <c r="H761" s="39">
        <v>15</v>
      </c>
      <c r="I761" s="41">
        <v>0.08</v>
      </c>
      <c r="J761" s="35">
        <v>2</v>
      </c>
      <c r="K761" s="49">
        <v>54372.754104079206</v>
      </c>
      <c r="M761" s="36"/>
      <c r="N761" s="36"/>
      <c r="O761" s="36"/>
    </row>
    <row r="762" spans="1:15" ht="30">
      <c r="A762" s="28"/>
      <c r="B762" s="29" t="s">
        <v>9896</v>
      </c>
      <c r="C762" s="29">
        <v>1</v>
      </c>
      <c r="D762" s="30"/>
      <c r="E762" s="31" t="s">
        <v>10643</v>
      </c>
      <c r="F762" s="46">
        <v>51080.34</v>
      </c>
      <c r="G762" s="32">
        <v>2020</v>
      </c>
      <c r="H762" s="39">
        <v>15</v>
      </c>
      <c r="I762" s="41">
        <v>0.08</v>
      </c>
      <c r="J762" s="35">
        <v>2</v>
      </c>
      <c r="K762" s="49">
        <v>38899.145573227717</v>
      </c>
      <c r="M762" s="36"/>
      <c r="N762" s="36"/>
      <c r="O762" s="36"/>
    </row>
    <row r="763" spans="1:15" ht="30">
      <c r="A763" s="28"/>
      <c r="B763" s="29" t="s">
        <v>9896</v>
      </c>
      <c r="C763" s="29">
        <v>1</v>
      </c>
      <c r="D763" s="30"/>
      <c r="E763" s="31" t="s">
        <v>10644</v>
      </c>
      <c r="F763" s="46">
        <v>51080.34</v>
      </c>
      <c r="G763" s="32">
        <v>2020</v>
      </c>
      <c r="H763" s="39">
        <v>15</v>
      </c>
      <c r="I763" s="41">
        <v>0.08</v>
      </c>
      <c r="J763" s="35">
        <v>2</v>
      </c>
      <c r="K763" s="49">
        <v>38899.145573227717</v>
      </c>
      <c r="M763" s="36"/>
      <c r="N763" s="36"/>
      <c r="O763" s="36"/>
    </row>
    <row r="764" spans="1:15" ht="30">
      <c r="A764" s="28"/>
      <c r="B764" s="29" t="s">
        <v>9896</v>
      </c>
      <c r="C764" s="29">
        <v>1</v>
      </c>
      <c r="D764" s="30"/>
      <c r="E764" s="31" t="s">
        <v>10645</v>
      </c>
      <c r="F764" s="46">
        <v>51080.34</v>
      </c>
      <c r="G764" s="32">
        <v>2020</v>
      </c>
      <c r="H764" s="39">
        <v>15</v>
      </c>
      <c r="I764" s="41">
        <v>0.08</v>
      </c>
      <c r="J764" s="35">
        <v>2</v>
      </c>
      <c r="K764" s="49">
        <v>38899.145573227717</v>
      </c>
      <c r="M764" s="36"/>
      <c r="N764" s="36"/>
      <c r="O764" s="36"/>
    </row>
    <row r="765" spans="1:15" ht="30">
      <c r="A765" s="28"/>
      <c r="B765" s="29" t="s">
        <v>9896</v>
      </c>
      <c r="C765" s="29">
        <v>1</v>
      </c>
      <c r="D765" s="30"/>
      <c r="E765" s="31" t="s">
        <v>10646</v>
      </c>
      <c r="F765" s="46">
        <v>51080.34</v>
      </c>
      <c r="G765" s="32">
        <v>2020</v>
      </c>
      <c r="H765" s="39">
        <v>15</v>
      </c>
      <c r="I765" s="41">
        <v>0.08</v>
      </c>
      <c r="J765" s="35">
        <v>2</v>
      </c>
      <c r="K765" s="49">
        <v>38899.145573227717</v>
      </c>
      <c r="M765" s="36"/>
      <c r="N765" s="36"/>
      <c r="O765" s="36"/>
    </row>
    <row r="766" spans="1:15" ht="30">
      <c r="A766" s="28"/>
      <c r="B766" s="29" t="s">
        <v>9896</v>
      </c>
      <c r="C766" s="29">
        <v>1</v>
      </c>
      <c r="D766" s="30"/>
      <c r="E766" s="31" t="s">
        <v>10647</v>
      </c>
      <c r="F766" s="46">
        <v>51080.34</v>
      </c>
      <c r="G766" s="32">
        <v>2020</v>
      </c>
      <c r="H766" s="39">
        <v>15</v>
      </c>
      <c r="I766" s="41">
        <v>0.08</v>
      </c>
      <c r="J766" s="35">
        <v>2</v>
      </c>
      <c r="K766" s="49">
        <v>38899.145573227717</v>
      </c>
      <c r="M766" s="36"/>
      <c r="N766" s="36"/>
      <c r="O766" s="36"/>
    </row>
    <row r="767" spans="1:15" ht="30">
      <c r="A767" s="28"/>
      <c r="B767" s="29" t="s">
        <v>9896</v>
      </c>
      <c r="C767" s="29">
        <v>1</v>
      </c>
      <c r="D767" s="30"/>
      <c r="E767" s="31" t="s">
        <v>10648</v>
      </c>
      <c r="F767" s="46">
        <v>51080.34</v>
      </c>
      <c r="G767" s="32">
        <v>2020</v>
      </c>
      <c r="H767" s="39">
        <v>15</v>
      </c>
      <c r="I767" s="41">
        <v>0.08</v>
      </c>
      <c r="J767" s="35">
        <v>2</v>
      </c>
      <c r="K767" s="49">
        <v>38899.145573227717</v>
      </c>
      <c r="M767" s="36"/>
      <c r="N767" s="36"/>
      <c r="O767" s="36"/>
    </row>
    <row r="768" spans="1:15" ht="30">
      <c r="A768" s="28"/>
      <c r="B768" s="29" t="s">
        <v>9896</v>
      </c>
      <c r="C768" s="29">
        <v>1</v>
      </c>
      <c r="D768" s="30"/>
      <c r="E768" s="31" t="s">
        <v>10649</v>
      </c>
      <c r="F768" s="46">
        <v>81100.14</v>
      </c>
      <c r="G768" s="32">
        <v>2021</v>
      </c>
      <c r="H768" s="39">
        <v>15</v>
      </c>
      <c r="I768" s="41">
        <v>0.08</v>
      </c>
      <c r="J768" s="35">
        <v>2</v>
      </c>
      <c r="K768" s="49">
        <v>71068.132979168324</v>
      </c>
      <c r="M768" s="36"/>
      <c r="N768" s="36"/>
      <c r="O768" s="36"/>
    </row>
    <row r="769" spans="1:15" ht="30">
      <c r="A769" s="28"/>
      <c r="B769" s="29" t="s">
        <v>9896</v>
      </c>
      <c r="C769" s="29">
        <v>1</v>
      </c>
      <c r="D769" s="30"/>
      <c r="E769" s="31" t="s">
        <v>10650</v>
      </c>
      <c r="F769" s="46">
        <v>81100.14</v>
      </c>
      <c r="G769" s="32">
        <v>2021</v>
      </c>
      <c r="H769" s="39">
        <v>15</v>
      </c>
      <c r="I769" s="41">
        <v>0.08</v>
      </c>
      <c r="J769" s="35">
        <v>2</v>
      </c>
      <c r="K769" s="49">
        <v>71068.132979168324</v>
      </c>
      <c r="M769" s="36"/>
      <c r="N769" s="36"/>
      <c r="O769" s="36"/>
    </row>
    <row r="770" spans="1:15" ht="30">
      <c r="A770" s="28"/>
      <c r="B770" s="29" t="s">
        <v>9896</v>
      </c>
      <c r="C770" s="29">
        <v>1</v>
      </c>
      <c r="D770" s="30"/>
      <c r="E770" s="31" t="s">
        <v>10651</v>
      </c>
      <c r="F770" s="46">
        <v>74946.92</v>
      </c>
      <c r="G770" s="32">
        <v>2021</v>
      </c>
      <c r="H770" s="39">
        <v>15</v>
      </c>
      <c r="I770" s="41">
        <v>0.08</v>
      </c>
      <c r="J770" s="35">
        <v>2</v>
      </c>
      <c r="K770" s="49">
        <v>65676.060200871289</v>
      </c>
      <c r="M770" s="36"/>
      <c r="N770" s="36"/>
      <c r="O770" s="36"/>
    </row>
    <row r="771" spans="1:15" ht="30">
      <c r="A771" s="28"/>
      <c r="B771" s="29" t="s">
        <v>9896</v>
      </c>
      <c r="C771" s="29">
        <v>1</v>
      </c>
      <c r="D771" s="30"/>
      <c r="E771" s="31" t="s">
        <v>10652</v>
      </c>
      <c r="F771" s="46">
        <v>89066.16</v>
      </c>
      <c r="G771" s="32">
        <v>2021</v>
      </c>
      <c r="H771" s="39">
        <v>15</v>
      </c>
      <c r="I771" s="41">
        <v>0.08</v>
      </c>
      <c r="J771" s="35">
        <v>2</v>
      </c>
      <c r="K771" s="49">
        <v>78048.764192316841</v>
      </c>
      <c r="M771" s="36"/>
      <c r="N771" s="36"/>
      <c r="O771" s="36"/>
    </row>
    <row r="772" spans="1:15" ht="30">
      <c r="A772" s="28"/>
      <c r="B772" s="29" t="s">
        <v>9896</v>
      </c>
      <c r="C772" s="29">
        <v>1</v>
      </c>
      <c r="D772" s="30"/>
      <c r="E772" s="31" t="s">
        <v>10653</v>
      </c>
      <c r="F772" s="46">
        <v>67591.69</v>
      </c>
      <c r="G772" s="32">
        <v>2021</v>
      </c>
      <c r="H772" s="39">
        <v>15</v>
      </c>
      <c r="I772" s="41">
        <v>0.08</v>
      </c>
      <c r="J772" s="35">
        <v>2</v>
      </c>
      <c r="K772" s="49">
        <v>59230.664869465356</v>
      </c>
      <c r="M772" s="36"/>
      <c r="N772" s="36"/>
      <c r="O772" s="36"/>
    </row>
    <row r="773" spans="1:15" ht="30">
      <c r="A773" s="28"/>
      <c r="B773" s="29" t="s">
        <v>9896</v>
      </c>
      <c r="C773" s="29">
        <v>1</v>
      </c>
      <c r="D773" s="30"/>
      <c r="E773" s="31" t="s">
        <v>10654</v>
      </c>
      <c r="F773" s="46">
        <v>67591.69</v>
      </c>
      <c r="G773" s="32">
        <v>2021</v>
      </c>
      <c r="H773" s="39">
        <v>15</v>
      </c>
      <c r="I773" s="41">
        <v>0.08</v>
      </c>
      <c r="J773" s="35">
        <v>2</v>
      </c>
      <c r="K773" s="49">
        <v>59230.664869465356</v>
      </c>
      <c r="M773" s="36"/>
      <c r="N773" s="36"/>
      <c r="O773" s="36"/>
    </row>
    <row r="774" spans="1:15" ht="30">
      <c r="A774" s="28"/>
      <c r="B774" s="29" t="s">
        <v>9896</v>
      </c>
      <c r="C774" s="29">
        <v>1</v>
      </c>
      <c r="D774" s="30"/>
      <c r="E774" s="31" t="s">
        <v>10655</v>
      </c>
      <c r="F774" s="46">
        <v>67591.69</v>
      </c>
      <c r="G774" s="32">
        <v>2021</v>
      </c>
      <c r="H774" s="39">
        <v>15</v>
      </c>
      <c r="I774" s="41">
        <v>0.08</v>
      </c>
      <c r="J774" s="35">
        <v>2</v>
      </c>
      <c r="K774" s="49">
        <v>59230.664869465356</v>
      </c>
      <c r="M774" s="36"/>
      <c r="N774" s="36"/>
      <c r="O774" s="36"/>
    </row>
    <row r="775" spans="1:15" ht="30">
      <c r="A775" s="28"/>
      <c r="B775" s="29" t="s">
        <v>9896</v>
      </c>
      <c r="C775" s="29">
        <v>1</v>
      </c>
      <c r="D775" s="30"/>
      <c r="E775" s="31" t="s">
        <v>10656</v>
      </c>
      <c r="F775" s="46">
        <v>75000.479999999996</v>
      </c>
      <c r="G775" s="32">
        <v>2021</v>
      </c>
      <c r="H775" s="39">
        <v>15</v>
      </c>
      <c r="I775" s="41">
        <v>0.08</v>
      </c>
      <c r="J775" s="35">
        <v>2</v>
      </c>
      <c r="K775" s="49">
        <v>65722.994881900988</v>
      </c>
      <c r="M775" s="36"/>
      <c r="N775" s="36"/>
      <c r="O775" s="36"/>
    </row>
    <row r="776" spans="1:15" ht="30">
      <c r="A776" s="28"/>
      <c r="B776" s="29" t="s">
        <v>9896</v>
      </c>
      <c r="C776" s="29">
        <v>1</v>
      </c>
      <c r="D776" s="30"/>
      <c r="E776" s="31" t="s">
        <v>10657</v>
      </c>
      <c r="F776" s="46">
        <v>73094.98</v>
      </c>
      <c r="G776" s="32">
        <v>2021</v>
      </c>
      <c r="H776" s="39">
        <v>15</v>
      </c>
      <c r="I776" s="41">
        <v>0.08</v>
      </c>
      <c r="J776" s="35">
        <v>2</v>
      </c>
      <c r="K776" s="49">
        <v>64053.203345267328</v>
      </c>
      <c r="M776" s="36"/>
      <c r="N776" s="36"/>
      <c r="O776" s="36"/>
    </row>
    <row r="777" spans="1:15" ht="30">
      <c r="A777" s="28"/>
      <c r="B777" s="29" t="s">
        <v>9896</v>
      </c>
      <c r="C777" s="29">
        <v>1</v>
      </c>
      <c r="D777" s="30"/>
      <c r="E777" s="31" t="s">
        <v>10658</v>
      </c>
      <c r="F777" s="46">
        <v>73094.98</v>
      </c>
      <c r="G777" s="32">
        <v>2021</v>
      </c>
      <c r="H777" s="39">
        <v>15</v>
      </c>
      <c r="I777" s="41">
        <v>0.08</v>
      </c>
      <c r="J777" s="35">
        <v>2</v>
      </c>
      <c r="K777" s="49">
        <v>64053.203345267328</v>
      </c>
      <c r="M777" s="36"/>
      <c r="N777" s="36"/>
      <c r="O777" s="36"/>
    </row>
    <row r="778" spans="1:15" ht="30">
      <c r="A778" s="28"/>
      <c r="B778" s="29" t="s">
        <v>9896</v>
      </c>
      <c r="C778" s="29">
        <v>1</v>
      </c>
      <c r="D778" s="30"/>
      <c r="E778" s="31" t="s">
        <v>10659</v>
      </c>
      <c r="F778" s="46">
        <v>74946.92</v>
      </c>
      <c r="G778" s="32">
        <v>2021</v>
      </c>
      <c r="H778" s="39">
        <v>15</v>
      </c>
      <c r="I778" s="41">
        <v>0.08</v>
      </c>
      <c r="J778" s="35">
        <v>2</v>
      </c>
      <c r="K778" s="49">
        <v>65676.060200871289</v>
      </c>
      <c r="M778" s="36"/>
      <c r="N778" s="36"/>
      <c r="O778" s="36"/>
    </row>
    <row r="779" spans="1:15" ht="30">
      <c r="A779" s="28"/>
      <c r="B779" s="29" t="s">
        <v>9896</v>
      </c>
      <c r="C779" s="29">
        <v>1</v>
      </c>
      <c r="D779" s="30"/>
      <c r="E779" s="31" t="s">
        <v>10660</v>
      </c>
      <c r="F779" s="46">
        <v>74946.92</v>
      </c>
      <c r="G779" s="32">
        <v>2021</v>
      </c>
      <c r="H779" s="39">
        <v>15</v>
      </c>
      <c r="I779" s="41">
        <v>0.08</v>
      </c>
      <c r="J779" s="35">
        <v>2</v>
      </c>
      <c r="K779" s="49">
        <v>65676.060200871289</v>
      </c>
      <c r="M779" s="36"/>
      <c r="N779" s="36"/>
      <c r="O779" s="36"/>
    </row>
    <row r="780" spans="1:15" ht="30">
      <c r="A780" s="28"/>
      <c r="B780" s="29" t="s">
        <v>9896</v>
      </c>
      <c r="C780" s="29">
        <v>1</v>
      </c>
      <c r="D780" s="30"/>
      <c r="E780" s="31" t="s">
        <v>10661</v>
      </c>
      <c r="F780" s="46">
        <v>74946.92</v>
      </c>
      <c r="G780" s="32">
        <v>2021</v>
      </c>
      <c r="H780" s="39">
        <v>15</v>
      </c>
      <c r="I780" s="41">
        <v>0.08</v>
      </c>
      <c r="J780" s="35">
        <v>2</v>
      </c>
      <c r="K780" s="49">
        <v>65676.060200871289</v>
      </c>
      <c r="M780" s="36"/>
      <c r="N780" s="36"/>
      <c r="O780" s="36"/>
    </row>
    <row r="781" spans="1:15" ht="30">
      <c r="A781" s="28"/>
      <c r="B781" s="29" t="s">
        <v>9896</v>
      </c>
      <c r="C781" s="29">
        <v>1</v>
      </c>
      <c r="D781" s="30"/>
      <c r="E781" s="31" t="s">
        <v>10662</v>
      </c>
      <c r="F781" s="46">
        <v>74946.92</v>
      </c>
      <c r="G781" s="32">
        <v>2021</v>
      </c>
      <c r="H781" s="39">
        <v>15</v>
      </c>
      <c r="I781" s="41">
        <v>0.08</v>
      </c>
      <c r="J781" s="35">
        <v>2</v>
      </c>
      <c r="K781" s="49">
        <v>65676.060200871289</v>
      </c>
      <c r="M781" s="36"/>
      <c r="N781" s="36"/>
      <c r="O781" s="36"/>
    </row>
    <row r="782" spans="1:15" ht="30">
      <c r="A782" s="28"/>
      <c r="B782" s="29" t="s">
        <v>9896</v>
      </c>
      <c r="C782" s="29">
        <v>1</v>
      </c>
      <c r="D782" s="30"/>
      <c r="E782" s="31" t="s">
        <v>10663</v>
      </c>
      <c r="F782" s="46">
        <v>38525.089999999997</v>
      </c>
      <c r="G782" s="32">
        <v>2021</v>
      </c>
      <c r="H782" s="39">
        <v>15</v>
      </c>
      <c r="I782" s="41">
        <v>0.08</v>
      </c>
      <c r="J782" s="35">
        <v>2</v>
      </c>
      <c r="K782" s="49">
        <v>33759.574510653467</v>
      </c>
      <c r="M782" s="36"/>
      <c r="N782" s="36"/>
      <c r="O782" s="36"/>
    </row>
    <row r="783" spans="1:15" ht="30">
      <c r="A783" s="28"/>
      <c r="B783" s="29" t="s">
        <v>9896</v>
      </c>
      <c r="C783" s="29">
        <v>1</v>
      </c>
      <c r="D783" s="30"/>
      <c r="E783" s="31" t="s">
        <v>10664</v>
      </c>
      <c r="F783" s="46">
        <v>38525.089999999997</v>
      </c>
      <c r="G783" s="32">
        <v>2021</v>
      </c>
      <c r="H783" s="39">
        <v>15</v>
      </c>
      <c r="I783" s="41">
        <v>0.08</v>
      </c>
      <c r="J783" s="35">
        <v>2</v>
      </c>
      <c r="K783" s="49">
        <v>33759.574510653467</v>
      </c>
      <c r="M783" s="36"/>
      <c r="N783" s="36"/>
      <c r="O783" s="36"/>
    </row>
    <row r="784" spans="1:15" ht="30">
      <c r="A784" s="28"/>
      <c r="B784" s="29" t="s">
        <v>9896</v>
      </c>
      <c r="C784" s="29">
        <v>1</v>
      </c>
      <c r="D784" s="30"/>
      <c r="E784" s="31" t="s">
        <v>10665</v>
      </c>
      <c r="F784" s="46">
        <v>61927.72</v>
      </c>
      <c r="G784" s="32">
        <v>2021</v>
      </c>
      <c r="H784" s="39">
        <v>15</v>
      </c>
      <c r="I784" s="41">
        <v>0.08</v>
      </c>
      <c r="J784" s="35">
        <v>2</v>
      </c>
      <c r="K784" s="49">
        <v>54267.322350574264</v>
      </c>
      <c r="M784" s="36"/>
      <c r="N784" s="36"/>
      <c r="O784" s="36"/>
    </row>
    <row r="785" spans="1:15" ht="30">
      <c r="A785" s="28"/>
      <c r="B785" s="29" t="s">
        <v>9896</v>
      </c>
      <c r="C785" s="29">
        <v>1</v>
      </c>
      <c r="D785" s="30"/>
      <c r="E785" s="31" t="s">
        <v>10666</v>
      </c>
      <c r="F785" s="46">
        <v>80796.289999999994</v>
      </c>
      <c r="G785" s="32">
        <v>2021</v>
      </c>
      <c r="H785" s="39">
        <v>15</v>
      </c>
      <c r="I785" s="41">
        <v>0.08</v>
      </c>
      <c r="J785" s="35">
        <v>2</v>
      </c>
      <c r="K785" s="49">
        <v>70801.868923326736</v>
      </c>
      <c r="M785" s="36"/>
      <c r="N785" s="36"/>
      <c r="O785" s="36"/>
    </row>
    <row r="786" spans="1:15" ht="30">
      <c r="A786" s="28"/>
      <c r="B786" s="29" t="s">
        <v>9896</v>
      </c>
      <c r="C786" s="29">
        <v>1</v>
      </c>
      <c r="D786" s="30"/>
      <c r="E786" s="31" t="s">
        <v>10667</v>
      </c>
      <c r="F786" s="46">
        <v>80796.289999999994</v>
      </c>
      <c r="G786" s="32">
        <v>2021</v>
      </c>
      <c r="H786" s="39">
        <v>15</v>
      </c>
      <c r="I786" s="41">
        <v>0.08</v>
      </c>
      <c r="J786" s="35">
        <v>2</v>
      </c>
      <c r="K786" s="49">
        <v>70801.868923326736</v>
      </c>
      <c r="M786" s="36"/>
      <c r="N786" s="36"/>
      <c r="O786" s="36"/>
    </row>
    <row r="787" spans="1:15" ht="30">
      <c r="A787" s="28"/>
      <c r="B787" s="29" t="s">
        <v>9896</v>
      </c>
      <c r="C787" s="29">
        <v>1</v>
      </c>
      <c r="D787" s="30"/>
      <c r="E787" s="31" t="s">
        <v>10668</v>
      </c>
      <c r="F787" s="46">
        <v>80796.289999999994</v>
      </c>
      <c r="G787" s="32">
        <v>2021</v>
      </c>
      <c r="H787" s="39">
        <v>15</v>
      </c>
      <c r="I787" s="41">
        <v>0.08</v>
      </c>
      <c r="J787" s="35">
        <v>2</v>
      </c>
      <c r="K787" s="49">
        <v>70801.868923326736</v>
      </c>
      <c r="M787" s="36"/>
      <c r="N787" s="36"/>
      <c r="O787" s="36"/>
    </row>
    <row r="788" spans="1:15" ht="30">
      <c r="A788" s="28"/>
      <c r="B788" s="29" t="s">
        <v>9896</v>
      </c>
      <c r="C788" s="29">
        <v>1</v>
      </c>
      <c r="D788" s="30"/>
      <c r="E788" s="31" t="s">
        <v>10669</v>
      </c>
      <c r="F788" s="46">
        <v>80796.289999999994</v>
      </c>
      <c r="G788" s="32">
        <v>2021</v>
      </c>
      <c r="H788" s="39">
        <v>15</v>
      </c>
      <c r="I788" s="41">
        <v>0.08</v>
      </c>
      <c r="J788" s="35">
        <v>2</v>
      </c>
      <c r="K788" s="49">
        <v>70801.868923326736</v>
      </c>
      <c r="M788" s="36"/>
      <c r="N788" s="36"/>
      <c r="O788" s="36"/>
    </row>
    <row r="789" spans="1:15" ht="30">
      <c r="A789" s="28"/>
      <c r="B789" s="29" t="s">
        <v>9896</v>
      </c>
      <c r="C789" s="29">
        <v>1</v>
      </c>
      <c r="D789" s="30"/>
      <c r="E789" s="31" t="s">
        <v>10670</v>
      </c>
      <c r="F789" s="46">
        <v>80796.289999999994</v>
      </c>
      <c r="G789" s="32">
        <v>2021</v>
      </c>
      <c r="H789" s="39">
        <v>15</v>
      </c>
      <c r="I789" s="41">
        <v>0.08</v>
      </c>
      <c r="J789" s="35">
        <v>2</v>
      </c>
      <c r="K789" s="49">
        <v>70801.868923326736</v>
      </c>
      <c r="M789" s="36"/>
      <c r="N789" s="36"/>
      <c r="O789" s="36"/>
    </row>
    <row r="790" spans="1:15" ht="30">
      <c r="A790" s="28"/>
      <c r="B790" s="29" t="s">
        <v>9896</v>
      </c>
      <c r="C790" s="29">
        <v>1</v>
      </c>
      <c r="D790" s="30"/>
      <c r="E790" s="31" t="s">
        <v>10671</v>
      </c>
      <c r="F790" s="46">
        <v>80796.289999999994</v>
      </c>
      <c r="G790" s="32">
        <v>2021</v>
      </c>
      <c r="H790" s="39">
        <v>15</v>
      </c>
      <c r="I790" s="41">
        <v>0.08</v>
      </c>
      <c r="J790" s="35">
        <v>2</v>
      </c>
      <c r="K790" s="49">
        <v>70801.868923326736</v>
      </c>
      <c r="M790" s="36"/>
      <c r="N790" s="36"/>
      <c r="O790" s="36"/>
    </row>
    <row r="791" spans="1:15" ht="30">
      <c r="A791" s="28"/>
      <c r="B791" s="29" t="s">
        <v>9896</v>
      </c>
      <c r="C791" s="29">
        <v>1</v>
      </c>
      <c r="D791" s="30"/>
      <c r="E791" s="31" t="s">
        <v>10672</v>
      </c>
      <c r="F791" s="46">
        <v>80796.289999999994</v>
      </c>
      <c r="G791" s="32">
        <v>2021</v>
      </c>
      <c r="H791" s="39">
        <v>15</v>
      </c>
      <c r="I791" s="41">
        <v>0.08</v>
      </c>
      <c r="J791" s="35">
        <v>2</v>
      </c>
      <c r="K791" s="49">
        <v>70801.868923326736</v>
      </c>
      <c r="M791" s="36"/>
      <c r="N791" s="36"/>
      <c r="O791" s="36"/>
    </row>
    <row r="792" spans="1:15" ht="30">
      <c r="A792" s="28"/>
      <c r="B792" s="29" t="s">
        <v>9896</v>
      </c>
      <c r="C792" s="29">
        <v>1</v>
      </c>
      <c r="D792" s="30"/>
      <c r="E792" s="31" t="s">
        <v>10673</v>
      </c>
      <c r="F792" s="46">
        <v>80796.289999999994</v>
      </c>
      <c r="G792" s="32">
        <v>2021</v>
      </c>
      <c r="H792" s="39">
        <v>15</v>
      </c>
      <c r="I792" s="41">
        <v>0.08</v>
      </c>
      <c r="J792" s="35">
        <v>2</v>
      </c>
      <c r="K792" s="49">
        <v>70801.868923326736</v>
      </c>
      <c r="M792" s="36"/>
      <c r="N792" s="36"/>
      <c r="O792" s="36"/>
    </row>
    <row r="793" spans="1:15" ht="30">
      <c r="A793" s="28"/>
      <c r="B793" s="29" t="s">
        <v>9896</v>
      </c>
      <c r="C793" s="29">
        <v>1</v>
      </c>
      <c r="D793" s="30"/>
      <c r="E793" s="31" t="s">
        <v>10674</v>
      </c>
      <c r="F793" s="46">
        <v>80796.289999999994</v>
      </c>
      <c r="G793" s="32">
        <v>2021</v>
      </c>
      <c r="H793" s="39">
        <v>15</v>
      </c>
      <c r="I793" s="41">
        <v>0.08</v>
      </c>
      <c r="J793" s="35">
        <v>2</v>
      </c>
      <c r="K793" s="49">
        <v>70801.868923326736</v>
      </c>
      <c r="M793" s="36"/>
      <c r="N793" s="36"/>
      <c r="O793" s="36"/>
    </row>
    <row r="794" spans="1:15" ht="30">
      <c r="A794" s="28"/>
      <c r="B794" s="29" t="s">
        <v>9896</v>
      </c>
      <c r="C794" s="29">
        <v>1</v>
      </c>
      <c r="D794" s="30"/>
      <c r="E794" s="31" t="s">
        <v>10675</v>
      </c>
      <c r="F794" s="46">
        <v>80796.289999999994</v>
      </c>
      <c r="G794" s="32">
        <v>2021</v>
      </c>
      <c r="H794" s="39">
        <v>15</v>
      </c>
      <c r="I794" s="41">
        <v>0.08</v>
      </c>
      <c r="J794" s="35">
        <v>2</v>
      </c>
      <c r="K794" s="49">
        <v>70801.868923326736</v>
      </c>
      <c r="M794" s="36"/>
      <c r="N794" s="36"/>
      <c r="O794" s="36"/>
    </row>
    <row r="795" spans="1:15" ht="30">
      <c r="A795" s="28"/>
      <c r="B795" s="29" t="s">
        <v>9896</v>
      </c>
      <c r="C795" s="29">
        <v>1</v>
      </c>
      <c r="D795" s="30"/>
      <c r="E795" s="31" t="s">
        <v>10676</v>
      </c>
      <c r="F795" s="46">
        <v>74575.09</v>
      </c>
      <c r="G795" s="32">
        <v>2021</v>
      </c>
      <c r="H795" s="39">
        <v>15</v>
      </c>
      <c r="I795" s="41">
        <v>0.08</v>
      </c>
      <c r="J795" s="35">
        <v>2</v>
      </c>
      <c r="K795" s="49">
        <v>65350.225203722774</v>
      </c>
      <c r="M795" s="36"/>
      <c r="N795" s="36"/>
      <c r="O795" s="36"/>
    </row>
    <row r="796" spans="1:15" ht="30">
      <c r="A796" s="28"/>
      <c r="B796" s="29" t="s">
        <v>9896</v>
      </c>
      <c r="C796" s="29">
        <v>1</v>
      </c>
      <c r="D796" s="30"/>
      <c r="E796" s="31" t="s">
        <v>10677</v>
      </c>
      <c r="F796" s="46">
        <v>81969.460000000006</v>
      </c>
      <c r="G796" s="32">
        <v>2021</v>
      </c>
      <c r="H796" s="39">
        <v>15</v>
      </c>
      <c r="I796" s="41">
        <v>0.08</v>
      </c>
      <c r="J796" s="35">
        <v>2</v>
      </c>
      <c r="K796" s="49">
        <v>71829.918955881192</v>
      </c>
      <c r="M796" s="36"/>
      <c r="N796" s="36"/>
      <c r="O796" s="36"/>
    </row>
    <row r="797" spans="1:15" ht="30">
      <c r="A797" s="28"/>
      <c r="B797" s="29" t="s">
        <v>9896</v>
      </c>
      <c r="C797" s="29">
        <v>1</v>
      </c>
      <c r="D797" s="30"/>
      <c r="E797" s="31" t="s">
        <v>10678</v>
      </c>
      <c r="F797" s="46">
        <v>54796</v>
      </c>
      <c r="G797" s="32">
        <v>2021</v>
      </c>
      <c r="H797" s="39">
        <v>15</v>
      </c>
      <c r="I797" s="41">
        <v>0.08</v>
      </c>
      <c r="J797" s="35">
        <v>2</v>
      </c>
      <c r="K797" s="49">
        <v>48017.789053465349</v>
      </c>
      <c r="M797" s="36"/>
      <c r="N797" s="36"/>
      <c r="O797" s="36"/>
    </row>
    <row r="798" spans="1:15" ht="30">
      <c r="A798" s="28"/>
      <c r="B798" s="29" t="s">
        <v>9896</v>
      </c>
      <c r="C798" s="29">
        <v>1</v>
      </c>
      <c r="D798" s="30"/>
      <c r="E798" s="31" t="s">
        <v>10679</v>
      </c>
      <c r="F798" s="46">
        <v>80796.289999999994</v>
      </c>
      <c r="G798" s="32">
        <v>2021</v>
      </c>
      <c r="H798" s="39">
        <v>15</v>
      </c>
      <c r="I798" s="41">
        <v>0.08</v>
      </c>
      <c r="J798" s="35">
        <v>2</v>
      </c>
      <c r="K798" s="49">
        <v>70801.868923326736</v>
      </c>
      <c r="M798" s="36"/>
      <c r="N798" s="36"/>
      <c r="O798" s="36"/>
    </row>
    <row r="799" spans="1:15" ht="30">
      <c r="A799" s="28"/>
      <c r="B799" s="29" t="s">
        <v>9896</v>
      </c>
      <c r="C799" s="29">
        <v>1</v>
      </c>
      <c r="D799" s="30"/>
      <c r="E799" s="31" t="s">
        <v>10680</v>
      </c>
      <c r="F799" s="46">
        <v>54796</v>
      </c>
      <c r="G799" s="32">
        <v>2021</v>
      </c>
      <c r="H799" s="39">
        <v>15</v>
      </c>
      <c r="I799" s="41">
        <v>0.08</v>
      </c>
      <c r="J799" s="35">
        <v>2</v>
      </c>
      <c r="K799" s="49">
        <v>48017.789053465349</v>
      </c>
      <c r="M799" s="36"/>
      <c r="N799" s="36"/>
      <c r="O799" s="36"/>
    </row>
    <row r="800" spans="1:15" ht="30">
      <c r="A800" s="28"/>
      <c r="B800" s="29" t="s">
        <v>9896</v>
      </c>
      <c r="C800" s="29">
        <v>1</v>
      </c>
      <c r="D800" s="30"/>
      <c r="E800" s="31" t="s">
        <v>10681</v>
      </c>
      <c r="F800" s="46">
        <v>80796.289999999994</v>
      </c>
      <c r="G800" s="32">
        <v>2021</v>
      </c>
      <c r="H800" s="39">
        <v>15</v>
      </c>
      <c r="I800" s="41">
        <v>0.08</v>
      </c>
      <c r="J800" s="35">
        <v>2</v>
      </c>
      <c r="K800" s="49">
        <v>70801.868923326736</v>
      </c>
      <c r="M800" s="36"/>
      <c r="N800" s="36"/>
      <c r="O800" s="36"/>
    </row>
    <row r="801" spans="1:15" ht="30">
      <c r="A801" s="28"/>
      <c r="B801" s="29" t="s">
        <v>9896</v>
      </c>
      <c r="C801" s="29">
        <v>1</v>
      </c>
      <c r="D801" s="30"/>
      <c r="E801" s="31" t="s">
        <v>10682</v>
      </c>
      <c r="F801" s="46">
        <v>80796.289999999994</v>
      </c>
      <c r="G801" s="32">
        <v>2021</v>
      </c>
      <c r="H801" s="39">
        <v>15</v>
      </c>
      <c r="I801" s="41">
        <v>0.08</v>
      </c>
      <c r="J801" s="35">
        <v>2</v>
      </c>
      <c r="K801" s="49">
        <v>70801.868923326736</v>
      </c>
      <c r="M801" s="36"/>
      <c r="N801" s="36"/>
      <c r="O801" s="36"/>
    </row>
    <row r="802" spans="1:15" ht="30">
      <c r="A802" s="28"/>
      <c r="B802" s="29" t="s">
        <v>9896</v>
      </c>
      <c r="C802" s="29">
        <v>1</v>
      </c>
      <c r="D802" s="30"/>
      <c r="E802" s="31" t="s">
        <v>10683</v>
      </c>
      <c r="F802" s="46">
        <v>54796</v>
      </c>
      <c r="G802" s="32">
        <v>2021</v>
      </c>
      <c r="H802" s="39">
        <v>15</v>
      </c>
      <c r="I802" s="41">
        <v>0.08</v>
      </c>
      <c r="J802" s="35">
        <v>2</v>
      </c>
      <c r="K802" s="49">
        <v>48017.789053465349</v>
      </c>
      <c r="M802" s="36"/>
      <c r="N802" s="36"/>
      <c r="O802" s="36"/>
    </row>
    <row r="803" spans="1:15" ht="30">
      <c r="A803" s="28"/>
      <c r="B803" s="29" t="s">
        <v>9896</v>
      </c>
      <c r="C803" s="29">
        <v>1</v>
      </c>
      <c r="D803" s="30"/>
      <c r="E803" s="31" t="s">
        <v>10684</v>
      </c>
      <c r="F803" s="46">
        <v>54796</v>
      </c>
      <c r="G803" s="32">
        <v>2021</v>
      </c>
      <c r="H803" s="39">
        <v>15</v>
      </c>
      <c r="I803" s="41">
        <v>0.08</v>
      </c>
      <c r="J803" s="35">
        <v>2</v>
      </c>
      <c r="K803" s="49">
        <v>48017.789053465349</v>
      </c>
      <c r="M803" s="36"/>
      <c r="N803" s="36"/>
      <c r="O803" s="36"/>
    </row>
    <row r="804" spans="1:15" ht="30">
      <c r="A804" s="28"/>
      <c r="B804" s="29" t="s">
        <v>9896</v>
      </c>
      <c r="C804" s="29">
        <v>1</v>
      </c>
      <c r="D804" s="30"/>
      <c r="E804" s="31" t="s">
        <v>10685</v>
      </c>
      <c r="F804" s="46">
        <v>61823.69</v>
      </c>
      <c r="G804" s="32">
        <v>2021</v>
      </c>
      <c r="H804" s="39">
        <v>15</v>
      </c>
      <c r="I804" s="41">
        <v>0.08</v>
      </c>
      <c r="J804" s="35">
        <v>2</v>
      </c>
      <c r="K804" s="49">
        <v>54176.16075857426</v>
      </c>
      <c r="M804" s="36"/>
      <c r="N804" s="36"/>
      <c r="O804" s="36"/>
    </row>
    <row r="805" spans="1:15" ht="30">
      <c r="A805" s="28"/>
      <c r="B805" s="29" t="s">
        <v>9896</v>
      </c>
      <c r="C805" s="29">
        <v>1</v>
      </c>
      <c r="D805" s="30"/>
      <c r="E805" s="31" t="s">
        <v>10686</v>
      </c>
      <c r="F805" s="46">
        <v>87949.64</v>
      </c>
      <c r="G805" s="32">
        <v>2021</v>
      </c>
      <c r="H805" s="39">
        <v>15</v>
      </c>
      <c r="I805" s="41">
        <v>0.08</v>
      </c>
      <c r="J805" s="35">
        <v>2</v>
      </c>
      <c r="K805" s="49">
        <v>77070.356610851493</v>
      </c>
      <c r="M805" s="36"/>
      <c r="N805" s="36"/>
      <c r="O805" s="36"/>
    </row>
    <row r="806" spans="1:15" ht="30">
      <c r="A806" s="28"/>
      <c r="B806" s="29" t="s">
        <v>9896</v>
      </c>
      <c r="C806" s="29">
        <v>1</v>
      </c>
      <c r="D806" s="30"/>
      <c r="E806" s="31" t="s">
        <v>10687</v>
      </c>
      <c r="F806" s="46">
        <v>85553.86</v>
      </c>
      <c r="G806" s="32">
        <v>2021</v>
      </c>
      <c r="H806" s="39">
        <v>15</v>
      </c>
      <c r="I806" s="41">
        <v>0.08</v>
      </c>
      <c r="J806" s="35">
        <v>2</v>
      </c>
      <c r="K806" s="49">
        <v>74970.932224792079</v>
      </c>
      <c r="M806" s="36"/>
      <c r="N806" s="36"/>
      <c r="O806" s="36"/>
    </row>
    <row r="807" spans="1:15" ht="30">
      <c r="A807" s="28"/>
      <c r="B807" s="29" t="s">
        <v>9896</v>
      </c>
      <c r="C807" s="29">
        <v>1</v>
      </c>
      <c r="D807" s="30"/>
      <c r="E807" s="31" t="s">
        <v>10688</v>
      </c>
      <c r="F807" s="46">
        <v>80966.240000000005</v>
      </c>
      <c r="G807" s="32">
        <v>2021</v>
      </c>
      <c r="H807" s="39">
        <v>15</v>
      </c>
      <c r="I807" s="41">
        <v>0.08</v>
      </c>
      <c r="J807" s="35">
        <v>2</v>
      </c>
      <c r="K807" s="49">
        <v>70950.796276594076</v>
      </c>
      <c r="M807" s="36"/>
      <c r="N807" s="36"/>
      <c r="O807" s="36"/>
    </row>
    <row r="808" spans="1:15" ht="30">
      <c r="A808" s="28"/>
      <c r="B808" s="29" t="s">
        <v>9896</v>
      </c>
      <c r="C808" s="29">
        <v>1</v>
      </c>
      <c r="D808" s="30"/>
      <c r="E808" s="31" t="s">
        <v>10689</v>
      </c>
      <c r="F808" s="46">
        <v>80966.240000000005</v>
      </c>
      <c r="G808" s="32">
        <v>2021</v>
      </c>
      <c r="H808" s="39">
        <v>15</v>
      </c>
      <c r="I808" s="41">
        <v>0.08</v>
      </c>
      <c r="J808" s="35">
        <v>2</v>
      </c>
      <c r="K808" s="49">
        <v>70950.796276594076</v>
      </c>
      <c r="M808" s="36"/>
      <c r="N808" s="36"/>
      <c r="O808" s="36"/>
    </row>
    <row r="809" spans="1:15" ht="30">
      <c r="A809" s="28"/>
      <c r="B809" s="29" t="s">
        <v>9896</v>
      </c>
      <c r="C809" s="29">
        <v>1</v>
      </c>
      <c r="D809" s="30"/>
      <c r="E809" s="31" t="s">
        <v>10690</v>
      </c>
      <c r="F809" s="46">
        <v>80966.240000000005</v>
      </c>
      <c r="G809" s="32">
        <v>2021</v>
      </c>
      <c r="H809" s="39">
        <v>15</v>
      </c>
      <c r="I809" s="41">
        <v>0.08</v>
      </c>
      <c r="J809" s="35">
        <v>2</v>
      </c>
      <c r="K809" s="49">
        <v>70950.796276594076</v>
      </c>
      <c r="M809" s="36"/>
      <c r="N809" s="36"/>
      <c r="O809" s="36"/>
    </row>
    <row r="810" spans="1:15" ht="30">
      <c r="A810" s="28"/>
      <c r="B810" s="29" t="s">
        <v>9896</v>
      </c>
      <c r="C810" s="29">
        <v>1</v>
      </c>
      <c r="D810" s="30"/>
      <c r="E810" s="31" t="s">
        <v>10691</v>
      </c>
      <c r="F810" s="46">
        <v>80966.240000000005</v>
      </c>
      <c r="G810" s="32">
        <v>2021</v>
      </c>
      <c r="H810" s="39">
        <v>15</v>
      </c>
      <c r="I810" s="41">
        <v>0.08</v>
      </c>
      <c r="J810" s="35">
        <v>2</v>
      </c>
      <c r="K810" s="49">
        <v>70950.796276594076</v>
      </c>
      <c r="M810" s="36"/>
      <c r="N810" s="36"/>
      <c r="O810" s="36"/>
    </row>
    <row r="811" spans="1:15" ht="30">
      <c r="A811" s="28"/>
      <c r="B811" s="29" t="s">
        <v>9896</v>
      </c>
      <c r="C811" s="29">
        <v>1</v>
      </c>
      <c r="D811" s="30"/>
      <c r="E811" s="31" t="s">
        <v>10692</v>
      </c>
      <c r="F811" s="46">
        <v>82796.55</v>
      </c>
      <c r="G811" s="32">
        <v>2021</v>
      </c>
      <c r="H811" s="39">
        <v>15</v>
      </c>
      <c r="I811" s="41">
        <v>0.08</v>
      </c>
      <c r="J811" s="35">
        <v>2</v>
      </c>
      <c r="K811" s="49">
        <v>72554.69874178218</v>
      </c>
      <c r="M811" s="36"/>
      <c r="N811" s="36"/>
      <c r="O811" s="36"/>
    </row>
    <row r="812" spans="1:15" ht="30">
      <c r="A812" s="28"/>
      <c r="B812" s="29" t="s">
        <v>9896</v>
      </c>
      <c r="C812" s="29">
        <v>1</v>
      </c>
      <c r="D812" s="30"/>
      <c r="E812" s="31" t="s">
        <v>10693</v>
      </c>
      <c r="F812" s="46">
        <v>62086.34</v>
      </c>
      <c r="G812" s="32">
        <v>2021</v>
      </c>
      <c r="H812" s="39">
        <v>15</v>
      </c>
      <c r="I812" s="41">
        <v>0.08</v>
      </c>
      <c r="J812" s="35">
        <v>2</v>
      </c>
      <c r="K812" s="49">
        <v>54406.321213623763</v>
      </c>
      <c r="M812" s="36"/>
      <c r="N812" s="36"/>
      <c r="O812" s="36"/>
    </row>
    <row r="813" spans="1:15" ht="30">
      <c r="A813" s="28"/>
      <c r="B813" s="29" t="s">
        <v>9896</v>
      </c>
      <c r="C813" s="29">
        <v>1</v>
      </c>
      <c r="D813" s="30"/>
      <c r="E813" s="31" t="s">
        <v>10694</v>
      </c>
      <c r="F813" s="46">
        <v>64603.66</v>
      </c>
      <c r="G813" s="32">
        <v>2021</v>
      </c>
      <c r="H813" s="39">
        <v>15</v>
      </c>
      <c r="I813" s="41">
        <v>0.08</v>
      </c>
      <c r="J813" s="35">
        <v>2</v>
      </c>
      <c r="K813" s="49">
        <v>56612.251222019811</v>
      </c>
      <c r="M813" s="36"/>
      <c r="N813" s="36"/>
      <c r="O813" s="36"/>
    </row>
    <row r="814" spans="1:15" ht="30">
      <c r="A814" s="28"/>
      <c r="B814" s="29" t="s">
        <v>9896</v>
      </c>
      <c r="C814" s="29">
        <v>1</v>
      </c>
      <c r="D814" s="30"/>
      <c r="E814" s="31" t="s">
        <v>10695</v>
      </c>
      <c r="F814" s="46">
        <v>64603.66</v>
      </c>
      <c r="G814" s="32">
        <v>2021</v>
      </c>
      <c r="H814" s="39">
        <v>15</v>
      </c>
      <c r="I814" s="41">
        <v>0.08</v>
      </c>
      <c r="J814" s="35">
        <v>2</v>
      </c>
      <c r="K814" s="49">
        <v>56612.251222019811</v>
      </c>
      <c r="M814" s="36"/>
      <c r="N814" s="36"/>
      <c r="O814" s="36"/>
    </row>
    <row r="815" spans="1:15" ht="30">
      <c r="A815" s="28"/>
      <c r="B815" s="29" t="s">
        <v>9896</v>
      </c>
      <c r="C815" s="29">
        <v>1</v>
      </c>
      <c r="D815" s="30"/>
      <c r="E815" s="31" t="s">
        <v>10696</v>
      </c>
      <c r="F815" s="46">
        <v>60070.63</v>
      </c>
      <c r="G815" s="32">
        <v>2021</v>
      </c>
      <c r="H815" s="39">
        <v>15</v>
      </c>
      <c r="I815" s="41">
        <v>0.08</v>
      </c>
      <c r="J815" s="35">
        <v>2</v>
      </c>
      <c r="K815" s="49">
        <v>52639.952544871288</v>
      </c>
      <c r="M815" s="36"/>
      <c r="N815" s="36"/>
      <c r="O815" s="36"/>
    </row>
    <row r="816" spans="1:15" ht="30">
      <c r="A816" s="28"/>
      <c r="B816" s="29" t="s">
        <v>9896</v>
      </c>
      <c r="C816" s="29">
        <v>1</v>
      </c>
      <c r="D816" s="30"/>
      <c r="E816" s="31" t="s">
        <v>10697</v>
      </c>
      <c r="F816" s="46">
        <v>49686.17</v>
      </c>
      <c r="G816" s="32">
        <v>2021</v>
      </c>
      <c r="H816" s="39">
        <v>15</v>
      </c>
      <c r="I816" s="41">
        <v>0.08</v>
      </c>
      <c r="J816" s="35">
        <v>2</v>
      </c>
      <c r="K816" s="49">
        <v>43540.039965227726</v>
      </c>
      <c r="M816" s="36"/>
      <c r="N816" s="36"/>
      <c r="O816" s="36"/>
    </row>
    <row r="817" spans="1:15" ht="30">
      <c r="A817" s="28"/>
      <c r="B817" s="29" t="s">
        <v>9896</v>
      </c>
      <c r="C817" s="29">
        <v>1</v>
      </c>
      <c r="D817" s="30"/>
      <c r="E817" s="31" t="s">
        <v>10698</v>
      </c>
      <c r="F817" s="46">
        <v>80966.240000000005</v>
      </c>
      <c r="G817" s="32">
        <v>2021</v>
      </c>
      <c r="H817" s="39">
        <v>15</v>
      </c>
      <c r="I817" s="41">
        <v>0.08</v>
      </c>
      <c r="J817" s="35">
        <v>2</v>
      </c>
      <c r="K817" s="49">
        <v>70950.796276594076</v>
      </c>
      <c r="M817" s="36"/>
      <c r="N817" s="36"/>
      <c r="O817" s="36"/>
    </row>
    <row r="818" spans="1:15" ht="30">
      <c r="A818" s="28"/>
      <c r="B818" s="29" t="s">
        <v>9896</v>
      </c>
      <c r="C818" s="29">
        <v>1</v>
      </c>
      <c r="D818" s="30"/>
      <c r="E818" s="31" t="s">
        <v>10699</v>
      </c>
      <c r="F818" s="46">
        <v>80966.240000000005</v>
      </c>
      <c r="G818" s="32">
        <v>2021</v>
      </c>
      <c r="H818" s="39">
        <v>15</v>
      </c>
      <c r="I818" s="41">
        <v>0.08</v>
      </c>
      <c r="J818" s="35">
        <v>2</v>
      </c>
      <c r="K818" s="49">
        <v>70950.796276594076</v>
      </c>
      <c r="M818" s="36"/>
      <c r="N818" s="36"/>
      <c r="O818" s="36"/>
    </row>
    <row r="819" spans="1:15" ht="30">
      <c r="A819" s="28"/>
      <c r="B819" s="29" t="s">
        <v>9896</v>
      </c>
      <c r="C819" s="29">
        <v>1</v>
      </c>
      <c r="D819" s="30"/>
      <c r="E819" s="31" t="s">
        <v>10700</v>
      </c>
      <c r="F819" s="46">
        <v>61823.69</v>
      </c>
      <c r="G819" s="32">
        <v>2021</v>
      </c>
      <c r="H819" s="39">
        <v>15</v>
      </c>
      <c r="I819" s="41">
        <v>0.08</v>
      </c>
      <c r="J819" s="35">
        <v>2</v>
      </c>
      <c r="K819" s="49">
        <v>54176.16075857426</v>
      </c>
      <c r="M819" s="36"/>
      <c r="N819" s="36"/>
      <c r="O819" s="36"/>
    </row>
    <row r="820" spans="1:15" ht="30">
      <c r="A820" s="28"/>
      <c r="B820" s="29" t="s">
        <v>9896</v>
      </c>
      <c r="C820" s="29">
        <v>1</v>
      </c>
      <c r="D820" s="30"/>
      <c r="E820" s="31" t="s">
        <v>10701</v>
      </c>
      <c r="F820" s="46">
        <v>80966.240000000005</v>
      </c>
      <c r="G820" s="32">
        <v>2021</v>
      </c>
      <c r="H820" s="39">
        <v>15</v>
      </c>
      <c r="I820" s="41">
        <v>0.08</v>
      </c>
      <c r="J820" s="35">
        <v>2</v>
      </c>
      <c r="K820" s="49">
        <v>70950.796276594076</v>
      </c>
      <c r="M820" s="36"/>
      <c r="N820" s="36"/>
      <c r="O820" s="36"/>
    </row>
    <row r="821" spans="1:15" ht="30">
      <c r="A821" s="28"/>
      <c r="B821" s="29" t="s">
        <v>9896</v>
      </c>
      <c r="C821" s="29">
        <v>1</v>
      </c>
      <c r="D821" s="30"/>
      <c r="E821" s="31" t="s">
        <v>10702</v>
      </c>
      <c r="F821" s="46">
        <v>80966.240000000005</v>
      </c>
      <c r="G821" s="32">
        <v>2021</v>
      </c>
      <c r="H821" s="39">
        <v>15</v>
      </c>
      <c r="I821" s="41">
        <v>0.08</v>
      </c>
      <c r="J821" s="35">
        <v>2</v>
      </c>
      <c r="K821" s="49">
        <v>70950.796276594076</v>
      </c>
      <c r="M821" s="36"/>
      <c r="N821" s="36"/>
      <c r="O821" s="36"/>
    </row>
    <row r="822" spans="1:15" ht="30">
      <c r="A822" s="28"/>
      <c r="B822" s="29" t="s">
        <v>9896</v>
      </c>
      <c r="C822" s="29">
        <v>1</v>
      </c>
      <c r="D822" s="30"/>
      <c r="E822" s="31" t="s">
        <v>10703</v>
      </c>
      <c r="F822" s="46">
        <v>54965.95</v>
      </c>
      <c r="G822" s="32">
        <v>2021</v>
      </c>
      <c r="H822" s="39">
        <v>15</v>
      </c>
      <c r="I822" s="41">
        <v>0.08</v>
      </c>
      <c r="J822" s="35">
        <v>2</v>
      </c>
      <c r="K822" s="49">
        <v>48166.716406732674</v>
      </c>
      <c r="M822" s="36"/>
      <c r="N822" s="36"/>
      <c r="O822" s="36"/>
    </row>
    <row r="823" spans="1:15" ht="30">
      <c r="A823" s="28"/>
      <c r="B823" s="29" t="s">
        <v>9896</v>
      </c>
      <c r="C823" s="29">
        <v>1</v>
      </c>
      <c r="D823" s="30"/>
      <c r="E823" s="31" t="s">
        <v>10704</v>
      </c>
      <c r="F823" s="46">
        <v>47771.4</v>
      </c>
      <c r="G823" s="32">
        <v>2021</v>
      </c>
      <c r="H823" s="39">
        <v>15</v>
      </c>
      <c r="I823" s="41">
        <v>0.08</v>
      </c>
      <c r="J823" s="35">
        <v>2</v>
      </c>
      <c r="K823" s="49">
        <v>41862.125118415846</v>
      </c>
      <c r="M823" s="36"/>
      <c r="N823" s="36"/>
      <c r="O823" s="36"/>
    </row>
    <row r="824" spans="1:15" ht="30">
      <c r="A824" s="28"/>
      <c r="B824" s="29" t="s">
        <v>9896</v>
      </c>
      <c r="C824" s="29">
        <v>1</v>
      </c>
      <c r="D824" s="30"/>
      <c r="E824" s="31" t="s">
        <v>10705</v>
      </c>
      <c r="F824" s="46">
        <v>47771.4</v>
      </c>
      <c r="G824" s="32">
        <v>2021</v>
      </c>
      <c r="H824" s="39">
        <v>15</v>
      </c>
      <c r="I824" s="41">
        <v>0.08</v>
      </c>
      <c r="J824" s="35">
        <v>2</v>
      </c>
      <c r="K824" s="49">
        <v>41862.125118415846</v>
      </c>
      <c r="M824" s="36"/>
      <c r="N824" s="36"/>
      <c r="O824" s="36"/>
    </row>
    <row r="825" spans="1:15" ht="30">
      <c r="A825" s="28"/>
      <c r="B825" s="29" t="s">
        <v>9896</v>
      </c>
      <c r="C825" s="29">
        <v>1</v>
      </c>
      <c r="D825" s="30"/>
      <c r="E825" s="31" t="s">
        <v>10706</v>
      </c>
      <c r="F825" s="46">
        <v>64225.65</v>
      </c>
      <c r="G825" s="32">
        <v>2021</v>
      </c>
      <c r="H825" s="39">
        <v>15</v>
      </c>
      <c r="I825" s="41">
        <v>0.08</v>
      </c>
      <c r="J825" s="35">
        <v>2</v>
      </c>
      <c r="K825" s="49">
        <v>56281.000684752478</v>
      </c>
      <c r="M825" s="36"/>
      <c r="N825" s="36"/>
      <c r="O825" s="36"/>
    </row>
    <row r="826" spans="1:15" ht="30">
      <c r="A826" s="28"/>
      <c r="B826" s="29" t="s">
        <v>9896</v>
      </c>
      <c r="C826" s="29">
        <v>1</v>
      </c>
      <c r="D826" s="30"/>
      <c r="E826" s="31" t="s">
        <v>10707</v>
      </c>
      <c r="F826" s="46">
        <v>64225.65</v>
      </c>
      <c r="G826" s="32">
        <v>2021</v>
      </c>
      <c r="H826" s="39">
        <v>15</v>
      </c>
      <c r="I826" s="41">
        <v>0.08</v>
      </c>
      <c r="J826" s="35">
        <v>2</v>
      </c>
      <c r="K826" s="49">
        <v>56281.000684752478</v>
      </c>
      <c r="M826" s="36"/>
      <c r="N826" s="36"/>
      <c r="O826" s="36"/>
    </row>
    <row r="827" spans="1:15" ht="30">
      <c r="A827" s="28"/>
      <c r="B827" s="29" t="s">
        <v>9896</v>
      </c>
      <c r="C827" s="29">
        <v>1</v>
      </c>
      <c r="D827" s="30"/>
      <c r="E827" s="31" t="s">
        <v>10708</v>
      </c>
      <c r="F827" s="46">
        <v>68952.320000000007</v>
      </c>
      <c r="G827" s="32">
        <v>2021</v>
      </c>
      <c r="H827" s="39">
        <v>15</v>
      </c>
      <c r="I827" s="41">
        <v>0.08</v>
      </c>
      <c r="J827" s="35">
        <v>2</v>
      </c>
      <c r="K827" s="49">
        <v>60422.986285623774</v>
      </c>
      <c r="M827" s="36"/>
      <c r="N827" s="36"/>
      <c r="O827" s="36"/>
    </row>
    <row r="828" spans="1:15" ht="30">
      <c r="A828" s="28"/>
      <c r="B828" s="29" t="s">
        <v>9896</v>
      </c>
      <c r="C828" s="29">
        <v>1</v>
      </c>
      <c r="D828" s="30"/>
      <c r="E828" s="31" t="s">
        <v>10709</v>
      </c>
      <c r="F828" s="46">
        <v>47771.4</v>
      </c>
      <c r="G828" s="32">
        <v>2021</v>
      </c>
      <c r="H828" s="39">
        <v>15</v>
      </c>
      <c r="I828" s="41">
        <v>0.08</v>
      </c>
      <c r="J828" s="35">
        <v>2</v>
      </c>
      <c r="K828" s="49">
        <v>41862.125118415846</v>
      </c>
      <c r="M828" s="36"/>
      <c r="N828" s="36"/>
      <c r="O828" s="36"/>
    </row>
    <row r="829" spans="1:15" ht="30">
      <c r="A829" s="28"/>
      <c r="B829" s="29" t="s">
        <v>9896</v>
      </c>
      <c r="C829" s="29">
        <v>1</v>
      </c>
      <c r="D829" s="30"/>
      <c r="E829" s="31" t="s">
        <v>10710</v>
      </c>
      <c r="F829" s="46">
        <v>68952.320000000007</v>
      </c>
      <c r="G829" s="32">
        <v>2021</v>
      </c>
      <c r="H829" s="39">
        <v>15</v>
      </c>
      <c r="I829" s="41">
        <v>0.08</v>
      </c>
      <c r="J829" s="35">
        <v>2</v>
      </c>
      <c r="K829" s="49">
        <v>60422.986285623774</v>
      </c>
      <c r="M829" s="36"/>
      <c r="N829" s="36"/>
      <c r="O829" s="36"/>
    </row>
    <row r="830" spans="1:15" ht="30">
      <c r="A830" s="28"/>
      <c r="B830" s="29" t="s">
        <v>9896</v>
      </c>
      <c r="C830" s="29">
        <v>1</v>
      </c>
      <c r="D830" s="30"/>
      <c r="E830" s="31" t="s">
        <v>10711</v>
      </c>
      <c r="F830" s="46">
        <v>81502.87</v>
      </c>
      <c r="G830" s="32">
        <v>2021</v>
      </c>
      <c r="H830" s="39">
        <v>15</v>
      </c>
      <c r="I830" s="41">
        <v>0.08</v>
      </c>
      <c r="J830" s="35">
        <v>2</v>
      </c>
      <c r="K830" s="49">
        <v>71421.045676910886</v>
      </c>
      <c r="M830" s="36"/>
      <c r="N830" s="36"/>
      <c r="O830" s="36"/>
    </row>
    <row r="831" spans="1:15" ht="30">
      <c r="A831" s="28"/>
      <c r="B831" s="29" t="s">
        <v>9896</v>
      </c>
      <c r="C831" s="29">
        <v>1</v>
      </c>
      <c r="D831" s="30"/>
      <c r="E831" s="31" t="s">
        <v>10712</v>
      </c>
      <c r="F831" s="46">
        <v>77998.81</v>
      </c>
      <c r="G831" s="32">
        <v>2021</v>
      </c>
      <c r="H831" s="39">
        <v>15</v>
      </c>
      <c r="I831" s="41">
        <v>0.08</v>
      </c>
      <c r="J831" s="35">
        <v>2</v>
      </c>
      <c r="K831" s="49">
        <v>68350.434429544563</v>
      </c>
      <c r="M831" s="36"/>
      <c r="N831" s="36"/>
      <c r="O831" s="36"/>
    </row>
    <row r="832" spans="1:15" ht="30">
      <c r="A832" s="28"/>
      <c r="B832" s="29" t="s">
        <v>9896</v>
      </c>
      <c r="C832" s="29">
        <v>1</v>
      </c>
      <c r="D832" s="30"/>
      <c r="E832" s="31" t="s">
        <v>10713</v>
      </c>
      <c r="F832" s="46">
        <v>68741.17</v>
      </c>
      <c r="G832" s="32">
        <v>2021</v>
      </c>
      <c r="H832" s="39">
        <v>15</v>
      </c>
      <c r="I832" s="41">
        <v>0.08</v>
      </c>
      <c r="J832" s="35">
        <v>2</v>
      </c>
      <c r="K832" s="49">
        <v>60237.955331564357</v>
      </c>
      <c r="M832" s="36"/>
      <c r="N832" s="36"/>
      <c r="O832" s="36"/>
    </row>
    <row r="833" spans="1:15" ht="30">
      <c r="A833" s="28"/>
      <c r="B833" s="29" t="s">
        <v>9896</v>
      </c>
      <c r="C833" s="29">
        <v>1</v>
      </c>
      <c r="D833" s="30"/>
      <c r="E833" s="31" t="s">
        <v>10714</v>
      </c>
      <c r="F833" s="46">
        <v>72980</v>
      </c>
      <c r="G833" s="32">
        <v>2022</v>
      </c>
      <c r="H833" s="39">
        <v>15</v>
      </c>
      <c r="I833" s="41">
        <v>0.08</v>
      </c>
      <c r="J833" s="35">
        <v>2</v>
      </c>
      <c r="K833" s="49">
        <v>71650.463366336626</v>
      </c>
      <c r="M833" s="36"/>
      <c r="N833" s="36"/>
      <c r="O833" s="36"/>
    </row>
    <row r="834" spans="1:15" ht="30">
      <c r="A834" s="28"/>
      <c r="B834" s="29" t="s">
        <v>9896</v>
      </c>
      <c r="C834" s="29">
        <v>1</v>
      </c>
      <c r="D834" s="30"/>
      <c r="E834" s="31" t="s">
        <v>10715</v>
      </c>
      <c r="F834" s="46">
        <v>67674</v>
      </c>
      <c r="G834" s="32">
        <v>2022</v>
      </c>
      <c r="H834" s="39">
        <v>15</v>
      </c>
      <c r="I834" s="41">
        <v>0.08</v>
      </c>
      <c r="J834" s="35">
        <v>2</v>
      </c>
      <c r="K834" s="49">
        <v>66441.127128712877</v>
      </c>
      <c r="M834" s="36"/>
      <c r="N834" s="36"/>
      <c r="O834" s="36"/>
    </row>
    <row r="835" spans="1:15" ht="30">
      <c r="A835" s="28"/>
      <c r="B835" s="29" t="s">
        <v>9896</v>
      </c>
      <c r="C835" s="29">
        <v>1</v>
      </c>
      <c r="D835" s="30"/>
      <c r="E835" s="31" t="s">
        <v>10716</v>
      </c>
      <c r="F835" s="46">
        <v>67674</v>
      </c>
      <c r="G835" s="32">
        <v>2022</v>
      </c>
      <c r="H835" s="39">
        <v>15</v>
      </c>
      <c r="I835" s="41">
        <v>0.08</v>
      </c>
      <c r="J835" s="35">
        <v>2</v>
      </c>
      <c r="K835" s="49">
        <v>66441.127128712877</v>
      </c>
      <c r="M835" s="36"/>
      <c r="N835" s="36"/>
      <c r="O835" s="36"/>
    </row>
    <row r="836" spans="1:15" ht="30">
      <c r="A836" s="28"/>
      <c r="B836" s="29" t="s">
        <v>9896</v>
      </c>
      <c r="C836" s="29">
        <v>1</v>
      </c>
      <c r="D836" s="30"/>
      <c r="E836" s="31" t="s">
        <v>10717</v>
      </c>
      <c r="F836" s="46">
        <v>72980</v>
      </c>
      <c r="G836" s="32">
        <v>2022</v>
      </c>
      <c r="H836" s="39">
        <v>15</v>
      </c>
      <c r="I836" s="41">
        <v>0.08</v>
      </c>
      <c r="J836" s="35">
        <v>2</v>
      </c>
      <c r="K836" s="49">
        <v>71650.463366336626</v>
      </c>
      <c r="M836" s="36"/>
      <c r="N836" s="36"/>
      <c r="O836" s="36"/>
    </row>
    <row r="837" spans="1:15" ht="30">
      <c r="A837" s="28"/>
      <c r="B837" s="29" t="s">
        <v>9896</v>
      </c>
      <c r="C837" s="29">
        <v>1</v>
      </c>
      <c r="D837" s="30"/>
      <c r="E837" s="31" t="s">
        <v>10718</v>
      </c>
      <c r="F837" s="46">
        <v>66944</v>
      </c>
      <c r="G837" s="32">
        <v>2022</v>
      </c>
      <c r="H837" s="39">
        <v>15</v>
      </c>
      <c r="I837" s="41">
        <v>0.08</v>
      </c>
      <c r="J837" s="35">
        <v>2</v>
      </c>
      <c r="K837" s="49">
        <v>65724.426138613853</v>
      </c>
      <c r="M837" s="36"/>
      <c r="N837" s="36"/>
      <c r="O837" s="36"/>
    </row>
    <row r="838" spans="1:15" ht="30">
      <c r="A838" s="28"/>
      <c r="B838" s="29" t="s">
        <v>9896</v>
      </c>
      <c r="C838" s="29">
        <v>1</v>
      </c>
      <c r="D838" s="30"/>
      <c r="E838" s="31" t="s">
        <v>10719</v>
      </c>
      <c r="F838" s="46">
        <v>65108</v>
      </c>
      <c r="G838" s="32">
        <v>2022</v>
      </c>
      <c r="H838" s="39">
        <v>15</v>
      </c>
      <c r="I838" s="41">
        <v>0.08</v>
      </c>
      <c r="J838" s="35">
        <v>2</v>
      </c>
      <c r="K838" s="49">
        <v>63921.874059405942</v>
      </c>
      <c r="M838" s="36"/>
      <c r="N838" s="36"/>
      <c r="O838" s="36"/>
    </row>
    <row r="839" spans="1:15" ht="30">
      <c r="A839" s="28"/>
      <c r="B839" s="29" t="s">
        <v>9896</v>
      </c>
      <c r="C839" s="29">
        <v>1</v>
      </c>
      <c r="D839" s="30"/>
      <c r="E839" s="31" t="s">
        <v>10720</v>
      </c>
      <c r="F839" s="46">
        <v>65108</v>
      </c>
      <c r="G839" s="32">
        <v>2022</v>
      </c>
      <c r="H839" s="39">
        <v>15</v>
      </c>
      <c r="I839" s="41">
        <v>0.08</v>
      </c>
      <c r="J839" s="35">
        <v>2</v>
      </c>
      <c r="K839" s="49">
        <v>63921.874059405942</v>
      </c>
      <c r="M839" s="36"/>
      <c r="N839" s="36"/>
      <c r="O839" s="36"/>
    </row>
    <row r="840" spans="1:15" ht="30">
      <c r="A840" s="28"/>
      <c r="B840" s="29" t="s">
        <v>9896</v>
      </c>
      <c r="C840" s="29">
        <v>1</v>
      </c>
      <c r="D840" s="30"/>
      <c r="E840" s="31" t="s">
        <v>10721</v>
      </c>
      <c r="F840" s="46">
        <v>67673</v>
      </c>
      <c r="G840" s="32">
        <v>2022</v>
      </c>
      <c r="H840" s="39">
        <v>15</v>
      </c>
      <c r="I840" s="41">
        <v>0.08</v>
      </c>
      <c r="J840" s="35">
        <v>2</v>
      </c>
      <c r="K840" s="49">
        <v>66440.145346534657</v>
      </c>
      <c r="M840" s="36"/>
      <c r="N840" s="36"/>
      <c r="O840" s="36"/>
    </row>
    <row r="841" spans="1:15" ht="30">
      <c r="A841" s="28"/>
      <c r="B841" s="29" t="s">
        <v>9896</v>
      </c>
      <c r="C841" s="29">
        <v>1</v>
      </c>
      <c r="D841" s="30"/>
      <c r="E841" s="31" t="s">
        <v>10722</v>
      </c>
      <c r="F841" s="46">
        <v>79948</v>
      </c>
      <c r="G841" s="32">
        <v>2022</v>
      </c>
      <c r="H841" s="39">
        <v>15</v>
      </c>
      <c r="I841" s="41">
        <v>0.08</v>
      </c>
      <c r="J841" s="35">
        <v>2</v>
      </c>
      <c r="K841" s="49">
        <v>78491.521584158414</v>
      </c>
      <c r="M841" s="36"/>
      <c r="N841" s="36"/>
      <c r="O841" s="36"/>
    </row>
    <row r="842" spans="1:15" ht="30">
      <c r="A842" s="28"/>
      <c r="B842" s="29" t="s">
        <v>9896</v>
      </c>
      <c r="C842" s="29">
        <v>1</v>
      </c>
      <c r="D842" s="30"/>
      <c r="E842" s="31" t="s">
        <v>10723</v>
      </c>
      <c r="F842" s="46">
        <v>87167</v>
      </c>
      <c r="G842" s="32">
        <v>2022</v>
      </c>
      <c r="H842" s="39">
        <v>15</v>
      </c>
      <c r="I842" s="41">
        <v>0.08</v>
      </c>
      <c r="J842" s="35">
        <v>2</v>
      </c>
      <c r="K842" s="49">
        <v>85579.007128712867</v>
      </c>
      <c r="M842" s="36"/>
      <c r="N842" s="36"/>
      <c r="O842" s="36"/>
    </row>
    <row r="843" spans="1:15" ht="30">
      <c r="A843" s="28"/>
      <c r="B843" s="29" t="s">
        <v>9896</v>
      </c>
      <c r="C843" s="29">
        <v>1</v>
      </c>
      <c r="D843" s="30"/>
      <c r="E843" s="31" t="s">
        <v>10724</v>
      </c>
      <c r="F843" s="46">
        <v>87167</v>
      </c>
      <c r="G843" s="32">
        <v>2022</v>
      </c>
      <c r="H843" s="39">
        <v>15</v>
      </c>
      <c r="I843" s="41">
        <v>0.08</v>
      </c>
      <c r="J843" s="35">
        <v>2</v>
      </c>
      <c r="K843" s="49">
        <v>85579.007128712867</v>
      </c>
      <c r="M843" s="36"/>
      <c r="N843" s="36"/>
      <c r="O843" s="36"/>
    </row>
    <row r="844" spans="1:15" ht="30">
      <c r="A844" s="28"/>
      <c r="B844" s="29" t="s">
        <v>9896</v>
      </c>
      <c r="C844" s="29">
        <v>1</v>
      </c>
      <c r="D844" s="30"/>
      <c r="E844" s="31" t="s">
        <v>10725</v>
      </c>
      <c r="F844" s="46">
        <v>62475</v>
      </c>
      <c r="G844" s="32">
        <v>2022</v>
      </c>
      <c r="H844" s="39">
        <v>15</v>
      </c>
      <c r="I844" s="41">
        <v>0.08</v>
      </c>
      <c r="J844" s="35">
        <v>2</v>
      </c>
      <c r="K844" s="49">
        <v>61336.841584158414</v>
      </c>
      <c r="M844" s="36"/>
      <c r="N844" s="36"/>
      <c r="O844" s="36"/>
    </row>
    <row r="845" spans="1:15" ht="30">
      <c r="A845" s="28"/>
      <c r="B845" s="29" t="s">
        <v>9896</v>
      </c>
      <c r="C845" s="29">
        <v>1</v>
      </c>
      <c r="D845" s="30"/>
      <c r="E845" s="31" t="s">
        <v>10726</v>
      </c>
      <c r="F845" s="46">
        <v>62475</v>
      </c>
      <c r="G845" s="32">
        <v>2022</v>
      </c>
      <c r="H845" s="39">
        <v>15</v>
      </c>
      <c r="I845" s="41">
        <v>0.08</v>
      </c>
      <c r="J845" s="35">
        <v>2</v>
      </c>
      <c r="K845" s="49">
        <v>61336.841584158414</v>
      </c>
      <c r="M845" s="36"/>
      <c r="N845" s="36"/>
      <c r="O845" s="36"/>
    </row>
    <row r="846" spans="1:15" ht="30">
      <c r="A846" s="28"/>
      <c r="B846" s="29" t="s">
        <v>9896</v>
      </c>
      <c r="C846" s="29">
        <v>1</v>
      </c>
      <c r="D846" s="30"/>
      <c r="E846" s="31" t="s">
        <v>10727</v>
      </c>
      <c r="F846" s="46">
        <v>62475</v>
      </c>
      <c r="G846" s="32">
        <v>2022</v>
      </c>
      <c r="H846" s="39">
        <v>15</v>
      </c>
      <c r="I846" s="41">
        <v>0.08</v>
      </c>
      <c r="J846" s="35">
        <v>2</v>
      </c>
      <c r="K846" s="49">
        <v>61336.841584158414</v>
      </c>
      <c r="M846" s="36"/>
      <c r="N846" s="36"/>
      <c r="O846" s="36"/>
    </row>
    <row r="847" spans="1:15" ht="30">
      <c r="A847" s="28"/>
      <c r="B847" s="29" t="s">
        <v>9896</v>
      </c>
      <c r="C847" s="29">
        <v>1</v>
      </c>
      <c r="D847" s="30"/>
      <c r="E847" s="31" t="s">
        <v>10728</v>
      </c>
      <c r="F847" s="46">
        <v>60289</v>
      </c>
      <c r="G847" s="32">
        <v>2022</v>
      </c>
      <c r="H847" s="39">
        <v>15</v>
      </c>
      <c r="I847" s="41">
        <v>0.08</v>
      </c>
      <c r="J847" s="35">
        <v>2</v>
      </c>
      <c r="K847" s="49">
        <v>59190.66574257426</v>
      </c>
      <c r="M847" s="36"/>
      <c r="N847" s="36"/>
      <c r="O847" s="36"/>
    </row>
    <row r="848" spans="1:15" ht="30">
      <c r="A848" s="28"/>
      <c r="B848" s="29" t="s">
        <v>9896</v>
      </c>
      <c r="C848" s="29">
        <v>1</v>
      </c>
      <c r="D848" s="30"/>
      <c r="E848" s="31" t="s">
        <v>10729</v>
      </c>
      <c r="F848" s="46">
        <v>60289</v>
      </c>
      <c r="G848" s="32">
        <v>2022</v>
      </c>
      <c r="H848" s="39">
        <v>15</v>
      </c>
      <c r="I848" s="41">
        <v>0.08</v>
      </c>
      <c r="J848" s="35">
        <v>2</v>
      </c>
      <c r="K848" s="49">
        <v>59190.66574257426</v>
      </c>
      <c r="M848" s="36"/>
      <c r="N848" s="36"/>
      <c r="O848" s="36"/>
    </row>
    <row r="849" spans="1:15" ht="30">
      <c r="A849" s="28"/>
      <c r="B849" s="29" t="s">
        <v>9896</v>
      </c>
      <c r="C849" s="29">
        <v>1</v>
      </c>
      <c r="D849" s="30"/>
      <c r="E849" s="31" t="s">
        <v>10730</v>
      </c>
      <c r="F849" s="46">
        <v>60289</v>
      </c>
      <c r="G849" s="32">
        <v>2022</v>
      </c>
      <c r="H849" s="39">
        <v>15</v>
      </c>
      <c r="I849" s="41">
        <v>0.08</v>
      </c>
      <c r="J849" s="35">
        <v>2</v>
      </c>
      <c r="K849" s="49">
        <v>59190.66574257426</v>
      </c>
      <c r="M849" s="36"/>
      <c r="N849" s="36"/>
      <c r="O849" s="36"/>
    </row>
    <row r="850" spans="1:15" ht="30">
      <c r="A850" s="28"/>
      <c r="B850" s="29" t="s">
        <v>9896</v>
      </c>
      <c r="C850" s="29">
        <v>1</v>
      </c>
      <c r="D850" s="30"/>
      <c r="E850" s="31" t="s">
        <v>10731</v>
      </c>
      <c r="F850" s="46">
        <v>60289</v>
      </c>
      <c r="G850" s="32">
        <v>2022</v>
      </c>
      <c r="H850" s="39">
        <v>15</v>
      </c>
      <c r="I850" s="41">
        <v>0.08</v>
      </c>
      <c r="J850" s="35">
        <v>2</v>
      </c>
      <c r="K850" s="49">
        <v>59190.66574257426</v>
      </c>
      <c r="M850" s="36"/>
      <c r="N850" s="36"/>
      <c r="O850" s="36"/>
    </row>
    <row r="851" spans="1:15" ht="30">
      <c r="A851" s="28"/>
      <c r="B851" s="29" t="s">
        <v>9896</v>
      </c>
      <c r="C851" s="29">
        <v>1</v>
      </c>
      <c r="D851" s="30"/>
      <c r="E851" s="31" t="s">
        <v>10732</v>
      </c>
      <c r="F851" s="46">
        <v>100663</v>
      </c>
      <c r="G851" s="32">
        <v>2022</v>
      </c>
      <c r="H851" s="39">
        <v>15</v>
      </c>
      <c r="I851" s="41">
        <v>0.08</v>
      </c>
      <c r="J851" s="35">
        <v>2</v>
      </c>
      <c r="K851" s="49">
        <v>98829.139405940587</v>
      </c>
      <c r="M851" s="36"/>
      <c r="N851" s="36"/>
      <c r="O851" s="36"/>
    </row>
    <row r="852" spans="1:15" ht="30">
      <c r="A852" s="28"/>
      <c r="B852" s="29" t="s">
        <v>9896</v>
      </c>
      <c r="C852" s="29">
        <v>1</v>
      </c>
      <c r="D852" s="30"/>
      <c r="E852" s="31" t="s">
        <v>10733</v>
      </c>
      <c r="F852" s="46">
        <v>79948</v>
      </c>
      <c r="G852" s="32">
        <v>2022</v>
      </c>
      <c r="H852" s="39">
        <v>15</v>
      </c>
      <c r="I852" s="41">
        <v>0.08</v>
      </c>
      <c r="J852" s="35">
        <v>2</v>
      </c>
      <c r="K852" s="49">
        <v>78491.521584158414</v>
      </c>
      <c r="M852" s="36"/>
      <c r="N852" s="36"/>
      <c r="O852" s="36"/>
    </row>
    <row r="853" spans="1:15" ht="30">
      <c r="A853" s="28"/>
      <c r="B853" s="29" t="s">
        <v>9896</v>
      </c>
      <c r="C853" s="29">
        <v>1</v>
      </c>
      <c r="D853" s="30"/>
      <c r="E853" s="31" t="s">
        <v>10734</v>
      </c>
      <c r="F853" s="46">
        <v>60289</v>
      </c>
      <c r="G853" s="32">
        <v>2022</v>
      </c>
      <c r="H853" s="39">
        <v>15</v>
      </c>
      <c r="I853" s="41">
        <v>0.08</v>
      </c>
      <c r="J853" s="35">
        <v>2</v>
      </c>
      <c r="K853" s="49">
        <v>59190.66574257426</v>
      </c>
      <c r="M853" s="36"/>
      <c r="N853" s="36"/>
      <c r="O853" s="36"/>
    </row>
    <row r="854" spans="1:15" ht="30">
      <c r="A854" s="28"/>
      <c r="B854" s="29" t="s">
        <v>9896</v>
      </c>
      <c r="C854" s="29">
        <v>1</v>
      </c>
      <c r="D854" s="30"/>
      <c r="E854" s="31" t="s">
        <v>10735</v>
      </c>
      <c r="F854" s="46">
        <v>72818</v>
      </c>
      <c r="G854" s="32">
        <v>2022</v>
      </c>
      <c r="H854" s="39">
        <v>15</v>
      </c>
      <c r="I854" s="41">
        <v>0.08</v>
      </c>
      <c r="J854" s="35">
        <v>2</v>
      </c>
      <c r="K854" s="49">
        <v>71491.414653465341</v>
      </c>
      <c r="M854" s="36"/>
      <c r="N854" s="36"/>
      <c r="O854" s="36"/>
    </row>
    <row r="855" spans="1:15" ht="30">
      <c r="A855" s="28"/>
      <c r="B855" s="29" t="s">
        <v>9896</v>
      </c>
      <c r="C855" s="29">
        <v>1</v>
      </c>
      <c r="D855" s="30"/>
      <c r="E855" s="31" t="s">
        <v>10736</v>
      </c>
      <c r="F855" s="46">
        <v>72818</v>
      </c>
      <c r="G855" s="32">
        <v>2022</v>
      </c>
      <c r="H855" s="39">
        <v>15</v>
      </c>
      <c r="I855" s="41">
        <v>0.08</v>
      </c>
      <c r="J855" s="35">
        <v>2</v>
      </c>
      <c r="K855" s="49">
        <v>71491.414653465341</v>
      </c>
      <c r="M855" s="36"/>
      <c r="N855" s="36"/>
      <c r="O855" s="36"/>
    </row>
    <row r="856" spans="1:15" ht="30">
      <c r="A856" s="28"/>
      <c r="B856" s="29" t="s">
        <v>9896</v>
      </c>
      <c r="C856" s="29">
        <v>1</v>
      </c>
      <c r="D856" s="30"/>
      <c r="E856" s="31" t="s">
        <v>10737</v>
      </c>
      <c r="F856" s="46">
        <v>83712</v>
      </c>
      <c r="G856" s="32">
        <v>2022</v>
      </c>
      <c r="H856" s="39">
        <v>15</v>
      </c>
      <c r="I856" s="41">
        <v>0.08</v>
      </c>
      <c r="J856" s="35">
        <v>2</v>
      </c>
      <c r="K856" s="49">
        <v>82186.949702970291</v>
      </c>
      <c r="M856" s="36"/>
      <c r="N856" s="36"/>
      <c r="O856" s="36"/>
    </row>
    <row r="857" spans="1:15" ht="30">
      <c r="A857" s="28"/>
      <c r="B857" s="29" t="s">
        <v>9896</v>
      </c>
      <c r="C857" s="29">
        <v>1</v>
      </c>
      <c r="D857" s="30"/>
      <c r="E857" s="31" t="s">
        <v>10738</v>
      </c>
      <c r="F857" s="46">
        <v>62475</v>
      </c>
      <c r="G857" s="32">
        <v>2022</v>
      </c>
      <c r="H857" s="39">
        <v>15</v>
      </c>
      <c r="I857" s="41">
        <v>0.08</v>
      </c>
      <c r="J857" s="35">
        <v>2</v>
      </c>
      <c r="K857" s="49">
        <v>61336.841584158414</v>
      </c>
      <c r="M857" s="36"/>
      <c r="N857" s="36"/>
      <c r="O857" s="36"/>
    </row>
    <row r="858" spans="1:15" ht="30">
      <c r="A858" s="28"/>
      <c r="B858" s="29" t="s">
        <v>9896</v>
      </c>
      <c r="C858" s="29">
        <v>1</v>
      </c>
      <c r="D858" s="30"/>
      <c r="E858" s="31" t="s">
        <v>10739</v>
      </c>
      <c r="F858" s="46">
        <v>62475</v>
      </c>
      <c r="G858" s="32">
        <v>2022</v>
      </c>
      <c r="H858" s="39">
        <v>15</v>
      </c>
      <c r="I858" s="41">
        <v>0.08</v>
      </c>
      <c r="J858" s="35">
        <v>2</v>
      </c>
      <c r="K858" s="49">
        <v>61336.841584158414</v>
      </c>
      <c r="M858" s="36"/>
      <c r="N858" s="36"/>
      <c r="O858" s="36"/>
    </row>
    <row r="859" spans="1:15" ht="30">
      <c r="A859" s="28"/>
      <c r="B859" s="29" t="s">
        <v>9896</v>
      </c>
      <c r="C859" s="29">
        <v>1</v>
      </c>
      <c r="D859" s="30"/>
      <c r="E859" s="31" t="s">
        <v>10740</v>
      </c>
      <c r="F859" s="46">
        <v>72907.92</v>
      </c>
      <c r="G859" s="32">
        <v>2019</v>
      </c>
      <c r="H859" s="39">
        <v>15</v>
      </c>
      <c r="I859" s="41">
        <v>0.08</v>
      </c>
      <c r="J859" s="35">
        <v>2</v>
      </c>
      <c r="K859" s="49">
        <v>47804.495980990097</v>
      </c>
      <c r="M859" s="36"/>
      <c r="N859" s="36"/>
      <c r="O859" s="36"/>
    </row>
    <row r="860" spans="1:15" ht="30">
      <c r="A860" s="28"/>
      <c r="B860" s="29" t="s">
        <v>9896</v>
      </c>
      <c r="C860" s="29">
        <v>1</v>
      </c>
      <c r="D860" s="30"/>
      <c r="E860" s="31" t="s">
        <v>10741</v>
      </c>
      <c r="F860" s="46">
        <v>42409.54</v>
      </c>
      <c r="G860" s="32">
        <v>2020</v>
      </c>
      <c r="H860" s="39">
        <v>15</v>
      </c>
      <c r="I860" s="41">
        <v>0.08</v>
      </c>
      <c r="J860" s="35">
        <v>2</v>
      </c>
      <c r="K860" s="49">
        <v>32296.082409663366</v>
      </c>
      <c r="M860" s="36"/>
      <c r="N860" s="36"/>
      <c r="O860" s="36"/>
    </row>
    <row r="861" spans="1:15" ht="30">
      <c r="A861" s="28"/>
      <c r="B861" s="29" t="s">
        <v>9896</v>
      </c>
      <c r="C861" s="29">
        <v>1</v>
      </c>
      <c r="D861" s="30"/>
      <c r="E861" s="31" t="s">
        <v>10742</v>
      </c>
      <c r="F861" s="46">
        <v>42409.54</v>
      </c>
      <c r="G861" s="32">
        <v>2020</v>
      </c>
      <c r="H861" s="39">
        <v>15</v>
      </c>
      <c r="I861" s="41">
        <v>0.08</v>
      </c>
      <c r="J861" s="35">
        <v>2</v>
      </c>
      <c r="K861" s="49">
        <v>32296.082409663366</v>
      </c>
      <c r="M861" s="36"/>
      <c r="N861" s="36"/>
      <c r="O861" s="36"/>
    </row>
    <row r="862" spans="1:15" ht="30">
      <c r="A862" s="28"/>
      <c r="B862" s="29" t="s">
        <v>9896</v>
      </c>
      <c r="C862" s="29">
        <v>1</v>
      </c>
      <c r="D862" s="30"/>
      <c r="E862" s="31" t="s">
        <v>10743</v>
      </c>
      <c r="F862" s="46">
        <v>42409.54</v>
      </c>
      <c r="G862" s="32">
        <v>2020</v>
      </c>
      <c r="H862" s="39">
        <v>15</v>
      </c>
      <c r="I862" s="41">
        <v>0.08</v>
      </c>
      <c r="J862" s="35">
        <v>2</v>
      </c>
      <c r="K862" s="49">
        <v>32296.082409663366</v>
      </c>
      <c r="M862" s="36"/>
      <c r="N862" s="36"/>
      <c r="O862" s="36"/>
    </row>
    <row r="863" spans="1:15" ht="30">
      <c r="A863" s="28"/>
      <c r="B863" s="29" t="s">
        <v>9896</v>
      </c>
      <c r="C863" s="29">
        <v>1</v>
      </c>
      <c r="D863" s="30"/>
      <c r="E863" s="31" t="s">
        <v>10744</v>
      </c>
      <c r="F863" s="46">
        <v>42409.54</v>
      </c>
      <c r="G863" s="32">
        <v>2020</v>
      </c>
      <c r="H863" s="39">
        <v>15</v>
      </c>
      <c r="I863" s="41">
        <v>0.08</v>
      </c>
      <c r="J863" s="35">
        <v>2</v>
      </c>
      <c r="K863" s="49">
        <v>32296.082409663366</v>
      </c>
      <c r="M863" s="36"/>
      <c r="N863" s="36"/>
      <c r="O863" s="36"/>
    </row>
    <row r="864" spans="1:15" ht="30">
      <c r="A864" s="28"/>
      <c r="B864" s="29" t="s">
        <v>9896</v>
      </c>
      <c r="C864" s="29">
        <v>1</v>
      </c>
      <c r="D864" s="30"/>
      <c r="E864" s="31" t="s">
        <v>10745</v>
      </c>
      <c r="F864" s="46">
        <v>42409.54</v>
      </c>
      <c r="G864" s="32">
        <v>2020</v>
      </c>
      <c r="H864" s="39">
        <v>15</v>
      </c>
      <c r="I864" s="41">
        <v>0.08</v>
      </c>
      <c r="J864" s="35">
        <v>2</v>
      </c>
      <c r="K864" s="49">
        <v>32296.082409663366</v>
      </c>
      <c r="M864" s="36"/>
      <c r="N864" s="36"/>
      <c r="O864" s="36"/>
    </row>
    <row r="865" spans="1:15" ht="30">
      <c r="A865" s="28"/>
      <c r="B865" s="29" t="s">
        <v>9896</v>
      </c>
      <c r="C865" s="29">
        <v>1</v>
      </c>
      <c r="D865" s="30"/>
      <c r="E865" s="31" t="s">
        <v>10746</v>
      </c>
      <c r="F865" s="46">
        <v>90245.46</v>
      </c>
      <c r="G865" s="32">
        <v>2019</v>
      </c>
      <c r="H865" s="39">
        <v>15</v>
      </c>
      <c r="I865" s="41">
        <v>0.08</v>
      </c>
      <c r="J865" s="35">
        <v>2</v>
      </c>
      <c r="K865" s="49">
        <v>59172.42913900991</v>
      </c>
      <c r="M865" s="36"/>
      <c r="N865" s="36"/>
      <c r="O865" s="36"/>
    </row>
    <row r="866" spans="1:15" ht="30">
      <c r="A866" s="28"/>
      <c r="B866" s="29" t="s">
        <v>9896</v>
      </c>
      <c r="C866" s="29">
        <v>1</v>
      </c>
      <c r="D866" s="30"/>
      <c r="E866" s="31" t="s">
        <v>10747</v>
      </c>
      <c r="F866" s="46">
        <v>29369.02</v>
      </c>
      <c r="G866" s="32">
        <v>2016</v>
      </c>
      <c r="H866" s="39">
        <v>15</v>
      </c>
      <c r="I866" s="41">
        <v>0.08</v>
      </c>
      <c r="J866" s="35">
        <v>2</v>
      </c>
      <c r="K866" s="49">
        <v>11819.722029306937</v>
      </c>
      <c r="M866" s="36"/>
      <c r="N866" s="36"/>
      <c r="O866" s="36"/>
    </row>
    <row r="867" spans="1:15" ht="30">
      <c r="A867" s="28"/>
      <c r="B867" s="29" t="s">
        <v>9896</v>
      </c>
      <c r="C867" s="29">
        <v>1</v>
      </c>
      <c r="D867" s="30"/>
      <c r="E867" s="31" t="s">
        <v>10748</v>
      </c>
      <c r="F867" s="46">
        <v>29369.02</v>
      </c>
      <c r="G867" s="32">
        <v>2016</v>
      </c>
      <c r="H867" s="39">
        <v>15</v>
      </c>
      <c r="I867" s="41">
        <v>0.08</v>
      </c>
      <c r="J867" s="35">
        <v>2</v>
      </c>
      <c r="K867" s="49">
        <v>11819.722029306937</v>
      </c>
      <c r="M867" s="36"/>
      <c r="N867" s="36"/>
      <c r="O867" s="36"/>
    </row>
    <row r="868" spans="1:15" ht="30">
      <c r="A868" s="28"/>
      <c r="B868" s="29" t="s">
        <v>9896</v>
      </c>
      <c r="C868" s="29">
        <v>1</v>
      </c>
      <c r="D868" s="30"/>
      <c r="E868" s="31" t="s">
        <v>10749</v>
      </c>
      <c r="F868" s="46">
        <v>29369.02</v>
      </c>
      <c r="G868" s="32">
        <v>2016</v>
      </c>
      <c r="H868" s="39">
        <v>15</v>
      </c>
      <c r="I868" s="41">
        <v>0.08</v>
      </c>
      <c r="J868" s="35">
        <v>2</v>
      </c>
      <c r="K868" s="49">
        <v>11819.722029306937</v>
      </c>
      <c r="M868" s="36"/>
      <c r="N868" s="36"/>
      <c r="O868" s="36"/>
    </row>
    <row r="869" spans="1:15" ht="30">
      <c r="A869" s="28"/>
      <c r="B869" s="29" t="s">
        <v>9896</v>
      </c>
      <c r="C869" s="29">
        <v>1</v>
      </c>
      <c r="D869" s="30"/>
      <c r="E869" s="31" t="s">
        <v>10750</v>
      </c>
      <c r="F869" s="46">
        <v>29369.02</v>
      </c>
      <c r="G869" s="32">
        <v>2016</v>
      </c>
      <c r="H869" s="39">
        <v>15</v>
      </c>
      <c r="I869" s="41">
        <v>0.08</v>
      </c>
      <c r="J869" s="35">
        <v>2</v>
      </c>
      <c r="K869" s="49">
        <v>11819.722029306937</v>
      </c>
      <c r="M869" s="36"/>
      <c r="N869" s="36"/>
      <c r="O869" s="36"/>
    </row>
    <row r="870" spans="1:15" ht="30">
      <c r="A870" s="28"/>
      <c r="B870" s="29" t="s">
        <v>9896</v>
      </c>
      <c r="C870" s="29">
        <v>1</v>
      </c>
      <c r="D870" s="30"/>
      <c r="E870" s="31" t="s">
        <v>10751</v>
      </c>
      <c r="F870" s="46">
        <v>29369.02</v>
      </c>
      <c r="G870" s="32">
        <v>2016</v>
      </c>
      <c r="H870" s="39">
        <v>15</v>
      </c>
      <c r="I870" s="41">
        <v>0.08</v>
      </c>
      <c r="J870" s="35">
        <v>2</v>
      </c>
      <c r="K870" s="49">
        <v>11819.722029306937</v>
      </c>
      <c r="M870" s="36"/>
      <c r="N870" s="36"/>
      <c r="O870" s="36"/>
    </row>
    <row r="871" spans="1:15" ht="30">
      <c r="A871" s="28"/>
      <c r="B871" s="29" t="s">
        <v>9896</v>
      </c>
      <c r="C871" s="29">
        <v>1</v>
      </c>
      <c r="D871" s="30"/>
      <c r="E871" s="31" t="s">
        <v>10752</v>
      </c>
      <c r="F871" s="46">
        <v>29369.02</v>
      </c>
      <c r="G871" s="32">
        <v>2016</v>
      </c>
      <c r="H871" s="39">
        <v>15</v>
      </c>
      <c r="I871" s="41">
        <v>0.08</v>
      </c>
      <c r="J871" s="35">
        <v>2</v>
      </c>
      <c r="K871" s="49">
        <v>11819.722029306937</v>
      </c>
      <c r="M871" s="36"/>
      <c r="N871" s="36"/>
      <c r="O871" s="36"/>
    </row>
    <row r="872" spans="1:15" ht="30">
      <c r="A872" s="28"/>
      <c r="B872" s="29" t="s">
        <v>9896</v>
      </c>
      <c r="C872" s="29">
        <v>1</v>
      </c>
      <c r="D872" s="30"/>
      <c r="E872" s="31" t="s">
        <v>10753</v>
      </c>
      <c r="F872" s="46">
        <v>54085.3</v>
      </c>
      <c r="G872" s="32">
        <v>2016</v>
      </c>
      <c r="H872" s="39">
        <v>15</v>
      </c>
      <c r="I872" s="41">
        <v>0.08</v>
      </c>
      <c r="J872" s="35">
        <v>2</v>
      </c>
      <c r="K872" s="49">
        <v>21766.923508910902</v>
      </c>
      <c r="M872" s="36"/>
      <c r="N872" s="36"/>
      <c r="O872" s="36"/>
    </row>
    <row r="873" spans="1:15" ht="30">
      <c r="A873" s="28"/>
      <c r="B873" s="29" t="s">
        <v>9896</v>
      </c>
      <c r="C873" s="29">
        <v>1</v>
      </c>
      <c r="D873" s="30"/>
      <c r="E873" s="31" t="s">
        <v>10754</v>
      </c>
      <c r="F873" s="46">
        <v>56093.66</v>
      </c>
      <c r="G873" s="32">
        <v>2016</v>
      </c>
      <c r="H873" s="39">
        <v>15</v>
      </c>
      <c r="I873" s="41">
        <v>0.08</v>
      </c>
      <c r="J873" s="35">
        <v>2</v>
      </c>
      <c r="K873" s="49">
        <v>22575.198927524765</v>
      </c>
      <c r="M873" s="36"/>
      <c r="N873" s="36"/>
      <c r="O873" s="36"/>
    </row>
    <row r="874" spans="1:15" ht="30">
      <c r="A874" s="28"/>
      <c r="B874" s="29" t="s">
        <v>9896</v>
      </c>
      <c r="C874" s="29">
        <v>1</v>
      </c>
      <c r="D874" s="30"/>
      <c r="E874" s="31" t="s">
        <v>10755</v>
      </c>
      <c r="F874" s="46">
        <v>56093.66</v>
      </c>
      <c r="G874" s="32">
        <v>2016</v>
      </c>
      <c r="H874" s="39">
        <v>15</v>
      </c>
      <c r="I874" s="41">
        <v>0.08</v>
      </c>
      <c r="J874" s="35">
        <v>2</v>
      </c>
      <c r="K874" s="49">
        <v>22575.198927524765</v>
      </c>
      <c r="M874" s="36"/>
      <c r="N874" s="36"/>
      <c r="O874" s="36"/>
    </row>
    <row r="875" spans="1:15" ht="30">
      <c r="A875" s="28"/>
      <c r="B875" s="29" t="s">
        <v>9896</v>
      </c>
      <c r="C875" s="29">
        <v>1</v>
      </c>
      <c r="D875" s="30"/>
      <c r="E875" s="31" t="s">
        <v>10756</v>
      </c>
      <c r="F875" s="46">
        <v>54093.56</v>
      </c>
      <c r="G875" s="32">
        <v>2016</v>
      </c>
      <c r="H875" s="39">
        <v>15</v>
      </c>
      <c r="I875" s="41">
        <v>0.08</v>
      </c>
      <c r="J875" s="35">
        <v>2</v>
      </c>
      <c r="K875" s="49">
        <v>21770.247790891099</v>
      </c>
      <c r="M875" s="36"/>
      <c r="N875" s="36"/>
      <c r="O875" s="36"/>
    </row>
    <row r="876" spans="1:15" ht="30">
      <c r="A876" s="28"/>
      <c r="B876" s="29" t="s">
        <v>9896</v>
      </c>
      <c r="C876" s="29">
        <v>1</v>
      </c>
      <c r="D876" s="30"/>
      <c r="E876" s="31" t="s">
        <v>10757</v>
      </c>
      <c r="F876" s="46">
        <v>32473.599999999999</v>
      </c>
      <c r="G876" s="32">
        <v>2016</v>
      </c>
      <c r="H876" s="39">
        <v>15</v>
      </c>
      <c r="I876" s="41">
        <v>0.08</v>
      </c>
      <c r="J876" s="35">
        <v>2</v>
      </c>
      <c r="K876" s="49">
        <v>13069.17715643565</v>
      </c>
      <c r="M876" s="36"/>
      <c r="N876" s="36"/>
      <c r="O876" s="36"/>
    </row>
    <row r="877" spans="1:15" ht="30">
      <c r="A877" s="28"/>
      <c r="B877" s="29" t="s">
        <v>9896</v>
      </c>
      <c r="C877" s="29">
        <v>1</v>
      </c>
      <c r="D877" s="30"/>
      <c r="E877" s="31" t="s">
        <v>10758</v>
      </c>
      <c r="F877" s="46">
        <v>32473.599999999999</v>
      </c>
      <c r="G877" s="32">
        <v>2016</v>
      </c>
      <c r="H877" s="39">
        <v>15</v>
      </c>
      <c r="I877" s="41">
        <v>0.08</v>
      </c>
      <c r="J877" s="35">
        <v>2</v>
      </c>
      <c r="K877" s="49">
        <v>13069.17715643565</v>
      </c>
      <c r="M877" s="36"/>
      <c r="N877" s="36"/>
      <c r="O877" s="36"/>
    </row>
    <row r="878" spans="1:15" ht="30">
      <c r="A878" s="28"/>
      <c r="B878" s="29" t="s">
        <v>9896</v>
      </c>
      <c r="C878" s="29">
        <v>1</v>
      </c>
      <c r="D878" s="30"/>
      <c r="E878" s="31" t="s">
        <v>10759</v>
      </c>
      <c r="F878" s="46">
        <v>48296.22</v>
      </c>
      <c r="G878" s="32">
        <v>2016</v>
      </c>
      <c r="H878" s="39">
        <v>15</v>
      </c>
      <c r="I878" s="41">
        <v>0.08</v>
      </c>
      <c r="J878" s="35">
        <v>2</v>
      </c>
      <c r="K878" s="49">
        <v>19437.076738217831</v>
      </c>
      <c r="M878" s="36"/>
      <c r="N878" s="36"/>
      <c r="O878" s="36"/>
    </row>
    <row r="879" spans="1:15" ht="30">
      <c r="A879" s="28"/>
      <c r="B879" s="29" t="s">
        <v>9896</v>
      </c>
      <c r="C879" s="29">
        <v>1</v>
      </c>
      <c r="D879" s="30"/>
      <c r="E879" s="31" t="s">
        <v>10760</v>
      </c>
      <c r="F879" s="46">
        <v>50129</v>
      </c>
      <c r="G879" s="32">
        <v>2022</v>
      </c>
      <c r="H879" s="39">
        <v>15</v>
      </c>
      <c r="I879" s="41">
        <v>0.08</v>
      </c>
      <c r="J879" s="35">
        <v>2</v>
      </c>
      <c r="K879" s="49">
        <v>49215.758811881191</v>
      </c>
      <c r="M879" s="36"/>
      <c r="N879" s="36"/>
      <c r="O879" s="36"/>
    </row>
    <row r="880" spans="1:15" ht="30">
      <c r="A880" s="28"/>
      <c r="B880" s="29" t="s">
        <v>9896</v>
      </c>
      <c r="C880" s="29">
        <v>1</v>
      </c>
      <c r="D880" s="30"/>
      <c r="E880" s="31" t="s">
        <v>10761</v>
      </c>
      <c r="F880" s="46">
        <v>50129</v>
      </c>
      <c r="G880" s="32">
        <v>2022</v>
      </c>
      <c r="H880" s="39">
        <v>15</v>
      </c>
      <c r="I880" s="41">
        <v>0.08</v>
      </c>
      <c r="J880" s="35">
        <v>2</v>
      </c>
      <c r="K880" s="49">
        <v>49215.758811881191</v>
      </c>
      <c r="M880" s="36"/>
      <c r="N880" s="36"/>
      <c r="O880" s="36"/>
    </row>
    <row r="881" spans="1:15" ht="30">
      <c r="A881" s="28"/>
      <c r="B881" s="29" t="s">
        <v>9896</v>
      </c>
      <c r="C881" s="29">
        <v>1</v>
      </c>
      <c r="D881" s="30"/>
      <c r="E881" s="31" t="s">
        <v>10762</v>
      </c>
      <c r="F881" s="46">
        <v>45115.65</v>
      </c>
      <c r="G881" s="32">
        <v>2017</v>
      </c>
      <c r="H881" s="39">
        <v>15</v>
      </c>
      <c r="I881" s="41">
        <v>0.08</v>
      </c>
      <c r="J881" s="35">
        <v>2</v>
      </c>
      <c r="K881" s="49">
        <v>21781.657144158427</v>
      </c>
      <c r="M881" s="36"/>
      <c r="N881" s="36"/>
      <c r="O881" s="36"/>
    </row>
    <row r="882" spans="1:15" ht="30">
      <c r="A882" s="28"/>
      <c r="B882" s="29" t="s">
        <v>9896</v>
      </c>
      <c r="C882" s="29">
        <v>1</v>
      </c>
      <c r="D882" s="30"/>
      <c r="E882" s="31" t="s">
        <v>10763</v>
      </c>
      <c r="F882" s="46">
        <v>41321.9</v>
      </c>
      <c r="G882" s="32">
        <v>2019</v>
      </c>
      <c r="H882" s="39">
        <v>15</v>
      </c>
      <c r="I882" s="41">
        <v>0.08</v>
      </c>
      <c r="J882" s="35">
        <v>2</v>
      </c>
      <c r="K882" s="49">
        <v>27094.074312871289</v>
      </c>
      <c r="M882" s="36"/>
      <c r="N882" s="36"/>
      <c r="O882" s="36"/>
    </row>
    <row r="883" spans="1:15" ht="30">
      <c r="A883" s="28"/>
      <c r="B883" s="29" t="s">
        <v>9896</v>
      </c>
      <c r="C883" s="29">
        <v>1</v>
      </c>
      <c r="D883" s="30"/>
      <c r="E883" s="31" t="s">
        <v>10764</v>
      </c>
      <c r="F883" s="46">
        <v>54720.38</v>
      </c>
      <c r="G883" s="32">
        <v>2020</v>
      </c>
      <c r="H883" s="39">
        <v>15</v>
      </c>
      <c r="I883" s="41">
        <v>0.08</v>
      </c>
      <c r="J883" s="35">
        <v>2</v>
      </c>
      <c r="K883" s="49">
        <v>41671.140549227719</v>
      </c>
      <c r="M883" s="36"/>
      <c r="N883" s="36"/>
      <c r="O883" s="36"/>
    </row>
    <row r="884" spans="1:15" ht="30">
      <c r="A884" s="28"/>
      <c r="B884" s="29" t="s">
        <v>9896</v>
      </c>
      <c r="C884" s="29">
        <v>1</v>
      </c>
      <c r="D884" s="30"/>
      <c r="E884" s="31" t="s">
        <v>10765</v>
      </c>
      <c r="F884" s="46">
        <v>54720.38</v>
      </c>
      <c r="G884" s="32">
        <v>2020</v>
      </c>
      <c r="H884" s="39">
        <v>15</v>
      </c>
      <c r="I884" s="41">
        <v>0.08</v>
      </c>
      <c r="J884" s="35">
        <v>2</v>
      </c>
      <c r="K884" s="50">
        <v>41671.140549227719</v>
      </c>
      <c r="M884" s="36"/>
      <c r="N884" s="36"/>
      <c r="O884" s="36"/>
    </row>
    <row r="885" spans="1:15">
      <c r="A885" s="28"/>
      <c r="B885" s="29" t="s">
        <v>9896</v>
      </c>
      <c r="C885" s="29"/>
      <c r="D885" s="30"/>
      <c r="E885" s="31"/>
      <c r="F885" s="46"/>
      <c r="G885" s="32"/>
      <c r="H885" s="39"/>
      <c r="I885" s="41"/>
      <c r="J885" s="35" t="s">
        <v>9897</v>
      </c>
      <c r="K885" s="49"/>
      <c r="M885" s="36"/>
      <c r="N885" s="36"/>
      <c r="O885" s="36"/>
    </row>
    <row r="886" spans="1:15" ht="15.75" thickBot="1">
      <c r="A886" s="28"/>
      <c r="B886" s="29" t="s">
        <v>9896</v>
      </c>
      <c r="C886" s="29"/>
      <c r="D886" s="30"/>
      <c r="E886" s="52" t="s">
        <v>10766</v>
      </c>
      <c r="F886" s="53"/>
      <c r="G886" s="54"/>
      <c r="H886" s="55"/>
      <c r="I886" s="56"/>
      <c r="J886" s="57" t="s">
        <v>9897</v>
      </c>
      <c r="K886" s="51">
        <f>SUM(K249:K885)</f>
        <v>21842246.582262944</v>
      </c>
      <c r="M886" s="36"/>
      <c r="N886" s="36"/>
      <c r="O886" s="36"/>
    </row>
    <row r="887" spans="1:15" ht="15.75" thickTop="1">
      <c r="A887" s="28"/>
      <c r="B887" s="29" t="s">
        <v>9896</v>
      </c>
      <c r="C887" s="29"/>
      <c r="D887" s="30"/>
      <c r="E887" s="31"/>
      <c r="F887" s="46"/>
      <c r="G887" s="32"/>
      <c r="H887" s="39"/>
      <c r="I887" s="41"/>
      <c r="J887" s="35" t="s">
        <v>9897</v>
      </c>
      <c r="K887" s="49"/>
      <c r="M887" s="36"/>
      <c r="N887" s="36"/>
      <c r="O887" s="36"/>
    </row>
    <row r="888" spans="1:15">
      <c r="A888" s="28"/>
      <c r="B888" s="29" t="s">
        <v>9896</v>
      </c>
      <c r="C888" s="29"/>
      <c r="D888" s="30"/>
      <c r="E888" s="31"/>
      <c r="F888" s="46"/>
      <c r="G888" s="32"/>
      <c r="H888" s="39"/>
      <c r="I888" s="41"/>
      <c r="J888" s="35" t="s">
        <v>9897</v>
      </c>
      <c r="K888" s="49"/>
      <c r="M888" s="36"/>
      <c r="N888" s="36"/>
      <c r="O888" s="36"/>
    </row>
    <row r="889" spans="1:15">
      <c r="A889" s="28"/>
      <c r="B889" s="29" t="s">
        <v>9896</v>
      </c>
      <c r="C889" s="29"/>
      <c r="D889" s="30"/>
      <c r="E889" s="37" t="s">
        <v>10767</v>
      </c>
      <c r="F889" s="46"/>
      <c r="G889" s="32"/>
      <c r="H889" s="39"/>
      <c r="I889" s="41"/>
      <c r="J889" s="35" t="s">
        <v>9897</v>
      </c>
      <c r="K889" s="49"/>
      <c r="M889" s="36"/>
      <c r="N889" s="36"/>
      <c r="O889" s="36"/>
    </row>
    <row r="890" spans="1:15">
      <c r="A890" s="28"/>
      <c r="B890" s="29" t="s">
        <v>9896</v>
      </c>
      <c r="C890" s="29"/>
      <c r="D890" s="30"/>
      <c r="E890" s="31"/>
      <c r="F890" s="46"/>
      <c r="G890" s="32"/>
      <c r="H890" s="39"/>
      <c r="I890" s="41"/>
      <c r="J890" s="35" t="s">
        <v>9897</v>
      </c>
      <c r="K890" s="49"/>
      <c r="M890" s="36"/>
      <c r="N890" s="36"/>
      <c r="O890" s="36"/>
    </row>
    <row r="891" spans="1:15" ht="30">
      <c r="A891" s="28">
        <v>1</v>
      </c>
      <c r="B891" s="29" t="s">
        <v>9896</v>
      </c>
      <c r="C891" s="29">
        <v>1</v>
      </c>
      <c r="D891" s="30"/>
      <c r="E891" s="31" t="s">
        <v>10768</v>
      </c>
      <c r="F891" s="46">
        <v>4614</v>
      </c>
      <c r="G891" s="32">
        <v>2022</v>
      </c>
      <c r="H891" s="39">
        <v>12</v>
      </c>
      <c r="I891" s="41">
        <v>0.1</v>
      </c>
      <c r="J891" s="35">
        <v>2</v>
      </c>
      <c r="K891" s="49">
        <v>4531.7702970297032</v>
      </c>
      <c r="M891" s="36"/>
      <c r="N891" s="36"/>
      <c r="O891" s="36"/>
    </row>
    <row r="892" spans="1:15" ht="30">
      <c r="A892" s="28"/>
      <c r="B892" s="29" t="s">
        <v>9896</v>
      </c>
      <c r="C892" s="29">
        <v>1</v>
      </c>
      <c r="D892" s="30"/>
      <c r="E892" s="31" t="s">
        <v>10769</v>
      </c>
      <c r="F892" s="46">
        <v>3261.2799999999997</v>
      </c>
      <c r="G892" s="32">
        <v>2019</v>
      </c>
      <c r="H892" s="39">
        <v>12</v>
      </c>
      <c r="I892" s="41">
        <v>0.1</v>
      </c>
      <c r="J892" s="35">
        <v>2</v>
      </c>
      <c r="K892" s="49">
        <v>1939.0085544554449</v>
      </c>
      <c r="M892" s="36"/>
      <c r="N892" s="36"/>
      <c r="O892" s="36"/>
    </row>
    <row r="893" spans="1:15" ht="30">
      <c r="A893" s="28"/>
      <c r="B893" s="29" t="s">
        <v>9896</v>
      </c>
      <c r="C893" s="29">
        <v>1</v>
      </c>
      <c r="D893" s="30"/>
      <c r="E893" s="31" t="s">
        <v>10770</v>
      </c>
      <c r="F893" s="46">
        <v>7222.36</v>
      </c>
      <c r="G893" s="32">
        <v>2021</v>
      </c>
      <c r="H893" s="39">
        <v>12</v>
      </c>
      <c r="I893" s="41">
        <v>0.1</v>
      </c>
      <c r="J893" s="35">
        <v>2</v>
      </c>
      <c r="K893" s="49">
        <v>6110.2595770297021</v>
      </c>
      <c r="M893" s="36"/>
      <c r="N893" s="36"/>
      <c r="O893" s="36"/>
    </row>
    <row r="894" spans="1:15" ht="30">
      <c r="A894" s="28"/>
      <c r="B894" s="29" t="s">
        <v>9896</v>
      </c>
      <c r="C894" s="29">
        <v>1</v>
      </c>
      <c r="D894" s="30"/>
      <c r="E894" s="31" t="s">
        <v>10771</v>
      </c>
      <c r="F894" s="46">
        <v>7222.36</v>
      </c>
      <c r="G894" s="32">
        <v>2021</v>
      </c>
      <c r="H894" s="39">
        <v>12</v>
      </c>
      <c r="I894" s="41">
        <v>0.1</v>
      </c>
      <c r="J894" s="35">
        <v>2</v>
      </c>
      <c r="K894" s="49">
        <v>6110.2595770297021</v>
      </c>
      <c r="M894" s="36"/>
      <c r="N894" s="36"/>
      <c r="O894" s="36"/>
    </row>
    <row r="895" spans="1:15" ht="30">
      <c r="A895" s="28"/>
      <c r="B895" s="29" t="s">
        <v>9896</v>
      </c>
      <c r="C895" s="29">
        <v>1</v>
      </c>
      <c r="D895" s="30"/>
      <c r="E895" s="31" t="s">
        <v>10772</v>
      </c>
      <c r="F895" s="46">
        <v>15450</v>
      </c>
      <c r="G895" s="32">
        <v>2021</v>
      </c>
      <c r="H895" s="39">
        <v>12</v>
      </c>
      <c r="I895" s="41">
        <v>0.1</v>
      </c>
      <c r="J895" s="35">
        <v>2</v>
      </c>
      <c r="K895" s="49">
        <v>13071.005940594059</v>
      </c>
      <c r="M895" s="36"/>
      <c r="N895" s="36"/>
      <c r="O895" s="36"/>
    </row>
    <row r="896" spans="1:15" ht="30">
      <c r="A896" s="28"/>
      <c r="B896" s="29" t="s">
        <v>9896</v>
      </c>
      <c r="C896" s="29">
        <v>1</v>
      </c>
      <c r="D896" s="30"/>
      <c r="E896" s="31" t="s">
        <v>10773</v>
      </c>
      <c r="F896" s="46">
        <v>726</v>
      </c>
      <c r="G896" s="32">
        <v>2015</v>
      </c>
      <c r="H896" s="39">
        <v>12</v>
      </c>
      <c r="I896" s="41">
        <v>0.1</v>
      </c>
      <c r="J896" s="35">
        <v>2</v>
      </c>
      <c r="K896" s="49">
        <v>184.00146534653462</v>
      </c>
      <c r="M896" s="36"/>
      <c r="N896" s="36"/>
      <c r="O896" s="36"/>
    </row>
    <row r="897" spans="1:15" ht="30">
      <c r="A897" s="28"/>
      <c r="B897" s="29" t="s">
        <v>9896</v>
      </c>
      <c r="C897" s="29">
        <v>1</v>
      </c>
      <c r="D897" s="30"/>
      <c r="E897" s="31" t="s">
        <v>10774</v>
      </c>
      <c r="F897" s="46">
        <v>708</v>
      </c>
      <c r="G897" s="32">
        <v>2016</v>
      </c>
      <c r="H897" s="39">
        <v>12</v>
      </c>
      <c r="I897" s="41">
        <v>0.1</v>
      </c>
      <c r="J897" s="35">
        <v>2</v>
      </c>
      <c r="K897" s="49">
        <v>225.36831683168313</v>
      </c>
      <c r="M897" s="36"/>
      <c r="N897" s="36"/>
      <c r="O897" s="36"/>
    </row>
    <row r="898" spans="1:15" ht="30">
      <c r="A898" s="28"/>
      <c r="B898" s="29" t="s">
        <v>9896</v>
      </c>
      <c r="C898" s="29">
        <v>1</v>
      </c>
      <c r="D898" s="30"/>
      <c r="E898" s="31" t="s">
        <v>10775</v>
      </c>
      <c r="F898" s="46">
        <v>4210.08</v>
      </c>
      <c r="G898" s="32">
        <v>2018</v>
      </c>
      <c r="H898" s="39">
        <v>12</v>
      </c>
      <c r="I898" s="41">
        <v>0.1</v>
      </c>
      <c r="J898" s="35">
        <v>2</v>
      </c>
      <c r="K898" s="49">
        <v>2079.9462558415839</v>
      </c>
      <c r="M898" s="36"/>
      <c r="N898" s="36"/>
      <c r="O898" s="36"/>
    </row>
    <row r="899" spans="1:15" ht="30">
      <c r="A899" s="28"/>
      <c r="B899" s="29" t="s">
        <v>9896</v>
      </c>
      <c r="C899" s="29">
        <v>1</v>
      </c>
      <c r="D899" s="30"/>
      <c r="E899" s="31" t="s">
        <v>10776</v>
      </c>
      <c r="F899" s="46">
        <v>4076.6</v>
      </c>
      <c r="G899" s="32">
        <v>2019</v>
      </c>
      <c r="H899" s="39">
        <v>12</v>
      </c>
      <c r="I899" s="41">
        <v>0.1</v>
      </c>
      <c r="J899" s="35">
        <v>2</v>
      </c>
      <c r="K899" s="49">
        <v>2423.7606930693064</v>
      </c>
      <c r="M899" s="36"/>
      <c r="N899" s="36"/>
      <c r="O899" s="36"/>
    </row>
    <row r="900" spans="1:15" ht="30">
      <c r="A900" s="28"/>
      <c r="B900" s="29" t="s">
        <v>9896</v>
      </c>
      <c r="C900" s="29">
        <v>1</v>
      </c>
      <c r="D900" s="30"/>
      <c r="E900" s="31" t="s">
        <v>10777</v>
      </c>
      <c r="F900" s="46">
        <v>7556.97</v>
      </c>
      <c r="G900" s="32">
        <v>2019</v>
      </c>
      <c r="H900" s="39">
        <v>12</v>
      </c>
      <c r="I900" s="41">
        <v>0.1</v>
      </c>
      <c r="J900" s="35">
        <v>2</v>
      </c>
      <c r="K900" s="49">
        <v>4493.0301831683155</v>
      </c>
      <c r="M900" s="36"/>
      <c r="N900" s="36"/>
      <c r="O900" s="36"/>
    </row>
    <row r="901" spans="1:15" ht="30">
      <c r="A901" s="28"/>
      <c r="B901" s="29" t="s">
        <v>9896</v>
      </c>
      <c r="C901" s="29">
        <v>1</v>
      </c>
      <c r="D901" s="30"/>
      <c r="E901" s="31" t="s">
        <v>10778</v>
      </c>
      <c r="F901" s="46">
        <v>7556.97</v>
      </c>
      <c r="G901" s="32">
        <v>2019</v>
      </c>
      <c r="H901" s="39">
        <v>12</v>
      </c>
      <c r="I901" s="41">
        <v>0.1</v>
      </c>
      <c r="J901" s="35">
        <v>2</v>
      </c>
      <c r="K901" s="49">
        <v>4493.0301831683155</v>
      </c>
      <c r="M901" s="36"/>
      <c r="N901" s="36"/>
      <c r="O901" s="36"/>
    </row>
    <row r="902" spans="1:15" ht="30">
      <c r="A902" s="28"/>
      <c r="B902" s="29" t="s">
        <v>9896</v>
      </c>
      <c r="C902" s="29">
        <v>1</v>
      </c>
      <c r="D902" s="30"/>
      <c r="E902" s="31" t="s">
        <v>10779</v>
      </c>
      <c r="F902" s="46">
        <v>6323.85</v>
      </c>
      <c r="G902" s="32">
        <v>2017</v>
      </c>
      <c r="H902" s="39">
        <v>12</v>
      </c>
      <c r="I902" s="41">
        <v>0.1</v>
      </c>
      <c r="J902" s="35">
        <v>2</v>
      </c>
      <c r="K902" s="49">
        <v>2560.720963366336</v>
      </c>
      <c r="M902" s="36"/>
      <c r="N902" s="36"/>
      <c r="O902" s="36"/>
    </row>
    <row r="903" spans="1:15" ht="30">
      <c r="A903" s="28"/>
      <c r="B903" s="29" t="s">
        <v>9896</v>
      </c>
      <c r="C903" s="29">
        <v>1</v>
      </c>
      <c r="D903" s="30"/>
      <c r="E903" s="31" t="s">
        <v>10780</v>
      </c>
      <c r="F903" s="46">
        <v>6323.85</v>
      </c>
      <c r="G903" s="32">
        <v>2017</v>
      </c>
      <c r="H903" s="39">
        <v>12</v>
      </c>
      <c r="I903" s="41">
        <v>0.1</v>
      </c>
      <c r="J903" s="35">
        <v>2</v>
      </c>
      <c r="K903" s="49">
        <v>2560.720963366336</v>
      </c>
      <c r="M903" s="36"/>
      <c r="N903" s="36"/>
      <c r="O903" s="36"/>
    </row>
    <row r="904" spans="1:15" ht="30">
      <c r="A904" s="28"/>
      <c r="B904" s="29" t="s">
        <v>9896</v>
      </c>
      <c r="C904" s="29">
        <v>1</v>
      </c>
      <c r="D904" s="30"/>
      <c r="E904" s="31" t="s">
        <v>10781</v>
      </c>
      <c r="F904" s="46">
        <v>4120</v>
      </c>
      <c r="G904" s="32">
        <v>2021</v>
      </c>
      <c r="H904" s="39">
        <v>12</v>
      </c>
      <c r="I904" s="41">
        <v>0.1</v>
      </c>
      <c r="J904" s="35">
        <v>2</v>
      </c>
      <c r="K904" s="49">
        <v>3485.6015841584158</v>
      </c>
      <c r="M904" s="36"/>
      <c r="N904" s="36"/>
      <c r="O904" s="36"/>
    </row>
    <row r="905" spans="1:15" ht="30">
      <c r="A905" s="28"/>
      <c r="B905" s="29" t="s">
        <v>9896</v>
      </c>
      <c r="C905" s="29">
        <v>1</v>
      </c>
      <c r="D905" s="30"/>
      <c r="E905" s="31" t="s">
        <v>10782</v>
      </c>
      <c r="F905" s="46">
        <v>3724</v>
      </c>
      <c r="G905" s="32">
        <v>2011</v>
      </c>
      <c r="H905" s="39">
        <v>12</v>
      </c>
      <c r="I905" s="41">
        <v>0.1</v>
      </c>
      <c r="J905" s="35">
        <v>2</v>
      </c>
      <c r="K905" s="49">
        <v>396.29259405940593</v>
      </c>
      <c r="M905" s="36"/>
      <c r="N905" s="36"/>
      <c r="O905" s="36"/>
    </row>
    <row r="906" spans="1:15" ht="30">
      <c r="A906" s="28"/>
      <c r="B906" s="29" t="s">
        <v>9896</v>
      </c>
      <c r="C906" s="29">
        <v>1</v>
      </c>
      <c r="D906" s="30"/>
      <c r="E906" s="31" t="s">
        <v>10783</v>
      </c>
      <c r="F906" s="46">
        <v>3881.04</v>
      </c>
      <c r="G906" s="32">
        <v>2021</v>
      </c>
      <c r="H906" s="39">
        <v>12</v>
      </c>
      <c r="I906" s="41">
        <v>0.1</v>
      </c>
      <c r="J906" s="35">
        <v>2</v>
      </c>
      <c r="K906" s="49">
        <v>3283.4366922772274</v>
      </c>
      <c r="M906" s="36"/>
      <c r="N906" s="36"/>
      <c r="O906" s="36"/>
    </row>
    <row r="907" spans="1:15" ht="30">
      <c r="A907" s="28"/>
      <c r="B907" s="29" t="s">
        <v>9896</v>
      </c>
      <c r="C907" s="29">
        <v>1</v>
      </c>
      <c r="D907" s="30"/>
      <c r="E907" s="31" t="s">
        <v>10784</v>
      </c>
      <c r="F907" s="46">
        <v>3881.04</v>
      </c>
      <c r="G907" s="32">
        <v>2021</v>
      </c>
      <c r="H907" s="39">
        <v>12</v>
      </c>
      <c r="I907" s="41">
        <v>0.1</v>
      </c>
      <c r="J907" s="35">
        <v>2</v>
      </c>
      <c r="K907" s="49">
        <v>3283.4366922772274</v>
      </c>
      <c r="M907" s="36"/>
      <c r="N907" s="36"/>
      <c r="O907" s="36"/>
    </row>
    <row r="908" spans="1:15" ht="30">
      <c r="A908" s="28"/>
      <c r="B908" s="29" t="s">
        <v>9896</v>
      </c>
      <c r="C908" s="29">
        <v>1</v>
      </c>
      <c r="D908" s="30"/>
      <c r="E908" s="31" t="s">
        <v>10785</v>
      </c>
      <c r="F908" s="46">
        <v>2078.6999999999998</v>
      </c>
      <c r="G908" s="32">
        <v>2012</v>
      </c>
      <c r="H908" s="39">
        <v>12</v>
      </c>
      <c r="I908" s="41">
        <v>0.1</v>
      </c>
      <c r="J908" s="35">
        <v>2</v>
      </c>
      <c r="K908" s="49">
        <v>258.25274851485142</v>
      </c>
      <c r="M908" s="36"/>
      <c r="N908" s="36"/>
      <c r="O908" s="36"/>
    </row>
    <row r="909" spans="1:15" ht="30">
      <c r="A909" s="28"/>
      <c r="B909" s="29" t="s">
        <v>9896</v>
      </c>
      <c r="C909" s="29">
        <v>1</v>
      </c>
      <c r="D909" s="30"/>
      <c r="E909" s="31" t="s">
        <v>10786</v>
      </c>
      <c r="F909" s="46">
        <v>2621.8999999999996</v>
      </c>
      <c r="G909" s="32">
        <v>2003</v>
      </c>
      <c r="H909" s="39">
        <v>12</v>
      </c>
      <c r="I909" s="41">
        <v>0.1</v>
      </c>
      <c r="J909" s="35">
        <v>2</v>
      </c>
      <c r="K909" s="49">
        <v>262.19</v>
      </c>
      <c r="M909" s="36"/>
      <c r="N909" s="36"/>
      <c r="O909" s="36"/>
    </row>
    <row r="910" spans="1:15" ht="30">
      <c r="A910" s="28"/>
      <c r="B910" s="29" t="s">
        <v>9896</v>
      </c>
      <c r="C910" s="29">
        <v>1</v>
      </c>
      <c r="D910" s="30"/>
      <c r="E910" s="31" t="s">
        <v>10787</v>
      </c>
      <c r="F910" s="46">
        <v>14799.24</v>
      </c>
      <c r="G910" s="32">
        <v>2008</v>
      </c>
      <c r="H910" s="39">
        <v>12</v>
      </c>
      <c r="I910" s="41">
        <v>0.1</v>
      </c>
      <c r="J910" s="35">
        <v>2</v>
      </c>
      <c r="K910" s="49">
        <v>1479.924</v>
      </c>
      <c r="M910" s="36"/>
      <c r="N910" s="36"/>
      <c r="O910" s="36"/>
    </row>
    <row r="911" spans="1:15" ht="30">
      <c r="A911" s="28"/>
      <c r="B911" s="29" t="s">
        <v>9896</v>
      </c>
      <c r="C911" s="29">
        <v>1</v>
      </c>
      <c r="D911" s="30"/>
      <c r="E911" s="31" t="s">
        <v>10788</v>
      </c>
      <c r="F911" s="46">
        <v>1803</v>
      </c>
      <c r="G911" s="32">
        <v>2022</v>
      </c>
      <c r="H911" s="39">
        <v>12</v>
      </c>
      <c r="I911" s="41">
        <v>0.1</v>
      </c>
      <c r="J911" s="35">
        <v>2</v>
      </c>
      <c r="K911" s="49">
        <v>1770.8673267326733</v>
      </c>
      <c r="M911" s="36"/>
      <c r="N911" s="36"/>
      <c r="O911" s="36"/>
    </row>
    <row r="912" spans="1:15" ht="30">
      <c r="A912" s="28"/>
      <c r="B912" s="29" t="s">
        <v>9896</v>
      </c>
      <c r="C912" s="29">
        <v>1</v>
      </c>
      <c r="D912" s="30"/>
      <c r="E912" s="31" t="s">
        <v>10789</v>
      </c>
      <c r="F912" s="46">
        <v>5781.05</v>
      </c>
      <c r="G912" s="32">
        <v>2017</v>
      </c>
      <c r="H912" s="39">
        <v>12</v>
      </c>
      <c r="I912" s="41">
        <v>0.1</v>
      </c>
      <c r="J912" s="35">
        <v>2</v>
      </c>
      <c r="K912" s="49">
        <v>2340.9245831683165</v>
      </c>
      <c r="M912" s="36"/>
      <c r="N912" s="36"/>
      <c r="O912" s="36"/>
    </row>
    <row r="913" spans="1:15" ht="30">
      <c r="A913" s="28"/>
      <c r="B913" s="29" t="s">
        <v>9896</v>
      </c>
      <c r="C913" s="29">
        <v>1</v>
      </c>
      <c r="D913" s="30"/>
      <c r="E913" s="31" t="s">
        <v>10790</v>
      </c>
      <c r="F913" s="46">
        <v>5781.05</v>
      </c>
      <c r="G913" s="32">
        <v>2017</v>
      </c>
      <c r="H913" s="39">
        <v>12</v>
      </c>
      <c r="I913" s="41">
        <v>0.1</v>
      </c>
      <c r="J913" s="35">
        <v>2</v>
      </c>
      <c r="K913" s="49">
        <v>2340.9245831683165</v>
      </c>
      <c r="M913" s="36"/>
      <c r="N913" s="36"/>
      <c r="O913" s="36"/>
    </row>
    <row r="914" spans="1:15" ht="30">
      <c r="A914" s="28"/>
      <c r="B914" s="29" t="s">
        <v>9896</v>
      </c>
      <c r="C914" s="29">
        <v>1</v>
      </c>
      <c r="D914" s="30"/>
      <c r="E914" s="31" t="s">
        <v>10791</v>
      </c>
      <c r="F914" s="46">
        <v>5919.79</v>
      </c>
      <c r="G914" s="32">
        <v>2019</v>
      </c>
      <c r="H914" s="39">
        <v>12</v>
      </c>
      <c r="I914" s="41">
        <v>0.1</v>
      </c>
      <c r="J914" s="35">
        <v>2</v>
      </c>
      <c r="K914" s="49">
        <v>3519.6375198019796</v>
      </c>
      <c r="M914" s="36"/>
      <c r="N914" s="36"/>
      <c r="O914" s="36"/>
    </row>
    <row r="915" spans="1:15" ht="30">
      <c r="A915" s="28"/>
      <c r="B915" s="29" t="s">
        <v>9896</v>
      </c>
      <c r="C915" s="29">
        <v>1</v>
      </c>
      <c r="D915" s="30"/>
      <c r="E915" s="31" t="s">
        <v>10792</v>
      </c>
      <c r="F915" s="46">
        <v>5919.79</v>
      </c>
      <c r="G915" s="32">
        <v>2019</v>
      </c>
      <c r="H915" s="39">
        <v>12</v>
      </c>
      <c r="I915" s="41">
        <v>0.1</v>
      </c>
      <c r="J915" s="35">
        <v>2</v>
      </c>
      <c r="K915" s="49">
        <v>3519.6375198019796</v>
      </c>
      <c r="M915" s="36"/>
      <c r="N915" s="36"/>
      <c r="O915" s="36"/>
    </row>
    <row r="916" spans="1:15" ht="30">
      <c r="A916" s="28"/>
      <c r="B916" s="29" t="s">
        <v>9896</v>
      </c>
      <c r="C916" s="29">
        <v>1</v>
      </c>
      <c r="D916" s="30"/>
      <c r="E916" s="31" t="s">
        <v>10793</v>
      </c>
      <c r="F916" s="46">
        <v>5919.79</v>
      </c>
      <c r="G916" s="32">
        <v>2019</v>
      </c>
      <c r="H916" s="39">
        <v>12</v>
      </c>
      <c r="I916" s="41">
        <v>0.1</v>
      </c>
      <c r="J916" s="35">
        <v>2</v>
      </c>
      <c r="K916" s="49">
        <v>3519.6375198019796</v>
      </c>
      <c r="M916" s="36"/>
      <c r="N916" s="36"/>
      <c r="O916" s="36"/>
    </row>
    <row r="917" spans="1:15" ht="30">
      <c r="A917" s="28"/>
      <c r="B917" s="29" t="s">
        <v>9896</v>
      </c>
      <c r="C917" s="29">
        <v>1</v>
      </c>
      <c r="D917" s="30"/>
      <c r="E917" s="31" t="s">
        <v>10794</v>
      </c>
      <c r="F917" s="46">
        <v>5919.79</v>
      </c>
      <c r="G917" s="32">
        <v>2019</v>
      </c>
      <c r="H917" s="39">
        <v>12</v>
      </c>
      <c r="I917" s="41">
        <v>0.1</v>
      </c>
      <c r="J917" s="35">
        <v>2</v>
      </c>
      <c r="K917" s="49">
        <v>3519.6375198019796</v>
      </c>
      <c r="M917" s="36"/>
      <c r="N917" s="36"/>
      <c r="O917" s="36"/>
    </row>
    <row r="918" spans="1:15" ht="30">
      <c r="A918" s="28"/>
      <c r="B918" s="29" t="s">
        <v>9896</v>
      </c>
      <c r="C918" s="29">
        <v>1</v>
      </c>
      <c r="D918" s="30"/>
      <c r="E918" s="31" t="s">
        <v>10795</v>
      </c>
      <c r="F918" s="46">
        <v>5919.79</v>
      </c>
      <c r="G918" s="32">
        <v>2019</v>
      </c>
      <c r="H918" s="39">
        <v>12</v>
      </c>
      <c r="I918" s="41">
        <v>0.1</v>
      </c>
      <c r="J918" s="35">
        <v>2</v>
      </c>
      <c r="K918" s="49">
        <v>3519.6375198019796</v>
      </c>
      <c r="M918" s="36"/>
      <c r="N918" s="36"/>
      <c r="O918" s="36"/>
    </row>
    <row r="919" spans="1:15" ht="30">
      <c r="A919" s="28"/>
      <c r="B919" s="29" t="s">
        <v>9896</v>
      </c>
      <c r="C919" s="29">
        <v>1</v>
      </c>
      <c r="D919" s="30"/>
      <c r="E919" s="31" t="s">
        <v>10796</v>
      </c>
      <c r="F919" s="46">
        <v>5919.79</v>
      </c>
      <c r="G919" s="32">
        <v>2019</v>
      </c>
      <c r="H919" s="39">
        <v>12</v>
      </c>
      <c r="I919" s="41">
        <v>0.1</v>
      </c>
      <c r="J919" s="35">
        <v>2</v>
      </c>
      <c r="K919" s="49">
        <v>3519.6375198019796</v>
      </c>
      <c r="M919" s="36"/>
      <c r="N919" s="36"/>
      <c r="O919" s="36"/>
    </row>
    <row r="920" spans="1:15" ht="30">
      <c r="A920" s="28"/>
      <c r="B920" s="29" t="s">
        <v>9896</v>
      </c>
      <c r="C920" s="29">
        <v>1</v>
      </c>
      <c r="D920" s="30"/>
      <c r="E920" s="31" t="s">
        <v>10797</v>
      </c>
      <c r="F920" s="46">
        <v>5919.79</v>
      </c>
      <c r="G920" s="32">
        <v>2019</v>
      </c>
      <c r="H920" s="39">
        <v>12</v>
      </c>
      <c r="I920" s="41">
        <v>0.1</v>
      </c>
      <c r="J920" s="35">
        <v>2</v>
      </c>
      <c r="K920" s="49">
        <v>3519.6375198019796</v>
      </c>
      <c r="M920" s="36"/>
      <c r="N920" s="36"/>
      <c r="O920" s="36"/>
    </row>
    <row r="921" spans="1:15" ht="30">
      <c r="A921" s="28"/>
      <c r="B921" s="29" t="s">
        <v>9896</v>
      </c>
      <c r="C921" s="29">
        <v>1</v>
      </c>
      <c r="D921" s="30"/>
      <c r="E921" s="31" t="s">
        <v>10798</v>
      </c>
      <c r="F921" s="46">
        <v>5919.79</v>
      </c>
      <c r="G921" s="32">
        <v>2019</v>
      </c>
      <c r="H921" s="39">
        <v>12</v>
      </c>
      <c r="I921" s="41">
        <v>0.1</v>
      </c>
      <c r="J921" s="35">
        <v>2</v>
      </c>
      <c r="K921" s="49">
        <v>3519.6375198019796</v>
      </c>
      <c r="M921" s="36"/>
      <c r="N921" s="36"/>
      <c r="O921" s="36"/>
    </row>
    <row r="922" spans="1:15" ht="30">
      <c r="A922" s="28"/>
      <c r="B922" s="29" t="s">
        <v>9896</v>
      </c>
      <c r="C922" s="29">
        <v>1</v>
      </c>
      <c r="D922" s="30"/>
      <c r="E922" s="31" t="s">
        <v>10799</v>
      </c>
      <c r="F922" s="46">
        <v>5919.79</v>
      </c>
      <c r="G922" s="32">
        <v>2019</v>
      </c>
      <c r="H922" s="39">
        <v>12</v>
      </c>
      <c r="I922" s="41">
        <v>0.1</v>
      </c>
      <c r="J922" s="35">
        <v>2</v>
      </c>
      <c r="K922" s="49">
        <v>3519.6375198019796</v>
      </c>
      <c r="M922" s="36"/>
      <c r="N922" s="36"/>
      <c r="O922" s="36"/>
    </row>
    <row r="923" spans="1:15" ht="30">
      <c r="A923" s="28"/>
      <c r="B923" s="29" t="s">
        <v>9896</v>
      </c>
      <c r="C923" s="29">
        <v>1</v>
      </c>
      <c r="D923" s="30"/>
      <c r="E923" s="31" t="s">
        <v>10800</v>
      </c>
      <c r="F923" s="46">
        <v>4075.51</v>
      </c>
      <c r="G923" s="32">
        <v>2019</v>
      </c>
      <c r="H923" s="39">
        <v>12</v>
      </c>
      <c r="I923" s="41">
        <v>0.1</v>
      </c>
      <c r="J923" s="35">
        <v>2</v>
      </c>
      <c r="K923" s="49">
        <v>2423.1126287128709</v>
      </c>
      <c r="M923" s="36"/>
      <c r="N923" s="36"/>
      <c r="O923" s="36"/>
    </row>
    <row r="924" spans="1:15" ht="30">
      <c r="A924" s="28"/>
      <c r="B924" s="29" t="s">
        <v>9896</v>
      </c>
      <c r="C924" s="29">
        <v>1</v>
      </c>
      <c r="D924" s="30"/>
      <c r="E924" s="31" t="s">
        <v>10801</v>
      </c>
      <c r="F924" s="46">
        <v>5919.79</v>
      </c>
      <c r="G924" s="32">
        <v>2019</v>
      </c>
      <c r="H924" s="39">
        <v>12</v>
      </c>
      <c r="I924" s="41">
        <v>0.1</v>
      </c>
      <c r="J924" s="35">
        <v>2</v>
      </c>
      <c r="K924" s="49">
        <v>3519.6375198019796</v>
      </c>
      <c r="M924" s="36"/>
      <c r="N924" s="36"/>
      <c r="O924" s="36"/>
    </row>
    <row r="925" spans="1:15" ht="30">
      <c r="A925" s="28"/>
      <c r="B925" s="29" t="s">
        <v>9896</v>
      </c>
      <c r="C925" s="29">
        <v>1</v>
      </c>
      <c r="D925" s="30"/>
      <c r="E925" s="31" t="s">
        <v>10802</v>
      </c>
      <c r="F925" s="46">
        <v>5919.79</v>
      </c>
      <c r="G925" s="32">
        <v>2019</v>
      </c>
      <c r="H925" s="39">
        <v>12</v>
      </c>
      <c r="I925" s="41">
        <v>0.1</v>
      </c>
      <c r="J925" s="35">
        <v>2</v>
      </c>
      <c r="K925" s="49">
        <v>3519.6375198019796</v>
      </c>
      <c r="M925" s="36"/>
      <c r="N925" s="36"/>
      <c r="O925" s="36"/>
    </row>
    <row r="926" spans="1:15" ht="30">
      <c r="A926" s="28"/>
      <c r="B926" s="29" t="s">
        <v>9896</v>
      </c>
      <c r="C926" s="29">
        <v>1</v>
      </c>
      <c r="D926" s="30"/>
      <c r="E926" s="31" t="s">
        <v>10803</v>
      </c>
      <c r="F926" s="46">
        <v>5919.79</v>
      </c>
      <c r="G926" s="32">
        <v>2019</v>
      </c>
      <c r="H926" s="39">
        <v>12</v>
      </c>
      <c r="I926" s="41">
        <v>0.1</v>
      </c>
      <c r="J926" s="35">
        <v>2</v>
      </c>
      <c r="K926" s="49">
        <v>3519.6375198019796</v>
      </c>
      <c r="M926" s="36"/>
      <c r="N926" s="36"/>
      <c r="O926" s="36"/>
    </row>
    <row r="927" spans="1:15" ht="30">
      <c r="A927" s="28"/>
      <c r="B927" s="29" t="s">
        <v>9896</v>
      </c>
      <c r="C927" s="29">
        <v>1</v>
      </c>
      <c r="D927" s="30"/>
      <c r="E927" s="31" t="s">
        <v>10804</v>
      </c>
      <c r="F927" s="46">
        <v>5919.79</v>
      </c>
      <c r="G927" s="32">
        <v>2019</v>
      </c>
      <c r="H927" s="39">
        <v>12</v>
      </c>
      <c r="I927" s="41">
        <v>0.1</v>
      </c>
      <c r="J927" s="35">
        <v>2</v>
      </c>
      <c r="K927" s="49">
        <v>3519.6375198019796</v>
      </c>
      <c r="M927" s="36"/>
      <c r="N927" s="36"/>
      <c r="O927" s="36"/>
    </row>
    <row r="928" spans="1:15" ht="30">
      <c r="A928" s="28"/>
      <c r="B928" s="29" t="s">
        <v>9896</v>
      </c>
      <c r="C928" s="29">
        <v>1</v>
      </c>
      <c r="D928" s="30"/>
      <c r="E928" s="31" t="s">
        <v>10805</v>
      </c>
      <c r="F928" s="46">
        <v>5919.79</v>
      </c>
      <c r="G928" s="32">
        <v>2019</v>
      </c>
      <c r="H928" s="39">
        <v>12</v>
      </c>
      <c r="I928" s="41">
        <v>0.1</v>
      </c>
      <c r="J928" s="35">
        <v>2</v>
      </c>
      <c r="K928" s="49">
        <v>3519.6375198019796</v>
      </c>
      <c r="M928" s="36"/>
      <c r="N928" s="36"/>
      <c r="O928" s="36"/>
    </row>
    <row r="929" spans="1:15" ht="30">
      <c r="A929" s="28"/>
      <c r="B929" s="29" t="s">
        <v>9896</v>
      </c>
      <c r="C929" s="29">
        <v>1</v>
      </c>
      <c r="D929" s="30"/>
      <c r="E929" s="31" t="s">
        <v>10806</v>
      </c>
      <c r="F929" s="46">
        <v>5919.79</v>
      </c>
      <c r="G929" s="32">
        <v>2019</v>
      </c>
      <c r="H929" s="39">
        <v>12</v>
      </c>
      <c r="I929" s="41">
        <v>0.1</v>
      </c>
      <c r="J929" s="35">
        <v>2</v>
      </c>
      <c r="K929" s="49">
        <v>3519.6375198019796</v>
      </c>
      <c r="M929" s="36"/>
      <c r="N929" s="36"/>
      <c r="O929" s="36"/>
    </row>
    <row r="930" spans="1:15" ht="30">
      <c r="A930" s="28"/>
      <c r="B930" s="29" t="s">
        <v>9896</v>
      </c>
      <c r="C930" s="29">
        <v>1</v>
      </c>
      <c r="D930" s="30"/>
      <c r="E930" s="31" t="s">
        <v>10807</v>
      </c>
      <c r="F930" s="46">
        <v>5919.79</v>
      </c>
      <c r="G930" s="32">
        <v>2019</v>
      </c>
      <c r="H930" s="39">
        <v>12</v>
      </c>
      <c r="I930" s="41">
        <v>0.1</v>
      </c>
      <c r="J930" s="35">
        <v>2</v>
      </c>
      <c r="K930" s="49">
        <v>3519.6375198019796</v>
      </c>
      <c r="M930" s="36"/>
      <c r="N930" s="36"/>
      <c r="O930" s="36"/>
    </row>
    <row r="931" spans="1:15" ht="30">
      <c r="A931" s="28"/>
      <c r="B931" s="29" t="s">
        <v>9896</v>
      </c>
      <c r="C931" s="29">
        <v>1</v>
      </c>
      <c r="D931" s="30"/>
      <c r="E931" s="31" t="s">
        <v>10808</v>
      </c>
      <c r="F931" s="46">
        <v>5919.79</v>
      </c>
      <c r="G931" s="32">
        <v>2019</v>
      </c>
      <c r="H931" s="39">
        <v>12</v>
      </c>
      <c r="I931" s="41">
        <v>0.1</v>
      </c>
      <c r="J931" s="35">
        <v>2</v>
      </c>
      <c r="K931" s="49">
        <v>3519.6375198019796</v>
      </c>
      <c r="M931" s="36"/>
      <c r="N931" s="36"/>
      <c r="O931" s="36"/>
    </row>
    <row r="932" spans="1:15" ht="30">
      <c r="A932" s="28"/>
      <c r="B932" s="29" t="s">
        <v>9896</v>
      </c>
      <c r="C932" s="29">
        <v>1</v>
      </c>
      <c r="D932" s="30"/>
      <c r="E932" s="31" t="s">
        <v>10809</v>
      </c>
      <c r="F932" s="46">
        <v>5919.79</v>
      </c>
      <c r="G932" s="32">
        <v>2019</v>
      </c>
      <c r="H932" s="39">
        <v>12</v>
      </c>
      <c r="I932" s="41">
        <v>0.1</v>
      </c>
      <c r="J932" s="35">
        <v>2</v>
      </c>
      <c r="K932" s="49">
        <v>3519.6375198019796</v>
      </c>
      <c r="M932" s="36"/>
      <c r="N932" s="36"/>
      <c r="O932" s="36"/>
    </row>
    <row r="933" spans="1:15" ht="30">
      <c r="A933" s="28"/>
      <c r="B933" s="29" t="s">
        <v>9896</v>
      </c>
      <c r="C933" s="29">
        <v>1</v>
      </c>
      <c r="D933" s="30"/>
      <c r="E933" s="31" t="s">
        <v>10810</v>
      </c>
      <c r="F933" s="46">
        <v>5919.79</v>
      </c>
      <c r="G933" s="32">
        <v>2019</v>
      </c>
      <c r="H933" s="39">
        <v>12</v>
      </c>
      <c r="I933" s="41">
        <v>0.1</v>
      </c>
      <c r="J933" s="35">
        <v>2</v>
      </c>
      <c r="K933" s="49">
        <v>3519.6375198019796</v>
      </c>
      <c r="M933" s="36"/>
      <c r="N933" s="36"/>
      <c r="O933" s="36"/>
    </row>
    <row r="934" spans="1:15" ht="30">
      <c r="A934" s="28"/>
      <c r="B934" s="29" t="s">
        <v>9896</v>
      </c>
      <c r="C934" s="29">
        <v>1</v>
      </c>
      <c r="D934" s="30"/>
      <c r="E934" s="31" t="s">
        <v>10811</v>
      </c>
      <c r="F934" s="46">
        <v>5919.79</v>
      </c>
      <c r="G934" s="32">
        <v>2019</v>
      </c>
      <c r="H934" s="39">
        <v>12</v>
      </c>
      <c r="I934" s="41">
        <v>0.1</v>
      </c>
      <c r="J934" s="35">
        <v>2</v>
      </c>
      <c r="K934" s="49">
        <v>3519.6375198019796</v>
      </c>
      <c r="M934" s="36"/>
      <c r="N934" s="36"/>
      <c r="O934" s="36"/>
    </row>
    <row r="935" spans="1:15" ht="30">
      <c r="A935" s="28"/>
      <c r="B935" s="29" t="s">
        <v>9896</v>
      </c>
      <c r="C935" s="29">
        <v>1</v>
      </c>
      <c r="D935" s="30"/>
      <c r="E935" s="31" t="s">
        <v>10812</v>
      </c>
      <c r="F935" s="46">
        <v>5919.79</v>
      </c>
      <c r="G935" s="32">
        <v>2019</v>
      </c>
      <c r="H935" s="39">
        <v>12</v>
      </c>
      <c r="I935" s="41">
        <v>0.1</v>
      </c>
      <c r="J935" s="35">
        <v>2</v>
      </c>
      <c r="K935" s="49">
        <v>3519.6375198019796</v>
      </c>
      <c r="M935" s="36"/>
      <c r="N935" s="36"/>
      <c r="O935" s="36"/>
    </row>
    <row r="936" spans="1:15" ht="30">
      <c r="A936" s="28"/>
      <c r="B936" s="29" t="s">
        <v>9896</v>
      </c>
      <c r="C936" s="29">
        <v>1</v>
      </c>
      <c r="D936" s="30"/>
      <c r="E936" s="31" t="s">
        <v>10813</v>
      </c>
      <c r="F936" s="46">
        <v>7594.03</v>
      </c>
      <c r="G936" s="32">
        <v>2019</v>
      </c>
      <c r="H936" s="39">
        <v>12</v>
      </c>
      <c r="I936" s="41">
        <v>0.1</v>
      </c>
      <c r="J936" s="35">
        <v>2</v>
      </c>
      <c r="K936" s="49">
        <v>4515.0643712871279</v>
      </c>
      <c r="M936" s="36"/>
      <c r="N936" s="36"/>
      <c r="O936" s="36"/>
    </row>
    <row r="937" spans="1:15" ht="30">
      <c r="A937" s="28"/>
      <c r="B937" s="29" t="s">
        <v>9896</v>
      </c>
      <c r="C937" s="29">
        <v>1</v>
      </c>
      <c r="D937" s="30"/>
      <c r="E937" s="31" t="s">
        <v>10814</v>
      </c>
      <c r="F937" s="46">
        <v>7594.03</v>
      </c>
      <c r="G937" s="32">
        <v>2019</v>
      </c>
      <c r="H937" s="39">
        <v>12</v>
      </c>
      <c r="I937" s="41">
        <v>0.1</v>
      </c>
      <c r="J937" s="35">
        <v>2</v>
      </c>
      <c r="K937" s="49">
        <v>4515.0643712871279</v>
      </c>
      <c r="M937" s="36"/>
      <c r="N937" s="36"/>
      <c r="O937" s="36"/>
    </row>
    <row r="938" spans="1:15" ht="30">
      <c r="A938" s="28"/>
      <c r="B938" s="29" t="s">
        <v>9896</v>
      </c>
      <c r="C938" s="29">
        <v>1</v>
      </c>
      <c r="D938" s="30"/>
      <c r="E938" s="31" t="s">
        <v>10815</v>
      </c>
      <c r="F938" s="46">
        <v>7594.03</v>
      </c>
      <c r="G938" s="32">
        <v>2019</v>
      </c>
      <c r="H938" s="39">
        <v>12</v>
      </c>
      <c r="I938" s="41">
        <v>0.1</v>
      </c>
      <c r="J938" s="35">
        <v>2</v>
      </c>
      <c r="K938" s="49">
        <v>4515.0643712871279</v>
      </c>
      <c r="M938" s="36"/>
      <c r="N938" s="36"/>
      <c r="O938" s="36"/>
    </row>
    <row r="939" spans="1:15" ht="30">
      <c r="A939" s="28"/>
      <c r="B939" s="29" t="s">
        <v>9896</v>
      </c>
      <c r="C939" s="29">
        <v>1</v>
      </c>
      <c r="D939" s="30"/>
      <c r="E939" s="31" t="s">
        <v>10816</v>
      </c>
      <c r="F939" s="46">
        <v>7594.03</v>
      </c>
      <c r="G939" s="32">
        <v>2019</v>
      </c>
      <c r="H939" s="39">
        <v>12</v>
      </c>
      <c r="I939" s="41">
        <v>0.1</v>
      </c>
      <c r="J939" s="35">
        <v>2</v>
      </c>
      <c r="K939" s="49">
        <v>4515.0643712871279</v>
      </c>
      <c r="M939" s="36"/>
      <c r="N939" s="36"/>
      <c r="O939" s="36"/>
    </row>
    <row r="940" spans="1:15" ht="30">
      <c r="A940" s="28"/>
      <c r="B940" s="29" t="s">
        <v>9896</v>
      </c>
      <c r="C940" s="29">
        <v>1</v>
      </c>
      <c r="D940" s="30"/>
      <c r="E940" s="31" t="s">
        <v>10817</v>
      </c>
      <c r="F940" s="46">
        <v>7594.03</v>
      </c>
      <c r="G940" s="32">
        <v>2019</v>
      </c>
      <c r="H940" s="39">
        <v>12</v>
      </c>
      <c r="I940" s="41">
        <v>0.1</v>
      </c>
      <c r="J940" s="35">
        <v>2</v>
      </c>
      <c r="K940" s="49">
        <v>4515.0643712871279</v>
      </c>
      <c r="M940" s="36"/>
      <c r="N940" s="36"/>
      <c r="O940" s="36"/>
    </row>
    <row r="941" spans="1:15" ht="30">
      <c r="A941" s="28"/>
      <c r="B941" s="29" t="s">
        <v>9896</v>
      </c>
      <c r="C941" s="29">
        <v>1</v>
      </c>
      <c r="D941" s="30"/>
      <c r="E941" s="31" t="s">
        <v>10818</v>
      </c>
      <c r="F941" s="46">
        <v>7594.03</v>
      </c>
      <c r="G941" s="32">
        <v>2019</v>
      </c>
      <c r="H941" s="39">
        <v>12</v>
      </c>
      <c r="I941" s="41">
        <v>0.1</v>
      </c>
      <c r="J941" s="35">
        <v>2</v>
      </c>
      <c r="K941" s="49">
        <v>4515.0643712871279</v>
      </c>
      <c r="M941" s="36"/>
      <c r="N941" s="36"/>
      <c r="O941" s="36"/>
    </row>
    <row r="942" spans="1:15" ht="30">
      <c r="A942" s="28"/>
      <c r="B942" s="29" t="s">
        <v>9896</v>
      </c>
      <c r="C942" s="29">
        <v>1</v>
      </c>
      <c r="D942" s="30"/>
      <c r="E942" s="31" t="s">
        <v>10819</v>
      </c>
      <c r="F942" s="46">
        <v>7594.03</v>
      </c>
      <c r="G942" s="32">
        <v>2019</v>
      </c>
      <c r="H942" s="39">
        <v>12</v>
      </c>
      <c r="I942" s="41">
        <v>0.1</v>
      </c>
      <c r="J942" s="35">
        <v>2</v>
      </c>
      <c r="K942" s="49">
        <v>4515.0643712871279</v>
      </c>
      <c r="M942" s="36"/>
      <c r="N942" s="36"/>
      <c r="O942" s="36"/>
    </row>
    <row r="943" spans="1:15" ht="30">
      <c r="A943" s="28"/>
      <c r="B943" s="29" t="s">
        <v>9896</v>
      </c>
      <c r="C943" s="29">
        <v>1</v>
      </c>
      <c r="D943" s="30"/>
      <c r="E943" s="31" t="s">
        <v>10820</v>
      </c>
      <c r="F943" s="46">
        <v>7594.03</v>
      </c>
      <c r="G943" s="32">
        <v>2019</v>
      </c>
      <c r="H943" s="39">
        <v>12</v>
      </c>
      <c r="I943" s="41">
        <v>0.1</v>
      </c>
      <c r="J943" s="35">
        <v>2</v>
      </c>
      <c r="K943" s="49">
        <v>4515.0643712871279</v>
      </c>
      <c r="M943" s="36"/>
      <c r="N943" s="36"/>
      <c r="O943" s="36"/>
    </row>
    <row r="944" spans="1:15" ht="30">
      <c r="A944" s="28"/>
      <c r="B944" s="29" t="s">
        <v>9896</v>
      </c>
      <c r="C944" s="29">
        <v>1</v>
      </c>
      <c r="D944" s="30"/>
      <c r="E944" s="31" t="s">
        <v>10821</v>
      </c>
      <c r="F944" s="46">
        <v>7594.03</v>
      </c>
      <c r="G944" s="32">
        <v>2019</v>
      </c>
      <c r="H944" s="39">
        <v>12</v>
      </c>
      <c r="I944" s="41">
        <v>0.1</v>
      </c>
      <c r="J944" s="35">
        <v>2</v>
      </c>
      <c r="K944" s="49">
        <v>4515.0643712871279</v>
      </c>
      <c r="M944" s="36"/>
      <c r="N944" s="36"/>
      <c r="O944" s="36"/>
    </row>
    <row r="945" spans="1:15" ht="30">
      <c r="A945" s="28"/>
      <c r="B945" s="29" t="s">
        <v>9896</v>
      </c>
      <c r="C945" s="29">
        <v>1</v>
      </c>
      <c r="D945" s="30"/>
      <c r="E945" s="31" t="s">
        <v>10822</v>
      </c>
      <c r="F945" s="46">
        <v>7594.03</v>
      </c>
      <c r="G945" s="32">
        <v>2019</v>
      </c>
      <c r="H945" s="39">
        <v>12</v>
      </c>
      <c r="I945" s="41">
        <v>0.1</v>
      </c>
      <c r="J945" s="35">
        <v>2</v>
      </c>
      <c r="K945" s="49">
        <v>4515.0643712871279</v>
      </c>
      <c r="M945" s="36"/>
      <c r="N945" s="36"/>
      <c r="O945" s="36"/>
    </row>
    <row r="946" spans="1:15" ht="30">
      <c r="A946" s="28"/>
      <c r="B946" s="29" t="s">
        <v>9896</v>
      </c>
      <c r="C946" s="29">
        <v>1</v>
      </c>
      <c r="D946" s="30"/>
      <c r="E946" s="31" t="s">
        <v>10823</v>
      </c>
      <c r="F946" s="46">
        <v>7594.03</v>
      </c>
      <c r="G946" s="32">
        <v>2019</v>
      </c>
      <c r="H946" s="39">
        <v>12</v>
      </c>
      <c r="I946" s="41">
        <v>0.1</v>
      </c>
      <c r="J946" s="35">
        <v>2</v>
      </c>
      <c r="K946" s="49">
        <v>4515.0643712871279</v>
      </c>
      <c r="M946" s="36"/>
      <c r="N946" s="36"/>
      <c r="O946" s="36"/>
    </row>
    <row r="947" spans="1:15" ht="30">
      <c r="A947" s="28"/>
      <c r="B947" s="29" t="s">
        <v>9896</v>
      </c>
      <c r="C947" s="29">
        <v>1</v>
      </c>
      <c r="D947" s="30"/>
      <c r="E947" s="31" t="s">
        <v>10824</v>
      </c>
      <c r="F947" s="46">
        <v>7594.03</v>
      </c>
      <c r="G947" s="32">
        <v>2019</v>
      </c>
      <c r="H947" s="39">
        <v>12</v>
      </c>
      <c r="I947" s="41">
        <v>0.1</v>
      </c>
      <c r="J947" s="35">
        <v>2</v>
      </c>
      <c r="K947" s="49">
        <v>4515.0643712871279</v>
      </c>
      <c r="M947" s="36"/>
      <c r="N947" s="36"/>
      <c r="O947" s="36"/>
    </row>
    <row r="948" spans="1:15" ht="30">
      <c r="A948" s="28"/>
      <c r="B948" s="29" t="s">
        <v>9896</v>
      </c>
      <c r="C948" s="29">
        <v>1</v>
      </c>
      <c r="D948" s="30"/>
      <c r="E948" s="31" t="s">
        <v>10825</v>
      </c>
      <c r="F948" s="46">
        <v>7594.03</v>
      </c>
      <c r="G948" s="32">
        <v>2019</v>
      </c>
      <c r="H948" s="39">
        <v>12</v>
      </c>
      <c r="I948" s="41">
        <v>0.1</v>
      </c>
      <c r="J948" s="35">
        <v>2</v>
      </c>
      <c r="K948" s="49">
        <v>4515.0643712871279</v>
      </c>
      <c r="M948" s="36"/>
      <c r="N948" s="36"/>
      <c r="O948" s="36"/>
    </row>
    <row r="949" spans="1:15" ht="30">
      <c r="A949" s="28"/>
      <c r="B949" s="29" t="s">
        <v>9896</v>
      </c>
      <c r="C949" s="29">
        <v>1</v>
      </c>
      <c r="D949" s="30"/>
      <c r="E949" s="31" t="s">
        <v>10826</v>
      </c>
      <c r="F949" s="46">
        <v>7594.03</v>
      </c>
      <c r="G949" s="32">
        <v>2019</v>
      </c>
      <c r="H949" s="39">
        <v>12</v>
      </c>
      <c r="I949" s="41">
        <v>0.1</v>
      </c>
      <c r="J949" s="35">
        <v>2</v>
      </c>
      <c r="K949" s="49">
        <v>4515.0643712871279</v>
      </c>
      <c r="M949" s="36"/>
      <c r="N949" s="36"/>
      <c r="O949" s="36"/>
    </row>
    <row r="950" spans="1:15" ht="30">
      <c r="A950" s="28"/>
      <c r="B950" s="29" t="s">
        <v>9896</v>
      </c>
      <c r="C950" s="29">
        <v>1</v>
      </c>
      <c r="D950" s="30"/>
      <c r="E950" s="31" t="s">
        <v>10827</v>
      </c>
      <c r="F950" s="46">
        <v>7594.03</v>
      </c>
      <c r="G950" s="32">
        <v>2019</v>
      </c>
      <c r="H950" s="39">
        <v>12</v>
      </c>
      <c r="I950" s="41">
        <v>0.1</v>
      </c>
      <c r="J950" s="35">
        <v>2</v>
      </c>
      <c r="K950" s="49">
        <v>4515.0643712871279</v>
      </c>
      <c r="M950" s="36"/>
      <c r="N950" s="36"/>
      <c r="O950" s="36"/>
    </row>
    <row r="951" spans="1:15" ht="30">
      <c r="A951" s="28"/>
      <c r="B951" s="29" t="s">
        <v>9896</v>
      </c>
      <c r="C951" s="29">
        <v>1</v>
      </c>
      <c r="D951" s="30"/>
      <c r="E951" s="31" t="s">
        <v>10828</v>
      </c>
      <c r="F951" s="46">
        <v>7594.03</v>
      </c>
      <c r="G951" s="32">
        <v>2019</v>
      </c>
      <c r="H951" s="39">
        <v>12</v>
      </c>
      <c r="I951" s="41">
        <v>0.1</v>
      </c>
      <c r="J951" s="35">
        <v>2</v>
      </c>
      <c r="K951" s="49">
        <v>4515.0643712871279</v>
      </c>
      <c r="M951" s="36"/>
      <c r="N951" s="36"/>
      <c r="O951" s="36"/>
    </row>
    <row r="952" spans="1:15" ht="30">
      <c r="A952" s="28"/>
      <c r="B952" s="29" t="s">
        <v>9896</v>
      </c>
      <c r="C952" s="29">
        <v>1</v>
      </c>
      <c r="D952" s="30"/>
      <c r="E952" s="31" t="s">
        <v>10829</v>
      </c>
      <c r="F952" s="46">
        <v>7594.03</v>
      </c>
      <c r="G952" s="32">
        <v>2019</v>
      </c>
      <c r="H952" s="39">
        <v>12</v>
      </c>
      <c r="I952" s="41">
        <v>0.1</v>
      </c>
      <c r="J952" s="35">
        <v>2</v>
      </c>
      <c r="K952" s="49">
        <v>4515.0643712871279</v>
      </c>
      <c r="M952" s="36"/>
      <c r="N952" s="36"/>
      <c r="O952" s="36"/>
    </row>
    <row r="953" spans="1:15" ht="30">
      <c r="A953" s="28"/>
      <c r="B953" s="29" t="s">
        <v>9896</v>
      </c>
      <c r="C953" s="29">
        <v>1</v>
      </c>
      <c r="D953" s="30"/>
      <c r="E953" s="31" t="s">
        <v>10830</v>
      </c>
      <c r="F953" s="46">
        <v>7594.03</v>
      </c>
      <c r="G953" s="32">
        <v>2019</v>
      </c>
      <c r="H953" s="39">
        <v>12</v>
      </c>
      <c r="I953" s="41">
        <v>0.1</v>
      </c>
      <c r="J953" s="35">
        <v>2</v>
      </c>
      <c r="K953" s="49">
        <v>4515.0643712871279</v>
      </c>
      <c r="M953" s="36"/>
      <c r="N953" s="36"/>
      <c r="O953" s="36"/>
    </row>
    <row r="954" spans="1:15" ht="30">
      <c r="A954" s="28"/>
      <c r="B954" s="29" t="s">
        <v>9896</v>
      </c>
      <c r="C954" s="29">
        <v>1</v>
      </c>
      <c r="D954" s="30"/>
      <c r="E954" s="31" t="s">
        <v>10831</v>
      </c>
      <c r="F954" s="46">
        <v>7594.03</v>
      </c>
      <c r="G954" s="32">
        <v>2019</v>
      </c>
      <c r="H954" s="39">
        <v>12</v>
      </c>
      <c r="I954" s="41">
        <v>0.1</v>
      </c>
      <c r="J954" s="35">
        <v>2</v>
      </c>
      <c r="K954" s="49">
        <v>4515.0643712871279</v>
      </c>
      <c r="M954" s="36"/>
      <c r="N954" s="36"/>
      <c r="O954" s="36"/>
    </row>
    <row r="955" spans="1:15" ht="30">
      <c r="A955" s="28"/>
      <c r="B955" s="29" t="s">
        <v>9896</v>
      </c>
      <c r="C955" s="29">
        <v>1</v>
      </c>
      <c r="D955" s="30"/>
      <c r="E955" s="31" t="s">
        <v>10832</v>
      </c>
      <c r="F955" s="46">
        <v>7594.03</v>
      </c>
      <c r="G955" s="32">
        <v>2019</v>
      </c>
      <c r="H955" s="39">
        <v>12</v>
      </c>
      <c r="I955" s="41">
        <v>0.1</v>
      </c>
      <c r="J955" s="35">
        <v>2</v>
      </c>
      <c r="K955" s="49">
        <v>4515.0643712871279</v>
      </c>
      <c r="M955" s="36"/>
      <c r="N955" s="36"/>
      <c r="O955" s="36"/>
    </row>
    <row r="956" spans="1:15" ht="30">
      <c r="A956" s="28"/>
      <c r="B956" s="29" t="s">
        <v>9896</v>
      </c>
      <c r="C956" s="29">
        <v>1</v>
      </c>
      <c r="D956" s="30"/>
      <c r="E956" s="31" t="s">
        <v>10833</v>
      </c>
      <c r="F956" s="46">
        <v>7594.03</v>
      </c>
      <c r="G956" s="32">
        <v>2019</v>
      </c>
      <c r="H956" s="39">
        <v>12</v>
      </c>
      <c r="I956" s="41">
        <v>0.1</v>
      </c>
      <c r="J956" s="35">
        <v>2</v>
      </c>
      <c r="K956" s="49">
        <v>4515.0643712871279</v>
      </c>
      <c r="M956" s="36"/>
      <c r="N956" s="36"/>
      <c r="O956" s="36"/>
    </row>
    <row r="957" spans="1:15" ht="30">
      <c r="A957" s="28"/>
      <c r="B957" s="29" t="s">
        <v>9896</v>
      </c>
      <c r="C957" s="29">
        <v>1</v>
      </c>
      <c r="D957" s="30"/>
      <c r="E957" s="31" t="s">
        <v>10834</v>
      </c>
      <c r="F957" s="46">
        <v>7594.03</v>
      </c>
      <c r="G957" s="32">
        <v>2019</v>
      </c>
      <c r="H957" s="39">
        <v>12</v>
      </c>
      <c r="I957" s="41">
        <v>0.1</v>
      </c>
      <c r="J957" s="35">
        <v>2</v>
      </c>
      <c r="K957" s="49">
        <v>4515.0643712871279</v>
      </c>
      <c r="M957" s="36"/>
      <c r="N957" s="36"/>
      <c r="O957" s="36"/>
    </row>
    <row r="958" spans="1:15" ht="30">
      <c r="A958" s="28"/>
      <c r="B958" s="29" t="s">
        <v>9896</v>
      </c>
      <c r="C958" s="29">
        <v>1</v>
      </c>
      <c r="D958" s="30"/>
      <c r="E958" s="31" t="s">
        <v>10835</v>
      </c>
      <c r="F958" s="46">
        <v>7594.03</v>
      </c>
      <c r="G958" s="32">
        <v>2019</v>
      </c>
      <c r="H958" s="39">
        <v>12</v>
      </c>
      <c r="I958" s="41">
        <v>0.1</v>
      </c>
      <c r="J958" s="35">
        <v>2</v>
      </c>
      <c r="K958" s="49">
        <v>4515.0643712871279</v>
      </c>
      <c r="M958" s="36"/>
      <c r="N958" s="36"/>
      <c r="O958" s="36"/>
    </row>
    <row r="959" spans="1:15" ht="30">
      <c r="A959" s="28"/>
      <c r="B959" s="29" t="s">
        <v>9896</v>
      </c>
      <c r="C959" s="29">
        <v>1</v>
      </c>
      <c r="D959" s="30"/>
      <c r="E959" s="31" t="s">
        <v>10836</v>
      </c>
      <c r="F959" s="46">
        <v>7594.03</v>
      </c>
      <c r="G959" s="32">
        <v>2019</v>
      </c>
      <c r="H959" s="39">
        <v>12</v>
      </c>
      <c r="I959" s="41">
        <v>0.1</v>
      </c>
      <c r="J959" s="35">
        <v>2</v>
      </c>
      <c r="K959" s="49">
        <v>4515.0643712871279</v>
      </c>
      <c r="M959" s="36"/>
      <c r="N959" s="36"/>
      <c r="O959" s="36"/>
    </row>
    <row r="960" spans="1:15" ht="30">
      <c r="A960" s="28"/>
      <c r="B960" s="29" t="s">
        <v>9896</v>
      </c>
      <c r="C960" s="29">
        <v>1</v>
      </c>
      <c r="D960" s="30"/>
      <c r="E960" s="31" t="s">
        <v>10837</v>
      </c>
      <c r="F960" s="46">
        <v>7594.03</v>
      </c>
      <c r="G960" s="32">
        <v>2019</v>
      </c>
      <c r="H960" s="39">
        <v>12</v>
      </c>
      <c r="I960" s="41">
        <v>0.1</v>
      </c>
      <c r="J960" s="35">
        <v>2</v>
      </c>
      <c r="K960" s="49">
        <v>4515.0643712871279</v>
      </c>
      <c r="M960" s="36"/>
      <c r="N960" s="36"/>
      <c r="O960" s="36"/>
    </row>
    <row r="961" spans="1:15" ht="30">
      <c r="A961" s="28"/>
      <c r="B961" s="29" t="s">
        <v>9896</v>
      </c>
      <c r="C961" s="29">
        <v>1</v>
      </c>
      <c r="D961" s="30"/>
      <c r="E961" s="31" t="s">
        <v>10838</v>
      </c>
      <c r="F961" s="46">
        <v>7594.03</v>
      </c>
      <c r="G961" s="32">
        <v>2019</v>
      </c>
      <c r="H961" s="39">
        <v>12</v>
      </c>
      <c r="I961" s="41">
        <v>0.1</v>
      </c>
      <c r="J961" s="35">
        <v>2</v>
      </c>
      <c r="K961" s="49">
        <v>4515.0643712871279</v>
      </c>
      <c r="M961" s="36"/>
      <c r="N961" s="36"/>
      <c r="O961" s="36"/>
    </row>
    <row r="962" spans="1:15" ht="30">
      <c r="A962" s="28"/>
      <c r="B962" s="29" t="s">
        <v>9896</v>
      </c>
      <c r="C962" s="29">
        <v>1</v>
      </c>
      <c r="D962" s="30"/>
      <c r="E962" s="31" t="s">
        <v>10839</v>
      </c>
      <c r="F962" s="46">
        <v>7594.03</v>
      </c>
      <c r="G962" s="32">
        <v>2019</v>
      </c>
      <c r="H962" s="39">
        <v>12</v>
      </c>
      <c r="I962" s="41">
        <v>0.1</v>
      </c>
      <c r="J962" s="35">
        <v>2</v>
      </c>
      <c r="K962" s="49">
        <v>4515.0643712871279</v>
      </c>
      <c r="M962" s="36"/>
      <c r="N962" s="36"/>
      <c r="O962" s="36"/>
    </row>
    <row r="963" spans="1:15" ht="30">
      <c r="A963" s="28"/>
      <c r="B963" s="29" t="s">
        <v>9896</v>
      </c>
      <c r="C963" s="29">
        <v>1</v>
      </c>
      <c r="D963" s="30"/>
      <c r="E963" s="31" t="s">
        <v>10840</v>
      </c>
      <c r="F963" s="46">
        <v>7594.03</v>
      </c>
      <c r="G963" s="32">
        <v>2019</v>
      </c>
      <c r="H963" s="39">
        <v>12</v>
      </c>
      <c r="I963" s="41">
        <v>0.1</v>
      </c>
      <c r="J963" s="35">
        <v>2</v>
      </c>
      <c r="K963" s="49">
        <v>4515.0643712871279</v>
      </c>
      <c r="M963" s="36"/>
      <c r="N963" s="36"/>
      <c r="O963" s="36"/>
    </row>
    <row r="964" spans="1:15" ht="30">
      <c r="A964" s="28"/>
      <c r="B964" s="29" t="s">
        <v>9896</v>
      </c>
      <c r="C964" s="29">
        <v>1</v>
      </c>
      <c r="D964" s="30"/>
      <c r="E964" s="31" t="s">
        <v>10841</v>
      </c>
      <c r="F964" s="46">
        <v>7594.03</v>
      </c>
      <c r="G964" s="32">
        <v>2019</v>
      </c>
      <c r="H964" s="39">
        <v>12</v>
      </c>
      <c r="I964" s="41">
        <v>0.1</v>
      </c>
      <c r="J964" s="35">
        <v>2</v>
      </c>
      <c r="K964" s="49">
        <v>4515.0643712871279</v>
      </c>
      <c r="M964" s="36"/>
      <c r="N964" s="36"/>
      <c r="O964" s="36"/>
    </row>
    <row r="965" spans="1:15" ht="30">
      <c r="A965" s="28"/>
      <c r="B965" s="29" t="s">
        <v>9896</v>
      </c>
      <c r="C965" s="29">
        <v>1</v>
      </c>
      <c r="D965" s="30"/>
      <c r="E965" s="31" t="s">
        <v>10842</v>
      </c>
      <c r="F965" s="46">
        <v>7594.03</v>
      </c>
      <c r="G965" s="32">
        <v>2019</v>
      </c>
      <c r="H965" s="39">
        <v>12</v>
      </c>
      <c r="I965" s="41">
        <v>0.1</v>
      </c>
      <c r="J965" s="35">
        <v>2</v>
      </c>
      <c r="K965" s="49">
        <v>4515.0643712871279</v>
      </c>
      <c r="M965" s="36"/>
      <c r="N965" s="36"/>
      <c r="O965" s="36"/>
    </row>
    <row r="966" spans="1:15" ht="30">
      <c r="A966" s="28"/>
      <c r="B966" s="29" t="s">
        <v>9896</v>
      </c>
      <c r="C966" s="29">
        <v>1</v>
      </c>
      <c r="D966" s="30"/>
      <c r="E966" s="31" t="s">
        <v>10843</v>
      </c>
      <c r="F966" s="46">
        <v>7594.03</v>
      </c>
      <c r="G966" s="32">
        <v>2019</v>
      </c>
      <c r="H966" s="39">
        <v>12</v>
      </c>
      <c r="I966" s="41">
        <v>0.1</v>
      </c>
      <c r="J966" s="35">
        <v>2</v>
      </c>
      <c r="K966" s="49">
        <v>4515.0643712871279</v>
      </c>
      <c r="M966" s="36"/>
      <c r="N966" s="36"/>
      <c r="O966" s="36"/>
    </row>
    <row r="967" spans="1:15" ht="30">
      <c r="A967" s="28"/>
      <c r="B967" s="29" t="s">
        <v>9896</v>
      </c>
      <c r="C967" s="29">
        <v>1</v>
      </c>
      <c r="D967" s="30"/>
      <c r="E967" s="31" t="s">
        <v>10844</v>
      </c>
      <c r="F967" s="46">
        <v>7594.03</v>
      </c>
      <c r="G967" s="32">
        <v>2019</v>
      </c>
      <c r="H967" s="39">
        <v>12</v>
      </c>
      <c r="I967" s="41">
        <v>0.1</v>
      </c>
      <c r="J967" s="35">
        <v>2</v>
      </c>
      <c r="K967" s="49">
        <v>4515.0643712871279</v>
      </c>
      <c r="M967" s="36"/>
      <c r="N967" s="36"/>
      <c r="O967" s="36"/>
    </row>
    <row r="968" spans="1:15" ht="30">
      <c r="A968" s="28"/>
      <c r="B968" s="29" t="s">
        <v>9896</v>
      </c>
      <c r="C968" s="29">
        <v>1</v>
      </c>
      <c r="D968" s="30"/>
      <c r="E968" s="31" t="s">
        <v>10845</v>
      </c>
      <c r="F968" s="46">
        <v>7594.03</v>
      </c>
      <c r="G968" s="32">
        <v>2019</v>
      </c>
      <c r="H968" s="39">
        <v>12</v>
      </c>
      <c r="I968" s="41">
        <v>0.1</v>
      </c>
      <c r="J968" s="35">
        <v>2</v>
      </c>
      <c r="K968" s="49">
        <v>4515.0643712871279</v>
      </c>
      <c r="M968" s="36"/>
      <c r="N968" s="36"/>
      <c r="O968" s="36"/>
    </row>
    <row r="969" spans="1:15" ht="30">
      <c r="A969" s="28"/>
      <c r="B969" s="29" t="s">
        <v>9896</v>
      </c>
      <c r="C969" s="29">
        <v>1</v>
      </c>
      <c r="D969" s="30"/>
      <c r="E969" s="31" t="s">
        <v>10846</v>
      </c>
      <c r="F969" s="46">
        <v>7594.03</v>
      </c>
      <c r="G969" s="32">
        <v>2019</v>
      </c>
      <c r="H969" s="39">
        <v>12</v>
      </c>
      <c r="I969" s="41">
        <v>0.1</v>
      </c>
      <c r="J969" s="35">
        <v>2</v>
      </c>
      <c r="K969" s="49">
        <v>4515.0643712871279</v>
      </c>
      <c r="M969" s="36"/>
      <c r="N969" s="36"/>
      <c r="O969" s="36"/>
    </row>
    <row r="970" spans="1:15" ht="30">
      <c r="A970" s="28"/>
      <c r="B970" s="29" t="s">
        <v>9896</v>
      </c>
      <c r="C970" s="29">
        <v>1</v>
      </c>
      <c r="D970" s="30"/>
      <c r="E970" s="31" t="s">
        <v>10847</v>
      </c>
      <c r="F970" s="46">
        <v>7594.03</v>
      </c>
      <c r="G970" s="32">
        <v>2019</v>
      </c>
      <c r="H970" s="39">
        <v>12</v>
      </c>
      <c r="I970" s="41">
        <v>0.1</v>
      </c>
      <c r="J970" s="35">
        <v>2</v>
      </c>
      <c r="K970" s="49">
        <v>4515.0643712871279</v>
      </c>
      <c r="M970" s="36"/>
      <c r="N970" s="36"/>
      <c r="O970" s="36"/>
    </row>
    <row r="971" spans="1:15" ht="30">
      <c r="A971" s="28"/>
      <c r="B971" s="29" t="s">
        <v>9896</v>
      </c>
      <c r="C971" s="29">
        <v>1</v>
      </c>
      <c r="D971" s="30"/>
      <c r="E971" s="31" t="s">
        <v>10848</v>
      </c>
      <c r="F971" s="46">
        <v>7594.03</v>
      </c>
      <c r="G971" s="32">
        <v>2019</v>
      </c>
      <c r="H971" s="39">
        <v>12</v>
      </c>
      <c r="I971" s="41">
        <v>0.1</v>
      </c>
      <c r="J971" s="35">
        <v>2</v>
      </c>
      <c r="K971" s="49">
        <v>4515.0643712871279</v>
      </c>
      <c r="M971" s="36"/>
      <c r="N971" s="36"/>
      <c r="O971" s="36"/>
    </row>
    <row r="972" spans="1:15" ht="30">
      <c r="A972" s="28"/>
      <c r="B972" s="29" t="s">
        <v>9896</v>
      </c>
      <c r="C972" s="29">
        <v>1</v>
      </c>
      <c r="D972" s="30"/>
      <c r="E972" s="31" t="s">
        <v>10849</v>
      </c>
      <c r="F972" s="46">
        <v>7594.03</v>
      </c>
      <c r="G972" s="32">
        <v>2019</v>
      </c>
      <c r="H972" s="39">
        <v>12</v>
      </c>
      <c r="I972" s="41">
        <v>0.1</v>
      </c>
      <c r="J972" s="35">
        <v>2</v>
      </c>
      <c r="K972" s="49">
        <v>4515.0643712871279</v>
      </c>
      <c r="M972" s="36"/>
      <c r="N972" s="36"/>
      <c r="O972" s="36"/>
    </row>
    <row r="973" spans="1:15" ht="30">
      <c r="A973" s="28"/>
      <c r="B973" s="29" t="s">
        <v>9896</v>
      </c>
      <c r="C973" s="29">
        <v>1</v>
      </c>
      <c r="D973" s="30"/>
      <c r="E973" s="31" t="s">
        <v>10850</v>
      </c>
      <c r="F973" s="46">
        <v>7594.03</v>
      </c>
      <c r="G973" s="32">
        <v>2019</v>
      </c>
      <c r="H973" s="39">
        <v>12</v>
      </c>
      <c r="I973" s="41">
        <v>0.1</v>
      </c>
      <c r="J973" s="35">
        <v>2</v>
      </c>
      <c r="K973" s="49">
        <v>4515.0643712871279</v>
      </c>
      <c r="M973" s="36"/>
      <c r="N973" s="36"/>
      <c r="O973" s="36"/>
    </row>
    <row r="974" spans="1:15" ht="30">
      <c r="A974" s="28"/>
      <c r="B974" s="29" t="s">
        <v>9896</v>
      </c>
      <c r="C974" s="29">
        <v>1</v>
      </c>
      <c r="D974" s="30"/>
      <c r="E974" s="31" t="s">
        <v>10851</v>
      </c>
      <c r="F974" s="46">
        <v>7594.03</v>
      </c>
      <c r="G974" s="32">
        <v>2019</v>
      </c>
      <c r="H974" s="39">
        <v>12</v>
      </c>
      <c r="I974" s="41">
        <v>0.1</v>
      </c>
      <c r="J974" s="35">
        <v>2</v>
      </c>
      <c r="K974" s="49">
        <v>4515.0643712871279</v>
      </c>
      <c r="M974" s="36"/>
      <c r="N974" s="36"/>
      <c r="O974" s="36"/>
    </row>
    <row r="975" spans="1:15" ht="30">
      <c r="A975" s="28"/>
      <c r="B975" s="29" t="s">
        <v>9896</v>
      </c>
      <c r="C975" s="29">
        <v>1</v>
      </c>
      <c r="D975" s="30"/>
      <c r="E975" s="31" t="s">
        <v>10852</v>
      </c>
      <c r="F975" s="46">
        <v>7594.03</v>
      </c>
      <c r="G975" s="32">
        <v>2019</v>
      </c>
      <c r="H975" s="39">
        <v>12</v>
      </c>
      <c r="I975" s="41">
        <v>0.1</v>
      </c>
      <c r="J975" s="35">
        <v>2</v>
      </c>
      <c r="K975" s="49">
        <v>4515.0643712871279</v>
      </c>
      <c r="M975" s="36"/>
      <c r="N975" s="36"/>
      <c r="O975" s="36"/>
    </row>
    <row r="976" spans="1:15" ht="30">
      <c r="A976" s="28"/>
      <c r="B976" s="29" t="s">
        <v>9896</v>
      </c>
      <c r="C976" s="29">
        <v>1</v>
      </c>
      <c r="D976" s="30"/>
      <c r="E976" s="31" t="s">
        <v>10853</v>
      </c>
      <c r="F976" s="46">
        <v>7594.03</v>
      </c>
      <c r="G976" s="32">
        <v>2019</v>
      </c>
      <c r="H976" s="39">
        <v>12</v>
      </c>
      <c r="I976" s="41">
        <v>0.1</v>
      </c>
      <c r="J976" s="35">
        <v>2</v>
      </c>
      <c r="K976" s="49">
        <v>4515.0643712871279</v>
      </c>
      <c r="M976" s="36"/>
      <c r="N976" s="36"/>
      <c r="O976" s="36"/>
    </row>
    <row r="977" spans="1:15" ht="30">
      <c r="A977" s="28"/>
      <c r="B977" s="29" t="s">
        <v>9896</v>
      </c>
      <c r="C977" s="29">
        <v>1</v>
      </c>
      <c r="D977" s="30"/>
      <c r="E977" s="31" t="s">
        <v>10854</v>
      </c>
      <c r="F977" s="46">
        <v>7594.03</v>
      </c>
      <c r="G977" s="32">
        <v>2019</v>
      </c>
      <c r="H977" s="39">
        <v>12</v>
      </c>
      <c r="I977" s="41">
        <v>0.1</v>
      </c>
      <c r="J977" s="35">
        <v>2</v>
      </c>
      <c r="K977" s="49">
        <v>4515.0643712871279</v>
      </c>
      <c r="M977" s="36"/>
      <c r="N977" s="36"/>
      <c r="O977" s="36"/>
    </row>
    <row r="978" spans="1:15" ht="30">
      <c r="A978" s="28"/>
      <c r="B978" s="29" t="s">
        <v>9896</v>
      </c>
      <c r="C978" s="29">
        <v>1</v>
      </c>
      <c r="D978" s="30"/>
      <c r="E978" s="31" t="s">
        <v>10855</v>
      </c>
      <c r="F978" s="46">
        <v>7594.03</v>
      </c>
      <c r="G978" s="32">
        <v>2019</v>
      </c>
      <c r="H978" s="39">
        <v>12</v>
      </c>
      <c r="I978" s="41">
        <v>0.1</v>
      </c>
      <c r="J978" s="35">
        <v>2</v>
      </c>
      <c r="K978" s="49">
        <v>4515.0643712871279</v>
      </c>
      <c r="M978" s="36"/>
      <c r="N978" s="36"/>
      <c r="O978" s="36"/>
    </row>
    <row r="979" spans="1:15" ht="30">
      <c r="A979" s="28"/>
      <c r="B979" s="29" t="s">
        <v>9896</v>
      </c>
      <c r="C979" s="29">
        <v>1</v>
      </c>
      <c r="D979" s="30"/>
      <c r="E979" s="31" t="s">
        <v>10856</v>
      </c>
      <c r="F979" s="46">
        <v>7594.03</v>
      </c>
      <c r="G979" s="32">
        <v>2019</v>
      </c>
      <c r="H979" s="39">
        <v>12</v>
      </c>
      <c r="I979" s="41">
        <v>0.1</v>
      </c>
      <c r="J979" s="35">
        <v>2</v>
      </c>
      <c r="K979" s="49">
        <v>4515.0643712871279</v>
      </c>
      <c r="M979" s="36"/>
      <c r="N979" s="36"/>
      <c r="O979" s="36"/>
    </row>
    <row r="980" spans="1:15" ht="30">
      <c r="A980" s="28"/>
      <c r="B980" s="29" t="s">
        <v>9896</v>
      </c>
      <c r="C980" s="29">
        <v>1</v>
      </c>
      <c r="D980" s="30"/>
      <c r="E980" s="31" t="s">
        <v>10857</v>
      </c>
      <c r="F980" s="46">
        <v>7594.03</v>
      </c>
      <c r="G980" s="32">
        <v>2019</v>
      </c>
      <c r="H980" s="39">
        <v>12</v>
      </c>
      <c r="I980" s="41">
        <v>0.1</v>
      </c>
      <c r="J980" s="35">
        <v>2</v>
      </c>
      <c r="K980" s="49">
        <v>4515.0643712871279</v>
      </c>
      <c r="M980" s="36"/>
      <c r="N980" s="36"/>
      <c r="O980" s="36"/>
    </row>
    <row r="981" spans="1:15" ht="30">
      <c r="A981" s="28"/>
      <c r="B981" s="29" t="s">
        <v>9896</v>
      </c>
      <c r="C981" s="29">
        <v>1</v>
      </c>
      <c r="D981" s="30"/>
      <c r="E981" s="31" t="s">
        <v>10858</v>
      </c>
      <c r="F981" s="46">
        <v>7594.03</v>
      </c>
      <c r="G981" s="32">
        <v>2019</v>
      </c>
      <c r="H981" s="39">
        <v>12</v>
      </c>
      <c r="I981" s="41">
        <v>0.1</v>
      </c>
      <c r="J981" s="35">
        <v>2</v>
      </c>
      <c r="K981" s="49">
        <v>4515.0643712871279</v>
      </c>
      <c r="M981" s="36"/>
      <c r="N981" s="36"/>
      <c r="O981" s="36"/>
    </row>
    <row r="982" spans="1:15" ht="30">
      <c r="A982" s="28"/>
      <c r="B982" s="29" t="s">
        <v>9896</v>
      </c>
      <c r="C982" s="29">
        <v>1</v>
      </c>
      <c r="D982" s="30"/>
      <c r="E982" s="31" t="s">
        <v>10859</v>
      </c>
      <c r="F982" s="46">
        <v>7594.03</v>
      </c>
      <c r="G982" s="32">
        <v>2019</v>
      </c>
      <c r="H982" s="39">
        <v>12</v>
      </c>
      <c r="I982" s="41">
        <v>0.1</v>
      </c>
      <c r="J982" s="35">
        <v>2</v>
      </c>
      <c r="K982" s="49">
        <v>4515.0643712871279</v>
      </c>
      <c r="M982" s="36"/>
      <c r="N982" s="36"/>
      <c r="O982" s="36"/>
    </row>
    <row r="983" spans="1:15" ht="30">
      <c r="A983" s="28"/>
      <c r="B983" s="29" t="s">
        <v>9896</v>
      </c>
      <c r="C983" s="29">
        <v>1</v>
      </c>
      <c r="D983" s="30"/>
      <c r="E983" s="31" t="s">
        <v>10860</v>
      </c>
      <c r="F983" s="46">
        <v>7594.03</v>
      </c>
      <c r="G983" s="32">
        <v>2019</v>
      </c>
      <c r="H983" s="39">
        <v>12</v>
      </c>
      <c r="I983" s="41">
        <v>0.1</v>
      </c>
      <c r="J983" s="35">
        <v>2</v>
      </c>
      <c r="K983" s="49">
        <v>4515.0643712871279</v>
      </c>
      <c r="M983" s="36"/>
      <c r="N983" s="36"/>
      <c r="O983" s="36"/>
    </row>
    <row r="984" spans="1:15" ht="30">
      <c r="A984" s="28"/>
      <c r="B984" s="29" t="s">
        <v>9896</v>
      </c>
      <c r="C984" s="29">
        <v>1</v>
      </c>
      <c r="D984" s="30"/>
      <c r="E984" s="31" t="s">
        <v>10861</v>
      </c>
      <c r="F984" s="46">
        <v>7594.03</v>
      </c>
      <c r="G984" s="32">
        <v>2019</v>
      </c>
      <c r="H984" s="39">
        <v>12</v>
      </c>
      <c r="I984" s="41">
        <v>0.1</v>
      </c>
      <c r="J984" s="35">
        <v>2</v>
      </c>
      <c r="K984" s="49">
        <v>4515.0643712871279</v>
      </c>
      <c r="M984" s="36"/>
      <c r="N984" s="36"/>
      <c r="O984" s="36"/>
    </row>
    <row r="985" spans="1:15" ht="30">
      <c r="A985" s="28"/>
      <c r="B985" s="29" t="s">
        <v>9896</v>
      </c>
      <c r="C985" s="29">
        <v>1</v>
      </c>
      <c r="D985" s="30"/>
      <c r="E985" s="31" t="s">
        <v>10862</v>
      </c>
      <c r="F985" s="46">
        <v>7594.03</v>
      </c>
      <c r="G985" s="32">
        <v>2019</v>
      </c>
      <c r="H985" s="39">
        <v>12</v>
      </c>
      <c r="I985" s="41">
        <v>0.1</v>
      </c>
      <c r="J985" s="35">
        <v>2</v>
      </c>
      <c r="K985" s="49">
        <v>4515.0643712871279</v>
      </c>
      <c r="M985" s="36"/>
      <c r="N985" s="36"/>
      <c r="O985" s="36"/>
    </row>
    <row r="986" spans="1:15" ht="30">
      <c r="A986" s="28"/>
      <c r="B986" s="29" t="s">
        <v>9896</v>
      </c>
      <c r="C986" s="29">
        <v>1</v>
      </c>
      <c r="D986" s="30"/>
      <c r="E986" s="31" t="s">
        <v>10863</v>
      </c>
      <c r="F986" s="46">
        <v>7594.03</v>
      </c>
      <c r="G986" s="32">
        <v>2019</v>
      </c>
      <c r="H986" s="39">
        <v>12</v>
      </c>
      <c r="I986" s="41">
        <v>0.1</v>
      </c>
      <c r="J986" s="35">
        <v>2</v>
      </c>
      <c r="K986" s="49">
        <v>4515.0643712871279</v>
      </c>
      <c r="M986" s="36"/>
      <c r="N986" s="36"/>
      <c r="O986" s="36"/>
    </row>
    <row r="987" spans="1:15" ht="30">
      <c r="A987" s="28"/>
      <c r="B987" s="29" t="s">
        <v>9896</v>
      </c>
      <c r="C987" s="29">
        <v>1</v>
      </c>
      <c r="D987" s="30"/>
      <c r="E987" s="31" t="s">
        <v>10864</v>
      </c>
      <c r="F987" s="46">
        <v>7594.03</v>
      </c>
      <c r="G987" s="32">
        <v>2019</v>
      </c>
      <c r="H987" s="39">
        <v>12</v>
      </c>
      <c r="I987" s="41">
        <v>0.1</v>
      </c>
      <c r="J987" s="35">
        <v>2</v>
      </c>
      <c r="K987" s="49">
        <v>4515.0643712871279</v>
      </c>
      <c r="M987" s="36"/>
      <c r="N987" s="36"/>
      <c r="O987" s="36"/>
    </row>
    <row r="988" spans="1:15" ht="30">
      <c r="A988" s="28"/>
      <c r="B988" s="29" t="s">
        <v>9896</v>
      </c>
      <c r="C988" s="29">
        <v>1</v>
      </c>
      <c r="D988" s="30"/>
      <c r="E988" s="31" t="s">
        <v>10865</v>
      </c>
      <c r="F988" s="46">
        <v>7594.03</v>
      </c>
      <c r="G988" s="32">
        <v>2019</v>
      </c>
      <c r="H988" s="39">
        <v>12</v>
      </c>
      <c r="I988" s="41">
        <v>0.1</v>
      </c>
      <c r="J988" s="35">
        <v>2</v>
      </c>
      <c r="K988" s="49">
        <v>4515.0643712871279</v>
      </c>
      <c r="M988" s="36"/>
      <c r="N988" s="36"/>
      <c r="O988" s="36"/>
    </row>
    <row r="989" spans="1:15" ht="30">
      <c r="A989" s="28"/>
      <c r="B989" s="29" t="s">
        <v>9896</v>
      </c>
      <c r="C989" s="29">
        <v>1</v>
      </c>
      <c r="D989" s="30"/>
      <c r="E989" s="31" t="s">
        <v>10866</v>
      </c>
      <c r="F989" s="46">
        <v>7594.03</v>
      </c>
      <c r="G989" s="32">
        <v>2019</v>
      </c>
      <c r="H989" s="39">
        <v>12</v>
      </c>
      <c r="I989" s="41">
        <v>0.1</v>
      </c>
      <c r="J989" s="35">
        <v>2</v>
      </c>
      <c r="K989" s="49">
        <v>4515.0643712871279</v>
      </c>
      <c r="M989" s="36"/>
      <c r="N989" s="36"/>
      <c r="O989" s="36"/>
    </row>
    <row r="990" spans="1:15" ht="30">
      <c r="A990" s="28"/>
      <c r="B990" s="29" t="s">
        <v>9896</v>
      </c>
      <c r="C990" s="29">
        <v>1</v>
      </c>
      <c r="D990" s="30"/>
      <c r="E990" s="31" t="s">
        <v>10867</v>
      </c>
      <c r="F990" s="46">
        <v>7594.03</v>
      </c>
      <c r="G990" s="32">
        <v>2019</v>
      </c>
      <c r="H990" s="39">
        <v>12</v>
      </c>
      <c r="I990" s="41">
        <v>0.1</v>
      </c>
      <c r="J990" s="35">
        <v>2</v>
      </c>
      <c r="K990" s="49">
        <v>4515.0643712871279</v>
      </c>
      <c r="M990" s="36"/>
      <c r="N990" s="36"/>
      <c r="O990" s="36"/>
    </row>
    <row r="991" spans="1:15" ht="30">
      <c r="A991" s="28"/>
      <c r="B991" s="29" t="s">
        <v>9896</v>
      </c>
      <c r="C991" s="29">
        <v>1</v>
      </c>
      <c r="D991" s="30"/>
      <c r="E991" s="31" t="s">
        <v>10868</v>
      </c>
      <c r="F991" s="46">
        <v>7594.03</v>
      </c>
      <c r="G991" s="32">
        <v>2019</v>
      </c>
      <c r="H991" s="39">
        <v>12</v>
      </c>
      <c r="I991" s="41">
        <v>0.1</v>
      </c>
      <c r="J991" s="35">
        <v>2</v>
      </c>
      <c r="K991" s="49">
        <v>4515.0643712871279</v>
      </c>
      <c r="M991" s="36"/>
      <c r="N991" s="36"/>
      <c r="O991" s="36"/>
    </row>
    <row r="992" spans="1:15" ht="30">
      <c r="A992" s="28"/>
      <c r="B992" s="29" t="s">
        <v>9896</v>
      </c>
      <c r="C992" s="29">
        <v>1</v>
      </c>
      <c r="D992" s="30"/>
      <c r="E992" s="31" t="s">
        <v>10869</v>
      </c>
      <c r="F992" s="46">
        <v>7594.03</v>
      </c>
      <c r="G992" s="32">
        <v>2019</v>
      </c>
      <c r="H992" s="39">
        <v>12</v>
      </c>
      <c r="I992" s="41">
        <v>0.1</v>
      </c>
      <c r="J992" s="35">
        <v>2</v>
      </c>
      <c r="K992" s="49">
        <v>4515.0643712871279</v>
      </c>
      <c r="M992" s="36"/>
      <c r="N992" s="36"/>
      <c r="O992" s="36"/>
    </row>
    <row r="993" spans="1:15" ht="30">
      <c r="A993" s="28"/>
      <c r="B993" s="29" t="s">
        <v>9896</v>
      </c>
      <c r="C993" s="29">
        <v>1</v>
      </c>
      <c r="D993" s="30"/>
      <c r="E993" s="31" t="s">
        <v>10870</v>
      </c>
      <c r="F993" s="46">
        <v>7594.03</v>
      </c>
      <c r="G993" s="32">
        <v>2019</v>
      </c>
      <c r="H993" s="39">
        <v>12</v>
      </c>
      <c r="I993" s="41">
        <v>0.1</v>
      </c>
      <c r="J993" s="35">
        <v>2</v>
      </c>
      <c r="K993" s="49">
        <v>4515.0643712871279</v>
      </c>
      <c r="M993" s="36"/>
      <c r="N993" s="36"/>
      <c r="O993" s="36"/>
    </row>
    <row r="994" spans="1:15" ht="30">
      <c r="A994" s="28"/>
      <c r="B994" s="29" t="s">
        <v>9896</v>
      </c>
      <c r="C994" s="29">
        <v>1</v>
      </c>
      <c r="D994" s="30"/>
      <c r="E994" s="31" t="s">
        <v>10871</v>
      </c>
      <c r="F994" s="46">
        <v>7594.03</v>
      </c>
      <c r="G994" s="32">
        <v>2019</v>
      </c>
      <c r="H994" s="39">
        <v>12</v>
      </c>
      <c r="I994" s="41">
        <v>0.1</v>
      </c>
      <c r="J994" s="35">
        <v>2</v>
      </c>
      <c r="K994" s="49">
        <v>4515.0643712871279</v>
      </c>
      <c r="M994" s="36"/>
      <c r="N994" s="36"/>
      <c r="O994" s="36"/>
    </row>
    <row r="995" spans="1:15" ht="30">
      <c r="A995" s="28"/>
      <c r="B995" s="29" t="s">
        <v>9896</v>
      </c>
      <c r="C995" s="29">
        <v>1</v>
      </c>
      <c r="D995" s="30"/>
      <c r="E995" s="31" t="s">
        <v>10872</v>
      </c>
      <c r="F995" s="46">
        <v>7594.03</v>
      </c>
      <c r="G995" s="32">
        <v>2019</v>
      </c>
      <c r="H995" s="39">
        <v>12</v>
      </c>
      <c r="I995" s="41">
        <v>0.1</v>
      </c>
      <c r="J995" s="35">
        <v>2</v>
      </c>
      <c r="K995" s="49">
        <v>4515.0643712871279</v>
      </c>
      <c r="M995" s="36"/>
      <c r="N995" s="36"/>
      <c r="O995" s="36"/>
    </row>
    <row r="996" spans="1:15" ht="30">
      <c r="A996" s="28"/>
      <c r="B996" s="29" t="s">
        <v>9896</v>
      </c>
      <c r="C996" s="29">
        <v>1</v>
      </c>
      <c r="D996" s="30"/>
      <c r="E996" s="31" t="s">
        <v>10873</v>
      </c>
      <c r="F996" s="46">
        <v>7594.03</v>
      </c>
      <c r="G996" s="32">
        <v>2019</v>
      </c>
      <c r="H996" s="39">
        <v>12</v>
      </c>
      <c r="I996" s="41">
        <v>0.1</v>
      </c>
      <c r="J996" s="35">
        <v>2</v>
      </c>
      <c r="K996" s="49">
        <v>4515.0643712871279</v>
      </c>
      <c r="M996" s="36"/>
      <c r="N996" s="36"/>
      <c r="O996" s="36"/>
    </row>
    <row r="997" spans="1:15" ht="30">
      <c r="A997" s="28"/>
      <c r="B997" s="29" t="s">
        <v>9896</v>
      </c>
      <c r="C997" s="29">
        <v>1</v>
      </c>
      <c r="D997" s="30"/>
      <c r="E997" s="31" t="s">
        <v>10874</v>
      </c>
      <c r="F997" s="46">
        <v>7594.03</v>
      </c>
      <c r="G997" s="32">
        <v>2019</v>
      </c>
      <c r="H997" s="39">
        <v>12</v>
      </c>
      <c r="I997" s="41">
        <v>0.1</v>
      </c>
      <c r="J997" s="35">
        <v>2</v>
      </c>
      <c r="K997" s="49">
        <v>4515.0643712871279</v>
      </c>
      <c r="M997" s="36"/>
      <c r="N997" s="36"/>
      <c r="O997" s="36"/>
    </row>
    <row r="998" spans="1:15" ht="30">
      <c r="A998" s="28"/>
      <c r="B998" s="29" t="s">
        <v>9896</v>
      </c>
      <c r="C998" s="29">
        <v>1</v>
      </c>
      <c r="D998" s="30"/>
      <c r="E998" s="31" t="s">
        <v>10875</v>
      </c>
      <c r="F998" s="46">
        <v>7594.03</v>
      </c>
      <c r="G998" s="32">
        <v>2019</v>
      </c>
      <c r="H998" s="39">
        <v>12</v>
      </c>
      <c r="I998" s="41">
        <v>0.1</v>
      </c>
      <c r="J998" s="35">
        <v>2</v>
      </c>
      <c r="K998" s="49">
        <v>4515.0643712871279</v>
      </c>
      <c r="M998" s="36"/>
      <c r="N998" s="36"/>
      <c r="O998" s="36"/>
    </row>
    <row r="999" spans="1:15" ht="30">
      <c r="A999" s="28"/>
      <c r="B999" s="29" t="s">
        <v>9896</v>
      </c>
      <c r="C999" s="29">
        <v>1</v>
      </c>
      <c r="D999" s="30"/>
      <c r="E999" s="31" t="s">
        <v>10876</v>
      </c>
      <c r="F999" s="46">
        <v>7594.03</v>
      </c>
      <c r="G999" s="32">
        <v>2019</v>
      </c>
      <c r="H999" s="39">
        <v>12</v>
      </c>
      <c r="I999" s="41">
        <v>0.1</v>
      </c>
      <c r="J999" s="35">
        <v>2</v>
      </c>
      <c r="K999" s="49">
        <v>4515.0643712871279</v>
      </c>
      <c r="M999" s="36"/>
      <c r="N999" s="36"/>
      <c r="O999" s="36"/>
    </row>
    <row r="1000" spans="1:15" ht="30">
      <c r="A1000" s="28"/>
      <c r="B1000" s="29" t="s">
        <v>9896</v>
      </c>
      <c r="C1000" s="29">
        <v>1</v>
      </c>
      <c r="D1000" s="30"/>
      <c r="E1000" s="31" t="s">
        <v>10877</v>
      </c>
      <c r="F1000" s="46">
        <v>7594.03</v>
      </c>
      <c r="G1000" s="32">
        <v>2019</v>
      </c>
      <c r="H1000" s="39">
        <v>12</v>
      </c>
      <c r="I1000" s="41">
        <v>0.1</v>
      </c>
      <c r="J1000" s="35">
        <v>2</v>
      </c>
      <c r="K1000" s="49">
        <v>4515.0643712871279</v>
      </c>
      <c r="M1000" s="36"/>
      <c r="N1000" s="36"/>
      <c r="O1000" s="36"/>
    </row>
    <row r="1001" spans="1:15" ht="30">
      <c r="A1001" s="28"/>
      <c r="B1001" s="29" t="s">
        <v>9896</v>
      </c>
      <c r="C1001" s="29">
        <v>1</v>
      </c>
      <c r="D1001" s="30"/>
      <c r="E1001" s="31" t="s">
        <v>10878</v>
      </c>
      <c r="F1001" s="46">
        <v>7594.03</v>
      </c>
      <c r="G1001" s="32">
        <v>2019</v>
      </c>
      <c r="H1001" s="39">
        <v>12</v>
      </c>
      <c r="I1001" s="41">
        <v>0.1</v>
      </c>
      <c r="J1001" s="35">
        <v>2</v>
      </c>
      <c r="K1001" s="49">
        <v>4515.0643712871279</v>
      </c>
      <c r="M1001" s="36"/>
      <c r="N1001" s="36"/>
      <c r="O1001" s="36"/>
    </row>
    <row r="1002" spans="1:15" ht="30">
      <c r="A1002" s="28"/>
      <c r="B1002" s="29" t="s">
        <v>9896</v>
      </c>
      <c r="C1002" s="29">
        <v>1</v>
      </c>
      <c r="D1002" s="30"/>
      <c r="E1002" s="31" t="s">
        <v>10879</v>
      </c>
      <c r="F1002" s="46">
        <v>7594.03</v>
      </c>
      <c r="G1002" s="32">
        <v>2019</v>
      </c>
      <c r="H1002" s="39">
        <v>12</v>
      </c>
      <c r="I1002" s="41">
        <v>0.1</v>
      </c>
      <c r="J1002" s="35">
        <v>2</v>
      </c>
      <c r="K1002" s="49">
        <v>4515.0643712871279</v>
      </c>
      <c r="M1002" s="36"/>
      <c r="N1002" s="36"/>
      <c r="O1002" s="36"/>
    </row>
    <row r="1003" spans="1:15" ht="30">
      <c r="A1003" s="28"/>
      <c r="B1003" s="29" t="s">
        <v>9896</v>
      </c>
      <c r="C1003" s="29">
        <v>1</v>
      </c>
      <c r="D1003" s="30"/>
      <c r="E1003" s="31" t="s">
        <v>10880</v>
      </c>
      <c r="F1003" s="46">
        <v>7594.03</v>
      </c>
      <c r="G1003" s="32">
        <v>2019</v>
      </c>
      <c r="H1003" s="39">
        <v>12</v>
      </c>
      <c r="I1003" s="41">
        <v>0.1</v>
      </c>
      <c r="J1003" s="35">
        <v>2</v>
      </c>
      <c r="K1003" s="49">
        <v>4515.0643712871279</v>
      </c>
      <c r="M1003" s="36"/>
      <c r="N1003" s="36"/>
      <c r="O1003" s="36"/>
    </row>
    <row r="1004" spans="1:15" ht="30">
      <c r="A1004" s="28"/>
      <c r="B1004" s="29" t="s">
        <v>9896</v>
      </c>
      <c r="C1004" s="29">
        <v>1</v>
      </c>
      <c r="D1004" s="30"/>
      <c r="E1004" s="31" t="s">
        <v>10881</v>
      </c>
      <c r="F1004" s="46">
        <v>7594.03</v>
      </c>
      <c r="G1004" s="32">
        <v>2019</v>
      </c>
      <c r="H1004" s="39">
        <v>12</v>
      </c>
      <c r="I1004" s="41">
        <v>0.1</v>
      </c>
      <c r="J1004" s="35">
        <v>2</v>
      </c>
      <c r="K1004" s="49">
        <v>4515.0643712871279</v>
      </c>
      <c r="M1004" s="36"/>
      <c r="N1004" s="36"/>
      <c r="O1004" s="36"/>
    </row>
    <row r="1005" spans="1:15" ht="30">
      <c r="A1005" s="28"/>
      <c r="B1005" s="29" t="s">
        <v>9896</v>
      </c>
      <c r="C1005" s="29">
        <v>1</v>
      </c>
      <c r="D1005" s="30"/>
      <c r="E1005" s="31" t="s">
        <v>10882</v>
      </c>
      <c r="F1005" s="46">
        <v>7594.03</v>
      </c>
      <c r="G1005" s="32">
        <v>2019</v>
      </c>
      <c r="H1005" s="39">
        <v>12</v>
      </c>
      <c r="I1005" s="41">
        <v>0.1</v>
      </c>
      <c r="J1005" s="35">
        <v>2</v>
      </c>
      <c r="K1005" s="49">
        <v>4515.0643712871279</v>
      </c>
      <c r="M1005" s="36"/>
      <c r="N1005" s="36"/>
      <c r="O1005" s="36"/>
    </row>
    <row r="1006" spans="1:15" ht="30">
      <c r="A1006" s="28"/>
      <c r="B1006" s="29" t="s">
        <v>9896</v>
      </c>
      <c r="C1006" s="29">
        <v>1</v>
      </c>
      <c r="D1006" s="30"/>
      <c r="E1006" s="31" t="s">
        <v>10883</v>
      </c>
      <c r="F1006" s="46">
        <v>7643.08</v>
      </c>
      <c r="G1006" s="32">
        <v>2019</v>
      </c>
      <c r="H1006" s="39">
        <v>12</v>
      </c>
      <c r="I1006" s="41">
        <v>0.1</v>
      </c>
      <c r="J1006" s="35">
        <v>2</v>
      </c>
      <c r="K1006" s="49">
        <v>4544.2272673267316</v>
      </c>
      <c r="M1006" s="36"/>
      <c r="N1006" s="36"/>
      <c r="O1006" s="36"/>
    </row>
    <row r="1007" spans="1:15" ht="30">
      <c r="A1007" s="28"/>
      <c r="B1007" s="29" t="s">
        <v>9896</v>
      </c>
      <c r="C1007" s="29">
        <v>1</v>
      </c>
      <c r="D1007" s="30"/>
      <c r="E1007" s="31" t="s">
        <v>10884</v>
      </c>
      <c r="F1007" s="46">
        <v>7643.08</v>
      </c>
      <c r="G1007" s="32">
        <v>2019</v>
      </c>
      <c r="H1007" s="39">
        <v>12</v>
      </c>
      <c r="I1007" s="41">
        <v>0.1</v>
      </c>
      <c r="J1007" s="35">
        <v>2</v>
      </c>
      <c r="K1007" s="49">
        <v>4544.2272673267316</v>
      </c>
      <c r="M1007" s="36"/>
      <c r="N1007" s="36"/>
      <c r="O1007" s="36"/>
    </row>
    <row r="1008" spans="1:15" ht="30">
      <c r="A1008" s="28"/>
      <c r="B1008" s="29" t="s">
        <v>9896</v>
      </c>
      <c r="C1008" s="29">
        <v>1</v>
      </c>
      <c r="D1008" s="30"/>
      <c r="E1008" s="31" t="s">
        <v>10885</v>
      </c>
      <c r="F1008" s="46">
        <v>7643.08</v>
      </c>
      <c r="G1008" s="32">
        <v>2019</v>
      </c>
      <c r="H1008" s="39">
        <v>12</v>
      </c>
      <c r="I1008" s="41">
        <v>0.1</v>
      </c>
      <c r="J1008" s="35">
        <v>2</v>
      </c>
      <c r="K1008" s="49">
        <v>4544.2272673267316</v>
      </c>
      <c r="M1008" s="36"/>
      <c r="N1008" s="36"/>
      <c r="O1008" s="36"/>
    </row>
    <row r="1009" spans="1:15" ht="30">
      <c r="A1009" s="28"/>
      <c r="B1009" s="29" t="s">
        <v>9896</v>
      </c>
      <c r="C1009" s="29">
        <v>1</v>
      </c>
      <c r="D1009" s="30"/>
      <c r="E1009" s="31" t="s">
        <v>10886</v>
      </c>
      <c r="F1009" s="46">
        <v>7643.08</v>
      </c>
      <c r="G1009" s="32">
        <v>2019</v>
      </c>
      <c r="H1009" s="39">
        <v>12</v>
      </c>
      <c r="I1009" s="41">
        <v>0.1</v>
      </c>
      <c r="J1009" s="35">
        <v>2</v>
      </c>
      <c r="K1009" s="49">
        <v>4544.2272673267316</v>
      </c>
      <c r="M1009" s="36"/>
      <c r="N1009" s="36"/>
      <c r="O1009" s="36"/>
    </row>
    <row r="1010" spans="1:15" ht="30">
      <c r="A1010" s="28"/>
      <c r="B1010" s="29" t="s">
        <v>9896</v>
      </c>
      <c r="C1010" s="29">
        <v>1</v>
      </c>
      <c r="D1010" s="30"/>
      <c r="E1010" s="31" t="s">
        <v>10887</v>
      </c>
      <c r="F1010" s="46">
        <v>7643.08</v>
      </c>
      <c r="G1010" s="32">
        <v>2019</v>
      </c>
      <c r="H1010" s="39">
        <v>12</v>
      </c>
      <c r="I1010" s="41">
        <v>0.1</v>
      </c>
      <c r="J1010" s="35">
        <v>2</v>
      </c>
      <c r="K1010" s="49">
        <v>4544.2272673267316</v>
      </c>
      <c r="M1010" s="36"/>
      <c r="N1010" s="36"/>
      <c r="O1010" s="36"/>
    </row>
    <row r="1011" spans="1:15" ht="30">
      <c r="A1011" s="28"/>
      <c r="B1011" s="29" t="s">
        <v>9896</v>
      </c>
      <c r="C1011" s="29">
        <v>1</v>
      </c>
      <c r="D1011" s="30"/>
      <c r="E1011" s="31" t="s">
        <v>10888</v>
      </c>
      <c r="F1011" s="46">
        <v>7432.72</v>
      </c>
      <c r="G1011" s="32">
        <v>2020</v>
      </c>
      <c r="H1011" s="39">
        <v>12</v>
      </c>
      <c r="I1011" s="41">
        <v>0.1</v>
      </c>
      <c r="J1011" s="35">
        <v>2</v>
      </c>
      <c r="K1011" s="49">
        <v>5360.9780847524744</v>
      </c>
      <c r="M1011" s="36"/>
      <c r="N1011" s="36"/>
      <c r="O1011" s="36"/>
    </row>
    <row r="1012" spans="1:15" ht="30">
      <c r="A1012" s="28"/>
      <c r="B1012" s="29" t="s">
        <v>9896</v>
      </c>
      <c r="C1012" s="29">
        <v>1</v>
      </c>
      <c r="D1012" s="30"/>
      <c r="E1012" s="31" t="s">
        <v>10889</v>
      </c>
      <c r="F1012" s="46">
        <v>13398.33</v>
      </c>
      <c r="G1012" s="32">
        <v>2015</v>
      </c>
      <c r="H1012" s="39">
        <v>12</v>
      </c>
      <c r="I1012" s="41">
        <v>0.1</v>
      </c>
      <c r="J1012" s="35">
        <v>2</v>
      </c>
      <c r="K1012" s="49">
        <v>3395.7470429702962</v>
      </c>
      <c r="M1012" s="36"/>
      <c r="N1012" s="36"/>
      <c r="O1012" s="36"/>
    </row>
    <row r="1013" spans="1:15" ht="30">
      <c r="A1013" s="28"/>
      <c r="B1013" s="29" t="s">
        <v>9896</v>
      </c>
      <c r="C1013" s="29">
        <v>1</v>
      </c>
      <c r="D1013" s="30"/>
      <c r="E1013" s="31" t="s">
        <v>10890</v>
      </c>
      <c r="F1013" s="46">
        <v>6890</v>
      </c>
      <c r="G1013" s="32">
        <v>2012</v>
      </c>
      <c r="H1013" s="39">
        <v>12</v>
      </c>
      <c r="I1013" s="41">
        <v>0.1</v>
      </c>
      <c r="J1013" s="35">
        <v>2</v>
      </c>
      <c r="K1013" s="49">
        <v>855.99722772277221</v>
      </c>
      <c r="M1013" s="36"/>
      <c r="N1013" s="36"/>
      <c r="O1013" s="36"/>
    </row>
    <row r="1014" spans="1:15" ht="30">
      <c r="A1014" s="28"/>
      <c r="B1014" s="29" t="s">
        <v>9896</v>
      </c>
      <c r="C1014" s="29">
        <v>1</v>
      </c>
      <c r="D1014" s="30"/>
      <c r="E1014" s="31" t="s">
        <v>10891</v>
      </c>
      <c r="F1014" s="46">
        <v>6433.57</v>
      </c>
      <c r="G1014" s="32">
        <v>2015</v>
      </c>
      <c r="H1014" s="39">
        <v>12</v>
      </c>
      <c r="I1014" s="41">
        <v>0.1</v>
      </c>
      <c r="J1014" s="35">
        <v>2</v>
      </c>
      <c r="K1014" s="49">
        <v>1630.5596520792076</v>
      </c>
      <c r="M1014" s="36"/>
      <c r="N1014" s="36"/>
      <c r="O1014" s="36"/>
    </row>
    <row r="1015" spans="1:15" ht="30">
      <c r="A1015" s="28"/>
      <c r="B1015" s="29" t="s">
        <v>9896</v>
      </c>
      <c r="C1015" s="29">
        <v>1</v>
      </c>
      <c r="D1015" s="30"/>
      <c r="E1015" s="31" t="s">
        <v>10892</v>
      </c>
      <c r="F1015" s="46">
        <v>4684.72</v>
      </c>
      <c r="G1015" s="32">
        <v>2014</v>
      </c>
      <c r="H1015" s="39">
        <v>12</v>
      </c>
      <c r="I1015" s="41">
        <v>0.1</v>
      </c>
      <c r="J1015" s="35">
        <v>2</v>
      </c>
      <c r="K1015" s="49">
        <v>936.85123326732673</v>
      </c>
      <c r="M1015" s="36"/>
      <c r="N1015" s="36"/>
      <c r="O1015" s="36"/>
    </row>
    <row r="1016" spans="1:15" ht="30">
      <c r="A1016" s="28"/>
      <c r="B1016" s="29" t="s">
        <v>9896</v>
      </c>
      <c r="C1016" s="29">
        <v>1</v>
      </c>
      <c r="D1016" s="30"/>
      <c r="E1016" s="31" t="s">
        <v>10893</v>
      </c>
      <c r="F1016" s="46">
        <v>6270.52</v>
      </c>
      <c r="G1016" s="32">
        <v>2016</v>
      </c>
      <c r="H1016" s="39">
        <v>12</v>
      </c>
      <c r="I1016" s="41">
        <v>0.1</v>
      </c>
      <c r="J1016" s="35">
        <v>2</v>
      </c>
      <c r="K1016" s="49">
        <v>1996.0120594059404</v>
      </c>
      <c r="M1016" s="36"/>
      <c r="N1016" s="36"/>
      <c r="O1016" s="36"/>
    </row>
    <row r="1017" spans="1:15" ht="30">
      <c r="A1017" s="28"/>
      <c r="B1017" s="29" t="s">
        <v>9896</v>
      </c>
      <c r="C1017" s="29">
        <v>1</v>
      </c>
      <c r="D1017" s="30"/>
      <c r="E1017" s="31" t="s">
        <v>10894</v>
      </c>
      <c r="F1017" s="46">
        <v>5858.1</v>
      </c>
      <c r="G1017" s="32">
        <v>2017</v>
      </c>
      <c r="H1017" s="39">
        <v>12</v>
      </c>
      <c r="I1017" s="41">
        <v>0.1</v>
      </c>
      <c r="J1017" s="35">
        <v>2</v>
      </c>
      <c r="K1017" s="49">
        <v>2372.1244930693065</v>
      </c>
      <c r="M1017" s="36"/>
      <c r="N1017" s="36"/>
      <c r="O1017" s="36"/>
    </row>
    <row r="1018" spans="1:15" ht="30">
      <c r="A1018" s="28"/>
      <c r="B1018" s="29" t="s">
        <v>9896</v>
      </c>
      <c r="C1018" s="29">
        <v>1</v>
      </c>
      <c r="D1018" s="30"/>
      <c r="E1018" s="31" t="s">
        <v>10895</v>
      </c>
      <c r="F1018" s="46">
        <v>4684.72</v>
      </c>
      <c r="G1018" s="32">
        <v>2014</v>
      </c>
      <c r="H1018" s="39">
        <v>12</v>
      </c>
      <c r="I1018" s="41">
        <v>0.1</v>
      </c>
      <c r="J1018" s="35">
        <v>2</v>
      </c>
      <c r="K1018" s="49">
        <v>936.85123326732673</v>
      </c>
      <c r="M1018" s="36"/>
      <c r="N1018" s="36"/>
      <c r="O1018" s="36"/>
    </row>
    <row r="1019" spans="1:15" ht="30">
      <c r="A1019" s="28"/>
      <c r="B1019" s="29" t="s">
        <v>9896</v>
      </c>
      <c r="C1019" s="29">
        <v>1</v>
      </c>
      <c r="D1019" s="30"/>
      <c r="E1019" s="31" t="s">
        <v>10896</v>
      </c>
      <c r="F1019" s="46">
        <v>4854.6000000000004</v>
      </c>
      <c r="G1019" s="32">
        <v>2014</v>
      </c>
      <c r="H1019" s="39">
        <v>12</v>
      </c>
      <c r="I1019" s="41">
        <v>0.1</v>
      </c>
      <c r="J1019" s="35">
        <v>2</v>
      </c>
      <c r="K1019" s="49">
        <v>970.82386930693065</v>
      </c>
      <c r="M1019" s="36"/>
      <c r="N1019" s="36"/>
      <c r="O1019" s="36"/>
    </row>
    <row r="1020" spans="1:15" ht="30">
      <c r="A1020" s="28"/>
      <c r="B1020" s="29" t="s">
        <v>9896</v>
      </c>
      <c r="C1020" s="29">
        <v>1</v>
      </c>
      <c r="D1020" s="30"/>
      <c r="E1020" s="31" t="s">
        <v>10897</v>
      </c>
      <c r="F1020" s="46">
        <v>4854.6000000000004</v>
      </c>
      <c r="G1020" s="32">
        <v>2014</v>
      </c>
      <c r="H1020" s="39">
        <v>12</v>
      </c>
      <c r="I1020" s="41">
        <v>0.1</v>
      </c>
      <c r="J1020" s="35">
        <v>2</v>
      </c>
      <c r="K1020" s="49">
        <v>970.82386930693065</v>
      </c>
      <c r="M1020" s="36"/>
      <c r="N1020" s="36"/>
      <c r="O1020" s="36"/>
    </row>
    <row r="1021" spans="1:15" ht="30">
      <c r="A1021" s="28"/>
      <c r="B1021" s="29" t="s">
        <v>9896</v>
      </c>
      <c r="C1021" s="29">
        <v>1</v>
      </c>
      <c r="D1021" s="30"/>
      <c r="E1021" s="31" t="s">
        <v>10898</v>
      </c>
      <c r="F1021" s="46">
        <v>6890</v>
      </c>
      <c r="G1021" s="32">
        <v>2012</v>
      </c>
      <c r="H1021" s="39">
        <v>12</v>
      </c>
      <c r="I1021" s="41">
        <v>0.1</v>
      </c>
      <c r="J1021" s="35">
        <v>2</v>
      </c>
      <c r="K1021" s="49">
        <v>855.99722772277221</v>
      </c>
      <c r="M1021" s="36"/>
      <c r="N1021" s="36"/>
      <c r="O1021" s="36"/>
    </row>
    <row r="1022" spans="1:15" ht="30">
      <c r="A1022" s="28"/>
      <c r="B1022" s="29" t="s">
        <v>9896</v>
      </c>
      <c r="C1022" s="29">
        <v>1</v>
      </c>
      <c r="D1022" s="30"/>
      <c r="E1022" s="31" t="s">
        <v>10899</v>
      </c>
      <c r="F1022" s="46">
        <v>5858.1</v>
      </c>
      <c r="G1022" s="32">
        <v>2017</v>
      </c>
      <c r="H1022" s="39">
        <v>12</v>
      </c>
      <c r="I1022" s="41">
        <v>0.1</v>
      </c>
      <c r="J1022" s="35">
        <v>2</v>
      </c>
      <c r="K1022" s="49">
        <v>2372.1244930693065</v>
      </c>
      <c r="M1022" s="36"/>
      <c r="N1022" s="36"/>
      <c r="O1022" s="36"/>
    </row>
    <row r="1023" spans="1:15" ht="30">
      <c r="A1023" s="28"/>
      <c r="B1023" s="29" t="s">
        <v>9896</v>
      </c>
      <c r="C1023" s="29">
        <v>1</v>
      </c>
      <c r="D1023" s="30"/>
      <c r="E1023" s="31" t="s">
        <v>10900</v>
      </c>
      <c r="F1023" s="46">
        <v>6890</v>
      </c>
      <c r="G1023" s="32">
        <v>2012</v>
      </c>
      <c r="H1023" s="39">
        <v>12</v>
      </c>
      <c r="I1023" s="41">
        <v>0.1</v>
      </c>
      <c r="J1023" s="35">
        <v>2</v>
      </c>
      <c r="K1023" s="49">
        <v>855.99722772277221</v>
      </c>
      <c r="M1023" s="36"/>
      <c r="N1023" s="36"/>
      <c r="O1023" s="36"/>
    </row>
    <row r="1024" spans="1:15" ht="30">
      <c r="A1024" s="28"/>
      <c r="B1024" s="29" t="s">
        <v>9896</v>
      </c>
      <c r="C1024" s="29">
        <v>1</v>
      </c>
      <c r="D1024" s="30"/>
      <c r="E1024" s="31" t="s">
        <v>10901</v>
      </c>
      <c r="F1024" s="46">
        <v>6890</v>
      </c>
      <c r="G1024" s="32">
        <v>2012</v>
      </c>
      <c r="H1024" s="39">
        <v>12</v>
      </c>
      <c r="I1024" s="41">
        <v>0.1</v>
      </c>
      <c r="J1024" s="35">
        <v>2</v>
      </c>
      <c r="K1024" s="49">
        <v>855.99722772277221</v>
      </c>
      <c r="M1024" s="36"/>
      <c r="N1024" s="36"/>
      <c r="O1024" s="36"/>
    </row>
    <row r="1025" spans="1:15" ht="30">
      <c r="A1025" s="28"/>
      <c r="B1025" s="29" t="s">
        <v>9896</v>
      </c>
      <c r="C1025" s="29">
        <v>1</v>
      </c>
      <c r="D1025" s="30"/>
      <c r="E1025" s="31" t="s">
        <v>10902</v>
      </c>
      <c r="F1025" s="46">
        <v>5913.3</v>
      </c>
      <c r="G1025" s="32">
        <v>2017</v>
      </c>
      <c r="H1025" s="39">
        <v>12</v>
      </c>
      <c r="I1025" s="41">
        <v>0.1</v>
      </c>
      <c r="J1025" s="35">
        <v>2</v>
      </c>
      <c r="K1025" s="49">
        <v>2394.4766673267322</v>
      </c>
      <c r="M1025" s="36"/>
      <c r="N1025" s="36"/>
      <c r="O1025" s="36"/>
    </row>
    <row r="1026" spans="1:15" ht="30">
      <c r="A1026" s="28"/>
      <c r="B1026" s="29" t="s">
        <v>9896</v>
      </c>
      <c r="C1026" s="29">
        <v>1</v>
      </c>
      <c r="D1026" s="30"/>
      <c r="E1026" s="31" t="s">
        <v>10903</v>
      </c>
      <c r="F1026" s="46">
        <v>6067.5599999999995</v>
      </c>
      <c r="G1026" s="32">
        <v>2016</v>
      </c>
      <c r="H1026" s="39">
        <v>12</v>
      </c>
      <c r="I1026" s="41">
        <v>0.1</v>
      </c>
      <c r="J1026" s="35">
        <v>2</v>
      </c>
      <c r="K1026" s="49">
        <v>1931.4064752475242</v>
      </c>
      <c r="M1026" s="36"/>
      <c r="N1026" s="36"/>
      <c r="O1026" s="36"/>
    </row>
    <row r="1027" spans="1:15" ht="30">
      <c r="A1027" s="28"/>
      <c r="B1027" s="29" t="s">
        <v>9896</v>
      </c>
      <c r="C1027" s="29">
        <v>1</v>
      </c>
      <c r="D1027" s="30"/>
      <c r="E1027" s="31" t="s">
        <v>10904</v>
      </c>
      <c r="F1027" s="46">
        <v>6270.52</v>
      </c>
      <c r="G1027" s="32">
        <v>2016</v>
      </c>
      <c r="H1027" s="39">
        <v>12</v>
      </c>
      <c r="I1027" s="41">
        <v>0.1</v>
      </c>
      <c r="J1027" s="35">
        <v>2</v>
      </c>
      <c r="K1027" s="49">
        <v>1996.0120594059404</v>
      </c>
      <c r="M1027" s="36"/>
      <c r="N1027" s="36"/>
      <c r="O1027" s="36"/>
    </row>
    <row r="1028" spans="1:15" ht="30">
      <c r="A1028" s="28"/>
      <c r="B1028" s="29" t="s">
        <v>9896</v>
      </c>
      <c r="C1028" s="29">
        <v>1</v>
      </c>
      <c r="D1028" s="30"/>
      <c r="E1028" s="31" t="s">
        <v>10905</v>
      </c>
      <c r="F1028" s="46">
        <v>5913.3</v>
      </c>
      <c r="G1028" s="32">
        <v>2017</v>
      </c>
      <c r="H1028" s="39">
        <v>12</v>
      </c>
      <c r="I1028" s="41">
        <v>0.1</v>
      </c>
      <c r="J1028" s="35">
        <v>2</v>
      </c>
      <c r="K1028" s="49">
        <v>2394.4766673267322</v>
      </c>
      <c r="M1028" s="36"/>
      <c r="N1028" s="36"/>
      <c r="O1028" s="36"/>
    </row>
    <row r="1029" spans="1:15" ht="30">
      <c r="A1029" s="28"/>
      <c r="B1029" s="29" t="s">
        <v>9896</v>
      </c>
      <c r="C1029" s="29">
        <v>1</v>
      </c>
      <c r="D1029" s="30"/>
      <c r="E1029" s="31" t="s">
        <v>10906</v>
      </c>
      <c r="F1029" s="46">
        <v>6067.5599999999995</v>
      </c>
      <c r="G1029" s="32">
        <v>2016</v>
      </c>
      <c r="H1029" s="39">
        <v>12</v>
      </c>
      <c r="I1029" s="41">
        <v>0.1</v>
      </c>
      <c r="J1029" s="35">
        <v>2</v>
      </c>
      <c r="K1029" s="49">
        <v>1931.4064752475242</v>
      </c>
      <c r="M1029" s="36"/>
      <c r="N1029" s="36"/>
      <c r="O1029" s="36"/>
    </row>
    <row r="1030" spans="1:15" ht="30">
      <c r="A1030" s="28"/>
      <c r="B1030" s="29" t="s">
        <v>9896</v>
      </c>
      <c r="C1030" s="29">
        <v>1</v>
      </c>
      <c r="D1030" s="30"/>
      <c r="E1030" s="31" t="s">
        <v>10907</v>
      </c>
      <c r="F1030" s="46">
        <v>5913.3</v>
      </c>
      <c r="G1030" s="32">
        <v>2017</v>
      </c>
      <c r="H1030" s="39">
        <v>12</v>
      </c>
      <c r="I1030" s="41">
        <v>0.1</v>
      </c>
      <c r="J1030" s="35">
        <v>2</v>
      </c>
      <c r="K1030" s="49">
        <v>2394.4766673267322</v>
      </c>
      <c r="M1030" s="36"/>
      <c r="N1030" s="36"/>
      <c r="O1030" s="36"/>
    </row>
    <row r="1031" spans="1:15" ht="30">
      <c r="A1031" s="28"/>
      <c r="B1031" s="29" t="s">
        <v>9896</v>
      </c>
      <c r="C1031" s="29">
        <v>1</v>
      </c>
      <c r="D1031" s="30"/>
      <c r="E1031" s="31" t="s">
        <v>10908</v>
      </c>
      <c r="F1031" s="46">
        <v>6067.5599999999995</v>
      </c>
      <c r="G1031" s="32">
        <v>2016</v>
      </c>
      <c r="H1031" s="39">
        <v>12</v>
      </c>
      <c r="I1031" s="41">
        <v>0.1</v>
      </c>
      <c r="J1031" s="35">
        <v>2</v>
      </c>
      <c r="K1031" s="49">
        <v>1931.4064752475242</v>
      </c>
      <c r="M1031" s="36"/>
      <c r="N1031" s="36"/>
      <c r="O1031" s="36"/>
    </row>
    <row r="1032" spans="1:15" ht="30">
      <c r="A1032" s="28"/>
      <c r="B1032" s="29" t="s">
        <v>9896</v>
      </c>
      <c r="C1032" s="29">
        <v>1</v>
      </c>
      <c r="D1032" s="30"/>
      <c r="E1032" s="31" t="s">
        <v>10909</v>
      </c>
      <c r="F1032" s="46">
        <v>5913.3</v>
      </c>
      <c r="G1032" s="32">
        <v>2017</v>
      </c>
      <c r="H1032" s="39">
        <v>12</v>
      </c>
      <c r="I1032" s="41">
        <v>0.1</v>
      </c>
      <c r="J1032" s="35">
        <v>2</v>
      </c>
      <c r="K1032" s="49">
        <v>2394.4766673267322</v>
      </c>
      <c r="M1032" s="36"/>
      <c r="N1032" s="36"/>
      <c r="O1032" s="36"/>
    </row>
    <row r="1033" spans="1:15" ht="30">
      <c r="A1033" s="28"/>
      <c r="B1033" s="29" t="s">
        <v>9896</v>
      </c>
      <c r="C1033" s="29">
        <v>1</v>
      </c>
      <c r="D1033" s="30"/>
      <c r="E1033" s="31" t="s">
        <v>10910</v>
      </c>
      <c r="F1033" s="46">
        <v>6052.22</v>
      </c>
      <c r="G1033" s="32">
        <v>2016</v>
      </c>
      <c r="H1033" s="39">
        <v>12</v>
      </c>
      <c r="I1033" s="41">
        <v>0.1</v>
      </c>
      <c r="J1033" s="35">
        <v>2</v>
      </c>
      <c r="K1033" s="49">
        <v>1926.5234950495046</v>
      </c>
      <c r="M1033" s="36"/>
      <c r="N1033" s="36"/>
      <c r="O1033" s="36"/>
    </row>
    <row r="1034" spans="1:15" ht="30">
      <c r="A1034" s="28"/>
      <c r="B1034" s="29" t="s">
        <v>9896</v>
      </c>
      <c r="C1034" s="29">
        <v>1</v>
      </c>
      <c r="D1034" s="30"/>
      <c r="E1034" s="31" t="s">
        <v>10911</v>
      </c>
      <c r="F1034" s="46">
        <v>6052.22</v>
      </c>
      <c r="G1034" s="32">
        <v>2016</v>
      </c>
      <c r="H1034" s="39">
        <v>12</v>
      </c>
      <c r="I1034" s="41">
        <v>0.1</v>
      </c>
      <c r="J1034" s="35">
        <v>2</v>
      </c>
      <c r="K1034" s="49">
        <v>1926.5234950495046</v>
      </c>
      <c r="M1034" s="36"/>
      <c r="N1034" s="36"/>
      <c r="O1034" s="36"/>
    </row>
    <row r="1035" spans="1:15" ht="30">
      <c r="A1035" s="28"/>
      <c r="B1035" s="29" t="s">
        <v>9896</v>
      </c>
      <c r="C1035" s="29">
        <v>1</v>
      </c>
      <c r="D1035" s="30"/>
      <c r="E1035" s="31" t="s">
        <v>10912</v>
      </c>
      <c r="F1035" s="46">
        <v>5913.3</v>
      </c>
      <c r="G1035" s="32">
        <v>2017</v>
      </c>
      <c r="H1035" s="39">
        <v>12</v>
      </c>
      <c r="I1035" s="41">
        <v>0.1</v>
      </c>
      <c r="J1035" s="35">
        <v>2</v>
      </c>
      <c r="K1035" s="49">
        <v>2394.4766673267322</v>
      </c>
      <c r="M1035" s="36"/>
      <c r="N1035" s="36"/>
      <c r="O1035" s="36"/>
    </row>
    <row r="1036" spans="1:15" ht="30">
      <c r="A1036" s="28"/>
      <c r="B1036" s="29" t="s">
        <v>9896</v>
      </c>
      <c r="C1036" s="29">
        <v>1</v>
      </c>
      <c r="D1036" s="30"/>
      <c r="E1036" s="31" t="s">
        <v>10913</v>
      </c>
      <c r="F1036" s="46">
        <v>7223.15</v>
      </c>
      <c r="G1036" s="32">
        <v>2017</v>
      </c>
      <c r="H1036" s="39">
        <v>12</v>
      </c>
      <c r="I1036" s="41">
        <v>0.1</v>
      </c>
      <c r="J1036" s="35">
        <v>2</v>
      </c>
      <c r="K1036" s="49">
        <v>2924.8751356435637</v>
      </c>
      <c r="M1036" s="36"/>
      <c r="N1036" s="36"/>
      <c r="O1036" s="36"/>
    </row>
    <row r="1037" spans="1:15" ht="30">
      <c r="A1037" s="28"/>
      <c r="B1037" s="29" t="s">
        <v>9896</v>
      </c>
      <c r="C1037" s="29">
        <v>1</v>
      </c>
      <c r="D1037" s="30"/>
      <c r="E1037" s="31" t="s">
        <v>10914</v>
      </c>
      <c r="F1037" s="46">
        <v>7135.75</v>
      </c>
      <c r="G1037" s="32">
        <v>2017</v>
      </c>
      <c r="H1037" s="39">
        <v>12</v>
      </c>
      <c r="I1037" s="41">
        <v>0.1</v>
      </c>
      <c r="J1037" s="35">
        <v>2</v>
      </c>
      <c r="K1037" s="49">
        <v>2889.4841930693065</v>
      </c>
      <c r="M1037" s="36"/>
      <c r="N1037" s="36"/>
      <c r="O1037" s="36"/>
    </row>
    <row r="1038" spans="1:15" ht="30">
      <c r="A1038" s="28"/>
      <c r="B1038" s="29" t="s">
        <v>9896</v>
      </c>
      <c r="C1038" s="29">
        <v>1</v>
      </c>
      <c r="D1038" s="30"/>
      <c r="E1038" s="31" t="s">
        <v>10915</v>
      </c>
      <c r="F1038" s="46">
        <v>7135.75</v>
      </c>
      <c r="G1038" s="32">
        <v>2017</v>
      </c>
      <c r="H1038" s="39">
        <v>12</v>
      </c>
      <c r="I1038" s="41">
        <v>0.1</v>
      </c>
      <c r="J1038" s="35">
        <v>2</v>
      </c>
      <c r="K1038" s="49">
        <v>2889.4841930693065</v>
      </c>
      <c r="M1038" s="36"/>
      <c r="N1038" s="36"/>
      <c r="O1038" s="36"/>
    </row>
    <row r="1039" spans="1:15" ht="30">
      <c r="A1039" s="28"/>
      <c r="B1039" s="29" t="s">
        <v>9896</v>
      </c>
      <c r="C1039" s="29">
        <v>1</v>
      </c>
      <c r="D1039" s="30"/>
      <c r="E1039" s="31" t="s">
        <v>10916</v>
      </c>
      <c r="F1039" s="46">
        <v>7134.6</v>
      </c>
      <c r="G1039" s="32">
        <v>2017</v>
      </c>
      <c r="H1039" s="39">
        <v>12</v>
      </c>
      <c r="I1039" s="41">
        <v>0.1</v>
      </c>
      <c r="J1039" s="35">
        <v>2</v>
      </c>
      <c r="K1039" s="49">
        <v>2889.0185227722768</v>
      </c>
      <c r="M1039" s="36"/>
      <c r="N1039" s="36"/>
      <c r="O1039" s="36"/>
    </row>
    <row r="1040" spans="1:15" ht="30">
      <c r="A1040" s="28"/>
      <c r="B1040" s="29" t="s">
        <v>9896</v>
      </c>
      <c r="C1040" s="29">
        <v>1</v>
      </c>
      <c r="D1040" s="30"/>
      <c r="E1040" s="31" t="s">
        <v>10917</v>
      </c>
      <c r="F1040" s="46">
        <v>5132.82</v>
      </c>
      <c r="G1040" s="32">
        <v>2015</v>
      </c>
      <c r="H1040" s="39">
        <v>12</v>
      </c>
      <c r="I1040" s="41">
        <v>0.1</v>
      </c>
      <c r="J1040" s="35">
        <v>2</v>
      </c>
      <c r="K1040" s="49">
        <v>1300.8903599999996</v>
      </c>
      <c r="M1040" s="36"/>
      <c r="N1040" s="36"/>
      <c r="O1040" s="36"/>
    </row>
    <row r="1041" spans="1:15" ht="30">
      <c r="A1041" s="28"/>
      <c r="B1041" s="29" t="s">
        <v>9896</v>
      </c>
      <c r="C1041" s="29">
        <v>1</v>
      </c>
      <c r="D1041" s="30"/>
      <c r="E1041" s="31" t="s">
        <v>10918</v>
      </c>
      <c r="F1041" s="46">
        <v>7135.75</v>
      </c>
      <c r="G1041" s="32">
        <v>2017</v>
      </c>
      <c r="H1041" s="39">
        <v>12</v>
      </c>
      <c r="I1041" s="41">
        <v>0.1</v>
      </c>
      <c r="J1041" s="35">
        <v>2</v>
      </c>
      <c r="K1041" s="49">
        <v>2889.4841930693065</v>
      </c>
      <c r="M1041" s="36"/>
      <c r="N1041" s="36"/>
      <c r="O1041" s="36"/>
    </row>
    <row r="1042" spans="1:15" ht="30">
      <c r="A1042" s="28"/>
      <c r="B1042" s="29" t="s">
        <v>9896</v>
      </c>
      <c r="C1042" s="29">
        <v>1</v>
      </c>
      <c r="D1042" s="30"/>
      <c r="E1042" s="31" t="s">
        <v>10919</v>
      </c>
      <c r="F1042" s="46">
        <v>4075.2799999999997</v>
      </c>
      <c r="G1042" s="32">
        <v>2015</v>
      </c>
      <c r="H1042" s="39">
        <v>12</v>
      </c>
      <c r="I1042" s="41">
        <v>0.1</v>
      </c>
      <c r="J1042" s="35">
        <v>2</v>
      </c>
      <c r="K1042" s="49">
        <v>1032.861558811881</v>
      </c>
      <c r="M1042" s="36"/>
      <c r="N1042" s="36"/>
      <c r="O1042" s="36"/>
    </row>
    <row r="1043" spans="1:15" ht="30">
      <c r="A1043" s="28"/>
      <c r="B1043" s="29" t="s">
        <v>9896</v>
      </c>
      <c r="C1043" s="29">
        <v>1</v>
      </c>
      <c r="D1043" s="30"/>
      <c r="E1043" s="31" t="s">
        <v>10920</v>
      </c>
      <c r="F1043" s="46">
        <v>6625.32</v>
      </c>
      <c r="G1043" s="32">
        <v>2014</v>
      </c>
      <c r="H1043" s="39">
        <v>12</v>
      </c>
      <c r="I1043" s="41">
        <v>0.1</v>
      </c>
      <c r="J1043" s="35">
        <v>2</v>
      </c>
      <c r="K1043" s="49">
        <v>1324.9328055445542</v>
      </c>
      <c r="M1043" s="36"/>
      <c r="N1043" s="36"/>
      <c r="O1043" s="36"/>
    </row>
    <row r="1044" spans="1:15" ht="30">
      <c r="A1044" s="28"/>
      <c r="B1044" s="29" t="s">
        <v>9896</v>
      </c>
      <c r="C1044" s="29">
        <v>1</v>
      </c>
      <c r="D1044" s="30"/>
      <c r="E1044" s="31" t="s">
        <v>10921</v>
      </c>
      <c r="F1044" s="46">
        <v>6625.32</v>
      </c>
      <c r="G1044" s="32">
        <v>2014</v>
      </c>
      <c r="H1044" s="39">
        <v>12</v>
      </c>
      <c r="I1044" s="41">
        <v>0.1</v>
      </c>
      <c r="J1044" s="35">
        <v>2</v>
      </c>
      <c r="K1044" s="49">
        <v>1324.9328055445542</v>
      </c>
      <c r="M1044" s="36"/>
      <c r="N1044" s="36"/>
      <c r="O1044" s="36"/>
    </row>
    <row r="1045" spans="1:15" ht="30">
      <c r="A1045" s="28"/>
      <c r="B1045" s="29" t="s">
        <v>9896</v>
      </c>
      <c r="C1045" s="29">
        <v>1</v>
      </c>
      <c r="D1045" s="30"/>
      <c r="E1045" s="31" t="s">
        <v>10922</v>
      </c>
      <c r="F1045" s="46">
        <v>6890</v>
      </c>
      <c r="G1045" s="32">
        <v>2012</v>
      </c>
      <c r="H1045" s="39">
        <v>12</v>
      </c>
      <c r="I1045" s="41">
        <v>0.1</v>
      </c>
      <c r="J1045" s="35">
        <v>2</v>
      </c>
      <c r="K1045" s="49">
        <v>855.99722772277221</v>
      </c>
      <c r="M1045" s="36"/>
      <c r="N1045" s="36"/>
      <c r="O1045" s="36"/>
    </row>
    <row r="1046" spans="1:15" ht="30">
      <c r="A1046" s="28"/>
      <c r="B1046" s="29" t="s">
        <v>9896</v>
      </c>
      <c r="C1046" s="29">
        <v>1</v>
      </c>
      <c r="D1046" s="30"/>
      <c r="E1046" s="31" t="s">
        <v>10923</v>
      </c>
      <c r="F1046" s="46">
        <v>6270.52</v>
      </c>
      <c r="G1046" s="32">
        <v>2016</v>
      </c>
      <c r="H1046" s="39">
        <v>12</v>
      </c>
      <c r="I1046" s="41">
        <v>0.1</v>
      </c>
      <c r="J1046" s="35">
        <v>2</v>
      </c>
      <c r="K1046" s="49">
        <v>1996.0120594059404</v>
      </c>
      <c r="M1046" s="36"/>
      <c r="N1046" s="36"/>
      <c r="O1046" s="36"/>
    </row>
    <row r="1047" spans="1:15" ht="30">
      <c r="A1047" s="28"/>
      <c r="B1047" s="29" t="s">
        <v>9896</v>
      </c>
      <c r="C1047" s="29">
        <v>1</v>
      </c>
      <c r="D1047" s="30"/>
      <c r="E1047" s="31" t="s">
        <v>10924</v>
      </c>
      <c r="F1047" s="46">
        <v>5858.1</v>
      </c>
      <c r="G1047" s="32">
        <v>2017</v>
      </c>
      <c r="H1047" s="39">
        <v>12</v>
      </c>
      <c r="I1047" s="41">
        <v>0.1</v>
      </c>
      <c r="J1047" s="35">
        <v>2</v>
      </c>
      <c r="K1047" s="49">
        <v>2372.1244930693065</v>
      </c>
      <c r="M1047" s="36"/>
      <c r="N1047" s="36"/>
      <c r="O1047" s="36"/>
    </row>
    <row r="1048" spans="1:15" ht="30">
      <c r="A1048" s="28"/>
      <c r="B1048" s="29" t="s">
        <v>9896</v>
      </c>
      <c r="C1048" s="29">
        <v>1</v>
      </c>
      <c r="D1048" s="30"/>
      <c r="E1048" s="31" t="s">
        <v>10925</v>
      </c>
      <c r="F1048" s="46">
        <v>6636.65</v>
      </c>
      <c r="G1048" s="32">
        <v>2017</v>
      </c>
      <c r="H1048" s="39">
        <v>12</v>
      </c>
      <c r="I1048" s="41">
        <v>0.1</v>
      </c>
      <c r="J1048" s="35">
        <v>2</v>
      </c>
      <c r="K1048" s="49">
        <v>2687.3832841584153</v>
      </c>
      <c r="M1048" s="36"/>
      <c r="N1048" s="36"/>
      <c r="O1048" s="36"/>
    </row>
    <row r="1049" spans="1:15" ht="30">
      <c r="A1049" s="28"/>
      <c r="B1049" s="29" t="s">
        <v>9896</v>
      </c>
      <c r="C1049" s="29">
        <v>1</v>
      </c>
      <c r="D1049" s="30"/>
      <c r="E1049" s="31" t="s">
        <v>10926</v>
      </c>
      <c r="F1049" s="46">
        <v>6636.65</v>
      </c>
      <c r="G1049" s="32">
        <v>2017</v>
      </c>
      <c r="H1049" s="39">
        <v>12</v>
      </c>
      <c r="I1049" s="41">
        <v>0.1</v>
      </c>
      <c r="J1049" s="35">
        <v>2</v>
      </c>
      <c r="K1049" s="49">
        <v>2687.3832841584153</v>
      </c>
      <c r="M1049" s="36"/>
      <c r="N1049" s="36"/>
      <c r="O1049" s="36"/>
    </row>
    <row r="1050" spans="1:15" ht="30">
      <c r="A1050" s="28"/>
      <c r="B1050" s="29" t="s">
        <v>9896</v>
      </c>
      <c r="C1050" s="29">
        <v>1</v>
      </c>
      <c r="D1050" s="30"/>
      <c r="E1050" s="31" t="s">
        <v>10927</v>
      </c>
      <c r="F1050" s="46">
        <v>6636.65</v>
      </c>
      <c r="G1050" s="32">
        <v>2017</v>
      </c>
      <c r="H1050" s="39">
        <v>12</v>
      </c>
      <c r="I1050" s="41">
        <v>0.1</v>
      </c>
      <c r="J1050" s="35">
        <v>2</v>
      </c>
      <c r="K1050" s="49">
        <v>2687.3832841584153</v>
      </c>
      <c r="M1050" s="36"/>
      <c r="N1050" s="36"/>
      <c r="O1050" s="36"/>
    </row>
    <row r="1051" spans="1:15" ht="30">
      <c r="A1051" s="28"/>
      <c r="B1051" s="29" t="s">
        <v>9896</v>
      </c>
      <c r="C1051" s="29">
        <v>1</v>
      </c>
      <c r="D1051" s="30"/>
      <c r="E1051" s="31" t="s">
        <v>10928</v>
      </c>
      <c r="F1051" s="46">
        <v>6636.65</v>
      </c>
      <c r="G1051" s="32">
        <v>2017</v>
      </c>
      <c r="H1051" s="39">
        <v>12</v>
      </c>
      <c r="I1051" s="41">
        <v>0.1</v>
      </c>
      <c r="J1051" s="35">
        <v>2</v>
      </c>
      <c r="K1051" s="49">
        <v>2687.3832841584153</v>
      </c>
      <c r="M1051" s="36"/>
      <c r="N1051" s="36"/>
      <c r="O1051" s="36"/>
    </row>
    <row r="1052" spans="1:15" ht="30">
      <c r="A1052" s="28"/>
      <c r="B1052" s="29" t="s">
        <v>9896</v>
      </c>
      <c r="C1052" s="29">
        <v>1</v>
      </c>
      <c r="D1052" s="30"/>
      <c r="E1052" s="31" t="s">
        <v>10929</v>
      </c>
      <c r="F1052" s="46">
        <v>6636.65</v>
      </c>
      <c r="G1052" s="32">
        <v>2017</v>
      </c>
      <c r="H1052" s="39">
        <v>12</v>
      </c>
      <c r="I1052" s="41">
        <v>0.1</v>
      </c>
      <c r="J1052" s="35">
        <v>2</v>
      </c>
      <c r="K1052" s="49">
        <v>2687.3832841584153</v>
      </c>
      <c r="M1052" s="36"/>
      <c r="N1052" s="36"/>
      <c r="O1052" s="36"/>
    </row>
    <row r="1053" spans="1:15" ht="30">
      <c r="A1053" s="28"/>
      <c r="B1053" s="29" t="s">
        <v>9896</v>
      </c>
      <c r="C1053" s="29">
        <v>1</v>
      </c>
      <c r="D1053" s="30"/>
      <c r="E1053" s="31" t="s">
        <v>10930</v>
      </c>
      <c r="F1053" s="46">
        <v>6636.65</v>
      </c>
      <c r="G1053" s="32">
        <v>2017</v>
      </c>
      <c r="H1053" s="39">
        <v>12</v>
      </c>
      <c r="I1053" s="41">
        <v>0.1</v>
      </c>
      <c r="J1053" s="35">
        <v>2</v>
      </c>
      <c r="K1053" s="49">
        <v>2687.3832841584153</v>
      </c>
      <c r="M1053" s="36"/>
      <c r="N1053" s="36"/>
      <c r="O1053" s="36"/>
    </row>
    <row r="1054" spans="1:15" ht="30">
      <c r="A1054" s="28"/>
      <c r="B1054" s="29" t="s">
        <v>9896</v>
      </c>
      <c r="C1054" s="29">
        <v>1</v>
      </c>
      <c r="D1054" s="30"/>
      <c r="E1054" s="31" t="s">
        <v>10931</v>
      </c>
      <c r="F1054" s="46">
        <v>6636.65</v>
      </c>
      <c r="G1054" s="32">
        <v>2017</v>
      </c>
      <c r="H1054" s="39">
        <v>12</v>
      </c>
      <c r="I1054" s="41">
        <v>0.1</v>
      </c>
      <c r="J1054" s="35">
        <v>2</v>
      </c>
      <c r="K1054" s="49">
        <v>2687.3832841584153</v>
      </c>
      <c r="M1054" s="36"/>
      <c r="N1054" s="36"/>
      <c r="O1054" s="36"/>
    </row>
    <row r="1055" spans="1:15" ht="30">
      <c r="A1055" s="28"/>
      <c r="B1055" s="29" t="s">
        <v>9896</v>
      </c>
      <c r="C1055" s="29">
        <v>1</v>
      </c>
      <c r="D1055" s="30"/>
      <c r="E1055" s="31" t="s">
        <v>10932</v>
      </c>
      <c r="F1055" s="46">
        <v>6636.65</v>
      </c>
      <c r="G1055" s="32">
        <v>2017</v>
      </c>
      <c r="H1055" s="39">
        <v>12</v>
      </c>
      <c r="I1055" s="41">
        <v>0.1</v>
      </c>
      <c r="J1055" s="35">
        <v>2</v>
      </c>
      <c r="K1055" s="49">
        <v>2687.3832841584153</v>
      </c>
      <c r="M1055" s="36"/>
      <c r="N1055" s="36"/>
      <c r="O1055" s="36"/>
    </row>
    <row r="1056" spans="1:15" ht="30">
      <c r="A1056" s="28"/>
      <c r="B1056" s="29" t="s">
        <v>9896</v>
      </c>
      <c r="C1056" s="29">
        <v>1</v>
      </c>
      <c r="D1056" s="30"/>
      <c r="E1056" s="31" t="s">
        <v>10933</v>
      </c>
      <c r="F1056" s="46">
        <v>6636.65</v>
      </c>
      <c r="G1056" s="32">
        <v>2017</v>
      </c>
      <c r="H1056" s="39">
        <v>12</v>
      </c>
      <c r="I1056" s="41">
        <v>0.1</v>
      </c>
      <c r="J1056" s="35">
        <v>2</v>
      </c>
      <c r="K1056" s="49">
        <v>2687.3832841584153</v>
      </c>
      <c r="M1056" s="36"/>
      <c r="N1056" s="36"/>
      <c r="O1056" s="36"/>
    </row>
    <row r="1057" spans="1:15" ht="30">
      <c r="A1057" s="28"/>
      <c r="B1057" s="29" t="s">
        <v>9896</v>
      </c>
      <c r="C1057" s="29">
        <v>1</v>
      </c>
      <c r="D1057" s="30"/>
      <c r="E1057" s="31" t="s">
        <v>10934</v>
      </c>
      <c r="F1057" s="46">
        <v>6636.65</v>
      </c>
      <c r="G1057" s="32">
        <v>2017</v>
      </c>
      <c r="H1057" s="39">
        <v>12</v>
      </c>
      <c r="I1057" s="41">
        <v>0.1</v>
      </c>
      <c r="J1057" s="35">
        <v>2</v>
      </c>
      <c r="K1057" s="49">
        <v>2687.3832841584153</v>
      </c>
      <c r="M1057" s="36"/>
      <c r="N1057" s="36"/>
      <c r="O1057" s="36"/>
    </row>
    <row r="1058" spans="1:15" ht="30">
      <c r="A1058" s="28"/>
      <c r="B1058" s="29" t="s">
        <v>9896</v>
      </c>
      <c r="C1058" s="29">
        <v>1</v>
      </c>
      <c r="D1058" s="30"/>
      <c r="E1058" s="31" t="s">
        <v>10935</v>
      </c>
      <c r="F1058" s="46">
        <v>5800.6</v>
      </c>
      <c r="G1058" s="32">
        <v>2017</v>
      </c>
      <c r="H1058" s="39">
        <v>12</v>
      </c>
      <c r="I1058" s="41">
        <v>0.1</v>
      </c>
      <c r="J1058" s="35">
        <v>2</v>
      </c>
      <c r="K1058" s="49">
        <v>2348.8409782178214</v>
      </c>
      <c r="M1058" s="36"/>
      <c r="N1058" s="36"/>
      <c r="O1058" s="36"/>
    </row>
    <row r="1059" spans="1:15" ht="30">
      <c r="A1059" s="28"/>
      <c r="B1059" s="29" t="s">
        <v>9896</v>
      </c>
      <c r="C1059" s="29">
        <v>1</v>
      </c>
      <c r="D1059" s="30"/>
      <c r="E1059" s="31" t="s">
        <v>10936</v>
      </c>
      <c r="F1059" s="46">
        <v>5800.6</v>
      </c>
      <c r="G1059" s="32">
        <v>2017</v>
      </c>
      <c r="H1059" s="39">
        <v>12</v>
      </c>
      <c r="I1059" s="41">
        <v>0.1</v>
      </c>
      <c r="J1059" s="35">
        <v>2</v>
      </c>
      <c r="K1059" s="49">
        <v>2348.8409782178214</v>
      </c>
      <c r="M1059" s="36"/>
      <c r="N1059" s="36"/>
      <c r="O1059" s="36"/>
    </row>
    <row r="1060" spans="1:15" ht="30">
      <c r="A1060" s="28"/>
      <c r="B1060" s="29" t="s">
        <v>9896</v>
      </c>
      <c r="C1060" s="29">
        <v>1</v>
      </c>
      <c r="D1060" s="30"/>
      <c r="E1060" s="31" t="s">
        <v>10937</v>
      </c>
      <c r="F1060" s="46">
        <v>5800.6</v>
      </c>
      <c r="G1060" s="32">
        <v>2017</v>
      </c>
      <c r="H1060" s="39">
        <v>12</v>
      </c>
      <c r="I1060" s="41">
        <v>0.1</v>
      </c>
      <c r="J1060" s="35">
        <v>2</v>
      </c>
      <c r="K1060" s="49">
        <v>2348.8409782178214</v>
      </c>
      <c r="M1060" s="36"/>
      <c r="N1060" s="36"/>
      <c r="O1060" s="36"/>
    </row>
    <row r="1061" spans="1:15" ht="30">
      <c r="A1061" s="28"/>
      <c r="B1061" s="29" t="s">
        <v>9896</v>
      </c>
      <c r="C1061" s="29">
        <v>1</v>
      </c>
      <c r="D1061" s="30"/>
      <c r="E1061" s="31" t="s">
        <v>10938</v>
      </c>
      <c r="F1061" s="46">
        <v>5905.25</v>
      </c>
      <c r="G1061" s="32">
        <v>2017</v>
      </c>
      <c r="H1061" s="39">
        <v>12</v>
      </c>
      <c r="I1061" s="41">
        <v>0.1</v>
      </c>
      <c r="J1061" s="35">
        <v>2</v>
      </c>
      <c r="K1061" s="49">
        <v>2391.2169752475243</v>
      </c>
      <c r="M1061" s="36"/>
      <c r="N1061" s="36"/>
      <c r="O1061" s="36"/>
    </row>
    <row r="1062" spans="1:15" ht="30">
      <c r="A1062" s="28"/>
      <c r="B1062" s="29" t="s">
        <v>9896</v>
      </c>
      <c r="C1062" s="29">
        <v>1</v>
      </c>
      <c r="D1062" s="30"/>
      <c r="E1062" s="31" t="s">
        <v>10939</v>
      </c>
      <c r="F1062" s="46">
        <v>5905.25</v>
      </c>
      <c r="G1062" s="32">
        <v>2017</v>
      </c>
      <c r="H1062" s="39">
        <v>12</v>
      </c>
      <c r="I1062" s="41">
        <v>0.1</v>
      </c>
      <c r="J1062" s="35">
        <v>2</v>
      </c>
      <c r="K1062" s="49">
        <v>2391.2169752475243</v>
      </c>
      <c r="M1062" s="36"/>
      <c r="N1062" s="36"/>
      <c r="O1062" s="36"/>
    </row>
    <row r="1063" spans="1:15" ht="30">
      <c r="A1063" s="28"/>
      <c r="B1063" s="29" t="s">
        <v>9896</v>
      </c>
      <c r="C1063" s="29">
        <v>1</v>
      </c>
      <c r="D1063" s="30"/>
      <c r="E1063" s="31" t="s">
        <v>10940</v>
      </c>
      <c r="F1063" s="46">
        <v>5800.6</v>
      </c>
      <c r="G1063" s="32">
        <v>2017</v>
      </c>
      <c r="H1063" s="39">
        <v>12</v>
      </c>
      <c r="I1063" s="41">
        <v>0.1</v>
      </c>
      <c r="J1063" s="35">
        <v>2</v>
      </c>
      <c r="K1063" s="49">
        <v>2348.8409782178214</v>
      </c>
      <c r="M1063" s="36"/>
      <c r="N1063" s="36"/>
      <c r="O1063" s="36"/>
    </row>
    <row r="1064" spans="1:15" ht="30">
      <c r="A1064" s="28"/>
      <c r="B1064" s="29" t="s">
        <v>9896</v>
      </c>
      <c r="C1064" s="29">
        <v>1</v>
      </c>
      <c r="D1064" s="30"/>
      <c r="E1064" s="31" t="s">
        <v>10941</v>
      </c>
      <c r="F1064" s="46">
        <v>5800.6</v>
      </c>
      <c r="G1064" s="32">
        <v>2017</v>
      </c>
      <c r="H1064" s="39">
        <v>12</v>
      </c>
      <c r="I1064" s="41">
        <v>0.1</v>
      </c>
      <c r="J1064" s="35">
        <v>2</v>
      </c>
      <c r="K1064" s="49">
        <v>2348.8409782178214</v>
      </c>
      <c r="M1064" s="36"/>
      <c r="N1064" s="36"/>
      <c r="O1064" s="36"/>
    </row>
    <row r="1065" spans="1:15" ht="30">
      <c r="A1065" s="28"/>
      <c r="B1065" s="29" t="s">
        <v>9896</v>
      </c>
      <c r="C1065" s="29">
        <v>1</v>
      </c>
      <c r="D1065" s="30"/>
      <c r="E1065" s="31" t="s">
        <v>10942</v>
      </c>
      <c r="F1065" s="46">
        <v>5800.6</v>
      </c>
      <c r="G1065" s="32">
        <v>2017</v>
      </c>
      <c r="H1065" s="39">
        <v>12</v>
      </c>
      <c r="I1065" s="41">
        <v>0.1</v>
      </c>
      <c r="J1065" s="35">
        <v>2</v>
      </c>
      <c r="K1065" s="49">
        <v>2348.8409782178214</v>
      </c>
      <c r="M1065" s="36"/>
      <c r="N1065" s="36"/>
      <c r="O1065" s="36"/>
    </row>
    <row r="1066" spans="1:15" ht="30">
      <c r="A1066" s="28"/>
      <c r="B1066" s="29" t="s">
        <v>9896</v>
      </c>
      <c r="C1066" s="29">
        <v>1</v>
      </c>
      <c r="D1066" s="30"/>
      <c r="E1066" s="31" t="s">
        <v>10943</v>
      </c>
      <c r="F1066" s="46">
        <v>3998.4</v>
      </c>
      <c r="G1066" s="32">
        <v>2018</v>
      </c>
      <c r="H1066" s="39">
        <v>12</v>
      </c>
      <c r="I1066" s="41">
        <v>0.1</v>
      </c>
      <c r="J1066" s="35">
        <v>2</v>
      </c>
      <c r="K1066" s="49">
        <v>1975.3679524752474</v>
      </c>
      <c r="M1066" s="36"/>
      <c r="N1066" s="36"/>
      <c r="O1066" s="36"/>
    </row>
    <row r="1067" spans="1:15" ht="30">
      <c r="A1067" s="28"/>
      <c r="B1067" s="29" t="s">
        <v>9896</v>
      </c>
      <c r="C1067" s="29">
        <v>1</v>
      </c>
      <c r="D1067" s="30"/>
      <c r="E1067" s="31" t="s">
        <v>10944</v>
      </c>
      <c r="F1067" s="46">
        <v>3998.4</v>
      </c>
      <c r="G1067" s="32">
        <v>2018</v>
      </c>
      <c r="H1067" s="39">
        <v>12</v>
      </c>
      <c r="I1067" s="41">
        <v>0.1</v>
      </c>
      <c r="J1067" s="35">
        <v>2</v>
      </c>
      <c r="K1067" s="49">
        <v>1975.3679524752474</v>
      </c>
      <c r="M1067" s="36"/>
      <c r="N1067" s="36"/>
      <c r="O1067" s="36"/>
    </row>
    <row r="1068" spans="1:15" ht="30">
      <c r="A1068" s="28"/>
      <c r="B1068" s="29" t="s">
        <v>9896</v>
      </c>
      <c r="C1068" s="29">
        <v>1</v>
      </c>
      <c r="D1068" s="30"/>
      <c r="E1068" s="31" t="s">
        <v>10945</v>
      </c>
      <c r="F1068" s="46">
        <v>3998.4</v>
      </c>
      <c r="G1068" s="32">
        <v>2018</v>
      </c>
      <c r="H1068" s="39">
        <v>12</v>
      </c>
      <c r="I1068" s="41">
        <v>0.1</v>
      </c>
      <c r="J1068" s="35">
        <v>2</v>
      </c>
      <c r="K1068" s="49">
        <v>1975.3679524752474</v>
      </c>
      <c r="M1068" s="36"/>
      <c r="N1068" s="36"/>
      <c r="O1068" s="36"/>
    </row>
    <row r="1069" spans="1:15" ht="30">
      <c r="A1069" s="28"/>
      <c r="B1069" s="29" t="s">
        <v>9896</v>
      </c>
      <c r="C1069" s="29">
        <v>1</v>
      </c>
      <c r="D1069" s="30"/>
      <c r="E1069" s="31" t="s">
        <v>10946</v>
      </c>
      <c r="F1069" s="46">
        <v>3891.3</v>
      </c>
      <c r="G1069" s="32">
        <v>2019</v>
      </c>
      <c r="H1069" s="39">
        <v>12</v>
      </c>
      <c r="I1069" s="41">
        <v>0.1</v>
      </c>
      <c r="J1069" s="35">
        <v>2</v>
      </c>
      <c r="K1069" s="49">
        <v>2313.5897524752472</v>
      </c>
      <c r="M1069" s="36"/>
      <c r="N1069" s="36"/>
      <c r="O1069" s="36"/>
    </row>
    <row r="1070" spans="1:15" ht="30">
      <c r="A1070" s="28"/>
      <c r="B1070" s="29" t="s">
        <v>9896</v>
      </c>
      <c r="C1070" s="29">
        <v>1</v>
      </c>
      <c r="D1070" s="30"/>
      <c r="E1070" s="31" t="s">
        <v>10947</v>
      </c>
      <c r="F1070" s="46">
        <v>7643.08</v>
      </c>
      <c r="G1070" s="32">
        <v>2019</v>
      </c>
      <c r="H1070" s="39">
        <v>12</v>
      </c>
      <c r="I1070" s="41">
        <v>0.1</v>
      </c>
      <c r="J1070" s="35">
        <v>2</v>
      </c>
      <c r="K1070" s="49">
        <v>4544.2272673267316</v>
      </c>
      <c r="M1070" s="36"/>
      <c r="N1070" s="36"/>
      <c r="O1070" s="36"/>
    </row>
    <row r="1071" spans="1:15" ht="30">
      <c r="A1071" s="28"/>
      <c r="B1071" s="29" t="s">
        <v>9896</v>
      </c>
      <c r="C1071" s="29">
        <v>1</v>
      </c>
      <c r="D1071" s="30"/>
      <c r="E1071" s="31" t="s">
        <v>10948</v>
      </c>
      <c r="F1071" s="46">
        <v>4075.51</v>
      </c>
      <c r="G1071" s="32">
        <v>2019</v>
      </c>
      <c r="H1071" s="39">
        <v>12</v>
      </c>
      <c r="I1071" s="41">
        <v>0.1</v>
      </c>
      <c r="J1071" s="35">
        <v>2</v>
      </c>
      <c r="K1071" s="49">
        <v>2423.1126287128709</v>
      </c>
      <c r="M1071" s="36"/>
      <c r="N1071" s="36"/>
      <c r="O1071" s="36"/>
    </row>
    <row r="1072" spans="1:15" ht="30">
      <c r="A1072" s="28"/>
      <c r="B1072" s="29" t="s">
        <v>9896</v>
      </c>
      <c r="C1072" s="29">
        <v>1</v>
      </c>
      <c r="D1072" s="30"/>
      <c r="E1072" s="31" t="s">
        <v>10949</v>
      </c>
      <c r="F1072" s="46">
        <v>3413.88</v>
      </c>
      <c r="G1072" s="32">
        <v>2019</v>
      </c>
      <c r="H1072" s="39">
        <v>12</v>
      </c>
      <c r="I1072" s="41">
        <v>0.1</v>
      </c>
      <c r="J1072" s="35">
        <v>2</v>
      </c>
      <c r="K1072" s="49">
        <v>2029.7375643564353</v>
      </c>
      <c r="M1072" s="36"/>
      <c r="N1072" s="36"/>
      <c r="O1072" s="36"/>
    </row>
    <row r="1073" spans="1:15" ht="30">
      <c r="A1073" s="28"/>
      <c r="B1073" s="29" t="s">
        <v>9896</v>
      </c>
      <c r="C1073" s="29">
        <v>1</v>
      </c>
      <c r="D1073" s="30"/>
      <c r="E1073" s="31" t="s">
        <v>10950</v>
      </c>
      <c r="F1073" s="46">
        <v>7783.69</v>
      </c>
      <c r="G1073" s="32">
        <v>2019</v>
      </c>
      <c r="H1073" s="39">
        <v>12</v>
      </c>
      <c r="I1073" s="41">
        <v>0.1</v>
      </c>
      <c r="J1073" s="35">
        <v>2</v>
      </c>
      <c r="K1073" s="49">
        <v>4627.827569306929</v>
      </c>
      <c r="M1073" s="36"/>
      <c r="N1073" s="36"/>
      <c r="O1073" s="36"/>
    </row>
    <row r="1074" spans="1:15" ht="30">
      <c r="A1074" s="28"/>
      <c r="B1074" s="29" t="s">
        <v>9896</v>
      </c>
      <c r="C1074" s="29">
        <v>1</v>
      </c>
      <c r="D1074" s="30"/>
      <c r="E1074" s="31" t="s">
        <v>10951</v>
      </c>
      <c r="F1074" s="46">
        <v>7783.69</v>
      </c>
      <c r="G1074" s="32">
        <v>2019</v>
      </c>
      <c r="H1074" s="39">
        <v>12</v>
      </c>
      <c r="I1074" s="41">
        <v>0.1</v>
      </c>
      <c r="J1074" s="35">
        <v>2</v>
      </c>
      <c r="K1074" s="49">
        <v>4627.827569306929</v>
      </c>
      <c r="M1074" s="36"/>
      <c r="N1074" s="36"/>
      <c r="O1074" s="36"/>
    </row>
    <row r="1075" spans="1:15" ht="30">
      <c r="A1075" s="28"/>
      <c r="B1075" s="29" t="s">
        <v>9896</v>
      </c>
      <c r="C1075" s="29">
        <v>1</v>
      </c>
      <c r="D1075" s="30"/>
      <c r="E1075" s="31" t="s">
        <v>10952</v>
      </c>
      <c r="F1075" s="46">
        <v>7783.69</v>
      </c>
      <c r="G1075" s="32">
        <v>2019</v>
      </c>
      <c r="H1075" s="39">
        <v>12</v>
      </c>
      <c r="I1075" s="41">
        <v>0.1</v>
      </c>
      <c r="J1075" s="35">
        <v>2</v>
      </c>
      <c r="K1075" s="49">
        <v>4627.827569306929</v>
      </c>
      <c r="M1075" s="36"/>
      <c r="N1075" s="36"/>
      <c r="O1075" s="36"/>
    </row>
    <row r="1076" spans="1:15" ht="30">
      <c r="A1076" s="28"/>
      <c r="B1076" s="29" t="s">
        <v>9896</v>
      </c>
      <c r="C1076" s="29">
        <v>1</v>
      </c>
      <c r="D1076" s="30"/>
      <c r="E1076" s="31" t="s">
        <v>10953</v>
      </c>
      <c r="F1076" s="46">
        <v>7783.69</v>
      </c>
      <c r="G1076" s="32">
        <v>2019</v>
      </c>
      <c r="H1076" s="39">
        <v>12</v>
      </c>
      <c r="I1076" s="41">
        <v>0.1</v>
      </c>
      <c r="J1076" s="35">
        <v>2</v>
      </c>
      <c r="K1076" s="49">
        <v>4627.827569306929</v>
      </c>
      <c r="M1076" s="36"/>
      <c r="N1076" s="36"/>
      <c r="O1076" s="36"/>
    </row>
    <row r="1077" spans="1:15" ht="30">
      <c r="A1077" s="28"/>
      <c r="B1077" s="29" t="s">
        <v>9896</v>
      </c>
      <c r="C1077" s="29">
        <v>1</v>
      </c>
      <c r="D1077" s="30"/>
      <c r="E1077" s="31" t="s">
        <v>10954</v>
      </c>
      <c r="F1077" s="46">
        <v>7783.69</v>
      </c>
      <c r="G1077" s="32">
        <v>2019</v>
      </c>
      <c r="H1077" s="39">
        <v>12</v>
      </c>
      <c r="I1077" s="41">
        <v>0.1</v>
      </c>
      <c r="J1077" s="35">
        <v>2</v>
      </c>
      <c r="K1077" s="49">
        <v>4627.827569306929</v>
      </c>
      <c r="M1077" s="36"/>
      <c r="N1077" s="36"/>
      <c r="O1077" s="36"/>
    </row>
    <row r="1078" spans="1:15" ht="30">
      <c r="A1078" s="28"/>
      <c r="B1078" s="29" t="s">
        <v>9896</v>
      </c>
      <c r="C1078" s="29">
        <v>1</v>
      </c>
      <c r="D1078" s="30"/>
      <c r="E1078" s="31" t="s">
        <v>10955</v>
      </c>
      <c r="F1078" s="46">
        <v>7783.69</v>
      </c>
      <c r="G1078" s="32">
        <v>2019</v>
      </c>
      <c r="H1078" s="39">
        <v>12</v>
      </c>
      <c r="I1078" s="41">
        <v>0.1</v>
      </c>
      <c r="J1078" s="35">
        <v>2</v>
      </c>
      <c r="K1078" s="49">
        <v>4627.827569306929</v>
      </c>
      <c r="M1078" s="36"/>
      <c r="N1078" s="36"/>
      <c r="O1078" s="36"/>
    </row>
    <row r="1079" spans="1:15" ht="30">
      <c r="A1079" s="28"/>
      <c r="B1079" s="29" t="s">
        <v>9896</v>
      </c>
      <c r="C1079" s="29">
        <v>1</v>
      </c>
      <c r="D1079" s="30"/>
      <c r="E1079" s="31" t="s">
        <v>10956</v>
      </c>
      <c r="F1079" s="46">
        <v>7343.9</v>
      </c>
      <c r="G1079" s="32">
        <v>2021</v>
      </c>
      <c r="H1079" s="39">
        <v>12</v>
      </c>
      <c r="I1079" s="41">
        <v>0.1</v>
      </c>
      <c r="J1079" s="35">
        <v>2</v>
      </c>
      <c r="K1079" s="49">
        <v>6213.0848237623759</v>
      </c>
      <c r="M1079" s="36"/>
      <c r="N1079" s="36"/>
      <c r="O1079" s="36"/>
    </row>
    <row r="1080" spans="1:15" ht="30">
      <c r="A1080" s="28"/>
      <c r="B1080" s="29" t="s">
        <v>9896</v>
      </c>
      <c r="C1080" s="29">
        <v>1</v>
      </c>
      <c r="D1080" s="30"/>
      <c r="E1080" s="31" t="s">
        <v>10957</v>
      </c>
      <c r="F1080" s="46">
        <v>5288.02</v>
      </c>
      <c r="G1080" s="32">
        <v>2021</v>
      </c>
      <c r="H1080" s="39">
        <v>12</v>
      </c>
      <c r="I1080" s="41">
        <v>0.1</v>
      </c>
      <c r="J1080" s="35">
        <v>2</v>
      </c>
      <c r="K1080" s="49">
        <v>4473.7696332673268</v>
      </c>
      <c r="M1080" s="36"/>
      <c r="N1080" s="36"/>
      <c r="O1080" s="36"/>
    </row>
    <row r="1081" spans="1:15" ht="30">
      <c r="A1081" s="28"/>
      <c r="B1081" s="29" t="s">
        <v>9896</v>
      </c>
      <c r="C1081" s="29">
        <v>1</v>
      </c>
      <c r="D1081" s="30"/>
      <c r="E1081" s="31" t="s">
        <v>10958</v>
      </c>
      <c r="F1081" s="46">
        <v>5089.2299999999996</v>
      </c>
      <c r="G1081" s="32">
        <v>2021</v>
      </c>
      <c r="H1081" s="39">
        <v>12</v>
      </c>
      <c r="I1081" s="41">
        <v>0.1</v>
      </c>
      <c r="J1081" s="35">
        <v>2</v>
      </c>
      <c r="K1081" s="50">
        <v>4305.5893568316824</v>
      </c>
      <c r="M1081" s="36"/>
      <c r="N1081" s="36"/>
      <c r="O1081" s="36"/>
    </row>
    <row r="1082" spans="1:15">
      <c r="A1082" s="28"/>
      <c r="B1082" s="29" t="s">
        <v>9896</v>
      </c>
      <c r="C1082" s="29"/>
      <c r="D1082" s="30"/>
      <c r="E1082" s="31"/>
      <c r="F1082" s="46"/>
      <c r="G1082" s="32"/>
      <c r="H1082" s="39"/>
      <c r="I1082" s="41"/>
      <c r="J1082" s="35" t="s">
        <v>9897</v>
      </c>
      <c r="K1082" s="49"/>
      <c r="M1082" s="36"/>
      <c r="N1082" s="36"/>
      <c r="O1082" s="36"/>
    </row>
    <row r="1083" spans="1:15" ht="15.75" thickBot="1">
      <c r="A1083" s="28"/>
      <c r="B1083" s="29" t="s">
        <v>9896</v>
      </c>
      <c r="C1083" s="29"/>
      <c r="D1083" s="30"/>
      <c r="E1083" s="52" t="s">
        <v>10959</v>
      </c>
      <c r="F1083" s="46"/>
      <c r="G1083" s="32"/>
      <c r="H1083" s="39"/>
      <c r="I1083" s="41"/>
      <c r="J1083" s="35" t="s">
        <v>9897</v>
      </c>
      <c r="K1083" s="51">
        <f>SUM(K887:K1082)</f>
        <v>663214.01390831615</v>
      </c>
      <c r="M1083" s="36"/>
      <c r="N1083" s="36"/>
      <c r="O1083" s="36"/>
    </row>
    <row r="1084" spans="1:15" ht="15.75" thickTop="1">
      <c r="A1084" s="28"/>
      <c r="B1084" s="29" t="s">
        <v>9896</v>
      </c>
      <c r="C1084" s="29"/>
      <c r="D1084" s="30"/>
      <c r="E1084" s="31"/>
      <c r="F1084" s="46"/>
      <c r="G1084" s="32"/>
      <c r="H1084" s="39"/>
      <c r="I1084" s="41"/>
      <c r="J1084" s="35" t="s">
        <v>9897</v>
      </c>
      <c r="K1084" s="49"/>
      <c r="M1084" s="36"/>
      <c r="N1084" s="36"/>
      <c r="O1084" s="36"/>
    </row>
    <row r="1085" spans="1:15">
      <c r="A1085" s="28"/>
      <c r="B1085" s="29" t="s">
        <v>9896</v>
      </c>
      <c r="C1085" s="29"/>
      <c r="D1085" s="30"/>
      <c r="E1085" s="31"/>
      <c r="F1085" s="46"/>
      <c r="G1085" s="32"/>
      <c r="H1085" s="39"/>
      <c r="I1085" s="41"/>
      <c r="J1085" s="35" t="s">
        <v>9897</v>
      </c>
      <c r="K1085" s="49"/>
      <c r="M1085" s="36"/>
      <c r="N1085" s="36"/>
      <c r="O1085" s="36"/>
    </row>
    <row r="1086" spans="1:15">
      <c r="A1086" s="28"/>
      <c r="B1086" s="29" t="s">
        <v>9896</v>
      </c>
      <c r="C1086" s="29"/>
      <c r="D1086" s="30"/>
      <c r="E1086" s="37" t="s">
        <v>10960</v>
      </c>
      <c r="F1086" s="46"/>
      <c r="G1086" s="32"/>
      <c r="H1086" s="39"/>
      <c r="I1086" s="41"/>
      <c r="J1086" s="35" t="s">
        <v>9897</v>
      </c>
      <c r="K1086" s="49"/>
      <c r="M1086" s="36"/>
      <c r="N1086" s="36"/>
      <c r="O1086" s="36"/>
    </row>
    <row r="1087" spans="1:15">
      <c r="A1087" s="28"/>
      <c r="B1087" s="29" t="s">
        <v>9896</v>
      </c>
      <c r="C1087" s="29"/>
      <c r="D1087" s="30"/>
      <c r="E1087" s="31"/>
      <c r="F1087" s="46"/>
      <c r="G1087" s="32"/>
      <c r="H1087" s="39"/>
      <c r="I1087" s="41"/>
      <c r="J1087" s="35" t="s">
        <v>9897</v>
      </c>
      <c r="K1087" s="49"/>
      <c r="M1087" s="36"/>
      <c r="N1087" s="36"/>
      <c r="O1087" s="36"/>
    </row>
    <row r="1088" spans="1:15" ht="30">
      <c r="A1088" s="28">
        <v>1</v>
      </c>
      <c r="B1088" s="29" t="s">
        <v>9896</v>
      </c>
      <c r="C1088" s="29">
        <v>1</v>
      </c>
      <c r="D1088" s="30"/>
      <c r="E1088" s="31" t="s">
        <v>10961</v>
      </c>
      <c r="F1088" s="46">
        <v>4386.25</v>
      </c>
      <c r="G1088" s="32">
        <v>2007</v>
      </c>
      <c r="H1088" s="39">
        <v>15</v>
      </c>
      <c r="I1088" s="41">
        <v>0.1</v>
      </c>
      <c r="J1088" s="35">
        <v>2</v>
      </c>
      <c r="K1088" s="49">
        <v>438.625</v>
      </c>
      <c r="M1088" s="36"/>
      <c r="N1088" s="36"/>
      <c r="O1088" s="36"/>
    </row>
    <row r="1089" spans="1:15" ht="30">
      <c r="A1089" s="28"/>
      <c r="B1089" s="29" t="s">
        <v>9896</v>
      </c>
      <c r="C1089" s="29">
        <v>1</v>
      </c>
      <c r="D1089" s="30"/>
      <c r="E1089" s="31" t="s">
        <v>10962</v>
      </c>
      <c r="F1089" s="46">
        <v>18184.95</v>
      </c>
      <c r="G1089" s="32">
        <v>2017</v>
      </c>
      <c r="H1089" s="39">
        <v>15</v>
      </c>
      <c r="I1089" s="41">
        <v>0.1</v>
      </c>
      <c r="J1089" s="35">
        <v>2</v>
      </c>
      <c r="K1089" s="49">
        <v>8984.0854960396027</v>
      </c>
      <c r="M1089" s="36"/>
      <c r="N1089" s="36"/>
      <c r="O1089" s="36"/>
    </row>
    <row r="1090" spans="1:15" ht="30">
      <c r="A1090" s="28"/>
      <c r="B1090" s="29" t="s">
        <v>9896</v>
      </c>
      <c r="C1090" s="29">
        <v>1</v>
      </c>
      <c r="D1090" s="30"/>
      <c r="E1090" s="31" t="s">
        <v>10963</v>
      </c>
      <c r="F1090" s="46">
        <v>18184.95</v>
      </c>
      <c r="G1090" s="32">
        <v>2017</v>
      </c>
      <c r="H1090" s="39">
        <v>15</v>
      </c>
      <c r="I1090" s="41">
        <v>0.1</v>
      </c>
      <c r="J1090" s="35">
        <v>2</v>
      </c>
      <c r="K1090" s="49">
        <v>8984.0854960396027</v>
      </c>
      <c r="M1090" s="36"/>
      <c r="N1090" s="36"/>
      <c r="O1090" s="36"/>
    </row>
    <row r="1091" spans="1:15" ht="30">
      <c r="A1091" s="28"/>
      <c r="B1091" s="29" t="s">
        <v>9896</v>
      </c>
      <c r="C1091" s="29">
        <v>1</v>
      </c>
      <c r="D1091" s="30"/>
      <c r="E1091" s="31" t="s">
        <v>10964</v>
      </c>
      <c r="F1091" s="46">
        <v>18242.45</v>
      </c>
      <c r="G1091" s="32">
        <v>2017</v>
      </c>
      <c r="H1091" s="39">
        <v>15</v>
      </c>
      <c r="I1091" s="41">
        <v>0.1</v>
      </c>
      <c r="J1091" s="35">
        <v>2</v>
      </c>
      <c r="K1091" s="49">
        <v>9012.4927732673259</v>
      </c>
      <c r="M1091" s="36"/>
      <c r="N1091" s="36"/>
      <c r="O1091" s="36"/>
    </row>
    <row r="1092" spans="1:15" ht="30">
      <c r="A1092" s="28"/>
      <c r="B1092" s="29" t="s">
        <v>9896</v>
      </c>
      <c r="C1092" s="29">
        <v>1</v>
      </c>
      <c r="D1092" s="30"/>
      <c r="E1092" s="31" t="s">
        <v>10965</v>
      </c>
      <c r="F1092" s="46">
        <v>18242.45</v>
      </c>
      <c r="G1092" s="32">
        <v>2017</v>
      </c>
      <c r="H1092" s="39">
        <v>15</v>
      </c>
      <c r="I1092" s="41">
        <v>0.1</v>
      </c>
      <c r="J1092" s="35">
        <v>2</v>
      </c>
      <c r="K1092" s="49">
        <v>9012.4927732673259</v>
      </c>
      <c r="M1092" s="36"/>
      <c r="N1092" s="36"/>
      <c r="O1092" s="36"/>
    </row>
    <row r="1093" spans="1:15" ht="30">
      <c r="A1093" s="28"/>
      <c r="B1093" s="29" t="s">
        <v>9896</v>
      </c>
      <c r="C1093" s="29">
        <v>1</v>
      </c>
      <c r="D1093" s="30"/>
      <c r="E1093" s="31" t="s">
        <v>10966</v>
      </c>
      <c r="F1093" s="46">
        <v>22037.88</v>
      </c>
      <c r="G1093" s="32">
        <v>2021</v>
      </c>
      <c r="H1093" s="39">
        <v>15</v>
      </c>
      <c r="I1093" s="41">
        <v>0.1</v>
      </c>
      <c r="J1093" s="35">
        <v>2</v>
      </c>
      <c r="K1093" s="49">
        <v>19371.078323168316</v>
      </c>
      <c r="M1093" s="36"/>
      <c r="N1093" s="36"/>
      <c r="O1093" s="36"/>
    </row>
    <row r="1094" spans="1:15" ht="30">
      <c r="A1094" s="28"/>
      <c r="B1094" s="29" t="s">
        <v>9896</v>
      </c>
      <c r="C1094" s="29">
        <v>1</v>
      </c>
      <c r="D1094" s="30"/>
      <c r="E1094" s="31" t="s">
        <v>10967</v>
      </c>
      <c r="F1094" s="46">
        <v>22037.88</v>
      </c>
      <c r="G1094" s="32">
        <v>2021</v>
      </c>
      <c r="H1094" s="39">
        <v>15</v>
      </c>
      <c r="I1094" s="41">
        <v>0.1</v>
      </c>
      <c r="J1094" s="35">
        <v>2</v>
      </c>
      <c r="K1094" s="50">
        <v>19371.078323168316</v>
      </c>
      <c r="M1094" s="36"/>
      <c r="N1094" s="36"/>
      <c r="O1094" s="36"/>
    </row>
    <row r="1095" spans="1:15">
      <c r="A1095" s="28"/>
      <c r="B1095" s="29" t="s">
        <v>9896</v>
      </c>
      <c r="C1095" s="29"/>
      <c r="D1095" s="30"/>
      <c r="E1095" s="31"/>
      <c r="F1095" s="46"/>
      <c r="G1095" s="32"/>
      <c r="H1095" s="39"/>
      <c r="I1095" s="41"/>
      <c r="J1095" s="35" t="s">
        <v>9897</v>
      </c>
      <c r="K1095" s="49"/>
      <c r="M1095" s="36"/>
      <c r="N1095" s="36"/>
      <c r="O1095" s="36"/>
    </row>
    <row r="1096" spans="1:15" ht="15.75" thickBot="1">
      <c r="A1096" s="28"/>
      <c r="B1096" s="29" t="s">
        <v>9896</v>
      </c>
      <c r="C1096" s="29"/>
      <c r="D1096" s="30"/>
      <c r="E1096" s="52" t="s">
        <v>10968</v>
      </c>
      <c r="F1096" s="53"/>
      <c r="G1096" s="54"/>
      <c r="H1096" s="55"/>
      <c r="I1096" s="56"/>
      <c r="J1096" s="57" t="s">
        <v>9897</v>
      </c>
      <c r="K1096" s="51">
        <f>SUM(K1084:K1095)</f>
        <v>75173.938184950486</v>
      </c>
      <c r="M1096" s="36"/>
      <c r="N1096" s="36"/>
      <c r="O1096" s="36"/>
    </row>
    <row r="1097" spans="1:15" ht="15.75" thickTop="1">
      <c r="A1097" s="28"/>
      <c r="B1097" s="29" t="s">
        <v>9896</v>
      </c>
      <c r="C1097" s="29"/>
      <c r="D1097" s="30"/>
      <c r="E1097" s="31"/>
      <c r="F1097" s="46"/>
      <c r="G1097" s="32"/>
      <c r="H1097" s="39"/>
      <c r="I1097" s="41"/>
      <c r="J1097" s="35" t="s">
        <v>9897</v>
      </c>
      <c r="K1097" s="49"/>
      <c r="M1097" s="36"/>
      <c r="N1097" s="36"/>
      <c r="O1097" s="36"/>
    </row>
    <row r="1098" spans="1:15">
      <c r="A1098" s="28"/>
      <c r="B1098" s="29" t="s">
        <v>9896</v>
      </c>
      <c r="C1098" s="29"/>
      <c r="D1098" s="30"/>
      <c r="E1098" s="31"/>
      <c r="F1098" s="46"/>
      <c r="G1098" s="32"/>
      <c r="H1098" s="39"/>
      <c r="I1098" s="41"/>
      <c r="J1098" s="35" t="s">
        <v>9897</v>
      </c>
      <c r="K1098" s="49"/>
      <c r="M1098" s="36"/>
      <c r="N1098" s="36"/>
      <c r="O1098" s="36"/>
    </row>
    <row r="1099" spans="1:15">
      <c r="A1099" s="28"/>
      <c r="B1099" s="29" t="s">
        <v>9896</v>
      </c>
      <c r="C1099" s="29"/>
      <c r="D1099" s="30"/>
      <c r="E1099" s="37" t="s">
        <v>10969</v>
      </c>
      <c r="F1099" s="46"/>
      <c r="G1099" s="32"/>
      <c r="H1099" s="39"/>
      <c r="I1099" s="41"/>
      <c r="J1099" s="35" t="s">
        <v>9897</v>
      </c>
      <c r="K1099" s="49"/>
      <c r="M1099" s="36"/>
      <c r="N1099" s="36"/>
      <c r="O1099" s="36"/>
    </row>
    <row r="1100" spans="1:15">
      <c r="A1100" s="28"/>
      <c r="B1100" s="29" t="s">
        <v>9896</v>
      </c>
      <c r="C1100" s="29"/>
      <c r="D1100" s="30"/>
      <c r="E1100" s="31"/>
      <c r="F1100" s="46"/>
      <c r="G1100" s="32"/>
      <c r="H1100" s="39"/>
      <c r="I1100" s="41"/>
      <c r="J1100" s="35" t="s">
        <v>9897</v>
      </c>
      <c r="K1100" s="49"/>
      <c r="M1100" s="36"/>
      <c r="N1100" s="36"/>
      <c r="O1100" s="36"/>
    </row>
    <row r="1101" spans="1:15" ht="30">
      <c r="A1101" s="28">
        <v>1</v>
      </c>
      <c r="B1101" s="29" t="s">
        <v>9896</v>
      </c>
      <c r="C1101" s="29">
        <v>1</v>
      </c>
      <c r="D1101" s="30"/>
      <c r="E1101" s="31" t="s">
        <v>10970</v>
      </c>
      <c r="F1101" s="46">
        <v>54500</v>
      </c>
      <c r="G1101" s="32">
        <v>2019</v>
      </c>
      <c r="H1101" s="39">
        <v>20</v>
      </c>
      <c r="I1101" s="41">
        <v>0.08</v>
      </c>
      <c r="J1101" s="35">
        <v>2</v>
      </c>
      <c r="K1101" s="49">
        <v>40649.445544554452</v>
      </c>
      <c r="M1101" s="36"/>
      <c r="N1101" s="36"/>
      <c r="O1101" s="36"/>
    </row>
    <row r="1102" spans="1:15" ht="30">
      <c r="A1102" s="28"/>
      <c r="B1102" s="29" t="s">
        <v>9896</v>
      </c>
      <c r="C1102" s="29">
        <v>1</v>
      </c>
      <c r="D1102" s="30"/>
      <c r="E1102" s="31" t="s">
        <v>10971</v>
      </c>
      <c r="F1102" s="46">
        <v>27250</v>
      </c>
      <c r="G1102" s="32">
        <v>2019</v>
      </c>
      <c r="H1102" s="39">
        <v>20</v>
      </c>
      <c r="I1102" s="41">
        <v>0.08</v>
      </c>
      <c r="J1102" s="35">
        <v>2</v>
      </c>
      <c r="K1102" s="49">
        <v>20324.722772277226</v>
      </c>
      <c r="M1102" s="36"/>
      <c r="N1102" s="36"/>
      <c r="O1102" s="36"/>
    </row>
    <row r="1103" spans="1:15" ht="30">
      <c r="A1103" s="28"/>
      <c r="B1103" s="29" t="s">
        <v>9896</v>
      </c>
      <c r="C1103" s="29">
        <v>1</v>
      </c>
      <c r="D1103" s="30"/>
      <c r="E1103" s="31" t="s">
        <v>10972</v>
      </c>
      <c r="F1103" s="46">
        <v>27250</v>
      </c>
      <c r="G1103" s="32">
        <v>2019</v>
      </c>
      <c r="H1103" s="39">
        <v>20</v>
      </c>
      <c r="I1103" s="41">
        <v>0.08</v>
      </c>
      <c r="J1103" s="35">
        <v>2</v>
      </c>
      <c r="K1103" s="49">
        <v>20324.722772277226</v>
      </c>
      <c r="M1103" s="36"/>
      <c r="N1103" s="36"/>
      <c r="O1103" s="36"/>
    </row>
    <row r="1104" spans="1:15" ht="30">
      <c r="A1104" s="28"/>
      <c r="B1104" s="29" t="s">
        <v>9896</v>
      </c>
      <c r="C1104" s="29">
        <v>1</v>
      </c>
      <c r="D1104" s="30"/>
      <c r="E1104" s="31" t="s">
        <v>10973</v>
      </c>
      <c r="F1104" s="46">
        <v>16350</v>
      </c>
      <c r="G1104" s="32">
        <v>2019</v>
      </c>
      <c r="H1104" s="39">
        <v>20</v>
      </c>
      <c r="I1104" s="41">
        <v>0.08</v>
      </c>
      <c r="J1104" s="35">
        <v>2</v>
      </c>
      <c r="K1104" s="49">
        <v>12194.833663366337</v>
      </c>
      <c r="M1104" s="36"/>
      <c r="N1104" s="36"/>
      <c r="O1104" s="36"/>
    </row>
    <row r="1105" spans="1:15" ht="30">
      <c r="A1105" s="28"/>
      <c r="B1105" s="29" t="s">
        <v>9896</v>
      </c>
      <c r="C1105" s="29">
        <v>1</v>
      </c>
      <c r="D1105" s="30"/>
      <c r="E1105" s="31" t="s">
        <v>10974</v>
      </c>
      <c r="F1105" s="46">
        <v>58000</v>
      </c>
      <c r="G1105" s="32">
        <v>2007</v>
      </c>
      <c r="H1105" s="39">
        <v>20</v>
      </c>
      <c r="I1105" s="41">
        <v>0.08</v>
      </c>
      <c r="J1105" s="35">
        <v>2</v>
      </c>
      <c r="K1105" s="49">
        <v>8074.0594059406076</v>
      </c>
      <c r="M1105" s="36"/>
      <c r="N1105" s="36"/>
      <c r="O1105" s="36"/>
    </row>
    <row r="1106" spans="1:15" ht="30">
      <c r="A1106" s="28"/>
      <c r="B1106" s="29" t="s">
        <v>9896</v>
      </c>
      <c r="C1106" s="29">
        <v>1</v>
      </c>
      <c r="D1106" s="30"/>
      <c r="E1106" s="31" t="s">
        <v>10975</v>
      </c>
      <c r="F1106" s="46">
        <v>24387.55</v>
      </c>
      <c r="G1106" s="32">
        <v>2009</v>
      </c>
      <c r="H1106" s="39">
        <v>20</v>
      </c>
      <c r="I1106" s="41">
        <v>0.08</v>
      </c>
      <c r="J1106" s="35">
        <v>2</v>
      </c>
      <c r="K1106" s="49">
        <v>4750.0186495049556</v>
      </c>
      <c r="M1106" s="36"/>
      <c r="N1106" s="36"/>
      <c r="O1106" s="36"/>
    </row>
    <row r="1107" spans="1:15" ht="30">
      <c r="A1107" s="28"/>
      <c r="B1107" s="29" t="s">
        <v>9896</v>
      </c>
      <c r="C1107" s="29">
        <v>1</v>
      </c>
      <c r="D1107" s="30"/>
      <c r="E1107" s="31" t="s">
        <v>10976</v>
      </c>
      <c r="F1107" s="46">
        <v>6350</v>
      </c>
      <c r="G1107" s="32">
        <v>2013</v>
      </c>
      <c r="H1107" s="39">
        <v>20</v>
      </c>
      <c r="I1107" s="41">
        <v>0.08</v>
      </c>
      <c r="J1107" s="35">
        <v>2</v>
      </c>
      <c r="K1107" s="49">
        <v>2289.5207920792091</v>
      </c>
      <c r="M1107" s="36"/>
      <c r="N1107" s="36"/>
      <c r="O1107" s="36"/>
    </row>
    <row r="1108" spans="1:15" ht="30">
      <c r="A1108" s="28"/>
      <c r="B1108" s="29" t="s">
        <v>9896</v>
      </c>
      <c r="C1108" s="29">
        <v>1</v>
      </c>
      <c r="D1108" s="30"/>
      <c r="E1108" s="31" t="s">
        <v>10977</v>
      </c>
      <c r="F1108" s="46">
        <v>5880</v>
      </c>
      <c r="G1108" s="32">
        <v>1990</v>
      </c>
      <c r="H1108" s="39">
        <v>20</v>
      </c>
      <c r="I1108" s="41">
        <v>0.08</v>
      </c>
      <c r="J1108" s="35">
        <v>2</v>
      </c>
      <c r="K1108" s="49">
        <v>470.40000000000134</v>
      </c>
      <c r="M1108" s="36"/>
      <c r="N1108" s="36"/>
      <c r="O1108" s="36"/>
    </row>
    <row r="1109" spans="1:15" ht="30">
      <c r="A1109" s="28"/>
      <c r="B1109" s="29" t="s">
        <v>9896</v>
      </c>
      <c r="C1109" s="29">
        <v>1</v>
      </c>
      <c r="D1109" s="30"/>
      <c r="E1109" s="31" t="s">
        <v>10978</v>
      </c>
      <c r="F1109" s="46">
        <v>94400</v>
      </c>
      <c r="G1109" s="32">
        <v>2016</v>
      </c>
      <c r="H1109" s="39">
        <v>20</v>
      </c>
      <c r="I1109" s="41">
        <v>0.08</v>
      </c>
      <c r="J1109" s="35">
        <v>2</v>
      </c>
      <c r="K1109" s="49">
        <v>50288.095049504962</v>
      </c>
      <c r="M1109" s="36"/>
      <c r="N1109" s="36"/>
      <c r="O1109" s="36"/>
    </row>
    <row r="1110" spans="1:15" ht="30">
      <c r="A1110" s="28"/>
      <c r="B1110" s="29" t="s">
        <v>9896</v>
      </c>
      <c r="C1110" s="29">
        <v>1</v>
      </c>
      <c r="D1110" s="30"/>
      <c r="E1110" s="31" t="s">
        <v>10979</v>
      </c>
      <c r="F1110" s="46">
        <v>33350</v>
      </c>
      <c r="G1110" s="32">
        <v>2007</v>
      </c>
      <c r="H1110" s="39">
        <v>20</v>
      </c>
      <c r="I1110" s="41">
        <v>0.08</v>
      </c>
      <c r="J1110" s="35">
        <v>2</v>
      </c>
      <c r="K1110" s="49">
        <v>4642.5841584158497</v>
      </c>
      <c r="M1110" s="36"/>
      <c r="N1110" s="36"/>
      <c r="O1110" s="36"/>
    </row>
    <row r="1111" spans="1:15" ht="30">
      <c r="A1111" s="28"/>
      <c r="B1111" s="29" t="s">
        <v>9896</v>
      </c>
      <c r="C1111" s="29">
        <v>1</v>
      </c>
      <c r="D1111" s="30"/>
      <c r="E1111" s="31" t="s">
        <v>10980</v>
      </c>
      <c r="F1111" s="46">
        <v>98287.2</v>
      </c>
      <c r="G1111" s="32">
        <v>2010</v>
      </c>
      <c r="H1111" s="39">
        <v>20</v>
      </c>
      <c r="I1111" s="41">
        <v>0.08</v>
      </c>
      <c r="J1111" s="35">
        <v>2</v>
      </c>
      <c r="K1111" s="49">
        <v>22545.721283168339</v>
      </c>
      <c r="M1111" s="36"/>
      <c r="N1111" s="36"/>
      <c r="O1111" s="36"/>
    </row>
    <row r="1112" spans="1:15" ht="30">
      <c r="A1112" s="28"/>
      <c r="B1112" s="29" t="s">
        <v>9896</v>
      </c>
      <c r="C1112" s="29">
        <v>1</v>
      </c>
      <c r="D1112" s="30"/>
      <c r="E1112" s="31" t="s">
        <v>10981</v>
      </c>
      <c r="F1112" s="46">
        <v>23275</v>
      </c>
      <c r="G1112" s="32">
        <v>2011</v>
      </c>
      <c r="H1112" s="39">
        <v>20</v>
      </c>
      <c r="I1112" s="41">
        <v>0.08</v>
      </c>
      <c r="J1112" s="35">
        <v>2</v>
      </c>
      <c r="K1112" s="49">
        <v>6250.6049504950552</v>
      </c>
      <c r="M1112" s="36"/>
      <c r="N1112" s="36"/>
      <c r="O1112" s="36"/>
    </row>
    <row r="1113" spans="1:15" ht="30">
      <c r="A1113" s="28"/>
      <c r="B1113" s="29" t="s">
        <v>9896</v>
      </c>
      <c r="C1113" s="29">
        <v>1</v>
      </c>
      <c r="D1113" s="30"/>
      <c r="E1113" s="31" t="s">
        <v>10982</v>
      </c>
      <c r="F1113" s="46">
        <v>62153.850000000006</v>
      </c>
      <c r="G1113" s="32">
        <v>2009</v>
      </c>
      <c r="H1113" s="39">
        <v>20</v>
      </c>
      <c r="I1113" s="41">
        <v>0.08</v>
      </c>
      <c r="J1113" s="35">
        <v>2</v>
      </c>
      <c r="K1113" s="49">
        <v>12105.846902970312</v>
      </c>
      <c r="M1113" s="36"/>
      <c r="N1113" s="36"/>
      <c r="O1113" s="36"/>
    </row>
    <row r="1114" spans="1:15" ht="30">
      <c r="A1114" s="28"/>
      <c r="B1114" s="29" t="s">
        <v>9896</v>
      </c>
      <c r="C1114" s="29">
        <v>1</v>
      </c>
      <c r="D1114" s="30"/>
      <c r="E1114" s="31" t="s">
        <v>10983</v>
      </c>
      <c r="F1114" s="46">
        <v>39660.6</v>
      </c>
      <c r="G1114" s="32">
        <v>1992</v>
      </c>
      <c r="H1114" s="39">
        <v>20</v>
      </c>
      <c r="I1114" s="41">
        <v>0.08</v>
      </c>
      <c r="J1114" s="35">
        <v>2</v>
      </c>
      <c r="K1114" s="49">
        <v>3172.8480000000086</v>
      </c>
      <c r="M1114" s="36"/>
      <c r="N1114" s="36"/>
      <c r="O1114" s="36"/>
    </row>
    <row r="1115" spans="1:15" ht="30">
      <c r="A1115" s="28"/>
      <c r="B1115" s="29" t="s">
        <v>9896</v>
      </c>
      <c r="C1115" s="29">
        <v>1</v>
      </c>
      <c r="D1115" s="30"/>
      <c r="E1115" s="31" t="s">
        <v>10984</v>
      </c>
      <c r="F1115" s="46">
        <v>51269.9</v>
      </c>
      <c r="G1115" s="32">
        <v>2013</v>
      </c>
      <c r="H1115" s="39">
        <v>20</v>
      </c>
      <c r="I1115" s="41">
        <v>0.08</v>
      </c>
      <c r="J1115" s="35">
        <v>2</v>
      </c>
      <c r="K1115" s="49">
        <v>18485.590875247537</v>
      </c>
      <c r="M1115" s="36"/>
      <c r="N1115" s="36"/>
      <c r="O1115" s="36"/>
    </row>
    <row r="1116" spans="1:15" ht="30">
      <c r="A1116" s="28"/>
      <c r="B1116" s="29" t="s">
        <v>9896</v>
      </c>
      <c r="C1116" s="29">
        <v>1</v>
      </c>
      <c r="D1116" s="30"/>
      <c r="E1116" s="31" t="s">
        <v>10985</v>
      </c>
      <c r="F1116" s="46">
        <v>98150</v>
      </c>
      <c r="G1116" s="32">
        <v>2005</v>
      </c>
      <c r="H1116" s="39">
        <v>20</v>
      </c>
      <c r="I1116" s="41">
        <v>0.08</v>
      </c>
      <c r="J1116" s="35">
        <v>2</v>
      </c>
      <c r="K1116" s="49">
        <v>9997.6950495049732</v>
      </c>
      <c r="M1116" s="36"/>
      <c r="N1116" s="36"/>
      <c r="O1116" s="36"/>
    </row>
    <row r="1117" spans="1:15" ht="30">
      <c r="A1117" s="28"/>
      <c r="B1117" s="29" t="s">
        <v>9896</v>
      </c>
      <c r="C1117" s="29">
        <v>1</v>
      </c>
      <c r="D1117" s="30"/>
      <c r="E1117" s="31" t="s">
        <v>10986</v>
      </c>
      <c r="F1117" s="46">
        <v>120750</v>
      </c>
      <c r="G1117" s="32">
        <v>2017</v>
      </c>
      <c r="H1117" s="39">
        <v>20</v>
      </c>
      <c r="I1117" s="41">
        <v>0.08</v>
      </c>
      <c r="J1117" s="35">
        <v>2</v>
      </c>
      <c r="K1117" s="49">
        <v>72354.356435643582</v>
      </c>
      <c r="M1117" s="36"/>
      <c r="N1117" s="36"/>
      <c r="O1117" s="36"/>
    </row>
    <row r="1118" spans="1:15" ht="30">
      <c r="A1118" s="28"/>
      <c r="B1118" s="29" t="s">
        <v>9896</v>
      </c>
      <c r="C1118" s="29">
        <v>1</v>
      </c>
      <c r="D1118" s="30"/>
      <c r="E1118" s="31" t="s">
        <v>10987</v>
      </c>
      <c r="F1118" s="46">
        <v>40023.199999999997</v>
      </c>
      <c r="G1118" s="32">
        <v>1990</v>
      </c>
      <c r="H1118" s="39">
        <v>20</v>
      </c>
      <c r="I1118" s="41">
        <v>0.08</v>
      </c>
      <c r="J1118" s="35">
        <v>2</v>
      </c>
      <c r="K1118" s="49">
        <v>3201.8560000000089</v>
      </c>
      <c r="M1118" s="36"/>
      <c r="N1118" s="36"/>
      <c r="O1118" s="36"/>
    </row>
    <row r="1119" spans="1:15" ht="30">
      <c r="A1119" s="28"/>
      <c r="B1119" s="29" t="s">
        <v>9896</v>
      </c>
      <c r="C1119" s="29">
        <v>1</v>
      </c>
      <c r="D1119" s="30"/>
      <c r="E1119" s="31" t="s">
        <v>10988</v>
      </c>
      <c r="F1119" s="46">
        <v>11375</v>
      </c>
      <c r="G1119" s="32">
        <v>1997</v>
      </c>
      <c r="H1119" s="39">
        <v>20</v>
      </c>
      <c r="I1119" s="41">
        <v>0.08</v>
      </c>
      <c r="J1119" s="35">
        <v>2</v>
      </c>
      <c r="K1119" s="49">
        <v>910.0000000000025</v>
      </c>
      <c r="M1119" s="36"/>
      <c r="N1119" s="36"/>
      <c r="O1119" s="36"/>
    </row>
    <row r="1120" spans="1:15" ht="30">
      <c r="A1120" s="28"/>
      <c r="B1120" s="29" t="s">
        <v>9896</v>
      </c>
      <c r="C1120" s="29">
        <v>1</v>
      </c>
      <c r="D1120" s="30"/>
      <c r="E1120" s="31" t="s">
        <v>10989</v>
      </c>
      <c r="F1120" s="46">
        <v>39984</v>
      </c>
      <c r="G1120" s="32">
        <v>2010</v>
      </c>
      <c r="H1120" s="39">
        <v>20</v>
      </c>
      <c r="I1120" s="41">
        <v>0.08</v>
      </c>
      <c r="J1120" s="35">
        <v>2</v>
      </c>
      <c r="K1120" s="49">
        <v>9171.775366336642</v>
      </c>
      <c r="M1120" s="36"/>
      <c r="N1120" s="36"/>
      <c r="O1120" s="36"/>
    </row>
    <row r="1121" spans="1:15" ht="30">
      <c r="A1121" s="28"/>
      <c r="B1121" s="29" t="s">
        <v>9896</v>
      </c>
      <c r="C1121" s="29">
        <v>1</v>
      </c>
      <c r="D1121" s="30"/>
      <c r="E1121" s="31" t="s">
        <v>10990</v>
      </c>
      <c r="F1121" s="46">
        <v>28600</v>
      </c>
      <c r="G1121" s="32">
        <v>2012</v>
      </c>
      <c r="H1121" s="39">
        <v>20</v>
      </c>
      <c r="I1121" s="41">
        <v>0.08</v>
      </c>
      <c r="J1121" s="35">
        <v>2</v>
      </c>
      <c r="K1121" s="49">
        <v>8931.1287128712938</v>
      </c>
      <c r="M1121" s="36"/>
      <c r="N1121" s="36"/>
      <c r="O1121" s="36"/>
    </row>
    <row r="1122" spans="1:15" ht="30">
      <c r="A1122" s="28"/>
      <c r="B1122" s="29" t="s">
        <v>9896</v>
      </c>
      <c r="C1122" s="29">
        <v>1</v>
      </c>
      <c r="D1122" s="30"/>
      <c r="E1122" s="31" t="s">
        <v>10990</v>
      </c>
      <c r="F1122" s="46">
        <v>28600</v>
      </c>
      <c r="G1122" s="32">
        <v>2012</v>
      </c>
      <c r="H1122" s="39">
        <v>20</v>
      </c>
      <c r="I1122" s="41">
        <v>0.08</v>
      </c>
      <c r="J1122" s="35">
        <v>2</v>
      </c>
      <c r="K1122" s="49">
        <v>8931.1287128712938</v>
      </c>
      <c r="M1122" s="36"/>
      <c r="N1122" s="36"/>
      <c r="O1122" s="36"/>
    </row>
    <row r="1123" spans="1:15" ht="30">
      <c r="A1123" s="28"/>
      <c r="B1123" s="29" t="s">
        <v>9896</v>
      </c>
      <c r="C1123" s="29">
        <v>1</v>
      </c>
      <c r="D1123" s="30"/>
      <c r="E1123" s="31" t="s">
        <v>10990</v>
      </c>
      <c r="F1123" s="46">
        <v>28600</v>
      </c>
      <c r="G1123" s="32">
        <v>2012</v>
      </c>
      <c r="H1123" s="39">
        <v>20</v>
      </c>
      <c r="I1123" s="41">
        <v>0.08</v>
      </c>
      <c r="J1123" s="35">
        <v>2</v>
      </c>
      <c r="K1123" s="49">
        <v>8931.1287128712938</v>
      </c>
      <c r="M1123" s="36"/>
      <c r="N1123" s="36"/>
      <c r="O1123" s="36"/>
    </row>
    <row r="1124" spans="1:15" ht="30">
      <c r="A1124" s="28"/>
      <c r="B1124" s="29" t="s">
        <v>9896</v>
      </c>
      <c r="C1124" s="29">
        <v>1</v>
      </c>
      <c r="D1124" s="30"/>
      <c r="E1124" s="31" t="s">
        <v>10990</v>
      </c>
      <c r="F1124" s="46">
        <v>28600</v>
      </c>
      <c r="G1124" s="32">
        <v>2012</v>
      </c>
      <c r="H1124" s="39">
        <v>20</v>
      </c>
      <c r="I1124" s="41">
        <v>0.08</v>
      </c>
      <c r="J1124" s="35">
        <v>2</v>
      </c>
      <c r="K1124" s="49">
        <v>8931.1287128712938</v>
      </c>
      <c r="M1124" s="36"/>
      <c r="N1124" s="36"/>
      <c r="O1124" s="36"/>
    </row>
    <row r="1125" spans="1:15" ht="30">
      <c r="A1125" s="28"/>
      <c r="B1125" s="29" t="s">
        <v>9896</v>
      </c>
      <c r="C1125" s="29">
        <v>1</v>
      </c>
      <c r="D1125" s="30"/>
      <c r="E1125" s="31" t="s">
        <v>10991</v>
      </c>
      <c r="F1125" s="46">
        <v>29164.45</v>
      </c>
      <c r="G1125" s="32">
        <v>2021</v>
      </c>
      <c r="H1125" s="39">
        <v>20</v>
      </c>
      <c r="I1125" s="41">
        <v>0.08</v>
      </c>
      <c r="J1125" s="35">
        <v>2</v>
      </c>
      <c r="K1125" s="49">
        <v>26561.017512871287</v>
      </c>
      <c r="M1125" s="36"/>
      <c r="N1125" s="36"/>
      <c r="O1125" s="36"/>
    </row>
    <row r="1126" spans="1:15" ht="30">
      <c r="A1126" s="28"/>
      <c r="B1126" s="29" t="s">
        <v>9896</v>
      </c>
      <c r="C1126" s="29">
        <v>1</v>
      </c>
      <c r="D1126" s="30"/>
      <c r="E1126" s="31" t="s">
        <v>10992</v>
      </c>
      <c r="F1126" s="46">
        <v>115451.2</v>
      </c>
      <c r="G1126" s="32">
        <v>2016</v>
      </c>
      <c r="H1126" s="39">
        <v>20</v>
      </c>
      <c r="I1126" s="41">
        <v>0.08</v>
      </c>
      <c r="J1126" s="35">
        <v>2</v>
      </c>
      <c r="K1126" s="49">
        <v>61502.340245544568</v>
      </c>
      <c r="M1126" s="36"/>
      <c r="N1126" s="36"/>
      <c r="O1126" s="36"/>
    </row>
    <row r="1127" spans="1:15" ht="30">
      <c r="A1127" s="28"/>
      <c r="B1127" s="29" t="s">
        <v>9896</v>
      </c>
      <c r="C1127" s="29">
        <v>1</v>
      </c>
      <c r="D1127" s="30"/>
      <c r="E1127" s="31" t="s">
        <v>10993</v>
      </c>
      <c r="F1127" s="46">
        <v>59840</v>
      </c>
      <c r="G1127" s="32">
        <v>2010</v>
      </c>
      <c r="H1127" s="39">
        <v>20</v>
      </c>
      <c r="I1127" s="41">
        <v>0.08</v>
      </c>
      <c r="J1127" s="35">
        <v>2</v>
      </c>
      <c r="K1127" s="49">
        <v>13726.466534653478</v>
      </c>
      <c r="M1127" s="36"/>
      <c r="N1127" s="36"/>
      <c r="O1127" s="36"/>
    </row>
    <row r="1128" spans="1:15" ht="30">
      <c r="A1128" s="28"/>
      <c r="B1128" s="29" t="s">
        <v>9896</v>
      </c>
      <c r="C1128" s="29">
        <v>1</v>
      </c>
      <c r="D1128" s="30"/>
      <c r="E1128" s="31" t="s">
        <v>10994</v>
      </c>
      <c r="F1128" s="46">
        <v>40800</v>
      </c>
      <c r="G1128" s="32">
        <v>2010</v>
      </c>
      <c r="H1128" s="39">
        <v>20</v>
      </c>
      <c r="I1128" s="41">
        <v>0.08</v>
      </c>
      <c r="J1128" s="35">
        <v>2</v>
      </c>
      <c r="K1128" s="49">
        <v>9358.9544554455533</v>
      </c>
      <c r="M1128" s="36"/>
      <c r="N1128" s="36"/>
      <c r="O1128" s="36"/>
    </row>
    <row r="1129" spans="1:15" ht="30">
      <c r="A1129" s="28"/>
      <c r="B1129" s="29" t="s">
        <v>9896</v>
      </c>
      <c r="C1129" s="29">
        <v>1</v>
      </c>
      <c r="D1129" s="30"/>
      <c r="E1129" s="31" t="s">
        <v>10995</v>
      </c>
      <c r="F1129" s="46">
        <v>26325</v>
      </c>
      <c r="G1129" s="32">
        <v>2012</v>
      </c>
      <c r="H1129" s="39">
        <v>20</v>
      </c>
      <c r="I1129" s="41">
        <v>0.08</v>
      </c>
      <c r="J1129" s="35">
        <v>2</v>
      </c>
      <c r="K1129" s="49">
        <v>8220.6980198019864</v>
      </c>
      <c r="M1129" s="36"/>
      <c r="N1129" s="36"/>
      <c r="O1129" s="36"/>
    </row>
    <row r="1130" spans="1:15" ht="30">
      <c r="A1130" s="28"/>
      <c r="B1130" s="29" t="s">
        <v>9896</v>
      </c>
      <c r="C1130" s="29">
        <v>1</v>
      </c>
      <c r="D1130" s="30"/>
      <c r="E1130" s="31" t="s">
        <v>10996</v>
      </c>
      <c r="F1130" s="46">
        <v>148000</v>
      </c>
      <c r="G1130" s="32">
        <v>2006</v>
      </c>
      <c r="H1130" s="39">
        <v>20</v>
      </c>
      <c r="I1130" s="41">
        <v>0.08</v>
      </c>
      <c r="J1130" s="35">
        <v>2</v>
      </c>
      <c r="K1130" s="49">
        <v>17502.099009901023</v>
      </c>
      <c r="M1130" s="36"/>
      <c r="N1130" s="36"/>
      <c r="O1130" s="36"/>
    </row>
    <row r="1131" spans="1:15" ht="30">
      <c r="A1131" s="28"/>
      <c r="B1131" s="29" t="s">
        <v>9896</v>
      </c>
      <c r="C1131" s="29">
        <v>1</v>
      </c>
      <c r="D1131" s="30"/>
      <c r="E1131" s="31" t="s">
        <v>10997</v>
      </c>
      <c r="F1131" s="46">
        <v>68800</v>
      </c>
      <c r="G1131" s="32">
        <v>1998</v>
      </c>
      <c r="H1131" s="39">
        <v>20</v>
      </c>
      <c r="I1131" s="41">
        <v>0.08</v>
      </c>
      <c r="J1131" s="35">
        <v>2</v>
      </c>
      <c r="K1131" s="49">
        <v>5504.0000000000155</v>
      </c>
      <c r="M1131" s="36"/>
      <c r="N1131" s="36"/>
      <c r="O1131" s="36"/>
    </row>
    <row r="1132" spans="1:15" ht="30">
      <c r="A1132" s="28"/>
      <c r="B1132" s="29" t="s">
        <v>9896</v>
      </c>
      <c r="C1132" s="29">
        <v>1</v>
      </c>
      <c r="D1132" s="30"/>
      <c r="E1132" s="31" t="s">
        <v>10998</v>
      </c>
      <c r="F1132" s="46">
        <v>370497.4</v>
      </c>
      <c r="G1132" s="32">
        <v>2012</v>
      </c>
      <c r="H1132" s="39">
        <v>20</v>
      </c>
      <c r="I1132" s="41">
        <v>0.08</v>
      </c>
      <c r="J1132" s="35">
        <v>2</v>
      </c>
      <c r="K1132" s="49">
        <v>115697.90095049514</v>
      </c>
      <c r="M1132" s="36"/>
      <c r="N1132" s="36"/>
      <c r="O1132" s="36"/>
    </row>
    <row r="1133" spans="1:15" ht="30">
      <c r="A1133" s="28"/>
      <c r="B1133" s="29" t="s">
        <v>9896</v>
      </c>
      <c r="C1133" s="29">
        <v>1</v>
      </c>
      <c r="D1133" s="30"/>
      <c r="E1133" s="31" t="s">
        <v>10999</v>
      </c>
      <c r="F1133" s="46">
        <v>51162.400000000001</v>
      </c>
      <c r="G1133" s="32">
        <v>2014</v>
      </c>
      <c r="H1133" s="39">
        <v>20</v>
      </c>
      <c r="I1133" s="41">
        <v>0.08</v>
      </c>
      <c r="J1133" s="35">
        <v>2</v>
      </c>
      <c r="K1133" s="49">
        <v>21149.826978217832</v>
      </c>
      <c r="M1133" s="36"/>
      <c r="N1133" s="36"/>
      <c r="O1133" s="36"/>
    </row>
    <row r="1134" spans="1:15" ht="30">
      <c r="A1134" s="28"/>
      <c r="B1134" s="29" t="s">
        <v>9896</v>
      </c>
      <c r="C1134" s="29">
        <v>1</v>
      </c>
      <c r="D1134" s="30"/>
      <c r="E1134" s="31" t="s">
        <v>11000</v>
      </c>
      <c r="F1134" s="46">
        <v>24115</v>
      </c>
      <c r="G1134" s="32">
        <v>2020</v>
      </c>
      <c r="H1134" s="39">
        <v>20</v>
      </c>
      <c r="I1134" s="41">
        <v>0.08</v>
      </c>
      <c r="J1134" s="35">
        <v>2</v>
      </c>
      <c r="K1134" s="49">
        <v>19919.467524752476</v>
      </c>
      <c r="M1134" s="36"/>
      <c r="N1134" s="36"/>
      <c r="O1134" s="36"/>
    </row>
    <row r="1135" spans="1:15" ht="30">
      <c r="A1135" s="28"/>
      <c r="B1135" s="29" t="s">
        <v>9896</v>
      </c>
      <c r="C1135" s="29">
        <v>1</v>
      </c>
      <c r="D1135" s="30"/>
      <c r="E1135" s="31" t="s">
        <v>11001</v>
      </c>
      <c r="F1135" s="46">
        <v>63056.770000000004</v>
      </c>
      <c r="G1135" s="32">
        <v>2013</v>
      </c>
      <c r="H1135" s="39">
        <v>20</v>
      </c>
      <c r="I1135" s="41">
        <v>0.08</v>
      </c>
      <c r="J1135" s="35">
        <v>2</v>
      </c>
      <c r="K1135" s="49">
        <v>22735.399369504965</v>
      </c>
      <c r="M1135" s="36"/>
      <c r="N1135" s="36"/>
      <c r="O1135" s="36"/>
    </row>
    <row r="1136" spans="1:15" ht="30">
      <c r="A1136" s="28"/>
      <c r="B1136" s="29" t="s">
        <v>9896</v>
      </c>
      <c r="C1136" s="29">
        <v>1</v>
      </c>
      <c r="D1136" s="30"/>
      <c r="E1136" s="31" t="s">
        <v>11002</v>
      </c>
      <c r="F1136" s="46">
        <v>160153.18</v>
      </c>
      <c r="G1136" s="32">
        <v>2015</v>
      </c>
      <c r="H1136" s="39">
        <v>20</v>
      </c>
      <c r="I1136" s="41">
        <v>0.08</v>
      </c>
      <c r="J1136" s="35">
        <v>2</v>
      </c>
      <c r="K1136" s="49">
        <v>75395.677253861417</v>
      </c>
      <c r="M1136" s="36"/>
      <c r="N1136" s="36"/>
      <c r="O1136" s="36"/>
    </row>
    <row r="1137" spans="1:15" ht="30">
      <c r="A1137" s="28"/>
      <c r="B1137" s="29" t="s">
        <v>9896</v>
      </c>
      <c r="C1137" s="29">
        <v>1</v>
      </c>
      <c r="D1137" s="30"/>
      <c r="E1137" s="31" t="s">
        <v>11003</v>
      </c>
      <c r="F1137" s="46">
        <v>63056.770000000004</v>
      </c>
      <c r="G1137" s="32">
        <v>2013</v>
      </c>
      <c r="H1137" s="39">
        <v>20</v>
      </c>
      <c r="I1137" s="41">
        <v>0.08</v>
      </c>
      <c r="J1137" s="35">
        <v>2</v>
      </c>
      <c r="K1137" s="49">
        <v>22735.399369504965</v>
      </c>
      <c r="M1137" s="36"/>
      <c r="N1137" s="36"/>
      <c r="O1137" s="36"/>
    </row>
    <row r="1138" spans="1:15" ht="30">
      <c r="A1138" s="28"/>
      <c r="B1138" s="29" t="s">
        <v>9896</v>
      </c>
      <c r="C1138" s="29">
        <v>1</v>
      </c>
      <c r="D1138" s="30"/>
      <c r="E1138" s="31" t="s">
        <v>11004</v>
      </c>
      <c r="F1138" s="46">
        <v>160145.91999999998</v>
      </c>
      <c r="G1138" s="32">
        <v>2015</v>
      </c>
      <c r="H1138" s="39">
        <v>20</v>
      </c>
      <c r="I1138" s="41">
        <v>0.08</v>
      </c>
      <c r="J1138" s="35">
        <v>2</v>
      </c>
      <c r="K1138" s="49">
        <v>75392.25944712873</v>
      </c>
      <c r="M1138" s="36"/>
      <c r="N1138" s="36"/>
      <c r="O1138" s="36"/>
    </row>
    <row r="1139" spans="1:15" ht="30">
      <c r="A1139" s="28"/>
      <c r="B1139" s="29" t="s">
        <v>9896</v>
      </c>
      <c r="C1139" s="29">
        <v>1</v>
      </c>
      <c r="D1139" s="30"/>
      <c r="E1139" s="31" t="s">
        <v>11005</v>
      </c>
      <c r="F1139" s="46">
        <v>55450.740000000005</v>
      </c>
      <c r="G1139" s="32">
        <v>2013</v>
      </c>
      <c r="H1139" s="39">
        <v>20</v>
      </c>
      <c r="I1139" s="41">
        <v>0.08</v>
      </c>
      <c r="J1139" s="35">
        <v>2</v>
      </c>
      <c r="K1139" s="49">
        <v>19993.011364752489</v>
      </c>
      <c r="M1139" s="36"/>
      <c r="N1139" s="36"/>
      <c r="O1139" s="36"/>
    </row>
    <row r="1140" spans="1:15" ht="30">
      <c r="A1140" s="28"/>
      <c r="B1140" s="29" t="s">
        <v>9896</v>
      </c>
      <c r="C1140" s="29">
        <v>1</v>
      </c>
      <c r="D1140" s="30"/>
      <c r="E1140" s="31" t="s">
        <v>11006</v>
      </c>
      <c r="F1140" s="46">
        <v>33558.480000000003</v>
      </c>
      <c r="G1140" s="32">
        <v>2013</v>
      </c>
      <c r="H1140" s="39">
        <v>20</v>
      </c>
      <c r="I1140" s="41">
        <v>0.08</v>
      </c>
      <c r="J1140" s="35">
        <v>2</v>
      </c>
      <c r="K1140" s="49">
        <v>12099.659481980207</v>
      </c>
      <c r="M1140" s="36"/>
      <c r="N1140" s="36"/>
      <c r="O1140" s="36"/>
    </row>
    <row r="1141" spans="1:15" ht="30">
      <c r="A1141" s="28"/>
      <c r="B1141" s="29" t="s">
        <v>9896</v>
      </c>
      <c r="C1141" s="29">
        <v>1</v>
      </c>
      <c r="D1141" s="30"/>
      <c r="E1141" s="31" t="s">
        <v>11007</v>
      </c>
      <c r="F1141" s="46">
        <v>168770.2</v>
      </c>
      <c r="G1141" s="32">
        <v>2014</v>
      </c>
      <c r="H1141" s="39">
        <v>20</v>
      </c>
      <c r="I1141" s="41">
        <v>0.08</v>
      </c>
      <c r="J1141" s="35">
        <v>2</v>
      </c>
      <c r="K1141" s="49">
        <v>69767.261291089148</v>
      </c>
      <c r="M1141" s="36"/>
      <c r="N1141" s="36"/>
      <c r="O1141" s="36"/>
    </row>
    <row r="1142" spans="1:15" ht="30">
      <c r="A1142" s="28"/>
      <c r="B1142" s="29" t="s">
        <v>9896</v>
      </c>
      <c r="C1142" s="29">
        <v>1</v>
      </c>
      <c r="D1142" s="30"/>
      <c r="E1142" s="31" t="s">
        <v>11008</v>
      </c>
      <c r="F1142" s="46">
        <v>21780</v>
      </c>
      <c r="G1142" s="32">
        <v>2015</v>
      </c>
      <c r="H1142" s="39">
        <v>20</v>
      </c>
      <c r="I1142" s="41">
        <v>0.08</v>
      </c>
      <c r="J1142" s="35">
        <v>2</v>
      </c>
      <c r="K1142" s="49">
        <v>10253.420198019807</v>
      </c>
      <c r="M1142" s="36"/>
      <c r="N1142" s="36"/>
      <c r="O1142" s="36"/>
    </row>
    <row r="1143" spans="1:15" ht="30">
      <c r="A1143" s="28"/>
      <c r="B1143" s="29" t="s">
        <v>9896</v>
      </c>
      <c r="C1143" s="29">
        <v>1</v>
      </c>
      <c r="D1143" s="30"/>
      <c r="E1143" s="31" t="s">
        <v>11009</v>
      </c>
      <c r="F1143" s="46">
        <v>40685.72</v>
      </c>
      <c r="G1143" s="32">
        <v>2013</v>
      </c>
      <c r="H1143" s="39">
        <v>20</v>
      </c>
      <c r="I1143" s="41">
        <v>0.08</v>
      </c>
      <c r="J1143" s="35">
        <v>2</v>
      </c>
      <c r="K1143" s="49">
        <v>14669.41761900991</v>
      </c>
      <c r="M1143" s="36"/>
      <c r="N1143" s="36"/>
      <c r="O1143" s="36"/>
    </row>
    <row r="1144" spans="1:15" ht="30">
      <c r="A1144" s="28"/>
      <c r="B1144" s="29" t="s">
        <v>9896</v>
      </c>
      <c r="C1144" s="29">
        <v>1</v>
      </c>
      <c r="D1144" s="30"/>
      <c r="E1144" s="31" t="s">
        <v>11010</v>
      </c>
      <c r="F1144" s="46">
        <v>35880.32</v>
      </c>
      <c r="G1144" s="32">
        <v>2018</v>
      </c>
      <c r="H1144" s="39">
        <v>20</v>
      </c>
      <c r="I1144" s="41">
        <v>0.08</v>
      </c>
      <c r="J1144" s="35">
        <v>2</v>
      </c>
      <c r="K1144" s="49">
        <v>24049.050918019802</v>
      </c>
      <c r="M1144" s="36"/>
      <c r="N1144" s="36"/>
      <c r="O1144" s="36"/>
    </row>
    <row r="1145" spans="1:15" ht="30">
      <c r="A1145" s="28"/>
      <c r="B1145" s="29" t="s">
        <v>9896</v>
      </c>
      <c r="C1145" s="29">
        <v>1</v>
      </c>
      <c r="D1145" s="30"/>
      <c r="E1145" s="31" t="s">
        <v>11011</v>
      </c>
      <c r="F1145" s="46">
        <v>40685.72</v>
      </c>
      <c r="G1145" s="32">
        <v>2013</v>
      </c>
      <c r="H1145" s="39">
        <v>20</v>
      </c>
      <c r="I1145" s="41">
        <v>0.08</v>
      </c>
      <c r="J1145" s="35">
        <v>2</v>
      </c>
      <c r="K1145" s="49">
        <v>14669.41761900991</v>
      </c>
      <c r="M1145" s="36"/>
      <c r="N1145" s="36"/>
      <c r="O1145" s="36"/>
    </row>
    <row r="1146" spans="1:15" ht="30">
      <c r="A1146" s="28"/>
      <c r="B1146" s="29" t="s">
        <v>9896</v>
      </c>
      <c r="C1146" s="29">
        <v>1</v>
      </c>
      <c r="D1146" s="30"/>
      <c r="E1146" s="31" t="s">
        <v>11012</v>
      </c>
      <c r="F1146" s="46">
        <v>35420</v>
      </c>
      <c r="G1146" s="32">
        <v>2004</v>
      </c>
      <c r="H1146" s="39">
        <v>20</v>
      </c>
      <c r="I1146" s="41">
        <v>0.08</v>
      </c>
      <c r="J1146" s="35">
        <v>2</v>
      </c>
      <c r="K1146" s="49">
        <v>3188.5013861386219</v>
      </c>
      <c r="M1146" s="36"/>
      <c r="N1146" s="36"/>
      <c r="O1146" s="36"/>
    </row>
    <row r="1147" spans="1:15" ht="30">
      <c r="A1147" s="28"/>
      <c r="B1147" s="29" t="s">
        <v>9896</v>
      </c>
      <c r="C1147" s="29">
        <v>1</v>
      </c>
      <c r="D1147" s="30"/>
      <c r="E1147" s="31" t="s">
        <v>11013</v>
      </c>
      <c r="F1147" s="46">
        <v>181347.54</v>
      </c>
      <c r="G1147" s="32">
        <v>2015</v>
      </c>
      <c r="H1147" s="39">
        <v>20</v>
      </c>
      <c r="I1147" s="41">
        <v>0.08</v>
      </c>
      <c r="J1147" s="35">
        <v>2</v>
      </c>
      <c r="K1147" s="49">
        <v>85373.394375445583</v>
      </c>
      <c r="M1147" s="36"/>
      <c r="N1147" s="36"/>
      <c r="O1147" s="36"/>
    </row>
    <row r="1148" spans="1:15" ht="30">
      <c r="A1148" s="28"/>
      <c r="B1148" s="29" t="s">
        <v>9896</v>
      </c>
      <c r="C1148" s="29">
        <v>1</v>
      </c>
      <c r="D1148" s="30"/>
      <c r="E1148" s="31" t="s">
        <v>11014</v>
      </c>
      <c r="F1148" s="46">
        <v>189470.24</v>
      </c>
      <c r="G1148" s="32">
        <v>2016</v>
      </c>
      <c r="H1148" s="39">
        <v>20</v>
      </c>
      <c r="I1148" s="41">
        <v>0.08</v>
      </c>
      <c r="J1148" s="35">
        <v>2</v>
      </c>
      <c r="K1148" s="49">
        <v>100933.23557386141</v>
      </c>
      <c r="M1148" s="36"/>
      <c r="N1148" s="36"/>
      <c r="O1148" s="36"/>
    </row>
    <row r="1149" spans="1:15" ht="30">
      <c r="A1149" s="28"/>
      <c r="B1149" s="29" t="s">
        <v>9896</v>
      </c>
      <c r="C1149" s="29">
        <v>1</v>
      </c>
      <c r="D1149" s="30"/>
      <c r="E1149" s="31" t="s">
        <v>11015</v>
      </c>
      <c r="F1149" s="46">
        <v>62720</v>
      </c>
      <c r="G1149" s="32">
        <v>2018</v>
      </c>
      <c r="H1149" s="39">
        <v>20</v>
      </c>
      <c r="I1149" s="41">
        <v>0.08</v>
      </c>
      <c r="J1149" s="35">
        <v>2</v>
      </c>
      <c r="K1149" s="49">
        <v>42038.545742574257</v>
      </c>
      <c r="M1149" s="36"/>
      <c r="N1149" s="36"/>
      <c r="O1149" s="36"/>
    </row>
    <row r="1150" spans="1:15" ht="30">
      <c r="A1150" s="28"/>
      <c r="B1150" s="29" t="s">
        <v>9896</v>
      </c>
      <c r="C1150" s="29">
        <v>1</v>
      </c>
      <c r="D1150" s="30"/>
      <c r="E1150" s="31" t="s">
        <v>11016</v>
      </c>
      <c r="F1150" s="46">
        <v>53827.68</v>
      </c>
      <c r="G1150" s="32">
        <v>2013</v>
      </c>
      <c r="H1150" s="39">
        <v>20</v>
      </c>
      <c r="I1150" s="41">
        <v>0.08</v>
      </c>
      <c r="J1150" s="35">
        <v>2</v>
      </c>
      <c r="K1150" s="49">
        <v>19407.809850297042</v>
      </c>
      <c r="M1150" s="36"/>
      <c r="N1150" s="36"/>
      <c r="O1150" s="36"/>
    </row>
    <row r="1151" spans="1:15" ht="30">
      <c r="A1151" s="28"/>
      <c r="B1151" s="29" t="s">
        <v>9896</v>
      </c>
      <c r="C1151" s="29">
        <v>1</v>
      </c>
      <c r="D1151" s="30"/>
      <c r="E1151" s="31" t="s">
        <v>11017</v>
      </c>
      <c r="F1151" s="46">
        <v>181752.89</v>
      </c>
      <c r="G1151" s="32">
        <v>2015</v>
      </c>
      <c r="H1151" s="39">
        <v>20</v>
      </c>
      <c r="I1151" s="41">
        <v>0.08</v>
      </c>
      <c r="J1151" s="35">
        <v>2</v>
      </c>
      <c r="K1151" s="49">
        <v>85564.221918019844</v>
      </c>
      <c r="M1151" s="36"/>
      <c r="N1151" s="36"/>
      <c r="O1151" s="36"/>
    </row>
    <row r="1152" spans="1:15" ht="30">
      <c r="A1152" s="28"/>
      <c r="B1152" s="29" t="s">
        <v>9896</v>
      </c>
      <c r="C1152" s="29">
        <v>1</v>
      </c>
      <c r="D1152" s="30"/>
      <c r="E1152" s="31" t="s">
        <v>11018</v>
      </c>
      <c r="F1152" s="46">
        <v>40685.72</v>
      </c>
      <c r="G1152" s="32">
        <v>2013</v>
      </c>
      <c r="H1152" s="39">
        <v>20</v>
      </c>
      <c r="I1152" s="41">
        <v>0.08</v>
      </c>
      <c r="J1152" s="35">
        <v>2</v>
      </c>
      <c r="K1152" s="49">
        <v>14669.41761900991</v>
      </c>
      <c r="M1152" s="36"/>
      <c r="N1152" s="36"/>
      <c r="O1152" s="36"/>
    </row>
    <row r="1153" spans="1:15" ht="30">
      <c r="A1153" s="28"/>
      <c r="B1153" s="29" t="s">
        <v>9896</v>
      </c>
      <c r="C1153" s="29">
        <v>1</v>
      </c>
      <c r="D1153" s="30"/>
      <c r="E1153" s="31" t="s">
        <v>11019</v>
      </c>
      <c r="F1153" s="46">
        <v>188653.6</v>
      </c>
      <c r="G1153" s="32">
        <v>2014</v>
      </c>
      <c r="H1153" s="39">
        <v>20</v>
      </c>
      <c r="I1153" s="41">
        <v>0.08</v>
      </c>
      <c r="J1153" s="35">
        <v>2</v>
      </c>
      <c r="K1153" s="49">
        <v>77986.783239604003</v>
      </c>
      <c r="M1153" s="36"/>
      <c r="N1153" s="36"/>
      <c r="O1153" s="36"/>
    </row>
    <row r="1154" spans="1:15" ht="30">
      <c r="A1154" s="28"/>
      <c r="B1154" s="29" t="s">
        <v>9896</v>
      </c>
      <c r="C1154" s="29">
        <v>1</v>
      </c>
      <c r="D1154" s="30"/>
      <c r="E1154" s="31" t="s">
        <v>11020</v>
      </c>
      <c r="F1154" s="46">
        <v>40685.72</v>
      </c>
      <c r="G1154" s="32">
        <v>2013</v>
      </c>
      <c r="H1154" s="39">
        <v>20</v>
      </c>
      <c r="I1154" s="41">
        <v>0.08</v>
      </c>
      <c r="J1154" s="35">
        <v>2</v>
      </c>
      <c r="K1154" s="49">
        <v>14669.41761900991</v>
      </c>
      <c r="M1154" s="36"/>
      <c r="N1154" s="36"/>
      <c r="O1154" s="36"/>
    </row>
    <row r="1155" spans="1:15" ht="30">
      <c r="A1155" s="28"/>
      <c r="B1155" s="29" t="s">
        <v>9896</v>
      </c>
      <c r="C1155" s="29">
        <v>1</v>
      </c>
      <c r="D1155" s="30"/>
      <c r="E1155" s="31" t="s">
        <v>11021</v>
      </c>
      <c r="F1155" s="46">
        <v>183502.3</v>
      </c>
      <c r="G1155" s="32">
        <v>2013</v>
      </c>
      <c r="H1155" s="39">
        <v>20</v>
      </c>
      <c r="I1155" s="41">
        <v>0.08</v>
      </c>
      <c r="J1155" s="35">
        <v>2</v>
      </c>
      <c r="K1155" s="49">
        <v>66162.57184950498</v>
      </c>
      <c r="M1155" s="36"/>
      <c r="N1155" s="36"/>
      <c r="O1155" s="36"/>
    </row>
    <row r="1156" spans="1:15" ht="30">
      <c r="A1156" s="28"/>
      <c r="B1156" s="29" t="s">
        <v>9896</v>
      </c>
      <c r="C1156" s="29">
        <v>1</v>
      </c>
      <c r="D1156" s="30"/>
      <c r="E1156" s="31" t="s">
        <v>11022</v>
      </c>
      <c r="F1156" s="46">
        <v>28972.6</v>
      </c>
      <c r="G1156" s="32">
        <v>2014</v>
      </c>
      <c r="H1156" s="39">
        <v>20</v>
      </c>
      <c r="I1156" s="41">
        <v>0.08</v>
      </c>
      <c r="J1156" s="35">
        <v>2</v>
      </c>
      <c r="K1156" s="49">
        <v>11976.871239603966</v>
      </c>
      <c r="M1156" s="36"/>
      <c r="N1156" s="36"/>
      <c r="O1156" s="36"/>
    </row>
    <row r="1157" spans="1:15" ht="30">
      <c r="A1157" s="28"/>
      <c r="B1157" s="29" t="s">
        <v>9896</v>
      </c>
      <c r="C1157" s="29">
        <v>1</v>
      </c>
      <c r="D1157" s="30"/>
      <c r="E1157" s="31" t="s">
        <v>11023</v>
      </c>
      <c r="F1157" s="46">
        <v>189341.8</v>
      </c>
      <c r="G1157" s="32">
        <v>2014</v>
      </c>
      <c r="H1157" s="39">
        <v>20</v>
      </c>
      <c r="I1157" s="41">
        <v>0.08</v>
      </c>
      <c r="J1157" s="35">
        <v>2</v>
      </c>
      <c r="K1157" s="49">
        <v>78271.275580198053</v>
      </c>
      <c r="M1157" s="36"/>
      <c r="N1157" s="36"/>
      <c r="O1157" s="36"/>
    </row>
    <row r="1158" spans="1:15" ht="30">
      <c r="A1158" s="28"/>
      <c r="B1158" s="29" t="s">
        <v>9896</v>
      </c>
      <c r="C1158" s="29">
        <v>1</v>
      </c>
      <c r="D1158" s="30"/>
      <c r="E1158" s="31" t="s">
        <v>11024</v>
      </c>
      <c r="F1158" s="46">
        <v>28972.6</v>
      </c>
      <c r="G1158" s="32">
        <v>2014</v>
      </c>
      <c r="H1158" s="39">
        <v>20</v>
      </c>
      <c r="I1158" s="41">
        <v>0.08</v>
      </c>
      <c r="J1158" s="35">
        <v>2</v>
      </c>
      <c r="K1158" s="49">
        <v>11976.871239603966</v>
      </c>
      <c r="M1158" s="36"/>
      <c r="N1158" s="36"/>
      <c r="O1158" s="36"/>
    </row>
    <row r="1159" spans="1:15" ht="30">
      <c r="A1159" s="28"/>
      <c r="B1159" s="29" t="s">
        <v>9896</v>
      </c>
      <c r="C1159" s="29">
        <v>1</v>
      </c>
      <c r="D1159" s="30"/>
      <c r="E1159" s="31" t="s">
        <v>11025</v>
      </c>
      <c r="F1159" s="46">
        <v>188894.16</v>
      </c>
      <c r="G1159" s="32">
        <v>2014</v>
      </c>
      <c r="H1159" s="39">
        <v>20</v>
      </c>
      <c r="I1159" s="41">
        <v>0.08</v>
      </c>
      <c r="J1159" s="35">
        <v>2</v>
      </c>
      <c r="K1159" s="49">
        <v>78086.227409108949</v>
      </c>
      <c r="M1159" s="36"/>
      <c r="N1159" s="36"/>
      <c r="O1159" s="36"/>
    </row>
    <row r="1160" spans="1:15" ht="30">
      <c r="A1160" s="28"/>
      <c r="B1160" s="29" t="s">
        <v>9896</v>
      </c>
      <c r="C1160" s="29">
        <v>1</v>
      </c>
      <c r="D1160" s="30"/>
      <c r="E1160" s="31" t="s">
        <v>11026</v>
      </c>
      <c r="F1160" s="46">
        <v>189470.24</v>
      </c>
      <c r="G1160" s="32">
        <v>2016</v>
      </c>
      <c r="H1160" s="39">
        <v>20</v>
      </c>
      <c r="I1160" s="41">
        <v>0.08</v>
      </c>
      <c r="J1160" s="35">
        <v>2</v>
      </c>
      <c r="K1160" s="49">
        <v>100933.23557386141</v>
      </c>
      <c r="M1160" s="36"/>
      <c r="N1160" s="36"/>
      <c r="O1160" s="36"/>
    </row>
    <row r="1161" spans="1:15" ht="30">
      <c r="A1161" s="28"/>
      <c r="B1161" s="29" t="s">
        <v>9896</v>
      </c>
      <c r="C1161" s="29">
        <v>1</v>
      </c>
      <c r="D1161" s="30"/>
      <c r="E1161" s="31" t="s">
        <v>11027</v>
      </c>
      <c r="F1161" s="46">
        <v>79951.959999999992</v>
      </c>
      <c r="G1161" s="32">
        <v>2015</v>
      </c>
      <c r="H1161" s="39">
        <v>20</v>
      </c>
      <c r="I1161" s="41">
        <v>0.08</v>
      </c>
      <c r="J1161" s="35">
        <v>2</v>
      </c>
      <c r="K1161" s="49">
        <v>37639.166278019817</v>
      </c>
      <c r="M1161" s="36"/>
      <c r="N1161" s="36"/>
      <c r="O1161" s="36"/>
    </row>
    <row r="1162" spans="1:15" ht="30">
      <c r="A1162" s="28"/>
      <c r="B1162" s="29" t="s">
        <v>9896</v>
      </c>
      <c r="C1162" s="29">
        <v>1</v>
      </c>
      <c r="D1162" s="30"/>
      <c r="E1162" s="31" t="s">
        <v>11028</v>
      </c>
      <c r="F1162" s="46">
        <v>169880</v>
      </c>
      <c r="G1162" s="32">
        <v>2014</v>
      </c>
      <c r="H1162" s="39">
        <v>20</v>
      </c>
      <c r="I1162" s="41">
        <v>0.08</v>
      </c>
      <c r="J1162" s="35">
        <v>2</v>
      </c>
      <c r="K1162" s="49">
        <v>70226.037227722802</v>
      </c>
      <c r="M1162" s="36"/>
      <c r="N1162" s="36"/>
      <c r="O1162" s="36"/>
    </row>
    <row r="1163" spans="1:15" ht="30">
      <c r="A1163" s="28"/>
      <c r="B1163" s="29" t="s">
        <v>9896</v>
      </c>
      <c r="C1163" s="29">
        <v>1</v>
      </c>
      <c r="D1163" s="30"/>
      <c r="E1163" s="31" t="s">
        <v>11029</v>
      </c>
      <c r="F1163" s="46">
        <v>13970</v>
      </c>
      <c r="G1163" s="32">
        <v>2013</v>
      </c>
      <c r="H1163" s="39">
        <v>20</v>
      </c>
      <c r="I1163" s="41">
        <v>0.08</v>
      </c>
      <c r="J1163" s="35">
        <v>2</v>
      </c>
      <c r="K1163" s="49">
        <v>5036.9457425742603</v>
      </c>
      <c r="M1163" s="36"/>
      <c r="N1163" s="36"/>
      <c r="O1163" s="36"/>
    </row>
    <row r="1164" spans="1:15" ht="30">
      <c r="A1164" s="28"/>
      <c r="B1164" s="29" t="s">
        <v>9896</v>
      </c>
      <c r="C1164" s="29">
        <v>1</v>
      </c>
      <c r="D1164" s="30"/>
      <c r="E1164" s="31" t="s">
        <v>11030</v>
      </c>
      <c r="F1164" s="46">
        <v>181347.54</v>
      </c>
      <c r="G1164" s="32">
        <v>2015</v>
      </c>
      <c r="H1164" s="39">
        <v>20</v>
      </c>
      <c r="I1164" s="41">
        <v>0.08</v>
      </c>
      <c r="J1164" s="35">
        <v>2</v>
      </c>
      <c r="K1164" s="49">
        <v>85373.394375445583</v>
      </c>
      <c r="M1164" s="36"/>
      <c r="N1164" s="36"/>
      <c r="O1164" s="36"/>
    </row>
    <row r="1165" spans="1:15" ht="30">
      <c r="A1165" s="28"/>
      <c r="B1165" s="29" t="s">
        <v>9896</v>
      </c>
      <c r="C1165" s="29">
        <v>1</v>
      </c>
      <c r="D1165" s="30"/>
      <c r="E1165" s="31" t="s">
        <v>11031</v>
      </c>
      <c r="F1165" s="46">
        <v>32922</v>
      </c>
      <c r="G1165" s="32">
        <v>2014</v>
      </c>
      <c r="H1165" s="39">
        <v>20</v>
      </c>
      <c r="I1165" s="41">
        <v>0.08</v>
      </c>
      <c r="J1165" s="35">
        <v>2</v>
      </c>
      <c r="K1165" s="49">
        <v>13609.498455445551</v>
      </c>
      <c r="M1165" s="36"/>
      <c r="N1165" s="36"/>
      <c r="O1165" s="36"/>
    </row>
    <row r="1166" spans="1:15" ht="30">
      <c r="A1166" s="28"/>
      <c r="B1166" s="29" t="s">
        <v>9896</v>
      </c>
      <c r="C1166" s="29">
        <v>1</v>
      </c>
      <c r="D1166" s="30"/>
      <c r="E1166" s="31" t="s">
        <v>11032</v>
      </c>
      <c r="F1166" s="46">
        <v>32143.279999999999</v>
      </c>
      <c r="G1166" s="32">
        <v>2014</v>
      </c>
      <c r="H1166" s="39">
        <v>20</v>
      </c>
      <c r="I1166" s="41">
        <v>0.08</v>
      </c>
      <c r="J1166" s="35">
        <v>2</v>
      </c>
      <c r="K1166" s="49">
        <v>13287.586401584165</v>
      </c>
      <c r="M1166" s="36"/>
      <c r="N1166" s="36"/>
      <c r="O1166" s="36"/>
    </row>
    <row r="1167" spans="1:15" ht="30">
      <c r="A1167" s="28"/>
      <c r="B1167" s="29" t="s">
        <v>9896</v>
      </c>
      <c r="C1167" s="29">
        <v>1</v>
      </c>
      <c r="D1167" s="30"/>
      <c r="E1167" s="31" t="s">
        <v>11033</v>
      </c>
      <c r="F1167" s="46">
        <v>98170.8</v>
      </c>
      <c r="G1167" s="32">
        <v>2014</v>
      </c>
      <c r="H1167" s="39">
        <v>20</v>
      </c>
      <c r="I1167" s="41">
        <v>0.08</v>
      </c>
      <c r="J1167" s="35">
        <v>2</v>
      </c>
      <c r="K1167" s="49">
        <v>40582.447936633682</v>
      </c>
      <c r="M1167" s="36"/>
      <c r="N1167" s="36"/>
      <c r="O1167" s="36"/>
    </row>
    <row r="1168" spans="1:15" ht="30">
      <c r="A1168" s="28"/>
      <c r="B1168" s="29" t="s">
        <v>9896</v>
      </c>
      <c r="C1168" s="29">
        <v>1</v>
      </c>
      <c r="D1168" s="30"/>
      <c r="E1168" s="31" t="s">
        <v>11034</v>
      </c>
      <c r="F1168" s="46">
        <v>126680.95</v>
      </c>
      <c r="G1168" s="32">
        <v>2015</v>
      </c>
      <c r="H1168" s="39">
        <v>20</v>
      </c>
      <c r="I1168" s="41">
        <v>0.08</v>
      </c>
      <c r="J1168" s="35">
        <v>2</v>
      </c>
      <c r="K1168" s="49">
        <v>59637.879312871308</v>
      </c>
      <c r="M1168" s="36"/>
      <c r="N1168" s="36"/>
      <c r="O1168" s="36"/>
    </row>
    <row r="1169" spans="1:15" ht="30">
      <c r="A1169" s="28"/>
      <c r="B1169" s="29" t="s">
        <v>9896</v>
      </c>
      <c r="C1169" s="29">
        <v>1</v>
      </c>
      <c r="D1169" s="30"/>
      <c r="E1169" s="31" t="s">
        <v>11035</v>
      </c>
      <c r="F1169" s="46">
        <v>126680.95</v>
      </c>
      <c r="G1169" s="32">
        <v>2015</v>
      </c>
      <c r="H1169" s="39">
        <v>20</v>
      </c>
      <c r="I1169" s="41">
        <v>0.08</v>
      </c>
      <c r="J1169" s="35">
        <v>2</v>
      </c>
      <c r="K1169" s="49">
        <v>59637.879312871308</v>
      </c>
      <c r="M1169" s="36"/>
      <c r="N1169" s="36"/>
      <c r="O1169" s="36"/>
    </row>
    <row r="1170" spans="1:15" ht="30">
      <c r="A1170" s="28"/>
      <c r="B1170" s="29" t="s">
        <v>9896</v>
      </c>
      <c r="C1170" s="29">
        <v>1</v>
      </c>
      <c r="D1170" s="30"/>
      <c r="E1170" s="31" t="s">
        <v>11036</v>
      </c>
      <c r="F1170" s="46">
        <v>126680.95</v>
      </c>
      <c r="G1170" s="32">
        <v>2015</v>
      </c>
      <c r="H1170" s="39">
        <v>20</v>
      </c>
      <c r="I1170" s="41">
        <v>0.08</v>
      </c>
      <c r="J1170" s="35">
        <v>2</v>
      </c>
      <c r="K1170" s="49">
        <v>59637.879312871308</v>
      </c>
      <c r="M1170" s="36"/>
      <c r="N1170" s="36"/>
      <c r="O1170" s="36"/>
    </row>
    <row r="1171" spans="1:15" ht="30">
      <c r="A1171" s="28"/>
      <c r="B1171" s="29" t="s">
        <v>9896</v>
      </c>
      <c r="C1171" s="29">
        <v>1</v>
      </c>
      <c r="D1171" s="30"/>
      <c r="E1171" s="31" t="s">
        <v>11037</v>
      </c>
      <c r="F1171" s="46">
        <v>126680.95</v>
      </c>
      <c r="G1171" s="32">
        <v>2015</v>
      </c>
      <c r="H1171" s="39">
        <v>20</v>
      </c>
      <c r="I1171" s="41">
        <v>0.08</v>
      </c>
      <c r="J1171" s="35">
        <v>2</v>
      </c>
      <c r="K1171" s="49">
        <v>59637.879312871308</v>
      </c>
      <c r="M1171" s="36"/>
      <c r="N1171" s="36"/>
      <c r="O1171" s="36"/>
    </row>
    <row r="1172" spans="1:15" ht="30">
      <c r="A1172" s="28"/>
      <c r="B1172" s="29" t="s">
        <v>9896</v>
      </c>
      <c r="C1172" s="29">
        <v>1</v>
      </c>
      <c r="D1172" s="30"/>
      <c r="E1172" s="31" t="s">
        <v>11038</v>
      </c>
      <c r="F1172" s="46">
        <v>126680.95</v>
      </c>
      <c r="G1172" s="32">
        <v>2015</v>
      </c>
      <c r="H1172" s="39">
        <v>20</v>
      </c>
      <c r="I1172" s="41">
        <v>0.08</v>
      </c>
      <c r="J1172" s="35">
        <v>2</v>
      </c>
      <c r="K1172" s="49">
        <v>59637.879312871308</v>
      </c>
      <c r="M1172" s="36"/>
      <c r="N1172" s="36"/>
      <c r="O1172" s="36"/>
    </row>
    <row r="1173" spans="1:15" ht="30">
      <c r="A1173" s="28"/>
      <c r="B1173" s="29" t="s">
        <v>9896</v>
      </c>
      <c r="C1173" s="29">
        <v>1</v>
      </c>
      <c r="D1173" s="30"/>
      <c r="E1173" s="31" t="s">
        <v>11039</v>
      </c>
      <c r="F1173" s="46">
        <v>85725</v>
      </c>
      <c r="G1173" s="32">
        <v>2013</v>
      </c>
      <c r="H1173" s="39">
        <v>20</v>
      </c>
      <c r="I1173" s="41">
        <v>0.08</v>
      </c>
      <c r="J1173" s="35">
        <v>2</v>
      </c>
      <c r="K1173" s="49">
        <v>30908.530693069326</v>
      </c>
      <c r="M1173" s="36"/>
      <c r="N1173" s="36"/>
      <c r="O1173" s="36"/>
    </row>
    <row r="1174" spans="1:15" ht="30">
      <c r="A1174" s="28"/>
      <c r="B1174" s="29" t="s">
        <v>9896</v>
      </c>
      <c r="C1174" s="29">
        <v>1</v>
      </c>
      <c r="D1174" s="30"/>
      <c r="E1174" s="31" t="s">
        <v>11040</v>
      </c>
      <c r="F1174" s="46">
        <v>138702.65</v>
      </c>
      <c r="G1174" s="32">
        <v>2017</v>
      </c>
      <c r="H1174" s="39">
        <v>20</v>
      </c>
      <c r="I1174" s="41">
        <v>0.08</v>
      </c>
      <c r="J1174" s="35">
        <v>2</v>
      </c>
      <c r="K1174" s="49">
        <v>83111.7265148515</v>
      </c>
      <c r="M1174" s="36"/>
      <c r="N1174" s="36"/>
      <c r="O1174" s="36"/>
    </row>
    <row r="1175" spans="1:15" ht="30">
      <c r="A1175" s="28"/>
      <c r="B1175" s="29" t="s">
        <v>9896</v>
      </c>
      <c r="C1175" s="29">
        <v>1</v>
      </c>
      <c r="D1175" s="30"/>
      <c r="E1175" s="31" t="s">
        <v>11041</v>
      </c>
      <c r="F1175" s="46">
        <v>190833.14</v>
      </c>
      <c r="G1175" s="32">
        <v>2016</v>
      </c>
      <c r="H1175" s="39">
        <v>20</v>
      </c>
      <c r="I1175" s="41">
        <v>0.08</v>
      </c>
      <c r="J1175" s="35">
        <v>2</v>
      </c>
      <c r="K1175" s="49">
        <v>101659.26994613865</v>
      </c>
      <c r="M1175" s="36"/>
      <c r="N1175" s="36"/>
      <c r="O1175" s="36"/>
    </row>
    <row r="1176" spans="1:15" ht="30">
      <c r="A1176" s="28"/>
      <c r="B1176" s="29" t="s">
        <v>9896</v>
      </c>
      <c r="C1176" s="29">
        <v>1</v>
      </c>
      <c r="D1176" s="30"/>
      <c r="E1176" s="31" t="s">
        <v>11042</v>
      </c>
      <c r="F1176" s="46">
        <v>75326.13</v>
      </c>
      <c r="G1176" s="32">
        <v>2015</v>
      </c>
      <c r="H1176" s="39">
        <v>20</v>
      </c>
      <c r="I1176" s="41">
        <v>0.08</v>
      </c>
      <c r="J1176" s="35">
        <v>2</v>
      </c>
      <c r="K1176" s="49">
        <v>35461.4537548515</v>
      </c>
      <c r="M1176" s="36"/>
      <c r="N1176" s="36"/>
      <c r="O1176" s="36"/>
    </row>
    <row r="1177" spans="1:15" ht="30">
      <c r="A1177" s="28"/>
      <c r="B1177" s="29" t="s">
        <v>9896</v>
      </c>
      <c r="C1177" s="29">
        <v>1</v>
      </c>
      <c r="D1177" s="30"/>
      <c r="E1177" s="31" t="s">
        <v>11043</v>
      </c>
      <c r="F1177" s="46">
        <v>115787</v>
      </c>
      <c r="G1177" s="32">
        <v>2009</v>
      </c>
      <c r="H1177" s="39">
        <v>20</v>
      </c>
      <c r="I1177" s="41">
        <v>0.08</v>
      </c>
      <c r="J1177" s="35">
        <v>2</v>
      </c>
      <c r="K1177" s="49">
        <v>22552.097663366363</v>
      </c>
      <c r="M1177" s="36"/>
      <c r="N1177" s="36"/>
      <c r="O1177" s="36"/>
    </row>
    <row r="1178" spans="1:15" ht="30">
      <c r="A1178" s="28"/>
      <c r="B1178" s="29" t="s">
        <v>9896</v>
      </c>
      <c r="C1178" s="29">
        <v>1</v>
      </c>
      <c r="D1178" s="30"/>
      <c r="E1178" s="31" t="s">
        <v>11044</v>
      </c>
      <c r="F1178" s="46">
        <v>126680.95</v>
      </c>
      <c r="G1178" s="32">
        <v>2015</v>
      </c>
      <c r="H1178" s="39">
        <v>20</v>
      </c>
      <c r="I1178" s="41">
        <v>0.08</v>
      </c>
      <c r="J1178" s="35">
        <v>2</v>
      </c>
      <c r="K1178" s="49">
        <v>59637.879312871308</v>
      </c>
      <c r="M1178" s="36"/>
      <c r="N1178" s="36"/>
      <c r="O1178" s="36"/>
    </row>
    <row r="1179" spans="1:15" ht="30">
      <c r="A1179" s="28"/>
      <c r="B1179" s="29" t="s">
        <v>9896</v>
      </c>
      <c r="C1179" s="29">
        <v>1</v>
      </c>
      <c r="D1179" s="30"/>
      <c r="E1179" s="31" t="s">
        <v>11045</v>
      </c>
      <c r="F1179" s="46">
        <v>49440.6</v>
      </c>
      <c r="G1179" s="32">
        <v>2015</v>
      </c>
      <c r="H1179" s="39">
        <v>20</v>
      </c>
      <c r="I1179" s="41">
        <v>0.08</v>
      </c>
      <c r="J1179" s="35">
        <v>2</v>
      </c>
      <c r="K1179" s="49">
        <v>23275.263849504958</v>
      </c>
      <c r="M1179" s="36"/>
      <c r="N1179" s="36"/>
      <c r="O1179" s="36"/>
    </row>
    <row r="1180" spans="1:15" ht="30">
      <c r="A1180" s="28"/>
      <c r="B1180" s="29" t="s">
        <v>9896</v>
      </c>
      <c r="C1180" s="29">
        <v>1</v>
      </c>
      <c r="D1180" s="30"/>
      <c r="E1180" s="31" t="s">
        <v>11046</v>
      </c>
      <c r="F1180" s="46">
        <v>129221.95</v>
      </c>
      <c r="G1180" s="32">
        <v>2015</v>
      </c>
      <c r="H1180" s="39">
        <v>20</v>
      </c>
      <c r="I1180" s="41">
        <v>0.08</v>
      </c>
      <c r="J1180" s="35">
        <v>2</v>
      </c>
      <c r="K1180" s="49">
        <v>60834.111669306956</v>
      </c>
      <c r="M1180" s="36"/>
      <c r="N1180" s="36"/>
      <c r="O1180" s="36"/>
    </row>
    <row r="1181" spans="1:15" ht="30">
      <c r="A1181" s="28"/>
      <c r="B1181" s="29" t="s">
        <v>9896</v>
      </c>
      <c r="C1181" s="29">
        <v>1</v>
      </c>
      <c r="D1181" s="30"/>
      <c r="E1181" s="31" t="s">
        <v>11047</v>
      </c>
      <c r="F1181" s="46">
        <v>49440.6</v>
      </c>
      <c r="G1181" s="32">
        <v>2015</v>
      </c>
      <c r="H1181" s="39">
        <v>20</v>
      </c>
      <c r="I1181" s="41">
        <v>0.08</v>
      </c>
      <c r="J1181" s="35">
        <v>2</v>
      </c>
      <c r="K1181" s="49">
        <v>23275.263849504958</v>
      </c>
      <c r="M1181" s="36"/>
      <c r="N1181" s="36"/>
      <c r="O1181" s="36"/>
    </row>
    <row r="1182" spans="1:15" ht="30">
      <c r="A1182" s="28"/>
      <c r="B1182" s="29" t="s">
        <v>9896</v>
      </c>
      <c r="C1182" s="29">
        <v>1</v>
      </c>
      <c r="D1182" s="30"/>
      <c r="E1182" s="31" t="s">
        <v>11048</v>
      </c>
      <c r="F1182" s="46">
        <v>129221.95</v>
      </c>
      <c r="G1182" s="32">
        <v>2015</v>
      </c>
      <c r="H1182" s="39">
        <v>20</v>
      </c>
      <c r="I1182" s="41">
        <v>0.08</v>
      </c>
      <c r="J1182" s="35">
        <v>2</v>
      </c>
      <c r="K1182" s="49">
        <v>60834.111669306956</v>
      </c>
      <c r="M1182" s="36"/>
      <c r="N1182" s="36"/>
      <c r="O1182" s="36"/>
    </row>
    <row r="1183" spans="1:15" ht="30">
      <c r="A1183" s="28"/>
      <c r="B1183" s="29" t="s">
        <v>9896</v>
      </c>
      <c r="C1183" s="29">
        <v>1</v>
      </c>
      <c r="D1183" s="30"/>
      <c r="E1183" s="31" t="s">
        <v>11049</v>
      </c>
      <c r="F1183" s="46">
        <v>49440.6</v>
      </c>
      <c r="G1183" s="32">
        <v>2015</v>
      </c>
      <c r="H1183" s="39">
        <v>20</v>
      </c>
      <c r="I1183" s="41">
        <v>0.08</v>
      </c>
      <c r="J1183" s="35">
        <v>2</v>
      </c>
      <c r="K1183" s="49">
        <v>23275.263849504958</v>
      </c>
      <c r="M1183" s="36"/>
      <c r="N1183" s="36"/>
      <c r="O1183" s="36"/>
    </row>
    <row r="1184" spans="1:15" ht="30">
      <c r="A1184" s="28"/>
      <c r="B1184" s="29" t="s">
        <v>9896</v>
      </c>
      <c r="C1184" s="29">
        <v>1</v>
      </c>
      <c r="D1184" s="30"/>
      <c r="E1184" s="31" t="s">
        <v>11050</v>
      </c>
      <c r="F1184" s="46">
        <v>126680.95</v>
      </c>
      <c r="G1184" s="32">
        <v>2015</v>
      </c>
      <c r="H1184" s="39">
        <v>20</v>
      </c>
      <c r="I1184" s="41">
        <v>0.08</v>
      </c>
      <c r="J1184" s="35">
        <v>2</v>
      </c>
      <c r="K1184" s="49">
        <v>59637.879312871308</v>
      </c>
      <c r="M1184" s="36"/>
      <c r="N1184" s="36"/>
      <c r="O1184" s="36"/>
    </row>
    <row r="1185" spans="1:15" ht="30">
      <c r="A1185" s="28"/>
      <c r="B1185" s="29" t="s">
        <v>9896</v>
      </c>
      <c r="C1185" s="29">
        <v>1</v>
      </c>
      <c r="D1185" s="30"/>
      <c r="E1185" s="31" t="s">
        <v>11051</v>
      </c>
      <c r="F1185" s="46">
        <v>134768.59</v>
      </c>
      <c r="G1185" s="32">
        <v>2015</v>
      </c>
      <c r="H1185" s="39">
        <v>20</v>
      </c>
      <c r="I1185" s="41">
        <v>0.08</v>
      </c>
      <c r="J1185" s="35">
        <v>2</v>
      </c>
      <c r="K1185" s="49">
        <v>63445.316013069329</v>
      </c>
      <c r="M1185" s="36"/>
      <c r="N1185" s="36"/>
      <c r="O1185" s="36"/>
    </row>
    <row r="1186" spans="1:15" ht="30">
      <c r="A1186" s="28"/>
      <c r="B1186" s="29" t="s">
        <v>9896</v>
      </c>
      <c r="C1186" s="29">
        <v>1</v>
      </c>
      <c r="D1186" s="30"/>
      <c r="E1186" s="31" t="s">
        <v>11052</v>
      </c>
      <c r="F1186" s="46">
        <v>126680.95</v>
      </c>
      <c r="G1186" s="32">
        <v>2015</v>
      </c>
      <c r="H1186" s="39">
        <v>20</v>
      </c>
      <c r="I1186" s="41">
        <v>0.08</v>
      </c>
      <c r="J1186" s="35">
        <v>2</v>
      </c>
      <c r="K1186" s="49">
        <v>59637.879312871308</v>
      </c>
      <c r="M1186" s="36"/>
      <c r="N1186" s="36"/>
      <c r="O1186" s="36"/>
    </row>
    <row r="1187" spans="1:15" ht="30">
      <c r="A1187" s="28"/>
      <c r="B1187" s="29" t="s">
        <v>9896</v>
      </c>
      <c r="C1187" s="29">
        <v>1</v>
      </c>
      <c r="D1187" s="30"/>
      <c r="E1187" s="31" t="s">
        <v>11053</v>
      </c>
      <c r="F1187" s="46">
        <v>43529.75</v>
      </c>
      <c r="G1187" s="32">
        <v>2015</v>
      </c>
      <c r="H1187" s="39">
        <v>20</v>
      </c>
      <c r="I1187" s="41">
        <v>0.08</v>
      </c>
      <c r="J1187" s="35">
        <v>2</v>
      </c>
      <c r="K1187" s="49">
        <v>20492.599534653473</v>
      </c>
      <c r="M1187" s="36"/>
      <c r="N1187" s="36"/>
      <c r="O1187" s="36"/>
    </row>
    <row r="1188" spans="1:15" ht="30">
      <c r="A1188" s="28"/>
      <c r="B1188" s="29" t="s">
        <v>9896</v>
      </c>
      <c r="C1188" s="29">
        <v>1</v>
      </c>
      <c r="D1188" s="30"/>
      <c r="E1188" s="31" t="s">
        <v>11054</v>
      </c>
      <c r="F1188" s="46">
        <v>128598.8</v>
      </c>
      <c r="G1188" s="32">
        <v>2015</v>
      </c>
      <c r="H1188" s="39">
        <v>20</v>
      </c>
      <c r="I1188" s="41">
        <v>0.08</v>
      </c>
      <c r="J1188" s="35">
        <v>2</v>
      </c>
      <c r="K1188" s="49">
        <v>60540.749924752505</v>
      </c>
      <c r="M1188" s="36"/>
      <c r="N1188" s="36"/>
      <c r="O1188" s="36"/>
    </row>
    <row r="1189" spans="1:15" ht="30">
      <c r="A1189" s="28"/>
      <c r="B1189" s="29" t="s">
        <v>9896</v>
      </c>
      <c r="C1189" s="29">
        <v>1</v>
      </c>
      <c r="D1189" s="30"/>
      <c r="E1189" s="31" t="s">
        <v>11055</v>
      </c>
      <c r="F1189" s="46">
        <v>138702.65</v>
      </c>
      <c r="G1189" s="32">
        <v>2017</v>
      </c>
      <c r="H1189" s="39">
        <v>20</v>
      </c>
      <c r="I1189" s="41">
        <v>0.08</v>
      </c>
      <c r="J1189" s="35">
        <v>2</v>
      </c>
      <c r="K1189" s="49">
        <v>83111.7265148515</v>
      </c>
      <c r="M1189" s="36"/>
      <c r="N1189" s="36"/>
      <c r="O1189" s="36"/>
    </row>
    <row r="1190" spans="1:15" ht="30">
      <c r="A1190" s="28"/>
      <c r="B1190" s="29" t="s">
        <v>9896</v>
      </c>
      <c r="C1190" s="29">
        <v>1</v>
      </c>
      <c r="D1190" s="30"/>
      <c r="E1190" s="31" t="s">
        <v>11056</v>
      </c>
      <c r="F1190" s="46">
        <v>190868.54</v>
      </c>
      <c r="G1190" s="32">
        <v>2016</v>
      </c>
      <c r="H1190" s="39">
        <v>20</v>
      </c>
      <c r="I1190" s="41">
        <v>0.08</v>
      </c>
      <c r="J1190" s="35">
        <v>2</v>
      </c>
      <c r="K1190" s="49">
        <v>101678.12798178221</v>
      </c>
      <c r="M1190" s="36"/>
      <c r="N1190" s="36"/>
      <c r="O1190" s="36"/>
    </row>
    <row r="1191" spans="1:15" ht="30">
      <c r="A1191" s="28"/>
      <c r="B1191" s="29" t="s">
        <v>9896</v>
      </c>
      <c r="C1191" s="29">
        <v>1</v>
      </c>
      <c r="D1191" s="30"/>
      <c r="E1191" s="31" t="s">
        <v>11057</v>
      </c>
      <c r="F1191" s="46">
        <v>128260</v>
      </c>
      <c r="G1191" s="32">
        <v>2015</v>
      </c>
      <c r="H1191" s="39">
        <v>20</v>
      </c>
      <c r="I1191" s="41">
        <v>0.08</v>
      </c>
      <c r="J1191" s="35">
        <v>2</v>
      </c>
      <c r="K1191" s="49">
        <v>60381.252277227744</v>
      </c>
      <c r="M1191" s="36"/>
      <c r="N1191" s="36"/>
      <c r="O1191" s="36"/>
    </row>
    <row r="1192" spans="1:15" ht="30">
      <c r="A1192" s="28"/>
      <c r="B1192" s="29" t="s">
        <v>9896</v>
      </c>
      <c r="C1192" s="29">
        <v>1</v>
      </c>
      <c r="D1192" s="30"/>
      <c r="E1192" s="31" t="s">
        <v>11058</v>
      </c>
      <c r="F1192" s="46">
        <v>128598.8</v>
      </c>
      <c r="G1192" s="32">
        <v>2015</v>
      </c>
      <c r="H1192" s="39">
        <v>20</v>
      </c>
      <c r="I1192" s="41">
        <v>0.08</v>
      </c>
      <c r="J1192" s="35">
        <v>2</v>
      </c>
      <c r="K1192" s="49">
        <v>60540.749924752505</v>
      </c>
      <c r="M1192" s="36"/>
      <c r="N1192" s="36"/>
      <c r="O1192" s="36"/>
    </row>
    <row r="1193" spans="1:15" ht="30">
      <c r="A1193" s="28"/>
      <c r="B1193" s="29" t="s">
        <v>9896</v>
      </c>
      <c r="C1193" s="29">
        <v>1</v>
      </c>
      <c r="D1193" s="30"/>
      <c r="E1193" s="31" t="s">
        <v>11059</v>
      </c>
      <c r="F1193" s="46">
        <v>7280.42</v>
      </c>
      <c r="G1193" s="32">
        <v>2011</v>
      </c>
      <c r="H1193" s="39">
        <v>20</v>
      </c>
      <c r="I1193" s="41">
        <v>0.08</v>
      </c>
      <c r="J1193" s="35">
        <v>2</v>
      </c>
      <c r="K1193" s="49">
        <v>1955.1892285148533</v>
      </c>
      <c r="M1193" s="36"/>
      <c r="N1193" s="36"/>
      <c r="O1193" s="36"/>
    </row>
    <row r="1194" spans="1:15" ht="30">
      <c r="A1194" s="28"/>
      <c r="B1194" s="29" t="s">
        <v>9896</v>
      </c>
      <c r="C1194" s="29">
        <v>1</v>
      </c>
      <c r="D1194" s="30"/>
      <c r="E1194" s="31" t="s">
        <v>11060</v>
      </c>
      <c r="F1194" s="46">
        <v>7280.42</v>
      </c>
      <c r="G1194" s="32">
        <v>2011</v>
      </c>
      <c r="H1194" s="39">
        <v>20</v>
      </c>
      <c r="I1194" s="41">
        <v>0.08</v>
      </c>
      <c r="J1194" s="35">
        <v>2</v>
      </c>
      <c r="K1194" s="49">
        <v>1955.1892285148533</v>
      </c>
      <c r="M1194" s="36"/>
      <c r="N1194" s="36"/>
      <c r="O1194" s="36"/>
    </row>
    <row r="1195" spans="1:15" ht="30">
      <c r="A1195" s="28"/>
      <c r="B1195" s="29" t="s">
        <v>9896</v>
      </c>
      <c r="C1195" s="29">
        <v>1</v>
      </c>
      <c r="D1195" s="30"/>
      <c r="E1195" s="31" t="s">
        <v>11061</v>
      </c>
      <c r="F1195" s="46">
        <v>68041.929999999993</v>
      </c>
      <c r="G1195" s="32">
        <v>2015</v>
      </c>
      <c r="H1195" s="39">
        <v>20</v>
      </c>
      <c r="I1195" s="41">
        <v>0.08</v>
      </c>
      <c r="J1195" s="35">
        <v>2</v>
      </c>
      <c r="K1195" s="49">
        <v>32032.254333069315</v>
      </c>
      <c r="M1195" s="36"/>
      <c r="N1195" s="36"/>
      <c r="O1195" s="36"/>
    </row>
    <row r="1196" spans="1:15" ht="30">
      <c r="A1196" s="28"/>
      <c r="B1196" s="29" t="s">
        <v>9896</v>
      </c>
      <c r="C1196" s="29">
        <v>1</v>
      </c>
      <c r="D1196" s="30"/>
      <c r="E1196" s="31" t="s">
        <v>11062</v>
      </c>
      <c r="F1196" s="46">
        <v>128260</v>
      </c>
      <c r="G1196" s="32">
        <v>2015</v>
      </c>
      <c r="H1196" s="39">
        <v>20</v>
      </c>
      <c r="I1196" s="41">
        <v>0.08</v>
      </c>
      <c r="J1196" s="35">
        <v>2</v>
      </c>
      <c r="K1196" s="49">
        <v>60381.252277227744</v>
      </c>
      <c r="M1196" s="36"/>
      <c r="N1196" s="36"/>
      <c r="O1196" s="36"/>
    </row>
    <row r="1197" spans="1:15" ht="30">
      <c r="A1197" s="28"/>
      <c r="B1197" s="29" t="s">
        <v>9896</v>
      </c>
      <c r="C1197" s="29">
        <v>1</v>
      </c>
      <c r="D1197" s="30"/>
      <c r="E1197" s="31" t="s">
        <v>11063</v>
      </c>
      <c r="F1197" s="46">
        <v>128260</v>
      </c>
      <c r="G1197" s="32">
        <v>2015</v>
      </c>
      <c r="H1197" s="39">
        <v>20</v>
      </c>
      <c r="I1197" s="41">
        <v>0.08</v>
      </c>
      <c r="J1197" s="35">
        <v>2</v>
      </c>
      <c r="K1197" s="49">
        <v>60381.252277227744</v>
      </c>
      <c r="M1197" s="36"/>
      <c r="N1197" s="36"/>
      <c r="O1197" s="36"/>
    </row>
    <row r="1198" spans="1:15" ht="30">
      <c r="A1198" s="28"/>
      <c r="B1198" s="29" t="s">
        <v>9896</v>
      </c>
      <c r="C1198" s="29">
        <v>1</v>
      </c>
      <c r="D1198" s="30"/>
      <c r="E1198" s="31" t="s">
        <v>11064</v>
      </c>
      <c r="F1198" s="46">
        <v>128598.8</v>
      </c>
      <c r="G1198" s="32">
        <v>2015</v>
      </c>
      <c r="H1198" s="39">
        <v>20</v>
      </c>
      <c r="I1198" s="41">
        <v>0.08</v>
      </c>
      <c r="J1198" s="35">
        <v>2</v>
      </c>
      <c r="K1198" s="49">
        <v>60540.749924752505</v>
      </c>
      <c r="M1198" s="36"/>
      <c r="N1198" s="36"/>
      <c r="O1198" s="36"/>
    </row>
    <row r="1199" spans="1:15" ht="30">
      <c r="A1199" s="28"/>
      <c r="B1199" s="29" t="s">
        <v>9896</v>
      </c>
      <c r="C1199" s="29">
        <v>1</v>
      </c>
      <c r="D1199" s="30"/>
      <c r="E1199" s="31" t="s">
        <v>11065</v>
      </c>
      <c r="F1199" s="46">
        <v>134024.4</v>
      </c>
      <c r="G1199" s="32">
        <v>2016</v>
      </c>
      <c r="H1199" s="39">
        <v>20</v>
      </c>
      <c r="I1199" s="41">
        <v>0.08</v>
      </c>
      <c r="J1199" s="35">
        <v>2</v>
      </c>
      <c r="K1199" s="49">
        <v>71396.522946534664</v>
      </c>
      <c r="M1199" s="36"/>
      <c r="N1199" s="36"/>
      <c r="O1199" s="36"/>
    </row>
    <row r="1200" spans="1:15" ht="30">
      <c r="A1200" s="28"/>
      <c r="B1200" s="29" t="s">
        <v>9896</v>
      </c>
      <c r="C1200" s="29">
        <v>1</v>
      </c>
      <c r="D1200" s="30"/>
      <c r="E1200" s="31" t="s">
        <v>11066</v>
      </c>
      <c r="F1200" s="46">
        <v>39734.35</v>
      </c>
      <c r="G1200" s="32">
        <v>2007</v>
      </c>
      <c r="H1200" s="39">
        <v>20</v>
      </c>
      <c r="I1200" s="41">
        <v>0.08</v>
      </c>
      <c r="J1200" s="35">
        <v>2</v>
      </c>
      <c r="K1200" s="49">
        <v>5531.3362475247613</v>
      </c>
      <c r="M1200" s="36"/>
      <c r="N1200" s="36"/>
      <c r="O1200" s="36"/>
    </row>
    <row r="1201" spans="1:15" ht="30">
      <c r="A1201" s="28"/>
      <c r="B1201" s="29" t="s">
        <v>9896</v>
      </c>
      <c r="C1201" s="29">
        <v>1</v>
      </c>
      <c r="D1201" s="30"/>
      <c r="E1201" s="31" t="s">
        <v>11067</v>
      </c>
      <c r="F1201" s="46">
        <v>128598.8</v>
      </c>
      <c r="G1201" s="32">
        <v>2015</v>
      </c>
      <c r="H1201" s="39">
        <v>20</v>
      </c>
      <c r="I1201" s="41">
        <v>0.08</v>
      </c>
      <c r="J1201" s="35">
        <v>2</v>
      </c>
      <c r="K1201" s="49">
        <v>60540.749924752505</v>
      </c>
      <c r="M1201" s="36"/>
      <c r="N1201" s="36"/>
      <c r="O1201" s="36"/>
    </row>
    <row r="1202" spans="1:15" ht="30">
      <c r="A1202" s="28"/>
      <c r="B1202" s="29" t="s">
        <v>9896</v>
      </c>
      <c r="C1202" s="29">
        <v>1</v>
      </c>
      <c r="D1202" s="30"/>
      <c r="E1202" s="31" t="s">
        <v>11068</v>
      </c>
      <c r="F1202" s="46">
        <v>198725.56</v>
      </c>
      <c r="G1202" s="32">
        <v>2015</v>
      </c>
      <c r="H1202" s="39">
        <v>20</v>
      </c>
      <c r="I1202" s="41">
        <v>0.08</v>
      </c>
      <c r="J1202" s="35">
        <v>2</v>
      </c>
      <c r="K1202" s="49">
        <v>93554.484424554495</v>
      </c>
      <c r="M1202" s="36"/>
      <c r="N1202" s="36"/>
      <c r="O1202" s="36"/>
    </row>
    <row r="1203" spans="1:15" ht="30">
      <c r="A1203" s="28"/>
      <c r="B1203" s="29" t="s">
        <v>9896</v>
      </c>
      <c r="C1203" s="29">
        <v>1</v>
      </c>
      <c r="D1203" s="30"/>
      <c r="E1203" s="31" t="s">
        <v>11069</v>
      </c>
      <c r="F1203" s="46">
        <v>198725.56</v>
      </c>
      <c r="G1203" s="32">
        <v>2015</v>
      </c>
      <c r="H1203" s="39">
        <v>20</v>
      </c>
      <c r="I1203" s="41">
        <v>0.08</v>
      </c>
      <c r="J1203" s="35">
        <v>2</v>
      </c>
      <c r="K1203" s="49">
        <v>93554.484424554495</v>
      </c>
      <c r="M1203" s="36"/>
      <c r="N1203" s="36"/>
      <c r="O1203" s="36"/>
    </row>
    <row r="1204" spans="1:15" ht="30">
      <c r="A1204" s="28"/>
      <c r="B1204" s="29" t="s">
        <v>9896</v>
      </c>
      <c r="C1204" s="29">
        <v>1</v>
      </c>
      <c r="D1204" s="30"/>
      <c r="E1204" s="31" t="s">
        <v>11070</v>
      </c>
      <c r="F1204" s="46">
        <v>198740.08000000002</v>
      </c>
      <c r="G1204" s="32">
        <v>2015</v>
      </c>
      <c r="H1204" s="39">
        <v>20</v>
      </c>
      <c r="I1204" s="41">
        <v>0.08</v>
      </c>
      <c r="J1204" s="35">
        <v>2</v>
      </c>
      <c r="K1204" s="49">
        <v>93561.320038019854</v>
      </c>
      <c r="M1204" s="36"/>
      <c r="N1204" s="36"/>
      <c r="O1204" s="36"/>
    </row>
    <row r="1205" spans="1:15" ht="30">
      <c r="A1205" s="28"/>
      <c r="B1205" s="29" t="s">
        <v>9896</v>
      </c>
      <c r="C1205" s="29">
        <v>1</v>
      </c>
      <c r="D1205" s="30"/>
      <c r="E1205" s="31" t="s">
        <v>11071</v>
      </c>
      <c r="F1205" s="46">
        <v>198725.56</v>
      </c>
      <c r="G1205" s="32">
        <v>2015</v>
      </c>
      <c r="H1205" s="39">
        <v>20</v>
      </c>
      <c r="I1205" s="41">
        <v>0.08</v>
      </c>
      <c r="J1205" s="35">
        <v>2</v>
      </c>
      <c r="K1205" s="49">
        <v>93554.484424554495</v>
      </c>
      <c r="M1205" s="36"/>
      <c r="N1205" s="36"/>
      <c r="O1205" s="36"/>
    </row>
    <row r="1206" spans="1:15" ht="30">
      <c r="A1206" s="28"/>
      <c r="B1206" s="29" t="s">
        <v>9896</v>
      </c>
      <c r="C1206" s="29">
        <v>1</v>
      </c>
      <c r="D1206" s="30"/>
      <c r="E1206" s="31" t="s">
        <v>11072</v>
      </c>
      <c r="F1206" s="46">
        <v>198725.56</v>
      </c>
      <c r="G1206" s="32">
        <v>2015</v>
      </c>
      <c r="H1206" s="39">
        <v>20</v>
      </c>
      <c r="I1206" s="41">
        <v>0.08</v>
      </c>
      <c r="J1206" s="35">
        <v>2</v>
      </c>
      <c r="K1206" s="49">
        <v>93554.484424554495</v>
      </c>
      <c r="M1206" s="36"/>
      <c r="N1206" s="36"/>
      <c r="O1206" s="36"/>
    </row>
    <row r="1207" spans="1:15" ht="30">
      <c r="A1207" s="28"/>
      <c r="B1207" s="29" t="s">
        <v>9896</v>
      </c>
      <c r="C1207" s="29">
        <v>1</v>
      </c>
      <c r="D1207" s="30"/>
      <c r="E1207" s="31" t="s">
        <v>11073</v>
      </c>
      <c r="F1207" s="46">
        <v>76754.28</v>
      </c>
      <c r="G1207" s="32">
        <v>2016</v>
      </c>
      <c r="H1207" s="39">
        <v>20</v>
      </c>
      <c r="I1207" s="41">
        <v>0.08</v>
      </c>
      <c r="J1207" s="35">
        <v>2</v>
      </c>
      <c r="K1207" s="49">
        <v>40887.992882376246</v>
      </c>
      <c r="M1207" s="36"/>
      <c r="N1207" s="36"/>
      <c r="O1207" s="36"/>
    </row>
    <row r="1208" spans="1:15" ht="30">
      <c r="A1208" s="28"/>
      <c r="B1208" s="29" t="s">
        <v>9896</v>
      </c>
      <c r="C1208" s="29">
        <v>1</v>
      </c>
      <c r="D1208" s="30"/>
      <c r="E1208" s="31" t="s">
        <v>11074</v>
      </c>
      <c r="F1208" s="46">
        <v>165333.54999999999</v>
      </c>
      <c r="G1208" s="32">
        <v>2009</v>
      </c>
      <c r="H1208" s="39">
        <v>20</v>
      </c>
      <c r="I1208" s="41">
        <v>0.08</v>
      </c>
      <c r="J1208" s="35">
        <v>2</v>
      </c>
      <c r="K1208" s="49">
        <v>32202.392035643599</v>
      </c>
      <c r="M1208" s="36"/>
      <c r="N1208" s="36"/>
      <c r="O1208" s="36"/>
    </row>
    <row r="1209" spans="1:15" ht="30">
      <c r="A1209" s="28"/>
      <c r="B1209" s="29" t="s">
        <v>9896</v>
      </c>
      <c r="C1209" s="29">
        <v>1</v>
      </c>
      <c r="D1209" s="30"/>
      <c r="E1209" s="31" t="s">
        <v>11075</v>
      </c>
      <c r="F1209" s="46">
        <v>51907.1</v>
      </c>
      <c r="G1209" s="32">
        <v>2007</v>
      </c>
      <c r="H1209" s="39">
        <v>20</v>
      </c>
      <c r="I1209" s="41">
        <v>0.08</v>
      </c>
      <c r="J1209" s="35">
        <v>2</v>
      </c>
      <c r="K1209" s="49">
        <v>7225.8794653465466</v>
      </c>
      <c r="M1209" s="36"/>
      <c r="N1209" s="36"/>
      <c r="O1209" s="36"/>
    </row>
    <row r="1210" spans="1:15" ht="30">
      <c r="A1210" s="28"/>
      <c r="B1210" s="29" t="s">
        <v>9896</v>
      </c>
      <c r="C1210" s="29">
        <v>1</v>
      </c>
      <c r="D1210" s="30"/>
      <c r="E1210" s="31" t="s">
        <v>11076</v>
      </c>
      <c r="F1210" s="46">
        <v>45795</v>
      </c>
      <c r="G1210" s="32">
        <v>2008</v>
      </c>
      <c r="H1210" s="39">
        <v>20</v>
      </c>
      <c r="I1210" s="41">
        <v>0.08</v>
      </c>
      <c r="J1210" s="35">
        <v>2</v>
      </c>
      <c r="K1210" s="49">
        <v>7543.0259405940697</v>
      </c>
      <c r="M1210" s="36"/>
      <c r="N1210" s="36"/>
      <c r="O1210" s="36"/>
    </row>
    <row r="1211" spans="1:15" ht="30">
      <c r="A1211" s="28"/>
      <c r="B1211" s="29" t="s">
        <v>9896</v>
      </c>
      <c r="C1211" s="29">
        <v>1</v>
      </c>
      <c r="D1211" s="30"/>
      <c r="E1211" s="31" t="s">
        <v>11077</v>
      </c>
      <c r="F1211" s="46">
        <v>19977.099999999999</v>
      </c>
      <c r="G1211" s="32">
        <v>2013</v>
      </c>
      <c r="H1211" s="39">
        <v>20</v>
      </c>
      <c r="I1211" s="41">
        <v>0.08</v>
      </c>
      <c r="J1211" s="35">
        <v>2</v>
      </c>
      <c r="K1211" s="49">
        <v>7202.8324118811915</v>
      </c>
      <c r="M1211" s="36"/>
      <c r="N1211" s="36"/>
      <c r="O1211" s="36"/>
    </row>
    <row r="1212" spans="1:15" ht="30">
      <c r="A1212" s="28"/>
      <c r="B1212" s="29" t="s">
        <v>9896</v>
      </c>
      <c r="C1212" s="29">
        <v>1</v>
      </c>
      <c r="D1212" s="30"/>
      <c r="E1212" s="31" t="s">
        <v>11078</v>
      </c>
      <c r="F1212" s="46">
        <v>39844.550000000003</v>
      </c>
      <c r="G1212" s="32">
        <v>2007</v>
      </c>
      <c r="H1212" s="39">
        <v>20</v>
      </c>
      <c r="I1212" s="41">
        <v>0.08</v>
      </c>
      <c r="J1212" s="35">
        <v>2</v>
      </c>
      <c r="K1212" s="49">
        <v>5546.6769603960493</v>
      </c>
      <c r="M1212" s="36"/>
      <c r="N1212" s="36"/>
      <c r="O1212" s="36"/>
    </row>
    <row r="1213" spans="1:15" ht="30">
      <c r="A1213" s="28"/>
      <c r="B1213" s="29" t="s">
        <v>9896</v>
      </c>
      <c r="C1213" s="29">
        <v>1</v>
      </c>
      <c r="D1213" s="30"/>
      <c r="E1213" s="31" t="s">
        <v>11079</v>
      </c>
      <c r="F1213" s="46">
        <v>12834</v>
      </c>
      <c r="G1213" s="32">
        <v>2014</v>
      </c>
      <c r="H1213" s="39">
        <v>20</v>
      </c>
      <c r="I1213" s="41">
        <v>0.08</v>
      </c>
      <c r="J1213" s="35">
        <v>2</v>
      </c>
      <c r="K1213" s="49">
        <v>5305.3977029702992</v>
      </c>
      <c r="M1213" s="36"/>
      <c r="N1213" s="36"/>
      <c r="O1213" s="36"/>
    </row>
    <row r="1214" spans="1:15" ht="30">
      <c r="A1214" s="28"/>
      <c r="B1214" s="29" t="s">
        <v>9896</v>
      </c>
      <c r="C1214" s="29">
        <v>1</v>
      </c>
      <c r="D1214" s="30"/>
      <c r="E1214" s="31" t="s">
        <v>11080</v>
      </c>
      <c r="F1214" s="46">
        <v>27832.3</v>
      </c>
      <c r="G1214" s="32">
        <v>2017</v>
      </c>
      <c r="H1214" s="39">
        <v>20</v>
      </c>
      <c r="I1214" s="41">
        <v>0.08</v>
      </c>
      <c r="J1214" s="35">
        <v>2</v>
      </c>
      <c r="K1214" s="49">
        <v>16677.334613861389</v>
      </c>
      <c r="M1214" s="36"/>
      <c r="N1214" s="36"/>
      <c r="O1214" s="36"/>
    </row>
    <row r="1215" spans="1:15" ht="30">
      <c r="A1215" s="28"/>
      <c r="B1215" s="29" t="s">
        <v>9896</v>
      </c>
      <c r="C1215" s="29">
        <v>1</v>
      </c>
      <c r="D1215" s="30"/>
      <c r="E1215" s="31" t="s">
        <v>11081</v>
      </c>
      <c r="F1215" s="46">
        <v>25142.32</v>
      </c>
      <c r="G1215" s="32">
        <v>2010</v>
      </c>
      <c r="H1215" s="39">
        <v>20</v>
      </c>
      <c r="I1215" s="41">
        <v>0.08</v>
      </c>
      <c r="J1215" s="35">
        <v>2</v>
      </c>
      <c r="K1215" s="49">
        <v>5767.2997005940651</v>
      </c>
      <c r="M1215" s="36"/>
      <c r="N1215" s="36"/>
      <c r="O1215" s="36"/>
    </row>
    <row r="1216" spans="1:15" ht="30">
      <c r="A1216" s="28"/>
      <c r="B1216" s="29" t="s">
        <v>9896</v>
      </c>
      <c r="C1216" s="29">
        <v>1</v>
      </c>
      <c r="D1216" s="30"/>
      <c r="E1216" s="31" t="s">
        <v>11082</v>
      </c>
      <c r="F1216" s="46">
        <v>20320</v>
      </c>
      <c r="G1216" s="32">
        <v>2013</v>
      </c>
      <c r="H1216" s="39">
        <v>20</v>
      </c>
      <c r="I1216" s="41">
        <v>0.08</v>
      </c>
      <c r="J1216" s="35">
        <v>2</v>
      </c>
      <c r="K1216" s="49">
        <v>7326.4665346534694</v>
      </c>
      <c r="M1216" s="36"/>
      <c r="N1216" s="36"/>
      <c r="O1216" s="36"/>
    </row>
    <row r="1217" spans="1:15" ht="30">
      <c r="A1217" s="28"/>
      <c r="B1217" s="29" t="s">
        <v>9896</v>
      </c>
      <c r="C1217" s="29">
        <v>1</v>
      </c>
      <c r="D1217" s="30"/>
      <c r="E1217" s="31" t="s">
        <v>11083</v>
      </c>
      <c r="F1217" s="46">
        <v>9815</v>
      </c>
      <c r="G1217" s="32">
        <v>2005</v>
      </c>
      <c r="H1217" s="39">
        <v>20</v>
      </c>
      <c r="I1217" s="41">
        <v>0.08</v>
      </c>
      <c r="J1217" s="35">
        <v>2</v>
      </c>
      <c r="K1217" s="49">
        <v>999.76950495049732</v>
      </c>
      <c r="M1217" s="36"/>
      <c r="N1217" s="36"/>
      <c r="O1217" s="36"/>
    </row>
    <row r="1218" spans="1:15" ht="30">
      <c r="A1218" s="28"/>
      <c r="B1218" s="29" t="s">
        <v>9896</v>
      </c>
      <c r="C1218" s="29">
        <v>1</v>
      </c>
      <c r="D1218" s="30"/>
      <c r="E1218" s="31" t="s">
        <v>11084</v>
      </c>
      <c r="F1218" s="46">
        <v>50800</v>
      </c>
      <c r="G1218" s="32">
        <v>2013</v>
      </c>
      <c r="H1218" s="39">
        <v>20</v>
      </c>
      <c r="I1218" s="41">
        <v>0.08</v>
      </c>
      <c r="J1218" s="35">
        <v>2</v>
      </c>
      <c r="K1218" s="49">
        <v>18316.166336633672</v>
      </c>
      <c r="M1218" s="36"/>
      <c r="N1218" s="36"/>
      <c r="O1218" s="36"/>
    </row>
    <row r="1219" spans="1:15" ht="30">
      <c r="A1219" s="28"/>
      <c r="B1219" s="29" t="s">
        <v>9896</v>
      </c>
      <c r="C1219" s="29">
        <v>1</v>
      </c>
      <c r="D1219" s="30"/>
      <c r="E1219" s="31" t="s">
        <v>11085</v>
      </c>
      <c r="F1219" s="46">
        <v>205128.84</v>
      </c>
      <c r="G1219" s="32">
        <v>2016</v>
      </c>
      <c r="H1219" s="39">
        <v>20</v>
      </c>
      <c r="I1219" s="41">
        <v>0.08</v>
      </c>
      <c r="J1219" s="35">
        <v>2</v>
      </c>
      <c r="K1219" s="49">
        <v>109274.77334019805</v>
      </c>
      <c r="M1219" s="36"/>
      <c r="N1219" s="36"/>
      <c r="O1219" s="36"/>
    </row>
    <row r="1220" spans="1:15" ht="30">
      <c r="A1220" s="28"/>
      <c r="B1220" s="29" t="s">
        <v>9896</v>
      </c>
      <c r="C1220" s="29">
        <v>1</v>
      </c>
      <c r="D1220" s="30"/>
      <c r="E1220" s="31" t="s">
        <v>11086</v>
      </c>
      <c r="F1220" s="46">
        <v>11413.92</v>
      </c>
      <c r="G1220" s="32">
        <v>2018</v>
      </c>
      <c r="H1220" s="39">
        <v>20</v>
      </c>
      <c r="I1220" s="41">
        <v>0.08</v>
      </c>
      <c r="J1220" s="35">
        <v>2</v>
      </c>
      <c r="K1220" s="49">
        <v>7650.2646368316837</v>
      </c>
      <c r="M1220" s="36"/>
      <c r="N1220" s="36"/>
      <c r="O1220" s="36"/>
    </row>
    <row r="1221" spans="1:15" ht="30">
      <c r="A1221" s="28"/>
      <c r="B1221" s="29" t="s">
        <v>9896</v>
      </c>
      <c r="C1221" s="29">
        <v>1</v>
      </c>
      <c r="D1221" s="30"/>
      <c r="E1221" s="31" t="s">
        <v>11087</v>
      </c>
      <c r="F1221" s="46">
        <v>210056.52</v>
      </c>
      <c r="G1221" s="32">
        <v>2016</v>
      </c>
      <c r="H1221" s="39">
        <v>20</v>
      </c>
      <c r="I1221" s="41">
        <v>0.08</v>
      </c>
      <c r="J1221" s="35">
        <v>2</v>
      </c>
      <c r="K1221" s="49">
        <v>111899.8119017822</v>
      </c>
      <c r="M1221" s="36"/>
      <c r="N1221" s="36"/>
      <c r="O1221" s="36"/>
    </row>
    <row r="1222" spans="1:15" ht="30">
      <c r="A1222" s="28"/>
      <c r="B1222" s="29" t="s">
        <v>9896</v>
      </c>
      <c r="C1222" s="29">
        <v>1</v>
      </c>
      <c r="D1222" s="30"/>
      <c r="E1222" s="31" t="s">
        <v>11088</v>
      </c>
      <c r="F1222" s="46">
        <v>27316.959999999999</v>
      </c>
      <c r="G1222" s="32">
        <v>2015</v>
      </c>
      <c r="H1222" s="39">
        <v>20</v>
      </c>
      <c r="I1222" s="41">
        <v>0.08</v>
      </c>
      <c r="J1222" s="35">
        <v>2</v>
      </c>
      <c r="K1222" s="49">
        <v>12860.067466138618</v>
      </c>
      <c r="M1222" s="36"/>
      <c r="N1222" s="36"/>
      <c r="O1222" s="36"/>
    </row>
    <row r="1223" spans="1:15" ht="30">
      <c r="A1223" s="28"/>
      <c r="B1223" s="29" t="s">
        <v>9896</v>
      </c>
      <c r="C1223" s="29">
        <v>1</v>
      </c>
      <c r="D1223" s="30"/>
      <c r="E1223" s="31" t="s">
        <v>11089</v>
      </c>
      <c r="F1223" s="46">
        <v>48777.75</v>
      </c>
      <c r="G1223" s="32">
        <v>2011</v>
      </c>
      <c r="H1223" s="39">
        <v>20</v>
      </c>
      <c r="I1223" s="41">
        <v>0.08</v>
      </c>
      <c r="J1223" s="35">
        <v>2</v>
      </c>
      <c r="K1223" s="49">
        <v>13099.482089108922</v>
      </c>
      <c r="M1223" s="36"/>
      <c r="N1223" s="36"/>
      <c r="O1223" s="36"/>
    </row>
    <row r="1224" spans="1:15" ht="30">
      <c r="A1224" s="28"/>
      <c r="B1224" s="29" t="s">
        <v>9896</v>
      </c>
      <c r="C1224" s="29">
        <v>1</v>
      </c>
      <c r="D1224" s="30"/>
      <c r="E1224" s="31" t="s">
        <v>11090</v>
      </c>
      <c r="F1224" s="46">
        <v>49184</v>
      </c>
      <c r="G1224" s="32">
        <v>2007</v>
      </c>
      <c r="H1224" s="39">
        <v>20</v>
      </c>
      <c r="I1224" s="41">
        <v>0.08</v>
      </c>
      <c r="J1224" s="35">
        <v>2</v>
      </c>
      <c r="K1224" s="49">
        <v>6846.8023762376351</v>
      </c>
      <c r="M1224" s="36"/>
      <c r="N1224" s="36"/>
      <c r="O1224" s="36"/>
    </row>
    <row r="1225" spans="1:15" ht="30">
      <c r="A1225" s="28"/>
      <c r="B1225" s="29" t="s">
        <v>9896</v>
      </c>
      <c r="C1225" s="29">
        <v>1</v>
      </c>
      <c r="D1225" s="30"/>
      <c r="E1225" s="31" t="s">
        <v>11091</v>
      </c>
      <c r="F1225" s="46">
        <v>103307.84</v>
      </c>
      <c r="G1225" s="32">
        <v>2008</v>
      </c>
      <c r="H1225" s="39">
        <v>20</v>
      </c>
      <c r="I1225" s="41">
        <v>0.08</v>
      </c>
      <c r="J1225" s="35">
        <v>2</v>
      </c>
      <c r="K1225" s="49">
        <v>17016.13095287131</v>
      </c>
      <c r="M1225" s="36"/>
      <c r="N1225" s="36"/>
      <c r="O1225" s="36"/>
    </row>
    <row r="1226" spans="1:15" ht="30">
      <c r="A1226" s="28"/>
      <c r="B1226" s="29" t="s">
        <v>9896</v>
      </c>
      <c r="C1226" s="29">
        <v>1</v>
      </c>
      <c r="D1226" s="30"/>
      <c r="E1226" s="31" t="s">
        <v>11092</v>
      </c>
      <c r="F1226" s="46">
        <v>45233.36</v>
      </c>
      <c r="G1226" s="32">
        <v>1996</v>
      </c>
      <c r="H1226" s="39">
        <v>20</v>
      </c>
      <c r="I1226" s="41">
        <v>0.08</v>
      </c>
      <c r="J1226" s="35">
        <v>2</v>
      </c>
      <c r="K1226" s="49">
        <v>3618.6688000000104</v>
      </c>
      <c r="M1226" s="36"/>
      <c r="N1226" s="36"/>
      <c r="O1226" s="36"/>
    </row>
    <row r="1227" spans="1:15" ht="30">
      <c r="A1227" s="28"/>
      <c r="B1227" s="29" t="s">
        <v>9896</v>
      </c>
      <c r="C1227" s="29">
        <v>1</v>
      </c>
      <c r="D1227" s="30"/>
      <c r="E1227" s="31" t="s">
        <v>11093</v>
      </c>
      <c r="F1227" s="46">
        <v>63140.25</v>
      </c>
      <c r="G1227" s="32">
        <v>2007</v>
      </c>
      <c r="H1227" s="39">
        <v>20</v>
      </c>
      <c r="I1227" s="41">
        <v>0.08</v>
      </c>
      <c r="J1227" s="35">
        <v>2</v>
      </c>
      <c r="K1227" s="49">
        <v>8789.6229207920933</v>
      </c>
      <c r="M1227" s="36"/>
      <c r="N1227" s="36"/>
      <c r="O1227" s="36"/>
    </row>
    <row r="1228" spans="1:15" ht="30">
      <c r="A1228" s="28"/>
      <c r="B1228" s="29" t="s">
        <v>9896</v>
      </c>
      <c r="C1228" s="29">
        <v>1</v>
      </c>
      <c r="D1228" s="30"/>
      <c r="E1228" s="31" t="s">
        <v>11094</v>
      </c>
      <c r="F1228" s="46">
        <v>13328</v>
      </c>
      <c r="G1228" s="32">
        <v>2018</v>
      </c>
      <c r="H1228" s="39">
        <v>20</v>
      </c>
      <c r="I1228" s="41">
        <v>0.08</v>
      </c>
      <c r="J1228" s="35">
        <v>2</v>
      </c>
      <c r="K1228" s="49">
        <v>8933.1909702970297</v>
      </c>
      <c r="M1228" s="36"/>
      <c r="N1228" s="36"/>
      <c r="O1228" s="36"/>
    </row>
    <row r="1229" spans="1:15" ht="30">
      <c r="A1229" s="28"/>
      <c r="B1229" s="29" t="s">
        <v>9896</v>
      </c>
      <c r="C1229" s="29">
        <v>1</v>
      </c>
      <c r="D1229" s="30"/>
      <c r="E1229" s="31" t="s">
        <v>11095</v>
      </c>
      <c r="F1229" s="46">
        <v>30800</v>
      </c>
      <c r="G1229" s="32">
        <v>2004</v>
      </c>
      <c r="H1229" s="39">
        <v>20</v>
      </c>
      <c r="I1229" s="41">
        <v>0.08</v>
      </c>
      <c r="J1229" s="35">
        <v>2</v>
      </c>
      <c r="K1229" s="49">
        <v>2772.6099009901063</v>
      </c>
      <c r="M1229" s="36"/>
      <c r="N1229" s="36"/>
      <c r="O1229" s="36"/>
    </row>
    <row r="1230" spans="1:15" ht="30">
      <c r="A1230" s="28"/>
      <c r="B1230" s="29" t="s">
        <v>9896</v>
      </c>
      <c r="C1230" s="29">
        <v>1</v>
      </c>
      <c r="D1230" s="30"/>
      <c r="E1230" s="31" t="s">
        <v>11096</v>
      </c>
      <c r="F1230" s="46">
        <v>82582.759999999995</v>
      </c>
      <c r="G1230" s="32">
        <v>2014</v>
      </c>
      <c r="H1230" s="39">
        <v>20</v>
      </c>
      <c r="I1230" s="41">
        <v>0.08</v>
      </c>
      <c r="J1230" s="35">
        <v>2</v>
      </c>
      <c r="K1230" s="49">
        <v>34138.568272475262</v>
      </c>
      <c r="M1230" s="36"/>
      <c r="N1230" s="36"/>
      <c r="O1230" s="36"/>
    </row>
    <row r="1231" spans="1:15" ht="30">
      <c r="A1231" s="28"/>
      <c r="B1231" s="29" t="s">
        <v>9896</v>
      </c>
      <c r="C1231" s="29">
        <v>1</v>
      </c>
      <c r="D1231" s="30"/>
      <c r="E1231" s="31" t="s">
        <v>11097</v>
      </c>
      <c r="F1231" s="46">
        <v>183320.69</v>
      </c>
      <c r="G1231" s="32">
        <v>2013</v>
      </c>
      <c r="H1231" s="39">
        <v>20</v>
      </c>
      <c r="I1231" s="41">
        <v>0.08</v>
      </c>
      <c r="J1231" s="35">
        <v>2</v>
      </c>
      <c r="K1231" s="49">
        <v>66097.091554851519</v>
      </c>
      <c r="M1231" s="36"/>
      <c r="N1231" s="36"/>
      <c r="O1231" s="36"/>
    </row>
    <row r="1232" spans="1:15" ht="30">
      <c r="A1232" s="28"/>
      <c r="B1232" s="29" t="s">
        <v>9896</v>
      </c>
      <c r="C1232" s="29">
        <v>1</v>
      </c>
      <c r="D1232" s="30"/>
      <c r="E1232" s="31" t="s">
        <v>11098</v>
      </c>
      <c r="F1232" s="46">
        <v>183320.69</v>
      </c>
      <c r="G1232" s="32">
        <v>2013</v>
      </c>
      <c r="H1232" s="39">
        <v>20</v>
      </c>
      <c r="I1232" s="41">
        <v>0.08</v>
      </c>
      <c r="J1232" s="35">
        <v>2</v>
      </c>
      <c r="K1232" s="49">
        <v>66097.091554851519</v>
      </c>
      <c r="M1232" s="36"/>
      <c r="N1232" s="36"/>
      <c r="O1232" s="36"/>
    </row>
    <row r="1233" spans="1:15" ht="30">
      <c r="A1233" s="28"/>
      <c r="B1233" s="29" t="s">
        <v>9896</v>
      </c>
      <c r="C1233" s="29">
        <v>1</v>
      </c>
      <c r="D1233" s="30"/>
      <c r="E1233" s="31" t="s">
        <v>11099</v>
      </c>
      <c r="F1233" s="46">
        <v>63373.819999999992</v>
      </c>
      <c r="G1233" s="32">
        <v>2000</v>
      </c>
      <c r="H1233" s="39">
        <v>20</v>
      </c>
      <c r="I1233" s="41">
        <v>0.08</v>
      </c>
      <c r="J1233" s="35">
        <v>2</v>
      </c>
      <c r="K1233" s="49">
        <v>5069.9056000000137</v>
      </c>
      <c r="M1233" s="36"/>
      <c r="N1233" s="36"/>
      <c r="O1233" s="36"/>
    </row>
    <row r="1234" spans="1:15" ht="30">
      <c r="A1234" s="28"/>
      <c r="B1234" s="29" t="s">
        <v>9896</v>
      </c>
      <c r="C1234" s="29">
        <v>1</v>
      </c>
      <c r="D1234" s="30"/>
      <c r="E1234" s="31" t="s">
        <v>11100</v>
      </c>
      <c r="F1234" s="46">
        <v>141809.57999999999</v>
      </c>
      <c r="G1234" s="32">
        <v>2015</v>
      </c>
      <c r="H1234" s="39">
        <v>20</v>
      </c>
      <c r="I1234" s="41">
        <v>0.08</v>
      </c>
      <c r="J1234" s="35">
        <v>2</v>
      </c>
      <c r="K1234" s="49">
        <v>66760.018909306949</v>
      </c>
      <c r="M1234" s="36"/>
      <c r="N1234" s="36"/>
      <c r="O1234" s="36"/>
    </row>
    <row r="1235" spans="1:15" ht="30">
      <c r="A1235" s="28"/>
      <c r="B1235" s="29" t="s">
        <v>9896</v>
      </c>
      <c r="C1235" s="29">
        <v>1</v>
      </c>
      <c r="D1235" s="30"/>
      <c r="E1235" s="31" t="s">
        <v>11101</v>
      </c>
      <c r="F1235" s="46">
        <v>140015.15</v>
      </c>
      <c r="G1235" s="32">
        <v>2015</v>
      </c>
      <c r="H1235" s="39">
        <v>20</v>
      </c>
      <c r="I1235" s="41">
        <v>0.08</v>
      </c>
      <c r="J1235" s="35">
        <v>2</v>
      </c>
      <c r="K1235" s="49">
        <v>65915.251011881206</v>
      </c>
      <c r="M1235" s="36"/>
      <c r="N1235" s="36"/>
      <c r="O1235" s="36"/>
    </row>
    <row r="1236" spans="1:15" ht="30">
      <c r="A1236" s="28"/>
      <c r="B1236" s="29" t="s">
        <v>9896</v>
      </c>
      <c r="C1236" s="29">
        <v>1</v>
      </c>
      <c r="D1236" s="30"/>
      <c r="E1236" s="31" t="s">
        <v>11102</v>
      </c>
      <c r="F1236" s="46">
        <v>54040</v>
      </c>
      <c r="G1236" s="32">
        <v>2002</v>
      </c>
      <c r="H1236" s="39">
        <v>20</v>
      </c>
      <c r="I1236" s="41">
        <v>0.08</v>
      </c>
      <c r="J1236" s="35">
        <v>2</v>
      </c>
      <c r="K1236" s="49">
        <v>4323.2000000000116</v>
      </c>
      <c r="M1236" s="36"/>
      <c r="N1236" s="36"/>
      <c r="O1236" s="36"/>
    </row>
    <row r="1237" spans="1:15" ht="30">
      <c r="A1237" s="28"/>
      <c r="B1237" s="29" t="s">
        <v>9896</v>
      </c>
      <c r="C1237" s="29">
        <v>1</v>
      </c>
      <c r="D1237" s="30"/>
      <c r="E1237" s="31" t="s">
        <v>11103</v>
      </c>
      <c r="F1237" s="46">
        <v>194768.6</v>
      </c>
      <c r="G1237" s="32">
        <v>2012</v>
      </c>
      <c r="H1237" s="39">
        <v>20</v>
      </c>
      <c r="I1237" s="41">
        <v>0.08</v>
      </c>
      <c r="J1237" s="35">
        <v>2</v>
      </c>
      <c r="K1237" s="49">
        <v>60821.798455445591</v>
      </c>
      <c r="M1237" s="36"/>
      <c r="N1237" s="36"/>
      <c r="O1237" s="36"/>
    </row>
    <row r="1238" spans="1:15" ht="30">
      <c r="A1238" s="28"/>
      <c r="B1238" s="29" t="s">
        <v>9896</v>
      </c>
      <c r="C1238" s="29">
        <v>1</v>
      </c>
      <c r="D1238" s="30"/>
      <c r="E1238" s="31" t="s">
        <v>11104</v>
      </c>
      <c r="F1238" s="46">
        <v>192556</v>
      </c>
      <c r="G1238" s="32">
        <v>2012</v>
      </c>
      <c r="H1238" s="39">
        <v>20</v>
      </c>
      <c r="I1238" s="41">
        <v>0.08</v>
      </c>
      <c r="J1238" s="35">
        <v>2</v>
      </c>
      <c r="K1238" s="49">
        <v>60130.853861386182</v>
      </c>
      <c r="M1238" s="36"/>
      <c r="N1238" s="36"/>
      <c r="O1238" s="36"/>
    </row>
    <row r="1239" spans="1:15" ht="30">
      <c r="A1239" s="28"/>
      <c r="B1239" s="29" t="s">
        <v>9896</v>
      </c>
      <c r="C1239" s="29">
        <v>1</v>
      </c>
      <c r="D1239" s="30"/>
      <c r="E1239" s="31" t="s">
        <v>11105</v>
      </c>
      <c r="F1239" s="46">
        <v>63866.44</v>
      </c>
      <c r="G1239" s="32">
        <v>2006</v>
      </c>
      <c r="H1239" s="39">
        <v>20</v>
      </c>
      <c r="I1239" s="41">
        <v>0.08</v>
      </c>
      <c r="J1239" s="35">
        <v>2</v>
      </c>
      <c r="K1239" s="49">
        <v>7552.6807857425893</v>
      </c>
      <c r="M1239" s="36"/>
      <c r="N1239" s="36"/>
      <c r="O1239" s="36"/>
    </row>
    <row r="1240" spans="1:15" ht="30">
      <c r="A1240" s="28"/>
      <c r="B1240" s="29" t="s">
        <v>9896</v>
      </c>
      <c r="C1240" s="29">
        <v>1</v>
      </c>
      <c r="D1240" s="30"/>
      <c r="E1240" s="31" t="s">
        <v>11106</v>
      </c>
      <c r="F1240" s="46">
        <v>79481.75</v>
      </c>
      <c r="G1240" s="32">
        <v>2007</v>
      </c>
      <c r="H1240" s="39">
        <v>20</v>
      </c>
      <c r="I1240" s="41">
        <v>0.08</v>
      </c>
      <c r="J1240" s="35">
        <v>2</v>
      </c>
      <c r="K1240" s="49">
        <v>11064.489158415859</v>
      </c>
      <c r="M1240" s="36"/>
      <c r="N1240" s="36"/>
      <c r="O1240" s="36"/>
    </row>
    <row r="1241" spans="1:15" ht="30">
      <c r="A1241" s="28"/>
      <c r="B1241" s="29" t="s">
        <v>9896</v>
      </c>
      <c r="C1241" s="29">
        <v>1</v>
      </c>
      <c r="D1241" s="30"/>
      <c r="E1241" s="31" t="s">
        <v>11107</v>
      </c>
      <c r="F1241" s="46">
        <v>42955</v>
      </c>
      <c r="G1241" s="32">
        <v>2008</v>
      </c>
      <c r="H1241" s="39">
        <v>20</v>
      </c>
      <c r="I1241" s="41">
        <v>0.08</v>
      </c>
      <c r="J1241" s="35">
        <v>2</v>
      </c>
      <c r="K1241" s="49">
        <v>7075.241386138624</v>
      </c>
      <c r="M1241" s="36"/>
      <c r="N1241" s="36"/>
      <c r="O1241" s="36"/>
    </row>
    <row r="1242" spans="1:15" ht="30">
      <c r="A1242" s="28"/>
      <c r="B1242" s="29" t="s">
        <v>9896</v>
      </c>
      <c r="C1242" s="29">
        <v>1</v>
      </c>
      <c r="D1242" s="30"/>
      <c r="E1242" s="31" t="s">
        <v>11108</v>
      </c>
      <c r="F1242" s="46">
        <v>38742.6</v>
      </c>
      <c r="G1242" s="32">
        <v>2012</v>
      </c>
      <c r="H1242" s="39">
        <v>20</v>
      </c>
      <c r="I1242" s="41">
        <v>0.08</v>
      </c>
      <c r="J1242" s="35">
        <v>2</v>
      </c>
      <c r="K1242" s="49">
        <v>12098.431722772286</v>
      </c>
      <c r="M1242" s="36"/>
      <c r="N1242" s="36"/>
      <c r="O1242" s="36"/>
    </row>
    <row r="1243" spans="1:15" ht="30">
      <c r="A1243" s="28"/>
      <c r="B1243" s="29" t="s">
        <v>9896</v>
      </c>
      <c r="C1243" s="29">
        <v>1</v>
      </c>
      <c r="D1243" s="30"/>
      <c r="E1243" s="31" t="s">
        <v>11109</v>
      </c>
      <c r="F1243" s="46">
        <v>27838.559999999998</v>
      </c>
      <c r="G1243" s="32">
        <v>2016</v>
      </c>
      <c r="H1243" s="39">
        <v>20</v>
      </c>
      <c r="I1243" s="41">
        <v>0.08</v>
      </c>
      <c r="J1243" s="35">
        <v>2</v>
      </c>
      <c r="K1243" s="49">
        <v>14829.959230099013</v>
      </c>
      <c r="M1243" s="36"/>
      <c r="N1243" s="36"/>
      <c r="O1243" s="36"/>
    </row>
    <row r="1244" spans="1:15" ht="30">
      <c r="A1244" s="28"/>
      <c r="B1244" s="29" t="s">
        <v>9896</v>
      </c>
      <c r="C1244" s="29">
        <v>1</v>
      </c>
      <c r="D1244" s="30"/>
      <c r="E1244" s="31" t="s">
        <v>11110</v>
      </c>
      <c r="F1244" s="46">
        <v>64297.599999999999</v>
      </c>
      <c r="G1244" s="32">
        <v>2008</v>
      </c>
      <c r="H1244" s="39">
        <v>20</v>
      </c>
      <c r="I1244" s="41">
        <v>0.08</v>
      </c>
      <c r="J1244" s="35">
        <v>2</v>
      </c>
      <c r="K1244" s="49">
        <v>10590.642312871301</v>
      </c>
      <c r="M1244" s="36"/>
      <c r="N1244" s="36"/>
      <c r="O1244" s="36"/>
    </row>
    <row r="1245" spans="1:15" ht="30">
      <c r="A1245" s="28"/>
      <c r="B1245" s="29" t="s">
        <v>9896</v>
      </c>
      <c r="C1245" s="29">
        <v>1</v>
      </c>
      <c r="D1245" s="30"/>
      <c r="E1245" s="31" t="s">
        <v>11111</v>
      </c>
      <c r="F1245" s="46">
        <v>13328</v>
      </c>
      <c r="G1245" s="32">
        <v>2018</v>
      </c>
      <c r="H1245" s="39">
        <v>20</v>
      </c>
      <c r="I1245" s="41">
        <v>0.08</v>
      </c>
      <c r="J1245" s="35">
        <v>2</v>
      </c>
      <c r="K1245" s="49">
        <v>8933.1909702970297</v>
      </c>
      <c r="M1245" s="36"/>
      <c r="N1245" s="36"/>
      <c r="O1245" s="36"/>
    </row>
    <row r="1246" spans="1:15" ht="30">
      <c r="A1246" s="28"/>
      <c r="B1246" s="29" t="s">
        <v>9896</v>
      </c>
      <c r="C1246" s="29">
        <v>1</v>
      </c>
      <c r="D1246" s="30"/>
      <c r="E1246" s="31" t="s">
        <v>11112</v>
      </c>
      <c r="F1246" s="46">
        <v>114240</v>
      </c>
      <c r="G1246" s="32">
        <v>2010</v>
      </c>
      <c r="H1246" s="39">
        <v>20</v>
      </c>
      <c r="I1246" s="41">
        <v>0.08</v>
      </c>
      <c r="J1246" s="35">
        <v>2</v>
      </c>
      <c r="K1246" s="49">
        <v>26205.072475247551</v>
      </c>
      <c r="M1246" s="36"/>
      <c r="N1246" s="36"/>
      <c r="O1246" s="36"/>
    </row>
    <row r="1247" spans="1:15" ht="30">
      <c r="A1247" s="28"/>
      <c r="B1247" s="29" t="s">
        <v>9896</v>
      </c>
      <c r="C1247" s="29">
        <v>1</v>
      </c>
      <c r="D1247" s="30"/>
      <c r="E1247" s="31" t="s">
        <v>11113</v>
      </c>
      <c r="F1247" s="46">
        <v>47540.36</v>
      </c>
      <c r="G1247" s="32">
        <v>2014</v>
      </c>
      <c r="H1247" s="39">
        <v>20</v>
      </c>
      <c r="I1247" s="41">
        <v>0.08</v>
      </c>
      <c r="J1247" s="35">
        <v>2</v>
      </c>
      <c r="K1247" s="49">
        <v>19652.525848712881</v>
      </c>
      <c r="M1247" s="36"/>
      <c r="N1247" s="36"/>
      <c r="O1247" s="36"/>
    </row>
    <row r="1248" spans="1:15" ht="30">
      <c r="A1248" s="28"/>
      <c r="B1248" s="29" t="s">
        <v>9896</v>
      </c>
      <c r="C1248" s="29">
        <v>1</v>
      </c>
      <c r="D1248" s="30"/>
      <c r="E1248" s="31" t="s">
        <v>11114</v>
      </c>
      <c r="F1248" s="46">
        <v>189345.57</v>
      </c>
      <c r="G1248" s="32">
        <v>2013</v>
      </c>
      <c r="H1248" s="39">
        <v>20</v>
      </c>
      <c r="I1248" s="41">
        <v>0.08</v>
      </c>
      <c r="J1248" s="35">
        <v>2</v>
      </c>
      <c r="K1248" s="49">
        <v>68269.388882376283</v>
      </c>
      <c r="M1248" s="36"/>
      <c r="N1248" s="36"/>
      <c r="O1248" s="36"/>
    </row>
    <row r="1249" spans="1:15" ht="30">
      <c r="A1249" s="28"/>
      <c r="B1249" s="29" t="s">
        <v>9896</v>
      </c>
      <c r="C1249" s="29">
        <v>1</v>
      </c>
      <c r="D1249" s="30"/>
      <c r="E1249" s="31" t="s">
        <v>11115</v>
      </c>
      <c r="F1249" s="46">
        <v>170913.12</v>
      </c>
      <c r="G1249" s="32">
        <v>2018</v>
      </c>
      <c r="H1249" s="39">
        <v>20</v>
      </c>
      <c r="I1249" s="41">
        <v>0.08</v>
      </c>
      <c r="J1249" s="35">
        <v>2</v>
      </c>
      <c r="K1249" s="49">
        <v>114555.78783683169</v>
      </c>
      <c r="M1249" s="36"/>
      <c r="N1249" s="36"/>
      <c r="O1249" s="36"/>
    </row>
    <row r="1250" spans="1:15" ht="30">
      <c r="A1250" s="28"/>
      <c r="B1250" s="29" t="s">
        <v>9896</v>
      </c>
      <c r="C1250" s="29">
        <v>1</v>
      </c>
      <c r="D1250" s="30"/>
      <c r="E1250" s="31" t="s">
        <v>11116</v>
      </c>
      <c r="F1250" s="46">
        <v>163144.20000000001</v>
      </c>
      <c r="G1250" s="32">
        <v>2013</v>
      </c>
      <c r="H1250" s="39">
        <v>20</v>
      </c>
      <c r="I1250" s="41">
        <v>0.08</v>
      </c>
      <c r="J1250" s="35">
        <v>2</v>
      </c>
      <c r="K1250" s="49">
        <v>58822.368190099049</v>
      </c>
      <c r="M1250" s="36"/>
      <c r="N1250" s="36"/>
      <c r="O1250" s="36"/>
    </row>
    <row r="1251" spans="1:15" ht="30">
      <c r="A1251" s="28"/>
      <c r="B1251" s="29" t="s">
        <v>9896</v>
      </c>
      <c r="C1251" s="29">
        <v>1</v>
      </c>
      <c r="D1251" s="30"/>
      <c r="E1251" s="31" t="s">
        <v>11117</v>
      </c>
      <c r="F1251" s="46">
        <v>182909.65</v>
      </c>
      <c r="G1251" s="32">
        <v>2015</v>
      </c>
      <c r="H1251" s="39">
        <v>20</v>
      </c>
      <c r="I1251" s="41">
        <v>0.08</v>
      </c>
      <c r="J1251" s="35">
        <v>2</v>
      </c>
      <c r="K1251" s="49">
        <v>86108.792457425778</v>
      </c>
      <c r="M1251" s="36"/>
      <c r="N1251" s="36"/>
      <c r="O1251" s="36"/>
    </row>
    <row r="1252" spans="1:15" ht="30">
      <c r="A1252" s="28"/>
      <c r="B1252" s="29" t="s">
        <v>9896</v>
      </c>
      <c r="C1252" s="29">
        <v>1</v>
      </c>
      <c r="D1252" s="30"/>
      <c r="E1252" s="31" t="s">
        <v>11118</v>
      </c>
      <c r="F1252" s="46">
        <v>163144.20000000001</v>
      </c>
      <c r="G1252" s="32">
        <v>2013</v>
      </c>
      <c r="H1252" s="39">
        <v>20</v>
      </c>
      <c r="I1252" s="41">
        <v>0.08</v>
      </c>
      <c r="J1252" s="35">
        <v>2</v>
      </c>
      <c r="K1252" s="49">
        <v>58822.368190099049</v>
      </c>
      <c r="M1252" s="36"/>
      <c r="N1252" s="36"/>
      <c r="O1252" s="36"/>
    </row>
    <row r="1253" spans="1:15" ht="30">
      <c r="A1253" s="28"/>
      <c r="B1253" s="29" t="s">
        <v>9896</v>
      </c>
      <c r="C1253" s="29">
        <v>1</v>
      </c>
      <c r="D1253" s="30"/>
      <c r="E1253" s="31" t="s">
        <v>11119</v>
      </c>
      <c r="F1253" s="46">
        <v>28082.82</v>
      </c>
      <c r="G1253" s="32">
        <v>2016</v>
      </c>
      <c r="H1253" s="39">
        <v>20</v>
      </c>
      <c r="I1253" s="41">
        <v>0.08</v>
      </c>
      <c r="J1253" s="35">
        <v>2</v>
      </c>
      <c r="K1253" s="49">
        <v>14960.079676039608</v>
      </c>
      <c r="M1253" s="36"/>
      <c r="N1253" s="36"/>
      <c r="O1253" s="36"/>
    </row>
    <row r="1254" spans="1:15" ht="30">
      <c r="A1254" s="28"/>
      <c r="B1254" s="29" t="s">
        <v>9896</v>
      </c>
      <c r="C1254" s="29">
        <v>1</v>
      </c>
      <c r="D1254" s="30"/>
      <c r="E1254" s="31" t="s">
        <v>11120</v>
      </c>
      <c r="F1254" s="46">
        <v>75747.06</v>
      </c>
      <c r="G1254" s="32">
        <v>2008</v>
      </c>
      <c r="H1254" s="39">
        <v>20</v>
      </c>
      <c r="I1254" s="41">
        <v>0.08</v>
      </c>
      <c r="J1254" s="35">
        <v>2</v>
      </c>
      <c r="K1254" s="49">
        <v>12476.515744158432</v>
      </c>
      <c r="M1254" s="36"/>
      <c r="N1254" s="36"/>
      <c r="O1254" s="36"/>
    </row>
    <row r="1255" spans="1:15" ht="30">
      <c r="A1255" s="28"/>
      <c r="B1255" s="29" t="s">
        <v>9896</v>
      </c>
      <c r="C1255" s="29">
        <v>1</v>
      </c>
      <c r="D1255" s="30"/>
      <c r="E1255" s="31" t="s">
        <v>11121</v>
      </c>
      <c r="F1255" s="46">
        <v>182909.65</v>
      </c>
      <c r="G1255" s="32">
        <v>2015</v>
      </c>
      <c r="H1255" s="39">
        <v>20</v>
      </c>
      <c r="I1255" s="41">
        <v>0.08</v>
      </c>
      <c r="J1255" s="35">
        <v>2</v>
      </c>
      <c r="K1255" s="49">
        <v>86108.792457425778</v>
      </c>
      <c r="M1255" s="36"/>
      <c r="N1255" s="36"/>
      <c r="O1255" s="36"/>
    </row>
    <row r="1256" spans="1:15" ht="30">
      <c r="A1256" s="28"/>
      <c r="B1256" s="29" t="s">
        <v>9896</v>
      </c>
      <c r="C1256" s="29">
        <v>1</v>
      </c>
      <c r="D1256" s="30"/>
      <c r="E1256" s="31" t="s">
        <v>11122</v>
      </c>
      <c r="F1256" s="46">
        <v>130144.52</v>
      </c>
      <c r="G1256" s="32">
        <v>2013</v>
      </c>
      <c r="H1256" s="39">
        <v>20</v>
      </c>
      <c r="I1256" s="41">
        <v>0.08</v>
      </c>
      <c r="J1256" s="35">
        <v>2</v>
      </c>
      <c r="K1256" s="49">
        <v>46924.186537821814</v>
      </c>
      <c r="M1256" s="36"/>
      <c r="N1256" s="36"/>
      <c r="O1256" s="36"/>
    </row>
    <row r="1257" spans="1:15" ht="30">
      <c r="A1257" s="28"/>
      <c r="B1257" s="29" t="s">
        <v>9896</v>
      </c>
      <c r="C1257" s="29">
        <v>1</v>
      </c>
      <c r="D1257" s="30"/>
      <c r="E1257" s="31" t="s">
        <v>11123</v>
      </c>
      <c r="F1257" s="46">
        <v>131596.13</v>
      </c>
      <c r="G1257" s="32">
        <v>2013</v>
      </c>
      <c r="H1257" s="39">
        <v>20</v>
      </c>
      <c r="I1257" s="41">
        <v>0.08</v>
      </c>
      <c r="J1257" s="35">
        <v>2</v>
      </c>
      <c r="K1257" s="49">
        <v>47447.570990891116</v>
      </c>
      <c r="M1257" s="36"/>
      <c r="N1257" s="36"/>
      <c r="O1257" s="36"/>
    </row>
    <row r="1258" spans="1:15" ht="30">
      <c r="A1258" s="28"/>
      <c r="B1258" s="29" t="s">
        <v>9896</v>
      </c>
      <c r="C1258" s="29">
        <v>1</v>
      </c>
      <c r="D1258" s="30"/>
      <c r="E1258" s="31" t="s">
        <v>11124</v>
      </c>
      <c r="F1258" s="46">
        <v>80967.58</v>
      </c>
      <c r="G1258" s="32">
        <v>2013</v>
      </c>
      <c r="H1258" s="39">
        <v>20</v>
      </c>
      <c r="I1258" s="41">
        <v>0.08</v>
      </c>
      <c r="J1258" s="35">
        <v>2</v>
      </c>
      <c r="K1258" s="49">
        <v>29193.221715643584</v>
      </c>
      <c r="M1258" s="36"/>
      <c r="N1258" s="36"/>
      <c r="O1258" s="36"/>
    </row>
    <row r="1259" spans="1:15" ht="30">
      <c r="A1259" s="28"/>
      <c r="B1259" s="29" t="s">
        <v>9896</v>
      </c>
      <c r="C1259" s="29">
        <v>1</v>
      </c>
      <c r="D1259" s="30"/>
      <c r="E1259" s="31" t="s">
        <v>11125</v>
      </c>
      <c r="F1259" s="46">
        <v>131596.13</v>
      </c>
      <c r="G1259" s="32">
        <v>2013</v>
      </c>
      <c r="H1259" s="39">
        <v>20</v>
      </c>
      <c r="I1259" s="41">
        <v>0.08</v>
      </c>
      <c r="J1259" s="35">
        <v>2</v>
      </c>
      <c r="K1259" s="49">
        <v>47447.570990891116</v>
      </c>
      <c r="M1259" s="36"/>
      <c r="N1259" s="36"/>
      <c r="O1259" s="36"/>
    </row>
    <row r="1260" spans="1:15" ht="30">
      <c r="A1260" s="28"/>
      <c r="B1260" s="29" t="s">
        <v>9896</v>
      </c>
      <c r="C1260" s="29">
        <v>1</v>
      </c>
      <c r="D1260" s="30"/>
      <c r="E1260" s="31" t="s">
        <v>11126</v>
      </c>
      <c r="F1260" s="46">
        <v>164329.76</v>
      </c>
      <c r="G1260" s="32">
        <v>2014</v>
      </c>
      <c r="H1260" s="39">
        <v>20</v>
      </c>
      <c r="I1260" s="41">
        <v>0.08</v>
      </c>
      <c r="J1260" s="35">
        <v>2</v>
      </c>
      <c r="K1260" s="49">
        <v>67931.644945742606</v>
      </c>
      <c r="M1260" s="36"/>
      <c r="N1260" s="36"/>
      <c r="O1260" s="36"/>
    </row>
    <row r="1261" spans="1:15" ht="30">
      <c r="A1261" s="28"/>
      <c r="B1261" s="29" t="s">
        <v>9896</v>
      </c>
      <c r="C1261" s="29">
        <v>1</v>
      </c>
      <c r="D1261" s="30"/>
      <c r="E1261" s="31" t="s">
        <v>11127</v>
      </c>
      <c r="F1261" s="46">
        <v>164329.76</v>
      </c>
      <c r="G1261" s="32">
        <v>2014</v>
      </c>
      <c r="H1261" s="39">
        <v>20</v>
      </c>
      <c r="I1261" s="41">
        <v>0.08</v>
      </c>
      <c r="J1261" s="35">
        <v>2</v>
      </c>
      <c r="K1261" s="49">
        <v>67931.644945742606</v>
      </c>
      <c r="M1261" s="36"/>
      <c r="N1261" s="36"/>
      <c r="O1261" s="36"/>
    </row>
    <row r="1262" spans="1:15" ht="30">
      <c r="A1262" s="28"/>
      <c r="B1262" s="29" t="s">
        <v>9896</v>
      </c>
      <c r="C1262" s="29">
        <v>1</v>
      </c>
      <c r="D1262" s="30"/>
      <c r="E1262" s="31" t="s">
        <v>11128</v>
      </c>
      <c r="F1262" s="46">
        <v>190233.36</v>
      </c>
      <c r="G1262" s="32">
        <v>2014</v>
      </c>
      <c r="H1262" s="39">
        <v>20</v>
      </c>
      <c r="I1262" s="41">
        <v>0.08</v>
      </c>
      <c r="J1262" s="35">
        <v>2</v>
      </c>
      <c r="K1262" s="49">
        <v>78639.83412594063</v>
      </c>
      <c r="M1262" s="36"/>
      <c r="N1262" s="36"/>
      <c r="O1262" s="36"/>
    </row>
    <row r="1263" spans="1:15" ht="30">
      <c r="A1263" s="28"/>
      <c r="B1263" s="29" t="s">
        <v>9896</v>
      </c>
      <c r="C1263" s="29">
        <v>1</v>
      </c>
      <c r="D1263" s="30"/>
      <c r="E1263" s="31" t="s">
        <v>11129</v>
      </c>
      <c r="F1263" s="46">
        <v>190233.36</v>
      </c>
      <c r="G1263" s="32">
        <v>2014</v>
      </c>
      <c r="H1263" s="39">
        <v>20</v>
      </c>
      <c r="I1263" s="41">
        <v>0.08</v>
      </c>
      <c r="J1263" s="35">
        <v>2</v>
      </c>
      <c r="K1263" s="49">
        <v>78639.83412594063</v>
      </c>
      <c r="M1263" s="36"/>
      <c r="N1263" s="36"/>
      <c r="O1263" s="36"/>
    </row>
    <row r="1264" spans="1:15" ht="30">
      <c r="A1264" s="28"/>
      <c r="B1264" s="29" t="s">
        <v>9896</v>
      </c>
      <c r="C1264" s="29">
        <v>1</v>
      </c>
      <c r="D1264" s="30"/>
      <c r="E1264" s="31" t="s">
        <v>11130</v>
      </c>
      <c r="F1264" s="46">
        <v>190233.36</v>
      </c>
      <c r="G1264" s="32">
        <v>2014</v>
      </c>
      <c r="H1264" s="39">
        <v>20</v>
      </c>
      <c r="I1264" s="41">
        <v>0.08</v>
      </c>
      <c r="J1264" s="35">
        <v>2</v>
      </c>
      <c r="K1264" s="49">
        <v>78639.83412594063</v>
      </c>
      <c r="M1264" s="36"/>
      <c r="N1264" s="36"/>
      <c r="O1264" s="36"/>
    </row>
    <row r="1265" spans="1:15" ht="30">
      <c r="A1265" s="28"/>
      <c r="B1265" s="29" t="s">
        <v>9896</v>
      </c>
      <c r="C1265" s="29">
        <v>1</v>
      </c>
      <c r="D1265" s="30"/>
      <c r="E1265" s="31" t="s">
        <v>11131</v>
      </c>
      <c r="F1265" s="46">
        <v>34750</v>
      </c>
      <c r="G1265" s="32">
        <v>2009</v>
      </c>
      <c r="H1265" s="39">
        <v>20</v>
      </c>
      <c r="I1265" s="41">
        <v>0.08</v>
      </c>
      <c r="J1265" s="35">
        <v>2</v>
      </c>
      <c r="K1265" s="49">
        <v>6768.3366336633744</v>
      </c>
      <c r="M1265" s="36"/>
      <c r="N1265" s="36"/>
      <c r="O1265" s="36"/>
    </row>
    <row r="1266" spans="1:15" ht="30">
      <c r="A1266" s="28"/>
      <c r="B1266" s="29" t="s">
        <v>9896</v>
      </c>
      <c r="C1266" s="29">
        <v>1</v>
      </c>
      <c r="D1266" s="30"/>
      <c r="E1266" s="31" t="s">
        <v>11132</v>
      </c>
      <c r="F1266" s="46">
        <v>26148.799999999999</v>
      </c>
      <c r="G1266" s="32">
        <v>2016</v>
      </c>
      <c r="H1266" s="39">
        <v>20</v>
      </c>
      <c r="I1266" s="41">
        <v>0.08</v>
      </c>
      <c r="J1266" s="35">
        <v>2</v>
      </c>
      <c r="K1266" s="49">
        <v>13929.802328712874</v>
      </c>
      <c r="M1266" s="36"/>
      <c r="N1266" s="36"/>
      <c r="O1266" s="36"/>
    </row>
    <row r="1267" spans="1:15" ht="30">
      <c r="A1267" s="28"/>
      <c r="B1267" s="29" t="s">
        <v>9896</v>
      </c>
      <c r="C1267" s="29">
        <v>1</v>
      </c>
      <c r="D1267" s="30"/>
      <c r="E1267" s="31" t="s">
        <v>11133</v>
      </c>
      <c r="F1267" s="46">
        <v>28919.040000000001</v>
      </c>
      <c r="G1267" s="32">
        <v>2010</v>
      </c>
      <c r="H1267" s="39">
        <v>20</v>
      </c>
      <c r="I1267" s="41">
        <v>0.08</v>
      </c>
      <c r="J1267" s="35">
        <v>2</v>
      </c>
      <c r="K1267" s="49">
        <v>6633.6269180198087</v>
      </c>
      <c r="M1267" s="36"/>
      <c r="N1267" s="36"/>
      <c r="O1267" s="36"/>
    </row>
    <row r="1268" spans="1:15" ht="30">
      <c r="A1268" s="28"/>
      <c r="B1268" s="29" t="s">
        <v>9896</v>
      </c>
      <c r="C1268" s="29">
        <v>1</v>
      </c>
      <c r="D1268" s="30"/>
      <c r="E1268" s="31" t="s">
        <v>11134</v>
      </c>
      <c r="F1268" s="46">
        <v>122210</v>
      </c>
      <c r="G1268" s="32">
        <v>2015</v>
      </c>
      <c r="H1268" s="39">
        <v>20</v>
      </c>
      <c r="I1268" s="41">
        <v>0.08</v>
      </c>
      <c r="J1268" s="35">
        <v>2</v>
      </c>
      <c r="K1268" s="49">
        <v>57533.080000000024</v>
      </c>
      <c r="M1268" s="36"/>
      <c r="N1268" s="36"/>
      <c r="O1268" s="36"/>
    </row>
    <row r="1269" spans="1:15" ht="30">
      <c r="A1269" s="28"/>
      <c r="B1269" s="29" t="s">
        <v>9896</v>
      </c>
      <c r="C1269" s="29">
        <v>1</v>
      </c>
      <c r="D1269" s="30"/>
      <c r="E1269" s="31" t="s">
        <v>11135</v>
      </c>
      <c r="F1269" s="46">
        <v>129156.46</v>
      </c>
      <c r="G1269" s="32">
        <v>2013</v>
      </c>
      <c r="H1269" s="39">
        <v>20</v>
      </c>
      <c r="I1269" s="41">
        <v>0.08</v>
      </c>
      <c r="J1269" s="35">
        <v>2</v>
      </c>
      <c r="K1269" s="49">
        <v>46567.937102574288</v>
      </c>
      <c r="M1269" s="36"/>
      <c r="N1269" s="36"/>
      <c r="O1269" s="36"/>
    </row>
    <row r="1270" spans="1:15" ht="30">
      <c r="A1270" s="28"/>
      <c r="B1270" s="29" t="s">
        <v>9896</v>
      </c>
      <c r="C1270" s="29">
        <v>1</v>
      </c>
      <c r="D1270" s="30"/>
      <c r="E1270" s="31" t="s">
        <v>11136</v>
      </c>
      <c r="F1270" s="46">
        <v>159471.95000000001</v>
      </c>
      <c r="G1270" s="32">
        <v>2015</v>
      </c>
      <c r="H1270" s="39">
        <v>20</v>
      </c>
      <c r="I1270" s="41">
        <v>0.08</v>
      </c>
      <c r="J1270" s="35">
        <v>2</v>
      </c>
      <c r="K1270" s="49">
        <v>75074.973055445575</v>
      </c>
      <c r="M1270" s="36"/>
      <c r="N1270" s="36"/>
      <c r="O1270" s="36"/>
    </row>
    <row r="1271" spans="1:15" ht="30">
      <c r="A1271" s="28"/>
      <c r="B1271" s="29" t="s">
        <v>9896</v>
      </c>
      <c r="C1271" s="29">
        <v>1</v>
      </c>
      <c r="D1271" s="30"/>
      <c r="E1271" s="31" t="s">
        <v>11137</v>
      </c>
      <c r="F1271" s="46">
        <v>159471.95000000001</v>
      </c>
      <c r="G1271" s="32">
        <v>2015</v>
      </c>
      <c r="H1271" s="39">
        <v>20</v>
      </c>
      <c r="I1271" s="41">
        <v>0.08</v>
      </c>
      <c r="J1271" s="35">
        <v>2</v>
      </c>
      <c r="K1271" s="49">
        <v>75074.973055445575</v>
      </c>
      <c r="M1271" s="36"/>
      <c r="N1271" s="36"/>
      <c r="O1271" s="36"/>
    </row>
    <row r="1272" spans="1:15" ht="30">
      <c r="A1272" s="28"/>
      <c r="B1272" s="29" t="s">
        <v>9896</v>
      </c>
      <c r="C1272" s="29">
        <v>1</v>
      </c>
      <c r="D1272" s="30"/>
      <c r="E1272" s="31" t="s">
        <v>11138</v>
      </c>
      <c r="F1272" s="46">
        <v>168879.7</v>
      </c>
      <c r="G1272" s="32">
        <v>2015</v>
      </c>
      <c r="H1272" s="39">
        <v>20</v>
      </c>
      <c r="I1272" s="41">
        <v>0.08</v>
      </c>
      <c r="J1272" s="35">
        <v>2</v>
      </c>
      <c r="K1272" s="49">
        <v>79503.880946534686</v>
      </c>
      <c r="M1272" s="36"/>
      <c r="N1272" s="36"/>
      <c r="O1272" s="36"/>
    </row>
    <row r="1273" spans="1:15" ht="30">
      <c r="A1273" s="28"/>
      <c r="B1273" s="29" t="s">
        <v>9896</v>
      </c>
      <c r="C1273" s="29">
        <v>1</v>
      </c>
      <c r="D1273" s="30"/>
      <c r="E1273" s="31" t="s">
        <v>11139</v>
      </c>
      <c r="F1273" s="46">
        <v>33220</v>
      </c>
      <c r="G1273" s="32">
        <v>2005</v>
      </c>
      <c r="H1273" s="39">
        <v>20</v>
      </c>
      <c r="I1273" s="41">
        <v>0.08</v>
      </c>
      <c r="J1273" s="35">
        <v>2</v>
      </c>
      <c r="K1273" s="49">
        <v>3383.8352475247602</v>
      </c>
      <c r="M1273" s="36"/>
      <c r="N1273" s="36"/>
      <c r="O1273" s="36"/>
    </row>
    <row r="1274" spans="1:15" ht="30">
      <c r="A1274" s="28"/>
      <c r="B1274" s="29" t="s">
        <v>9896</v>
      </c>
      <c r="C1274" s="29">
        <v>1</v>
      </c>
      <c r="D1274" s="30"/>
      <c r="E1274" s="31" t="s">
        <v>11140</v>
      </c>
      <c r="F1274" s="46">
        <v>56618.400000000001</v>
      </c>
      <c r="G1274" s="32">
        <v>2014</v>
      </c>
      <c r="H1274" s="39">
        <v>20</v>
      </c>
      <c r="I1274" s="41">
        <v>0.08</v>
      </c>
      <c r="J1274" s="35">
        <v>2</v>
      </c>
      <c r="K1274" s="49">
        <v>23405.261750495061</v>
      </c>
      <c r="M1274" s="36"/>
      <c r="N1274" s="36"/>
      <c r="O1274" s="36"/>
    </row>
    <row r="1275" spans="1:15" ht="30">
      <c r="A1275" s="28"/>
      <c r="B1275" s="29" t="s">
        <v>9896</v>
      </c>
      <c r="C1275" s="29">
        <v>1</v>
      </c>
      <c r="D1275" s="30"/>
      <c r="E1275" s="31" t="s">
        <v>11141</v>
      </c>
      <c r="F1275" s="46">
        <v>48072.32</v>
      </c>
      <c r="G1275" s="32">
        <v>2014</v>
      </c>
      <c r="H1275" s="39">
        <v>20</v>
      </c>
      <c r="I1275" s="41">
        <v>0.08</v>
      </c>
      <c r="J1275" s="35">
        <v>2</v>
      </c>
      <c r="K1275" s="49">
        <v>19872.430739009909</v>
      </c>
      <c r="M1275" s="36"/>
      <c r="N1275" s="36"/>
      <c r="O1275" s="36"/>
    </row>
    <row r="1276" spans="1:15" ht="30">
      <c r="A1276" s="28"/>
      <c r="B1276" s="29" t="s">
        <v>9896</v>
      </c>
      <c r="C1276" s="29">
        <v>1</v>
      </c>
      <c r="D1276" s="30"/>
      <c r="E1276" s="31" t="s">
        <v>11142</v>
      </c>
      <c r="F1276" s="46">
        <v>10953.6</v>
      </c>
      <c r="G1276" s="32">
        <v>2018</v>
      </c>
      <c r="H1276" s="39">
        <v>20</v>
      </c>
      <c r="I1276" s="41">
        <v>0.08</v>
      </c>
      <c r="J1276" s="35">
        <v>2</v>
      </c>
      <c r="K1276" s="49">
        <v>7341.731738613862</v>
      </c>
      <c r="M1276" s="36"/>
      <c r="N1276" s="36"/>
      <c r="O1276" s="36"/>
    </row>
    <row r="1277" spans="1:15" ht="30">
      <c r="A1277" s="28"/>
      <c r="B1277" s="29" t="s">
        <v>9896</v>
      </c>
      <c r="C1277" s="29">
        <v>1</v>
      </c>
      <c r="D1277" s="30"/>
      <c r="E1277" s="31" t="s">
        <v>11143</v>
      </c>
      <c r="F1277" s="46">
        <v>120588.16</v>
      </c>
      <c r="G1277" s="32">
        <v>2018</v>
      </c>
      <c r="H1277" s="39">
        <v>20</v>
      </c>
      <c r="I1277" s="41">
        <v>0.08</v>
      </c>
      <c r="J1277" s="35">
        <v>2</v>
      </c>
      <c r="K1277" s="49">
        <v>80825.109696633677</v>
      </c>
      <c r="M1277" s="36"/>
      <c r="N1277" s="36"/>
      <c r="O1277" s="36"/>
    </row>
    <row r="1278" spans="1:15" ht="30">
      <c r="A1278" s="28"/>
      <c r="B1278" s="29" t="s">
        <v>9896</v>
      </c>
      <c r="C1278" s="29">
        <v>1</v>
      </c>
      <c r="D1278" s="30"/>
      <c r="E1278" s="31" t="s">
        <v>11144</v>
      </c>
      <c r="F1278" s="46">
        <v>53827.68</v>
      </c>
      <c r="G1278" s="32">
        <v>2013</v>
      </c>
      <c r="H1278" s="39">
        <v>20</v>
      </c>
      <c r="I1278" s="41">
        <v>0.08</v>
      </c>
      <c r="J1278" s="35">
        <v>2</v>
      </c>
      <c r="K1278" s="49">
        <v>19407.809850297042</v>
      </c>
      <c r="M1278" s="36"/>
      <c r="N1278" s="36"/>
      <c r="O1278" s="36"/>
    </row>
    <row r="1279" spans="1:15" ht="30">
      <c r="A1279" s="28"/>
      <c r="B1279" s="29" t="s">
        <v>9896</v>
      </c>
      <c r="C1279" s="29">
        <v>1</v>
      </c>
      <c r="D1279" s="30"/>
      <c r="E1279" s="31" t="s">
        <v>11145</v>
      </c>
      <c r="F1279" s="46">
        <v>50608.7</v>
      </c>
      <c r="G1279" s="32">
        <v>2019</v>
      </c>
      <c r="H1279" s="39">
        <v>20</v>
      </c>
      <c r="I1279" s="41">
        <v>0.08</v>
      </c>
      <c r="J1279" s="35">
        <v>2</v>
      </c>
      <c r="K1279" s="49">
        <v>37747.075132673264</v>
      </c>
      <c r="M1279" s="36"/>
      <c r="N1279" s="36"/>
      <c r="O1279" s="36"/>
    </row>
    <row r="1280" spans="1:15" ht="30">
      <c r="A1280" s="28"/>
      <c r="B1280" s="29" t="s">
        <v>9896</v>
      </c>
      <c r="C1280" s="29">
        <v>1</v>
      </c>
      <c r="D1280" s="30"/>
      <c r="E1280" s="31" t="s">
        <v>11146</v>
      </c>
      <c r="F1280" s="46">
        <v>50608.7</v>
      </c>
      <c r="G1280" s="32">
        <v>2019</v>
      </c>
      <c r="H1280" s="39">
        <v>20</v>
      </c>
      <c r="I1280" s="41">
        <v>0.08</v>
      </c>
      <c r="J1280" s="35">
        <v>2</v>
      </c>
      <c r="K1280" s="49">
        <v>37747.075132673264</v>
      </c>
      <c r="M1280" s="36"/>
      <c r="N1280" s="36"/>
      <c r="O1280" s="36"/>
    </row>
    <row r="1281" spans="1:15" ht="30">
      <c r="A1281" s="28"/>
      <c r="B1281" s="29" t="s">
        <v>9896</v>
      </c>
      <c r="C1281" s="29">
        <v>1</v>
      </c>
      <c r="D1281" s="30"/>
      <c r="E1281" s="31" t="s">
        <v>11147</v>
      </c>
      <c r="F1281" s="46">
        <v>50608.7</v>
      </c>
      <c r="G1281" s="32">
        <v>2019</v>
      </c>
      <c r="H1281" s="39">
        <v>20</v>
      </c>
      <c r="I1281" s="41">
        <v>0.08</v>
      </c>
      <c r="J1281" s="35">
        <v>2</v>
      </c>
      <c r="K1281" s="49">
        <v>37747.075132673264</v>
      </c>
      <c r="M1281" s="36"/>
      <c r="N1281" s="36"/>
      <c r="O1281" s="36"/>
    </row>
    <row r="1282" spans="1:15" ht="30">
      <c r="A1282" s="28"/>
      <c r="B1282" s="29" t="s">
        <v>9896</v>
      </c>
      <c r="C1282" s="29">
        <v>1</v>
      </c>
      <c r="D1282" s="30"/>
      <c r="E1282" s="31" t="s">
        <v>11148</v>
      </c>
      <c r="F1282" s="46">
        <v>50608.7</v>
      </c>
      <c r="G1282" s="32">
        <v>2019</v>
      </c>
      <c r="H1282" s="39">
        <v>20</v>
      </c>
      <c r="I1282" s="41">
        <v>0.08</v>
      </c>
      <c r="J1282" s="35">
        <v>2</v>
      </c>
      <c r="K1282" s="49">
        <v>37747.075132673264</v>
      </c>
      <c r="M1282" s="36"/>
      <c r="N1282" s="36"/>
      <c r="O1282" s="36"/>
    </row>
    <row r="1283" spans="1:15" ht="30">
      <c r="A1283" s="28"/>
      <c r="B1283" s="29" t="s">
        <v>9896</v>
      </c>
      <c r="C1283" s="29">
        <v>1</v>
      </c>
      <c r="D1283" s="30"/>
      <c r="E1283" s="31" t="s">
        <v>11149</v>
      </c>
      <c r="F1283" s="46">
        <v>167548.64000000001</v>
      </c>
      <c r="G1283" s="32">
        <v>2018</v>
      </c>
      <c r="H1283" s="39">
        <v>20</v>
      </c>
      <c r="I1283" s="41">
        <v>0.08</v>
      </c>
      <c r="J1283" s="35">
        <v>2</v>
      </c>
      <c r="K1283" s="49">
        <v>112300.72013306932</v>
      </c>
      <c r="M1283" s="36"/>
      <c r="N1283" s="36"/>
      <c r="O1283" s="36"/>
    </row>
    <row r="1284" spans="1:15" ht="30">
      <c r="A1284" s="28"/>
      <c r="B1284" s="29" t="s">
        <v>9896</v>
      </c>
      <c r="C1284" s="29">
        <v>1</v>
      </c>
      <c r="D1284" s="30"/>
      <c r="E1284" s="31" t="s">
        <v>11150</v>
      </c>
      <c r="F1284" s="46">
        <v>161148.96</v>
      </c>
      <c r="G1284" s="32">
        <v>2018</v>
      </c>
      <c r="H1284" s="39">
        <v>20</v>
      </c>
      <c r="I1284" s="41">
        <v>0.08</v>
      </c>
      <c r="J1284" s="35">
        <v>2</v>
      </c>
      <c r="K1284" s="49">
        <v>108011.28709069308</v>
      </c>
      <c r="M1284" s="36"/>
      <c r="N1284" s="36"/>
      <c r="O1284" s="36"/>
    </row>
    <row r="1285" spans="1:15" ht="30">
      <c r="A1285" s="28"/>
      <c r="B1285" s="29" t="s">
        <v>9896</v>
      </c>
      <c r="C1285" s="29">
        <v>1</v>
      </c>
      <c r="D1285" s="30"/>
      <c r="E1285" s="31" t="s">
        <v>11151</v>
      </c>
      <c r="F1285" s="46">
        <v>161148.96</v>
      </c>
      <c r="G1285" s="32">
        <v>2018</v>
      </c>
      <c r="H1285" s="39">
        <v>20</v>
      </c>
      <c r="I1285" s="41">
        <v>0.08</v>
      </c>
      <c r="J1285" s="35">
        <v>2</v>
      </c>
      <c r="K1285" s="49">
        <v>108011.28709069308</v>
      </c>
      <c r="M1285" s="36"/>
      <c r="N1285" s="36"/>
      <c r="O1285" s="36"/>
    </row>
    <row r="1286" spans="1:15" ht="30">
      <c r="A1286" s="28"/>
      <c r="B1286" s="29" t="s">
        <v>9896</v>
      </c>
      <c r="C1286" s="29">
        <v>1</v>
      </c>
      <c r="D1286" s="30"/>
      <c r="E1286" s="31" t="s">
        <v>11152</v>
      </c>
      <c r="F1286" s="46">
        <v>161148.96</v>
      </c>
      <c r="G1286" s="32">
        <v>2018</v>
      </c>
      <c r="H1286" s="39">
        <v>20</v>
      </c>
      <c r="I1286" s="41">
        <v>0.08</v>
      </c>
      <c r="J1286" s="35">
        <v>2</v>
      </c>
      <c r="K1286" s="49">
        <v>108011.28709069308</v>
      </c>
      <c r="M1286" s="36"/>
      <c r="N1286" s="36"/>
      <c r="O1286" s="36"/>
    </row>
    <row r="1287" spans="1:15" ht="30">
      <c r="A1287" s="28"/>
      <c r="B1287" s="29" t="s">
        <v>9896</v>
      </c>
      <c r="C1287" s="29">
        <v>1</v>
      </c>
      <c r="D1287" s="30"/>
      <c r="E1287" s="31" t="s">
        <v>11153</v>
      </c>
      <c r="F1287" s="46">
        <v>161148.96</v>
      </c>
      <c r="G1287" s="32">
        <v>2018</v>
      </c>
      <c r="H1287" s="39">
        <v>20</v>
      </c>
      <c r="I1287" s="41">
        <v>0.08</v>
      </c>
      <c r="J1287" s="35">
        <v>2</v>
      </c>
      <c r="K1287" s="49">
        <v>108011.28709069308</v>
      </c>
      <c r="M1287" s="36"/>
      <c r="N1287" s="36"/>
      <c r="O1287" s="36"/>
    </row>
    <row r="1288" spans="1:15" ht="30">
      <c r="A1288" s="28"/>
      <c r="B1288" s="29" t="s">
        <v>9896</v>
      </c>
      <c r="C1288" s="29">
        <v>1</v>
      </c>
      <c r="D1288" s="30"/>
      <c r="E1288" s="31" t="s">
        <v>11154</v>
      </c>
      <c r="F1288" s="46">
        <v>173312.16</v>
      </c>
      <c r="G1288" s="32">
        <v>2018</v>
      </c>
      <c r="H1288" s="39">
        <v>20</v>
      </c>
      <c r="I1288" s="41">
        <v>0.08</v>
      </c>
      <c r="J1288" s="35">
        <v>2</v>
      </c>
      <c r="K1288" s="49">
        <v>116163.76221148515</v>
      </c>
      <c r="M1288" s="36"/>
      <c r="N1288" s="36"/>
      <c r="O1288" s="36"/>
    </row>
    <row r="1289" spans="1:15" ht="30">
      <c r="A1289" s="28"/>
      <c r="B1289" s="29" t="s">
        <v>9896</v>
      </c>
      <c r="C1289" s="29">
        <v>1</v>
      </c>
      <c r="D1289" s="30"/>
      <c r="E1289" s="31" t="s">
        <v>11155</v>
      </c>
      <c r="F1289" s="46">
        <v>161148.96</v>
      </c>
      <c r="G1289" s="32">
        <v>2018</v>
      </c>
      <c r="H1289" s="39">
        <v>20</v>
      </c>
      <c r="I1289" s="41">
        <v>0.08</v>
      </c>
      <c r="J1289" s="35">
        <v>2</v>
      </c>
      <c r="K1289" s="49">
        <v>108011.28709069308</v>
      </c>
      <c r="M1289" s="36"/>
      <c r="N1289" s="36"/>
      <c r="O1289" s="36"/>
    </row>
    <row r="1290" spans="1:15" ht="30">
      <c r="A1290" s="28"/>
      <c r="B1290" s="29" t="s">
        <v>9896</v>
      </c>
      <c r="C1290" s="29">
        <v>1</v>
      </c>
      <c r="D1290" s="30"/>
      <c r="E1290" s="31" t="s">
        <v>11156</v>
      </c>
      <c r="F1290" s="46">
        <v>144437.70000000001</v>
      </c>
      <c r="G1290" s="32">
        <v>2017</v>
      </c>
      <c r="H1290" s="39">
        <v>20</v>
      </c>
      <c r="I1290" s="41">
        <v>0.08</v>
      </c>
      <c r="J1290" s="35">
        <v>2</v>
      </c>
      <c r="K1290" s="49">
        <v>86548.213900990115</v>
      </c>
      <c r="M1290" s="36"/>
      <c r="N1290" s="36"/>
      <c r="O1290" s="36"/>
    </row>
    <row r="1291" spans="1:15" ht="30">
      <c r="A1291" s="28"/>
      <c r="B1291" s="29" t="s">
        <v>9896</v>
      </c>
      <c r="C1291" s="29">
        <v>1</v>
      </c>
      <c r="D1291" s="30"/>
      <c r="E1291" s="31" t="s">
        <v>11157</v>
      </c>
      <c r="F1291" s="46">
        <v>144437.70000000001</v>
      </c>
      <c r="G1291" s="32">
        <v>2017</v>
      </c>
      <c r="H1291" s="39">
        <v>20</v>
      </c>
      <c r="I1291" s="41">
        <v>0.08</v>
      </c>
      <c r="J1291" s="35">
        <v>2</v>
      </c>
      <c r="K1291" s="49">
        <v>86548.213900990115</v>
      </c>
      <c r="M1291" s="36"/>
      <c r="N1291" s="36"/>
      <c r="O1291" s="36"/>
    </row>
    <row r="1292" spans="1:15" ht="30">
      <c r="A1292" s="28"/>
      <c r="B1292" s="29" t="s">
        <v>9896</v>
      </c>
      <c r="C1292" s="29">
        <v>1</v>
      </c>
      <c r="D1292" s="30"/>
      <c r="E1292" s="31" t="s">
        <v>11158</v>
      </c>
      <c r="F1292" s="46">
        <v>168534.8</v>
      </c>
      <c r="G1292" s="32">
        <v>2017</v>
      </c>
      <c r="H1292" s="39">
        <v>20</v>
      </c>
      <c r="I1292" s="41">
        <v>0.08</v>
      </c>
      <c r="J1292" s="35">
        <v>2</v>
      </c>
      <c r="K1292" s="49">
        <v>100987.38708910892</v>
      </c>
      <c r="M1292" s="36"/>
      <c r="N1292" s="36"/>
      <c r="O1292" s="36"/>
    </row>
    <row r="1293" spans="1:15" ht="30">
      <c r="A1293" s="28"/>
      <c r="B1293" s="29" t="s">
        <v>9896</v>
      </c>
      <c r="C1293" s="29">
        <v>1</v>
      </c>
      <c r="D1293" s="30"/>
      <c r="E1293" s="31" t="s">
        <v>11159</v>
      </c>
      <c r="F1293" s="46">
        <v>143326.39999999999</v>
      </c>
      <c r="G1293" s="32">
        <v>2018</v>
      </c>
      <c r="H1293" s="39">
        <v>20</v>
      </c>
      <c r="I1293" s="41">
        <v>0.08</v>
      </c>
      <c r="J1293" s="35">
        <v>2</v>
      </c>
      <c r="K1293" s="49">
        <v>96065.583904950501</v>
      </c>
      <c r="M1293" s="36"/>
      <c r="N1293" s="36"/>
      <c r="O1293" s="36"/>
    </row>
    <row r="1294" spans="1:15" ht="30">
      <c r="A1294" s="28"/>
      <c r="B1294" s="29" t="s">
        <v>9896</v>
      </c>
      <c r="C1294" s="29">
        <v>1</v>
      </c>
      <c r="D1294" s="30"/>
      <c r="E1294" s="31" t="s">
        <v>11160</v>
      </c>
      <c r="F1294" s="46">
        <v>173312.16</v>
      </c>
      <c r="G1294" s="32">
        <v>2018</v>
      </c>
      <c r="H1294" s="39">
        <v>20</v>
      </c>
      <c r="I1294" s="41">
        <v>0.08</v>
      </c>
      <c r="J1294" s="35">
        <v>2</v>
      </c>
      <c r="K1294" s="49">
        <v>116163.76221148515</v>
      </c>
      <c r="M1294" s="36"/>
      <c r="N1294" s="36"/>
      <c r="O1294" s="36"/>
    </row>
    <row r="1295" spans="1:15" ht="30">
      <c r="A1295" s="28"/>
      <c r="B1295" s="29" t="s">
        <v>9896</v>
      </c>
      <c r="C1295" s="29">
        <v>1</v>
      </c>
      <c r="D1295" s="30"/>
      <c r="E1295" s="31" t="s">
        <v>11161</v>
      </c>
      <c r="F1295" s="46">
        <v>167135.35999999999</v>
      </c>
      <c r="G1295" s="32">
        <v>2018</v>
      </c>
      <c r="H1295" s="39">
        <v>20</v>
      </c>
      <c r="I1295" s="41">
        <v>0.08</v>
      </c>
      <c r="J1295" s="35">
        <v>2</v>
      </c>
      <c r="K1295" s="49">
        <v>112023.71614415842</v>
      </c>
      <c r="M1295" s="36"/>
      <c r="N1295" s="36"/>
      <c r="O1295" s="36"/>
    </row>
    <row r="1296" spans="1:15" ht="30">
      <c r="A1296" s="28"/>
      <c r="B1296" s="29" t="s">
        <v>9896</v>
      </c>
      <c r="C1296" s="29">
        <v>1</v>
      </c>
      <c r="D1296" s="30"/>
      <c r="E1296" s="31" t="s">
        <v>11162</v>
      </c>
      <c r="F1296" s="46">
        <v>32500</v>
      </c>
      <c r="G1296" s="32">
        <v>2012</v>
      </c>
      <c r="H1296" s="39">
        <v>20</v>
      </c>
      <c r="I1296" s="41">
        <v>0.08</v>
      </c>
      <c r="J1296" s="35">
        <v>2</v>
      </c>
      <c r="K1296" s="49">
        <v>10149.009900990106</v>
      </c>
      <c r="M1296" s="36"/>
      <c r="N1296" s="36"/>
      <c r="O1296" s="36"/>
    </row>
    <row r="1297" spans="1:15" ht="30">
      <c r="A1297" s="28"/>
      <c r="B1297" s="29" t="s">
        <v>9896</v>
      </c>
      <c r="C1297" s="29">
        <v>1</v>
      </c>
      <c r="D1297" s="30"/>
      <c r="E1297" s="31" t="s">
        <v>11163</v>
      </c>
      <c r="F1297" s="46">
        <v>55557.599999999999</v>
      </c>
      <c r="G1297" s="32">
        <v>2018</v>
      </c>
      <c r="H1297" s="39">
        <v>20</v>
      </c>
      <c r="I1297" s="41">
        <v>0.08</v>
      </c>
      <c r="J1297" s="35">
        <v>2</v>
      </c>
      <c r="K1297" s="49">
        <v>37237.893956435648</v>
      </c>
      <c r="M1297" s="36"/>
      <c r="N1297" s="36"/>
      <c r="O1297" s="36"/>
    </row>
    <row r="1298" spans="1:15" ht="30">
      <c r="A1298" s="28"/>
      <c r="B1298" s="29" t="s">
        <v>9896</v>
      </c>
      <c r="C1298" s="29">
        <v>1</v>
      </c>
      <c r="D1298" s="30"/>
      <c r="E1298" s="31" t="s">
        <v>11164</v>
      </c>
      <c r="F1298" s="46">
        <v>167548.64000000001</v>
      </c>
      <c r="G1298" s="32">
        <v>2018</v>
      </c>
      <c r="H1298" s="39">
        <v>20</v>
      </c>
      <c r="I1298" s="41">
        <v>0.08</v>
      </c>
      <c r="J1298" s="35">
        <v>2</v>
      </c>
      <c r="K1298" s="49">
        <v>112300.72013306932</v>
      </c>
      <c r="M1298" s="36"/>
      <c r="N1298" s="36"/>
      <c r="O1298" s="36"/>
    </row>
    <row r="1299" spans="1:15" ht="30">
      <c r="A1299" s="28"/>
      <c r="B1299" s="29" t="s">
        <v>9896</v>
      </c>
      <c r="C1299" s="29">
        <v>1</v>
      </c>
      <c r="D1299" s="30"/>
      <c r="E1299" s="31" t="s">
        <v>11165</v>
      </c>
      <c r="F1299" s="46">
        <v>167548.64000000001</v>
      </c>
      <c r="G1299" s="32">
        <v>2018</v>
      </c>
      <c r="H1299" s="39">
        <v>20</v>
      </c>
      <c r="I1299" s="41">
        <v>0.08</v>
      </c>
      <c r="J1299" s="35">
        <v>2</v>
      </c>
      <c r="K1299" s="49">
        <v>112300.72013306932</v>
      </c>
      <c r="M1299" s="36"/>
      <c r="N1299" s="36"/>
      <c r="O1299" s="36"/>
    </row>
    <row r="1300" spans="1:15" ht="30">
      <c r="A1300" s="28"/>
      <c r="B1300" s="29" t="s">
        <v>9896</v>
      </c>
      <c r="C1300" s="29">
        <v>1</v>
      </c>
      <c r="D1300" s="30"/>
      <c r="E1300" s="31" t="s">
        <v>11166</v>
      </c>
      <c r="F1300" s="46">
        <v>167548.64000000001</v>
      </c>
      <c r="G1300" s="32">
        <v>2018</v>
      </c>
      <c r="H1300" s="39">
        <v>20</v>
      </c>
      <c r="I1300" s="41">
        <v>0.08</v>
      </c>
      <c r="J1300" s="35">
        <v>2</v>
      </c>
      <c r="K1300" s="49">
        <v>112300.72013306932</v>
      </c>
      <c r="M1300" s="36"/>
      <c r="N1300" s="36"/>
      <c r="O1300" s="36"/>
    </row>
    <row r="1301" spans="1:15" ht="30">
      <c r="A1301" s="28"/>
      <c r="B1301" s="29" t="s">
        <v>9896</v>
      </c>
      <c r="C1301" s="29">
        <v>1</v>
      </c>
      <c r="D1301" s="30"/>
      <c r="E1301" s="31" t="s">
        <v>11167</v>
      </c>
      <c r="F1301" s="46">
        <v>167548.64000000001</v>
      </c>
      <c r="G1301" s="32">
        <v>2018</v>
      </c>
      <c r="H1301" s="39">
        <v>20</v>
      </c>
      <c r="I1301" s="41">
        <v>0.08</v>
      </c>
      <c r="J1301" s="35">
        <v>2</v>
      </c>
      <c r="K1301" s="49">
        <v>112300.72013306932</v>
      </c>
      <c r="M1301" s="36"/>
      <c r="N1301" s="36"/>
      <c r="O1301" s="36"/>
    </row>
    <row r="1302" spans="1:15" ht="30">
      <c r="A1302" s="28"/>
      <c r="B1302" s="29" t="s">
        <v>9896</v>
      </c>
      <c r="C1302" s="29">
        <v>1</v>
      </c>
      <c r="D1302" s="30"/>
      <c r="E1302" s="31" t="s">
        <v>11168</v>
      </c>
      <c r="F1302" s="46">
        <v>167548.64000000001</v>
      </c>
      <c r="G1302" s="32">
        <v>2018</v>
      </c>
      <c r="H1302" s="39">
        <v>20</v>
      </c>
      <c r="I1302" s="41">
        <v>0.08</v>
      </c>
      <c r="J1302" s="35">
        <v>2</v>
      </c>
      <c r="K1302" s="49">
        <v>112300.72013306932</v>
      </c>
      <c r="M1302" s="36"/>
      <c r="N1302" s="36"/>
      <c r="O1302" s="36"/>
    </row>
    <row r="1303" spans="1:15" ht="30">
      <c r="A1303" s="28"/>
      <c r="B1303" s="29" t="s">
        <v>9896</v>
      </c>
      <c r="C1303" s="29">
        <v>1</v>
      </c>
      <c r="D1303" s="30"/>
      <c r="E1303" s="31" t="s">
        <v>11169</v>
      </c>
      <c r="F1303" s="46">
        <v>167548.64000000001</v>
      </c>
      <c r="G1303" s="32">
        <v>2018</v>
      </c>
      <c r="H1303" s="39">
        <v>20</v>
      </c>
      <c r="I1303" s="41">
        <v>0.08</v>
      </c>
      <c r="J1303" s="35">
        <v>2</v>
      </c>
      <c r="K1303" s="49">
        <v>112300.72013306932</v>
      </c>
      <c r="M1303" s="36"/>
      <c r="N1303" s="36"/>
      <c r="O1303" s="36"/>
    </row>
    <row r="1304" spans="1:15" ht="30">
      <c r="A1304" s="28"/>
      <c r="B1304" s="29" t="s">
        <v>9896</v>
      </c>
      <c r="C1304" s="29">
        <v>1</v>
      </c>
      <c r="D1304" s="30"/>
      <c r="E1304" s="31" t="s">
        <v>11170</v>
      </c>
      <c r="F1304" s="46">
        <v>167548.64000000001</v>
      </c>
      <c r="G1304" s="32">
        <v>2018</v>
      </c>
      <c r="H1304" s="39">
        <v>20</v>
      </c>
      <c r="I1304" s="41">
        <v>0.08</v>
      </c>
      <c r="J1304" s="35">
        <v>2</v>
      </c>
      <c r="K1304" s="49">
        <v>112300.72013306932</v>
      </c>
      <c r="M1304" s="36"/>
      <c r="N1304" s="36"/>
      <c r="O1304" s="36"/>
    </row>
    <row r="1305" spans="1:15" ht="30">
      <c r="A1305" s="28"/>
      <c r="B1305" s="29" t="s">
        <v>9896</v>
      </c>
      <c r="C1305" s="29">
        <v>1</v>
      </c>
      <c r="D1305" s="30"/>
      <c r="E1305" s="31" t="s">
        <v>11171</v>
      </c>
      <c r="F1305" s="46">
        <v>10900</v>
      </c>
      <c r="G1305" s="32">
        <v>2019</v>
      </c>
      <c r="H1305" s="39">
        <v>20</v>
      </c>
      <c r="I1305" s="41">
        <v>0.08</v>
      </c>
      <c r="J1305" s="35">
        <v>2</v>
      </c>
      <c r="K1305" s="49">
        <v>8129.8891089108911</v>
      </c>
      <c r="M1305" s="36"/>
      <c r="N1305" s="36"/>
      <c r="O1305" s="36"/>
    </row>
    <row r="1306" spans="1:15" ht="30">
      <c r="A1306" s="28"/>
      <c r="B1306" s="29" t="s">
        <v>9896</v>
      </c>
      <c r="C1306" s="29">
        <v>1</v>
      </c>
      <c r="D1306" s="30"/>
      <c r="E1306" s="31" t="s">
        <v>11172</v>
      </c>
      <c r="F1306" s="46">
        <v>46870</v>
      </c>
      <c r="G1306" s="32">
        <v>2019</v>
      </c>
      <c r="H1306" s="39">
        <v>20</v>
      </c>
      <c r="I1306" s="41">
        <v>0.08</v>
      </c>
      <c r="J1306" s="35">
        <v>2</v>
      </c>
      <c r="K1306" s="49">
        <v>34958.523168316831</v>
      </c>
      <c r="M1306" s="36"/>
      <c r="N1306" s="36"/>
      <c r="O1306" s="36"/>
    </row>
    <row r="1307" spans="1:15" ht="30">
      <c r="A1307" s="28"/>
      <c r="B1307" s="29" t="s">
        <v>9896</v>
      </c>
      <c r="C1307" s="29">
        <v>1</v>
      </c>
      <c r="D1307" s="30"/>
      <c r="E1307" s="31" t="s">
        <v>11173</v>
      </c>
      <c r="F1307" s="46">
        <v>25070</v>
      </c>
      <c r="G1307" s="32">
        <v>2019</v>
      </c>
      <c r="H1307" s="39">
        <v>20</v>
      </c>
      <c r="I1307" s="41">
        <v>0.08</v>
      </c>
      <c r="J1307" s="35">
        <v>2</v>
      </c>
      <c r="K1307" s="49">
        <v>18698.744950495049</v>
      </c>
      <c r="M1307" s="36"/>
      <c r="N1307" s="36"/>
      <c r="O1307" s="36"/>
    </row>
    <row r="1308" spans="1:15" ht="30">
      <c r="A1308" s="28"/>
      <c r="B1308" s="29" t="s">
        <v>9896</v>
      </c>
      <c r="C1308" s="29">
        <v>1</v>
      </c>
      <c r="D1308" s="30"/>
      <c r="E1308" s="31" t="s">
        <v>11174</v>
      </c>
      <c r="F1308" s="46">
        <v>34880</v>
      </c>
      <c r="G1308" s="32">
        <v>2019</v>
      </c>
      <c r="H1308" s="39">
        <v>20</v>
      </c>
      <c r="I1308" s="41">
        <v>0.08</v>
      </c>
      <c r="J1308" s="35">
        <v>2</v>
      </c>
      <c r="K1308" s="49">
        <v>26015.64514851485</v>
      </c>
      <c r="M1308" s="36"/>
      <c r="N1308" s="36"/>
      <c r="O1308" s="36"/>
    </row>
    <row r="1309" spans="1:15" ht="30">
      <c r="A1309" s="28"/>
      <c r="B1309" s="29" t="s">
        <v>9896</v>
      </c>
      <c r="C1309" s="29">
        <v>1</v>
      </c>
      <c r="D1309" s="30"/>
      <c r="E1309" s="31" t="s">
        <v>11175</v>
      </c>
      <c r="F1309" s="46">
        <v>54500</v>
      </c>
      <c r="G1309" s="32">
        <v>2019</v>
      </c>
      <c r="H1309" s="39">
        <v>20</v>
      </c>
      <c r="I1309" s="41">
        <v>0.08</v>
      </c>
      <c r="J1309" s="35">
        <v>2</v>
      </c>
      <c r="K1309" s="49">
        <v>40649.445544554452</v>
      </c>
      <c r="M1309" s="36"/>
      <c r="N1309" s="36"/>
      <c r="O1309" s="36"/>
    </row>
    <row r="1310" spans="1:15" ht="30">
      <c r="A1310" s="28"/>
      <c r="B1310" s="29" t="s">
        <v>9896</v>
      </c>
      <c r="C1310" s="29">
        <v>1</v>
      </c>
      <c r="D1310" s="30"/>
      <c r="E1310" s="31" t="s">
        <v>11176</v>
      </c>
      <c r="F1310" s="46">
        <v>59950</v>
      </c>
      <c r="G1310" s="32">
        <v>2019</v>
      </c>
      <c r="H1310" s="39">
        <v>20</v>
      </c>
      <c r="I1310" s="41">
        <v>0.08</v>
      </c>
      <c r="J1310" s="35">
        <v>2</v>
      </c>
      <c r="K1310" s="49">
        <v>44714.390099009899</v>
      </c>
      <c r="M1310" s="36"/>
      <c r="N1310" s="36"/>
      <c r="O1310" s="36"/>
    </row>
    <row r="1311" spans="1:15" ht="30">
      <c r="A1311" s="28"/>
      <c r="B1311" s="29" t="s">
        <v>9896</v>
      </c>
      <c r="C1311" s="29">
        <v>1</v>
      </c>
      <c r="D1311" s="30"/>
      <c r="E1311" s="31" t="s">
        <v>11177</v>
      </c>
      <c r="F1311" s="46">
        <v>124260</v>
      </c>
      <c r="G1311" s="32">
        <v>2019</v>
      </c>
      <c r="H1311" s="39">
        <v>20</v>
      </c>
      <c r="I1311" s="41">
        <v>0.08</v>
      </c>
      <c r="J1311" s="35">
        <v>2</v>
      </c>
      <c r="K1311" s="49">
        <v>92680.735841584159</v>
      </c>
      <c r="M1311" s="36"/>
      <c r="N1311" s="36"/>
      <c r="O1311" s="36"/>
    </row>
    <row r="1312" spans="1:15" ht="30">
      <c r="A1312" s="28"/>
      <c r="B1312" s="29" t="s">
        <v>9896</v>
      </c>
      <c r="C1312" s="29">
        <v>1</v>
      </c>
      <c r="D1312" s="30"/>
      <c r="E1312" s="31" t="s">
        <v>11178</v>
      </c>
      <c r="F1312" s="46">
        <v>152600</v>
      </c>
      <c r="G1312" s="32">
        <v>2019</v>
      </c>
      <c r="H1312" s="39">
        <v>20</v>
      </c>
      <c r="I1312" s="41">
        <v>0.08</v>
      </c>
      <c r="J1312" s="35">
        <v>2</v>
      </c>
      <c r="K1312" s="49">
        <v>113818.44752475247</v>
      </c>
      <c r="M1312" s="36"/>
      <c r="N1312" s="36"/>
      <c r="O1312" s="36"/>
    </row>
    <row r="1313" spans="1:15" ht="30">
      <c r="A1313" s="28"/>
      <c r="B1313" s="29" t="s">
        <v>9896</v>
      </c>
      <c r="C1313" s="29">
        <v>1</v>
      </c>
      <c r="D1313" s="30"/>
      <c r="E1313" s="31" t="s">
        <v>11179</v>
      </c>
      <c r="F1313" s="46">
        <v>25070</v>
      </c>
      <c r="G1313" s="32">
        <v>2019</v>
      </c>
      <c r="H1313" s="39">
        <v>20</v>
      </c>
      <c r="I1313" s="41">
        <v>0.08</v>
      </c>
      <c r="J1313" s="35">
        <v>2</v>
      </c>
      <c r="K1313" s="49">
        <v>18698.744950495049</v>
      </c>
      <c r="M1313" s="36"/>
      <c r="N1313" s="36"/>
      <c r="O1313" s="36"/>
    </row>
    <row r="1314" spans="1:15" ht="30">
      <c r="A1314" s="28"/>
      <c r="B1314" s="29" t="s">
        <v>9896</v>
      </c>
      <c r="C1314" s="29">
        <v>1</v>
      </c>
      <c r="D1314" s="30"/>
      <c r="E1314" s="31" t="s">
        <v>11180</v>
      </c>
      <c r="F1314" s="46">
        <v>58860</v>
      </c>
      <c r="G1314" s="32">
        <v>2019</v>
      </c>
      <c r="H1314" s="39">
        <v>20</v>
      </c>
      <c r="I1314" s="41">
        <v>0.08</v>
      </c>
      <c r="J1314" s="35">
        <v>2</v>
      </c>
      <c r="K1314" s="49">
        <v>43901.401188118813</v>
      </c>
      <c r="M1314" s="36"/>
      <c r="N1314" s="36"/>
      <c r="O1314" s="36"/>
    </row>
    <row r="1315" spans="1:15" ht="30">
      <c r="A1315" s="28"/>
      <c r="B1315" s="29" t="s">
        <v>9896</v>
      </c>
      <c r="C1315" s="29">
        <v>1</v>
      </c>
      <c r="D1315" s="30"/>
      <c r="E1315" s="31" t="s">
        <v>11181</v>
      </c>
      <c r="F1315" s="46">
        <v>54500</v>
      </c>
      <c r="G1315" s="32">
        <v>2019</v>
      </c>
      <c r="H1315" s="39">
        <v>20</v>
      </c>
      <c r="I1315" s="41">
        <v>0.08</v>
      </c>
      <c r="J1315" s="35">
        <v>2</v>
      </c>
      <c r="K1315" s="49">
        <v>40649.445544554452</v>
      </c>
      <c r="M1315" s="36"/>
      <c r="N1315" s="36"/>
      <c r="O1315" s="36"/>
    </row>
    <row r="1316" spans="1:15" ht="30">
      <c r="A1316" s="28"/>
      <c r="B1316" s="29" t="s">
        <v>9896</v>
      </c>
      <c r="C1316" s="29">
        <v>1</v>
      </c>
      <c r="D1316" s="30"/>
      <c r="E1316" s="31" t="s">
        <v>11182</v>
      </c>
      <c r="F1316" s="46">
        <v>49050</v>
      </c>
      <c r="G1316" s="32">
        <v>2019</v>
      </c>
      <c r="H1316" s="39">
        <v>20</v>
      </c>
      <c r="I1316" s="41">
        <v>0.08</v>
      </c>
      <c r="J1316" s="35">
        <v>2</v>
      </c>
      <c r="K1316" s="49">
        <v>36584.500990099012</v>
      </c>
      <c r="M1316" s="36"/>
      <c r="N1316" s="36"/>
      <c r="O1316" s="36"/>
    </row>
    <row r="1317" spans="1:15" ht="30">
      <c r="A1317" s="28"/>
      <c r="B1317" s="29" t="s">
        <v>9896</v>
      </c>
      <c r="C1317" s="29">
        <v>1</v>
      </c>
      <c r="D1317" s="30"/>
      <c r="E1317" s="31" t="s">
        <v>11183</v>
      </c>
      <c r="F1317" s="46">
        <v>25070</v>
      </c>
      <c r="G1317" s="32">
        <v>2019</v>
      </c>
      <c r="H1317" s="39">
        <v>20</v>
      </c>
      <c r="I1317" s="41">
        <v>0.08</v>
      </c>
      <c r="J1317" s="35">
        <v>2</v>
      </c>
      <c r="K1317" s="49">
        <v>18698.744950495049</v>
      </c>
      <c r="M1317" s="36"/>
      <c r="N1317" s="36"/>
      <c r="O1317" s="36"/>
    </row>
    <row r="1318" spans="1:15" ht="30">
      <c r="A1318" s="28"/>
      <c r="B1318" s="29" t="s">
        <v>9896</v>
      </c>
      <c r="C1318" s="29">
        <v>1</v>
      </c>
      <c r="D1318" s="30"/>
      <c r="E1318" s="31" t="s">
        <v>11184</v>
      </c>
      <c r="F1318" s="46">
        <v>13080</v>
      </c>
      <c r="G1318" s="32">
        <v>2019</v>
      </c>
      <c r="H1318" s="39">
        <v>20</v>
      </c>
      <c r="I1318" s="41">
        <v>0.08</v>
      </c>
      <c r="J1318" s="35">
        <v>2</v>
      </c>
      <c r="K1318" s="49">
        <v>9755.8669306930697</v>
      </c>
      <c r="M1318" s="36"/>
      <c r="N1318" s="36"/>
      <c r="O1318" s="36"/>
    </row>
    <row r="1319" spans="1:15" ht="30">
      <c r="A1319" s="28"/>
      <c r="B1319" s="29" t="s">
        <v>9896</v>
      </c>
      <c r="C1319" s="29">
        <v>1</v>
      </c>
      <c r="D1319" s="30"/>
      <c r="E1319" s="31" t="s">
        <v>11185</v>
      </c>
      <c r="F1319" s="46">
        <v>13080</v>
      </c>
      <c r="G1319" s="32">
        <v>2019</v>
      </c>
      <c r="H1319" s="39">
        <v>20</v>
      </c>
      <c r="I1319" s="41">
        <v>0.08</v>
      </c>
      <c r="J1319" s="35">
        <v>2</v>
      </c>
      <c r="K1319" s="49">
        <v>9755.8669306930697</v>
      </c>
      <c r="M1319" s="36"/>
      <c r="N1319" s="36"/>
      <c r="O1319" s="36"/>
    </row>
    <row r="1320" spans="1:15" ht="30">
      <c r="A1320" s="28"/>
      <c r="B1320" s="29" t="s">
        <v>9896</v>
      </c>
      <c r="C1320" s="29">
        <v>1</v>
      </c>
      <c r="D1320" s="30"/>
      <c r="E1320" s="31" t="s">
        <v>11186</v>
      </c>
      <c r="F1320" s="46">
        <v>54500</v>
      </c>
      <c r="G1320" s="32">
        <v>2019</v>
      </c>
      <c r="H1320" s="39">
        <v>20</v>
      </c>
      <c r="I1320" s="41">
        <v>0.08</v>
      </c>
      <c r="J1320" s="35">
        <v>2</v>
      </c>
      <c r="K1320" s="49">
        <v>40649.445544554452</v>
      </c>
      <c r="M1320" s="36"/>
      <c r="N1320" s="36"/>
      <c r="O1320" s="36"/>
    </row>
    <row r="1321" spans="1:15" ht="30">
      <c r="A1321" s="28"/>
      <c r="B1321" s="29" t="s">
        <v>9896</v>
      </c>
      <c r="C1321" s="29">
        <v>1</v>
      </c>
      <c r="D1321" s="30"/>
      <c r="E1321" s="31" t="s">
        <v>11187</v>
      </c>
      <c r="F1321" s="46">
        <v>70850</v>
      </c>
      <c r="G1321" s="32">
        <v>2019</v>
      </c>
      <c r="H1321" s="39">
        <v>20</v>
      </c>
      <c r="I1321" s="41">
        <v>0.08</v>
      </c>
      <c r="J1321" s="35">
        <v>2</v>
      </c>
      <c r="K1321" s="49">
        <v>52844.279207920794</v>
      </c>
      <c r="M1321" s="36"/>
      <c r="N1321" s="36"/>
      <c r="O1321" s="36"/>
    </row>
    <row r="1322" spans="1:15" ht="30">
      <c r="A1322" s="28"/>
      <c r="B1322" s="29" t="s">
        <v>9896</v>
      </c>
      <c r="C1322" s="29">
        <v>1</v>
      </c>
      <c r="D1322" s="30"/>
      <c r="E1322" s="31" t="s">
        <v>11188</v>
      </c>
      <c r="F1322" s="46">
        <v>59950</v>
      </c>
      <c r="G1322" s="32">
        <v>2019</v>
      </c>
      <c r="H1322" s="39">
        <v>20</v>
      </c>
      <c r="I1322" s="41">
        <v>0.08</v>
      </c>
      <c r="J1322" s="35">
        <v>2</v>
      </c>
      <c r="K1322" s="49">
        <v>44714.390099009899</v>
      </c>
      <c r="M1322" s="36"/>
      <c r="N1322" s="36"/>
      <c r="O1322" s="36"/>
    </row>
    <row r="1323" spans="1:15" ht="30">
      <c r="A1323" s="28"/>
      <c r="B1323" s="29" t="s">
        <v>9896</v>
      </c>
      <c r="C1323" s="29">
        <v>1</v>
      </c>
      <c r="D1323" s="30"/>
      <c r="E1323" s="31" t="s">
        <v>11189</v>
      </c>
      <c r="F1323" s="46">
        <v>4360</v>
      </c>
      <c r="G1323" s="32">
        <v>2019</v>
      </c>
      <c r="H1323" s="39">
        <v>20</v>
      </c>
      <c r="I1323" s="41">
        <v>0.08</v>
      </c>
      <c r="J1323" s="35">
        <v>2</v>
      </c>
      <c r="K1323" s="49">
        <v>3251.9556435643563</v>
      </c>
      <c r="M1323" s="36"/>
      <c r="N1323" s="36"/>
      <c r="O1323" s="36"/>
    </row>
    <row r="1324" spans="1:15" ht="30">
      <c r="A1324" s="28"/>
      <c r="B1324" s="29" t="s">
        <v>9896</v>
      </c>
      <c r="C1324" s="29">
        <v>1</v>
      </c>
      <c r="D1324" s="30"/>
      <c r="E1324" s="31" t="s">
        <v>11190</v>
      </c>
      <c r="F1324" s="46">
        <v>4360</v>
      </c>
      <c r="G1324" s="32">
        <v>2019</v>
      </c>
      <c r="H1324" s="39">
        <v>20</v>
      </c>
      <c r="I1324" s="41">
        <v>0.08</v>
      </c>
      <c r="J1324" s="35">
        <v>2</v>
      </c>
      <c r="K1324" s="49">
        <v>3251.9556435643563</v>
      </c>
      <c r="M1324" s="36"/>
      <c r="N1324" s="36"/>
      <c r="O1324" s="36"/>
    </row>
    <row r="1325" spans="1:15" ht="30">
      <c r="A1325" s="28"/>
      <c r="B1325" s="29" t="s">
        <v>9896</v>
      </c>
      <c r="C1325" s="29">
        <v>1</v>
      </c>
      <c r="D1325" s="30"/>
      <c r="E1325" s="31" t="s">
        <v>11191</v>
      </c>
      <c r="F1325" s="46">
        <v>38150</v>
      </c>
      <c r="G1325" s="32">
        <v>2019</v>
      </c>
      <c r="H1325" s="39">
        <v>20</v>
      </c>
      <c r="I1325" s="41">
        <v>0.08</v>
      </c>
      <c r="J1325" s="35">
        <v>2</v>
      </c>
      <c r="K1325" s="49">
        <v>28454.611881188117</v>
      </c>
      <c r="M1325" s="36"/>
      <c r="N1325" s="36"/>
      <c r="O1325" s="36"/>
    </row>
    <row r="1326" spans="1:15" ht="30">
      <c r="A1326" s="28"/>
      <c r="B1326" s="29" t="s">
        <v>9896</v>
      </c>
      <c r="C1326" s="29">
        <v>1</v>
      </c>
      <c r="D1326" s="30"/>
      <c r="E1326" s="31" t="s">
        <v>11192</v>
      </c>
      <c r="F1326" s="46">
        <v>59950</v>
      </c>
      <c r="G1326" s="32">
        <v>2019</v>
      </c>
      <c r="H1326" s="39">
        <v>20</v>
      </c>
      <c r="I1326" s="41">
        <v>0.08</v>
      </c>
      <c r="J1326" s="35">
        <v>2</v>
      </c>
      <c r="K1326" s="49">
        <v>44714.390099009899</v>
      </c>
      <c r="M1326" s="36"/>
      <c r="N1326" s="36"/>
      <c r="O1326" s="36"/>
    </row>
    <row r="1327" spans="1:15" ht="30">
      <c r="A1327" s="28"/>
      <c r="B1327" s="29" t="s">
        <v>9896</v>
      </c>
      <c r="C1327" s="29">
        <v>1</v>
      </c>
      <c r="D1327" s="30"/>
      <c r="E1327" s="31" t="s">
        <v>11193</v>
      </c>
      <c r="F1327" s="46">
        <v>54500</v>
      </c>
      <c r="G1327" s="32">
        <v>2019</v>
      </c>
      <c r="H1327" s="39">
        <v>20</v>
      </c>
      <c r="I1327" s="41">
        <v>0.08</v>
      </c>
      <c r="J1327" s="35">
        <v>2</v>
      </c>
      <c r="K1327" s="49">
        <v>40649.445544554452</v>
      </c>
      <c r="M1327" s="36"/>
      <c r="N1327" s="36"/>
      <c r="O1327" s="36"/>
    </row>
    <row r="1328" spans="1:15" ht="30">
      <c r="A1328" s="28"/>
      <c r="B1328" s="29" t="s">
        <v>9896</v>
      </c>
      <c r="C1328" s="29">
        <v>1</v>
      </c>
      <c r="D1328" s="30"/>
      <c r="E1328" s="31" t="s">
        <v>11194</v>
      </c>
      <c r="F1328" s="46">
        <v>54500</v>
      </c>
      <c r="G1328" s="32">
        <v>2019</v>
      </c>
      <c r="H1328" s="39">
        <v>20</v>
      </c>
      <c r="I1328" s="41">
        <v>0.08</v>
      </c>
      <c r="J1328" s="35">
        <v>2</v>
      </c>
      <c r="K1328" s="49">
        <v>40649.445544554452</v>
      </c>
      <c r="M1328" s="36"/>
      <c r="N1328" s="36"/>
      <c r="O1328" s="36"/>
    </row>
    <row r="1329" spans="1:15" ht="30">
      <c r="A1329" s="28"/>
      <c r="B1329" s="29" t="s">
        <v>9896</v>
      </c>
      <c r="C1329" s="29">
        <v>1</v>
      </c>
      <c r="D1329" s="30"/>
      <c r="E1329" s="31" t="s">
        <v>11195</v>
      </c>
      <c r="F1329" s="46">
        <v>54500</v>
      </c>
      <c r="G1329" s="32">
        <v>2019</v>
      </c>
      <c r="H1329" s="39">
        <v>20</v>
      </c>
      <c r="I1329" s="41">
        <v>0.08</v>
      </c>
      <c r="J1329" s="35">
        <v>2</v>
      </c>
      <c r="K1329" s="49">
        <v>40649.445544554452</v>
      </c>
      <c r="M1329" s="36"/>
      <c r="N1329" s="36"/>
      <c r="O1329" s="36"/>
    </row>
    <row r="1330" spans="1:15" ht="30">
      <c r="A1330" s="28"/>
      <c r="B1330" s="29" t="s">
        <v>9896</v>
      </c>
      <c r="C1330" s="29">
        <v>1</v>
      </c>
      <c r="D1330" s="30"/>
      <c r="E1330" s="31" t="s">
        <v>11196</v>
      </c>
      <c r="F1330" s="46">
        <v>25070</v>
      </c>
      <c r="G1330" s="32">
        <v>2019</v>
      </c>
      <c r="H1330" s="39">
        <v>20</v>
      </c>
      <c r="I1330" s="41">
        <v>0.08</v>
      </c>
      <c r="J1330" s="35">
        <v>2</v>
      </c>
      <c r="K1330" s="49">
        <v>18698.744950495049</v>
      </c>
      <c r="M1330" s="36"/>
      <c r="N1330" s="36"/>
      <c r="O1330" s="36"/>
    </row>
    <row r="1331" spans="1:15" ht="30">
      <c r="A1331" s="28"/>
      <c r="B1331" s="29" t="s">
        <v>9896</v>
      </c>
      <c r="C1331" s="29">
        <v>1</v>
      </c>
      <c r="D1331" s="30"/>
      <c r="E1331" s="31" t="s">
        <v>11197</v>
      </c>
      <c r="F1331" s="46">
        <v>32700</v>
      </c>
      <c r="G1331" s="32">
        <v>2019</v>
      </c>
      <c r="H1331" s="39">
        <v>20</v>
      </c>
      <c r="I1331" s="41">
        <v>0.08</v>
      </c>
      <c r="J1331" s="35">
        <v>2</v>
      </c>
      <c r="K1331" s="49">
        <v>24389.667326732673</v>
      </c>
      <c r="M1331" s="36"/>
      <c r="N1331" s="36"/>
      <c r="O1331" s="36"/>
    </row>
    <row r="1332" spans="1:15" ht="30">
      <c r="A1332" s="28"/>
      <c r="B1332" s="29" t="s">
        <v>9896</v>
      </c>
      <c r="C1332" s="29">
        <v>1</v>
      </c>
      <c r="D1332" s="30"/>
      <c r="E1332" s="31" t="s">
        <v>11198</v>
      </c>
      <c r="F1332" s="46">
        <v>125350</v>
      </c>
      <c r="G1332" s="32">
        <v>2019</v>
      </c>
      <c r="H1332" s="39">
        <v>20</v>
      </c>
      <c r="I1332" s="41">
        <v>0.08</v>
      </c>
      <c r="J1332" s="35">
        <v>2</v>
      </c>
      <c r="K1332" s="49">
        <v>93493.724752475246</v>
      </c>
      <c r="M1332" s="36"/>
      <c r="N1332" s="36"/>
      <c r="O1332" s="36"/>
    </row>
    <row r="1333" spans="1:15" ht="30">
      <c r="A1333" s="28"/>
      <c r="B1333" s="29" t="s">
        <v>9896</v>
      </c>
      <c r="C1333" s="29">
        <v>1</v>
      </c>
      <c r="D1333" s="30"/>
      <c r="E1333" s="31" t="s">
        <v>11199</v>
      </c>
      <c r="F1333" s="46">
        <v>143880</v>
      </c>
      <c r="G1333" s="32">
        <v>2019</v>
      </c>
      <c r="H1333" s="39">
        <v>20</v>
      </c>
      <c r="I1333" s="41">
        <v>0.08</v>
      </c>
      <c r="J1333" s="35">
        <v>2</v>
      </c>
      <c r="K1333" s="49">
        <v>107314.53623762376</v>
      </c>
      <c r="M1333" s="36"/>
      <c r="N1333" s="36"/>
      <c r="O1333" s="36"/>
    </row>
    <row r="1334" spans="1:15" ht="30">
      <c r="A1334" s="28"/>
      <c r="B1334" s="29" t="s">
        <v>9896</v>
      </c>
      <c r="C1334" s="29">
        <v>1</v>
      </c>
      <c r="D1334" s="30"/>
      <c r="E1334" s="31" t="s">
        <v>11200</v>
      </c>
      <c r="F1334" s="46">
        <v>59950</v>
      </c>
      <c r="G1334" s="32">
        <v>2019</v>
      </c>
      <c r="H1334" s="39">
        <v>20</v>
      </c>
      <c r="I1334" s="41">
        <v>0.08</v>
      </c>
      <c r="J1334" s="35">
        <v>2</v>
      </c>
      <c r="K1334" s="49">
        <v>44714.390099009899</v>
      </c>
      <c r="M1334" s="36"/>
      <c r="N1334" s="36"/>
      <c r="O1334" s="36"/>
    </row>
    <row r="1335" spans="1:15" ht="30">
      <c r="A1335" s="28"/>
      <c r="B1335" s="29" t="s">
        <v>9896</v>
      </c>
      <c r="C1335" s="29">
        <v>1</v>
      </c>
      <c r="D1335" s="30"/>
      <c r="E1335" s="31" t="s">
        <v>11201</v>
      </c>
      <c r="F1335" s="46">
        <v>27250</v>
      </c>
      <c r="G1335" s="32">
        <v>2019</v>
      </c>
      <c r="H1335" s="39">
        <v>20</v>
      </c>
      <c r="I1335" s="41">
        <v>0.08</v>
      </c>
      <c r="J1335" s="35">
        <v>2</v>
      </c>
      <c r="K1335" s="49">
        <v>20324.722772277226</v>
      </c>
      <c r="M1335" s="36"/>
      <c r="N1335" s="36"/>
      <c r="O1335" s="36"/>
    </row>
    <row r="1336" spans="1:15" ht="30">
      <c r="A1336" s="28"/>
      <c r="B1336" s="29" t="s">
        <v>9896</v>
      </c>
      <c r="C1336" s="29">
        <v>1</v>
      </c>
      <c r="D1336" s="30"/>
      <c r="E1336" s="31" t="s">
        <v>11202</v>
      </c>
      <c r="F1336" s="46">
        <v>4360</v>
      </c>
      <c r="G1336" s="32">
        <v>2019</v>
      </c>
      <c r="H1336" s="39">
        <v>20</v>
      </c>
      <c r="I1336" s="41">
        <v>0.08</v>
      </c>
      <c r="J1336" s="35">
        <v>2</v>
      </c>
      <c r="K1336" s="49">
        <v>3251.9556435643563</v>
      </c>
      <c r="M1336" s="36"/>
      <c r="N1336" s="36"/>
      <c r="O1336" s="36"/>
    </row>
    <row r="1337" spans="1:15" ht="30">
      <c r="A1337" s="28"/>
      <c r="B1337" s="29" t="s">
        <v>9896</v>
      </c>
      <c r="C1337" s="29">
        <v>1</v>
      </c>
      <c r="D1337" s="30"/>
      <c r="E1337" s="31" t="s">
        <v>11203</v>
      </c>
      <c r="F1337" s="46">
        <v>32700</v>
      </c>
      <c r="G1337" s="32">
        <v>2019</v>
      </c>
      <c r="H1337" s="39">
        <v>20</v>
      </c>
      <c r="I1337" s="41">
        <v>0.08</v>
      </c>
      <c r="J1337" s="35">
        <v>2</v>
      </c>
      <c r="K1337" s="49">
        <v>24389.667326732673</v>
      </c>
      <c r="M1337" s="36"/>
      <c r="N1337" s="36"/>
      <c r="O1337" s="36"/>
    </row>
    <row r="1338" spans="1:15" ht="30">
      <c r="A1338" s="28"/>
      <c r="B1338" s="29" t="s">
        <v>9896</v>
      </c>
      <c r="C1338" s="29">
        <v>1</v>
      </c>
      <c r="D1338" s="30"/>
      <c r="E1338" s="31" t="s">
        <v>11204</v>
      </c>
      <c r="F1338" s="46">
        <v>2725</v>
      </c>
      <c r="G1338" s="32">
        <v>2019</v>
      </c>
      <c r="H1338" s="39">
        <v>20</v>
      </c>
      <c r="I1338" s="41">
        <v>0.08</v>
      </c>
      <c r="J1338" s="35">
        <v>2</v>
      </c>
      <c r="K1338" s="49">
        <v>2032.4722772277228</v>
      </c>
      <c r="M1338" s="36"/>
      <c r="N1338" s="36"/>
      <c r="O1338" s="36"/>
    </row>
    <row r="1339" spans="1:15" ht="30">
      <c r="A1339" s="28"/>
      <c r="B1339" s="29" t="s">
        <v>9896</v>
      </c>
      <c r="C1339" s="29">
        <v>1</v>
      </c>
      <c r="D1339" s="30"/>
      <c r="E1339" s="31" t="s">
        <v>11205</v>
      </c>
      <c r="F1339" s="46">
        <v>109000</v>
      </c>
      <c r="G1339" s="32">
        <v>2019</v>
      </c>
      <c r="H1339" s="39">
        <v>20</v>
      </c>
      <c r="I1339" s="41">
        <v>0.08</v>
      </c>
      <c r="J1339" s="35">
        <v>2</v>
      </c>
      <c r="K1339" s="49">
        <v>81298.891089108904</v>
      </c>
      <c r="M1339" s="36"/>
      <c r="N1339" s="36"/>
      <c r="O1339" s="36"/>
    </row>
    <row r="1340" spans="1:15" ht="30">
      <c r="A1340" s="28"/>
      <c r="B1340" s="29" t="s">
        <v>9896</v>
      </c>
      <c r="C1340" s="29">
        <v>1</v>
      </c>
      <c r="D1340" s="30"/>
      <c r="E1340" s="31" t="s">
        <v>11206</v>
      </c>
      <c r="F1340" s="46">
        <v>2725</v>
      </c>
      <c r="G1340" s="32">
        <v>2019</v>
      </c>
      <c r="H1340" s="39">
        <v>20</v>
      </c>
      <c r="I1340" s="41">
        <v>0.08</v>
      </c>
      <c r="J1340" s="35">
        <v>2</v>
      </c>
      <c r="K1340" s="49">
        <v>2032.4722772277228</v>
      </c>
      <c r="M1340" s="36"/>
      <c r="N1340" s="36"/>
      <c r="O1340" s="36"/>
    </row>
    <row r="1341" spans="1:15" ht="30">
      <c r="A1341" s="28"/>
      <c r="B1341" s="29" t="s">
        <v>9896</v>
      </c>
      <c r="C1341" s="29">
        <v>1</v>
      </c>
      <c r="D1341" s="30"/>
      <c r="E1341" s="31" t="s">
        <v>11207</v>
      </c>
      <c r="F1341" s="46">
        <v>27250</v>
      </c>
      <c r="G1341" s="32">
        <v>2019</v>
      </c>
      <c r="H1341" s="39">
        <v>20</v>
      </c>
      <c r="I1341" s="41">
        <v>0.08</v>
      </c>
      <c r="J1341" s="35">
        <v>2</v>
      </c>
      <c r="K1341" s="49">
        <v>20324.722772277226</v>
      </c>
      <c r="M1341" s="36"/>
      <c r="N1341" s="36"/>
      <c r="O1341" s="36"/>
    </row>
    <row r="1342" spans="1:15" ht="30">
      <c r="A1342" s="28"/>
      <c r="B1342" s="29" t="s">
        <v>9896</v>
      </c>
      <c r="C1342" s="29">
        <v>1</v>
      </c>
      <c r="D1342" s="30"/>
      <c r="E1342" s="31" t="s">
        <v>11208</v>
      </c>
      <c r="F1342" s="46">
        <v>167548.64000000001</v>
      </c>
      <c r="G1342" s="32">
        <v>2018</v>
      </c>
      <c r="H1342" s="39">
        <v>20</v>
      </c>
      <c r="I1342" s="41">
        <v>0.08</v>
      </c>
      <c r="J1342" s="35">
        <v>2</v>
      </c>
      <c r="K1342" s="49">
        <v>112300.72013306932</v>
      </c>
      <c r="M1342" s="36"/>
      <c r="N1342" s="36"/>
      <c r="O1342" s="36"/>
    </row>
    <row r="1343" spans="1:15" ht="30">
      <c r="A1343" s="28"/>
      <c r="B1343" s="29" t="s">
        <v>9896</v>
      </c>
      <c r="C1343" s="29">
        <v>1</v>
      </c>
      <c r="D1343" s="30"/>
      <c r="E1343" s="31" t="s">
        <v>11209</v>
      </c>
      <c r="F1343" s="46">
        <v>167548.64000000001</v>
      </c>
      <c r="G1343" s="32">
        <v>2018</v>
      </c>
      <c r="H1343" s="39">
        <v>20</v>
      </c>
      <c r="I1343" s="41">
        <v>0.08</v>
      </c>
      <c r="J1343" s="35">
        <v>2</v>
      </c>
      <c r="K1343" s="49">
        <v>112300.72013306932</v>
      </c>
      <c r="M1343" s="36"/>
      <c r="N1343" s="36"/>
      <c r="O1343" s="36"/>
    </row>
    <row r="1344" spans="1:15" ht="30">
      <c r="A1344" s="28"/>
      <c r="B1344" s="29" t="s">
        <v>9896</v>
      </c>
      <c r="C1344" s="29">
        <v>1</v>
      </c>
      <c r="D1344" s="30"/>
      <c r="E1344" s="31" t="s">
        <v>11210</v>
      </c>
      <c r="F1344" s="46">
        <v>167548.64000000001</v>
      </c>
      <c r="G1344" s="32">
        <v>2018</v>
      </c>
      <c r="H1344" s="39">
        <v>20</v>
      </c>
      <c r="I1344" s="41">
        <v>0.08</v>
      </c>
      <c r="J1344" s="35">
        <v>2</v>
      </c>
      <c r="K1344" s="49">
        <v>112300.72013306932</v>
      </c>
      <c r="M1344" s="36"/>
      <c r="N1344" s="36"/>
      <c r="O1344" s="36"/>
    </row>
    <row r="1345" spans="1:15" ht="30">
      <c r="A1345" s="28"/>
      <c r="B1345" s="29" t="s">
        <v>9896</v>
      </c>
      <c r="C1345" s="29">
        <v>1</v>
      </c>
      <c r="D1345" s="30"/>
      <c r="E1345" s="31" t="s">
        <v>11211</v>
      </c>
      <c r="F1345" s="46">
        <v>167548.64000000001</v>
      </c>
      <c r="G1345" s="32">
        <v>2018</v>
      </c>
      <c r="H1345" s="39">
        <v>20</v>
      </c>
      <c r="I1345" s="41">
        <v>0.08</v>
      </c>
      <c r="J1345" s="35">
        <v>2</v>
      </c>
      <c r="K1345" s="49">
        <v>112300.72013306932</v>
      </c>
      <c r="M1345" s="36"/>
      <c r="N1345" s="36"/>
      <c r="O1345" s="36"/>
    </row>
    <row r="1346" spans="1:15" ht="30">
      <c r="A1346" s="28"/>
      <c r="B1346" s="29" t="s">
        <v>9896</v>
      </c>
      <c r="C1346" s="29">
        <v>1</v>
      </c>
      <c r="D1346" s="30"/>
      <c r="E1346" s="31" t="s">
        <v>11212</v>
      </c>
      <c r="F1346" s="46">
        <v>167548.64000000001</v>
      </c>
      <c r="G1346" s="32">
        <v>2018</v>
      </c>
      <c r="H1346" s="39">
        <v>20</v>
      </c>
      <c r="I1346" s="41">
        <v>0.08</v>
      </c>
      <c r="J1346" s="35">
        <v>2</v>
      </c>
      <c r="K1346" s="49">
        <v>112300.72013306932</v>
      </c>
      <c r="M1346" s="36"/>
      <c r="N1346" s="36"/>
      <c r="O1346" s="36"/>
    </row>
    <row r="1347" spans="1:15" ht="30">
      <c r="A1347" s="28"/>
      <c r="B1347" s="29" t="s">
        <v>9896</v>
      </c>
      <c r="C1347" s="29">
        <v>1</v>
      </c>
      <c r="D1347" s="30"/>
      <c r="E1347" s="31" t="s">
        <v>11213</v>
      </c>
      <c r="F1347" s="46">
        <v>167548.64000000001</v>
      </c>
      <c r="G1347" s="32">
        <v>2018</v>
      </c>
      <c r="H1347" s="39">
        <v>20</v>
      </c>
      <c r="I1347" s="41">
        <v>0.08</v>
      </c>
      <c r="J1347" s="35">
        <v>2</v>
      </c>
      <c r="K1347" s="49">
        <v>112300.72013306932</v>
      </c>
      <c r="M1347" s="36"/>
      <c r="N1347" s="36"/>
      <c r="O1347" s="36"/>
    </row>
    <row r="1348" spans="1:15" ht="30">
      <c r="A1348" s="28"/>
      <c r="B1348" s="29" t="s">
        <v>9896</v>
      </c>
      <c r="C1348" s="29">
        <v>1</v>
      </c>
      <c r="D1348" s="30"/>
      <c r="E1348" s="31" t="s">
        <v>11214</v>
      </c>
      <c r="F1348" s="46">
        <v>22524.85</v>
      </c>
      <c r="G1348" s="32">
        <v>2019</v>
      </c>
      <c r="H1348" s="39">
        <v>20</v>
      </c>
      <c r="I1348" s="41">
        <v>0.08</v>
      </c>
      <c r="J1348" s="35">
        <v>2</v>
      </c>
      <c r="K1348" s="49">
        <v>16800.415843564355</v>
      </c>
      <c r="M1348" s="36"/>
      <c r="N1348" s="36"/>
      <c r="O1348" s="36"/>
    </row>
    <row r="1349" spans="1:15" ht="30">
      <c r="A1349" s="28"/>
      <c r="B1349" s="29" t="s">
        <v>9896</v>
      </c>
      <c r="C1349" s="29">
        <v>1</v>
      </c>
      <c r="D1349" s="30"/>
      <c r="E1349" s="31" t="s">
        <v>11215</v>
      </c>
      <c r="F1349" s="46">
        <v>4196.5</v>
      </c>
      <c r="G1349" s="32">
        <v>2019</v>
      </c>
      <c r="H1349" s="39">
        <v>20</v>
      </c>
      <c r="I1349" s="41">
        <v>0.08</v>
      </c>
      <c r="J1349" s="35">
        <v>2</v>
      </c>
      <c r="K1349" s="49">
        <v>3130.0073069306932</v>
      </c>
      <c r="M1349" s="36"/>
      <c r="N1349" s="36"/>
      <c r="O1349" s="36"/>
    </row>
    <row r="1350" spans="1:15" ht="30">
      <c r="A1350" s="28"/>
      <c r="B1350" s="29" t="s">
        <v>9896</v>
      </c>
      <c r="C1350" s="29">
        <v>1</v>
      </c>
      <c r="D1350" s="30"/>
      <c r="E1350" s="31" t="s">
        <v>11216</v>
      </c>
      <c r="F1350" s="46">
        <v>32700</v>
      </c>
      <c r="G1350" s="32">
        <v>2019</v>
      </c>
      <c r="H1350" s="39">
        <v>20</v>
      </c>
      <c r="I1350" s="41">
        <v>0.08</v>
      </c>
      <c r="J1350" s="35">
        <v>2</v>
      </c>
      <c r="K1350" s="49">
        <v>24389.667326732673</v>
      </c>
      <c r="M1350" s="36"/>
      <c r="N1350" s="36"/>
      <c r="O1350" s="36"/>
    </row>
    <row r="1351" spans="1:15" ht="30">
      <c r="A1351" s="28"/>
      <c r="B1351" s="29" t="s">
        <v>9896</v>
      </c>
      <c r="C1351" s="29">
        <v>1</v>
      </c>
      <c r="D1351" s="30"/>
      <c r="E1351" s="31" t="s">
        <v>11217</v>
      </c>
      <c r="F1351" s="46">
        <v>81750</v>
      </c>
      <c r="G1351" s="32">
        <v>2019</v>
      </c>
      <c r="H1351" s="39">
        <v>20</v>
      </c>
      <c r="I1351" s="41">
        <v>0.08</v>
      </c>
      <c r="J1351" s="35">
        <v>2</v>
      </c>
      <c r="K1351" s="49">
        <v>60974.168316831681</v>
      </c>
      <c r="M1351" s="36"/>
      <c r="N1351" s="36"/>
      <c r="O1351" s="36"/>
    </row>
    <row r="1352" spans="1:15" ht="30">
      <c r="A1352" s="28"/>
      <c r="B1352" s="29" t="s">
        <v>9896</v>
      </c>
      <c r="C1352" s="29">
        <v>1</v>
      </c>
      <c r="D1352" s="30"/>
      <c r="E1352" s="31" t="s">
        <v>11218</v>
      </c>
      <c r="F1352" s="46">
        <v>5450</v>
      </c>
      <c r="G1352" s="32">
        <v>2019</v>
      </c>
      <c r="H1352" s="39">
        <v>20</v>
      </c>
      <c r="I1352" s="41">
        <v>0.08</v>
      </c>
      <c r="J1352" s="35">
        <v>2</v>
      </c>
      <c r="K1352" s="49">
        <v>4064.9445544554455</v>
      </c>
      <c r="M1352" s="36"/>
      <c r="N1352" s="36"/>
      <c r="O1352" s="36"/>
    </row>
    <row r="1353" spans="1:15" ht="30">
      <c r="A1353" s="28"/>
      <c r="B1353" s="29" t="s">
        <v>9896</v>
      </c>
      <c r="C1353" s="29">
        <v>1</v>
      </c>
      <c r="D1353" s="30"/>
      <c r="E1353" s="31" t="s">
        <v>11219</v>
      </c>
      <c r="F1353" s="46">
        <v>167548.64000000001</v>
      </c>
      <c r="G1353" s="32">
        <v>2018</v>
      </c>
      <c r="H1353" s="39">
        <v>20</v>
      </c>
      <c r="I1353" s="41">
        <v>0.08</v>
      </c>
      <c r="J1353" s="35">
        <v>2</v>
      </c>
      <c r="K1353" s="49">
        <v>112300.72013306932</v>
      </c>
      <c r="M1353" s="36"/>
      <c r="N1353" s="36"/>
      <c r="O1353" s="36"/>
    </row>
    <row r="1354" spans="1:15" ht="30">
      <c r="A1354" s="28"/>
      <c r="B1354" s="29" t="s">
        <v>9896</v>
      </c>
      <c r="C1354" s="29">
        <v>1</v>
      </c>
      <c r="D1354" s="30"/>
      <c r="E1354" s="31" t="s">
        <v>11220</v>
      </c>
      <c r="F1354" s="46">
        <v>167548.64000000001</v>
      </c>
      <c r="G1354" s="32">
        <v>2018</v>
      </c>
      <c r="H1354" s="39">
        <v>20</v>
      </c>
      <c r="I1354" s="41">
        <v>0.08</v>
      </c>
      <c r="J1354" s="35">
        <v>2</v>
      </c>
      <c r="K1354" s="49">
        <v>112300.72013306932</v>
      </c>
      <c r="M1354" s="36"/>
      <c r="N1354" s="36"/>
      <c r="O1354" s="36"/>
    </row>
    <row r="1355" spans="1:15" ht="30">
      <c r="A1355" s="28"/>
      <c r="B1355" s="29" t="s">
        <v>9896</v>
      </c>
      <c r="C1355" s="29">
        <v>1</v>
      </c>
      <c r="D1355" s="30"/>
      <c r="E1355" s="31" t="s">
        <v>11221</v>
      </c>
      <c r="F1355" s="46">
        <v>167548.64000000001</v>
      </c>
      <c r="G1355" s="32">
        <v>2018</v>
      </c>
      <c r="H1355" s="39">
        <v>20</v>
      </c>
      <c r="I1355" s="41">
        <v>0.08</v>
      </c>
      <c r="J1355" s="35">
        <v>2</v>
      </c>
      <c r="K1355" s="49">
        <v>112300.72013306932</v>
      </c>
      <c r="M1355" s="36"/>
      <c r="N1355" s="36"/>
      <c r="O1355" s="36"/>
    </row>
    <row r="1356" spans="1:15" ht="30">
      <c r="A1356" s="28"/>
      <c r="B1356" s="29" t="s">
        <v>9896</v>
      </c>
      <c r="C1356" s="29">
        <v>1</v>
      </c>
      <c r="D1356" s="30"/>
      <c r="E1356" s="31" t="s">
        <v>11222</v>
      </c>
      <c r="F1356" s="46">
        <v>167548.64000000001</v>
      </c>
      <c r="G1356" s="32">
        <v>2018</v>
      </c>
      <c r="H1356" s="39">
        <v>20</v>
      </c>
      <c r="I1356" s="41">
        <v>0.08</v>
      </c>
      <c r="J1356" s="35">
        <v>2</v>
      </c>
      <c r="K1356" s="49">
        <v>112300.72013306932</v>
      </c>
      <c r="M1356" s="36"/>
      <c r="N1356" s="36"/>
      <c r="O1356" s="36"/>
    </row>
    <row r="1357" spans="1:15" ht="30">
      <c r="A1357" s="28"/>
      <c r="B1357" s="29" t="s">
        <v>9896</v>
      </c>
      <c r="C1357" s="29">
        <v>1</v>
      </c>
      <c r="D1357" s="30"/>
      <c r="E1357" s="31" t="s">
        <v>11223</v>
      </c>
      <c r="F1357" s="46">
        <v>167548.64000000001</v>
      </c>
      <c r="G1357" s="32">
        <v>2018</v>
      </c>
      <c r="H1357" s="39">
        <v>20</v>
      </c>
      <c r="I1357" s="41">
        <v>0.08</v>
      </c>
      <c r="J1357" s="35">
        <v>2</v>
      </c>
      <c r="K1357" s="49">
        <v>112300.72013306932</v>
      </c>
      <c r="M1357" s="36"/>
      <c r="N1357" s="36"/>
      <c r="O1357" s="36"/>
    </row>
    <row r="1358" spans="1:15" ht="30">
      <c r="A1358" s="28"/>
      <c r="B1358" s="29" t="s">
        <v>9896</v>
      </c>
      <c r="C1358" s="29">
        <v>1</v>
      </c>
      <c r="D1358" s="30"/>
      <c r="E1358" s="31" t="s">
        <v>11224</v>
      </c>
      <c r="F1358" s="46">
        <v>167548.64000000001</v>
      </c>
      <c r="G1358" s="32">
        <v>2018</v>
      </c>
      <c r="H1358" s="39">
        <v>20</v>
      </c>
      <c r="I1358" s="41">
        <v>0.08</v>
      </c>
      <c r="J1358" s="35">
        <v>2</v>
      </c>
      <c r="K1358" s="49">
        <v>112300.72013306932</v>
      </c>
      <c r="M1358" s="36"/>
      <c r="N1358" s="36"/>
      <c r="O1358" s="36"/>
    </row>
    <row r="1359" spans="1:15" ht="30">
      <c r="A1359" s="28"/>
      <c r="B1359" s="29" t="s">
        <v>9896</v>
      </c>
      <c r="C1359" s="29">
        <v>1</v>
      </c>
      <c r="D1359" s="30"/>
      <c r="E1359" s="31" t="s">
        <v>11225</v>
      </c>
      <c r="F1359" s="46">
        <v>22524.85</v>
      </c>
      <c r="G1359" s="32">
        <v>2019</v>
      </c>
      <c r="H1359" s="39">
        <v>20</v>
      </c>
      <c r="I1359" s="41">
        <v>0.08</v>
      </c>
      <c r="J1359" s="35">
        <v>2</v>
      </c>
      <c r="K1359" s="49">
        <v>16800.415843564355</v>
      </c>
      <c r="M1359" s="36"/>
      <c r="N1359" s="36"/>
      <c r="O1359" s="36"/>
    </row>
    <row r="1360" spans="1:15" ht="30">
      <c r="A1360" s="28"/>
      <c r="B1360" s="29" t="s">
        <v>9896</v>
      </c>
      <c r="C1360" s="29">
        <v>1</v>
      </c>
      <c r="D1360" s="30"/>
      <c r="E1360" s="31" t="s">
        <v>11226</v>
      </c>
      <c r="F1360" s="46">
        <v>16524.400000000001</v>
      </c>
      <c r="G1360" s="32">
        <v>2019</v>
      </c>
      <c r="H1360" s="39">
        <v>20</v>
      </c>
      <c r="I1360" s="41">
        <v>0.08</v>
      </c>
      <c r="J1360" s="35">
        <v>2</v>
      </c>
      <c r="K1360" s="49">
        <v>12324.911889108911</v>
      </c>
      <c r="M1360" s="36"/>
      <c r="N1360" s="36"/>
      <c r="O1360" s="36"/>
    </row>
    <row r="1361" spans="1:15" ht="30">
      <c r="A1361" s="28"/>
      <c r="B1361" s="29" t="s">
        <v>9896</v>
      </c>
      <c r="C1361" s="29">
        <v>1</v>
      </c>
      <c r="D1361" s="30"/>
      <c r="E1361" s="31" t="s">
        <v>11227</v>
      </c>
      <c r="F1361" s="46">
        <v>4196.5</v>
      </c>
      <c r="G1361" s="32">
        <v>2019</v>
      </c>
      <c r="H1361" s="39">
        <v>20</v>
      </c>
      <c r="I1361" s="41">
        <v>0.08</v>
      </c>
      <c r="J1361" s="35">
        <v>2</v>
      </c>
      <c r="K1361" s="49">
        <v>3130.0073069306932</v>
      </c>
      <c r="M1361" s="36"/>
      <c r="N1361" s="36"/>
      <c r="O1361" s="36"/>
    </row>
    <row r="1362" spans="1:15" ht="30">
      <c r="A1362" s="28"/>
      <c r="B1362" s="29" t="s">
        <v>9896</v>
      </c>
      <c r="C1362" s="29">
        <v>1</v>
      </c>
      <c r="D1362" s="30"/>
      <c r="E1362" s="31" t="s">
        <v>11228</v>
      </c>
      <c r="F1362" s="46">
        <v>80816.960000000006</v>
      </c>
      <c r="G1362" s="32">
        <v>2019</v>
      </c>
      <c r="H1362" s="39">
        <v>20</v>
      </c>
      <c r="I1362" s="41">
        <v>0.08</v>
      </c>
      <c r="J1362" s="35">
        <v>2</v>
      </c>
      <c r="K1362" s="49">
        <v>60278.249809108915</v>
      </c>
      <c r="M1362" s="36"/>
      <c r="N1362" s="36"/>
      <c r="O1362" s="36"/>
    </row>
    <row r="1363" spans="1:15" ht="30">
      <c r="A1363" s="28"/>
      <c r="B1363" s="29" t="s">
        <v>9896</v>
      </c>
      <c r="C1363" s="29">
        <v>1</v>
      </c>
      <c r="D1363" s="30"/>
      <c r="E1363" s="31" t="s">
        <v>11229</v>
      </c>
      <c r="F1363" s="46">
        <v>39430.75</v>
      </c>
      <c r="G1363" s="32">
        <v>2019</v>
      </c>
      <c r="H1363" s="39">
        <v>20</v>
      </c>
      <c r="I1363" s="41">
        <v>0.08</v>
      </c>
      <c r="J1363" s="35">
        <v>2</v>
      </c>
      <c r="K1363" s="49">
        <v>29409.873851485147</v>
      </c>
      <c r="M1363" s="36"/>
      <c r="N1363" s="36"/>
      <c r="O1363" s="36"/>
    </row>
    <row r="1364" spans="1:15" ht="30">
      <c r="A1364" s="28"/>
      <c r="B1364" s="29" t="s">
        <v>9896</v>
      </c>
      <c r="C1364" s="29">
        <v>1</v>
      </c>
      <c r="D1364" s="30"/>
      <c r="E1364" s="31" t="s">
        <v>11230</v>
      </c>
      <c r="F1364" s="46">
        <v>48516.639999999999</v>
      </c>
      <c r="G1364" s="32">
        <v>2010</v>
      </c>
      <c r="H1364" s="39">
        <v>20</v>
      </c>
      <c r="I1364" s="41">
        <v>0.08</v>
      </c>
      <c r="J1364" s="35">
        <v>2</v>
      </c>
      <c r="K1364" s="49">
        <v>11129.044708118823</v>
      </c>
      <c r="M1364" s="36"/>
      <c r="N1364" s="36"/>
      <c r="O1364" s="36"/>
    </row>
    <row r="1365" spans="1:15" ht="30">
      <c r="A1365" s="28"/>
      <c r="B1365" s="29" t="s">
        <v>9896</v>
      </c>
      <c r="C1365" s="29">
        <v>1</v>
      </c>
      <c r="D1365" s="30"/>
      <c r="E1365" s="31" t="s">
        <v>11231</v>
      </c>
      <c r="F1365" s="46">
        <v>51715.05</v>
      </c>
      <c r="G1365" s="32">
        <v>2019</v>
      </c>
      <c r="H1365" s="39">
        <v>20</v>
      </c>
      <c r="I1365" s="41">
        <v>0.08</v>
      </c>
      <c r="J1365" s="35">
        <v>2</v>
      </c>
      <c r="K1365" s="49">
        <v>38572.258877227723</v>
      </c>
      <c r="M1365" s="36"/>
      <c r="N1365" s="36"/>
      <c r="O1365" s="36"/>
    </row>
    <row r="1366" spans="1:15" ht="30">
      <c r="A1366" s="28"/>
      <c r="B1366" s="29" t="s">
        <v>9896</v>
      </c>
      <c r="C1366" s="29">
        <v>1</v>
      </c>
      <c r="D1366" s="30"/>
      <c r="E1366" s="31" t="s">
        <v>11232</v>
      </c>
      <c r="F1366" s="46">
        <v>10900</v>
      </c>
      <c r="G1366" s="32">
        <v>2019</v>
      </c>
      <c r="H1366" s="39">
        <v>20</v>
      </c>
      <c r="I1366" s="41">
        <v>0.08</v>
      </c>
      <c r="J1366" s="35">
        <v>2</v>
      </c>
      <c r="K1366" s="49">
        <v>8129.8891089108911</v>
      </c>
      <c r="M1366" s="36"/>
      <c r="N1366" s="36"/>
      <c r="O1366" s="36"/>
    </row>
    <row r="1367" spans="1:15" ht="30">
      <c r="A1367" s="28"/>
      <c r="B1367" s="29" t="s">
        <v>9896</v>
      </c>
      <c r="C1367" s="29">
        <v>1</v>
      </c>
      <c r="D1367" s="30"/>
      <c r="E1367" s="31" t="s">
        <v>11233</v>
      </c>
      <c r="F1367" s="46">
        <v>10900</v>
      </c>
      <c r="G1367" s="32">
        <v>2019</v>
      </c>
      <c r="H1367" s="39">
        <v>20</v>
      </c>
      <c r="I1367" s="41">
        <v>0.08</v>
      </c>
      <c r="J1367" s="35">
        <v>2</v>
      </c>
      <c r="K1367" s="49">
        <v>8129.8891089108911</v>
      </c>
      <c r="M1367" s="36"/>
      <c r="N1367" s="36"/>
      <c r="O1367" s="36"/>
    </row>
    <row r="1368" spans="1:15" ht="30">
      <c r="A1368" s="28"/>
      <c r="B1368" s="29" t="s">
        <v>9896</v>
      </c>
      <c r="C1368" s="29">
        <v>1</v>
      </c>
      <c r="D1368" s="30"/>
      <c r="E1368" s="31" t="s">
        <v>11234</v>
      </c>
      <c r="F1368" s="46">
        <v>50608.7</v>
      </c>
      <c r="G1368" s="32">
        <v>2019</v>
      </c>
      <c r="H1368" s="39">
        <v>20</v>
      </c>
      <c r="I1368" s="41">
        <v>0.08</v>
      </c>
      <c r="J1368" s="35">
        <v>2</v>
      </c>
      <c r="K1368" s="49">
        <v>37747.075132673264</v>
      </c>
      <c r="M1368" s="36"/>
      <c r="N1368" s="36"/>
      <c r="O1368" s="36"/>
    </row>
    <row r="1369" spans="1:15" ht="30">
      <c r="A1369" s="28"/>
      <c r="B1369" s="29" t="s">
        <v>9896</v>
      </c>
      <c r="C1369" s="29">
        <v>1</v>
      </c>
      <c r="D1369" s="30"/>
      <c r="E1369" s="31" t="s">
        <v>11235</v>
      </c>
      <c r="F1369" s="46">
        <v>46259.6</v>
      </c>
      <c r="G1369" s="32">
        <v>2019</v>
      </c>
      <c r="H1369" s="39">
        <v>20</v>
      </c>
      <c r="I1369" s="41">
        <v>0.08</v>
      </c>
      <c r="J1369" s="35">
        <v>2</v>
      </c>
      <c r="K1369" s="49">
        <v>34503.249378217821</v>
      </c>
      <c r="M1369" s="36"/>
      <c r="N1369" s="36"/>
      <c r="O1369" s="36"/>
    </row>
    <row r="1370" spans="1:15" ht="30">
      <c r="A1370" s="28"/>
      <c r="B1370" s="29" t="s">
        <v>9896</v>
      </c>
      <c r="C1370" s="29">
        <v>1</v>
      </c>
      <c r="D1370" s="30"/>
      <c r="E1370" s="31" t="s">
        <v>11236</v>
      </c>
      <c r="F1370" s="46">
        <v>84141.46</v>
      </c>
      <c r="G1370" s="32">
        <v>2019</v>
      </c>
      <c r="H1370" s="39">
        <v>20</v>
      </c>
      <c r="I1370" s="41">
        <v>0.08</v>
      </c>
      <c r="J1370" s="35">
        <v>2</v>
      </c>
      <c r="K1370" s="49">
        <v>62757.865987326739</v>
      </c>
      <c r="M1370" s="36"/>
      <c r="N1370" s="36"/>
      <c r="O1370" s="36"/>
    </row>
    <row r="1371" spans="1:15" ht="30">
      <c r="A1371" s="28"/>
      <c r="B1371" s="29" t="s">
        <v>9896</v>
      </c>
      <c r="C1371" s="29">
        <v>1</v>
      </c>
      <c r="D1371" s="30"/>
      <c r="E1371" s="31" t="s">
        <v>11237</v>
      </c>
      <c r="F1371" s="46">
        <v>162955</v>
      </c>
      <c r="G1371" s="32">
        <v>2019</v>
      </c>
      <c r="H1371" s="39">
        <v>20</v>
      </c>
      <c r="I1371" s="41">
        <v>0.08</v>
      </c>
      <c r="J1371" s="35">
        <v>2</v>
      </c>
      <c r="K1371" s="49">
        <v>121541.84217821782</v>
      </c>
      <c r="M1371" s="36"/>
      <c r="N1371" s="36"/>
      <c r="O1371" s="36"/>
    </row>
    <row r="1372" spans="1:15" ht="30">
      <c r="A1372" s="28"/>
      <c r="B1372" s="29" t="s">
        <v>9896</v>
      </c>
      <c r="C1372" s="29">
        <v>1</v>
      </c>
      <c r="D1372" s="30"/>
      <c r="E1372" s="31" t="s">
        <v>11238</v>
      </c>
      <c r="F1372" s="46">
        <v>32700</v>
      </c>
      <c r="G1372" s="32">
        <v>2019</v>
      </c>
      <c r="H1372" s="39">
        <v>20</v>
      </c>
      <c r="I1372" s="41">
        <v>0.08</v>
      </c>
      <c r="J1372" s="35">
        <v>2</v>
      </c>
      <c r="K1372" s="49">
        <v>24389.667326732673</v>
      </c>
      <c r="M1372" s="36"/>
      <c r="N1372" s="36"/>
      <c r="O1372" s="36"/>
    </row>
    <row r="1373" spans="1:15" ht="30">
      <c r="A1373" s="28"/>
      <c r="B1373" s="29" t="s">
        <v>9896</v>
      </c>
      <c r="C1373" s="29">
        <v>1</v>
      </c>
      <c r="D1373" s="30"/>
      <c r="E1373" s="31" t="s">
        <v>11239</v>
      </c>
      <c r="F1373" s="46">
        <v>16350</v>
      </c>
      <c r="G1373" s="32">
        <v>2019</v>
      </c>
      <c r="H1373" s="39">
        <v>20</v>
      </c>
      <c r="I1373" s="41">
        <v>0.08</v>
      </c>
      <c r="J1373" s="35">
        <v>2</v>
      </c>
      <c r="K1373" s="49">
        <v>12194.833663366337</v>
      </c>
      <c r="M1373" s="36"/>
      <c r="N1373" s="36"/>
      <c r="O1373" s="36"/>
    </row>
    <row r="1374" spans="1:15" ht="30">
      <c r="A1374" s="28"/>
      <c r="B1374" s="29" t="s">
        <v>9896</v>
      </c>
      <c r="C1374" s="29">
        <v>1</v>
      </c>
      <c r="D1374" s="30"/>
      <c r="E1374" s="31" t="s">
        <v>11240</v>
      </c>
      <c r="F1374" s="46">
        <v>141771</v>
      </c>
      <c r="G1374" s="32">
        <v>2003</v>
      </c>
      <c r="H1374" s="39">
        <v>20</v>
      </c>
      <c r="I1374" s="41">
        <v>0.08</v>
      </c>
      <c r="J1374" s="35">
        <v>2</v>
      </c>
      <c r="K1374" s="49">
        <v>11729.093821782209</v>
      </c>
      <c r="M1374" s="36"/>
      <c r="N1374" s="36"/>
      <c r="O1374" s="36"/>
    </row>
    <row r="1375" spans="1:15" ht="30">
      <c r="A1375" s="28"/>
      <c r="B1375" s="29" t="s">
        <v>9896</v>
      </c>
      <c r="C1375" s="29">
        <v>1</v>
      </c>
      <c r="D1375" s="30"/>
      <c r="E1375" s="31" t="s">
        <v>11241</v>
      </c>
      <c r="F1375" s="46">
        <v>23424.799999999999</v>
      </c>
      <c r="G1375" s="32">
        <v>2018</v>
      </c>
      <c r="H1375" s="39">
        <v>20</v>
      </c>
      <c r="I1375" s="41">
        <v>0.08</v>
      </c>
      <c r="J1375" s="35">
        <v>2</v>
      </c>
      <c r="K1375" s="49">
        <v>15700.646146534655</v>
      </c>
      <c r="M1375" s="36"/>
      <c r="N1375" s="36"/>
      <c r="O1375" s="36"/>
    </row>
    <row r="1376" spans="1:15" ht="30">
      <c r="A1376" s="28"/>
      <c r="B1376" s="29" t="s">
        <v>9896</v>
      </c>
      <c r="C1376" s="29">
        <v>1</v>
      </c>
      <c r="D1376" s="30"/>
      <c r="E1376" s="31" t="s">
        <v>11242</v>
      </c>
      <c r="F1376" s="46">
        <v>10547</v>
      </c>
      <c r="G1376" s="32">
        <v>2020</v>
      </c>
      <c r="H1376" s="39">
        <v>20</v>
      </c>
      <c r="I1376" s="41">
        <v>0.08</v>
      </c>
      <c r="J1376" s="35">
        <v>2</v>
      </c>
      <c r="K1376" s="49">
        <v>8712.0308514851495</v>
      </c>
      <c r="M1376" s="36"/>
      <c r="N1376" s="36"/>
      <c r="O1376" s="36"/>
    </row>
    <row r="1377" spans="1:15" ht="30">
      <c r="A1377" s="28"/>
      <c r="B1377" s="29" t="s">
        <v>9896</v>
      </c>
      <c r="C1377" s="29">
        <v>1</v>
      </c>
      <c r="D1377" s="30"/>
      <c r="E1377" s="31" t="s">
        <v>11243</v>
      </c>
      <c r="F1377" s="46">
        <v>21980</v>
      </c>
      <c r="G1377" s="32">
        <v>2003</v>
      </c>
      <c r="H1377" s="39">
        <v>20</v>
      </c>
      <c r="I1377" s="41">
        <v>0.08</v>
      </c>
      <c r="J1377" s="35">
        <v>2</v>
      </c>
      <c r="K1377" s="49">
        <v>1818.4641584158464</v>
      </c>
      <c r="M1377" s="36"/>
      <c r="N1377" s="36"/>
      <c r="O1377" s="36"/>
    </row>
    <row r="1378" spans="1:15" ht="30">
      <c r="A1378" s="28"/>
      <c r="B1378" s="29" t="s">
        <v>9896</v>
      </c>
      <c r="C1378" s="29">
        <v>1</v>
      </c>
      <c r="D1378" s="30"/>
      <c r="E1378" s="31" t="s">
        <v>11244</v>
      </c>
      <c r="F1378" s="46">
        <v>6048</v>
      </c>
      <c r="G1378" s="32">
        <v>2018</v>
      </c>
      <c r="H1378" s="39">
        <v>20</v>
      </c>
      <c r="I1378" s="41">
        <v>0.08</v>
      </c>
      <c r="J1378" s="35">
        <v>2</v>
      </c>
      <c r="K1378" s="49">
        <v>4053.7169108910894</v>
      </c>
      <c r="M1378" s="36"/>
      <c r="N1378" s="36"/>
      <c r="O1378" s="36"/>
    </row>
    <row r="1379" spans="1:15" ht="30">
      <c r="A1379" s="28"/>
      <c r="B1379" s="29" t="s">
        <v>9896</v>
      </c>
      <c r="C1379" s="29">
        <v>1</v>
      </c>
      <c r="D1379" s="30"/>
      <c r="E1379" s="31" t="s">
        <v>11245</v>
      </c>
      <c r="F1379" s="46">
        <v>57452.78</v>
      </c>
      <c r="G1379" s="32">
        <v>2004</v>
      </c>
      <c r="H1379" s="39">
        <v>20</v>
      </c>
      <c r="I1379" s="41">
        <v>0.08</v>
      </c>
      <c r="J1379" s="35">
        <v>2</v>
      </c>
      <c r="K1379" s="49">
        <v>5171.8878788118946</v>
      </c>
      <c r="M1379" s="36"/>
      <c r="N1379" s="36"/>
      <c r="O1379" s="36"/>
    </row>
    <row r="1380" spans="1:15" ht="30">
      <c r="A1380" s="28"/>
      <c r="B1380" s="29" t="s">
        <v>9896</v>
      </c>
      <c r="C1380" s="29">
        <v>1</v>
      </c>
      <c r="D1380" s="30"/>
      <c r="E1380" s="31" t="s">
        <v>11246</v>
      </c>
      <c r="F1380" s="46">
        <v>2840</v>
      </c>
      <c r="G1380" s="32">
        <v>2008</v>
      </c>
      <c r="H1380" s="39">
        <v>20</v>
      </c>
      <c r="I1380" s="41">
        <v>0.08</v>
      </c>
      <c r="J1380" s="35">
        <v>2</v>
      </c>
      <c r="K1380" s="49">
        <v>467.7845544554462</v>
      </c>
      <c r="M1380" s="36"/>
      <c r="N1380" s="36"/>
      <c r="O1380" s="36"/>
    </row>
    <row r="1381" spans="1:15" ht="30">
      <c r="A1381" s="28"/>
      <c r="B1381" s="29" t="s">
        <v>9896</v>
      </c>
      <c r="C1381" s="29">
        <v>1</v>
      </c>
      <c r="D1381" s="30"/>
      <c r="E1381" s="31" t="s">
        <v>11247</v>
      </c>
      <c r="F1381" s="46">
        <v>14200</v>
      </c>
      <c r="G1381" s="32">
        <v>2008</v>
      </c>
      <c r="H1381" s="39">
        <v>20</v>
      </c>
      <c r="I1381" s="41">
        <v>0.08</v>
      </c>
      <c r="J1381" s="35">
        <v>2</v>
      </c>
      <c r="K1381" s="49">
        <v>2338.9227722772312</v>
      </c>
      <c r="M1381" s="36"/>
      <c r="N1381" s="36"/>
      <c r="O1381" s="36"/>
    </row>
    <row r="1382" spans="1:15" ht="30">
      <c r="A1382" s="28"/>
      <c r="B1382" s="29" t="s">
        <v>9896</v>
      </c>
      <c r="C1382" s="29">
        <v>1</v>
      </c>
      <c r="D1382" s="30"/>
      <c r="E1382" s="31" t="s">
        <v>11248</v>
      </c>
      <c r="F1382" s="46">
        <v>1704</v>
      </c>
      <c r="G1382" s="32">
        <v>2008</v>
      </c>
      <c r="H1382" s="39">
        <v>20</v>
      </c>
      <c r="I1382" s="41">
        <v>0.08</v>
      </c>
      <c r="J1382" s="35">
        <v>2</v>
      </c>
      <c r="K1382" s="49">
        <v>280.67073267326771</v>
      </c>
      <c r="M1382" s="36"/>
      <c r="N1382" s="36"/>
      <c r="O1382" s="36"/>
    </row>
    <row r="1383" spans="1:15" ht="30">
      <c r="A1383" s="28"/>
      <c r="B1383" s="29" t="s">
        <v>9896</v>
      </c>
      <c r="C1383" s="29">
        <v>1</v>
      </c>
      <c r="D1383" s="30"/>
      <c r="E1383" s="31" t="s">
        <v>11249</v>
      </c>
      <c r="F1383" s="46">
        <v>9600</v>
      </c>
      <c r="G1383" s="32">
        <v>2002</v>
      </c>
      <c r="H1383" s="39">
        <v>20</v>
      </c>
      <c r="I1383" s="41">
        <v>0.08</v>
      </c>
      <c r="J1383" s="35">
        <v>2</v>
      </c>
      <c r="K1383" s="49">
        <v>768.00000000000216</v>
      </c>
      <c r="M1383" s="36"/>
      <c r="N1383" s="36"/>
      <c r="O1383" s="36"/>
    </row>
    <row r="1384" spans="1:15" ht="30">
      <c r="A1384" s="28"/>
      <c r="B1384" s="29" t="s">
        <v>9896</v>
      </c>
      <c r="C1384" s="29">
        <v>1</v>
      </c>
      <c r="D1384" s="30"/>
      <c r="E1384" s="31" t="s">
        <v>11250</v>
      </c>
      <c r="F1384" s="46">
        <v>6224.8</v>
      </c>
      <c r="G1384" s="32">
        <v>2014</v>
      </c>
      <c r="H1384" s="39">
        <v>20</v>
      </c>
      <c r="I1384" s="41">
        <v>0.08</v>
      </c>
      <c r="J1384" s="35">
        <v>2</v>
      </c>
      <c r="K1384" s="49">
        <v>2573.2460356435658</v>
      </c>
      <c r="M1384" s="36"/>
      <c r="N1384" s="36"/>
      <c r="O1384" s="36"/>
    </row>
    <row r="1385" spans="1:15" ht="30">
      <c r="A1385" s="28"/>
      <c r="B1385" s="29" t="s">
        <v>9896</v>
      </c>
      <c r="C1385" s="29">
        <v>1</v>
      </c>
      <c r="D1385" s="30"/>
      <c r="E1385" s="31" t="s">
        <v>11251</v>
      </c>
      <c r="F1385" s="46">
        <v>30200</v>
      </c>
      <c r="G1385" s="32">
        <v>2005</v>
      </c>
      <c r="H1385" s="39">
        <v>20</v>
      </c>
      <c r="I1385" s="41">
        <v>0.08</v>
      </c>
      <c r="J1385" s="35">
        <v>2</v>
      </c>
      <c r="K1385" s="49">
        <v>3076.2138613861457</v>
      </c>
      <c r="M1385" s="36"/>
      <c r="N1385" s="36"/>
      <c r="O1385" s="36"/>
    </row>
    <row r="1386" spans="1:15" ht="30">
      <c r="A1386" s="28"/>
      <c r="B1386" s="29" t="s">
        <v>9896</v>
      </c>
      <c r="C1386" s="29">
        <v>1</v>
      </c>
      <c r="D1386" s="30"/>
      <c r="E1386" s="31" t="s">
        <v>11252</v>
      </c>
      <c r="F1386" s="46">
        <v>20670</v>
      </c>
      <c r="G1386" s="32">
        <v>2020</v>
      </c>
      <c r="H1386" s="39">
        <v>20</v>
      </c>
      <c r="I1386" s="41">
        <v>0.08</v>
      </c>
      <c r="J1386" s="35">
        <v>2</v>
      </c>
      <c r="K1386" s="49">
        <v>17073.829306930693</v>
      </c>
      <c r="M1386" s="36"/>
      <c r="N1386" s="36"/>
      <c r="O1386" s="36"/>
    </row>
    <row r="1387" spans="1:15" ht="30">
      <c r="A1387" s="28"/>
      <c r="B1387" s="29" t="s">
        <v>9896</v>
      </c>
      <c r="C1387" s="29">
        <v>1</v>
      </c>
      <c r="D1387" s="30"/>
      <c r="E1387" s="31" t="s">
        <v>11253</v>
      </c>
      <c r="F1387" s="46">
        <v>29680</v>
      </c>
      <c r="G1387" s="32">
        <v>2020</v>
      </c>
      <c r="H1387" s="39">
        <v>20</v>
      </c>
      <c r="I1387" s="41">
        <v>0.08</v>
      </c>
      <c r="J1387" s="35">
        <v>2</v>
      </c>
      <c r="K1387" s="49">
        <v>24516.267722772278</v>
      </c>
      <c r="M1387" s="36"/>
      <c r="N1387" s="36"/>
      <c r="O1387" s="36"/>
    </row>
    <row r="1388" spans="1:15" ht="30">
      <c r="A1388" s="28"/>
      <c r="B1388" s="29" t="s">
        <v>9896</v>
      </c>
      <c r="C1388" s="29">
        <v>1</v>
      </c>
      <c r="D1388" s="30"/>
      <c r="E1388" s="31" t="s">
        <v>11254</v>
      </c>
      <c r="F1388" s="46">
        <v>19875</v>
      </c>
      <c r="G1388" s="32">
        <v>2020</v>
      </c>
      <c r="H1388" s="39">
        <v>20</v>
      </c>
      <c r="I1388" s="41">
        <v>0.08</v>
      </c>
      <c r="J1388" s="35">
        <v>2</v>
      </c>
      <c r="K1388" s="49">
        <v>16417.143564356436</v>
      </c>
      <c r="M1388" s="36"/>
      <c r="N1388" s="36"/>
      <c r="O1388" s="36"/>
    </row>
    <row r="1389" spans="1:15" ht="30">
      <c r="A1389" s="28"/>
      <c r="B1389" s="29" t="s">
        <v>9896</v>
      </c>
      <c r="C1389" s="29">
        <v>1</v>
      </c>
      <c r="D1389" s="30"/>
      <c r="E1389" s="31" t="s">
        <v>11255</v>
      </c>
      <c r="F1389" s="46">
        <v>163662.94</v>
      </c>
      <c r="G1389" s="32">
        <v>2020</v>
      </c>
      <c r="H1389" s="39">
        <v>20</v>
      </c>
      <c r="I1389" s="41">
        <v>0.08</v>
      </c>
      <c r="J1389" s="35">
        <v>2</v>
      </c>
      <c r="K1389" s="49">
        <v>135188.82929029706</v>
      </c>
      <c r="M1389" s="36"/>
      <c r="N1389" s="36"/>
      <c r="O1389" s="36"/>
    </row>
    <row r="1390" spans="1:15" ht="30">
      <c r="A1390" s="28"/>
      <c r="B1390" s="29" t="s">
        <v>9896</v>
      </c>
      <c r="C1390" s="29">
        <v>1</v>
      </c>
      <c r="D1390" s="30"/>
      <c r="E1390" s="31" t="s">
        <v>11256</v>
      </c>
      <c r="F1390" s="46">
        <v>33072</v>
      </c>
      <c r="G1390" s="32">
        <v>2020</v>
      </c>
      <c r="H1390" s="39">
        <v>20</v>
      </c>
      <c r="I1390" s="41">
        <v>0.08</v>
      </c>
      <c r="J1390" s="35">
        <v>2</v>
      </c>
      <c r="K1390" s="49">
        <v>27318.126891089112</v>
      </c>
      <c r="M1390" s="36"/>
      <c r="N1390" s="36"/>
      <c r="O1390" s="36"/>
    </row>
    <row r="1391" spans="1:15" ht="30">
      <c r="A1391" s="28"/>
      <c r="B1391" s="29" t="s">
        <v>9896</v>
      </c>
      <c r="C1391" s="29">
        <v>1</v>
      </c>
      <c r="D1391" s="30"/>
      <c r="E1391" s="31" t="s">
        <v>11257</v>
      </c>
      <c r="F1391" s="46">
        <v>163662.94</v>
      </c>
      <c r="G1391" s="32">
        <v>2020</v>
      </c>
      <c r="H1391" s="39">
        <v>20</v>
      </c>
      <c r="I1391" s="41">
        <v>0.08</v>
      </c>
      <c r="J1391" s="35">
        <v>2</v>
      </c>
      <c r="K1391" s="49">
        <v>135188.82929029706</v>
      </c>
      <c r="M1391" s="36"/>
      <c r="N1391" s="36"/>
      <c r="O1391" s="36"/>
    </row>
    <row r="1392" spans="1:15" ht="30">
      <c r="A1392" s="28"/>
      <c r="B1392" s="29" t="s">
        <v>9896</v>
      </c>
      <c r="C1392" s="29">
        <v>1</v>
      </c>
      <c r="D1392" s="30"/>
      <c r="E1392" s="31" t="s">
        <v>11258</v>
      </c>
      <c r="F1392" s="46">
        <v>163662.94</v>
      </c>
      <c r="G1392" s="32">
        <v>2020</v>
      </c>
      <c r="H1392" s="39">
        <v>20</v>
      </c>
      <c r="I1392" s="41">
        <v>0.08</v>
      </c>
      <c r="J1392" s="35">
        <v>2</v>
      </c>
      <c r="K1392" s="49">
        <v>135188.82929029706</v>
      </c>
      <c r="M1392" s="36"/>
      <c r="N1392" s="36"/>
      <c r="O1392" s="36"/>
    </row>
    <row r="1393" spans="1:15" ht="30">
      <c r="A1393" s="28"/>
      <c r="B1393" s="29" t="s">
        <v>9896</v>
      </c>
      <c r="C1393" s="29">
        <v>1</v>
      </c>
      <c r="D1393" s="30"/>
      <c r="E1393" s="31" t="s">
        <v>11259</v>
      </c>
      <c r="F1393" s="46">
        <v>163662.94</v>
      </c>
      <c r="G1393" s="32">
        <v>2020</v>
      </c>
      <c r="H1393" s="39">
        <v>20</v>
      </c>
      <c r="I1393" s="41">
        <v>0.08</v>
      </c>
      <c r="J1393" s="35">
        <v>2</v>
      </c>
      <c r="K1393" s="49">
        <v>135188.82929029706</v>
      </c>
      <c r="M1393" s="36"/>
      <c r="N1393" s="36"/>
      <c r="O1393" s="36"/>
    </row>
    <row r="1394" spans="1:15" ht="30">
      <c r="A1394" s="28"/>
      <c r="B1394" s="29" t="s">
        <v>9896</v>
      </c>
      <c r="C1394" s="29">
        <v>1</v>
      </c>
      <c r="D1394" s="30"/>
      <c r="E1394" s="31" t="s">
        <v>11260</v>
      </c>
      <c r="F1394" s="46">
        <v>163662.94</v>
      </c>
      <c r="G1394" s="32">
        <v>2020</v>
      </c>
      <c r="H1394" s="39">
        <v>20</v>
      </c>
      <c r="I1394" s="41">
        <v>0.08</v>
      </c>
      <c r="J1394" s="35">
        <v>2</v>
      </c>
      <c r="K1394" s="49">
        <v>135188.82929029706</v>
      </c>
      <c r="M1394" s="36"/>
      <c r="N1394" s="36"/>
      <c r="O1394" s="36"/>
    </row>
    <row r="1395" spans="1:15" ht="30">
      <c r="A1395" s="28"/>
      <c r="B1395" s="29" t="s">
        <v>9896</v>
      </c>
      <c r="C1395" s="29">
        <v>1</v>
      </c>
      <c r="D1395" s="30"/>
      <c r="E1395" s="31" t="s">
        <v>11261</v>
      </c>
      <c r="F1395" s="46">
        <v>163662.94</v>
      </c>
      <c r="G1395" s="32">
        <v>2020</v>
      </c>
      <c r="H1395" s="39">
        <v>20</v>
      </c>
      <c r="I1395" s="41">
        <v>0.08</v>
      </c>
      <c r="J1395" s="35">
        <v>2</v>
      </c>
      <c r="K1395" s="49">
        <v>135188.82929029706</v>
      </c>
      <c r="M1395" s="36"/>
      <c r="N1395" s="36"/>
      <c r="O1395" s="36"/>
    </row>
    <row r="1396" spans="1:15" ht="30">
      <c r="A1396" s="28"/>
      <c r="B1396" s="29" t="s">
        <v>9896</v>
      </c>
      <c r="C1396" s="29">
        <v>1</v>
      </c>
      <c r="D1396" s="30"/>
      <c r="E1396" s="31" t="s">
        <v>11262</v>
      </c>
      <c r="F1396" s="46">
        <v>274756.71999999997</v>
      </c>
      <c r="G1396" s="32">
        <v>2010</v>
      </c>
      <c r="H1396" s="39">
        <v>20</v>
      </c>
      <c r="I1396" s="41">
        <v>0.08</v>
      </c>
      <c r="J1396" s="35">
        <v>2</v>
      </c>
      <c r="K1396" s="49">
        <v>63025.383059009961</v>
      </c>
      <c r="M1396" s="36"/>
      <c r="N1396" s="36"/>
      <c r="O1396" s="36"/>
    </row>
    <row r="1397" spans="1:15" ht="30">
      <c r="A1397" s="28"/>
      <c r="B1397" s="29" t="s">
        <v>9896</v>
      </c>
      <c r="C1397" s="29">
        <v>1</v>
      </c>
      <c r="D1397" s="30"/>
      <c r="E1397" s="31" t="s">
        <v>11263</v>
      </c>
      <c r="F1397" s="46">
        <v>238391.86</v>
      </c>
      <c r="G1397" s="32">
        <v>2016</v>
      </c>
      <c r="H1397" s="39">
        <v>20</v>
      </c>
      <c r="I1397" s="41">
        <v>0.08</v>
      </c>
      <c r="J1397" s="35">
        <v>2</v>
      </c>
      <c r="K1397" s="49">
        <v>126994.41223207924</v>
      </c>
      <c r="M1397" s="36"/>
      <c r="N1397" s="36"/>
      <c r="O1397" s="36"/>
    </row>
    <row r="1398" spans="1:15" ht="30">
      <c r="A1398" s="28"/>
      <c r="B1398" s="29" t="s">
        <v>9896</v>
      </c>
      <c r="C1398" s="29">
        <v>1</v>
      </c>
      <c r="D1398" s="30"/>
      <c r="E1398" s="31" t="s">
        <v>11264</v>
      </c>
      <c r="F1398" s="46">
        <v>214148.62</v>
      </c>
      <c r="G1398" s="32">
        <v>2020</v>
      </c>
      <c r="H1398" s="39">
        <v>20</v>
      </c>
      <c r="I1398" s="41">
        <v>0.08</v>
      </c>
      <c r="J1398" s="35">
        <v>2</v>
      </c>
      <c r="K1398" s="49">
        <v>176891.00068673267</v>
      </c>
      <c r="M1398" s="36"/>
      <c r="N1398" s="36"/>
      <c r="O1398" s="36"/>
    </row>
    <row r="1399" spans="1:15" ht="30">
      <c r="A1399" s="28"/>
      <c r="B1399" s="29" t="s">
        <v>9896</v>
      </c>
      <c r="C1399" s="29">
        <v>1</v>
      </c>
      <c r="D1399" s="30"/>
      <c r="E1399" s="31" t="s">
        <v>11265</v>
      </c>
      <c r="F1399" s="46">
        <v>238391.86</v>
      </c>
      <c r="G1399" s="32">
        <v>2016</v>
      </c>
      <c r="H1399" s="39">
        <v>20</v>
      </c>
      <c r="I1399" s="41">
        <v>0.08</v>
      </c>
      <c r="J1399" s="35">
        <v>2</v>
      </c>
      <c r="K1399" s="49">
        <v>126994.41223207924</v>
      </c>
      <c r="M1399" s="36"/>
      <c r="N1399" s="36"/>
      <c r="O1399" s="36"/>
    </row>
    <row r="1400" spans="1:15" ht="30">
      <c r="A1400" s="28"/>
      <c r="B1400" s="29" t="s">
        <v>9896</v>
      </c>
      <c r="C1400" s="29">
        <v>1</v>
      </c>
      <c r="D1400" s="30"/>
      <c r="E1400" s="31" t="s">
        <v>11266</v>
      </c>
      <c r="F1400" s="46">
        <v>214148.62</v>
      </c>
      <c r="G1400" s="32">
        <v>2020</v>
      </c>
      <c r="H1400" s="39">
        <v>20</v>
      </c>
      <c r="I1400" s="41">
        <v>0.08</v>
      </c>
      <c r="J1400" s="35">
        <v>2</v>
      </c>
      <c r="K1400" s="49">
        <v>176891.00068673267</v>
      </c>
      <c r="M1400" s="36"/>
      <c r="N1400" s="36"/>
      <c r="O1400" s="36"/>
    </row>
    <row r="1401" spans="1:15" ht="30">
      <c r="A1401" s="28"/>
      <c r="B1401" s="29" t="s">
        <v>9896</v>
      </c>
      <c r="C1401" s="29">
        <v>1</v>
      </c>
      <c r="D1401" s="30"/>
      <c r="E1401" s="31" t="s">
        <v>11267</v>
      </c>
      <c r="F1401" s="46">
        <v>238391.86</v>
      </c>
      <c r="G1401" s="32">
        <v>2016</v>
      </c>
      <c r="H1401" s="39">
        <v>20</v>
      </c>
      <c r="I1401" s="41">
        <v>0.08</v>
      </c>
      <c r="J1401" s="35">
        <v>2</v>
      </c>
      <c r="K1401" s="49">
        <v>126994.41223207924</v>
      </c>
      <c r="M1401" s="36"/>
      <c r="N1401" s="36"/>
      <c r="O1401" s="36"/>
    </row>
    <row r="1402" spans="1:15" ht="30">
      <c r="A1402" s="28"/>
      <c r="B1402" s="29" t="s">
        <v>9896</v>
      </c>
      <c r="C1402" s="29">
        <v>1</v>
      </c>
      <c r="D1402" s="30"/>
      <c r="E1402" s="31" t="s">
        <v>11268</v>
      </c>
      <c r="F1402" s="46">
        <v>6148</v>
      </c>
      <c r="G1402" s="32">
        <v>2020</v>
      </c>
      <c r="H1402" s="39">
        <v>20</v>
      </c>
      <c r="I1402" s="41">
        <v>0.08</v>
      </c>
      <c r="J1402" s="35">
        <v>2</v>
      </c>
      <c r="K1402" s="49">
        <v>5078.3697425742575</v>
      </c>
      <c r="M1402" s="36"/>
      <c r="N1402" s="36"/>
      <c r="O1402" s="36"/>
    </row>
    <row r="1403" spans="1:15" ht="30">
      <c r="A1403" s="28"/>
      <c r="B1403" s="29" t="s">
        <v>9896</v>
      </c>
      <c r="C1403" s="29">
        <v>1</v>
      </c>
      <c r="D1403" s="30"/>
      <c r="E1403" s="31" t="s">
        <v>11269</v>
      </c>
      <c r="F1403" s="46">
        <v>163662.94</v>
      </c>
      <c r="G1403" s="32">
        <v>2020</v>
      </c>
      <c r="H1403" s="39">
        <v>20</v>
      </c>
      <c r="I1403" s="41">
        <v>0.08</v>
      </c>
      <c r="J1403" s="35">
        <v>2</v>
      </c>
      <c r="K1403" s="49">
        <v>135188.82929029706</v>
      </c>
      <c r="M1403" s="36"/>
      <c r="N1403" s="36"/>
      <c r="O1403" s="36"/>
    </row>
    <row r="1404" spans="1:15" ht="30">
      <c r="A1404" s="28"/>
      <c r="B1404" s="29" t="s">
        <v>9896</v>
      </c>
      <c r="C1404" s="29">
        <v>1</v>
      </c>
      <c r="D1404" s="30"/>
      <c r="E1404" s="31" t="s">
        <v>11270</v>
      </c>
      <c r="F1404" s="46">
        <v>163662.94</v>
      </c>
      <c r="G1404" s="32">
        <v>2020</v>
      </c>
      <c r="H1404" s="39">
        <v>20</v>
      </c>
      <c r="I1404" s="41">
        <v>0.08</v>
      </c>
      <c r="J1404" s="35">
        <v>2</v>
      </c>
      <c r="K1404" s="49">
        <v>135188.82929029706</v>
      </c>
      <c r="M1404" s="36"/>
      <c r="N1404" s="36"/>
      <c r="O1404" s="36"/>
    </row>
    <row r="1405" spans="1:15" ht="30">
      <c r="A1405" s="28"/>
      <c r="B1405" s="29" t="s">
        <v>9896</v>
      </c>
      <c r="C1405" s="29">
        <v>1</v>
      </c>
      <c r="D1405" s="30"/>
      <c r="E1405" s="31" t="s">
        <v>11271</v>
      </c>
      <c r="F1405" s="46">
        <v>163662.94</v>
      </c>
      <c r="G1405" s="32">
        <v>2020</v>
      </c>
      <c r="H1405" s="39">
        <v>20</v>
      </c>
      <c r="I1405" s="41">
        <v>0.08</v>
      </c>
      <c r="J1405" s="35">
        <v>2</v>
      </c>
      <c r="K1405" s="49">
        <v>135188.82929029706</v>
      </c>
      <c r="M1405" s="36"/>
      <c r="N1405" s="36"/>
      <c r="O1405" s="36"/>
    </row>
    <row r="1406" spans="1:15" ht="30">
      <c r="A1406" s="28"/>
      <c r="B1406" s="29" t="s">
        <v>9896</v>
      </c>
      <c r="C1406" s="29">
        <v>1</v>
      </c>
      <c r="D1406" s="30"/>
      <c r="E1406" s="31" t="s">
        <v>11272</v>
      </c>
      <c r="F1406" s="46">
        <v>163662.94</v>
      </c>
      <c r="G1406" s="32">
        <v>2020</v>
      </c>
      <c r="H1406" s="39">
        <v>20</v>
      </c>
      <c r="I1406" s="41">
        <v>0.08</v>
      </c>
      <c r="J1406" s="35">
        <v>2</v>
      </c>
      <c r="K1406" s="49">
        <v>135188.82929029706</v>
      </c>
      <c r="M1406" s="36"/>
      <c r="N1406" s="36"/>
      <c r="O1406" s="36"/>
    </row>
    <row r="1407" spans="1:15" ht="30">
      <c r="A1407" s="28"/>
      <c r="B1407" s="29" t="s">
        <v>9896</v>
      </c>
      <c r="C1407" s="29">
        <v>1</v>
      </c>
      <c r="D1407" s="30"/>
      <c r="E1407" s="31" t="s">
        <v>11273</v>
      </c>
      <c r="F1407" s="46">
        <v>163662.94</v>
      </c>
      <c r="G1407" s="32">
        <v>2020</v>
      </c>
      <c r="H1407" s="39">
        <v>20</v>
      </c>
      <c r="I1407" s="41">
        <v>0.08</v>
      </c>
      <c r="J1407" s="35">
        <v>2</v>
      </c>
      <c r="K1407" s="49">
        <v>135188.82929029706</v>
      </c>
      <c r="M1407" s="36"/>
      <c r="N1407" s="36"/>
      <c r="O1407" s="36"/>
    </row>
    <row r="1408" spans="1:15" ht="30">
      <c r="A1408" s="28"/>
      <c r="B1408" s="29" t="s">
        <v>9896</v>
      </c>
      <c r="C1408" s="29">
        <v>1</v>
      </c>
      <c r="D1408" s="30"/>
      <c r="E1408" s="31" t="s">
        <v>11274</v>
      </c>
      <c r="F1408" s="46">
        <v>281514.8</v>
      </c>
      <c r="G1408" s="32">
        <v>2020</v>
      </c>
      <c r="H1408" s="39">
        <v>20</v>
      </c>
      <c r="I1408" s="41">
        <v>0.08</v>
      </c>
      <c r="J1408" s="35">
        <v>2</v>
      </c>
      <c r="K1408" s="49">
        <v>232536.79935049507</v>
      </c>
      <c r="M1408" s="36"/>
      <c r="N1408" s="36"/>
      <c r="O1408" s="36"/>
    </row>
    <row r="1409" spans="1:15" ht="30">
      <c r="A1409" s="28"/>
      <c r="B1409" s="29" t="s">
        <v>9896</v>
      </c>
      <c r="C1409" s="29">
        <v>1</v>
      </c>
      <c r="D1409" s="30"/>
      <c r="E1409" s="31" t="s">
        <v>11275</v>
      </c>
      <c r="F1409" s="46">
        <v>281514.8</v>
      </c>
      <c r="G1409" s="32">
        <v>2020</v>
      </c>
      <c r="H1409" s="39">
        <v>20</v>
      </c>
      <c r="I1409" s="41">
        <v>0.08</v>
      </c>
      <c r="J1409" s="35">
        <v>2</v>
      </c>
      <c r="K1409" s="49">
        <v>232536.79935049507</v>
      </c>
      <c r="M1409" s="36"/>
      <c r="N1409" s="36"/>
      <c r="O1409" s="36"/>
    </row>
    <row r="1410" spans="1:15" ht="30">
      <c r="A1410" s="28"/>
      <c r="B1410" s="29" t="s">
        <v>9896</v>
      </c>
      <c r="C1410" s="29">
        <v>1</v>
      </c>
      <c r="D1410" s="30"/>
      <c r="E1410" s="31" t="s">
        <v>11276</v>
      </c>
      <c r="F1410" s="46">
        <v>281514.8</v>
      </c>
      <c r="G1410" s="32">
        <v>2020</v>
      </c>
      <c r="H1410" s="39">
        <v>20</v>
      </c>
      <c r="I1410" s="41">
        <v>0.08</v>
      </c>
      <c r="J1410" s="35">
        <v>2</v>
      </c>
      <c r="K1410" s="49">
        <v>232536.79935049507</v>
      </c>
      <c r="M1410" s="36"/>
      <c r="N1410" s="36"/>
      <c r="O1410" s="36"/>
    </row>
    <row r="1411" spans="1:15" ht="30">
      <c r="A1411" s="28"/>
      <c r="B1411" s="29" t="s">
        <v>9896</v>
      </c>
      <c r="C1411" s="29">
        <v>1</v>
      </c>
      <c r="D1411" s="30"/>
      <c r="E1411" s="31" t="s">
        <v>11277</v>
      </c>
      <c r="F1411" s="46">
        <v>43423.96</v>
      </c>
      <c r="G1411" s="32">
        <v>2020</v>
      </c>
      <c r="H1411" s="39">
        <v>20</v>
      </c>
      <c r="I1411" s="41">
        <v>0.08</v>
      </c>
      <c r="J1411" s="35">
        <v>2</v>
      </c>
      <c r="K1411" s="49">
        <v>35869.050840396041</v>
      </c>
      <c r="M1411" s="36"/>
      <c r="N1411" s="36"/>
      <c r="O1411" s="36"/>
    </row>
    <row r="1412" spans="1:15" ht="30">
      <c r="A1412" s="28"/>
      <c r="B1412" s="29" t="s">
        <v>9896</v>
      </c>
      <c r="C1412" s="29">
        <v>1</v>
      </c>
      <c r="D1412" s="30"/>
      <c r="E1412" s="31" t="s">
        <v>11278</v>
      </c>
      <c r="F1412" s="46">
        <v>43520</v>
      </c>
      <c r="G1412" s="32">
        <v>2010</v>
      </c>
      <c r="H1412" s="39">
        <v>20</v>
      </c>
      <c r="I1412" s="41">
        <v>0.08</v>
      </c>
      <c r="J1412" s="35">
        <v>2</v>
      </c>
      <c r="K1412" s="49">
        <v>9982.8847524752582</v>
      </c>
      <c r="M1412" s="36"/>
      <c r="N1412" s="36"/>
      <c r="O1412" s="36"/>
    </row>
    <row r="1413" spans="1:15" ht="30">
      <c r="A1413" s="28"/>
      <c r="B1413" s="29" t="s">
        <v>9896</v>
      </c>
      <c r="C1413" s="29">
        <v>1</v>
      </c>
      <c r="D1413" s="30"/>
      <c r="E1413" s="31" t="s">
        <v>11279</v>
      </c>
      <c r="F1413" s="46">
        <v>6655</v>
      </c>
      <c r="G1413" s="32">
        <v>2015</v>
      </c>
      <c r="H1413" s="39">
        <v>20</v>
      </c>
      <c r="I1413" s="41">
        <v>0.08</v>
      </c>
      <c r="J1413" s="35">
        <v>2</v>
      </c>
      <c r="K1413" s="49">
        <v>3132.9895049504962</v>
      </c>
      <c r="M1413" s="36"/>
      <c r="N1413" s="36"/>
      <c r="O1413" s="36"/>
    </row>
    <row r="1414" spans="1:15" ht="30">
      <c r="A1414" s="28"/>
      <c r="B1414" s="29" t="s">
        <v>9896</v>
      </c>
      <c r="C1414" s="29">
        <v>1</v>
      </c>
      <c r="D1414" s="30"/>
      <c r="E1414" s="31" t="s">
        <v>11280</v>
      </c>
      <c r="F1414" s="46">
        <v>45640</v>
      </c>
      <c r="G1414" s="32">
        <v>2001</v>
      </c>
      <c r="H1414" s="39">
        <v>20</v>
      </c>
      <c r="I1414" s="41">
        <v>0.08</v>
      </c>
      <c r="J1414" s="35">
        <v>2</v>
      </c>
      <c r="K1414" s="49">
        <v>3651.2000000000103</v>
      </c>
      <c r="M1414" s="36"/>
      <c r="N1414" s="36"/>
      <c r="O1414" s="36"/>
    </row>
    <row r="1415" spans="1:15" ht="30">
      <c r="A1415" s="28"/>
      <c r="B1415" s="29" t="s">
        <v>9896</v>
      </c>
      <c r="C1415" s="29">
        <v>1</v>
      </c>
      <c r="D1415" s="30"/>
      <c r="E1415" s="31" t="s">
        <v>11281</v>
      </c>
      <c r="F1415" s="46">
        <v>6820</v>
      </c>
      <c r="G1415" s="32">
        <v>2014</v>
      </c>
      <c r="H1415" s="39">
        <v>20</v>
      </c>
      <c r="I1415" s="41">
        <v>0.08</v>
      </c>
      <c r="J1415" s="35">
        <v>2</v>
      </c>
      <c r="K1415" s="49">
        <v>2819.2934653465359</v>
      </c>
      <c r="M1415" s="36"/>
      <c r="N1415" s="36"/>
      <c r="O1415" s="36"/>
    </row>
    <row r="1416" spans="1:15" ht="30">
      <c r="A1416" s="28"/>
      <c r="B1416" s="29" t="s">
        <v>9896</v>
      </c>
      <c r="C1416" s="29">
        <v>1</v>
      </c>
      <c r="D1416" s="30"/>
      <c r="E1416" s="31" t="s">
        <v>11282</v>
      </c>
      <c r="F1416" s="46">
        <v>6160</v>
      </c>
      <c r="G1416" s="32">
        <v>2018</v>
      </c>
      <c r="H1416" s="39">
        <v>20</v>
      </c>
      <c r="I1416" s="41">
        <v>0.08</v>
      </c>
      <c r="J1416" s="35">
        <v>2</v>
      </c>
      <c r="K1416" s="49">
        <v>4128.7857425742577</v>
      </c>
      <c r="M1416" s="36"/>
      <c r="N1416" s="36"/>
      <c r="O1416" s="36"/>
    </row>
    <row r="1417" spans="1:15" ht="30">
      <c r="A1417" s="28"/>
      <c r="B1417" s="29" t="s">
        <v>9896</v>
      </c>
      <c r="C1417" s="29">
        <v>1</v>
      </c>
      <c r="D1417" s="30"/>
      <c r="E1417" s="31" t="s">
        <v>11283</v>
      </c>
      <c r="F1417" s="46">
        <v>6667</v>
      </c>
      <c r="G1417" s="32">
        <v>2016</v>
      </c>
      <c r="H1417" s="39">
        <v>20</v>
      </c>
      <c r="I1417" s="41">
        <v>0.08</v>
      </c>
      <c r="J1417" s="35">
        <v>2</v>
      </c>
      <c r="K1417" s="49">
        <v>3551.5967128712882</v>
      </c>
      <c r="M1417" s="36"/>
      <c r="N1417" s="36"/>
      <c r="O1417" s="36"/>
    </row>
    <row r="1418" spans="1:15" ht="30">
      <c r="A1418" s="28"/>
      <c r="B1418" s="29" t="s">
        <v>9896</v>
      </c>
      <c r="C1418" s="29">
        <v>1</v>
      </c>
      <c r="D1418" s="30"/>
      <c r="E1418" s="31" t="s">
        <v>11284</v>
      </c>
      <c r="F1418" s="46">
        <v>8327.5499999999993</v>
      </c>
      <c r="G1418" s="32">
        <v>2021</v>
      </c>
      <c r="H1418" s="39">
        <v>20</v>
      </c>
      <c r="I1418" s="41">
        <v>0.08</v>
      </c>
      <c r="J1418" s="35">
        <v>2</v>
      </c>
      <c r="K1418" s="49">
        <v>7584.1718732673262</v>
      </c>
      <c r="M1418" s="36"/>
      <c r="N1418" s="36"/>
      <c r="O1418" s="36"/>
    </row>
    <row r="1419" spans="1:15" ht="30">
      <c r="A1419" s="28"/>
      <c r="B1419" s="29" t="s">
        <v>9896</v>
      </c>
      <c r="C1419" s="29">
        <v>1</v>
      </c>
      <c r="D1419" s="30"/>
      <c r="E1419" s="31" t="s">
        <v>11285</v>
      </c>
      <c r="F1419" s="46">
        <v>8327.5499999999993</v>
      </c>
      <c r="G1419" s="32">
        <v>2021</v>
      </c>
      <c r="H1419" s="39">
        <v>20</v>
      </c>
      <c r="I1419" s="41">
        <v>0.08</v>
      </c>
      <c r="J1419" s="35">
        <v>2</v>
      </c>
      <c r="K1419" s="49">
        <v>7584.1718732673262</v>
      </c>
      <c r="M1419" s="36"/>
      <c r="N1419" s="36"/>
      <c r="O1419" s="36"/>
    </row>
    <row r="1420" spans="1:15" ht="30">
      <c r="A1420" s="28"/>
      <c r="B1420" s="29" t="s">
        <v>9896</v>
      </c>
      <c r="C1420" s="29">
        <v>1</v>
      </c>
      <c r="D1420" s="30"/>
      <c r="E1420" s="31" t="s">
        <v>11286</v>
      </c>
      <c r="F1420" s="46">
        <v>8327.5499999999993</v>
      </c>
      <c r="G1420" s="32">
        <v>2021</v>
      </c>
      <c r="H1420" s="39">
        <v>20</v>
      </c>
      <c r="I1420" s="41">
        <v>0.08</v>
      </c>
      <c r="J1420" s="35">
        <v>2</v>
      </c>
      <c r="K1420" s="49">
        <v>7584.1718732673262</v>
      </c>
      <c r="M1420" s="36"/>
      <c r="N1420" s="36"/>
      <c r="O1420" s="36"/>
    </row>
    <row r="1421" spans="1:15" ht="30">
      <c r="A1421" s="28"/>
      <c r="B1421" s="29" t="s">
        <v>9896</v>
      </c>
      <c r="C1421" s="29">
        <v>1</v>
      </c>
      <c r="D1421" s="30"/>
      <c r="E1421" s="31" t="s">
        <v>11287</v>
      </c>
      <c r="F1421" s="46">
        <v>8327.5499999999993</v>
      </c>
      <c r="G1421" s="32">
        <v>2021</v>
      </c>
      <c r="H1421" s="39">
        <v>20</v>
      </c>
      <c r="I1421" s="41">
        <v>0.08</v>
      </c>
      <c r="J1421" s="35">
        <v>2</v>
      </c>
      <c r="K1421" s="49">
        <v>7584.1718732673262</v>
      </c>
      <c r="M1421" s="36"/>
      <c r="N1421" s="36"/>
      <c r="O1421" s="36"/>
    </row>
    <row r="1422" spans="1:15" ht="30">
      <c r="A1422" s="28"/>
      <c r="B1422" s="29" t="s">
        <v>9896</v>
      </c>
      <c r="C1422" s="29">
        <v>1</v>
      </c>
      <c r="D1422" s="30"/>
      <c r="E1422" s="31" t="s">
        <v>11288</v>
      </c>
      <c r="F1422" s="46">
        <v>46310.86</v>
      </c>
      <c r="G1422" s="32">
        <v>2021</v>
      </c>
      <c r="H1422" s="39">
        <v>20</v>
      </c>
      <c r="I1422" s="41">
        <v>0.08</v>
      </c>
      <c r="J1422" s="35">
        <v>2</v>
      </c>
      <c r="K1422" s="49">
        <v>42176.813329108911</v>
      </c>
      <c r="M1422" s="36"/>
      <c r="N1422" s="36"/>
      <c r="O1422" s="36"/>
    </row>
    <row r="1423" spans="1:15" ht="30">
      <c r="A1423" s="28"/>
      <c r="B1423" s="29" t="s">
        <v>9896</v>
      </c>
      <c r="C1423" s="29">
        <v>1</v>
      </c>
      <c r="D1423" s="30"/>
      <c r="E1423" s="31" t="s">
        <v>11289</v>
      </c>
      <c r="F1423" s="46">
        <v>13080</v>
      </c>
      <c r="G1423" s="32">
        <v>2019</v>
      </c>
      <c r="H1423" s="39">
        <v>20</v>
      </c>
      <c r="I1423" s="41">
        <v>0.08</v>
      </c>
      <c r="J1423" s="35">
        <v>2</v>
      </c>
      <c r="K1423" s="49">
        <v>9755.8669306930697</v>
      </c>
      <c r="M1423" s="36"/>
      <c r="N1423" s="36"/>
      <c r="O1423" s="36"/>
    </row>
    <row r="1424" spans="1:15" ht="30">
      <c r="A1424" s="28"/>
      <c r="B1424" s="29" t="s">
        <v>9896</v>
      </c>
      <c r="C1424" s="29">
        <v>1</v>
      </c>
      <c r="D1424" s="30"/>
      <c r="E1424" s="31" t="s">
        <v>11290</v>
      </c>
      <c r="F1424" s="46">
        <v>42343.3</v>
      </c>
      <c r="G1424" s="32">
        <v>2021</v>
      </c>
      <c r="H1424" s="39">
        <v>20</v>
      </c>
      <c r="I1424" s="41">
        <v>0.08</v>
      </c>
      <c r="J1424" s="35">
        <v>2</v>
      </c>
      <c r="K1424" s="49">
        <v>38563.426803960399</v>
      </c>
      <c r="M1424" s="36"/>
      <c r="N1424" s="36"/>
      <c r="O1424" s="36"/>
    </row>
    <row r="1425" spans="1:15" ht="30">
      <c r="A1425" s="28"/>
      <c r="B1425" s="29" t="s">
        <v>9896</v>
      </c>
      <c r="C1425" s="29">
        <v>1</v>
      </c>
      <c r="D1425" s="30"/>
      <c r="E1425" s="31" t="s">
        <v>11291</v>
      </c>
      <c r="F1425" s="46">
        <v>42343.3</v>
      </c>
      <c r="G1425" s="32">
        <v>2021</v>
      </c>
      <c r="H1425" s="39">
        <v>20</v>
      </c>
      <c r="I1425" s="41">
        <v>0.08</v>
      </c>
      <c r="J1425" s="35">
        <v>2</v>
      </c>
      <c r="K1425" s="49">
        <v>38563.426803960399</v>
      </c>
      <c r="M1425" s="36"/>
      <c r="N1425" s="36"/>
      <c r="O1425" s="36"/>
    </row>
    <row r="1426" spans="1:15" ht="30">
      <c r="A1426" s="28"/>
      <c r="B1426" s="29" t="s">
        <v>9896</v>
      </c>
      <c r="C1426" s="29">
        <v>1</v>
      </c>
      <c r="D1426" s="30"/>
      <c r="E1426" s="31" t="s">
        <v>11292</v>
      </c>
      <c r="F1426" s="46">
        <v>42343.3</v>
      </c>
      <c r="G1426" s="32">
        <v>2021</v>
      </c>
      <c r="H1426" s="39">
        <v>20</v>
      </c>
      <c r="I1426" s="41">
        <v>0.08</v>
      </c>
      <c r="J1426" s="35">
        <v>2</v>
      </c>
      <c r="K1426" s="49">
        <v>38563.426803960399</v>
      </c>
      <c r="M1426" s="36"/>
      <c r="N1426" s="36"/>
      <c r="O1426" s="36"/>
    </row>
    <row r="1427" spans="1:15" ht="30">
      <c r="A1427" s="28"/>
      <c r="B1427" s="29" t="s">
        <v>9896</v>
      </c>
      <c r="C1427" s="29">
        <v>1</v>
      </c>
      <c r="D1427" s="30"/>
      <c r="E1427" s="31" t="s">
        <v>11293</v>
      </c>
      <c r="F1427" s="46">
        <v>42343.3</v>
      </c>
      <c r="G1427" s="32">
        <v>2021</v>
      </c>
      <c r="H1427" s="39">
        <v>20</v>
      </c>
      <c r="I1427" s="41">
        <v>0.08</v>
      </c>
      <c r="J1427" s="35">
        <v>2</v>
      </c>
      <c r="K1427" s="49">
        <v>38563.426803960399</v>
      </c>
      <c r="M1427" s="36"/>
      <c r="N1427" s="36"/>
      <c r="O1427" s="36"/>
    </row>
    <row r="1428" spans="1:15" ht="30">
      <c r="A1428" s="28"/>
      <c r="B1428" s="29" t="s">
        <v>9896</v>
      </c>
      <c r="C1428" s="29">
        <v>1</v>
      </c>
      <c r="D1428" s="30"/>
      <c r="E1428" s="31" t="s">
        <v>11294</v>
      </c>
      <c r="F1428" s="46">
        <v>54311.9</v>
      </c>
      <c r="G1428" s="32">
        <v>2021</v>
      </c>
      <c r="H1428" s="39">
        <v>20</v>
      </c>
      <c r="I1428" s="41">
        <v>0.08</v>
      </c>
      <c r="J1428" s="35">
        <v>2</v>
      </c>
      <c r="K1428" s="49">
        <v>49463.621877227728</v>
      </c>
      <c r="M1428" s="36"/>
      <c r="N1428" s="36"/>
      <c r="O1428" s="36"/>
    </row>
    <row r="1429" spans="1:15" ht="30">
      <c r="A1429" s="28"/>
      <c r="B1429" s="29" t="s">
        <v>9896</v>
      </c>
      <c r="C1429" s="29">
        <v>1</v>
      </c>
      <c r="D1429" s="30"/>
      <c r="E1429" s="31" t="s">
        <v>11295</v>
      </c>
      <c r="F1429" s="46">
        <v>45490.98</v>
      </c>
      <c r="G1429" s="32">
        <v>2021</v>
      </c>
      <c r="H1429" s="39">
        <v>20</v>
      </c>
      <c r="I1429" s="41">
        <v>0.08</v>
      </c>
      <c r="J1429" s="35">
        <v>2</v>
      </c>
      <c r="K1429" s="49">
        <v>41430.121824950496</v>
      </c>
      <c r="M1429" s="36"/>
      <c r="N1429" s="36"/>
      <c r="O1429" s="36"/>
    </row>
    <row r="1430" spans="1:15" ht="30">
      <c r="A1430" s="28"/>
      <c r="B1430" s="29" t="s">
        <v>9896</v>
      </c>
      <c r="C1430" s="29">
        <v>1</v>
      </c>
      <c r="D1430" s="30"/>
      <c r="E1430" s="31" t="s">
        <v>11296</v>
      </c>
      <c r="F1430" s="46">
        <v>42343.3</v>
      </c>
      <c r="G1430" s="32">
        <v>2021</v>
      </c>
      <c r="H1430" s="39">
        <v>20</v>
      </c>
      <c r="I1430" s="41">
        <v>0.08</v>
      </c>
      <c r="J1430" s="35">
        <v>2</v>
      </c>
      <c r="K1430" s="49">
        <v>38563.426803960399</v>
      </c>
      <c r="M1430" s="36"/>
      <c r="N1430" s="36"/>
      <c r="O1430" s="36"/>
    </row>
    <row r="1431" spans="1:15" ht="30">
      <c r="A1431" s="28"/>
      <c r="B1431" s="29" t="s">
        <v>9896</v>
      </c>
      <c r="C1431" s="29">
        <v>1</v>
      </c>
      <c r="D1431" s="30"/>
      <c r="E1431" s="31" t="s">
        <v>11297</v>
      </c>
      <c r="F1431" s="46">
        <v>42343.3</v>
      </c>
      <c r="G1431" s="32">
        <v>2021</v>
      </c>
      <c r="H1431" s="39">
        <v>20</v>
      </c>
      <c r="I1431" s="41">
        <v>0.08</v>
      </c>
      <c r="J1431" s="35">
        <v>2</v>
      </c>
      <c r="K1431" s="49">
        <v>38563.426803960399</v>
      </c>
      <c r="M1431" s="36"/>
      <c r="N1431" s="36"/>
      <c r="O1431" s="36"/>
    </row>
    <row r="1432" spans="1:15" ht="30">
      <c r="A1432" s="28"/>
      <c r="B1432" s="29" t="s">
        <v>9896</v>
      </c>
      <c r="C1432" s="29">
        <v>1</v>
      </c>
      <c r="D1432" s="30"/>
      <c r="E1432" s="31" t="s">
        <v>11298</v>
      </c>
      <c r="F1432" s="46">
        <v>42343.3</v>
      </c>
      <c r="G1432" s="32">
        <v>2021</v>
      </c>
      <c r="H1432" s="39">
        <v>20</v>
      </c>
      <c r="I1432" s="41">
        <v>0.08</v>
      </c>
      <c r="J1432" s="35">
        <v>2</v>
      </c>
      <c r="K1432" s="49">
        <v>38563.426803960399</v>
      </c>
      <c r="M1432" s="36"/>
      <c r="N1432" s="36"/>
      <c r="O1432" s="36"/>
    </row>
    <row r="1433" spans="1:15" ht="30">
      <c r="A1433" s="28"/>
      <c r="B1433" s="29" t="s">
        <v>9896</v>
      </c>
      <c r="C1433" s="29">
        <v>1</v>
      </c>
      <c r="D1433" s="30"/>
      <c r="E1433" s="31" t="s">
        <v>11299</v>
      </c>
      <c r="F1433" s="46">
        <v>42343.3</v>
      </c>
      <c r="G1433" s="32">
        <v>2021</v>
      </c>
      <c r="H1433" s="39">
        <v>20</v>
      </c>
      <c r="I1433" s="41">
        <v>0.08</v>
      </c>
      <c r="J1433" s="35">
        <v>2</v>
      </c>
      <c r="K1433" s="49">
        <v>38563.426803960399</v>
      </c>
      <c r="M1433" s="36"/>
      <c r="N1433" s="36"/>
      <c r="O1433" s="36"/>
    </row>
    <row r="1434" spans="1:15" ht="30">
      <c r="A1434" s="28"/>
      <c r="B1434" s="29" t="s">
        <v>9896</v>
      </c>
      <c r="C1434" s="29">
        <v>1</v>
      </c>
      <c r="D1434" s="30"/>
      <c r="E1434" s="31" t="s">
        <v>11300</v>
      </c>
      <c r="F1434" s="46">
        <v>3866.62</v>
      </c>
      <c r="G1434" s="32">
        <v>2021</v>
      </c>
      <c r="H1434" s="39">
        <v>20</v>
      </c>
      <c r="I1434" s="41">
        <v>0.08</v>
      </c>
      <c r="J1434" s="35">
        <v>2</v>
      </c>
      <c r="K1434" s="49">
        <v>3521.4571691089109</v>
      </c>
      <c r="M1434" s="36"/>
      <c r="N1434" s="36"/>
      <c r="O1434" s="36"/>
    </row>
    <row r="1435" spans="1:15" ht="30">
      <c r="A1435" s="28"/>
      <c r="B1435" s="29" t="s">
        <v>9896</v>
      </c>
      <c r="C1435" s="29">
        <v>1</v>
      </c>
      <c r="D1435" s="30"/>
      <c r="E1435" s="31" t="s">
        <v>11301</v>
      </c>
      <c r="F1435" s="46">
        <v>32054.63</v>
      </c>
      <c r="G1435" s="32">
        <v>2021</v>
      </c>
      <c r="H1435" s="39">
        <v>20</v>
      </c>
      <c r="I1435" s="41">
        <v>0.08</v>
      </c>
      <c r="J1435" s="35">
        <v>2</v>
      </c>
      <c r="K1435" s="49">
        <v>29193.198870495053</v>
      </c>
      <c r="M1435" s="36"/>
      <c r="N1435" s="36"/>
      <c r="O1435" s="36"/>
    </row>
    <row r="1436" spans="1:15" ht="30">
      <c r="A1436" s="28"/>
      <c r="B1436" s="29" t="s">
        <v>9896</v>
      </c>
      <c r="C1436" s="29">
        <v>1</v>
      </c>
      <c r="D1436" s="30"/>
      <c r="E1436" s="31" t="s">
        <v>11302</v>
      </c>
      <c r="F1436" s="46">
        <v>38020.39</v>
      </c>
      <c r="G1436" s="32">
        <v>2021</v>
      </c>
      <c r="H1436" s="39">
        <v>20</v>
      </c>
      <c r="I1436" s="41">
        <v>0.08</v>
      </c>
      <c r="J1436" s="35">
        <v>2</v>
      </c>
      <c r="K1436" s="49">
        <v>34626.411423366335</v>
      </c>
      <c r="M1436" s="36"/>
      <c r="N1436" s="36"/>
      <c r="O1436" s="36"/>
    </row>
    <row r="1437" spans="1:15" ht="30">
      <c r="A1437" s="28"/>
      <c r="B1437" s="29" t="s">
        <v>9896</v>
      </c>
      <c r="C1437" s="29">
        <v>1</v>
      </c>
      <c r="D1437" s="30"/>
      <c r="E1437" s="31" t="s">
        <v>11303</v>
      </c>
      <c r="F1437" s="46">
        <v>61672</v>
      </c>
      <c r="G1437" s="32">
        <v>2022</v>
      </c>
      <c r="H1437" s="39">
        <v>20</v>
      </c>
      <c r="I1437" s="41">
        <v>0.08</v>
      </c>
      <c r="J1437" s="35">
        <v>2</v>
      </c>
      <c r="K1437" s="49">
        <v>61672</v>
      </c>
      <c r="M1437" s="36"/>
      <c r="N1437" s="36"/>
      <c r="O1437" s="36"/>
    </row>
    <row r="1438" spans="1:15" ht="30">
      <c r="A1438" s="28"/>
      <c r="B1438" s="29" t="s">
        <v>9896</v>
      </c>
      <c r="C1438" s="29">
        <v>1</v>
      </c>
      <c r="D1438" s="30"/>
      <c r="E1438" s="31" t="s">
        <v>11304</v>
      </c>
      <c r="F1438" s="46">
        <v>19420.650000000001</v>
      </c>
      <c r="G1438" s="32">
        <v>2021</v>
      </c>
      <c r="H1438" s="39">
        <v>20</v>
      </c>
      <c r="I1438" s="41">
        <v>0.08</v>
      </c>
      <c r="J1438" s="35">
        <v>2</v>
      </c>
      <c r="K1438" s="49">
        <v>17687.020491089112</v>
      </c>
      <c r="M1438" s="36"/>
      <c r="N1438" s="36"/>
      <c r="O1438" s="36"/>
    </row>
    <row r="1439" spans="1:15" ht="30">
      <c r="A1439" s="28"/>
      <c r="B1439" s="29" t="s">
        <v>9896</v>
      </c>
      <c r="C1439" s="29">
        <v>1</v>
      </c>
      <c r="D1439" s="30"/>
      <c r="E1439" s="31" t="s">
        <v>11305</v>
      </c>
      <c r="F1439" s="46">
        <v>19420.650000000001</v>
      </c>
      <c r="G1439" s="32">
        <v>2021</v>
      </c>
      <c r="H1439" s="39">
        <v>20</v>
      </c>
      <c r="I1439" s="41">
        <v>0.08</v>
      </c>
      <c r="J1439" s="35">
        <v>2</v>
      </c>
      <c r="K1439" s="49">
        <v>17687.020491089112</v>
      </c>
      <c r="M1439" s="36"/>
      <c r="N1439" s="36"/>
      <c r="O1439" s="36"/>
    </row>
    <row r="1440" spans="1:15" ht="30">
      <c r="A1440" s="28"/>
      <c r="B1440" s="29" t="s">
        <v>9896</v>
      </c>
      <c r="C1440" s="29">
        <v>1</v>
      </c>
      <c r="D1440" s="30"/>
      <c r="E1440" s="31" t="s">
        <v>11306</v>
      </c>
      <c r="F1440" s="46">
        <v>19420.650000000001</v>
      </c>
      <c r="G1440" s="32">
        <v>2021</v>
      </c>
      <c r="H1440" s="39">
        <v>20</v>
      </c>
      <c r="I1440" s="41">
        <v>0.08</v>
      </c>
      <c r="J1440" s="35">
        <v>2</v>
      </c>
      <c r="K1440" s="49">
        <v>17687.020491089112</v>
      </c>
      <c r="M1440" s="36"/>
      <c r="N1440" s="36"/>
      <c r="O1440" s="36"/>
    </row>
    <row r="1441" spans="1:15" ht="30">
      <c r="A1441" s="28"/>
      <c r="B1441" s="29" t="s">
        <v>9896</v>
      </c>
      <c r="C1441" s="29">
        <v>1</v>
      </c>
      <c r="D1441" s="30"/>
      <c r="E1441" s="31" t="s">
        <v>11307</v>
      </c>
      <c r="F1441" s="46">
        <v>47648</v>
      </c>
      <c r="G1441" s="32">
        <v>2022</v>
      </c>
      <c r="H1441" s="39">
        <v>20</v>
      </c>
      <c r="I1441" s="41">
        <v>0.08</v>
      </c>
      <c r="J1441" s="35">
        <v>2</v>
      </c>
      <c r="K1441" s="49">
        <v>47648</v>
      </c>
      <c r="M1441" s="36"/>
      <c r="N1441" s="36"/>
      <c r="O1441" s="36"/>
    </row>
    <row r="1442" spans="1:15" ht="30">
      <c r="A1442" s="28"/>
      <c r="B1442" s="29" t="s">
        <v>9896</v>
      </c>
      <c r="C1442" s="29">
        <v>1</v>
      </c>
      <c r="D1442" s="30"/>
      <c r="E1442" s="31" t="s">
        <v>11308</v>
      </c>
      <c r="F1442" s="46">
        <v>60730.58</v>
      </c>
      <c r="G1442" s="32">
        <v>2020</v>
      </c>
      <c r="H1442" s="39">
        <v>20</v>
      </c>
      <c r="I1442" s="41">
        <v>0.08</v>
      </c>
      <c r="J1442" s="35">
        <v>2</v>
      </c>
      <c r="K1442" s="49">
        <v>50164.661665742577</v>
      </c>
      <c r="M1442" s="36"/>
      <c r="N1442" s="36"/>
      <c r="O1442" s="36"/>
    </row>
    <row r="1443" spans="1:15" ht="30">
      <c r="A1443" s="28"/>
      <c r="B1443" s="29" t="s">
        <v>9896</v>
      </c>
      <c r="C1443" s="29">
        <v>1</v>
      </c>
      <c r="D1443" s="30"/>
      <c r="E1443" s="31" t="s">
        <v>11309</v>
      </c>
      <c r="F1443" s="46">
        <v>45541</v>
      </c>
      <c r="G1443" s="32">
        <v>2022</v>
      </c>
      <c r="H1443" s="39">
        <v>20</v>
      </c>
      <c r="I1443" s="41">
        <v>0.08</v>
      </c>
      <c r="J1443" s="35">
        <v>2</v>
      </c>
      <c r="K1443" s="49">
        <v>45541</v>
      </c>
      <c r="M1443" s="36"/>
      <c r="N1443" s="36"/>
      <c r="O1443" s="36"/>
    </row>
    <row r="1444" spans="1:15" ht="30">
      <c r="A1444" s="28"/>
      <c r="B1444" s="29" t="s">
        <v>9896</v>
      </c>
      <c r="C1444" s="29">
        <v>1</v>
      </c>
      <c r="D1444" s="30"/>
      <c r="E1444" s="31" t="s">
        <v>11310</v>
      </c>
      <c r="F1444" s="46">
        <v>51743</v>
      </c>
      <c r="G1444" s="32">
        <v>2022</v>
      </c>
      <c r="H1444" s="39">
        <v>20</v>
      </c>
      <c r="I1444" s="41">
        <v>0.08</v>
      </c>
      <c r="J1444" s="35">
        <v>2</v>
      </c>
      <c r="K1444" s="49">
        <v>51743</v>
      </c>
      <c r="M1444" s="36"/>
      <c r="N1444" s="36"/>
      <c r="O1444" s="36"/>
    </row>
    <row r="1445" spans="1:15" ht="30">
      <c r="A1445" s="28"/>
      <c r="B1445" s="29" t="s">
        <v>9896</v>
      </c>
      <c r="C1445" s="29">
        <v>1</v>
      </c>
      <c r="D1445" s="30"/>
      <c r="E1445" s="31" t="s">
        <v>11311</v>
      </c>
      <c r="F1445" s="46">
        <v>110928</v>
      </c>
      <c r="G1445" s="32">
        <v>2022</v>
      </c>
      <c r="H1445" s="39">
        <v>20</v>
      </c>
      <c r="I1445" s="41">
        <v>0.08</v>
      </c>
      <c r="J1445" s="35">
        <v>2</v>
      </c>
      <c r="K1445" s="49">
        <v>110928</v>
      </c>
      <c r="M1445" s="36"/>
      <c r="N1445" s="36"/>
      <c r="O1445" s="36"/>
    </row>
    <row r="1446" spans="1:15" ht="30">
      <c r="A1446" s="28"/>
      <c r="B1446" s="29" t="s">
        <v>9896</v>
      </c>
      <c r="C1446" s="29">
        <v>1</v>
      </c>
      <c r="D1446" s="30"/>
      <c r="E1446" s="31" t="s">
        <v>11312</v>
      </c>
      <c r="F1446" s="46">
        <v>39849</v>
      </c>
      <c r="G1446" s="32">
        <v>2022</v>
      </c>
      <c r="H1446" s="39">
        <v>20</v>
      </c>
      <c r="I1446" s="41">
        <v>0.08</v>
      </c>
      <c r="J1446" s="35">
        <v>2</v>
      </c>
      <c r="K1446" s="49">
        <v>39849</v>
      </c>
      <c r="M1446" s="36"/>
      <c r="N1446" s="36"/>
      <c r="O1446" s="36"/>
    </row>
    <row r="1447" spans="1:15" ht="30">
      <c r="A1447" s="28"/>
      <c r="B1447" s="29" t="s">
        <v>9896</v>
      </c>
      <c r="C1447" s="29">
        <v>1</v>
      </c>
      <c r="D1447" s="30"/>
      <c r="E1447" s="31" t="s">
        <v>11313</v>
      </c>
      <c r="F1447" s="46">
        <v>106994</v>
      </c>
      <c r="G1447" s="32">
        <v>2022</v>
      </c>
      <c r="H1447" s="39">
        <v>20</v>
      </c>
      <c r="I1447" s="41">
        <v>0.08</v>
      </c>
      <c r="J1447" s="35">
        <v>2</v>
      </c>
      <c r="K1447" s="49">
        <v>106994</v>
      </c>
      <c r="M1447" s="36"/>
      <c r="N1447" s="36"/>
      <c r="O1447" s="36"/>
    </row>
    <row r="1448" spans="1:15" ht="30">
      <c r="A1448" s="28"/>
      <c r="B1448" s="29" t="s">
        <v>9896</v>
      </c>
      <c r="C1448" s="29">
        <v>1</v>
      </c>
      <c r="D1448" s="30"/>
      <c r="E1448" s="31" t="s">
        <v>11314</v>
      </c>
      <c r="F1448" s="46">
        <v>42752</v>
      </c>
      <c r="G1448" s="32">
        <v>2022</v>
      </c>
      <c r="H1448" s="39">
        <v>20</v>
      </c>
      <c r="I1448" s="41">
        <v>0.08</v>
      </c>
      <c r="J1448" s="35">
        <v>2</v>
      </c>
      <c r="K1448" s="49">
        <v>42752</v>
      </c>
      <c r="M1448" s="36"/>
      <c r="N1448" s="36"/>
      <c r="O1448" s="36"/>
    </row>
    <row r="1449" spans="1:15" ht="30">
      <c r="A1449" s="28"/>
      <c r="B1449" s="29" t="s">
        <v>9896</v>
      </c>
      <c r="C1449" s="29">
        <v>1</v>
      </c>
      <c r="D1449" s="30"/>
      <c r="E1449" s="31" t="s">
        <v>11315</v>
      </c>
      <c r="F1449" s="46">
        <v>41168</v>
      </c>
      <c r="G1449" s="32">
        <v>2022</v>
      </c>
      <c r="H1449" s="39">
        <v>20</v>
      </c>
      <c r="I1449" s="41">
        <v>0.08</v>
      </c>
      <c r="J1449" s="35">
        <v>2</v>
      </c>
      <c r="K1449" s="49">
        <v>41168</v>
      </c>
      <c r="M1449" s="36"/>
      <c r="N1449" s="36"/>
      <c r="O1449" s="36"/>
    </row>
    <row r="1450" spans="1:15" ht="30">
      <c r="A1450" s="28"/>
      <c r="B1450" s="29" t="s">
        <v>9896</v>
      </c>
      <c r="C1450" s="29">
        <v>1</v>
      </c>
      <c r="D1450" s="30"/>
      <c r="E1450" s="31" t="s">
        <v>11316</v>
      </c>
      <c r="F1450" s="46">
        <v>34908.5</v>
      </c>
      <c r="G1450" s="32">
        <v>2015</v>
      </c>
      <c r="H1450" s="39">
        <v>20</v>
      </c>
      <c r="I1450" s="41">
        <v>0.08</v>
      </c>
      <c r="J1450" s="35">
        <v>2</v>
      </c>
      <c r="K1450" s="49">
        <v>16433.954039603967</v>
      </c>
      <c r="M1450" s="36"/>
      <c r="N1450" s="36"/>
      <c r="O1450" s="36"/>
    </row>
    <row r="1451" spans="1:15" ht="30">
      <c r="A1451" s="28"/>
      <c r="B1451" s="29" t="s">
        <v>9896</v>
      </c>
      <c r="C1451" s="29">
        <v>1</v>
      </c>
      <c r="D1451" s="30"/>
      <c r="E1451" s="31" t="s">
        <v>11317</v>
      </c>
      <c r="F1451" s="46">
        <v>41200</v>
      </c>
      <c r="G1451" s="32">
        <v>2021</v>
      </c>
      <c r="H1451" s="39">
        <v>20</v>
      </c>
      <c r="I1451" s="41">
        <v>0.08</v>
      </c>
      <c r="J1451" s="35">
        <v>2</v>
      </c>
      <c r="K1451" s="49">
        <v>37522.186138613863</v>
      </c>
      <c r="M1451" s="36"/>
      <c r="N1451" s="36"/>
      <c r="O1451" s="36"/>
    </row>
    <row r="1452" spans="1:15" ht="30">
      <c r="A1452" s="28"/>
      <c r="B1452" s="29" t="s">
        <v>9896</v>
      </c>
      <c r="C1452" s="29">
        <v>1</v>
      </c>
      <c r="D1452" s="30"/>
      <c r="E1452" s="31" t="s">
        <v>11318</v>
      </c>
      <c r="F1452" s="46">
        <v>28905.200000000001</v>
      </c>
      <c r="G1452" s="32">
        <v>2013</v>
      </c>
      <c r="H1452" s="39">
        <v>20</v>
      </c>
      <c r="I1452" s="41">
        <v>0.08</v>
      </c>
      <c r="J1452" s="35">
        <v>2</v>
      </c>
      <c r="K1452" s="49">
        <v>10421.898645544561</v>
      </c>
      <c r="M1452" s="36"/>
      <c r="N1452" s="36"/>
      <c r="O1452" s="36"/>
    </row>
    <row r="1453" spans="1:15" ht="30">
      <c r="A1453" s="28"/>
      <c r="B1453" s="29" t="s">
        <v>9896</v>
      </c>
      <c r="C1453" s="29">
        <v>1</v>
      </c>
      <c r="D1453" s="30"/>
      <c r="E1453" s="31" t="s">
        <v>11319</v>
      </c>
      <c r="F1453" s="46">
        <v>100300</v>
      </c>
      <c r="G1453" s="32">
        <v>2016</v>
      </c>
      <c r="H1453" s="39">
        <v>20</v>
      </c>
      <c r="I1453" s="41">
        <v>0.08</v>
      </c>
      <c r="J1453" s="35">
        <v>2</v>
      </c>
      <c r="K1453" s="49">
        <v>53431.100990099025</v>
      </c>
      <c r="M1453" s="36"/>
      <c r="N1453" s="36"/>
      <c r="O1453" s="36"/>
    </row>
    <row r="1454" spans="1:15" ht="30">
      <c r="A1454" s="28"/>
      <c r="B1454" s="29" t="s">
        <v>9896</v>
      </c>
      <c r="C1454" s="29">
        <v>1</v>
      </c>
      <c r="D1454" s="30"/>
      <c r="E1454" s="31" t="s">
        <v>11320</v>
      </c>
      <c r="F1454" s="46">
        <v>123710</v>
      </c>
      <c r="G1454" s="32">
        <v>2009</v>
      </c>
      <c r="H1454" s="39">
        <v>20</v>
      </c>
      <c r="I1454" s="41">
        <v>0.08</v>
      </c>
      <c r="J1454" s="35">
        <v>2</v>
      </c>
      <c r="K1454" s="49">
        <v>24095.278415841611</v>
      </c>
      <c r="M1454" s="36"/>
      <c r="N1454" s="36"/>
      <c r="O1454" s="36"/>
    </row>
    <row r="1455" spans="1:15" ht="30">
      <c r="A1455" s="28"/>
      <c r="B1455" s="29" t="s">
        <v>9896</v>
      </c>
      <c r="C1455" s="29">
        <v>1</v>
      </c>
      <c r="D1455" s="30"/>
      <c r="E1455" s="31" t="s">
        <v>11321</v>
      </c>
      <c r="F1455" s="46">
        <v>59690</v>
      </c>
      <c r="G1455" s="32">
        <v>2013</v>
      </c>
      <c r="H1455" s="39">
        <v>20</v>
      </c>
      <c r="I1455" s="41">
        <v>0.08</v>
      </c>
      <c r="J1455" s="35">
        <v>2</v>
      </c>
      <c r="K1455" s="49">
        <v>21521.495445544566</v>
      </c>
      <c r="M1455" s="36"/>
      <c r="N1455" s="36"/>
      <c r="O1455" s="36"/>
    </row>
    <row r="1456" spans="1:15" ht="30">
      <c r="A1456" s="28"/>
      <c r="B1456" s="29" t="s">
        <v>9896</v>
      </c>
      <c r="C1456" s="29">
        <v>1</v>
      </c>
      <c r="D1456" s="30"/>
      <c r="E1456" s="31" t="s">
        <v>11322</v>
      </c>
      <c r="F1456" s="46">
        <v>236000</v>
      </c>
      <c r="G1456" s="32">
        <v>2016</v>
      </c>
      <c r="H1456" s="39">
        <v>20</v>
      </c>
      <c r="I1456" s="41">
        <v>0.08</v>
      </c>
      <c r="J1456" s="35">
        <v>2</v>
      </c>
      <c r="K1456" s="49">
        <v>125720.23762376241</v>
      </c>
      <c r="M1456" s="36"/>
      <c r="N1456" s="36"/>
      <c r="O1456" s="36"/>
    </row>
    <row r="1457" spans="1:15" ht="30">
      <c r="A1457" s="28"/>
      <c r="B1457" s="29" t="s">
        <v>9896</v>
      </c>
      <c r="C1457" s="29">
        <v>1</v>
      </c>
      <c r="D1457" s="30"/>
      <c r="E1457" s="31" t="s">
        <v>11323</v>
      </c>
      <c r="F1457" s="46">
        <v>72917</v>
      </c>
      <c r="G1457" s="32">
        <v>2008</v>
      </c>
      <c r="H1457" s="39">
        <v>20</v>
      </c>
      <c r="I1457" s="41">
        <v>0.08</v>
      </c>
      <c r="J1457" s="35">
        <v>2</v>
      </c>
      <c r="K1457" s="49">
        <v>12010.368435643581</v>
      </c>
      <c r="M1457" s="36"/>
      <c r="N1457" s="36"/>
      <c r="O1457" s="36"/>
    </row>
    <row r="1458" spans="1:15" ht="30">
      <c r="A1458" s="28"/>
      <c r="B1458" s="29" t="s">
        <v>9896</v>
      </c>
      <c r="C1458" s="29">
        <v>1</v>
      </c>
      <c r="D1458" s="30"/>
      <c r="E1458" s="31" t="s">
        <v>11324</v>
      </c>
      <c r="F1458" s="46">
        <v>26000</v>
      </c>
      <c r="G1458" s="32">
        <v>2012</v>
      </c>
      <c r="H1458" s="39">
        <v>20</v>
      </c>
      <c r="I1458" s="41">
        <v>0.08</v>
      </c>
      <c r="J1458" s="35">
        <v>2</v>
      </c>
      <c r="K1458" s="49">
        <v>8119.2079207920851</v>
      </c>
      <c r="M1458" s="36"/>
      <c r="N1458" s="36"/>
      <c r="O1458" s="36"/>
    </row>
    <row r="1459" spans="1:15" ht="30">
      <c r="A1459" s="28"/>
      <c r="B1459" s="29" t="s">
        <v>9896</v>
      </c>
      <c r="C1459" s="29">
        <v>1</v>
      </c>
      <c r="D1459" s="30"/>
      <c r="E1459" s="31" t="s">
        <v>11325</v>
      </c>
      <c r="F1459" s="46">
        <v>13390</v>
      </c>
      <c r="G1459" s="32">
        <v>2021</v>
      </c>
      <c r="H1459" s="39">
        <v>20</v>
      </c>
      <c r="I1459" s="41">
        <v>0.08</v>
      </c>
      <c r="J1459" s="35">
        <v>2</v>
      </c>
      <c r="K1459" s="49">
        <v>12194.710495049505</v>
      </c>
      <c r="M1459" s="36"/>
      <c r="N1459" s="36"/>
      <c r="O1459" s="36"/>
    </row>
    <row r="1460" spans="1:15" ht="30">
      <c r="A1460" s="28"/>
      <c r="B1460" s="29" t="s">
        <v>9896</v>
      </c>
      <c r="C1460" s="29">
        <v>1</v>
      </c>
      <c r="D1460" s="30"/>
      <c r="E1460" s="31" t="s">
        <v>11326</v>
      </c>
      <c r="F1460" s="46">
        <v>13390</v>
      </c>
      <c r="G1460" s="32">
        <v>2021</v>
      </c>
      <c r="H1460" s="39">
        <v>20</v>
      </c>
      <c r="I1460" s="41">
        <v>0.08</v>
      </c>
      <c r="J1460" s="35">
        <v>2</v>
      </c>
      <c r="K1460" s="49">
        <v>12194.710495049505</v>
      </c>
      <c r="M1460" s="36"/>
      <c r="N1460" s="36"/>
      <c r="O1460" s="36"/>
    </row>
    <row r="1461" spans="1:15" ht="30">
      <c r="A1461" s="28"/>
      <c r="B1461" s="29" t="s">
        <v>9896</v>
      </c>
      <c r="C1461" s="29">
        <v>1</v>
      </c>
      <c r="D1461" s="30"/>
      <c r="E1461" s="31" t="s">
        <v>11327</v>
      </c>
      <c r="F1461" s="46">
        <v>17360</v>
      </c>
      <c r="G1461" s="32">
        <v>2014</v>
      </c>
      <c r="H1461" s="39">
        <v>20</v>
      </c>
      <c r="I1461" s="41">
        <v>0.08</v>
      </c>
      <c r="J1461" s="35">
        <v>2</v>
      </c>
      <c r="K1461" s="49">
        <v>7176.3833663366368</v>
      </c>
      <c r="M1461" s="36"/>
      <c r="N1461" s="36"/>
      <c r="O1461" s="36"/>
    </row>
    <row r="1462" spans="1:15" ht="30">
      <c r="A1462" s="28"/>
      <c r="B1462" s="29" t="s">
        <v>9896</v>
      </c>
      <c r="C1462" s="29">
        <v>1</v>
      </c>
      <c r="D1462" s="30"/>
      <c r="E1462" s="31" t="s">
        <v>11328</v>
      </c>
      <c r="F1462" s="46">
        <v>17000</v>
      </c>
      <c r="G1462" s="32">
        <v>2022</v>
      </c>
      <c r="H1462" s="39">
        <v>20</v>
      </c>
      <c r="I1462" s="41">
        <v>0.08</v>
      </c>
      <c r="J1462" s="35">
        <v>2</v>
      </c>
      <c r="K1462" s="49">
        <v>17000</v>
      </c>
      <c r="M1462" s="36"/>
      <c r="N1462" s="36"/>
      <c r="O1462" s="36"/>
    </row>
    <row r="1463" spans="1:15" ht="30">
      <c r="A1463" s="28"/>
      <c r="B1463" s="29" t="s">
        <v>9896</v>
      </c>
      <c r="C1463" s="29">
        <v>1</v>
      </c>
      <c r="D1463" s="30"/>
      <c r="E1463" s="31" t="s">
        <v>11329</v>
      </c>
      <c r="F1463" s="46">
        <v>12000</v>
      </c>
      <c r="G1463" s="32">
        <v>2022</v>
      </c>
      <c r="H1463" s="39">
        <v>20</v>
      </c>
      <c r="I1463" s="41">
        <v>0.08</v>
      </c>
      <c r="J1463" s="35">
        <v>2</v>
      </c>
      <c r="K1463" s="49">
        <v>12000</v>
      </c>
      <c r="M1463" s="36"/>
      <c r="N1463" s="36"/>
      <c r="O1463" s="36"/>
    </row>
    <row r="1464" spans="1:15" ht="30">
      <c r="A1464" s="28"/>
      <c r="B1464" s="29" t="s">
        <v>9896</v>
      </c>
      <c r="C1464" s="29">
        <v>1</v>
      </c>
      <c r="D1464" s="30"/>
      <c r="E1464" s="31" t="s">
        <v>11330</v>
      </c>
      <c r="F1464" s="46">
        <v>26180</v>
      </c>
      <c r="G1464" s="32">
        <v>2004</v>
      </c>
      <c r="H1464" s="39">
        <v>20</v>
      </c>
      <c r="I1464" s="41">
        <v>0.08</v>
      </c>
      <c r="J1464" s="35">
        <v>2</v>
      </c>
      <c r="K1464" s="49">
        <v>2356.7184158415903</v>
      </c>
      <c r="M1464" s="36"/>
      <c r="N1464" s="36"/>
      <c r="O1464" s="36"/>
    </row>
    <row r="1465" spans="1:15" ht="30">
      <c r="A1465" s="28"/>
      <c r="B1465" s="29" t="s">
        <v>9896</v>
      </c>
      <c r="C1465" s="29">
        <v>1</v>
      </c>
      <c r="D1465" s="30"/>
      <c r="E1465" s="31" t="s">
        <v>11331</v>
      </c>
      <c r="F1465" s="46">
        <v>12500</v>
      </c>
      <c r="G1465" s="32">
        <v>2022</v>
      </c>
      <c r="H1465" s="39">
        <v>20</v>
      </c>
      <c r="I1465" s="41">
        <v>0.08</v>
      </c>
      <c r="J1465" s="35">
        <v>2</v>
      </c>
      <c r="K1465" s="49">
        <v>12500</v>
      </c>
      <c r="M1465" s="36"/>
      <c r="N1465" s="36"/>
      <c r="O1465" s="36"/>
    </row>
    <row r="1466" spans="1:15" ht="30">
      <c r="A1466" s="28"/>
      <c r="B1466" s="29" t="s">
        <v>9896</v>
      </c>
      <c r="C1466" s="29">
        <v>1</v>
      </c>
      <c r="D1466" s="30"/>
      <c r="E1466" s="31" t="s">
        <v>11332</v>
      </c>
      <c r="F1466" s="46">
        <v>12000</v>
      </c>
      <c r="G1466" s="32">
        <v>2022</v>
      </c>
      <c r="H1466" s="39">
        <v>20</v>
      </c>
      <c r="I1466" s="41">
        <v>0.08</v>
      </c>
      <c r="J1466" s="35">
        <v>2</v>
      </c>
      <c r="K1466" s="49">
        <v>12000</v>
      </c>
      <c r="M1466" s="36"/>
      <c r="N1466" s="36"/>
      <c r="O1466" s="36"/>
    </row>
    <row r="1467" spans="1:15" ht="30">
      <c r="A1467" s="28"/>
      <c r="B1467" s="29" t="s">
        <v>9896</v>
      </c>
      <c r="C1467" s="29">
        <v>1</v>
      </c>
      <c r="D1467" s="30"/>
      <c r="E1467" s="31" t="s">
        <v>11333</v>
      </c>
      <c r="F1467" s="46">
        <v>92700</v>
      </c>
      <c r="G1467" s="32">
        <v>2021</v>
      </c>
      <c r="H1467" s="39">
        <v>20</v>
      </c>
      <c r="I1467" s="41">
        <v>0.08</v>
      </c>
      <c r="J1467" s="35">
        <v>2</v>
      </c>
      <c r="K1467" s="49">
        <v>84424.918811881187</v>
      </c>
      <c r="M1467" s="36"/>
      <c r="N1467" s="36"/>
      <c r="O1467" s="36"/>
    </row>
    <row r="1468" spans="1:15" ht="30">
      <c r="A1468" s="28"/>
      <c r="B1468" s="29" t="s">
        <v>9896</v>
      </c>
      <c r="C1468" s="29">
        <v>1</v>
      </c>
      <c r="D1468" s="30"/>
      <c r="E1468" s="31" t="s">
        <v>11334</v>
      </c>
      <c r="F1468" s="46">
        <v>1612</v>
      </c>
      <c r="G1468" s="32">
        <v>2014</v>
      </c>
      <c r="H1468" s="39">
        <v>20</v>
      </c>
      <c r="I1468" s="41">
        <v>0.08</v>
      </c>
      <c r="J1468" s="35">
        <v>2</v>
      </c>
      <c r="K1468" s="49">
        <v>666.37845544554489</v>
      </c>
      <c r="M1468" s="36"/>
      <c r="N1468" s="36"/>
      <c r="O1468" s="36"/>
    </row>
    <row r="1469" spans="1:15" ht="30">
      <c r="A1469" s="28"/>
      <c r="B1469" s="29" t="s">
        <v>9896</v>
      </c>
      <c r="C1469" s="29">
        <v>1</v>
      </c>
      <c r="D1469" s="30"/>
      <c r="E1469" s="31" t="s">
        <v>11335</v>
      </c>
      <c r="F1469" s="46">
        <v>51798</v>
      </c>
      <c r="G1469" s="32">
        <v>2022</v>
      </c>
      <c r="H1469" s="39">
        <v>20</v>
      </c>
      <c r="I1469" s="41">
        <v>0.08</v>
      </c>
      <c r="J1469" s="35">
        <v>2</v>
      </c>
      <c r="K1469" s="49">
        <v>51798</v>
      </c>
      <c r="M1469" s="36"/>
      <c r="N1469" s="36"/>
      <c r="O1469" s="36"/>
    </row>
    <row r="1470" spans="1:15" ht="30">
      <c r="A1470" s="28"/>
      <c r="B1470" s="29" t="s">
        <v>9896</v>
      </c>
      <c r="C1470" s="29">
        <v>1</v>
      </c>
      <c r="D1470" s="30"/>
      <c r="E1470" s="31" t="s">
        <v>11336</v>
      </c>
      <c r="F1470" s="46">
        <v>37498</v>
      </c>
      <c r="G1470" s="32">
        <v>2022</v>
      </c>
      <c r="H1470" s="39">
        <v>20</v>
      </c>
      <c r="I1470" s="41">
        <v>0.08</v>
      </c>
      <c r="J1470" s="35">
        <v>2</v>
      </c>
      <c r="K1470" s="49">
        <v>37498</v>
      </c>
      <c r="M1470" s="36"/>
      <c r="N1470" s="36"/>
      <c r="O1470" s="36"/>
    </row>
    <row r="1471" spans="1:15" ht="30">
      <c r="A1471" s="28"/>
      <c r="B1471" s="29" t="s">
        <v>9896</v>
      </c>
      <c r="C1471" s="29">
        <v>1</v>
      </c>
      <c r="D1471" s="30"/>
      <c r="E1471" s="31" t="s">
        <v>11337</v>
      </c>
      <c r="F1471" s="46">
        <v>27340</v>
      </c>
      <c r="G1471" s="32">
        <v>2022</v>
      </c>
      <c r="H1471" s="39">
        <v>20</v>
      </c>
      <c r="I1471" s="41">
        <v>0.08</v>
      </c>
      <c r="J1471" s="35">
        <v>2</v>
      </c>
      <c r="K1471" s="49">
        <v>27340</v>
      </c>
      <c r="M1471" s="36"/>
      <c r="N1471" s="36"/>
      <c r="O1471" s="36"/>
    </row>
    <row r="1472" spans="1:15" ht="30">
      <c r="A1472" s="28"/>
      <c r="B1472" s="29" t="s">
        <v>9896</v>
      </c>
      <c r="C1472" s="29">
        <v>1</v>
      </c>
      <c r="D1472" s="30"/>
      <c r="E1472" s="31" t="s">
        <v>11338</v>
      </c>
      <c r="F1472" s="46">
        <v>109577</v>
      </c>
      <c r="G1472" s="32">
        <v>2022</v>
      </c>
      <c r="H1472" s="39">
        <v>20</v>
      </c>
      <c r="I1472" s="41">
        <v>0.08</v>
      </c>
      <c r="J1472" s="35">
        <v>2</v>
      </c>
      <c r="K1472" s="50">
        <v>109577</v>
      </c>
      <c r="M1472" s="36"/>
      <c r="N1472" s="36"/>
      <c r="O1472" s="36"/>
    </row>
    <row r="1473" spans="1:15">
      <c r="A1473" s="28"/>
      <c r="B1473" s="29" t="s">
        <v>9896</v>
      </c>
      <c r="C1473" s="29"/>
      <c r="D1473" s="30"/>
      <c r="E1473" s="31"/>
      <c r="F1473" s="46"/>
      <c r="G1473" s="32"/>
      <c r="H1473" s="39"/>
      <c r="I1473" s="41"/>
      <c r="J1473" s="35" t="s">
        <v>9897</v>
      </c>
      <c r="K1473" s="49"/>
      <c r="M1473" s="36"/>
      <c r="N1473" s="36"/>
      <c r="O1473" s="36"/>
    </row>
    <row r="1474" spans="1:15" ht="15.75" thickBot="1">
      <c r="A1474" s="28"/>
      <c r="B1474" s="29" t="s">
        <v>9896</v>
      </c>
      <c r="C1474" s="29"/>
      <c r="D1474" s="30"/>
      <c r="E1474" s="52" t="s">
        <v>11339</v>
      </c>
      <c r="F1474" s="46"/>
      <c r="G1474" s="32"/>
      <c r="H1474" s="39"/>
      <c r="I1474" s="41"/>
      <c r="J1474" s="35" t="s">
        <v>9897</v>
      </c>
      <c r="K1474" s="51">
        <f>SUM(K1097:K1473)</f>
        <v>17584554.622196052</v>
      </c>
      <c r="M1474" s="36"/>
      <c r="N1474" s="36"/>
      <c r="O1474" s="36"/>
    </row>
    <row r="1475" spans="1:15" ht="15.75" thickTop="1">
      <c r="A1475" s="28"/>
      <c r="B1475" s="29" t="s">
        <v>9896</v>
      </c>
      <c r="C1475" s="29"/>
      <c r="D1475" s="30"/>
      <c r="E1475" s="31"/>
      <c r="F1475" s="46"/>
      <c r="G1475" s="32"/>
      <c r="H1475" s="39"/>
      <c r="I1475" s="41"/>
      <c r="J1475" s="35" t="s">
        <v>9897</v>
      </c>
      <c r="K1475" s="49"/>
      <c r="M1475" s="36"/>
      <c r="N1475" s="36"/>
      <c r="O1475" s="36"/>
    </row>
    <row r="1476" spans="1:15">
      <c r="A1476" s="28"/>
      <c r="B1476" s="29" t="s">
        <v>9896</v>
      </c>
      <c r="C1476" s="29"/>
      <c r="D1476" s="30"/>
      <c r="E1476" s="31"/>
      <c r="F1476" s="46"/>
      <c r="G1476" s="32"/>
      <c r="H1476" s="39"/>
      <c r="I1476" s="41"/>
      <c r="J1476" s="35" t="s">
        <v>9897</v>
      </c>
      <c r="K1476" s="49"/>
      <c r="M1476" s="36"/>
      <c r="N1476" s="36"/>
      <c r="O1476" s="36"/>
    </row>
    <row r="1477" spans="1:15">
      <c r="A1477" s="28"/>
      <c r="B1477" s="29" t="s">
        <v>9896</v>
      </c>
      <c r="C1477" s="29"/>
      <c r="D1477" s="30"/>
      <c r="E1477" s="37" t="s">
        <v>11340</v>
      </c>
      <c r="F1477" s="46"/>
      <c r="G1477" s="32"/>
      <c r="H1477" s="39"/>
      <c r="I1477" s="41"/>
      <c r="J1477" s="35" t="s">
        <v>9897</v>
      </c>
      <c r="K1477" s="49"/>
      <c r="M1477" s="36"/>
      <c r="N1477" s="36"/>
      <c r="O1477" s="36"/>
    </row>
    <row r="1478" spans="1:15">
      <c r="A1478" s="28"/>
      <c r="B1478" s="29" t="s">
        <v>9896</v>
      </c>
      <c r="C1478" s="29"/>
      <c r="D1478" s="30"/>
      <c r="E1478" s="31"/>
      <c r="F1478" s="46"/>
      <c r="G1478" s="32"/>
      <c r="H1478" s="39"/>
      <c r="I1478" s="41"/>
      <c r="J1478" s="35" t="s">
        <v>9897</v>
      </c>
      <c r="K1478" s="49"/>
      <c r="M1478" s="36"/>
      <c r="N1478" s="36"/>
      <c r="O1478" s="36"/>
    </row>
    <row r="1479" spans="1:15" ht="30">
      <c r="A1479" s="28">
        <v>1</v>
      </c>
      <c r="B1479" s="29" t="s">
        <v>9896</v>
      </c>
      <c r="C1479" s="29">
        <v>1</v>
      </c>
      <c r="D1479" s="30"/>
      <c r="E1479" s="31" t="s">
        <v>11341</v>
      </c>
      <c r="F1479" s="46">
        <v>30005.8</v>
      </c>
      <c r="G1479" s="32">
        <v>2017</v>
      </c>
      <c r="H1479" s="39">
        <v>15</v>
      </c>
      <c r="I1479" s="41">
        <v>0.08</v>
      </c>
      <c r="J1479" s="35">
        <v>2</v>
      </c>
      <c r="K1479" s="49">
        <v>14486.681405148522</v>
      </c>
      <c r="M1479" s="36"/>
      <c r="N1479" s="36"/>
      <c r="O1479" s="36"/>
    </row>
    <row r="1480" spans="1:15" ht="30">
      <c r="A1480" s="28"/>
      <c r="B1480" s="29" t="s">
        <v>9896</v>
      </c>
      <c r="C1480" s="29">
        <v>1</v>
      </c>
      <c r="D1480" s="30"/>
      <c r="E1480" s="31" t="s">
        <v>11342</v>
      </c>
      <c r="F1480" s="46">
        <v>28568.3</v>
      </c>
      <c r="G1480" s="32">
        <v>2017</v>
      </c>
      <c r="H1480" s="39">
        <v>15</v>
      </c>
      <c r="I1480" s="41">
        <v>0.08</v>
      </c>
      <c r="J1480" s="35">
        <v>2</v>
      </c>
      <c r="K1480" s="49">
        <v>13792.662098217828</v>
      </c>
      <c r="M1480" s="36"/>
      <c r="N1480" s="36"/>
      <c r="O1480" s="36"/>
    </row>
    <row r="1481" spans="1:15" ht="30">
      <c r="A1481" s="28"/>
      <c r="B1481" s="29" t="s">
        <v>9896</v>
      </c>
      <c r="C1481" s="29">
        <v>1</v>
      </c>
      <c r="D1481" s="30"/>
      <c r="E1481" s="31" t="s">
        <v>11343</v>
      </c>
      <c r="F1481" s="46">
        <v>28539.55</v>
      </c>
      <c r="G1481" s="32">
        <v>2017</v>
      </c>
      <c r="H1481" s="39">
        <v>15</v>
      </c>
      <c r="I1481" s="41">
        <v>0.08</v>
      </c>
      <c r="J1481" s="35">
        <v>2</v>
      </c>
      <c r="K1481" s="49">
        <v>13778.781712079213</v>
      </c>
      <c r="M1481" s="36"/>
      <c r="N1481" s="36"/>
      <c r="O1481" s="36"/>
    </row>
    <row r="1482" spans="1:15" ht="30">
      <c r="A1482" s="28"/>
      <c r="B1482" s="29" t="s">
        <v>9896</v>
      </c>
      <c r="C1482" s="29">
        <v>1</v>
      </c>
      <c r="D1482" s="30"/>
      <c r="E1482" s="31" t="s">
        <v>11344</v>
      </c>
      <c r="F1482" s="46">
        <v>45194.16</v>
      </c>
      <c r="G1482" s="32">
        <v>2020</v>
      </c>
      <c r="H1482" s="39">
        <v>15</v>
      </c>
      <c r="I1482" s="41">
        <v>0.08</v>
      </c>
      <c r="J1482" s="35">
        <v>2</v>
      </c>
      <c r="K1482" s="49">
        <v>34416.650494099013</v>
      </c>
      <c r="M1482" s="36"/>
      <c r="N1482" s="36"/>
      <c r="O1482" s="36"/>
    </row>
    <row r="1483" spans="1:15" ht="30">
      <c r="A1483" s="28"/>
      <c r="B1483" s="29" t="s">
        <v>9896</v>
      </c>
      <c r="C1483" s="29">
        <v>1</v>
      </c>
      <c r="D1483" s="30"/>
      <c r="E1483" s="31" t="s">
        <v>11345</v>
      </c>
      <c r="F1483" s="46">
        <v>45194.16</v>
      </c>
      <c r="G1483" s="32">
        <v>2020</v>
      </c>
      <c r="H1483" s="39">
        <v>15</v>
      </c>
      <c r="I1483" s="41">
        <v>0.08</v>
      </c>
      <c r="J1483" s="35">
        <v>2</v>
      </c>
      <c r="K1483" s="49">
        <v>34416.650494099013</v>
      </c>
      <c r="M1483" s="36"/>
      <c r="N1483" s="36"/>
      <c r="O1483" s="36"/>
    </row>
    <row r="1484" spans="1:15" ht="30">
      <c r="A1484" s="28"/>
      <c r="B1484" s="29" t="s">
        <v>9896</v>
      </c>
      <c r="C1484" s="29">
        <v>1</v>
      </c>
      <c r="D1484" s="30"/>
      <c r="E1484" s="31" t="s">
        <v>11346</v>
      </c>
      <c r="F1484" s="46">
        <v>32575.81</v>
      </c>
      <c r="G1484" s="32">
        <v>2021</v>
      </c>
      <c r="H1484" s="39">
        <v>15</v>
      </c>
      <c r="I1484" s="41">
        <v>0.08</v>
      </c>
      <c r="J1484" s="35">
        <v>2</v>
      </c>
      <c r="K1484" s="49">
        <v>28546.214556277231</v>
      </c>
      <c r="M1484" s="36"/>
      <c r="N1484" s="36"/>
      <c r="O1484" s="36"/>
    </row>
    <row r="1485" spans="1:15" ht="30">
      <c r="A1485" s="28"/>
      <c r="B1485" s="29" t="s">
        <v>9896</v>
      </c>
      <c r="C1485" s="29">
        <v>1</v>
      </c>
      <c r="D1485" s="30"/>
      <c r="E1485" s="31" t="s">
        <v>11347</v>
      </c>
      <c r="F1485" s="46">
        <v>45571.32</v>
      </c>
      <c r="G1485" s="32">
        <v>2021</v>
      </c>
      <c r="H1485" s="39">
        <v>15</v>
      </c>
      <c r="I1485" s="41">
        <v>0.08</v>
      </c>
      <c r="J1485" s="35">
        <v>2</v>
      </c>
      <c r="K1485" s="49">
        <v>39934.192836118811</v>
      </c>
      <c r="M1485" s="36"/>
      <c r="N1485" s="36"/>
      <c r="O1485" s="36"/>
    </row>
    <row r="1486" spans="1:15" ht="30">
      <c r="A1486" s="28"/>
      <c r="B1486" s="29" t="s">
        <v>9896</v>
      </c>
      <c r="C1486" s="29">
        <v>1</v>
      </c>
      <c r="D1486" s="30"/>
      <c r="E1486" s="31" t="s">
        <v>11348</v>
      </c>
      <c r="F1486" s="46">
        <v>32914.68</v>
      </c>
      <c r="G1486" s="32">
        <v>2021</v>
      </c>
      <c r="H1486" s="39">
        <v>15</v>
      </c>
      <c r="I1486" s="41">
        <v>0.08</v>
      </c>
      <c r="J1486" s="35">
        <v>2</v>
      </c>
      <c r="K1486" s="49">
        <v>28843.166672792082</v>
      </c>
      <c r="M1486" s="36"/>
      <c r="N1486" s="36"/>
      <c r="O1486" s="36"/>
    </row>
    <row r="1487" spans="1:15" ht="30">
      <c r="A1487" s="28"/>
      <c r="B1487" s="29" t="s">
        <v>9896</v>
      </c>
      <c r="C1487" s="29">
        <v>1</v>
      </c>
      <c r="D1487" s="30"/>
      <c r="E1487" s="31" t="s">
        <v>11349</v>
      </c>
      <c r="F1487" s="46">
        <v>32575.81</v>
      </c>
      <c r="G1487" s="32">
        <v>2021</v>
      </c>
      <c r="H1487" s="39">
        <v>15</v>
      </c>
      <c r="I1487" s="41">
        <v>0.08</v>
      </c>
      <c r="J1487" s="35">
        <v>2</v>
      </c>
      <c r="K1487" s="49">
        <v>28546.214556277231</v>
      </c>
      <c r="M1487" s="36"/>
      <c r="N1487" s="36"/>
      <c r="O1487" s="36"/>
    </row>
    <row r="1488" spans="1:15" ht="30">
      <c r="A1488" s="28"/>
      <c r="B1488" s="29" t="s">
        <v>9896</v>
      </c>
      <c r="C1488" s="29">
        <v>1</v>
      </c>
      <c r="D1488" s="30"/>
      <c r="E1488" s="31" t="s">
        <v>11350</v>
      </c>
      <c r="F1488" s="46">
        <v>32575.81</v>
      </c>
      <c r="G1488" s="32">
        <v>2021</v>
      </c>
      <c r="H1488" s="39">
        <v>15</v>
      </c>
      <c r="I1488" s="41">
        <v>0.08</v>
      </c>
      <c r="J1488" s="35">
        <v>2</v>
      </c>
      <c r="K1488" s="49">
        <v>28546.214556277231</v>
      </c>
      <c r="M1488" s="36"/>
      <c r="N1488" s="36"/>
      <c r="O1488" s="36"/>
    </row>
    <row r="1489" spans="1:15" ht="30">
      <c r="A1489" s="28"/>
      <c r="B1489" s="29" t="s">
        <v>9896</v>
      </c>
      <c r="C1489" s="29">
        <v>1</v>
      </c>
      <c r="D1489" s="30"/>
      <c r="E1489" s="31" t="s">
        <v>11351</v>
      </c>
      <c r="F1489" s="46">
        <v>41604.79</v>
      </c>
      <c r="G1489" s="32">
        <v>2021</v>
      </c>
      <c r="H1489" s="39">
        <v>15</v>
      </c>
      <c r="I1489" s="41">
        <v>0.08</v>
      </c>
      <c r="J1489" s="35">
        <v>2</v>
      </c>
      <c r="K1489" s="49">
        <v>36458.318669861386</v>
      </c>
      <c r="M1489" s="36"/>
      <c r="N1489" s="36"/>
      <c r="O1489" s="36"/>
    </row>
    <row r="1490" spans="1:15" ht="30">
      <c r="A1490" s="28"/>
      <c r="B1490" s="29" t="s">
        <v>9896</v>
      </c>
      <c r="C1490" s="29">
        <v>1</v>
      </c>
      <c r="D1490" s="30"/>
      <c r="E1490" s="31" t="s">
        <v>11352</v>
      </c>
      <c r="F1490" s="46">
        <v>41249.9</v>
      </c>
      <c r="G1490" s="32">
        <v>2020</v>
      </c>
      <c r="H1490" s="39">
        <v>15</v>
      </c>
      <c r="I1490" s="41">
        <v>0.08</v>
      </c>
      <c r="J1490" s="35">
        <v>2</v>
      </c>
      <c r="K1490" s="49">
        <v>31412.983253069306</v>
      </c>
      <c r="M1490" s="36"/>
      <c r="N1490" s="36"/>
      <c r="O1490" s="36"/>
    </row>
    <row r="1491" spans="1:15" ht="30">
      <c r="A1491" s="28"/>
      <c r="B1491" s="29" t="s">
        <v>9896</v>
      </c>
      <c r="C1491" s="29">
        <v>1</v>
      </c>
      <c r="D1491" s="30"/>
      <c r="E1491" s="31" t="s">
        <v>11353</v>
      </c>
      <c r="F1491" s="46">
        <v>33435.86</v>
      </c>
      <c r="G1491" s="32">
        <v>2021</v>
      </c>
      <c r="H1491" s="39">
        <v>15</v>
      </c>
      <c r="I1491" s="41">
        <v>0.08</v>
      </c>
      <c r="J1491" s="35">
        <v>2</v>
      </c>
      <c r="K1491" s="49">
        <v>29299.877222811883</v>
      </c>
      <c r="M1491" s="36"/>
      <c r="N1491" s="36"/>
      <c r="O1491" s="36"/>
    </row>
    <row r="1492" spans="1:15" ht="30">
      <c r="A1492" s="28"/>
      <c r="B1492" s="29" t="s">
        <v>9896</v>
      </c>
      <c r="C1492" s="29">
        <v>1</v>
      </c>
      <c r="D1492" s="30"/>
      <c r="E1492" s="31" t="s">
        <v>11354</v>
      </c>
      <c r="F1492" s="46">
        <v>33435.86</v>
      </c>
      <c r="G1492" s="32">
        <v>2021</v>
      </c>
      <c r="H1492" s="39">
        <v>15</v>
      </c>
      <c r="I1492" s="41">
        <v>0.08</v>
      </c>
      <c r="J1492" s="35">
        <v>2</v>
      </c>
      <c r="K1492" s="49">
        <v>29299.877222811883</v>
      </c>
      <c r="M1492" s="36"/>
      <c r="N1492" s="36"/>
      <c r="O1492" s="36"/>
    </row>
    <row r="1493" spans="1:15" ht="30">
      <c r="A1493" s="28"/>
      <c r="B1493" s="29" t="s">
        <v>9896</v>
      </c>
      <c r="C1493" s="29">
        <v>1</v>
      </c>
      <c r="D1493" s="30"/>
      <c r="E1493" s="31" t="s">
        <v>11355</v>
      </c>
      <c r="F1493" s="46">
        <v>33436.89</v>
      </c>
      <c r="G1493" s="32">
        <v>2021</v>
      </c>
      <c r="H1493" s="39">
        <v>15</v>
      </c>
      <c r="I1493" s="41">
        <v>0.08</v>
      </c>
      <c r="J1493" s="35">
        <v>2</v>
      </c>
      <c r="K1493" s="49">
        <v>29300.779812831686</v>
      </c>
      <c r="M1493" s="36"/>
      <c r="N1493" s="36"/>
      <c r="O1493" s="36"/>
    </row>
    <row r="1494" spans="1:15" ht="30">
      <c r="A1494" s="28"/>
      <c r="B1494" s="29" t="s">
        <v>9896</v>
      </c>
      <c r="C1494" s="29">
        <v>1</v>
      </c>
      <c r="D1494" s="30"/>
      <c r="E1494" s="31" t="s">
        <v>11356</v>
      </c>
      <c r="F1494" s="46">
        <v>33414.230000000003</v>
      </c>
      <c r="G1494" s="32">
        <v>2021</v>
      </c>
      <c r="H1494" s="39">
        <v>15</v>
      </c>
      <c r="I1494" s="41">
        <v>0.08</v>
      </c>
      <c r="J1494" s="35">
        <v>2</v>
      </c>
      <c r="K1494" s="49">
        <v>29280.922832396045</v>
      </c>
      <c r="M1494" s="36"/>
      <c r="N1494" s="36"/>
      <c r="O1494" s="36"/>
    </row>
    <row r="1495" spans="1:15" ht="30">
      <c r="A1495" s="28"/>
      <c r="B1495" s="29" t="s">
        <v>9896</v>
      </c>
      <c r="C1495" s="29">
        <v>1</v>
      </c>
      <c r="D1495" s="30"/>
      <c r="E1495" s="31" t="s">
        <v>11357</v>
      </c>
      <c r="F1495" s="46">
        <v>33414.230000000003</v>
      </c>
      <c r="G1495" s="32">
        <v>2021</v>
      </c>
      <c r="H1495" s="39">
        <v>15</v>
      </c>
      <c r="I1495" s="41">
        <v>0.08</v>
      </c>
      <c r="J1495" s="35">
        <v>2</v>
      </c>
      <c r="K1495" s="49">
        <v>29280.922832396045</v>
      </c>
      <c r="M1495" s="36"/>
      <c r="N1495" s="36"/>
      <c r="O1495" s="36"/>
    </row>
    <row r="1496" spans="1:15" ht="30">
      <c r="A1496" s="28"/>
      <c r="B1496" s="29" t="s">
        <v>9896</v>
      </c>
      <c r="C1496" s="29">
        <v>1</v>
      </c>
      <c r="D1496" s="30"/>
      <c r="E1496" s="31" t="s">
        <v>11358</v>
      </c>
      <c r="F1496" s="46">
        <v>33274.15</v>
      </c>
      <c r="G1496" s="32">
        <v>2021</v>
      </c>
      <c r="H1496" s="39">
        <v>15</v>
      </c>
      <c r="I1496" s="41">
        <v>0.08</v>
      </c>
      <c r="J1496" s="35">
        <v>2</v>
      </c>
      <c r="K1496" s="49">
        <v>29158.170589702975</v>
      </c>
      <c r="M1496" s="36"/>
      <c r="N1496" s="36"/>
      <c r="O1496" s="36"/>
    </row>
    <row r="1497" spans="1:15" ht="30">
      <c r="A1497" s="28"/>
      <c r="B1497" s="29" t="s">
        <v>9896</v>
      </c>
      <c r="C1497" s="29">
        <v>1</v>
      </c>
      <c r="D1497" s="30"/>
      <c r="E1497" s="31" t="s">
        <v>11359</v>
      </c>
      <c r="F1497" s="46">
        <v>33274.15</v>
      </c>
      <c r="G1497" s="32">
        <v>2021</v>
      </c>
      <c r="H1497" s="39">
        <v>15</v>
      </c>
      <c r="I1497" s="41">
        <v>0.08</v>
      </c>
      <c r="J1497" s="35">
        <v>2</v>
      </c>
      <c r="K1497" s="49">
        <v>29158.170589702975</v>
      </c>
      <c r="M1497" s="36"/>
      <c r="N1497" s="36"/>
      <c r="O1497" s="36"/>
    </row>
    <row r="1498" spans="1:15" ht="30">
      <c r="A1498" s="28"/>
      <c r="B1498" s="29" t="s">
        <v>9896</v>
      </c>
      <c r="C1498" s="29">
        <v>1</v>
      </c>
      <c r="D1498" s="30"/>
      <c r="E1498" s="31" t="s">
        <v>11360</v>
      </c>
      <c r="F1498" s="46">
        <v>33435.86</v>
      </c>
      <c r="G1498" s="32">
        <v>2021</v>
      </c>
      <c r="H1498" s="39">
        <v>15</v>
      </c>
      <c r="I1498" s="41">
        <v>0.08</v>
      </c>
      <c r="J1498" s="35">
        <v>2</v>
      </c>
      <c r="K1498" s="49">
        <v>29299.877222811883</v>
      </c>
      <c r="M1498" s="36"/>
      <c r="N1498" s="36"/>
      <c r="O1498" s="36"/>
    </row>
    <row r="1499" spans="1:15" ht="30">
      <c r="A1499" s="28"/>
      <c r="B1499" s="29" t="s">
        <v>9896</v>
      </c>
      <c r="C1499" s="29">
        <v>1</v>
      </c>
      <c r="D1499" s="30"/>
      <c r="E1499" s="31" t="s">
        <v>11361</v>
      </c>
      <c r="F1499" s="46">
        <v>47096.86</v>
      </c>
      <c r="G1499" s="32">
        <v>2020</v>
      </c>
      <c r="H1499" s="39">
        <v>15</v>
      </c>
      <c r="I1499" s="41">
        <v>0.08</v>
      </c>
      <c r="J1499" s="35">
        <v>2</v>
      </c>
      <c r="K1499" s="49">
        <v>35865.611176079205</v>
      </c>
      <c r="M1499" s="36"/>
      <c r="N1499" s="36"/>
      <c r="O1499" s="36"/>
    </row>
    <row r="1500" spans="1:15" ht="30">
      <c r="A1500" s="28"/>
      <c r="B1500" s="29" t="s">
        <v>9896</v>
      </c>
      <c r="C1500" s="29">
        <v>1</v>
      </c>
      <c r="D1500" s="30"/>
      <c r="E1500" s="31" t="s">
        <v>11362</v>
      </c>
      <c r="F1500" s="46">
        <v>47096.86</v>
      </c>
      <c r="G1500" s="32">
        <v>2020</v>
      </c>
      <c r="H1500" s="39">
        <v>15</v>
      </c>
      <c r="I1500" s="41">
        <v>0.08</v>
      </c>
      <c r="J1500" s="35">
        <v>2</v>
      </c>
      <c r="K1500" s="49">
        <v>35865.611176079205</v>
      </c>
      <c r="M1500" s="36"/>
      <c r="N1500" s="36"/>
      <c r="O1500" s="36"/>
    </row>
    <row r="1501" spans="1:15" ht="30">
      <c r="A1501" s="28"/>
      <c r="B1501" s="29" t="s">
        <v>9896</v>
      </c>
      <c r="C1501" s="29">
        <v>1</v>
      </c>
      <c r="D1501" s="30"/>
      <c r="E1501" s="31" t="s">
        <v>11363</v>
      </c>
      <c r="F1501" s="46">
        <v>33274.15</v>
      </c>
      <c r="G1501" s="32">
        <v>2021</v>
      </c>
      <c r="H1501" s="39">
        <v>15</v>
      </c>
      <c r="I1501" s="41">
        <v>0.08</v>
      </c>
      <c r="J1501" s="35">
        <v>2</v>
      </c>
      <c r="K1501" s="49">
        <v>29158.170589702975</v>
      </c>
      <c r="M1501" s="36"/>
      <c r="N1501" s="36"/>
      <c r="O1501" s="36"/>
    </row>
    <row r="1502" spans="1:15" ht="30">
      <c r="A1502" s="28"/>
      <c r="B1502" s="29" t="s">
        <v>9896</v>
      </c>
      <c r="C1502" s="29">
        <v>1</v>
      </c>
      <c r="D1502" s="30"/>
      <c r="E1502" s="31" t="s">
        <v>11364</v>
      </c>
      <c r="F1502" s="46">
        <v>33576.97</v>
      </c>
      <c r="G1502" s="32">
        <v>2021</v>
      </c>
      <c r="H1502" s="39">
        <v>15</v>
      </c>
      <c r="I1502" s="41">
        <v>0.08</v>
      </c>
      <c r="J1502" s="35">
        <v>2</v>
      </c>
      <c r="K1502" s="49">
        <v>29423.532055524756</v>
      </c>
      <c r="M1502" s="36"/>
      <c r="N1502" s="36"/>
      <c r="O1502" s="36"/>
    </row>
    <row r="1503" spans="1:15" ht="30">
      <c r="A1503" s="28"/>
      <c r="B1503" s="29" t="s">
        <v>9896</v>
      </c>
      <c r="C1503" s="29">
        <v>1</v>
      </c>
      <c r="D1503" s="30"/>
      <c r="E1503" s="31" t="s">
        <v>11365</v>
      </c>
      <c r="F1503" s="46">
        <v>46787.75</v>
      </c>
      <c r="G1503" s="32">
        <v>2021</v>
      </c>
      <c r="H1503" s="39">
        <v>15</v>
      </c>
      <c r="I1503" s="41">
        <v>0.08</v>
      </c>
      <c r="J1503" s="35">
        <v>2</v>
      </c>
      <c r="K1503" s="49">
        <v>41000.151649504951</v>
      </c>
      <c r="M1503" s="36"/>
      <c r="N1503" s="36"/>
      <c r="O1503" s="36"/>
    </row>
    <row r="1504" spans="1:15" ht="30">
      <c r="A1504" s="28"/>
      <c r="B1504" s="29" t="s">
        <v>9896</v>
      </c>
      <c r="C1504" s="29">
        <v>1</v>
      </c>
      <c r="D1504" s="30"/>
      <c r="E1504" s="31" t="s">
        <v>11366</v>
      </c>
      <c r="F1504" s="46">
        <v>46787.75</v>
      </c>
      <c r="G1504" s="32">
        <v>2021</v>
      </c>
      <c r="H1504" s="39">
        <v>15</v>
      </c>
      <c r="I1504" s="41">
        <v>0.08</v>
      </c>
      <c r="J1504" s="35">
        <v>2</v>
      </c>
      <c r="K1504" s="49">
        <v>41000.151649504951</v>
      </c>
      <c r="M1504" s="36"/>
      <c r="N1504" s="36"/>
      <c r="O1504" s="36"/>
    </row>
    <row r="1505" spans="1:15" ht="30">
      <c r="A1505" s="28"/>
      <c r="B1505" s="29" t="s">
        <v>9896</v>
      </c>
      <c r="C1505" s="29">
        <v>1</v>
      </c>
      <c r="D1505" s="30"/>
      <c r="E1505" s="31" t="s">
        <v>11367</v>
      </c>
      <c r="F1505" s="46">
        <v>46787.75</v>
      </c>
      <c r="G1505" s="32">
        <v>2021</v>
      </c>
      <c r="H1505" s="39">
        <v>15</v>
      </c>
      <c r="I1505" s="41">
        <v>0.08</v>
      </c>
      <c r="J1505" s="35">
        <v>2</v>
      </c>
      <c r="K1505" s="49">
        <v>41000.151649504951</v>
      </c>
      <c r="M1505" s="36"/>
      <c r="N1505" s="36"/>
      <c r="O1505" s="36"/>
    </row>
    <row r="1506" spans="1:15" ht="30">
      <c r="A1506" s="28"/>
      <c r="B1506" s="29" t="s">
        <v>9896</v>
      </c>
      <c r="C1506" s="29">
        <v>1</v>
      </c>
      <c r="D1506" s="30"/>
      <c r="E1506" s="31" t="s">
        <v>11368</v>
      </c>
      <c r="F1506" s="46">
        <v>46787.75</v>
      </c>
      <c r="G1506" s="32">
        <v>2021</v>
      </c>
      <c r="H1506" s="39">
        <v>15</v>
      </c>
      <c r="I1506" s="41">
        <v>0.08</v>
      </c>
      <c r="J1506" s="35">
        <v>2</v>
      </c>
      <c r="K1506" s="49">
        <v>41000.151649504951</v>
      </c>
      <c r="M1506" s="36"/>
      <c r="N1506" s="36"/>
      <c r="O1506" s="36"/>
    </row>
    <row r="1507" spans="1:15" ht="30">
      <c r="A1507" s="28"/>
      <c r="B1507" s="29" t="s">
        <v>9896</v>
      </c>
      <c r="C1507" s="29">
        <v>1</v>
      </c>
      <c r="D1507" s="30"/>
      <c r="E1507" s="31" t="s">
        <v>11369</v>
      </c>
      <c r="F1507" s="46">
        <v>46787.75</v>
      </c>
      <c r="G1507" s="32">
        <v>2021</v>
      </c>
      <c r="H1507" s="39">
        <v>15</v>
      </c>
      <c r="I1507" s="41">
        <v>0.08</v>
      </c>
      <c r="J1507" s="35">
        <v>2</v>
      </c>
      <c r="K1507" s="49">
        <v>41000.151649504951</v>
      </c>
      <c r="M1507" s="36"/>
      <c r="N1507" s="36"/>
      <c r="O1507" s="36"/>
    </row>
    <row r="1508" spans="1:15" ht="30">
      <c r="A1508" s="28"/>
      <c r="B1508" s="29" t="s">
        <v>9896</v>
      </c>
      <c r="C1508" s="29">
        <v>1</v>
      </c>
      <c r="D1508" s="30"/>
      <c r="E1508" s="31" t="s">
        <v>11370</v>
      </c>
      <c r="F1508" s="46">
        <v>46787.75</v>
      </c>
      <c r="G1508" s="32">
        <v>2021</v>
      </c>
      <c r="H1508" s="39">
        <v>15</v>
      </c>
      <c r="I1508" s="41">
        <v>0.08</v>
      </c>
      <c r="J1508" s="35">
        <v>2</v>
      </c>
      <c r="K1508" s="49">
        <v>41000.151649504951</v>
      </c>
      <c r="M1508" s="36"/>
      <c r="N1508" s="36"/>
      <c r="O1508" s="36"/>
    </row>
    <row r="1509" spans="1:15" ht="30">
      <c r="A1509" s="28"/>
      <c r="B1509" s="29" t="s">
        <v>9896</v>
      </c>
      <c r="C1509" s="29">
        <v>1</v>
      </c>
      <c r="D1509" s="30"/>
      <c r="E1509" s="31" t="s">
        <v>11371</v>
      </c>
      <c r="F1509" s="46">
        <v>46319.1</v>
      </c>
      <c r="G1509" s="32">
        <v>2021</v>
      </c>
      <c r="H1509" s="39">
        <v>15</v>
      </c>
      <c r="I1509" s="41">
        <v>0.08</v>
      </c>
      <c r="J1509" s="35">
        <v>2</v>
      </c>
      <c r="K1509" s="49">
        <v>40589.473190495053</v>
      </c>
      <c r="M1509" s="36"/>
      <c r="N1509" s="36"/>
      <c r="O1509" s="36"/>
    </row>
    <row r="1510" spans="1:15" ht="30">
      <c r="A1510" s="28"/>
      <c r="B1510" s="29" t="s">
        <v>9896</v>
      </c>
      <c r="C1510" s="29">
        <v>1</v>
      </c>
      <c r="D1510" s="30"/>
      <c r="E1510" s="31" t="s">
        <v>11372</v>
      </c>
      <c r="F1510" s="46">
        <v>35766.75</v>
      </c>
      <c r="G1510" s="32">
        <v>2021</v>
      </c>
      <c r="H1510" s="39">
        <v>15</v>
      </c>
      <c r="I1510" s="41">
        <v>0.08</v>
      </c>
      <c r="J1510" s="35">
        <v>2</v>
      </c>
      <c r="K1510" s="49">
        <v>31342.438437623765</v>
      </c>
      <c r="M1510" s="36"/>
      <c r="N1510" s="36"/>
      <c r="O1510" s="36"/>
    </row>
    <row r="1511" spans="1:15" ht="30">
      <c r="A1511" s="28"/>
      <c r="B1511" s="29" t="s">
        <v>9896</v>
      </c>
      <c r="C1511" s="29">
        <v>1</v>
      </c>
      <c r="D1511" s="30"/>
      <c r="E1511" s="31" t="s">
        <v>11373</v>
      </c>
      <c r="F1511" s="46">
        <v>19620.47</v>
      </c>
      <c r="G1511" s="32">
        <v>2021</v>
      </c>
      <c r="H1511" s="39">
        <v>15</v>
      </c>
      <c r="I1511" s="41">
        <v>0.08</v>
      </c>
      <c r="J1511" s="35">
        <v>2</v>
      </c>
      <c r="K1511" s="49">
        <v>17193.437287207922</v>
      </c>
      <c r="M1511" s="36"/>
      <c r="N1511" s="36"/>
      <c r="O1511" s="36"/>
    </row>
    <row r="1512" spans="1:15" ht="30">
      <c r="A1512" s="28"/>
      <c r="B1512" s="29" t="s">
        <v>9896</v>
      </c>
      <c r="C1512" s="29">
        <v>1</v>
      </c>
      <c r="D1512" s="30"/>
      <c r="E1512" s="31" t="s">
        <v>11374</v>
      </c>
      <c r="F1512" s="46">
        <v>21847.33</v>
      </c>
      <c r="G1512" s="32">
        <v>2021</v>
      </c>
      <c r="H1512" s="39">
        <v>15</v>
      </c>
      <c r="I1512" s="41">
        <v>0.08</v>
      </c>
      <c r="J1512" s="35">
        <v>2</v>
      </c>
      <c r="K1512" s="49">
        <v>19144.836910019803</v>
      </c>
      <c r="M1512" s="36"/>
      <c r="N1512" s="36"/>
      <c r="O1512" s="36"/>
    </row>
    <row r="1513" spans="1:15" ht="30">
      <c r="A1513" s="28"/>
      <c r="B1513" s="29" t="s">
        <v>9896</v>
      </c>
      <c r="C1513" s="29">
        <v>1</v>
      </c>
      <c r="D1513" s="30"/>
      <c r="E1513" s="31" t="s">
        <v>11375</v>
      </c>
      <c r="F1513" s="46">
        <v>21847.33</v>
      </c>
      <c r="G1513" s="32">
        <v>2021</v>
      </c>
      <c r="H1513" s="39">
        <v>15</v>
      </c>
      <c r="I1513" s="41">
        <v>0.08</v>
      </c>
      <c r="J1513" s="35">
        <v>2</v>
      </c>
      <c r="K1513" s="49">
        <v>19144.836910019803</v>
      </c>
      <c r="M1513" s="36"/>
      <c r="N1513" s="36"/>
      <c r="O1513" s="36"/>
    </row>
    <row r="1514" spans="1:15" ht="30">
      <c r="A1514" s="28"/>
      <c r="B1514" s="29" t="s">
        <v>9896</v>
      </c>
      <c r="C1514" s="29">
        <v>1</v>
      </c>
      <c r="D1514" s="30"/>
      <c r="E1514" s="31" t="s">
        <v>11376</v>
      </c>
      <c r="F1514" s="46">
        <v>19695.66</v>
      </c>
      <c r="G1514" s="32">
        <v>2021</v>
      </c>
      <c r="H1514" s="39">
        <v>15</v>
      </c>
      <c r="I1514" s="41">
        <v>0.08</v>
      </c>
      <c r="J1514" s="35">
        <v>2</v>
      </c>
      <c r="K1514" s="49">
        <v>17259.326358653467</v>
      </c>
      <c r="M1514" s="36"/>
      <c r="N1514" s="36"/>
      <c r="O1514" s="36"/>
    </row>
    <row r="1515" spans="1:15" ht="30">
      <c r="A1515" s="28"/>
      <c r="B1515" s="29" t="s">
        <v>9896</v>
      </c>
      <c r="C1515" s="29">
        <v>1</v>
      </c>
      <c r="D1515" s="30"/>
      <c r="E1515" s="31" t="s">
        <v>11377</v>
      </c>
      <c r="F1515" s="46">
        <v>34075</v>
      </c>
      <c r="G1515" s="32">
        <v>2022</v>
      </c>
      <c r="H1515" s="39">
        <v>15</v>
      </c>
      <c r="I1515" s="41">
        <v>0.08</v>
      </c>
      <c r="J1515" s="35">
        <v>2</v>
      </c>
      <c r="K1515" s="49">
        <v>33454.227722772273</v>
      </c>
      <c r="M1515" s="36"/>
      <c r="N1515" s="36"/>
      <c r="O1515" s="36"/>
    </row>
    <row r="1516" spans="1:15" ht="30">
      <c r="A1516" s="28"/>
      <c r="B1516" s="29" t="s">
        <v>9896</v>
      </c>
      <c r="C1516" s="29">
        <v>1</v>
      </c>
      <c r="D1516" s="30"/>
      <c r="E1516" s="31" t="s">
        <v>11378</v>
      </c>
      <c r="F1516" s="46">
        <v>21211</v>
      </c>
      <c r="G1516" s="32">
        <v>2022</v>
      </c>
      <c r="H1516" s="39">
        <v>15</v>
      </c>
      <c r="I1516" s="41">
        <v>0.08</v>
      </c>
      <c r="J1516" s="35">
        <v>2</v>
      </c>
      <c r="K1516" s="49">
        <v>20824.581782178218</v>
      </c>
      <c r="M1516" s="36"/>
      <c r="N1516" s="36"/>
      <c r="O1516" s="36"/>
    </row>
    <row r="1517" spans="1:15" ht="30">
      <c r="A1517" s="28"/>
      <c r="B1517" s="29" t="s">
        <v>9896</v>
      </c>
      <c r="C1517" s="29">
        <v>1</v>
      </c>
      <c r="D1517" s="30"/>
      <c r="E1517" s="31" t="s">
        <v>11379</v>
      </c>
      <c r="F1517" s="46">
        <v>21220</v>
      </c>
      <c r="G1517" s="32">
        <v>2022</v>
      </c>
      <c r="H1517" s="39">
        <v>15</v>
      </c>
      <c r="I1517" s="41">
        <v>0.08</v>
      </c>
      <c r="J1517" s="35">
        <v>2</v>
      </c>
      <c r="K1517" s="49">
        <v>20833.417821782179</v>
      </c>
      <c r="M1517" s="36"/>
      <c r="N1517" s="36"/>
      <c r="O1517" s="36"/>
    </row>
    <row r="1518" spans="1:15" ht="30">
      <c r="A1518" s="28"/>
      <c r="B1518" s="29" t="s">
        <v>9896</v>
      </c>
      <c r="C1518" s="29">
        <v>1</v>
      </c>
      <c r="D1518" s="30"/>
      <c r="E1518" s="31" t="s">
        <v>11380</v>
      </c>
      <c r="F1518" s="46">
        <v>21211</v>
      </c>
      <c r="G1518" s="32">
        <v>2022</v>
      </c>
      <c r="H1518" s="39">
        <v>15</v>
      </c>
      <c r="I1518" s="41">
        <v>0.08</v>
      </c>
      <c r="J1518" s="35">
        <v>2</v>
      </c>
      <c r="K1518" s="49">
        <v>20824.581782178218</v>
      </c>
      <c r="M1518" s="36"/>
      <c r="N1518" s="36"/>
      <c r="O1518" s="36"/>
    </row>
    <row r="1519" spans="1:15" ht="30">
      <c r="A1519" s="28"/>
      <c r="B1519" s="29" t="s">
        <v>9896</v>
      </c>
      <c r="C1519" s="29">
        <v>1</v>
      </c>
      <c r="D1519" s="30"/>
      <c r="E1519" s="31" t="s">
        <v>11381</v>
      </c>
      <c r="F1519" s="46">
        <v>34977.769999999997</v>
      </c>
      <c r="G1519" s="32">
        <v>2021</v>
      </c>
      <c r="H1519" s="39">
        <v>15</v>
      </c>
      <c r="I1519" s="41">
        <v>0.08</v>
      </c>
      <c r="J1519" s="35">
        <v>2</v>
      </c>
      <c r="K1519" s="49">
        <v>30651.054482455445</v>
      </c>
      <c r="M1519" s="36"/>
      <c r="N1519" s="36"/>
      <c r="O1519" s="36"/>
    </row>
    <row r="1520" spans="1:15" ht="30">
      <c r="A1520" s="28"/>
      <c r="B1520" s="29" t="s">
        <v>9896</v>
      </c>
      <c r="C1520" s="29">
        <v>1</v>
      </c>
      <c r="D1520" s="30"/>
      <c r="E1520" s="31" t="s">
        <v>11382</v>
      </c>
      <c r="F1520" s="46">
        <v>19916</v>
      </c>
      <c r="G1520" s="32">
        <v>2022</v>
      </c>
      <c r="H1520" s="39">
        <v>15</v>
      </c>
      <c r="I1520" s="41">
        <v>0.08</v>
      </c>
      <c r="J1520" s="35">
        <v>2</v>
      </c>
      <c r="K1520" s="49">
        <v>19553.173861386138</v>
      </c>
      <c r="M1520" s="36"/>
      <c r="N1520" s="36"/>
      <c r="O1520" s="36"/>
    </row>
    <row r="1521" spans="1:15" ht="30">
      <c r="A1521" s="28"/>
      <c r="B1521" s="29" t="s">
        <v>9896</v>
      </c>
      <c r="C1521" s="29">
        <v>1</v>
      </c>
      <c r="D1521" s="30"/>
      <c r="E1521" s="31" t="s">
        <v>11383</v>
      </c>
      <c r="F1521" s="46">
        <v>19957</v>
      </c>
      <c r="G1521" s="32">
        <v>2022</v>
      </c>
      <c r="H1521" s="39">
        <v>15</v>
      </c>
      <c r="I1521" s="41">
        <v>0.08</v>
      </c>
      <c r="J1521" s="35">
        <v>2</v>
      </c>
      <c r="K1521" s="49">
        <v>19593.426930693069</v>
      </c>
      <c r="M1521" s="36"/>
      <c r="N1521" s="36"/>
      <c r="O1521" s="36"/>
    </row>
    <row r="1522" spans="1:15" ht="30">
      <c r="A1522" s="28"/>
      <c r="B1522" s="29" t="s">
        <v>9896</v>
      </c>
      <c r="C1522" s="29">
        <v>1</v>
      </c>
      <c r="D1522" s="30"/>
      <c r="E1522" s="31" t="s">
        <v>11384</v>
      </c>
      <c r="F1522" s="46">
        <v>19957</v>
      </c>
      <c r="G1522" s="32">
        <v>2022</v>
      </c>
      <c r="H1522" s="39">
        <v>15</v>
      </c>
      <c r="I1522" s="41">
        <v>0.08</v>
      </c>
      <c r="J1522" s="35">
        <v>2</v>
      </c>
      <c r="K1522" s="49">
        <v>19593.426930693069</v>
      </c>
      <c r="M1522" s="36"/>
      <c r="N1522" s="36"/>
      <c r="O1522" s="36"/>
    </row>
    <row r="1523" spans="1:15" ht="30">
      <c r="A1523" s="28"/>
      <c r="B1523" s="29" t="s">
        <v>9896</v>
      </c>
      <c r="C1523" s="29">
        <v>1</v>
      </c>
      <c r="D1523" s="30"/>
      <c r="E1523" s="31" t="s">
        <v>11385</v>
      </c>
      <c r="F1523" s="46">
        <v>19957</v>
      </c>
      <c r="G1523" s="32">
        <v>2022</v>
      </c>
      <c r="H1523" s="39">
        <v>15</v>
      </c>
      <c r="I1523" s="41">
        <v>0.08</v>
      </c>
      <c r="J1523" s="35">
        <v>2</v>
      </c>
      <c r="K1523" s="49">
        <v>19593.426930693069</v>
      </c>
      <c r="M1523" s="36"/>
      <c r="N1523" s="36"/>
      <c r="O1523" s="36"/>
    </row>
    <row r="1524" spans="1:15" ht="30">
      <c r="A1524" s="28"/>
      <c r="B1524" s="29" t="s">
        <v>9896</v>
      </c>
      <c r="C1524" s="29">
        <v>1</v>
      </c>
      <c r="D1524" s="30"/>
      <c r="E1524" s="31" t="s">
        <v>11386</v>
      </c>
      <c r="F1524" s="46">
        <v>21721</v>
      </c>
      <c r="G1524" s="32">
        <v>2022</v>
      </c>
      <c r="H1524" s="39">
        <v>15</v>
      </c>
      <c r="I1524" s="41">
        <v>0.08</v>
      </c>
      <c r="J1524" s="35">
        <v>2</v>
      </c>
      <c r="K1524" s="49">
        <v>21325.290693069306</v>
      </c>
      <c r="M1524" s="36"/>
      <c r="N1524" s="36"/>
      <c r="O1524" s="36"/>
    </row>
    <row r="1525" spans="1:15" ht="30">
      <c r="A1525" s="28"/>
      <c r="B1525" s="29" t="s">
        <v>9896</v>
      </c>
      <c r="C1525" s="29">
        <v>1</v>
      </c>
      <c r="D1525" s="30"/>
      <c r="E1525" s="31" t="s">
        <v>11387</v>
      </c>
      <c r="F1525" s="46">
        <v>21721</v>
      </c>
      <c r="G1525" s="32">
        <v>2022</v>
      </c>
      <c r="H1525" s="39">
        <v>15</v>
      </c>
      <c r="I1525" s="41">
        <v>0.08</v>
      </c>
      <c r="J1525" s="35">
        <v>2</v>
      </c>
      <c r="K1525" s="49">
        <v>21325.290693069306</v>
      </c>
      <c r="M1525" s="36"/>
      <c r="N1525" s="36"/>
      <c r="O1525" s="36"/>
    </row>
    <row r="1526" spans="1:15" ht="30">
      <c r="A1526" s="28"/>
      <c r="B1526" s="29" t="s">
        <v>9896</v>
      </c>
      <c r="C1526" s="29">
        <v>1</v>
      </c>
      <c r="D1526" s="30"/>
      <c r="E1526" s="31" t="s">
        <v>11388</v>
      </c>
      <c r="F1526" s="46">
        <v>21489</v>
      </c>
      <c r="G1526" s="32">
        <v>2022</v>
      </c>
      <c r="H1526" s="39">
        <v>15</v>
      </c>
      <c r="I1526" s="41">
        <v>0.08</v>
      </c>
      <c r="J1526" s="35">
        <v>2</v>
      </c>
      <c r="K1526" s="49">
        <v>21097.517227722772</v>
      </c>
      <c r="M1526" s="36"/>
      <c r="N1526" s="36"/>
      <c r="O1526" s="36"/>
    </row>
    <row r="1527" spans="1:15" ht="30">
      <c r="A1527" s="28"/>
      <c r="B1527" s="29" t="s">
        <v>9896</v>
      </c>
      <c r="C1527" s="29">
        <v>1</v>
      </c>
      <c r="D1527" s="30"/>
      <c r="E1527" s="31" t="s">
        <v>11389</v>
      </c>
      <c r="F1527" s="46">
        <v>22102</v>
      </c>
      <c r="G1527" s="32">
        <v>2022</v>
      </c>
      <c r="H1527" s="39">
        <v>15</v>
      </c>
      <c r="I1527" s="41">
        <v>0.08</v>
      </c>
      <c r="J1527" s="35">
        <v>2</v>
      </c>
      <c r="K1527" s="49">
        <v>21699.349702970296</v>
      </c>
      <c r="M1527" s="36"/>
      <c r="N1527" s="36"/>
      <c r="O1527" s="36"/>
    </row>
    <row r="1528" spans="1:15" ht="30">
      <c r="A1528" s="28"/>
      <c r="B1528" s="29" t="s">
        <v>9896</v>
      </c>
      <c r="C1528" s="29">
        <v>1</v>
      </c>
      <c r="D1528" s="30"/>
      <c r="E1528" s="31" t="s">
        <v>11390</v>
      </c>
      <c r="F1528" s="46">
        <v>21489</v>
      </c>
      <c r="G1528" s="32">
        <v>2022</v>
      </c>
      <c r="H1528" s="39">
        <v>15</v>
      </c>
      <c r="I1528" s="41">
        <v>0.08</v>
      </c>
      <c r="J1528" s="35">
        <v>2</v>
      </c>
      <c r="K1528" s="49">
        <v>21097.517227722772</v>
      </c>
      <c r="M1528" s="36"/>
      <c r="N1528" s="36"/>
      <c r="O1528" s="36"/>
    </row>
    <row r="1529" spans="1:15" ht="30">
      <c r="A1529" s="28"/>
      <c r="B1529" s="29" t="s">
        <v>9896</v>
      </c>
      <c r="C1529" s="29">
        <v>1</v>
      </c>
      <c r="D1529" s="30"/>
      <c r="E1529" s="31" t="s">
        <v>11391</v>
      </c>
      <c r="F1529" s="46">
        <v>19900.900000000001</v>
      </c>
      <c r="G1529" s="32">
        <v>2013</v>
      </c>
      <c r="H1529" s="39">
        <v>15</v>
      </c>
      <c r="I1529" s="41">
        <v>0.08</v>
      </c>
      <c r="J1529" s="35">
        <v>2</v>
      </c>
      <c r="K1529" s="49">
        <v>4419.9701861386184</v>
      </c>
      <c r="M1529" s="36"/>
      <c r="N1529" s="36"/>
      <c r="O1529" s="36"/>
    </row>
    <row r="1530" spans="1:15" ht="30">
      <c r="A1530" s="28"/>
      <c r="B1530" s="29" t="s">
        <v>9896</v>
      </c>
      <c r="C1530" s="29">
        <v>1</v>
      </c>
      <c r="D1530" s="30"/>
      <c r="E1530" s="31" t="s">
        <v>11392</v>
      </c>
      <c r="F1530" s="46">
        <v>21766.69</v>
      </c>
      <c r="G1530" s="32">
        <v>2015</v>
      </c>
      <c r="H1530" s="39">
        <v>15</v>
      </c>
      <c r="I1530" s="41">
        <v>0.08</v>
      </c>
      <c r="J1530" s="35">
        <v>2</v>
      </c>
      <c r="K1530" s="49">
        <v>7415.8466294653508</v>
      </c>
      <c r="M1530" s="36"/>
      <c r="N1530" s="36"/>
      <c r="O1530" s="36"/>
    </row>
    <row r="1531" spans="1:15" ht="30">
      <c r="A1531" s="28"/>
      <c r="B1531" s="29" t="s">
        <v>9896</v>
      </c>
      <c r="C1531" s="29">
        <v>1</v>
      </c>
      <c r="D1531" s="30"/>
      <c r="E1531" s="31" t="s">
        <v>11393</v>
      </c>
      <c r="F1531" s="46">
        <v>32515.79</v>
      </c>
      <c r="G1531" s="32">
        <v>2019</v>
      </c>
      <c r="H1531" s="39">
        <v>15</v>
      </c>
      <c r="I1531" s="41">
        <v>0.08</v>
      </c>
      <c r="J1531" s="35">
        <v>2</v>
      </c>
      <c r="K1531" s="49">
        <v>21320.056207524754</v>
      </c>
      <c r="M1531" s="36"/>
      <c r="N1531" s="36"/>
      <c r="O1531" s="36"/>
    </row>
    <row r="1532" spans="1:15" ht="30">
      <c r="A1532" s="28"/>
      <c r="B1532" s="29" t="s">
        <v>9896</v>
      </c>
      <c r="C1532" s="29">
        <v>1</v>
      </c>
      <c r="D1532" s="30"/>
      <c r="E1532" s="31" t="s">
        <v>11394</v>
      </c>
      <c r="F1532" s="46">
        <v>32515.79</v>
      </c>
      <c r="G1532" s="32">
        <v>2019</v>
      </c>
      <c r="H1532" s="39">
        <v>15</v>
      </c>
      <c r="I1532" s="41">
        <v>0.08</v>
      </c>
      <c r="J1532" s="35">
        <v>2</v>
      </c>
      <c r="K1532" s="49">
        <v>21320.056207524754</v>
      </c>
      <c r="M1532" s="36"/>
      <c r="N1532" s="36"/>
      <c r="O1532" s="36"/>
    </row>
    <row r="1533" spans="1:15" ht="30">
      <c r="A1533" s="28"/>
      <c r="B1533" s="29" t="s">
        <v>9896</v>
      </c>
      <c r="C1533" s="29">
        <v>1</v>
      </c>
      <c r="D1533" s="30"/>
      <c r="E1533" s="31" t="s">
        <v>11395</v>
      </c>
      <c r="F1533" s="46">
        <v>32515.79</v>
      </c>
      <c r="G1533" s="32">
        <v>2019</v>
      </c>
      <c r="H1533" s="39">
        <v>15</v>
      </c>
      <c r="I1533" s="41">
        <v>0.08</v>
      </c>
      <c r="J1533" s="35">
        <v>2</v>
      </c>
      <c r="K1533" s="49">
        <v>21320.056207524754</v>
      </c>
      <c r="M1533" s="36"/>
      <c r="N1533" s="36"/>
      <c r="O1533" s="36"/>
    </row>
    <row r="1534" spans="1:15" ht="30">
      <c r="A1534" s="28"/>
      <c r="B1534" s="29" t="s">
        <v>9896</v>
      </c>
      <c r="C1534" s="29">
        <v>1</v>
      </c>
      <c r="D1534" s="30"/>
      <c r="E1534" s="31" t="s">
        <v>11396</v>
      </c>
      <c r="F1534" s="46">
        <v>32515.79</v>
      </c>
      <c r="G1534" s="32">
        <v>2019</v>
      </c>
      <c r="H1534" s="39">
        <v>15</v>
      </c>
      <c r="I1534" s="41">
        <v>0.08</v>
      </c>
      <c r="J1534" s="35">
        <v>2</v>
      </c>
      <c r="K1534" s="49">
        <v>21320.056207524754</v>
      </c>
      <c r="M1534" s="36"/>
      <c r="N1534" s="36"/>
      <c r="O1534" s="36"/>
    </row>
    <row r="1535" spans="1:15" ht="30">
      <c r="A1535" s="28"/>
      <c r="B1535" s="29" t="s">
        <v>9896</v>
      </c>
      <c r="C1535" s="29">
        <v>1</v>
      </c>
      <c r="D1535" s="30"/>
      <c r="E1535" s="31" t="s">
        <v>11397</v>
      </c>
      <c r="F1535" s="46">
        <v>32624.79</v>
      </c>
      <c r="G1535" s="32">
        <v>2019</v>
      </c>
      <c r="H1535" s="39">
        <v>15</v>
      </c>
      <c r="I1535" s="41">
        <v>0.08</v>
      </c>
      <c r="J1535" s="35">
        <v>2</v>
      </c>
      <c r="K1535" s="49">
        <v>21391.525672871288</v>
      </c>
      <c r="M1535" s="36"/>
      <c r="N1535" s="36"/>
      <c r="O1535" s="36"/>
    </row>
    <row r="1536" spans="1:15" ht="30">
      <c r="A1536" s="28"/>
      <c r="B1536" s="29" t="s">
        <v>9896</v>
      </c>
      <c r="C1536" s="29">
        <v>1</v>
      </c>
      <c r="D1536" s="30"/>
      <c r="E1536" s="31" t="s">
        <v>11398</v>
      </c>
      <c r="F1536" s="46">
        <v>32624.79</v>
      </c>
      <c r="G1536" s="32">
        <v>2019</v>
      </c>
      <c r="H1536" s="39">
        <v>15</v>
      </c>
      <c r="I1536" s="41">
        <v>0.08</v>
      </c>
      <c r="J1536" s="35">
        <v>2</v>
      </c>
      <c r="K1536" s="49">
        <v>21391.525672871288</v>
      </c>
      <c r="M1536" s="36"/>
      <c r="N1536" s="36"/>
      <c r="O1536" s="36"/>
    </row>
    <row r="1537" spans="1:15" ht="30">
      <c r="A1537" s="28"/>
      <c r="B1537" s="29" t="s">
        <v>9896</v>
      </c>
      <c r="C1537" s="29">
        <v>1</v>
      </c>
      <c r="D1537" s="30"/>
      <c r="E1537" s="31" t="s">
        <v>11399</v>
      </c>
      <c r="F1537" s="46">
        <v>32624.79</v>
      </c>
      <c r="G1537" s="32">
        <v>2019</v>
      </c>
      <c r="H1537" s="39">
        <v>15</v>
      </c>
      <c r="I1537" s="41">
        <v>0.08</v>
      </c>
      <c r="J1537" s="35">
        <v>2</v>
      </c>
      <c r="K1537" s="49">
        <v>21391.525672871288</v>
      </c>
      <c r="M1537" s="36"/>
      <c r="N1537" s="36"/>
      <c r="O1537" s="36"/>
    </row>
    <row r="1538" spans="1:15" ht="30">
      <c r="A1538" s="28"/>
      <c r="B1538" s="29" t="s">
        <v>9896</v>
      </c>
      <c r="C1538" s="29">
        <v>1</v>
      </c>
      <c r="D1538" s="30"/>
      <c r="E1538" s="31" t="s">
        <v>11400</v>
      </c>
      <c r="F1538" s="46">
        <v>31956.880000000001</v>
      </c>
      <c r="G1538" s="32">
        <v>2020</v>
      </c>
      <c r="H1538" s="39">
        <v>15</v>
      </c>
      <c r="I1538" s="41">
        <v>0.08</v>
      </c>
      <c r="J1538" s="35">
        <v>2</v>
      </c>
      <c r="K1538" s="49">
        <v>24336.081693782176</v>
      </c>
      <c r="M1538" s="36"/>
      <c r="N1538" s="36"/>
      <c r="O1538" s="36"/>
    </row>
    <row r="1539" spans="1:15" ht="30">
      <c r="A1539" s="28"/>
      <c r="B1539" s="29" t="s">
        <v>9896</v>
      </c>
      <c r="C1539" s="29">
        <v>1</v>
      </c>
      <c r="D1539" s="30"/>
      <c r="E1539" s="31" t="s">
        <v>11401</v>
      </c>
      <c r="F1539" s="46">
        <v>39402.32</v>
      </c>
      <c r="G1539" s="32">
        <v>2020</v>
      </c>
      <c r="H1539" s="39">
        <v>15</v>
      </c>
      <c r="I1539" s="41">
        <v>0.08</v>
      </c>
      <c r="J1539" s="35">
        <v>2</v>
      </c>
      <c r="K1539" s="49">
        <v>30005.998033742573</v>
      </c>
      <c r="M1539" s="36"/>
      <c r="N1539" s="36"/>
      <c r="O1539" s="36"/>
    </row>
    <row r="1540" spans="1:15" ht="30">
      <c r="A1540" s="28"/>
      <c r="B1540" s="29" t="s">
        <v>9896</v>
      </c>
      <c r="C1540" s="29">
        <v>1</v>
      </c>
      <c r="D1540" s="30"/>
      <c r="E1540" s="31" t="s">
        <v>11402</v>
      </c>
      <c r="F1540" s="46">
        <v>37795.360000000001</v>
      </c>
      <c r="G1540" s="32">
        <v>2020</v>
      </c>
      <c r="H1540" s="39">
        <v>15</v>
      </c>
      <c r="I1540" s="41">
        <v>0.08</v>
      </c>
      <c r="J1540" s="35">
        <v>2</v>
      </c>
      <c r="K1540" s="49">
        <v>28782.251853306931</v>
      </c>
      <c r="M1540" s="36"/>
      <c r="N1540" s="36"/>
      <c r="O1540" s="36"/>
    </row>
    <row r="1541" spans="1:15" ht="30">
      <c r="A1541" s="28"/>
      <c r="B1541" s="29" t="s">
        <v>9896</v>
      </c>
      <c r="C1541" s="29">
        <v>1</v>
      </c>
      <c r="D1541" s="30"/>
      <c r="E1541" s="31" t="s">
        <v>11403</v>
      </c>
      <c r="F1541" s="46">
        <v>39323.879999999997</v>
      </c>
      <c r="G1541" s="32">
        <v>2020</v>
      </c>
      <c r="H1541" s="39">
        <v>15</v>
      </c>
      <c r="I1541" s="41">
        <v>0.08</v>
      </c>
      <c r="J1541" s="35">
        <v>2</v>
      </c>
      <c r="K1541" s="49">
        <v>29946.263721504947</v>
      </c>
      <c r="M1541" s="36"/>
      <c r="N1541" s="36"/>
      <c r="O1541" s="36"/>
    </row>
    <row r="1542" spans="1:15" ht="30">
      <c r="A1542" s="28"/>
      <c r="B1542" s="29" t="s">
        <v>9896</v>
      </c>
      <c r="C1542" s="29">
        <v>1</v>
      </c>
      <c r="D1542" s="30"/>
      <c r="E1542" s="31" t="s">
        <v>11404</v>
      </c>
      <c r="F1542" s="46">
        <v>39110.82</v>
      </c>
      <c r="G1542" s="32">
        <v>2020</v>
      </c>
      <c r="H1542" s="39">
        <v>15</v>
      </c>
      <c r="I1542" s="41">
        <v>0.08</v>
      </c>
      <c r="J1542" s="35">
        <v>2</v>
      </c>
      <c r="K1542" s="49">
        <v>29784.012413940593</v>
      </c>
      <c r="M1542" s="36"/>
      <c r="N1542" s="36"/>
      <c r="O1542" s="36"/>
    </row>
    <row r="1543" spans="1:15" ht="30">
      <c r="A1543" s="28"/>
      <c r="B1543" s="29" t="s">
        <v>9896</v>
      </c>
      <c r="C1543" s="29">
        <v>1</v>
      </c>
      <c r="D1543" s="30"/>
      <c r="E1543" s="31" t="s">
        <v>11405</v>
      </c>
      <c r="F1543" s="46">
        <v>28242</v>
      </c>
      <c r="G1543" s="32">
        <v>2022</v>
      </c>
      <c r="H1543" s="39">
        <v>15</v>
      </c>
      <c r="I1543" s="41">
        <v>0.08</v>
      </c>
      <c r="J1543" s="35">
        <v>2</v>
      </c>
      <c r="K1543" s="49">
        <v>27727.492277227724</v>
      </c>
      <c r="M1543" s="36"/>
      <c r="N1543" s="36"/>
      <c r="O1543" s="36"/>
    </row>
    <row r="1544" spans="1:15" ht="30">
      <c r="A1544" s="28"/>
      <c r="B1544" s="29" t="s">
        <v>9896</v>
      </c>
      <c r="C1544" s="29">
        <v>1</v>
      </c>
      <c r="D1544" s="30"/>
      <c r="E1544" s="31" t="s">
        <v>11406</v>
      </c>
      <c r="F1544" s="46">
        <v>68690.7</v>
      </c>
      <c r="G1544" s="32">
        <v>2021</v>
      </c>
      <c r="H1544" s="39">
        <v>15</v>
      </c>
      <c r="I1544" s="41">
        <v>0.08</v>
      </c>
      <c r="J1544" s="35">
        <v>2</v>
      </c>
      <c r="K1544" s="49">
        <v>60193.72842059406</v>
      </c>
      <c r="M1544" s="36"/>
      <c r="N1544" s="36"/>
      <c r="O1544" s="36"/>
    </row>
    <row r="1545" spans="1:15" ht="30">
      <c r="A1545" s="28"/>
      <c r="B1545" s="29" t="s">
        <v>9896</v>
      </c>
      <c r="C1545" s="29">
        <v>1</v>
      </c>
      <c r="D1545" s="30"/>
      <c r="E1545" s="31" t="s">
        <v>11407</v>
      </c>
      <c r="F1545" s="46">
        <v>62031.75</v>
      </c>
      <c r="G1545" s="32">
        <v>2021</v>
      </c>
      <c r="H1545" s="39">
        <v>15</v>
      </c>
      <c r="I1545" s="41">
        <v>0.08</v>
      </c>
      <c r="J1545" s="35">
        <v>2</v>
      </c>
      <c r="K1545" s="49">
        <v>54358.483942574261</v>
      </c>
      <c r="M1545" s="36"/>
      <c r="N1545" s="36"/>
      <c r="O1545" s="36"/>
    </row>
    <row r="1546" spans="1:15" ht="30">
      <c r="A1546" s="28"/>
      <c r="B1546" s="29" t="s">
        <v>9896</v>
      </c>
      <c r="C1546" s="29">
        <v>1</v>
      </c>
      <c r="D1546" s="30"/>
      <c r="E1546" s="31" t="s">
        <v>11408</v>
      </c>
      <c r="F1546" s="46">
        <v>57507.99</v>
      </c>
      <c r="G1546" s="32">
        <v>2021</v>
      </c>
      <c r="H1546" s="39">
        <v>15</v>
      </c>
      <c r="I1546" s="41">
        <v>0.08</v>
      </c>
      <c r="J1546" s="35">
        <v>2</v>
      </c>
      <c r="K1546" s="49">
        <v>50394.308575603965</v>
      </c>
      <c r="M1546" s="36"/>
      <c r="N1546" s="36"/>
      <c r="O1546" s="36"/>
    </row>
    <row r="1547" spans="1:15" ht="30">
      <c r="A1547" s="28"/>
      <c r="B1547" s="29" t="s">
        <v>9896</v>
      </c>
      <c r="C1547" s="29">
        <v>1</v>
      </c>
      <c r="D1547" s="30"/>
      <c r="E1547" s="31" t="s">
        <v>11409</v>
      </c>
      <c r="F1547" s="46">
        <v>62550.87</v>
      </c>
      <c r="G1547" s="32">
        <v>2021</v>
      </c>
      <c r="H1547" s="39">
        <v>15</v>
      </c>
      <c r="I1547" s="41">
        <v>0.08</v>
      </c>
      <c r="J1547" s="35">
        <v>2</v>
      </c>
      <c r="K1547" s="49">
        <v>54813.389312554464</v>
      </c>
      <c r="M1547" s="36"/>
      <c r="N1547" s="36"/>
      <c r="O1547" s="36"/>
    </row>
    <row r="1548" spans="1:15" ht="30">
      <c r="A1548" s="28"/>
      <c r="B1548" s="29" t="s">
        <v>9896</v>
      </c>
      <c r="C1548" s="29">
        <v>1</v>
      </c>
      <c r="D1548" s="30"/>
      <c r="E1548" s="31" t="s">
        <v>11410</v>
      </c>
      <c r="F1548" s="46">
        <v>21677.15</v>
      </c>
      <c r="G1548" s="32">
        <v>2015</v>
      </c>
      <c r="H1548" s="39">
        <v>15</v>
      </c>
      <c r="I1548" s="41">
        <v>0.08</v>
      </c>
      <c r="J1548" s="35">
        <v>2</v>
      </c>
      <c r="K1548" s="49">
        <v>7385.340617425747</v>
      </c>
      <c r="M1548" s="36"/>
      <c r="N1548" s="36"/>
      <c r="O1548" s="36"/>
    </row>
    <row r="1549" spans="1:15" ht="30">
      <c r="A1549" s="28"/>
      <c r="B1549" s="29" t="s">
        <v>9896</v>
      </c>
      <c r="C1549" s="29">
        <v>1</v>
      </c>
      <c r="D1549" s="30"/>
      <c r="E1549" s="31" t="s">
        <v>11411</v>
      </c>
      <c r="F1549" s="46">
        <v>18974.009999999998</v>
      </c>
      <c r="G1549" s="32">
        <v>2015</v>
      </c>
      <c r="H1549" s="39">
        <v>15</v>
      </c>
      <c r="I1549" s="41">
        <v>0.08</v>
      </c>
      <c r="J1549" s="35">
        <v>2</v>
      </c>
      <c r="K1549" s="49">
        <v>6464.3888485544585</v>
      </c>
      <c r="M1549" s="36"/>
      <c r="N1549" s="36"/>
      <c r="O1549" s="36"/>
    </row>
    <row r="1550" spans="1:15" ht="30">
      <c r="A1550" s="28"/>
      <c r="B1550" s="29" t="s">
        <v>9896</v>
      </c>
      <c r="C1550" s="29">
        <v>1</v>
      </c>
      <c r="D1550" s="30"/>
      <c r="E1550" s="31" t="s">
        <v>11412</v>
      </c>
      <c r="F1550" s="46">
        <v>34539</v>
      </c>
      <c r="G1550" s="32">
        <v>2022</v>
      </c>
      <c r="H1550" s="39">
        <v>15</v>
      </c>
      <c r="I1550" s="41">
        <v>0.08</v>
      </c>
      <c r="J1550" s="35">
        <v>2</v>
      </c>
      <c r="K1550" s="49">
        <v>33909.774653465349</v>
      </c>
      <c r="M1550" s="36"/>
      <c r="N1550" s="36"/>
      <c r="O1550" s="36"/>
    </row>
    <row r="1551" spans="1:15" ht="30">
      <c r="A1551" s="28"/>
      <c r="B1551" s="29" t="s">
        <v>9896</v>
      </c>
      <c r="C1551" s="29">
        <v>1</v>
      </c>
      <c r="D1551" s="30"/>
      <c r="E1551" s="31" t="s">
        <v>11413</v>
      </c>
      <c r="F1551" s="46">
        <v>46305</v>
      </c>
      <c r="G1551" s="32">
        <v>2022</v>
      </c>
      <c r="H1551" s="39">
        <v>15</v>
      </c>
      <c r="I1551" s="41">
        <v>0.08</v>
      </c>
      <c r="J1551" s="35">
        <v>2</v>
      </c>
      <c r="K1551" s="49">
        <v>45461.423762376238</v>
      </c>
      <c r="M1551" s="36"/>
      <c r="N1551" s="36"/>
      <c r="O1551" s="36"/>
    </row>
    <row r="1552" spans="1:15" ht="30">
      <c r="A1552" s="28"/>
      <c r="B1552" s="29" t="s">
        <v>9896</v>
      </c>
      <c r="C1552" s="29">
        <v>1</v>
      </c>
      <c r="D1552" s="30"/>
      <c r="E1552" s="31" t="s">
        <v>11414</v>
      </c>
      <c r="F1552" s="46">
        <v>39429.18</v>
      </c>
      <c r="G1552" s="32">
        <v>2011</v>
      </c>
      <c r="H1552" s="39">
        <v>15</v>
      </c>
      <c r="I1552" s="41">
        <v>0.08</v>
      </c>
      <c r="J1552" s="35">
        <v>2</v>
      </c>
      <c r="K1552" s="49">
        <v>5675.6157476435728</v>
      </c>
      <c r="M1552" s="36"/>
      <c r="N1552" s="36"/>
      <c r="O1552" s="36"/>
    </row>
    <row r="1553" spans="1:15" ht="30">
      <c r="A1553" s="28"/>
      <c r="B1553" s="29" t="s">
        <v>9896</v>
      </c>
      <c r="C1553" s="29">
        <v>1</v>
      </c>
      <c r="D1553" s="30"/>
      <c r="E1553" s="31" t="s">
        <v>11415</v>
      </c>
      <c r="F1553" s="46">
        <v>46278.400000000001</v>
      </c>
      <c r="G1553" s="32">
        <v>2018</v>
      </c>
      <c r="H1553" s="39">
        <v>15</v>
      </c>
      <c r="I1553" s="41">
        <v>0.08</v>
      </c>
      <c r="J1553" s="35">
        <v>2</v>
      </c>
      <c r="K1553" s="49">
        <v>26474.177292673274</v>
      </c>
      <c r="M1553" s="36"/>
      <c r="N1553" s="36"/>
      <c r="O1553" s="36"/>
    </row>
    <row r="1554" spans="1:15" ht="30">
      <c r="A1554" s="28"/>
      <c r="B1554" s="29" t="s">
        <v>9896</v>
      </c>
      <c r="C1554" s="29">
        <v>1</v>
      </c>
      <c r="D1554" s="30"/>
      <c r="E1554" s="31" t="s">
        <v>11416</v>
      </c>
      <c r="F1554" s="46">
        <v>90479.2</v>
      </c>
      <c r="G1554" s="32">
        <v>2018</v>
      </c>
      <c r="H1554" s="39">
        <v>15</v>
      </c>
      <c r="I1554" s="41">
        <v>0.08</v>
      </c>
      <c r="J1554" s="35">
        <v>2</v>
      </c>
      <c r="K1554" s="49">
        <v>51759.835735445551</v>
      </c>
      <c r="M1554" s="36"/>
      <c r="N1554" s="36"/>
      <c r="O1554" s="36"/>
    </row>
    <row r="1555" spans="1:15" ht="30">
      <c r="A1555" s="28"/>
      <c r="B1555" s="29" t="s">
        <v>9896</v>
      </c>
      <c r="C1555" s="29">
        <v>1</v>
      </c>
      <c r="D1555" s="30"/>
      <c r="E1555" s="31" t="s">
        <v>11417</v>
      </c>
      <c r="F1555" s="46">
        <v>28490.239999999998</v>
      </c>
      <c r="G1555" s="32">
        <v>2014</v>
      </c>
      <c r="H1555" s="39">
        <v>15</v>
      </c>
      <c r="I1555" s="41">
        <v>0.08</v>
      </c>
      <c r="J1555" s="35">
        <v>2</v>
      </c>
      <c r="K1555" s="49">
        <v>7889.9347415445609</v>
      </c>
      <c r="M1555" s="36"/>
      <c r="N1555" s="36"/>
      <c r="O1555" s="36"/>
    </row>
    <row r="1556" spans="1:15" ht="30">
      <c r="A1556" s="28"/>
      <c r="B1556" s="29" t="s">
        <v>9896</v>
      </c>
      <c r="C1556" s="29">
        <v>1</v>
      </c>
      <c r="D1556" s="30"/>
      <c r="E1556" s="31" t="s">
        <v>11418</v>
      </c>
      <c r="F1556" s="46">
        <v>22992.080000000002</v>
      </c>
      <c r="G1556" s="32">
        <v>2014</v>
      </c>
      <c r="H1556" s="39">
        <v>15</v>
      </c>
      <c r="I1556" s="41">
        <v>0.08</v>
      </c>
      <c r="J1556" s="35">
        <v>2</v>
      </c>
      <c r="K1556" s="49">
        <v>6367.3037072475308</v>
      </c>
      <c r="M1556" s="36"/>
      <c r="N1556" s="36"/>
      <c r="O1556" s="36"/>
    </row>
    <row r="1557" spans="1:15" ht="30">
      <c r="A1557" s="28"/>
      <c r="B1557" s="29" t="s">
        <v>9896</v>
      </c>
      <c r="C1557" s="29">
        <v>1</v>
      </c>
      <c r="D1557" s="30"/>
      <c r="E1557" s="31" t="s">
        <v>11419</v>
      </c>
      <c r="F1557" s="46">
        <v>22992.080000000002</v>
      </c>
      <c r="G1557" s="32">
        <v>2014</v>
      </c>
      <c r="H1557" s="39">
        <v>15</v>
      </c>
      <c r="I1557" s="41">
        <v>0.08</v>
      </c>
      <c r="J1557" s="35">
        <v>2</v>
      </c>
      <c r="K1557" s="49">
        <v>6367.3037072475308</v>
      </c>
      <c r="M1557" s="36"/>
      <c r="N1557" s="36"/>
      <c r="O1557" s="36"/>
    </row>
    <row r="1558" spans="1:15" ht="30">
      <c r="A1558" s="28"/>
      <c r="B1558" s="29" t="s">
        <v>9896</v>
      </c>
      <c r="C1558" s="29">
        <v>1</v>
      </c>
      <c r="D1558" s="30"/>
      <c r="E1558" s="31" t="s">
        <v>11420</v>
      </c>
      <c r="F1558" s="46">
        <v>29213.260000000002</v>
      </c>
      <c r="G1558" s="32">
        <v>2016</v>
      </c>
      <c r="H1558" s="39">
        <v>15</v>
      </c>
      <c r="I1558" s="41">
        <v>0.08</v>
      </c>
      <c r="J1558" s="35">
        <v>2</v>
      </c>
      <c r="K1558" s="49">
        <v>11757.035569108917</v>
      </c>
      <c r="M1558" s="36"/>
      <c r="N1558" s="36"/>
      <c r="O1558" s="36"/>
    </row>
    <row r="1559" spans="1:15" ht="30">
      <c r="A1559" s="28"/>
      <c r="B1559" s="29" t="s">
        <v>9896</v>
      </c>
      <c r="C1559" s="29">
        <v>1</v>
      </c>
      <c r="D1559" s="30"/>
      <c r="E1559" s="31" t="s">
        <v>11421</v>
      </c>
      <c r="F1559" s="46">
        <v>25341.4</v>
      </c>
      <c r="G1559" s="32">
        <v>2017</v>
      </c>
      <c r="H1559" s="39">
        <v>15</v>
      </c>
      <c r="I1559" s="41">
        <v>0.08</v>
      </c>
      <c r="J1559" s="35">
        <v>2</v>
      </c>
      <c r="K1559" s="49">
        <v>12234.727558019807</v>
      </c>
      <c r="M1559" s="36"/>
      <c r="N1559" s="36"/>
      <c r="O1559" s="36"/>
    </row>
    <row r="1560" spans="1:15" ht="30">
      <c r="A1560" s="28"/>
      <c r="B1560" s="29" t="s">
        <v>9896</v>
      </c>
      <c r="C1560" s="29">
        <v>1</v>
      </c>
      <c r="D1560" s="30"/>
      <c r="E1560" s="31" t="s">
        <v>11422</v>
      </c>
      <c r="F1560" s="46">
        <v>28724.7</v>
      </c>
      <c r="G1560" s="32">
        <v>2017</v>
      </c>
      <c r="H1560" s="39">
        <v>15</v>
      </c>
      <c r="I1560" s="41">
        <v>0.08</v>
      </c>
      <c r="J1560" s="35">
        <v>2</v>
      </c>
      <c r="K1560" s="49">
        <v>13868.171398811888</v>
      </c>
      <c r="M1560" s="36"/>
      <c r="N1560" s="36"/>
      <c r="O1560" s="36"/>
    </row>
    <row r="1561" spans="1:15" ht="30">
      <c r="A1561" s="28"/>
      <c r="B1561" s="29" t="s">
        <v>9896</v>
      </c>
      <c r="C1561" s="29">
        <v>1</v>
      </c>
      <c r="D1561" s="30"/>
      <c r="E1561" s="31" t="s">
        <v>11423</v>
      </c>
      <c r="F1561" s="46">
        <v>28724.7</v>
      </c>
      <c r="G1561" s="32">
        <v>2017</v>
      </c>
      <c r="H1561" s="39">
        <v>15</v>
      </c>
      <c r="I1561" s="41">
        <v>0.08</v>
      </c>
      <c r="J1561" s="35">
        <v>2</v>
      </c>
      <c r="K1561" s="49">
        <v>13868.171398811888</v>
      </c>
      <c r="M1561" s="36"/>
      <c r="N1561" s="36"/>
      <c r="O1561" s="36"/>
    </row>
    <row r="1562" spans="1:15" ht="30">
      <c r="A1562" s="28"/>
      <c r="B1562" s="29" t="s">
        <v>9896</v>
      </c>
      <c r="C1562" s="29">
        <v>1</v>
      </c>
      <c r="D1562" s="30"/>
      <c r="E1562" s="31" t="s">
        <v>11424</v>
      </c>
      <c r="F1562" s="46">
        <v>28909.85</v>
      </c>
      <c r="G1562" s="32">
        <v>2017</v>
      </c>
      <c r="H1562" s="39">
        <v>15</v>
      </c>
      <c r="I1562" s="41">
        <v>0.08</v>
      </c>
      <c r="J1562" s="35">
        <v>2</v>
      </c>
      <c r="K1562" s="49">
        <v>13957.561085544559</v>
      </c>
      <c r="M1562" s="36"/>
      <c r="N1562" s="36"/>
      <c r="O1562" s="36"/>
    </row>
    <row r="1563" spans="1:15" ht="30">
      <c r="A1563" s="28"/>
      <c r="B1563" s="29" t="s">
        <v>9896</v>
      </c>
      <c r="C1563" s="29">
        <v>1</v>
      </c>
      <c r="D1563" s="30"/>
      <c r="E1563" s="31" t="s">
        <v>11425</v>
      </c>
      <c r="F1563" s="46">
        <v>28909.85</v>
      </c>
      <c r="G1563" s="32">
        <v>2017</v>
      </c>
      <c r="H1563" s="39">
        <v>15</v>
      </c>
      <c r="I1563" s="41">
        <v>0.08</v>
      </c>
      <c r="J1563" s="35">
        <v>2</v>
      </c>
      <c r="K1563" s="49">
        <v>13957.561085544559</v>
      </c>
      <c r="M1563" s="36"/>
      <c r="N1563" s="36"/>
      <c r="O1563" s="36"/>
    </row>
    <row r="1564" spans="1:15" ht="30">
      <c r="A1564" s="28"/>
      <c r="B1564" s="29" t="s">
        <v>9896</v>
      </c>
      <c r="C1564" s="29">
        <v>1</v>
      </c>
      <c r="D1564" s="30"/>
      <c r="E1564" s="31" t="s">
        <v>11426</v>
      </c>
      <c r="F1564" s="46">
        <v>29076.6</v>
      </c>
      <c r="G1564" s="32">
        <v>2017</v>
      </c>
      <c r="H1564" s="39">
        <v>15</v>
      </c>
      <c r="I1564" s="41">
        <v>0.08</v>
      </c>
      <c r="J1564" s="35">
        <v>2</v>
      </c>
      <c r="K1564" s="49">
        <v>14038.06732514852</v>
      </c>
      <c r="M1564" s="36"/>
      <c r="N1564" s="36"/>
      <c r="O1564" s="36"/>
    </row>
    <row r="1565" spans="1:15" ht="30">
      <c r="A1565" s="28"/>
      <c r="B1565" s="29" t="s">
        <v>9896</v>
      </c>
      <c r="C1565" s="29">
        <v>1</v>
      </c>
      <c r="D1565" s="30"/>
      <c r="E1565" s="31" t="s">
        <v>11427</v>
      </c>
      <c r="F1565" s="46">
        <v>28873.05</v>
      </c>
      <c r="G1565" s="32">
        <v>2017</v>
      </c>
      <c r="H1565" s="39">
        <v>15</v>
      </c>
      <c r="I1565" s="41">
        <v>0.08</v>
      </c>
      <c r="J1565" s="35">
        <v>2</v>
      </c>
      <c r="K1565" s="49">
        <v>13939.794191287134</v>
      </c>
      <c r="M1565" s="36"/>
      <c r="N1565" s="36"/>
      <c r="O1565" s="36"/>
    </row>
    <row r="1566" spans="1:15" ht="30">
      <c r="A1566" s="28"/>
      <c r="B1566" s="29" t="s">
        <v>9896</v>
      </c>
      <c r="C1566" s="29">
        <v>1</v>
      </c>
      <c r="D1566" s="30"/>
      <c r="E1566" s="31" t="s">
        <v>11428</v>
      </c>
      <c r="F1566" s="46">
        <v>28873.05</v>
      </c>
      <c r="G1566" s="32">
        <v>2017</v>
      </c>
      <c r="H1566" s="39">
        <v>15</v>
      </c>
      <c r="I1566" s="41">
        <v>0.08</v>
      </c>
      <c r="J1566" s="35">
        <v>2</v>
      </c>
      <c r="K1566" s="49">
        <v>13939.794191287134</v>
      </c>
      <c r="M1566" s="36"/>
      <c r="N1566" s="36"/>
      <c r="O1566" s="36"/>
    </row>
    <row r="1567" spans="1:15" ht="30">
      <c r="A1567" s="28"/>
      <c r="B1567" s="29" t="s">
        <v>9896</v>
      </c>
      <c r="C1567" s="29">
        <v>1</v>
      </c>
      <c r="D1567" s="30"/>
      <c r="E1567" s="31" t="s">
        <v>11429</v>
      </c>
      <c r="F1567" s="46">
        <v>19119.900000000001</v>
      </c>
      <c r="G1567" s="32">
        <v>2017</v>
      </c>
      <c r="H1567" s="39">
        <v>15</v>
      </c>
      <c r="I1567" s="41">
        <v>0.08</v>
      </c>
      <c r="J1567" s="35">
        <v>2</v>
      </c>
      <c r="K1567" s="49">
        <v>9231.0119976237675</v>
      </c>
      <c r="M1567" s="36"/>
      <c r="N1567" s="36"/>
      <c r="O1567" s="36"/>
    </row>
    <row r="1568" spans="1:15" ht="30">
      <c r="A1568" s="28"/>
      <c r="B1568" s="29" t="s">
        <v>9896</v>
      </c>
      <c r="C1568" s="29">
        <v>1</v>
      </c>
      <c r="D1568" s="30"/>
      <c r="E1568" s="31" t="s">
        <v>11430</v>
      </c>
      <c r="F1568" s="46">
        <v>14391.1</v>
      </c>
      <c r="G1568" s="32">
        <v>2017</v>
      </c>
      <c r="H1568" s="39">
        <v>15</v>
      </c>
      <c r="I1568" s="41">
        <v>0.08</v>
      </c>
      <c r="J1568" s="35">
        <v>2</v>
      </c>
      <c r="K1568" s="49">
        <v>6947.9660855445582</v>
      </c>
      <c r="M1568" s="36"/>
      <c r="N1568" s="36"/>
      <c r="O1568" s="36"/>
    </row>
    <row r="1569" spans="1:15" ht="30">
      <c r="A1569" s="28"/>
      <c r="B1569" s="29" t="s">
        <v>9896</v>
      </c>
      <c r="C1569" s="29">
        <v>1</v>
      </c>
      <c r="D1569" s="30"/>
      <c r="E1569" s="31" t="s">
        <v>11431</v>
      </c>
      <c r="F1569" s="46">
        <v>31162.65</v>
      </c>
      <c r="G1569" s="32">
        <v>2021</v>
      </c>
      <c r="H1569" s="39">
        <v>15</v>
      </c>
      <c r="I1569" s="41">
        <v>0.08</v>
      </c>
      <c r="J1569" s="35">
        <v>2</v>
      </c>
      <c r="K1569" s="49">
        <v>27307.861049108913</v>
      </c>
      <c r="M1569" s="36"/>
      <c r="N1569" s="36"/>
      <c r="O1569" s="36"/>
    </row>
    <row r="1570" spans="1:15" ht="30">
      <c r="A1570" s="28"/>
      <c r="B1570" s="29" t="s">
        <v>9896</v>
      </c>
      <c r="C1570" s="29">
        <v>1</v>
      </c>
      <c r="D1570" s="30"/>
      <c r="E1570" s="31" t="s">
        <v>11432</v>
      </c>
      <c r="F1570" s="46">
        <v>36019.1</v>
      </c>
      <c r="G1570" s="32">
        <v>2021</v>
      </c>
      <c r="H1570" s="39">
        <v>15</v>
      </c>
      <c r="I1570" s="41">
        <v>0.08</v>
      </c>
      <c r="J1570" s="35">
        <v>2</v>
      </c>
      <c r="K1570" s="49">
        <v>31563.572992475249</v>
      </c>
      <c r="M1570" s="36"/>
      <c r="N1570" s="36"/>
      <c r="O1570" s="36"/>
    </row>
    <row r="1571" spans="1:15" ht="30">
      <c r="A1571" s="28"/>
      <c r="B1571" s="29" t="s">
        <v>9896</v>
      </c>
      <c r="C1571" s="29">
        <v>1</v>
      </c>
      <c r="D1571" s="30"/>
      <c r="E1571" s="31" t="s">
        <v>11433</v>
      </c>
      <c r="F1571" s="46">
        <v>31438.69</v>
      </c>
      <c r="G1571" s="32">
        <v>2021</v>
      </c>
      <c r="H1571" s="39">
        <v>15</v>
      </c>
      <c r="I1571" s="41">
        <v>0.08</v>
      </c>
      <c r="J1571" s="35">
        <v>2</v>
      </c>
      <c r="K1571" s="49">
        <v>27549.755174415841</v>
      </c>
      <c r="M1571" s="36"/>
      <c r="N1571" s="36"/>
      <c r="O1571" s="36"/>
    </row>
    <row r="1572" spans="1:15" ht="30">
      <c r="A1572" s="28"/>
      <c r="B1572" s="29" t="s">
        <v>9896</v>
      </c>
      <c r="C1572" s="29">
        <v>1</v>
      </c>
      <c r="D1572" s="30"/>
      <c r="E1572" s="31" t="s">
        <v>11434</v>
      </c>
      <c r="F1572" s="46">
        <v>34080</v>
      </c>
      <c r="G1572" s="32">
        <v>2022</v>
      </c>
      <c r="H1572" s="39">
        <v>15</v>
      </c>
      <c r="I1572" s="41">
        <v>0.08</v>
      </c>
      <c r="J1572" s="35">
        <v>2</v>
      </c>
      <c r="K1572" s="49">
        <v>33459.136633663366</v>
      </c>
      <c r="M1572" s="36"/>
      <c r="N1572" s="36"/>
      <c r="O1572" s="36"/>
    </row>
    <row r="1573" spans="1:15" ht="30">
      <c r="A1573" s="28"/>
      <c r="B1573" s="29" t="s">
        <v>9896</v>
      </c>
      <c r="C1573" s="29">
        <v>1</v>
      </c>
      <c r="D1573" s="30"/>
      <c r="E1573" s="31" t="s">
        <v>11435</v>
      </c>
      <c r="F1573" s="46">
        <v>34080</v>
      </c>
      <c r="G1573" s="32">
        <v>2022</v>
      </c>
      <c r="H1573" s="39">
        <v>15</v>
      </c>
      <c r="I1573" s="41">
        <v>0.08</v>
      </c>
      <c r="J1573" s="35">
        <v>2</v>
      </c>
      <c r="K1573" s="49">
        <v>33459.136633663366</v>
      </c>
      <c r="M1573" s="36"/>
      <c r="N1573" s="36"/>
      <c r="O1573" s="36"/>
    </row>
    <row r="1574" spans="1:15" ht="30">
      <c r="A1574" s="28"/>
      <c r="B1574" s="29" t="s">
        <v>9896</v>
      </c>
      <c r="C1574" s="29">
        <v>1</v>
      </c>
      <c r="D1574" s="30"/>
      <c r="E1574" s="31" t="s">
        <v>11436</v>
      </c>
      <c r="F1574" s="46">
        <v>16099.92</v>
      </c>
      <c r="G1574" s="32">
        <v>2016</v>
      </c>
      <c r="H1574" s="39">
        <v>15</v>
      </c>
      <c r="I1574" s="41">
        <v>0.08</v>
      </c>
      <c r="J1574" s="35">
        <v>2</v>
      </c>
      <c r="K1574" s="49">
        <v>6479.5004768316867</v>
      </c>
      <c r="M1574" s="36"/>
      <c r="N1574" s="36"/>
      <c r="O1574" s="36"/>
    </row>
    <row r="1575" spans="1:15" ht="30">
      <c r="A1575" s="28"/>
      <c r="B1575" s="29" t="s">
        <v>9896</v>
      </c>
      <c r="C1575" s="29">
        <v>1</v>
      </c>
      <c r="D1575" s="30"/>
      <c r="E1575" s="31" t="s">
        <v>11437</v>
      </c>
      <c r="F1575" s="46">
        <v>86816.12</v>
      </c>
      <c r="G1575" s="32">
        <v>2014</v>
      </c>
      <c r="H1575" s="39">
        <v>15</v>
      </c>
      <c r="I1575" s="41">
        <v>0.08</v>
      </c>
      <c r="J1575" s="35">
        <v>2</v>
      </c>
      <c r="K1575" s="49">
        <v>24042.392107405962</v>
      </c>
      <c r="M1575" s="36"/>
      <c r="N1575" s="36"/>
      <c r="O1575" s="36"/>
    </row>
    <row r="1576" spans="1:15" ht="30">
      <c r="A1576" s="28"/>
      <c r="B1576" s="29" t="s">
        <v>9896</v>
      </c>
      <c r="C1576" s="29">
        <v>1</v>
      </c>
      <c r="D1576" s="30"/>
      <c r="E1576" s="31" t="s">
        <v>11438</v>
      </c>
      <c r="F1576" s="46">
        <v>12588.24</v>
      </c>
      <c r="G1576" s="32">
        <v>2016</v>
      </c>
      <c r="H1576" s="39">
        <v>15</v>
      </c>
      <c r="I1576" s="41">
        <v>0.08</v>
      </c>
      <c r="J1576" s="35">
        <v>2</v>
      </c>
      <c r="K1576" s="49">
        <v>5066.2057378217842</v>
      </c>
      <c r="M1576" s="36"/>
      <c r="N1576" s="36"/>
      <c r="O1576" s="36"/>
    </row>
    <row r="1577" spans="1:15" ht="30">
      <c r="A1577" s="28"/>
      <c r="B1577" s="29" t="s">
        <v>9896</v>
      </c>
      <c r="C1577" s="29">
        <v>1</v>
      </c>
      <c r="D1577" s="30"/>
      <c r="E1577" s="31" t="s">
        <v>11439</v>
      </c>
      <c r="F1577" s="46">
        <v>14826.7</v>
      </c>
      <c r="G1577" s="32">
        <v>2016</v>
      </c>
      <c r="H1577" s="39">
        <v>15</v>
      </c>
      <c r="I1577" s="41">
        <v>0.08</v>
      </c>
      <c r="J1577" s="35">
        <v>2</v>
      </c>
      <c r="K1577" s="49">
        <v>5967.0861544554491</v>
      </c>
      <c r="M1577" s="36"/>
      <c r="N1577" s="36"/>
      <c r="O1577" s="36"/>
    </row>
    <row r="1578" spans="1:15" ht="30">
      <c r="A1578" s="28"/>
      <c r="B1578" s="29" t="s">
        <v>9896</v>
      </c>
      <c r="C1578" s="29">
        <v>1</v>
      </c>
      <c r="D1578" s="30"/>
      <c r="E1578" s="31" t="s">
        <v>11440</v>
      </c>
      <c r="F1578" s="46">
        <v>36858.479999999996</v>
      </c>
      <c r="G1578" s="32">
        <v>2016</v>
      </c>
      <c r="H1578" s="39">
        <v>15</v>
      </c>
      <c r="I1578" s="41">
        <v>0.08</v>
      </c>
      <c r="J1578" s="35">
        <v>2</v>
      </c>
      <c r="K1578" s="49">
        <v>14833.895990495055</v>
      </c>
      <c r="M1578" s="36"/>
      <c r="N1578" s="36"/>
      <c r="O1578" s="36"/>
    </row>
    <row r="1579" spans="1:15" ht="30">
      <c r="A1579" s="28"/>
      <c r="B1579" s="29" t="s">
        <v>9896</v>
      </c>
      <c r="C1579" s="29">
        <v>1</v>
      </c>
      <c r="D1579" s="30"/>
      <c r="E1579" s="31" t="s">
        <v>11441</v>
      </c>
      <c r="F1579" s="46">
        <v>19957.34</v>
      </c>
      <c r="G1579" s="32">
        <v>2016</v>
      </c>
      <c r="H1579" s="39">
        <v>15</v>
      </c>
      <c r="I1579" s="41">
        <v>0.08</v>
      </c>
      <c r="J1579" s="35">
        <v>2</v>
      </c>
      <c r="K1579" s="49">
        <v>8031.9401615841625</v>
      </c>
      <c r="M1579" s="36"/>
      <c r="N1579" s="36"/>
      <c r="O1579" s="36"/>
    </row>
    <row r="1580" spans="1:15" ht="30">
      <c r="A1580" s="28"/>
      <c r="B1580" s="29" t="s">
        <v>9896</v>
      </c>
      <c r="C1580" s="29">
        <v>1</v>
      </c>
      <c r="D1580" s="30"/>
      <c r="E1580" s="31" t="s">
        <v>11442</v>
      </c>
      <c r="F1580" s="46">
        <v>12342.8</v>
      </c>
      <c r="G1580" s="32">
        <v>2016</v>
      </c>
      <c r="H1580" s="39">
        <v>15</v>
      </c>
      <c r="I1580" s="41">
        <v>0.08</v>
      </c>
      <c r="J1580" s="35">
        <v>2</v>
      </c>
      <c r="K1580" s="49">
        <v>4967.4270732673285</v>
      </c>
      <c r="M1580" s="36"/>
      <c r="N1580" s="36"/>
      <c r="O1580" s="36"/>
    </row>
    <row r="1581" spans="1:15" ht="30">
      <c r="A1581" s="28"/>
      <c r="B1581" s="29" t="s">
        <v>9896</v>
      </c>
      <c r="C1581" s="29">
        <v>1</v>
      </c>
      <c r="D1581" s="30"/>
      <c r="E1581" s="31" t="s">
        <v>11443</v>
      </c>
      <c r="F1581" s="46">
        <v>12342.8</v>
      </c>
      <c r="G1581" s="32">
        <v>2016</v>
      </c>
      <c r="H1581" s="39">
        <v>15</v>
      </c>
      <c r="I1581" s="41">
        <v>0.08</v>
      </c>
      <c r="J1581" s="35">
        <v>2</v>
      </c>
      <c r="K1581" s="49">
        <v>4967.4270732673285</v>
      </c>
      <c r="M1581" s="36"/>
      <c r="N1581" s="36"/>
      <c r="O1581" s="36"/>
    </row>
    <row r="1582" spans="1:15" ht="30">
      <c r="A1582" s="28"/>
      <c r="B1582" s="29" t="s">
        <v>9896</v>
      </c>
      <c r="C1582" s="29">
        <v>1</v>
      </c>
      <c r="D1582" s="30"/>
      <c r="E1582" s="31" t="s">
        <v>11444</v>
      </c>
      <c r="F1582" s="46">
        <v>26553.54</v>
      </c>
      <c r="G1582" s="32">
        <v>2016</v>
      </c>
      <c r="H1582" s="39">
        <v>15</v>
      </c>
      <c r="I1582" s="41">
        <v>0.08</v>
      </c>
      <c r="J1582" s="35">
        <v>2</v>
      </c>
      <c r="K1582" s="49">
        <v>10686.616771485154</v>
      </c>
      <c r="M1582" s="36"/>
      <c r="N1582" s="36"/>
      <c r="O1582" s="36"/>
    </row>
    <row r="1583" spans="1:15" ht="30">
      <c r="A1583" s="28"/>
      <c r="B1583" s="29" t="s">
        <v>9896</v>
      </c>
      <c r="C1583" s="29">
        <v>1</v>
      </c>
      <c r="D1583" s="30"/>
      <c r="E1583" s="31" t="s">
        <v>11445</v>
      </c>
      <c r="F1583" s="46">
        <v>25839.64</v>
      </c>
      <c r="G1583" s="32">
        <v>2016</v>
      </c>
      <c r="H1583" s="39">
        <v>15</v>
      </c>
      <c r="I1583" s="41">
        <v>0.08</v>
      </c>
      <c r="J1583" s="35">
        <v>2</v>
      </c>
      <c r="K1583" s="49">
        <v>10399.303828910895</v>
      </c>
      <c r="M1583" s="36"/>
      <c r="N1583" s="36"/>
      <c r="O1583" s="36"/>
    </row>
    <row r="1584" spans="1:15" ht="30">
      <c r="A1584" s="28"/>
      <c r="B1584" s="29" t="s">
        <v>9896</v>
      </c>
      <c r="C1584" s="29">
        <v>1</v>
      </c>
      <c r="D1584" s="30"/>
      <c r="E1584" s="31" t="s">
        <v>11446</v>
      </c>
      <c r="F1584" s="46">
        <v>11873.75</v>
      </c>
      <c r="G1584" s="32">
        <v>2017</v>
      </c>
      <c r="H1584" s="39">
        <v>15</v>
      </c>
      <c r="I1584" s="41">
        <v>0.08</v>
      </c>
      <c r="J1584" s="35">
        <v>2</v>
      </c>
      <c r="K1584" s="49">
        <v>5732.5994752475272</v>
      </c>
      <c r="M1584" s="36"/>
      <c r="N1584" s="36"/>
      <c r="O1584" s="36"/>
    </row>
    <row r="1585" spans="1:15" ht="30">
      <c r="A1585" s="28"/>
      <c r="B1585" s="29" t="s">
        <v>9896</v>
      </c>
      <c r="C1585" s="29">
        <v>1</v>
      </c>
      <c r="D1585" s="30"/>
      <c r="E1585" s="31" t="s">
        <v>11447</v>
      </c>
      <c r="F1585" s="46">
        <v>36019.15</v>
      </c>
      <c r="G1585" s="32">
        <v>2017</v>
      </c>
      <c r="H1585" s="39">
        <v>15</v>
      </c>
      <c r="I1585" s="41">
        <v>0.08</v>
      </c>
      <c r="J1585" s="35">
        <v>2</v>
      </c>
      <c r="K1585" s="49">
        <v>17389.902969900999</v>
      </c>
      <c r="M1585" s="36"/>
      <c r="N1585" s="36"/>
      <c r="O1585" s="36"/>
    </row>
    <row r="1586" spans="1:15" ht="30">
      <c r="A1586" s="28"/>
      <c r="B1586" s="29" t="s">
        <v>9896</v>
      </c>
      <c r="C1586" s="29">
        <v>1</v>
      </c>
      <c r="D1586" s="30"/>
      <c r="E1586" s="31" t="s">
        <v>11448</v>
      </c>
      <c r="F1586" s="46">
        <v>36019.15</v>
      </c>
      <c r="G1586" s="32">
        <v>2017</v>
      </c>
      <c r="H1586" s="39">
        <v>15</v>
      </c>
      <c r="I1586" s="41">
        <v>0.08</v>
      </c>
      <c r="J1586" s="35">
        <v>2</v>
      </c>
      <c r="K1586" s="49">
        <v>17389.902969900999</v>
      </c>
      <c r="M1586" s="36"/>
      <c r="N1586" s="36"/>
      <c r="O1586" s="36"/>
    </row>
    <row r="1587" spans="1:15" ht="30">
      <c r="A1587" s="28"/>
      <c r="B1587" s="29" t="s">
        <v>9896</v>
      </c>
      <c r="C1587" s="29">
        <v>1</v>
      </c>
      <c r="D1587" s="30"/>
      <c r="E1587" s="31" t="s">
        <v>11449</v>
      </c>
      <c r="F1587" s="46">
        <v>22066.239999999998</v>
      </c>
      <c r="G1587" s="32">
        <v>2018</v>
      </c>
      <c r="H1587" s="39">
        <v>15</v>
      </c>
      <c r="I1587" s="41">
        <v>0.08</v>
      </c>
      <c r="J1587" s="35">
        <v>2</v>
      </c>
      <c r="K1587" s="49">
        <v>12623.287536792081</v>
      </c>
      <c r="M1587" s="36"/>
      <c r="N1587" s="36"/>
      <c r="O1587" s="36"/>
    </row>
    <row r="1588" spans="1:15" ht="30">
      <c r="A1588" s="28"/>
      <c r="B1588" s="29" t="s">
        <v>9896</v>
      </c>
      <c r="C1588" s="29">
        <v>1</v>
      </c>
      <c r="D1588" s="30"/>
      <c r="E1588" s="31" t="s">
        <v>11450</v>
      </c>
      <c r="F1588" s="46">
        <v>30625.279999999999</v>
      </c>
      <c r="G1588" s="32">
        <v>2018</v>
      </c>
      <c r="H1588" s="39">
        <v>15</v>
      </c>
      <c r="I1588" s="41">
        <v>0.08</v>
      </c>
      <c r="J1588" s="35">
        <v>2</v>
      </c>
      <c r="K1588" s="49">
        <v>17519.600771801983</v>
      </c>
      <c r="M1588" s="36"/>
      <c r="N1588" s="36"/>
      <c r="O1588" s="36"/>
    </row>
    <row r="1589" spans="1:15" ht="30">
      <c r="A1589" s="28"/>
      <c r="B1589" s="29" t="s">
        <v>9896</v>
      </c>
      <c r="C1589" s="29">
        <v>1</v>
      </c>
      <c r="D1589" s="30"/>
      <c r="E1589" s="31" t="s">
        <v>11451</v>
      </c>
      <c r="F1589" s="46">
        <v>14945.28</v>
      </c>
      <c r="G1589" s="32">
        <v>2018</v>
      </c>
      <c r="H1589" s="39">
        <v>15</v>
      </c>
      <c r="I1589" s="41">
        <v>0.08</v>
      </c>
      <c r="J1589" s="35">
        <v>2</v>
      </c>
      <c r="K1589" s="49">
        <v>8549.6471876435662</v>
      </c>
      <c r="M1589" s="36"/>
      <c r="N1589" s="36"/>
      <c r="O1589" s="36"/>
    </row>
    <row r="1590" spans="1:15" ht="30">
      <c r="A1590" s="28"/>
      <c r="B1590" s="29" t="s">
        <v>9896</v>
      </c>
      <c r="C1590" s="29">
        <v>1</v>
      </c>
      <c r="D1590" s="30"/>
      <c r="E1590" s="31" t="s">
        <v>11452</v>
      </c>
      <c r="F1590" s="46">
        <v>37825.18</v>
      </c>
      <c r="G1590" s="32">
        <v>2019</v>
      </c>
      <c r="H1590" s="39">
        <v>15</v>
      </c>
      <c r="I1590" s="41">
        <v>0.08</v>
      </c>
      <c r="J1590" s="35">
        <v>2</v>
      </c>
      <c r="K1590" s="49">
        <v>24801.333864554457</v>
      </c>
      <c r="M1590" s="36"/>
      <c r="N1590" s="36"/>
      <c r="O1590" s="36"/>
    </row>
    <row r="1591" spans="1:15" ht="45">
      <c r="A1591" s="28"/>
      <c r="B1591" s="29" t="s">
        <v>9896</v>
      </c>
      <c r="C1591" s="29">
        <v>1</v>
      </c>
      <c r="D1591" s="30"/>
      <c r="E1591" s="31" t="s">
        <v>11453</v>
      </c>
      <c r="F1591" s="46">
        <v>64071.29</v>
      </c>
      <c r="G1591" s="32">
        <v>2019</v>
      </c>
      <c r="H1591" s="39">
        <v>15</v>
      </c>
      <c r="I1591" s="41">
        <v>0.08</v>
      </c>
      <c r="J1591" s="35">
        <v>2</v>
      </c>
      <c r="K1591" s="49">
        <v>42010.466425346538</v>
      </c>
      <c r="M1591" s="36"/>
      <c r="N1591" s="36"/>
      <c r="O1591" s="36"/>
    </row>
    <row r="1592" spans="1:15" ht="45">
      <c r="A1592" s="28"/>
      <c r="B1592" s="29" t="s">
        <v>9896</v>
      </c>
      <c r="C1592" s="29">
        <v>1</v>
      </c>
      <c r="D1592" s="30"/>
      <c r="E1592" s="31" t="s">
        <v>11454</v>
      </c>
      <c r="F1592" s="46">
        <v>64071.29</v>
      </c>
      <c r="G1592" s="32">
        <v>2019</v>
      </c>
      <c r="H1592" s="39">
        <v>15</v>
      </c>
      <c r="I1592" s="41">
        <v>0.08</v>
      </c>
      <c r="J1592" s="35">
        <v>2</v>
      </c>
      <c r="K1592" s="49">
        <v>42010.466425346538</v>
      </c>
      <c r="M1592" s="36"/>
      <c r="N1592" s="36"/>
      <c r="O1592" s="36"/>
    </row>
    <row r="1593" spans="1:15" ht="45">
      <c r="A1593" s="28"/>
      <c r="B1593" s="29" t="s">
        <v>9896</v>
      </c>
      <c r="C1593" s="29">
        <v>1</v>
      </c>
      <c r="D1593" s="30"/>
      <c r="E1593" s="31" t="s">
        <v>11455</v>
      </c>
      <c r="F1593" s="46">
        <v>64071.29</v>
      </c>
      <c r="G1593" s="32">
        <v>2019</v>
      </c>
      <c r="H1593" s="39">
        <v>15</v>
      </c>
      <c r="I1593" s="41">
        <v>0.08</v>
      </c>
      <c r="J1593" s="35">
        <v>2</v>
      </c>
      <c r="K1593" s="49">
        <v>42010.466425346538</v>
      </c>
      <c r="M1593" s="36"/>
      <c r="N1593" s="36"/>
      <c r="O1593" s="36"/>
    </row>
    <row r="1594" spans="1:15" ht="45">
      <c r="A1594" s="28"/>
      <c r="B1594" s="29" t="s">
        <v>9896</v>
      </c>
      <c r="C1594" s="29">
        <v>1</v>
      </c>
      <c r="D1594" s="30"/>
      <c r="E1594" s="31" t="s">
        <v>11456</v>
      </c>
      <c r="F1594" s="46">
        <v>64071.29</v>
      </c>
      <c r="G1594" s="32">
        <v>2019</v>
      </c>
      <c r="H1594" s="39">
        <v>15</v>
      </c>
      <c r="I1594" s="41">
        <v>0.08</v>
      </c>
      <c r="J1594" s="35">
        <v>2</v>
      </c>
      <c r="K1594" s="49">
        <v>42010.466425346538</v>
      </c>
      <c r="M1594" s="36"/>
      <c r="N1594" s="36"/>
      <c r="O1594" s="36"/>
    </row>
    <row r="1595" spans="1:15" ht="30">
      <c r="A1595" s="28"/>
      <c r="B1595" s="29" t="s">
        <v>9896</v>
      </c>
      <c r="C1595" s="29">
        <v>1</v>
      </c>
      <c r="D1595" s="30"/>
      <c r="E1595" s="31" t="s">
        <v>11457</v>
      </c>
      <c r="F1595" s="46">
        <v>34951.94</v>
      </c>
      <c r="G1595" s="32">
        <v>2019</v>
      </c>
      <c r="H1595" s="39">
        <v>15</v>
      </c>
      <c r="I1595" s="41">
        <v>0.08</v>
      </c>
      <c r="J1595" s="35">
        <v>2</v>
      </c>
      <c r="K1595" s="49">
        <v>22917.398758019805</v>
      </c>
      <c r="M1595" s="36"/>
      <c r="N1595" s="36"/>
      <c r="O1595" s="36"/>
    </row>
    <row r="1596" spans="1:15" ht="30">
      <c r="A1596" s="28"/>
      <c r="B1596" s="29" t="s">
        <v>9896</v>
      </c>
      <c r="C1596" s="29">
        <v>1</v>
      </c>
      <c r="D1596" s="30"/>
      <c r="E1596" s="31" t="s">
        <v>11458</v>
      </c>
      <c r="F1596" s="46">
        <v>54905.479999999996</v>
      </c>
      <c r="G1596" s="32">
        <v>2019</v>
      </c>
      <c r="H1596" s="39">
        <v>15</v>
      </c>
      <c r="I1596" s="41">
        <v>0.08</v>
      </c>
      <c r="J1596" s="35">
        <v>2</v>
      </c>
      <c r="K1596" s="49">
        <v>36000.599084356436</v>
      </c>
      <c r="M1596" s="36"/>
      <c r="N1596" s="36"/>
      <c r="O1596" s="36"/>
    </row>
    <row r="1597" spans="1:15" ht="30">
      <c r="A1597" s="28"/>
      <c r="B1597" s="29" t="s">
        <v>9896</v>
      </c>
      <c r="C1597" s="29">
        <v>1</v>
      </c>
      <c r="D1597" s="30"/>
      <c r="E1597" s="31" t="s">
        <v>11459</v>
      </c>
      <c r="F1597" s="46">
        <v>20304.3</v>
      </c>
      <c r="G1597" s="32">
        <v>2020</v>
      </c>
      <c r="H1597" s="39">
        <v>15</v>
      </c>
      <c r="I1597" s="41">
        <v>0.08</v>
      </c>
      <c r="J1597" s="35">
        <v>2</v>
      </c>
      <c r="K1597" s="49">
        <v>15462.307444752474</v>
      </c>
      <c r="M1597" s="36"/>
      <c r="N1597" s="36"/>
      <c r="O1597" s="36"/>
    </row>
    <row r="1598" spans="1:15" ht="30">
      <c r="A1598" s="28"/>
      <c r="B1598" s="29" t="s">
        <v>9896</v>
      </c>
      <c r="C1598" s="29">
        <v>1</v>
      </c>
      <c r="D1598" s="30"/>
      <c r="E1598" s="31" t="s">
        <v>11460</v>
      </c>
      <c r="F1598" s="46">
        <v>36519.120000000003</v>
      </c>
      <c r="G1598" s="32">
        <v>2020</v>
      </c>
      <c r="H1598" s="39">
        <v>15</v>
      </c>
      <c r="I1598" s="41">
        <v>0.08</v>
      </c>
      <c r="J1598" s="35">
        <v>2</v>
      </c>
      <c r="K1598" s="49">
        <v>27810.358448792082</v>
      </c>
      <c r="M1598" s="36"/>
      <c r="N1598" s="36"/>
      <c r="O1598" s="36"/>
    </row>
    <row r="1599" spans="1:15" ht="30">
      <c r="A1599" s="28"/>
      <c r="B1599" s="29" t="s">
        <v>9896</v>
      </c>
      <c r="C1599" s="29">
        <v>1</v>
      </c>
      <c r="D1599" s="30"/>
      <c r="E1599" s="31" t="s">
        <v>11461</v>
      </c>
      <c r="F1599" s="46">
        <v>20670</v>
      </c>
      <c r="G1599" s="32">
        <v>2020</v>
      </c>
      <c r="H1599" s="39">
        <v>15</v>
      </c>
      <c r="I1599" s="41">
        <v>0.08</v>
      </c>
      <c r="J1599" s="35">
        <v>2</v>
      </c>
      <c r="K1599" s="49">
        <v>15740.798495049505</v>
      </c>
      <c r="M1599" s="36"/>
      <c r="N1599" s="36"/>
      <c r="O1599" s="36"/>
    </row>
    <row r="1600" spans="1:15" ht="30">
      <c r="A1600" s="28"/>
      <c r="B1600" s="29" t="s">
        <v>9896</v>
      </c>
      <c r="C1600" s="29">
        <v>1</v>
      </c>
      <c r="D1600" s="30"/>
      <c r="E1600" s="31" t="s">
        <v>11462</v>
      </c>
      <c r="F1600" s="46">
        <v>20670</v>
      </c>
      <c r="G1600" s="32">
        <v>2020</v>
      </c>
      <c r="H1600" s="39">
        <v>15</v>
      </c>
      <c r="I1600" s="41">
        <v>0.08</v>
      </c>
      <c r="J1600" s="35">
        <v>2</v>
      </c>
      <c r="K1600" s="49">
        <v>15740.798495049505</v>
      </c>
      <c r="M1600" s="36"/>
      <c r="N1600" s="36"/>
      <c r="O1600" s="36"/>
    </row>
    <row r="1601" spans="1:15" ht="30">
      <c r="A1601" s="28"/>
      <c r="B1601" s="29" t="s">
        <v>9896</v>
      </c>
      <c r="C1601" s="29">
        <v>1</v>
      </c>
      <c r="D1601" s="30"/>
      <c r="E1601" s="31" t="s">
        <v>11463</v>
      </c>
      <c r="F1601" s="46">
        <v>64172.4</v>
      </c>
      <c r="G1601" s="32">
        <v>2020</v>
      </c>
      <c r="H1601" s="39">
        <v>15</v>
      </c>
      <c r="I1601" s="41">
        <v>0.08</v>
      </c>
      <c r="J1601" s="35">
        <v>2</v>
      </c>
      <c r="K1601" s="49">
        <v>48869.125173861386</v>
      </c>
      <c r="M1601" s="36"/>
      <c r="N1601" s="36"/>
      <c r="O1601" s="36"/>
    </row>
    <row r="1602" spans="1:15" ht="30">
      <c r="A1602" s="28"/>
      <c r="B1602" s="29" t="s">
        <v>9896</v>
      </c>
      <c r="C1602" s="29">
        <v>1</v>
      </c>
      <c r="D1602" s="30"/>
      <c r="E1602" s="31" t="s">
        <v>11464</v>
      </c>
      <c r="F1602" s="46">
        <v>49639.8</v>
      </c>
      <c r="G1602" s="32">
        <v>2020</v>
      </c>
      <c r="H1602" s="39">
        <v>15</v>
      </c>
      <c r="I1602" s="41">
        <v>0.08</v>
      </c>
      <c r="J1602" s="35">
        <v>2</v>
      </c>
      <c r="K1602" s="49">
        <v>37802.133001188122</v>
      </c>
      <c r="M1602" s="36"/>
      <c r="N1602" s="36"/>
      <c r="O1602" s="36"/>
    </row>
    <row r="1603" spans="1:15" ht="30">
      <c r="A1603" s="28"/>
      <c r="B1603" s="29" t="s">
        <v>9896</v>
      </c>
      <c r="C1603" s="29">
        <v>1</v>
      </c>
      <c r="D1603" s="30"/>
      <c r="E1603" s="31" t="s">
        <v>11465</v>
      </c>
      <c r="F1603" s="46">
        <v>55977.54</v>
      </c>
      <c r="G1603" s="32">
        <v>2020</v>
      </c>
      <c r="H1603" s="39">
        <v>15</v>
      </c>
      <c r="I1603" s="41">
        <v>0.08</v>
      </c>
      <c r="J1603" s="35">
        <v>2</v>
      </c>
      <c r="K1603" s="49">
        <v>42628.503985900992</v>
      </c>
      <c r="M1603" s="36"/>
      <c r="N1603" s="36"/>
      <c r="O1603" s="36"/>
    </row>
    <row r="1604" spans="1:15" ht="30">
      <c r="A1604" s="28"/>
      <c r="B1604" s="29" t="s">
        <v>9896</v>
      </c>
      <c r="C1604" s="29">
        <v>1</v>
      </c>
      <c r="D1604" s="30"/>
      <c r="E1604" s="31" t="s">
        <v>11466</v>
      </c>
      <c r="F1604" s="46">
        <v>18850</v>
      </c>
      <c r="G1604" s="32">
        <v>2022</v>
      </c>
      <c r="H1604" s="39">
        <v>15</v>
      </c>
      <c r="I1604" s="41">
        <v>0.08</v>
      </c>
      <c r="J1604" s="35">
        <v>2</v>
      </c>
      <c r="K1604" s="49">
        <v>18506.594059405939</v>
      </c>
      <c r="M1604" s="36"/>
      <c r="N1604" s="36"/>
      <c r="O1604" s="36"/>
    </row>
    <row r="1605" spans="1:15" ht="30">
      <c r="A1605" s="28"/>
      <c r="B1605" s="29" t="s">
        <v>9896</v>
      </c>
      <c r="C1605" s="29">
        <v>1</v>
      </c>
      <c r="D1605" s="30"/>
      <c r="E1605" s="31" t="s">
        <v>11467</v>
      </c>
      <c r="F1605" s="46">
        <v>18884</v>
      </c>
      <c r="G1605" s="32">
        <v>2022</v>
      </c>
      <c r="H1605" s="39">
        <v>15</v>
      </c>
      <c r="I1605" s="41">
        <v>0.08</v>
      </c>
      <c r="J1605" s="35">
        <v>2</v>
      </c>
      <c r="K1605" s="49">
        <v>18539.974653465346</v>
      </c>
      <c r="M1605" s="36"/>
      <c r="N1605" s="36"/>
      <c r="O1605" s="36"/>
    </row>
    <row r="1606" spans="1:15" ht="30">
      <c r="A1606" s="28"/>
      <c r="B1606" s="29" t="s">
        <v>9896</v>
      </c>
      <c r="C1606" s="29">
        <v>1</v>
      </c>
      <c r="D1606" s="30"/>
      <c r="E1606" s="31" t="s">
        <v>11468</v>
      </c>
      <c r="F1606" s="46">
        <v>29533.19</v>
      </c>
      <c r="G1606" s="32">
        <v>2021</v>
      </c>
      <c r="H1606" s="39">
        <v>15</v>
      </c>
      <c r="I1606" s="41">
        <v>0.08</v>
      </c>
      <c r="J1606" s="35">
        <v>2</v>
      </c>
      <c r="K1606" s="49">
        <v>25879.963637782181</v>
      </c>
      <c r="M1606" s="36"/>
      <c r="N1606" s="36"/>
      <c r="O1606" s="36"/>
    </row>
    <row r="1607" spans="1:15" ht="30">
      <c r="A1607" s="28"/>
      <c r="B1607" s="29" t="s">
        <v>9896</v>
      </c>
      <c r="C1607" s="29">
        <v>1</v>
      </c>
      <c r="D1607" s="30"/>
      <c r="E1607" s="31" t="s">
        <v>11469</v>
      </c>
      <c r="F1607" s="46">
        <v>19210</v>
      </c>
      <c r="G1607" s="32">
        <v>2022</v>
      </c>
      <c r="H1607" s="39">
        <v>15</v>
      </c>
      <c r="I1607" s="41">
        <v>0.08</v>
      </c>
      <c r="J1607" s="35">
        <v>2</v>
      </c>
      <c r="K1607" s="49">
        <v>18860.035643564355</v>
      </c>
      <c r="M1607" s="36"/>
      <c r="N1607" s="36"/>
      <c r="O1607" s="36"/>
    </row>
    <row r="1608" spans="1:15" ht="30">
      <c r="A1608" s="28"/>
      <c r="B1608" s="29" t="s">
        <v>9896</v>
      </c>
      <c r="C1608" s="29">
        <v>1</v>
      </c>
      <c r="D1608" s="30"/>
      <c r="E1608" s="31" t="s">
        <v>11470</v>
      </c>
      <c r="F1608" s="46">
        <v>19210</v>
      </c>
      <c r="G1608" s="32">
        <v>2022</v>
      </c>
      <c r="H1608" s="39">
        <v>15</v>
      </c>
      <c r="I1608" s="41">
        <v>0.08</v>
      </c>
      <c r="J1608" s="35">
        <v>2</v>
      </c>
      <c r="K1608" s="49">
        <v>18860.035643564355</v>
      </c>
      <c r="M1608" s="36"/>
      <c r="N1608" s="36"/>
      <c r="O1608" s="36"/>
    </row>
    <row r="1609" spans="1:15" ht="30">
      <c r="A1609" s="28"/>
      <c r="B1609" s="29" t="s">
        <v>9896</v>
      </c>
      <c r="C1609" s="29">
        <v>1</v>
      </c>
      <c r="D1609" s="30"/>
      <c r="E1609" s="31" t="s">
        <v>11471</v>
      </c>
      <c r="F1609" s="46">
        <v>19210</v>
      </c>
      <c r="G1609" s="32">
        <v>2022</v>
      </c>
      <c r="H1609" s="39">
        <v>15</v>
      </c>
      <c r="I1609" s="41">
        <v>0.08</v>
      </c>
      <c r="J1609" s="35">
        <v>2</v>
      </c>
      <c r="K1609" s="49">
        <v>18860.035643564355</v>
      </c>
      <c r="M1609" s="36"/>
      <c r="N1609" s="36"/>
      <c r="O1609" s="36"/>
    </row>
    <row r="1610" spans="1:15" ht="30">
      <c r="A1610" s="28"/>
      <c r="B1610" s="29" t="s">
        <v>9896</v>
      </c>
      <c r="C1610" s="29">
        <v>1</v>
      </c>
      <c r="D1610" s="30"/>
      <c r="E1610" s="31" t="s">
        <v>11472</v>
      </c>
      <c r="F1610" s="46">
        <v>19210</v>
      </c>
      <c r="G1610" s="32">
        <v>2022</v>
      </c>
      <c r="H1610" s="39">
        <v>15</v>
      </c>
      <c r="I1610" s="41">
        <v>0.08</v>
      </c>
      <c r="J1610" s="35">
        <v>2</v>
      </c>
      <c r="K1610" s="49">
        <v>18860.035643564355</v>
      </c>
      <c r="M1610" s="36"/>
      <c r="N1610" s="36"/>
      <c r="O1610" s="36"/>
    </row>
    <row r="1611" spans="1:15" ht="30">
      <c r="A1611" s="28"/>
      <c r="B1611" s="29" t="s">
        <v>9896</v>
      </c>
      <c r="C1611" s="29">
        <v>1</v>
      </c>
      <c r="D1611" s="30"/>
      <c r="E1611" s="31" t="s">
        <v>11473</v>
      </c>
      <c r="F1611" s="46">
        <v>61212</v>
      </c>
      <c r="G1611" s="32">
        <v>2022</v>
      </c>
      <c r="H1611" s="39">
        <v>15</v>
      </c>
      <c r="I1611" s="41">
        <v>0.08</v>
      </c>
      <c r="J1611" s="35">
        <v>2</v>
      </c>
      <c r="K1611" s="49">
        <v>60096.850693069304</v>
      </c>
      <c r="M1611" s="36"/>
      <c r="N1611" s="36"/>
      <c r="O1611" s="36"/>
    </row>
    <row r="1612" spans="1:15" ht="30">
      <c r="A1612" s="28"/>
      <c r="B1612" s="29" t="s">
        <v>9896</v>
      </c>
      <c r="C1612" s="29">
        <v>1</v>
      </c>
      <c r="D1612" s="30"/>
      <c r="E1612" s="31" t="s">
        <v>11474</v>
      </c>
      <c r="F1612" s="46">
        <v>19330</v>
      </c>
      <c r="G1612" s="32">
        <v>2022</v>
      </c>
      <c r="H1612" s="39">
        <v>15</v>
      </c>
      <c r="I1612" s="41">
        <v>0.08</v>
      </c>
      <c r="J1612" s="35">
        <v>2</v>
      </c>
      <c r="K1612" s="49">
        <v>18977.849504950496</v>
      </c>
      <c r="M1612" s="36"/>
      <c r="N1612" s="36"/>
      <c r="O1612" s="36"/>
    </row>
    <row r="1613" spans="1:15" ht="30">
      <c r="A1613" s="28"/>
      <c r="B1613" s="29" t="s">
        <v>9896</v>
      </c>
      <c r="C1613" s="29">
        <v>1</v>
      </c>
      <c r="D1613" s="30"/>
      <c r="E1613" s="31" t="s">
        <v>11475</v>
      </c>
      <c r="F1613" s="46">
        <v>19330</v>
      </c>
      <c r="G1613" s="32">
        <v>2022</v>
      </c>
      <c r="H1613" s="39">
        <v>15</v>
      </c>
      <c r="I1613" s="41">
        <v>0.08</v>
      </c>
      <c r="J1613" s="35">
        <v>2</v>
      </c>
      <c r="K1613" s="49">
        <v>18977.849504950496</v>
      </c>
      <c r="M1613" s="36"/>
      <c r="N1613" s="36"/>
      <c r="O1613" s="36"/>
    </row>
    <row r="1614" spans="1:15" ht="30">
      <c r="A1614" s="28"/>
      <c r="B1614" s="29" t="s">
        <v>9896</v>
      </c>
      <c r="C1614" s="29">
        <v>1</v>
      </c>
      <c r="D1614" s="30"/>
      <c r="E1614" s="31" t="s">
        <v>11476</v>
      </c>
      <c r="F1614" s="46">
        <v>19210</v>
      </c>
      <c r="G1614" s="32">
        <v>2022</v>
      </c>
      <c r="H1614" s="39">
        <v>15</v>
      </c>
      <c r="I1614" s="41">
        <v>0.08</v>
      </c>
      <c r="J1614" s="35">
        <v>2</v>
      </c>
      <c r="K1614" s="49">
        <v>18860.035643564355</v>
      </c>
      <c r="M1614" s="36"/>
      <c r="N1614" s="36"/>
      <c r="O1614" s="36"/>
    </row>
    <row r="1615" spans="1:15" ht="30">
      <c r="A1615" s="28"/>
      <c r="B1615" s="29" t="s">
        <v>9896</v>
      </c>
      <c r="C1615" s="29">
        <v>1</v>
      </c>
      <c r="D1615" s="30"/>
      <c r="E1615" s="31" t="s">
        <v>11477</v>
      </c>
      <c r="F1615" s="46">
        <v>19210</v>
      </c>
      <c r="G1615" s="32">
        <v>2022</v>
      </c>
      <c r="H1615" s="39">
        <v>15</v>
      </c>
      <c r="I1615" s="41">
        <v>0.08</v>
      </c>
      <c r="J1615" s="35">
        <v>2</v>
      </c>
      <c r="K1615" s="49">
        <v>18860.035643564355</v>
      </c>
      <c r="M1615" s="36"/>
      <c r="N1615" s="36"/>
      <c r="O1615" s="36"/>
    </row>
    <row r="1616" spans="1:15" ht="30">
      <c r="A1616" s="28"/>
      <c r="B1616" s="29" t="s">
        <v>9896</v>
      </c>
      <c r="C1616" s="29">
        <v>1</v>
      </c>
      <c r="D1616" s="30"/>
      <c r="E1616" s="31" t="s">
        <v>11478</v>
      </c>
      <c r="F1616" s="46">
        <v>19330</v>
      </c>
      <c r="G1616" s="32">
        <v>2022</v>
      </c>
      <c r="H1616" s="39">
        <v>15</v>
      </c>
      <c r="I1616" s="41">
        <v>0.08</v>
      </c>
      <c r="J1616" s="35">
        <v>2</v>
      </c>
      <c r="K1616" s="49">
        <v>18977.849504950496</v>
      </c>
      <c r="M1616" s="36"/>
      <c r="N1616" s="36"/>
      <c r="O1616" s="36"/>
    </row>
    <row r="1617" spans="1:15" ht="30">
      <c r="A1617" s="28"/>
      <c r="B1617" s="29" t="s">
        <v>9896</v>
      </c>
      <c r="C1617" s="29">
        <v>1</v>
      </c>
      <c r="D1617" s="30"/>
      <c r="E1617" s="31" t="s">
        <v>11479</v>
      </c>
      <c r="F1617" s="46">
        <v>25693.32</v>
      </c>
      <c r="G1617" s="32">
        <v>2016</v>
      </c>
      <c r="H1617" s="39">
        <v>15</v>
      </c>
      <c r="I1617" s="41">
        <v>0.08</v>
      </c>
      <c r="J1617" s="35">
        <v>2</v>
      </c>
      <c r="K1617" s="49">
        <v>10340.416548118817</v>
      </c>
      <c r="M1617" s="36"/>
      <c r="N1617" s="36"/>
      <c r="O1617" s="36"/>
    </row>
    <row r="1618" spans="1:15" ht="30">
      <c r="A1618" s="28"/>
      <c r="B1618" s="29" t="s">
        <v>9896</v>
      </c>
      <c r="C1618" s="29">
        <v>1</v>
      </c>
      <c r="D1618" s="30"/>
      <c r="E1618" s="31" t="s">
        <v>11480</v>
      </c>
      <c r="F1618" s="46">
        <v>36858.479999999996</v>
      </c>
      <c r="G1618" s="32">
        <v>2016</v>
      </c>
      <c r="H1618" s="39">
        <v>15</v>
      </c>
      <c r="I1618" s="41">
        <v>0.08</v>
      </c>
      <c r="J1618" s="35">
        <v>2</v>
      </c>
      <c r="K1618" s="49">
        <v>14833.895990495055</v>
      </c>
      <c r="M1618" s="36"/>
      <c r="N1618" s="36"/>
      <c r="O1618" s="36"/>
    </row>
    <row r="1619" spans="1:15" ht="30">
      <c r="A1619" s="28"/>
      <c r="B1619" s="29" t="s">
        <v>9896</v>
      </c>
      <c r="C1619" s="29">
        <v>1</v>
      </c>
      <c r="D1619" s="30"/>
      <c r="E1619" s="31" t="s">
        <v>11481</v>
      </c>
      <c r="F1619" s="46">
        <v>36858.479999999996</v>
      </c>
      <c r="G1619" s="32">
        <v>2016</v>
      </c>
      <c r="H1619" s="39">
        <v>15</v>
      </c>
      <c r="I1619" s="41">
        <v>0.08</v>
      </c>
      <c r="J1619" s="35">
        <v>2</v>
      </c>
      <c r="K1619" s="49">
        <v>14833.895990495055</v>
      </c>
      <c r="M1619" s="36"/>
      <c r="N1619" s="36"/>
      <c r="O1619" s="36"/>
    </row>
    <row r="1620" spans="1:15" ht="30">
      <c r="A1620" s="28"/>
      <c r="B1620" s="29" t="s">
        <v>9896</v>
      </c>
      <c r="C1620" s="29">
        <v>1</v>
      </c>
      <c r="D1620" s="30"/>
      <c r="E1620" s="31" t="s">
        <v>11482</v>
      </c>
      <c r="F1620" s="46">
        <v>25839.64</v>
      </c>
      <c r="G1620" s="32">
        <v>2016</v>
      </c>
      <c r="H1620" s="39">
        <v>15</v>
      </c>
      <c r="I1620" s="41">
        <v>0.08</v>
      </c>
      <c r="J1620" s="35">
        <v>2</v>
      </c>
      <c r="K1620" s="49">
        <v>10399.303828910895</v>
      </c>
      <c r="M1620" s="36"/>
      <c r="N1620" s="36"/>
      <c r="O1620" s="36"/>
    </row>
    <row r="1621" spans="1:15" ht="30">
      <c r="A1621" s="28"/>
      <c r="B1621" s="29" t="s">
        <v>9896</v>
      </c>
      <c r="C1621" s="29">
        <v>1</v>
      </c>
      <c r="D1621" s="30"/>
      <c r="E1621" s="31" t="s">
        <v>11483</v>
      </c>
      <c r="F1621" s="46">
        <v>12539.6</v>
      </c>
      <c r="G1621" s="32">
        <v>2017</v>
      </c>
      <c r="H1621" s="39">
        <v>15</v>
      </c>
      <c r="I1621" s="41">
        <v>0.08</v>
      </c>
      <c r="J1621" s="35">
        <v>2</v>
      </c>
      <c r="K1621" s="49">
        <v>6054.0692182178245</v>
      </c>
      <c r="M1621" s="36"/>
      <c r="N1621" s="36"/>
      <c r="O1621" s="36"/>
    </row>
    <row r="1622" spans="1:15" ht="30">
      <c r="A1622" s="28"/>
      <c r="B1622" s="29" t="s">
        <v>9896</v>
      </c>
      <c r="C1622" s="29">
        <v>1</v>
      </c>
      <c r="D1622" s="30"/>
      <c r="E1622" s="31" t="s">
        <v>11484</v>
      </c>
      <c r="F1622" s="46">
        <v>12539.6</v>
      </c>
      <c r="G1622" s="32">
        <v>2017</v>
      </c>
      <c r="H1622" s="39">
        <v>15</v>
      </c>
      <c r="I1622" s="41">
        <v>0.08</v>
      </c>
      <c r="J1622" s="35">
        <v>2</v>
      </c>
      <c r="K1622" s="49">
        <v>6054.0692182178245</v>
      </c>
      <c r="M1622" s="36"/>
      <c r="N1622" s="36"/>
      <c r="O1622" s="36"/>
    </row>
    <row r="1623" spans="1:15" ht="30">
      <c r="A1623" s="28"/>
      <c r="B1623" s="29" t="s">
        <v>9896</v>
      </c>
      <c r="C1623" s="29">
        <v>1</v>
      </c>
      <c r="D1623" s="30"/>
      <c r="E1623" s="31" t="s">
        <v>11485</v>
      </c>
      <c r="F1623" s="46">
        <v>11804.8</v>
      </c>
      <c r="G1623" s="32">
        <v>2018</v>
      </c>
      <c r="H1623" s="39">
        <v>15</v>
      </c>
      <c r="I1623" s="41">
        <v>0.08</v>
      </c>
      <c r="J1623" s="35">
        <v>2</v>
      </c>
      <c r="K1623" s="49">
        <v>6753.093626930694</v>
      </c>
      <c r="M1623" s="36"/>
      <c r="N1623" s="36"/>
      <c r="O1623" s="36"/>
    </row>
    <row r="1624" spans="1:15" ht="30">
      <c r="A1624" s="28"/>
      <c r="B1624" s="29" t="s">
        <v>9896</v>
      </c>
      <c r="C1624" s="29">
        <v>1</v>
      </c>
      <c r="D1624" s="30"/>
      <c r="E1624" s="31" t="s">
        <v>11486</v>
      </c>
      <c r="F1624" s="46">
        <v>11804.8</v>
      </c>
      <c r="G1624" s="32">
        <v>2018</v>
      </c>
      <c r="H1624" s="39">
        <v>15</v>
      </c>
      <c r="I1624" s="41">
        <v>0.08</v>
      </c>
      <c r="J1624" s="35">
        <v>2</v>
      </c>
      <c r="K1624" s="49">
        <v>6753.093626930694</v>
      </c>
      <c r="M1624" s="36"/>
      <c r="N1624" s="36"/>
      <c r="O1624" s="36"/>
    </row>
    <row r="1625" spans="1:15" ht="30">
      <c r="A1625" s="28"/>
      <c r="B1625" s="29" t="s">
        <v>9896</v>
      </c>
      <c r="C1625" s="29">
        <v>1</v>
      </c>
      <c r="D1625" s="30"/>
      <c r="E1625" s="31" t="s">
        <v>11487</v>
      </c>
      <c r="F1625" s="46">
        <v>25221.279999999999</v>
      </c>
      <c r="G1625" s="32">
        <v>2018</v>
      </c>
      <c r="H1625" s="39">
        <v>15</v>
      </c>
      <c r="I1625" s="41">
        <v>0.08</v>
      </c>
      <c r="J1625" s="35">
        <v>2</v>
      </c>
      <c r="K1625" s="49">
        <v>14428.170340118815</v>
      </c>
      <c r="M1625" s="36"/>
      <c r="N1625" s="36"/>
      <c r="O1625" s="36"/>
    </row>
    <row r="1626" spans="1:15" ht="30">
      <c r="A1626" s="28"/>
      <c r="B1626" s="29" t="s">
        <v>9896</v>
      </c>
      <c r="C1626" s="29">
        <v>1</v>
      </c>
      <c r="D1626" s="30"/>
      <c r="E1626" s="31" t="s">
        <v>11488</v>
      </c>
      <c r="F1626" s="46">
        <v>33309.919999999998</v>
      </c>
      <c r="G1626" s="32">
        <v>2018</v>
      </c>
      <c r="H1626" s="39">
        <v>15</v>
      </c>
      <c r="I1626" s="41">
        <v>0.08</v>
      </c>
      <c r="J1626" s="35">
        <v>2</v>
      </c>
      <c r="K1626" s="49">
        <v>19055.384967603964</v>
      </c>
      <c r="M1626" s="36"/>
      <c r="N1626" s="36"/>
      <c r="O1626" s="36"/>
    </row>
    <row r="1627" spans="1:15" ht="30">
      <c r="A1627" s="28"/>
      <c r="B1627" s="29" t="s">
        <v>9896</v>
      </c>
      <c r="C1627" s="29">
        <v>1</v>
      </c>
      <c r="D1627" s="30"/>
      <c r="E1627" s="31" t="s">
        <v>11489</v>
      </c>
      <c r="F1627" s="46">
        <v>39534.300000000003</v>
      </c>
      <c r="G1627" s="32">
        <v>2019</v>
      </c>
      <c r="H1627" s="39">
        <v>15</v>
      </c>
      <c r="I1627" s="41">
        <v>0.08</v>
      </c>
      <c r="J1627" s="35">
        <v>2</v>
      </c>
      <c r="K1627" s="49">
        <v>25921.97508118812</v>
      </c>
      <c r="M1627" s="36"/>
      <c r="N1627" s="36"/>
      <c r="O1627" s="36"/>
    </row>
    <row r="1628" spans="1:15" ht="30">
      <c r="A1628" s="28"/>
      <c r="B1628" s="29" t="s">
        <v>9896</v>
      </c>
      <c r="C1628" s="29">
        <v>1</v>
      </c>
      <c r="D1628" s="30"/>
      <c r="E1628" s="31" t="s">
        <v>11490</v>
      </c>
      <c r="F1628" s="46">
        <v>35942.75</v>
      </c>
      <c r="G1628" s="32">
        <v>2019</v>
      </c>
      <c r="H1628" s="39">
        <v>15</v>
      </c>
      <c r="I1628" s="41">
        <v>0.08</v>
      </c>
      <c r="J1628" s="35">
        <v>2</v>
      </c>
      <c r="K1628" s="49">
        <v>23567.056198019804</v>
      </c>
      <c r="M1628" s="36"/>
      <c r="N1628" s="36"/>
      <c r="O1628" s="36"/>
    </row>
    <row r="1629" spans="1:15" ht="30">
      <c r="A1629" s="28"/>
      <c r="B1629" s="29" t="s">
        <v>9896</v>
      </c>
      <c r="C1629" s="29">
        <v>1</v>
      </c>
      <c r="D1629" s="30"/>
      <c r="E1629" s="31" t="s">
        <v>11491</v>
      </c>
      <c r="F1629" s="46">
        <v>35696.410000000003</v>
      </c>
      <c r="G1629" s="32">
        <v>2019</v>
      </c>
      <c r="H1629" s="39">
        <v>15</v>
      </c>
      <c r="I1629" s="41">
        <v>0.08</v>
      </c>
      <c r="J1629" s="35">
        <v>2</v>
      </c>
      <c r="K1629" s="49">
        <v>23405.535206336637</v>
      </c>
      <c r="M1629" s="36"/>
      <c r="N1629" s="36"/>
      <c r="O1629" s="36"/>
    </row>
    <row r="1630" spans="1:15" ht="30">
      <c r="A1630" s="28"/>
      <c r="B1630" s="29" t="s">
        <v>9896</v>
      </c>
      <c r="C1630" s="29">
        <v>1</v>
      </c>
      <c r="D1630" s="30"/>
      <c r="E1630" s="31" t="s">
        <v>11492</v>
      </c>
      <c r="F1630" s="46">
        <v>35696.410000000003</v>
      </c>
      <c r="G1630" s="32">
        <v>2019</v>
      </c>
      <c r="H1630" s="39">
        <v>15</v>
      </c>
      <c r="I1630" s="41">
        <v>0.08</v>
      </c>
      <c r="J1630" s="35">
        <v>2</v>
      </c>
      <c r="K1630" s="49">
        <v>23405.535206336637</v>
      </c>
      <c r="M1630" s="36"/>
      <c r="N1630" s="36"/>
      <c r="O1630" s="36"/>
    </row>
    <row r="1631" spans="1:15" ht="30">
      <c r="A1631" s="28"/>
      <c r="B1631" s="29" t="s">
        <v>9896</v>
      </c>
      <c r="C1631" s="29">
        <v>1</v>
      </c>
      <c r="D1631" s="30"/>
      <c r="E1631" s="31" t="s">
        <v>11493</v>
      </c>
      <c r="F1631" s="46">
        <v>36532.44</v>
      </c>
      <c r="G1631" s="32">
        <v>2019</v>
      </c>
      <c r="H1631" s="39">
        <v>15</v>
      </c>
      <c r="I1631" s="41">
        <v>0.08</v>
      </c>
      <c r="J1631" s="35">
        <v>2</v>
      </c>
      <c r="K1631" s="49">
        <v>23953.706005544558</v>
      </c>
      <c r="M1631" s="36"/>
      <c r="N1631" s="36"/>
      <c r="O1631" s="36"/>
    </row>
    <row r="1632" spans="1:15" ht="30">
      <c r="A1632" s="28"/>
      <c r="B1632" s="29" t="s">
        <v>9896</v>
      </c>
      <c r="C1632" s="29">
        <v>1</v>
      </c>
      <c r="D1632" s="30"/>
      <c r="E1632" s="31" t="s">
        <v>11494</v>
      </c>
      <c r="F1632" s="46">
        <v>20670</v>
      </c>
      <c r="G1632" s="32">
        <v>2020</v>
      </c>
      <c r="H1632" s="39">
        <v>15</v>
      </c>
      <c r="I1632" s="41">
        <v>0.08</v>
      </c>
      <c r="J1632" s="35">
        <v>2</v>
      </c>
      <c r="K1632" s="49">
        <v>15740.798495049505</v>
      </c>
      <c r="M1632" s="36"/>
      <c r="N1632" s="36"/>
      <c r="O1632" s="36"/>
    </row>
    <row r="1633" spans="1:15" ht="30">
      <c r="A1633" s="28"/>
      <c r="B1633" s="29" t="s">
        <v>9896</v>
      </c>
      <c r="C1633" s="29">
        <v>1</v>
      </c>
      <c r="D1633" s="30"/>
      <c r="E1633" s="31" t="s">
        <v>11495</v>
      </c>
      <c r="F1633" s="46">
        <v>20670</v>
      </c>
      <c r="G1633" s="32">
        <v>2020</v>
      </c>
      <c r="H1633" s="39">
        <v>15</v>
      </c>
      <c r="I1633" s="41">
        <v>0.08</v>
      </c>
      <c r="J1633" s="35">
        <v>2</v>
      </c>
      <c r="K1633" s="49">
        <v>15740.798495049505</v>
      </c>
      <c r="M1633" s="36"/>
      <c r="N1633" s="36"/>
      <c r="O1633" s="36"/>
    </row>
    <row r="1634" spans="1:15" ht="30">
      <c r="A1634" s="28"/>
      <c r="B1634" s="29" t="s">
        <v>9896</v>
      </c>
      <c r="C1634" s="29">
        <v>1</v>
      </c>
      <c r="D1634" s="30"/>
      <c r="E1634" s="31" t="s">
        <v>11496</v>
      </c>
      <c r="F1634" s="46">
        <v>22852.54</v>
      </c>
      <c r="G1634" s="32">
        <v>2020</v>
      </c>
      <c r="H1634" s="39">
        <v>15</v>
      </c>
      <c r="I1634" s="41">
        <v>0.08</v>
      </c>
      <c r="J1634" s="35">
        <v>2</v>
      </c>
      <c r="K1634" s="49">
        <v>17402.865372039603</v>
      </c>
      <c r="M1634" s="36"/>
      <c r="N1634" s="36"/>
      <c r="O1634" s="36"/>
    </row>
    <row r="1635" spans="1:15" ht="30">
      <c r="A1635" s="28"/>
      <c r="B1635" s="29" t="s">
        <v>9896</v>
      </c>
      <c r="C1635" s="29">
        <v>1</v>
      </c>
      <c r="D1635" s="30"/>
      <c r="E1635" s="31" t="s">
        <v>11497</v>
      </c>
      <c r="F1635" s="46">
        <v>33752.94</v>
      </c>
      <c r="G1635" s="32">
        <v>2019</v>
      </c>
      <c r="H1635" s="39">
        <v>15</v>
      </c>
      <c r="I1635" s="41">
        <v>0.08</v>
      </c>
      <c r="J1635" s="35">
        <v>2</v>
      </c>
      <c r="K1635" s="49">
        <v>22131.234639207923</v>
      </c>
      <c r="M1635" s="36"/>
      <c r="N1635" s="36"/>
      <c r="O1635" s="36"/>
    </row>
    <row r="1636" spans="1:15" ht="30">
      <c r="A1636" s="28"/>
      <c r="B1636" s="29" t="s">
        <v>9896</v>
      </c>
      <c r="C1636" s="29">
        <v>1</v>
      </c>
      <c r="D1636" s="30"/>
      <c r="E1636" s="31" t="s">
        <v>11498</v>
      </c>
      <c r="F1636" s="46">
        <v>17491.04</v>
      </c>
      <c r="G1636" s="32">
        <v>2018</v>
      </c>
      <c r="H1636" s="39">
        <v>15</v>
      </c>
      <c r="I1636" s="41">
        <v>0.08</v>
      </c>
      <c r="J1636" s="35">
        <v>2</v>
      </c>
      <c r="K1636" s="49">
        <v>10005.983223128716</v>
      </c>
      <c r="M1636" s="36"/>
      <c r="N1636" s="36"/>
      <c r="O1636" s="36"/>
    </row>
    <row r="1637" spans="1:15" ht="30">
      <c r="A1637" s="28"/>
      <c r="B1637" s="29" t="s">
        <v>9896</v>
      </c>
      <c r="C1637" s="29">
        <v>1</v>
      </c>
      <c r="D1637" s="30"/>
      <c r="E1637" s="31" t="s">
        <v>11499</v>
      </c>
      <c r="F1637" s="46">
        <v>43698.78</v>
      </c>
      <c r="G1637" s="32">
        <v>2021</v>
      </c>
      <c r="H1637" s="39">
        <v>15</v>
      </c>
      <c r="I1637" s="41">
        <v>0.08</v>
      </c>
      <c r="J1637" s="35">
        <v>2</v>
      </c>
      <c r="K1637" s="49">
        <v>38293.284180118811</v>
      </c>
      <c r="M1637" s="36"/>
      <c r="N1637" s="36"/>
      <c r="O1637" s="36"/>
    </row>
    <row r="1638" spans="1:15" ht="30">
      <c r="A1638" s="28"/>
      <c r="B1638" s="29" t="s">
        <v>9896</v>
      </c>
      <c r="C1638" s="29">
        <v>1</v>
      </c>
      <c r="D1638" s="30"/>
      <c r="E1638" s="31" t="s">
        <v>11500</v>
      </c>
      <c r="F1638" s="46">
        <v>30841.29</v>
      </c>
      <c r="G1638" s="32">
        <v>2021</v>
      </c>
      <c r="H1638" s="39">
        <v>15</v>
      </c>
      <c r="I1638" s="41">
        <v>0.08</v>
      </c>
      <c r="J1638" s="35">
        <v>2</v>
      </c>
      <c r="K1638" s="49">
        <v>27026.252962930696</v>
      </c>
      <c r="M1638" s="36"/>
      <c r="N1638" s="36"/>
      <c r="O1638" s="36"/>
    </row>
    <row r="1639" spans="1:15" ht="30">
      <c r="A1639" s="28"/>
      <c r="B1639" s="29" t="s">
        <v>9896</v>
      </c>
      <c r="C1639" s="29">
        <v>1</v>
      </c>
      <c r="D1639" s="30"/>
      <c r="E1639" s="31" t="s">
        <v>11501</v>
      </c>
      <c r="F1639" s="46">
        <v>19249.439999999999</v>
      </c>
      <c r="G1639" s="32">
        <v>2018</v>
      </c>
      <c r="H1639" s="39">
        <v>15</v>
      </c>
      <c r="I1639" s="41">
        <v>0.08</v>
      </c>
      <c r="J1639" s="35">
        <v>2</v>
      </c>
      <c r="K1639" s="49">
        <v>11011.899446495052</v>
      </c>
      <c r="M1639" s="36"/>
      <c r="N1639" s="36"/>
      <c r="O1639" s="36"/>
    </row>
    <row r="1640" spans="1:15" ht="30">
      <c r="A1640" s="28"/>
      <c r="B1640" s="29" t="s">
        <v>9896</v>
      </c>
      <c r="C1640" s="29">
        <v>1</v>
      </c>
      <c r="D1640" s="30"/>
      <c r="E1640" s="31" t="s">
        <v>11502</v>
      </c>
      <c r="F1640" s="46">
        <v>39534.300000000003</v>
      </c>
      <c r="G1640" s="32">
        <v>2019</v>
      </c>
      <c r="H1640" s="39">
        <v>15</v>
      </c>
      <c r="I1640" s="41">
        <v>0.08</v>
      </c>
      <c r="J1640" s="35">
        <v>2</v>
      </c>
      <c r="K1640" s="49">
        <v>25921.97508118812</v>
      </c>
      <c r="M1640" s="36"/>
      <c r="N1640" s="36"/>
      <c r="O1640" s="36"/>
    </row>
    <row r="1641" spans="1:15" ht="30">
      <c r="A1641" s="28"/>
      <c r="B1641" s="29" t="s">
        <v>9896</v>
      </c>
      <c r="C1641" s="29">
        <v>1</v>
      </c>
      <c r="D1641" s="30"/>
      <c r="E1641" s="31" t="s">
        <v>11503</v>
      </c>
      <c r="F1641" s="46">
        <v>14058.9</v>
      </c>
      <c r="G1641" s="32">
        <v>2013</v>
      </c>
      <c r="H1641" s="39">
        <v>15</v>
      </c>
      <c r="I1641" s="41">
        <v>0.08</v>
      </c>
      <c r="J1641" s="35">
        <v>2</v>
      </c>
      <c r="K1641" s="49">
        <v>3122.467770297033</v>
      </c>
      <c r="M1641" s="36"/>
      <c r="N1641" s="36"/>
      <c r="O1641" s="36"/>
    </row>
    <row r="1642" spans="1:15" ht="30">
      <c r="A1642" s="28"/>
      <c r="B1642" s="29" t="s">
        <v>9896</v>
      </c>
      <c r="C1642" s="29">
        <v>1</v>
      </c>
      <c r="D1642" s="30"/>
      <c r="E1642" s="31" t="s">
        <v>11504</v>
      </c>
      <c r="F1642" s="46">
        <v>27106.400000000001</v>
      </c>
      <c r="G1642" s="32">
        <v>2014</v>
      </c>
      <c r="H1642" s="39">
        <v>15</v>
      </c>
      <c r="I1642" s="41">
        <v>0.08</v>
      </c>
      <c r="J1642" s="35">
        <v>2</v>
      </c>
      <c r="K1642" s="49">
        <v>7506.7014906930763</v>
      </c>
      <c r="M1642" s="36"/>
      <c r="N1642" s="36"/>
      <c r="O1642" s="36"/>
    </row>
    <row r="1643" spans="1:15" ht="30">
      <c r="A1643" s="28"/>
      <c r="B1643" s="29" t="s">
        <v>9896</v>
      </c>
      <c r="C1643" s="29">
        <v>1</v>
      </c>
      <c r="D1643" s="30"/>
      <c r="E1643" s="31" t="s">
        <v>11505</v>
      </c>
      <c r="F1643" s="46">
        <v>25493.489999999998</v>
      </c>
      <c r="G1643" s="32">
        <v>2015</v>
      </c>
      <c r="H1643" s="39">
        <v>15</v>
      </c>
      <c r="I1643" s="41">
        <v>0.08</v>
      </c>
      <c r="J1643" s="35">
        <v>2</v>
      </c>
      <c r="K1643" s="49">
        <v>8685.5563197623815</v>
      </c>
      <c r="M1643" s="36"/>
      <c r="N1643" s="36"/>
      <c r="O1643" s="36"/>
    </row>
    <row r="1644" spans="1:15" ht="30">
      <c r="A1644" s="28"/>
      <c r="B1644" s="29" t="s">
        <v>9896</v>
      </c>
      <c r="C1644" s="29">
        <v>1</v>
      </c>
      <c r="D1644" s="30"/>
      <c r="E1644" s="31" t="s">
        <v>11506</v>
      </c>
      <c r="F1644" s="46">
        <v>28012.02</v>
      </c>
      <c r="G1644" s="32">
        <v>2016</v>
      </c>
      <c r="H1644" s="39">
        <v>15</v>
      </c>
      <c r="I1644" s="41">
        <v>0.08</v>
      </c>
      <c r="J1644" s="35">
        <v>2</v>
      </c>
      <c r="K1644" s="49">
        <v>11273.589989702976</v>
      </c>
      <c r="M1644" s="36"/>
      <c r="N1644" s="36"/>
      <c r="O1644" s="36"/>
    </row>
    <row r="1645" spans="1:15" ht="30">
      <c r="A1645" s="28"/>
      <c r="B1645" s="29" t="s">
        <v>9896</v>
      </c>
      <c r="C1645" s="29">
        <v>1</v>
      </c>
      <c r="D1645" s="30"/>
      <c r="E1645" s="31" t="s">
        <v>11507</v>
      </c>
      <c r="F1645" s="46">
        <v>93249.5</v>
      </c>
      <c r="G1645" s="32">
        <v>2016</v>
      </c>
      <c r="H1645" s="39">
        <v>15</v>
      </c>
      <c r="I1645" s="41">
        <v>0.08</v>
      </c>
      <c r="J1645" s="35">
        <v>2</v>
      </c>
      <c r="K1645" s="49">
        <v>37528.769069306945</v>
      </c>
      <c r="M1645" s="36"/>
      <c r="N1645" s="36"/>
      <c r="O1645" s="36"/>
    </row>
    <row r="1646" spans="1:15" ht="30">
      <c r="A1646" s="28"/>
      <c r="B1646" s="29" t="s">
        <v>9896</v>
      </c>
      <c r="C1646" s="29">
        <v>1</v>
      </c>
      <c r="D1646" s="30"/>
      <c r="E1646" s="31" t="s">
        <v>11508</v>
      </c>
      <c r="F1646" s="46">
        <v>32643.52</v>
      </c>
      <c r="G1646" s="32">
        <v>2016</v>
      </c>
      <c r="H1646" s="39">
        <v>15</v>
      </c>
      <c r="I1646" s="41">
        <v>0.08</v>
      </c>
      <c r="J1646" s="35">
        <v>2</v>
      </c>
      <c r="K1646" s="49">
        <v>13137.56238574258</v>
      </c>
      <c r="M1646" s="36"/>
      <c r="N1646" s="36"/>
      <c r="O1646" s="36"/>
    </row>
    <row r="1647" spans="1:15" ht="30">
      <c r="A1647" s="28"/>
      <c r="B1647" s="29" t="s">
        <v>9896</v>
      </c>
      <c r="C1647" s="29">
        <v>1</v>
      </c>
      <c r="D1647" s="30"/>
      <c r="E1647" s="31" t="s">
        <v>11509</v>
      </c>
      <c r="F1647" s="46">
        <v>29849.279999999999</v>
      </c>
      <c r="G1647" s="32">
        <v>2016</v>
      </c>
      <c r="H1647" s="39">
        <v>15</v>
      </c>
      <c r="I1647" s="41">
        <v>0.08</v>
      </c>
      <c r="J1647" s="35">
        <v>2</v>
      </c>
      <c r="K1647" s="49">
        <v>12013.005281584165</v>
      </c>
      <c r="M1647" s="36"/>
      <c r="N1647" s="36"/>
      <c r="O1647" s="36"/>
    </row>
    <row r="1648" spans="1:15" ht="30">
      <c r="A1648" s="28"/>
      <c r="B1648" s="29" t="s">
        <v>9896</v>
      </c>
      <c r="C1648" s="29">
        <v>1</v>
      </c>
      <c r="D1648" s="30"/>
      <c r="E1648" s="31" t="s">
        <v>11510</v>
      </c>
      <c r="F1648" s="46">
        <v>32952.68</v>
      </c>
      <c r="G1648" s="32">
        <v>2016</v>
      </c>
      <c r="H1648" s="39">
        <v>15</v>
      </c>
      <c r="I1648" s="41">
        <v>0.08</v>
      </c>
      <c r="J1648" s="35">
        <v>2</v>
      </c>
      <c r="K1648" s="49">
        <v>13261.985511287136</v>
      </c>
      <c r="M1648" s="36"/>
      <c r="N1648" s="36"/>
      <c r="O1648" s="36"/>
    </row>
    <row r="1649" spans="1:15" ht="30">
      <c r="A1649" s="28"/>
      <c r="B1649" s="29" t="s">
        <v>9896</v>
      </c>
      <c r="C1649" s="29">
        <v>1</v>
      </c>
      <c r="D1649" s="30"/>
      <c r="E1649" s="31" t="s">
        <v>11511</v>
      </c>
      <c r="F1649" s="46">
        <v>16271.02</v>
      </c>
      <c r="G1649" s="32">
        <v>2016</v>
      </c>
      <c r="H1649" s="39">
        <v>15</v>
      </c>
      <c r="I1649" s="41">
        <v>0.08</v>
      </c>
      <c r="J1649" s="35">
        <v>2</v>
      </c>
      <c r="K1649" s="49">
        <v>6548.3606035643597</v>
      </c>
      <c r="M1649" s="36"/>
      <c r="N1649" s="36"/>
      <c r="O1649" s="36"/>
    </row>
    <row r="1650" spans="1:15" ht="30">
      <c r="A1650" s="28"/>
      <c r="B1650" s="29" t="s">
        <v>9896</v>
      </c>
      <c r="C1650" s="29">
        <v>1</v>
      </c>
      <c r="D1650" s="30"/>
      <c r="E1650" s="31" t="s">
        <v>11512</v>
      </c>
      <c r="F1650" s="46">
        <v>16271.02</v>
      </c>
      <c r="G1650" s="32">
        <v>2016</v>
      </c>
      <c r="H1650" s="39">
        <v>15</v>
      </c>
      <c r="I1650" s="41">
        <v>0.08</v>
      </c>
      <c r="J1650" s="35">
        <v>2</v>
      </c>
      <c r="K1650" s="49">
        <v>6548.3606035643597</v>
      </c>
      <c r="M1650" s="36"/>
      <c r="N1650" s="36"/>
      <c r="O1650" s="36"/>
    </row>
    <row r="1651" spans="1:15" ht="30">
      <c r="A1651" s="28"/>
      <c r="B1651" s="29" t="s">
        <v>9896</v>
      </c>
      <c r="C1651" s="29">
        <v>1</v>
      </c>
      <c r="D1651" s="30"/>
      <c r="E1651" s="31" t="s">
        <v>11513</v>
      </c>
      <c r="F1651" s="46">
        <v>16271.02</v>
      </c>
      <c r="G1651" s="32">
        <v>2016</v>
      </c>
      <c r="H1651" s="39">
        <v>15</v>
      </c>
      <c r="I1651" s="41">
        <v>0.08</v>
      </c>
      <c r="J1651" s="35">
        <v>2</v>
      </c>
      <c r="K1651" s="49">
        <v>6548.3606035643597</v>
      </c>
      <c r="M1651" s="36"/>
      <c r="N1651" s="36"/>
      <c r="O1651" s="36"/>
    </row>
    <row r="1652" spans="1:15" ht="30">
      <c r="A1652" s="28"/>
      <c r="B1652" s="29" t="s">
        <v>9896</v>
      </c>
      <c r="C1652" s="29">
        <v>1</v>
      </c>
      <c r="D1652" s="30"/>
      <c r="E1652" s="31" t="s">
        <v>11514</v>
      </c>
      <c r="F1652" s="46">
        <v>16271.02</v>
      </c>
      <c r="G1652" s="32">
        <v>2016</v>
      </c>
      <c r="H1652" s="39">
        <v>15</v>
      </c>
      <c r="I1652" s="41">
        <v>0.08</v>
      </c>
      <c r="J1652" s="35">
        <v>2</v>
      </c>
      <c r="K1652" s="49">
        <v>6548.3606035643597</v>
      </c>
      <c r="M1652" s="36"/>
      <c r="N1652" s="36"/>
      <c r="O1652" s="36"/>
    </row>
    <row r="1653" spans="1:15" ht="30">
      <c r="A1653" s="28"/>
      <c r="B1653" s="29" t="s">
        <v>9896</v>
      </c>
      <c r="C1653" s="29">
        <v>1</v>
      </c>
      <c r="D1653" s="30"/>
      <c r="E1653" s="31" t="s">
        <v>11515</v>
      </c>
      <c r="F1653" s="46">
        <v>38284.65</v>
      </c>
      <c r="G1653" s="32">
        <v>2017</v>
      </c>
      <c r="H1653" s="39">
        <v>15</v>
      </c>
      <c r="I1653" s="41">
        <v>0.08</v>
      </c>
      <c r="J1653" s="35">
        <v>2</v>
      </c>
      <c r="K1653" s="49">
        <v>18483.677397623771</v>
      </c>
      <c r="M1653" s="36"/>
      <c r="N1653" s="36"/>
      <c r="O1653" s="36"/>
    </row>
    <row r="1654" spans="1:15" ht="30">
      <c r="A1654" s="28"/>
      <c r="B1654" s="29" t="s">
        <v>9896</v>
      </c>
      <c r="C1654" s="29">
        <v>1</v>
      </c>
      <c r="D1654" s="30"/>
      <c r="E1654" s="31" t="s">
        <v>11516</v>
      </c>
      <c r="F1654" s="46">
        <v>38284.65</v>
      </c>
      <c r="G1654" s="32">
        <v>2017</v>
      </c>
      <c r="H1654" s="39">
        <v>15</v>
      </c>
      <c r="I1654" s="41">
        <v>0.08</v>
      </c>
      <c r="J1654" s="35">
        <v>2</v>
      </c>
      <c r="K1654" s="49">
        <v>18483.677397623771</v>
      </c>
      <c r="M1654" s="36"/>
      <c r="N1654" s="36"/>
      <c r="O1654" s="36"/>
    </row>
    <row r="1655" spans="1:15" ht="30">
      <c r="A1655" s="28"/>
      <c r="B1655" s="29" t="s">
        <v>9896</v>
      </c>
      <c r="C1655" s="29">
        <v>1</v>
      </c>
      <c r="D1655" s="30"/>
      <c r="E1655" s="31" t="s">
        <v>11517</v>
      </c>
      <c r="F1655" s="46">
        <v>38284.65</v>
      </c>
      <c r="G1655" s="32">
        <v>2017</v>
      </c>
      <c r="H1655" s="39">
        <v>15</v>
      </c>
      <c r="I1655" s="41">
        <v>0.08</v>
      </c>
      <c r="J1655" s="35">
        <v>2</v>
      </c>
      <c r="K1655" s="49">
        <v>18483.677397623771</v>
      </c>
      <c r="M1655" s="36"/>
      <c r="N1655" s="36"/>
      <c r="O1655" s="36"/>
    </row>
    <row r="1656" spans="1:15" ht="30">
      <c r="A1656" s="28"/>
      <c r="B1656" s="29" t="s">
        <v>9896</v>
      </c>
      <c r="C1656" s="29">
        <v>1</v>
      </c>
      <c r="D1656" s="30"/>
      <c r="E1656" s="31" t="s">
        <v>11518</v>
      </c>
      <c r="F1656" s="46">
        <v>87866.9</v>
      </c>
      <c r="G1656" s="32">
        <v>2017</v>
      </c>
      <c r="H1656" s="39">
        <v>15</v>
      </c>
      <c r="I1656" s="41">
        <v>0.08</v>
      </c>
      <c r="J1656" s="35">
        <v>2</v>
      </c>
      <c r="K1656" s="49">
        <v>42421.791332277244</v>
      </c>
      <c r="M1656" s="36"/>
      <c r="N1656" s="36"/>
      <c r="O1656" s="36"/>
    </row>
    <row r="1657" spans="1:15" ht="30">
      <c r="A1657" s="28"/>
      <c r="B1657" s="29" t="s">
        <v>9896</v>
      </c>
      <c r="C1657" s="29">
        <v>1</v>
      </c>
      <c r="D1657" s="30"/>
      <c r="E1657" s="31" t="s">
        <v>11519</v>
      </c>
      <c r="F1657" s="46">
        <v>16954.45</v>
      </c>
      <c r="G1657" s="32">
        <v>2017</v>
      </c>
      <c r="H1657" s="39">
        <v>15</v>
      </c>
      <c r="I1657" s="41">
        <v>0.08</v>
      </c>
      <c r="J1657" s="35">
        <v>2</v>
      </c>
      <c r="K1657" s="49">
        <v>8185.5413136633706</v>
      </c>
      <c r="M1657" s="36"/>
      <c r="N1657" s="36"/>
      <c r="O1657" s="36"/>
    </row>
    <row r="1658" spans="1:15" ht="30">
      <c r="A1658" s="28"/>
      <c r="B1658" s="29" t="s">
        <v>9896</v>
      </c>
      <c r="C1658" s="29">
        <v>1</v>
      </c>
      <c r="D1658" s="30"/>
      <c r="E1658" s="31" t="s">
        <v>11520</v>
      </c>
      <c r="F1658" s="46">
        <v>16077</v>
      </c>
      <c r="G1658" s="32">
        <v>2017</v>
      </c>
      <c r="H1658" s="39">
        <v>15</v>
      </c>
      <c r="I1658" s="41">
        <v>0.08</v>
      </c>
      <c r="J1658" s="35">
        <v>2</v>
      </c>
      <c r="K1658" s="49">
        <v>7761.9119287128751</v>
      </c>
      <c r="M1658" s="36"/>
      <c r="N1658" s="36"/>
      <c r="O1658" s="36"/>
    </row>
    <row r="1659" spans="1:15" ht="30">
      <c r="A1659" s="28"/>
      <c r="B1659" s="29" t="s">
        <v>9896</v>
      </c>
      <c r="C1659" s="29">
        <v>1</v>
      </c>
      <c r="D1659" s="30"/>
      <c r="E1659" s="31" t="s">
        <v>11521</v>
      </c>
      <c r="F1659" s="46">
        <v>15199.55</v>
      </c>
      <c r="G1659" s="32">
        <v>2017</v>
      </c>
      <c r="H1659" s="39">
        <v>15</v>
      </c>
      <c r="I1659" s="41">
        <v>0.08</v>
      </c>
      <c r="J1659" s="35">
        <v>2</v>
      </c>
      <c r="K1659" s="49">
        <v>7338.2825437623796</v>
      </c>
      <c r="M1659" s="36"/>
      <c r="N1659" s="36"/>
      <c r="O1659" s="36"/>
    </row>
    <row r="1660" spans="1:15" ht="30">
      <c r="A1660" s="28"/>
      <c r="B1660" s="29" t="s">
        <v>9896</v>
      </c>
      <c r="C1660" s="29">
        <v>1</v>
      </c>
      <c r="D1660" s="30"/>
      <c r="E1660" s="31" t="s">
        <v>11522</v>
      </c>
      <c r="F1660" s="46">
        <v>28269.3</v>
      </c>
      <c r="G1660" s="32">
        <v>2017</v>
      </c>
      <c r="H1660" s="39">
        <v>15</v>
      </c>
      <c r="I1660" s="41">
        <v>0.08</v>
      </c>
      <c r="J1660" s="35">
        <v>2</v>
      </c>
      <c r="K1660" s="49">
        <v>13648.306082376243</v>
      </c>
      <c r="M1660" s="36"/>
      <c r="N1660" s="36"/>
      <c r="O1660" s="36"/>
    </row>
    <row r="1661" spans="1:15" ht="30">
      <c r="A1661" s="28"/>
      <c r="B1661" s="29" t="s">
        <v>9896</v>
      </c>
      <c r="C1661" s="29">
        <v>1</v>
      </c>
      <c r="D1661" s="30"/>
      <c r="E1661" s="31" t="s">
        <v>11523</v>
      </c>
      <c r="F1661" s="46">
        <v>40995.199999999997</v>
      </c>
      <c r="G1661" s="32">
        <v>2017</v>
      </c>
      <c r="H1661" s="39">
        <v>15</v>
      </c>
      <c r="I1661" s="41">
        <v>0.08</v>
      </c>
      <c r="J1661" s="35">
        <v>2</v>
      </c>
      <c r="K1661" s="49">
        <v>19792.320202772284</v>
      </c>
      <c r="M1661" s="36"/>
      <c r="N1661" s="36"/>
      <c r="O1661" s="36"/>
    </row>
    <row r="1662" spans="1:15" ht="30">
      <c r="A1662" s="28"/>
      <c r="B1662" s="29" t="s">
        <v>9896</v>
      </c>
      <c r="C1662" s="29">
        <v>1</v>
      </c>
      <c r="D1662" s="30"/>
      <c r="E1662" s="31" t="s">
        <v>11524</v>
      </c>
      <c r="F1662" s="46">
        <v>29829.85</v>
      </c>
      <c r="G1662" s="32">
        <v>2017</v>
      </c>
      <c r="H1662" s="39">
        <v>15</v>
      </c>
      <c r="I1662" s="41">
        <v>0.08</v>
      </c>
      <c r="J1662" s="35">
        <v>2</v>
      </c>
      <c r="K1662" s="49">
        <v>14401.733441980205</v>
      </c>
      <c r="M1662" s="36"/>
      <c r="N1662" s="36"/>
      <c r="O1662" s="36"/>
    </row>
    <row r="1663" spans="1:15" ht="30">
      <c r="A1663" s="28"/>
      <c r="B1663" s="29" t="s">
        <v>9896</v>
      </c>
      <c r="C1663" s="29">
        <v>1</v>
      </c>
      <c r="D1663" s="30"/>
      <c r="E1663" s="31" t="s">
        <v>11525</v>
      </c>
      <c r="F1663" s="46">
        <v>27960.799999999999</v>
      </c>
      <c r="G1663" s="32">
        <v>2018</v>
      </c>
      <c r="H1663" s="39">
        <v>15</v>
      </c>
      <c r="I1663" s="41">
        <v>0.08</v>
      </c>
      <c r="J1663" s="35">
        <v>2</v>
      </c>
      <c r="K1663" s="49">
        <v>15995.349373465349</v>
      </c>
      <c r="M1663" s="36"/>
      <c r="N1663" s="36"/>
      <c r="O1663" s="36"/>
    </row>
    <row r="1664" spans="1:15" ht="30">
      <c r="A1664" s="28"/>
      <c r="B1664" s="29" t="s">
        <v>9896</v>
      </c>
      <c r="C1664" s="29">
        <v>1</v>
      </c>
      <c r="D1664" s="30"/>
      <c r="E1664" s="31" t="s">
        <v>11526</v>
      </c>
      <c r="F1664" s="46">
        <v>27960.799999999999</v>
      </c>
      <c r="G1664" s="32">
        <v>2018</v>
      </c>
      <c r="H1664" s="39">
        <v>15</v>
      </c>
      <c r="I1664" s="41">
        <v>0.08</v>
      </c>
      <c r="J1664" s="35">
        <v>2</v>
      </c>
      <c r="K1664" s="49">
        <v>15995.349373465349</v>
      </c>
      <c r="M1664" s="36"/>
      <c r="N1664" s="36"/>
      <c r="O1664" s="36"/>
    </row>
    <row r="1665" spans="1:15" ht="30">
      <c r="A1665" s="28"/>
      <c r="B1665" s="29" t="s">
        <v>9896</v>
      </c>
      <c r="C1665" s="29">
        <v>1</v>
      </c>
      <c r="D1665" s="30"/>
      <c r="E1665" s="31" t="s">
        <v>11527</v>
      </c>
      <c r="F1665" s="46">
        <v>15736</v>
      </c>
      <c r="G1665" s="32">
        <v>2018</v>
      </c>
      <c r="H1665" s="39">
        <v>15</v>
      </c>
      <c r="I1665" s="41">
        <v>0.08</v>
      </c>
      <c r="J1665" s="35">
        <v>2</v>
      </c>
      <c r="K1665" s="49">
        <v>9001.9891326732686</v>
      </c>
      <c r="M1665" s="36"/>
      <c r="N1665" s="36"/>
      <c r="O1665" s="36"/>
    </row>
    <row r="1666" spans="1:15" ht="30">
      <c r="A1666" s="28"/>
      <c r="B1666" s="29" t="s">
        <v>9896</v>
      </c>
      <c r="C1666" s="29">
        <v>1</v>
      </c>
      <c r="D1666" s="30"/>
      <c r="E1666" s="31" t="s">
        <v>11528</v>
      </c>
      <c r="F1666" s="46">
        <v>15656.48</v>
      </c>
      <c r="G1666" s="32">
        <v>2018</v>
      </c>
      <c r="H1666" s="39">
        <v>15</v>
      </c>
      <c r="I1666" s="41">
        <v>0.08</v>
      </c>
      <c r="J1666" s="35">
        <v>2</v>
      </c>
      <c r="K1666" s="49">
        <v>8956.4986537821806</v>
      </c>
      <c r="M1666" s="36"/>
      <c r="N1666" s="36"/>
      <c r="O1666" s="36"/>
    </row>
    <row r="1667" spans="1:15" ht="30">
      <c r="A1667" s="28"/>
      <c r="B1667" s="29" t="s">
        <v>9896</v>
      </c>
      <c r="C1667" s="29">
        <v>1</v>
      </c>
      <c r="D1667" s="30"/>
      <c r="E1667" s="31" t="s">
        <v>11529</v>
      </c>
      <c r="F1667" s="46">
        <v>15657.6</v>
      </c>
      <c r="G1667" s="32">
        <v>2018</v>
      </c>
      <c r="H1667" s="39">
        <v>15</v>
      </c>
      <c r="I1667" s="41">
        <v>0.08</v>
      </c>
      <c r="J1667" s="35">
        <v>2</v>
      </c>
      <c r="K1667" s="49">
        <v>8957.1393647524783</v>
      </c>
      <c r="M1667" s="36"/>
      <c r="N1667" s="36"/>
      <c r="O1667" s="36"/>
    </row>
    <row r="1668" spans="1:15" ht="30">
      <c r="A1668" s="28"/>
      <c r="B1668" s="29" t="s">
        <v>9896</v>
      </c>
      <c r="C1668" s="29">
        <v>1</v>
      </c>
      <c r="D1668" s="30"/>
      <c r="E1668" s="31" t="s">
        <v>11530</v>
      </c>
      <c r="F1668" s="46">
        <v>15734.88</v>
      </c>
      <c r="G1668" s="32">
        <v>2018</v>
      </c>
      <c r="H1668" s="39">
        <v>15</v>
      </c>
      <c r="I1668" s="41">
        <v>0.08</v>
      </c>
      <c r="J1668" s="35">
        <v>2</v>
      </c>
      <c r="K1668" s="49">
        <v>9001.3484217029727</v>
      </c>
      <c r="M1668" s="36"/>
      <c r="N1668" s="36"/>
      <c r="O1668" s="36"/>
    </row>
    <row r="1669" spans="1:15" ht="30">
      <c r="A1669" s="28"/>
      <c r="B1669" s="29" t="s">
        <v>9896</v>
      </c>
      <c r="C1669" s="29">
        <v>1</v>
      </c>
      <c r="D1669" s="30"/>
      <c r="E1669" s="31" t="s">
        <v>11531</v>
      </c>
      <c r="F1669" s="46">
        <v>15734.88</v>
      </c>
      <c r="G1669" s="32">
        <v>2018</v>
      </c>
      <c r="H1669" s="39">
        <v>15</v>
      </c>
      <c r="I1669" s="41">
        <v>0.08</v>
      </c>
      <c r="J1669" s="35">
        <v>2</v>
      </c>
      <c r="K1669" s="49">
        <v>9001.3484217029727</v>
      </c>
      <c r="M1669" s="36"/>
      <c r="N1669" s="36"/>
      <c r="O1669" s="36"/>
    </row>
    <row r="1670" spans="1:15" ht="30">
      <c r="A1670" s="28"/>
      <c r="B1670" s="29" t="s">
        <v>9896</v>
      </c>
      <c r="C1670" s="29">
        <v>1</v>
      </c>
      <c r="D1670" s="30"/>
      <c r="E1670" s="31" t="s">
        <v>11532</v>
      </c>
      <c r="F1670" s="46">
        <v>38753.120000000003</v>
      </c>
      <c r="G1670" s="32">
        <v>2018</v>
      </c>
      <c r="H1670" s="39">
        <v>15</v>
      </c>
      <c r="I1670" s="41">
        <v>0.08</v>
      </c>
      <c r="J1670" s="35">
        <v>2</v>
      </c>
      <c r="K1670" s="49">
        <v>22169.240283247531</v>
      </c>
      <c r="M1670" s="36"/>
      <c r="N1670" s="36"/>
      <c r="O1670" s="36"/>
    </row>
    <row r="1671" spans="1:15" ht="30">
      <c r="A1671" s="28"/>
      <c r="B1671" s="29" t="s">
        <v>9896</v>
      </c>
      <c r="C1671" s="29">
        <v>1</v>
      </c>
      <c r="D1671" s="30"/>
      <c r="E1671" s="31" t="s">
        <v>11533</v>
      </c>
      <c r="F1671" s="46">
        <v>38753.120000000003</v>
      </c>
      <c r="G1671" s="32">
        <v>2018</v>
      </c>
      <c r="H1671" s="39">
        <v>15</v>
      </c>
      <c r="I1671" s="41">
        <v>0.08</v>
      </c>
      <c r="J1671" s="35">
        <v>2</v>
      </c>
      <c r="K1671" s="49">
        <v>22169.240283247531</v>
      </c>
      <c r="M1671" s="36"/>
      <c r="N1671" s="36"/>
      <c r="O1671" s="36"/>
    </row>
    <row r="1672" spans="1:15" ht="30">
      <c r="A1672" s="28"/>
      <c r="B1672" s="29" t="s">
        <v>9896</v>
      </c>
      <c r="C1672" s="29">
        <v>1</v>
      </c>
      <c r="D1672" s="30"/>
      <c r="E1672" s="31" t="s">
        <v>11534</v>
      </c>
      <c r="F1672" s="46">
        <v>38753.120000000003</v>
      </c>
      <c r="G1672" s="32">
        <v>2018</v>
      </c>
      <c r="H1672" s="39">
        <v>15</v>
      </c>
      <c r="I1672" s="41">
        <v>0.08</v>
      </c>
      <c r="J1672" s="35">
        <v>2</v>
      </c>
      <c r="K1672" s="49">
        <v>22169.240283247531</v>
      </c>
      <c r="M1672" s="36"/>
      <c r="N1672" s="36"/>
      <c r="O1672" s="36"/>
    </row>
    <row r="1673" spans="1:15" ht="30">
      <c r="A1673" s="28"/>
      <c r="B1673" s="29" t="s">
        <v>9896</v>
      </c>
      <c r="C1673" s="29">
        <v>1</v>
      </c>
      <c r="D1673" s="30"/>
      <c r="E1673" s="31" t="s">
        <v>11535</v>
      </c>
      <c r="F1673" s="46">
        <v>38753.120000000003</v>
      </c>
      <c r="G1673" s="32">
        <v>2018</v>
      </c>
      <c r="H1673" s="39">
        <v>15</v>
      </c>
      <c r="I1673" s="41">
        <v>0.08</v>
      </c>
      <c r="J1673" s="35">
        <v>2</v>
      </c>
      <c r="K1673" s="49">
        <v>22169.240283247531</v>
      </c>
      <c r="M1673" s="36"/>
      <c r="N1673" s="36"/>
      <c r="O1673" s="36"/>
    </row>
    <row r="1674" spans="1:15" ht="30">
      <c r="A1674" s="28"/>
      <c r="B1674" s="29" t="s">
        <v>9896</v>
      </c>
      <c r="C1674" s="29">
        <v>1</v>
      </c>
      <c r="D1674" s="30"/>
      <c r="E1674" s="31" t="s">
        <v>11536</v>
      </c>
      <c r="F1674" s="46">
        <v>38753.120000000003</v>
      </c>
      <c r="G1674" s="32">
        <v>2018</v>
      </c>
      <c r="H1674" s="39">
        <v>15</v>
      </c>
      <c r="I1674" s="41">
        <v>0.08</v>
      </c>
      <c r="J1674" s="35">
        <v>2</v>
      </c>
      <c r="K1674" s="49">
        <v>22169.240283247531</v>
      </c>
      <c r="M1674" s="36"/>
      <c r="N1674" s="36"/>
      <c r="O1674" s="36"/>
    </row>
    <row r="1675" spans="1:15" ht="30">
      <c r="A1675" s="28"/>
      <c r="B1675" s="29" t="s">
        <v>9896</v>
      </c>
      <c r="C1675" s="29">
        <v>1</v>
      </c>
      <c r="D1675" s="30"/>
      <c r="E1675" s="31" t="s">
        <v>11537</v>
      </c>
      <c r="F1675" s="46">
        <v>38753.120000000003</v>
      </c>
      <c r="G1675" s="32">
        <v>2018</v>
      </c>
      <c r="H1675" s="39">
        <v>15</v>
      </c>
      <c r="I1675" s="41">
        <v>0.08</v>
      </c>
      <c r="J1675" s="35">
        <v>2</v>
      </c>
      <c r="K1675" s="49">
        <v>22169.240283247531</v>
      </c>
      <c r="M1675" s="36"/>
      <c r="N1675" s="36"/>
      <c r="O1675" s="36"/>
    </row>
    <row r="1676" spans="1:15" ht="30">
      <c r="A1676" s="28"/>
      <c r="B1676" s="29" t="s">
        <v>9896</v>
      </c>
      <c r="C1676" s="29">
        <v>1</v>
      </c>
      <c r="D1676" s="30"/>
      <c r="E1676" s="31" t="s">
        <v>11538</v>
      </c>
      <c r="F1676" s="46">
        <v>28035.84</v>
      </c>
      <c r="G1676" s="32">
        <v>2018</v>
      </c>
      <c r="H1676" s="39">
        <v>15</v>
      </c>
      <c r="I1676" s="41">
        <v>0.08</v>
      </c>
      <c r="J1676" s="35">
        <v>2</v>
      </c>
      <c r="K1676" s="49">
        <v>16038.277008475252</v>
      </c>
      <c r="M1676" s="36"/>
      <c r="N1676" s="36"/>
      <c r="O1676" s="36"/>
    </row>
    <row r="1677" spans="1:15" ht="30">
      <c r="A1677" s="28"/>
      <c r="B1677" s="29" t="s">
        <v>9896</v>
      </c>
      <c r="C1677" s="29">
        <v>1</v>
      </c>
      <c r="D1677" s="30"/>
      <c r="E1677" s="31" t="s">
        <v>11539</v>
      </c>
      <c r="F1677" s="46">
        <v>29065.119999999999</v>
      </c>
      <c r="G1677" s="32">
        <v>2018</v>
      </c>
      <c r="H1677" s="39">
        <v>15</v>
      </c>
      <c r="I1677" s="41">
        <v>0.08</v>
      </c>
      <c r="J1677" s="35">
        <v>2</v>
      </c>
      <c r="K1677" s="49">
        <v>16627.090390178222</v>
      </c>
      <c r="M1677" s="36"/>
      <c r="N1677" s="36"/>
      <c r="O1677" s="36"/>
    </row>
    <row r="1678" spans="1:15" ht="30">
      <c r="A1678" s="28"/>
      <c r="B1678" s="29" t="s">
        <v>9896</v>
      </c>
      <c r="C1678" s="29">
        <v>1</v>
      </c>
      <c r="D1678" s="30"/>
      <c r="E1678" s="31" t="s">
        <v>11540</v>
      </c>
      <c r="F1678" s="46">
        <v>15881.6</v>
      </c>
      <c r="G1678" s="32">
        <v>2018</v>
      </c>
      <c r="H1678" s="39">
        <v>15</v>
      </c>
      <c r="I1678" s="41">
        <v>0.08</v>
      </c>
      <c r="J1678" s="35">
        <v>2</v>
      </c>
      <c r="K1678" s="49">
        <v>9085.2815588118829</v>
      </c>
      <c r="M1678" s="36"/>
      <c r="N1678" s="36"/>
      <c r="O1678" s="36"/>
    </row>
    <row r="1679" spans="1:15" ht="30">
      <c r="A1679" s="28"/>
      <c r="B1679" s="29" t="s">
        <v>9896</v>
      </c>
      <c r="C1679" s="29">
        <v>1</v>
      </c>
      <c r="D1679" s="30"/>
      <c r="E1679" s="31" t="s">
        <v>11541</v>
      </c>
      <c r="F1679" s="46">
        <v>15881.6</v>
      </c>
      <c r="G1679" s="32">
        <v>2018</v>
      </c>
      <c r="H1679" s="39">
        <v>15</v>
      </c>
      <c r="I1679" s="41">
        <v>0.08</v>
      </c>
      <c r="J1679" s="35">
        <v>2</v>
      </c>
      <c r="K1679" s="49">
        <v>9085.2815588118829</v>
      </c>
      <c r="M1679" s="36"/>
      <c r="N1679" s="36"/>
      <c r="O1679" s="36"/>
    </row>
    <row r="1680" spans="1:15" ht="30">
      <c r="A1680" s="28"/>
      <c r="B1680" s="29" t="s">
        <v>9896</v>
      </c>
      <c r="C1680" s="29">
        <v>1</v>
      </c>
      <c r="D1680" s="30"/>
      <c r="E1680" s="31" t="s">
        <v>11542</v>
      </c>
      <c r="F1680" s="46">
        <v>15881.6</v>
      </c>
      <c r="G1680" s="32">
        <v>2018</v>
      </c>
      <c r="H1680" s="39">
        <v>15</v>
      </c>
      <c r="I1680" s="41">
        <v>0.08</v>
      </c>
      <c r="J1680" s="35">
        <v>2</v>
      </c>
      <c r="K1680" s="49">
        <v>9085.2815588118829</v>
      </c>
      <c r="M1680" s="36"/>
      <c r="N1680" s="36"/>
      <c r="O1680" s="36"/>
    </row>
    <row r="1681" spans="1:15" ht="30">
      <c r="A1681" s="28"/>
      <c r="B1681" s="29" t="s">
        <v>9896</v>
      </c>
      <c r="C1681" s="29">
        <v>1</v>
      </c>
      <c r="D1681" s="30"/>
      <c r="E1681" s="31" t="s">
        <v>11543</v>
      </c>
      <c r="F1681" s="46">
        <v>15881.6</v>
      </c>
      <c r="G1681" s="32">
        <v>2018</v>
      </c>
      <c r="H1681" s="39">
        <v>15</v>
      </c>
      <c r="I1681" s="41">
        <v>0.08</v>
      </c>
      <c r="J1681" s="35">
        <v>2</v>
      </c>
      <c r="K1681" s="49">
        <v>9085.2815588118829</v>
      </c>
      <c r="M1681" s="36"/>
      <c r="N1681" s="36"/>
      <c r="O1681" s="36"/>
    </row>
    <row r="1682" spans="1:15" ht="30">
      <c r="A1682" s="28"/>
      <c r="B1682" s="29" t="s">
        <v>9896</v>
      </c>
      <c r="C1682" s="29">
        <v>1</v>
      </c>
      <c r="D1682" s="30"/>
      <c r="E1682" s="31" t="s">
        <v>11544</v>
      </c>
      <c r="F1682" s="46">
        <v>15881.6</v>
      </c>
      <c r="G1682" s="32">
        <v>2018</v>
      </c>
      <c r="H1682" s="39">
        <v>15</v>
      </c>
      <c r="I1682" s="41">
        <v>0.08</v>
      </c>
      <c r="J1682" s="35">
        <v>2</v>
      </c>
      <c r="K1682" s="49">
        <v>9085.2815588118829</v>
      </c>
      <c r="M1682" s="36"/>
      <c r="N1682" s="36"/>
      <c r="O1682" s="36"/>
    </row>
    <row r="1683" spans="1:15" ht="30">
      <c r="A1683" s="28"/>
      <c r="B1683" s="29" t="s">
        <v>9896</v>
      </c>
      <c r="C1683" s="29">
        <v>1</v>
      </c>
      <c r="D1683" s="30"/>
      <c r="E1683" s="31" t="s">
        <v>11545</v>
      </c>
      <c r="F1683" s="46">
        <v>15881.6</v>
      </c>
      <c r="G1683" s="32">
        <v>2018</v>
      </c>
      <c r="H1683" s="39">
        <v>15</v>
      </c>
      <c r="I1683" s="41">
        <v>0.08</v>
      </c>
      <c r="J1683" s="35">
        <v>2</v>
      </c>
      <c r="K1683" s="49">
        <v>9085.2815588118829</v>
      </c>
      <c r="M1683" s="36"/>
      <c r="N1683" s="36"/>
      <c r="O1683" s="36"/>
    </row>
    <row r="1684" spans="1:15" ht="30">
      <c r="A1684" s="28"/>
      <c r="B1684" s="29" t="s">
        <v>9896</v>
      </c>
      <c r="C1684" s="29">
        <v>1</v>
      </c>
      <c r="D1684" s="30"/>
      <c r="E1684" s="31" t="s">
        <v>11546</v>
      </c>
      <c r="F1684" s="46">
        <v>15881.6</v>
      </c>
      <c r="G1684" s="32">
        <v>2018</v>
      </c>
      <c r="H1684" s="39">
        <v>15</v>
      </c>
      <c r="I1684" s="41">
        <v>0.08</v>
      </c>
      <c r="J1684" s="35">
        <v>2</v>
      </c>
      <c r="K1684" s="49">
        <v>9085.2815588118829</v>
      </c>
      <c r="M1684" s="36"/>
      <c r="N1684" s="36"/>
      <c r="O1684" s="36"/>
    </row>
    <row r="1685" spans="1:15" ht="30">
      <c r="A1685" s="28"/>
      <c r="B1685" s="29" t="s">
        <v>9896</v>
      </c>
      <c r="C1685" s="29">
        <v>1</v>
      </c>
      <c r="D1685" s="30"/>
      <c r="E1685" s="31" t="s">
        <v>11547</v>
      </c>
      <c r="F1685" s="46">
        <v>15943.2</v>
      </c>
      <c r="G1685" s="32">
        <v>2018</v>
      </c>
      <c r="H1685" s="39">
        <v>15</v>
      </c>
      <c r="I1685" s="41">
        <v>0.08</v>
      </c>
      <c r="J1685" s="35">
        <v>2</v>
      </c>
      <c r="K1685" s="49">
        <v>9120.5206621782199</v>
      </c>
      <c r="M1685" s="36"/>
      <c r="N1685" s="36"/>
      <c r="O1685" s="36"/>
    </row>
    <row r="1686" spans="1:15" ht="30">
      <c r="A1686" s="28"/>
      <c r="B1686" s="29" t="s">
        <v>9896</v>
      </c>
      <c r="C1686" s="29">
        <v>1</v>
      </c>
      <c r="D1686" s="30"/>
      <c r="E1686" s="31" t="s">
        <v>11548</v>
      </c>
      <c r="F1686" s="46">
        <v>28916.16</v>
      </c>
      <c r="G1686" s="32">
        <v>2018</v>
      </c>
      <c r="H1686" s="39">
        <v>15</v>
      </c>
      <c r="I1686" s="41">
        <v>0.08</v>
      </c>
      <c r="J1686" s="35">
        <v>2</v>
      </c>
      <c r="K1686" s="49">
        <v>16541.875831128717</v>
      </c>
      <c r="M1686" s="36"/>
      <c r="N1686" s="36"/>
      <c r="O1686" s="36"/>
    </row>
    <row r="1687" spans="1:15" ht="30">
      <c r="A1687" s="28"/>
      <c r="B1687" s="29" t="s">
        <v>9896</v>
      </c>
      <c r="C1687" s="29">
        <v>1</v>
      </c>
      <c r="D1687" s="30"/>
      <c r="E1687" s="31" t="s">
        <v>11549</v>
      </c>
      <c r="F1687" s="46">
        <v>15953.28</v>
      </c>
      <c r="G1687" s="32">
        <v>2018</v>
      </c>
      <c r="H1687" s="39">
        <v>15</v>
      </c>
      <c r="I1687" s="41">
        <v>0.08</v>
      </c>
      <c r="J1687" s="35">
        <v>2</v>
      </c>
      <c r="K1687" s="49">
        <v>9126.2870609108941</v>
      </c>
      <c r="M1687" s="36"/>
      <c r="N1687" s="36"/>
      <c r="O1687" s="36"/>
    </row>
    <row r="1688" spans="1:15" ht="30">
      <c r="A1688" s="28"/>
      <c r="B1688" s="29" t="s">
        <v>9896</v>
      </c>
      <c r="C1688" s="29">
        <v>1</v>
      </c>
      <c r="D1688" s="30"/>
      <c r="E1688" s="31" t="s">
        <v>11550</v>
      </c>
      <c r="F1688" s="46">
        <v>15943.2</v>
      </c>
      <c r="G1688" s="32">
        <v>2018</v>
      </c>
      <c r="H1688" s="39">
        <v>15</v>
      </c>
      <c r="I1688" s="41">
        <v>0.08</v>
      </c>
      <c r="J1688" s="35">
        <v>2</v>
      </c>
      <c r="K1688" s="49">
        <v>9120.5206621782199</v>
      </c>
      <c r="M1688" s="36"/>
      <c r="N1688" s="36"/>
      <c r="O1688" s="36"/>
    </row>
    <row r="1689" spans="1:15" ht="30">
      <c r="A1689" s="28"/>
      <c r="B1689" s="29" t="s">
        <v>9896</v>
      </c>
      <c r="C1689" s="29">
        <v>1</v>
      </c>
      <c r="D1689" s="30"/>
      <c r="E1689" s="31" t="s">
        <v>11551</v>
      </c>
      <c r="F1689" s="46">
        <v>15943.2</v>
      </c>
      <c r="G1689" s="32">
        <v>2018</v>
      </c>
      <c r="H1689" s="39">
        <v>15</v>
      </c>
      <c r="I1689" s="41">
        <v>0.08</v>
      </c>
      <c r="J1689" s="35">
        <v>2</v>
      </c>
      <c r="K1689" s="49">
        <v>9120.5206621782199</v>
      </c>
      <c r="M1689" s="36"/>
      <c r="N1689" s="36"/>
      <c r="O1689" s="36"/>
    </row>
    <row r="1690" spans="1:15" ht="30">
      <c r="A1690" s="28"/>
      <c r="B1690" s="29" t="s">
        <v>9896</v>
      </c>
      <c r="C1690" s="29">
        <v>1</v>
      </c>
      <c r="D1690" s="30"/>
      <c r="E1690" s="31" t="s">
        <v>11552</v>
      </c>
      <c r="F1690" s="46">
        <v>28735.84</v>
      </c>
      <c r="G1690" s="32">
        <v>2018</v>
      </c>
      <c r="H1690" s="39">
        <v>15</v>
      </c>
      <c r="I1690" s="41">
        <v>0.08</v>
      </c>
      <c r="J1690" s="35">
        <v>2</v>
      </c>
      <c r="K1690" s="49">
        <v>16438.721364910896</v>
      </c>
      <c r="M1690" s="36"/>
      <c r="N1690" s="36"/>
      <c r="O1690" s="36"/>
    </row>
    <row r="1691" spans="1:15" ht="30">
      <c r="A1691" s="28"/>
      <c r="B1691" s="29" t="s">
        <v>9896</v>
      </c>
      <c r="C1691" s="29">
        <v>1</v>
      </c>
      <c r="D1691" s="30"/>
      <c r="E1691" s="31" t="s">
        <v>11553</v>
      </c>
      <c r="F1691" s="46">
        <v>15953.28</v>
      </c>
      <c r="G1691" s="32">
        <v>2018</v>
      </c>
      <c r="H1691" s="39">
        <v>15</v>
      </c>
      <c r="I1691" s="41">
        <v>0.08</v>
      </c>
      <c r="J1691" s="35">
        <v>2</v>
      </c>
      <c r="K1691" s="49">
        <v>9126.2870609108941</v>
      </c>
      <c r="M1691" s="36"/>
      <c r="N1691" s="36"/>
      <c r="O1691" s="36"/>
    </row>
    <row r="1692" spans="1:15" ht="30">
      <c r="A1692" s="28"/>
      <c r="B1692" s="29" t="s">
        <v>9896</v>
      </c>
      <c r="C1692" s="29">
        <v>1</v>
      </c>
      <c r="D1692" s="30"/>
      <c r="E1692" s="31" t="s">
        <v>11554</v>
      </c>
      <c r="F1692" s="46">
        <v>28735.84</v>
      </c>
      <c r="G1692" s="32">
        <v>2018</v>
      </c>
      <c r="H1692" s="39">
        <v>15</v>
      </c>
      <c r="I1692" s="41">
        <v>0.08</v>
      </c>
      <c r="J1692" s="35">
        <v>2</v>
      </c>
      <c r="K1692" s="49">
        <v>16438.721364910896</v>
      </c>
      <c r="M1692" s="36"/>
      <c r="N1692" s="36"/>
      <c r="O1692" s="36"/>
    </row>
    <row r="1693" spans="1:15" ht="30">
      <c r="A1693" s="28"/>
      <c r="B1693" s="29" t="s">
        <v>9896</v>
      </c>
      <c r="C1693" s="29">
        <v>1</v>
      </c>
      <c r="D1693" s="30"/>
      <c r="E1693" s="31" t="s">
        <v>11555</v>
      </c>
      <c r="F1693" s="46">
        <v>27790.560000000001</v>
      </c>
      <c r="G1693" s="32">
        <v>2018</v>
      </c>
      <c r="H1693" s="39">
        <v>15</v>
      </c>
      <c r="I1693" s="41">
        <v>0.08</v>
      </c>
      <c r="J1693" s="35">
        <v>2</v>
      </c>
      <c r="K1693" s="49">
        <v>15897.961305980203</v>
      </c>
      <c r="M1693" s="36"/>
      <c r="N1693" s="36"/>
      <c r="O1693" s="36"/>
    </row>
    <row r="1694" spans="1:15" ht="30">
      <c r="A1694" s="28"/>
      <c r="B1694" s="29" t="s">
        <v>9896</v>
      </c>
      <c r="C1694" s="29">
        <v>1</v>
      </c>
      <c r="D1694" s="30"/>
      <c r="E1694" s="31" t="s">
        <v>11556</v>
      </c>
      <c r="F1694" s="46">
        <v>38304</v>
      </c>
      <c r="G1694" s="32">
        <v>2018</v>
      </c>
      <c r="H1694" s="39">
        <v>15</v>
      </c>
      <c r="I1694" s="41">
        <v>0.08</v>
      </c>
      <c r="J1694" s="35">
        <v>2</v>
      </c>
      <c r="K1694" s="49">
        <v>21912.315184158422</v>
      </c>
      <c r="M1694" s="36"/>
      <c r="N1694" s="36"/>
      <c r="O1694" s="36"/>
    </row>
    <row r="1695" spans="1:15" ht="30">
      <c r="A1695" s="28"/>
      <c r="B1695" s="29" t="s">
        <v>9896</v>
      </c>
      <c r="C1695" s="29">
        <v>1</v>
      </c>
      <c r="D1695" s="30"/>
      <c r="E1695" s="31" t="s">
        <v>11557</v>
      </c>
      <c r="F1695" s="46">
        <v>38304</v>
      </c>
      <c r="G1695" s="32">
        <v>2018</v>
      </c>
      <c r="H1695" s="39">
        <v>15</v>
      </c>
      <c r="I1695" s="41">
        <v>0.08</v>
      </c>
      <c r="J1695" s="35">
        <v>2</v>
      </c>
      <c r="K1695" s="49">
        <v>21912.315184158422</v>
      </c>
      <c r="M1695" s="36"/>
      <c r="N1695" s="36"/>
      <c r="O1695" s="36"/>
    </row>
    <row r="1696" spans="1:15" ht="30">
      <c r="A1696" s="28"/>
      <c r="B1696" s="29" t="s">
        <v>9896</v>
      </c>
      <c r="C1696" s="29">
        <v>1</v>
      </c>
      <c r="D1696" s="30"/>
      <c r="E1696" s="31" t="s">
        <v>11558</v>
      </c>
      <c r="F1696" s="46">
        <v>27790.560000000001</v>
      </c>
      <c r="G1696" s="32">
        <v>2018</v>
      </c>
      <c r="H1696" s="39">
        <v>15</v>
      </c>
      <c r="I1696" s="41">
        <v>0.08</v>
      </c>
      <c r="J1696" s="35">
        <v>2</v>
      </c>
      <c r="K1696" s="49">
        <v>15897.961305980203</v>
      </c>
      <c r="M1696" s="36"/>
      <c r="N1696" s="36"/>
      <c r="O1696" s="36"/>
    </row>
    <row r="1697" spans="1:15" ht="30">
      <c r="A1697" s="28"/>
      <c r="B1697" s="29" t="s">
        <v>9896</v>
      </c>
      <c r="C1697" s="29">
        <v>1</v>
      </c>
      <c r="D1697" s="30"/>
      <c r="E1697" s="31" t="s">
        <v>11559</v>
      </c>
      <c r="F1697" s="46">
        <v>38234.559999999998</v>
      </c>
      <c r="G1697" s="32">
        <v>2018</v>
      </c>
      <c r="H1697" s="39">
        <v>15</v>
      </c>
      <c r="I1697" s="41">
        <v>0.08</v>
      </c>
      <c r="J1697" s="35">
        <v>2</v>
      </c>
      <c r="K1697" s="49">
        <v>21872.591104000003</v>
      </c>
      <c r="M1697" s="36"/>
      <c r="N1697" s="36"/>
      <c r="O1697" s="36"/>
    </row>
    <row r="1698" spans="1:15" ht="30">
      <c r="A1698" s="28"/>
      <c r="B1698" s="29" t="s">
        <v>9896</v>
      </c>
      <c r="C1698" s="29">
        <v>1</v>
      </c>
      <c r="D1698" s="30"/>
      <c r="E1698" s="31" t="s">
        <v>11560</v>
      </c>
      <c r="F1698" s="46">
        <v>27960.799999999999</v>
      </c>
      <c r="G1698" s="32">
        <v>2018</v>
      </c>
      <c r="H1698" s="39">
        <v>15</v>
      </c>
      <c r="I1698" s="41">
        <v>0.08</v>
      </c>
      <c r="J1698" s="35">
        <v>2</v>
      </c>
      <c r="K1698" s="49">
        <v>15995.349373465349</v>
      </c>
      <c r="M1698" s="36"/>
      <c r="N1698" s="36"/>
      <c r="O1698" s="36"/>
    </row>
    <row r="1699" spans="1:15" ht="30">
      <c r="A1699" s="28"/>
      <c r="B1699" s="29" t="s">
        <v>9896</v>
      </c>
      <c r="C1699" s="29">
        <v>1</v>
      </c>
      <c r="D1699" s="30"/>
      <c r="E1699" s="31" t="s">
        <v>11561</v>
      </c>
      <c r="F1699" s="46">
        <v>27790.560000000001</v>
      </c>
      <c r="G1699" s="32">
        <v>2018</v>
      </c>
      <c r="H1699" s="39">
        <v>15</v>
      </c>
      <c r="I1699" s="41">
        <v>0.08</v>
      </c>
      <c r="J1699" s="35">
        <v>2</v>
      </c>
      <c r="K1699" s="49">
        <v>15897.961305980203</v>
      </c>
      <c r="M1699" s="36"/>
      <c r="N1699" s="36"/>
      <c r="O1699" s="36"/>
    </row>
    <row r="1700" spans="1:15" ht="30">
      <c r="A1700" s="28"/>
      <c r="B1700" s="29" t="s">
        <v>9896</v>
      </c>
      <c r="C1700" s="29">
        <v>1</v>
      </c>
      <c r="D1700" s="30"/>
      <c r="E1700" s="31" t="s">
        <v>11562</v>
      </c>
      <c r="F1700" s="46">
        <v>15925.28</v>
      </c>
      <c r="G1700" s="32">
        <v>2018</v>
      </c>
      <c r="H1700" s="39">
        <v>15</v>
      </c>
      <c r="I1700" s="41">
        <v>0.08</v>
      </c>
      <c r="J1700" s="35">
        <v>2</v>
      </c>
      <c r="K1700" s="49">
        <v>9110.2692866534671</v>
      </c>
      <c r="M1700" s="36"/>
      <c r="N1700" s="36"/>
      <c r="O1700" s="36"/>
    </row>
    <row r="1701" spans="1:15" ht="30">
      <c r="A1701" s="28"/>
      <c r="B1701" s="29" t="s">
        <v>9896</v>
      </c>
      <c r="C1701" s="29">
        <v>1</v>
      </c>
      <c r="D1701" s="30"/>
      <c r="E1701" s="31" t="s">
        <v>11563</v>
      </c>
      <c r="F1701" s="46">
        <v>15915.2</v>
      </c>
      <c r="G1701" s="32">
        <v>2018</v>
      </c>
      <c r="H1701" s="39">
        <v>15</v>
      </c>
      <c r="I1701" s="41">
        <v>0.08</v>
      </c>
      <c r="J1701" s="35">
        <v>2</v>
      </c>
      <c r="K1701" s="49">
        <v>9104.5028879207948</v>
      </c>
      <c r="M1701" s="36"/>
      <c r="N1701" s="36"/>
      <c r="O1701" s="36"/>
    </row>
    <row r="1702" spans="1:15" ht="30">
      <c r="A1702" s="28"/>
      <c r="B1702" s="29" t="s">
        <v>9896</v>
      </c>
      <c r="C1702" s="29">
        <v>1</v>
      </c>
      <c r="D1702" s="30"/>
      <c r="E1702" s="31" t="s">
        <v>11564</v>
      </c>
      <c r="F1702" s="46">
        <v>15925.28</v>
      </c>
      <c r="G1702" s="32">
        <v>2018</v>
      </c>
      <c r="H1702" s="39">
        <v>15</v>
      </c>
      <c r="I1702" s="41">
        <v>0.08</v>
      </c>
      <c r="J1702" s="35">
        <v>2</v>
      </c>
      <c r="K1702" s="49">
        <v>9110.2692866534671</v>
      </c>
      <c r="M1702" s="36"/>
      <c r="N1702" s="36"/>
      <c r="O1702" s="36"/>
    </row>
    <row r="1703" spans="1:15" ht="30">
      <c r="A1703" s="28"/>
      <c r="B1703" s="29" t="s">
        <v>9896</v>
      </c>
      <c r="C1703" s="29">
        <v>1</v>
      </c>
      <c r="D1703" s="30"/>
      <c r="E1703" s="31" t="s">
        <v>11565</v>
      </c>
      <c r="F1703" s="46">
        <v>38764.32</v>
      </c>
      <c r="G1703" s="32">
        <v>2018</v>
      </c>
      <c r="H1703" s="39">
        <v>15</v>
      </c>
      <c r="I1703" s="41">
        <v>0.08</v>
      </c>
      <c r="J1703" s="35">
        <v>2</v>
      </c>
      <c r="K1703" s="49">
        <v>22175.647392950501</v>
      </c>
      <c r="M1703" s="36"/>
      <c r="N1703" s="36"/>
      <c r="O1703" s="36"/>
    </row>
    <row r="1704" spans="1:15" ht="30">
      <c r="A1704" s="28"/>
      <c r="B1704" s="29" t="s">
        <v>9896</v>
      </c>
      <c r="C1704" s="29">
        <v>1</v>
      </c>
      <c r="D1704" s="30"/>
      <c r="E1704" s="31" t="s">
        <v>11566</v>
      </c>
      <c r="F1704" s="46">
        <v>38346.559999999998</v>
      </c>
      <c r="G1704" s="32">
        <v>2018</v>
      </c>
      <c r="H1704" s="39">
        <v>15</v>
      </c>
      <c r="I1704" s="41">
        <v>0.08</v>
      </c>
      <c r="J1704" s="35">
        <v>2</v>
      </c>
      <c r="K1704" s="49">
        <v>21936.662201029707</v>
      </c>
      <c r="M1704" s="36"/>
      <c r="N1704" s="36"/>
      <c r="O1704" s="36"/>
    </row>
    <row r="1705" spans="1:15" ht="30">
      <c r="A1705" s="28"/>
      <c r="B1705" s="29" t="s">
        <v>9896</v>
      </c>
      <c r="C1705" s="29">
        <v>1</v>
      </c>
      <c r="D1705" s="30"/>
      <c r="E1705" s="31" t="s">
        <v>11567</v>
      </c>
      <c r="F1705" s="46">
        <v>43869.279999999999</v>
      </c>
      <c r="G1705" s="32">
        <v>2018</v>
      </c>
      <c r="H1705" s="39">
        <v>15</v>
      </c>
      <c r="I1705" s="41">
        <v>0.08</v>
      </c>
      <c r="J1705" s="35">
        <v>2</v>
      </c>
      <c r="K1705" s="49">
        <v>25096.007995564363</v>
      </c>
      <c r="M1705" s="36"/>
      <c r="N1705" s="36"/>
      <c r="O1705" s="36"/>
    </row>
    <row r="1706" spans="1:15" ht="30">
      <c r="A1706" s="28"/>
      <c r="B1706" s="29" t="s">
        <v>9896</v>
      </c>
      <c r="C1706" s="29">
        <v>1</v>
      </c>
      <c r="D1706" s="30"/>
      <c r="E1706" s="31" t="s">
        <v>11568</v>
      </c>
      <c r="F1706" s="46">
        <v>38161.760000000002</v>
      </c>
      <c r="G1706" s="32">
        <v>2018</v>
      </c>
      <c r="H1706" s="39">
        <v>15</v>
      </c>
      <c r="I1706" s="41">
        <v>0.08</v>
      </c>
      <c r="J1706" s="35">
        <v>2</v>
      </c>
      <c r="K1706" s="49">
        <v>21830.944890930699</v>
      </c>
      <c r="M1706" s="36"/>
      <c r="N1706" s="36"/>
      <c r="O1706" s="36"/>
    </row>
    <row r="1707" spans="1:15" ht="30">
      <c r="A1707" s="28"/>
      <c r="B1707" s="29" t="s">
        <v>9896</v>
      </c>
      <c r="C1707" s="29">
        <v>1</v>
      </c>
      <c r="D1707" s="30"/>
      <c r="E1707" s="31" t="s">
        <v>11569</v>
      </c>
      <c r="F1707" s="46">
        <v>38262.559999999998</v>
      </c>
      <c r="G1707" s="32">
        <v>2018</v>
      </c>
      <c r="H1707" s="39">
        <v>15</v>
      </c>
      <c r="I1707" s="41">
        <v>0.08</v>
      </c>
      <c r="J1707" s="35">
        <v>2</v>
      </c>
      <c r="K1707" s="49">
        <v>21888.60887825743</v>
      </c>
      <c r="M1707" s="36"/>
      <c r="N1707" s="36"/>
      <c r="O1707" s="36"/>
    </row>
    <row r="1708" spans="1:15" ht="30">
      <c r="A1708" s="28"/>
      <c r="B1708" s="29" t="s">
        <v>9896</v>
      </c>
      <c r="C1708" s="29">
        <v>1</v>
      </c>
      <c r="D1708" s="30"/>
      <c r="E1708" s="31" t="s">
        <v>11570</v>
      </c>
      <c r="F1708" s="46">
        <v>38161.760000000002</v>
      </c>
      <c r="G1708" s="32">
        <v>2018</v>
      </c>
      <c r="H1708" s="39">
        <v>15</v>
      </c>
      <c r="I1708" s="41">
        <v>0.08</v>
      </c>
      <c r="J1708" s="35">
        <v>2</v>
      </c>
      <c r="K1708" s="49">
        <v>21830.944890930699</v>
      </c>
      <c r="M1708" s="36"/>
      <c r="N1708" s="36"/>
      <c r="O1708" s="36"/>
    </row>
    <row r="1709" spans="1:15" ht="30">
      <c r="A1709" s="28"/>
      <c r="B1709" s="29" t="s">
        <v>9896</v>
      </c>
      <c r="C1709" s="29">
        <v>1</v>
      </c>
      <c r="D1709" s="30"/>
      <c r="E1709" s="31" t="s">
        <v>11571</v>
      </c>
      <c r="F1709" s="46">
        <v>15948.88</v>
      </c>
      <c r="G1709" s="32">
        <v>2019</v>
      </c>
      <c r="H1709" s="39">
        <v>15</v>
      </c>
      <c r="I1709" s="41">
        <v>0.08</v>
      </c>
      <c r="J1709" s="35">
        <v>2</v>
      </c>
      <c r="K1709" s="49">
        <v>10457.412169504951</v>
      </c>
      <c r="M1709" s="36"/>
      <c r="N1709" s="36"/>
      <c r="O1709" s="36"/>
    </row>
    <row r="1710" spans="1:15" ht="30">
      <c r="A1710" s="28"/>
      <c r="B1710" s="29" t="s">
        <v>9896</v>
      </c>
      <c r="C1710" s="29">
        <v>1</v>
      </c>
      <c r="D1710" s="30"/>
      <c r="E1710" s="31" t="s">
        <v>11572</v>
      </c>
      <c r="F1710" s="46">
        <v>15948.88</v>
      </c>
      <c r="G1710" s="32">
        <v>2019</v>
      </c>
      <c r="H1710" s="39">
        <v>15</v>
      </c>
      <c r="I1710" s="41">
        <v>0.08</v>
      </c>
      <c r="J1710" s="35">
        <v>2</v>
      </c>
      <c r="K1710" s="49">
        <v>10457.412169504951</v>
      </c>
      <c r="M1710" s="36"/>
      <c r="N1710" s="36"/>
      <c r="O1710" s="36"/>
    </row>
    <row r="1711" spans="1:15" ht="30">
      <c r="A1711" s="28"/>
      <c r="B1711" s="29" t="s">
        <v>9896</v>
      </c>
      <c r="C1711" s="29">
        <v>1</v>
      </c>
      <c r="D1711" s="30"/>
      <c r="E1711" s="31" t="s">
        <v>11573</v>
      </c>
      <c r="F1711" s="46">
        <v>15948.88</v>
      </c>
      <c r="G1711" s="32">
        <v>2019</v>
      </c>
      <c r="H1711" s="39">
        <v>15</v>
      </c>
      <c r="I1711" s="41">
        <v>0.08</v>
      </c>
      <c r="J1711" s="35">
        <v>2</v>
      </c>
      <c r="K1711" s="49">
        <v>10457.412169504951</v>
      </c>
      <c r="M1711" s="36"/>
      <c r="N1711" s="36"/>
      <c r="O1711" s="36"/>
    </row>
    <row r="1712" spans="1:15" ht="30">
      <c r="A1712" s="28"/>
      <c r="B1712" s="29" t="s">
        <v>9896</v>
      </c>
      <c r="C1712" s="29">
        <v>1</v>
      </c>
      <c r="D1712" s="30"/>
      <c r="E1712" s="31" t="s">
        <v>11574</v>
      </c>
      <c r="F1712" s="46">
        <v>15948.88</v>
      </c>
      <c r="G1712" s="32">
        <v>2019</v>
      </c>
      <c r="H1712" s="39">
        <v>15</v>
      </c>
      <c r="I1712" s="41">
        <v>0.08</v>
      </c>
      <c r="J1712" s="35">
        <v>2</v>
      </c>
      <c r="K1712" s="49">
        <v>10457.412169504951</v>
      </c>
      <c r="M1712" s="36"/>
      <c r="N1712" s="36"/>
      <c r="O1712" s="36"/>
    </row>
    <row r="1713" spans="1:15" ht="30">
      <c r="A1713" s="28"/>
      <c r="B1713" s="29" t="s">
        <v>9896</v>
      </c>
      <c r="C1713" s="29">
        <v>1</v>
      </c>
      <c r="D1713" s="30"/>
      <c r="E1713" s="31" t="s">
        <v>11575</v>
      </c>
      <c r="F1713" s="46">
        <v>15948.88</v>
      </c>
      <c r="G1713" s="32">
        <v>2019</v>
      </c>
      <c r="H1713" s="39">
        <v>15</v>
      </c>
      <c r="I1713" s="41">
        <v>0.08</v>
      </c>
      <c r="J1713" s="35">
        <v>2</v>
      </c>
      <c r="K1713" s="49">
        <v>10457.412169504951</v>
      </c>
      <c r="M1713" s="36"/>
      <c r="N1713" s="36"/>
      <c r="O1713" s="36"/>
    </row>
    <row r="1714" spans="1:15" ht="30">
      <c r="A1714" s="28"/>
      <c r="B1714" s="29" t="s">
        <v>9896</v>
      </c>
      <c r="C1714" s="29">
        <v>1</v>
      </c>
      <c r="D1714" s="30"/>
      <c r="E1714" s="31" t="s">
        <v>11576</v>
      </c>
      <c r="F1714" s="46">
        <v>15700.36</v>
      </c>
      <c r="G1714" s="32">
        <v>2019</v>
      </c>
      <c r="H1714" s="39">
        <v>15</v>
      </c>
      <c r="I1714" s="41">
        <v>0.08</v>
      </c>
      <c r="J1714" s="35">
        <v>2</v>
      </c>
      <c r="K1714" s="49">
        <v>10294.461788514853</v>
      </c>
      <c r="M1714" s="36"/>
      <c r="N1714" s="36"/>
      <c r="O1714" s="36"/>
    </row>
    <row r="1715" spans="1:15" ht="30">
      <c r="A1715" s="28"/>
      <c r="B1715" s="29" t="s">
        <v>9896</v>
      </c>
      <c r="C1715" s="29">
        <v>1</v>
      </c>
      <c r="D1715" s="30"/>
      <c r="E1715" s="31" t="s">
        <v>11577</v>
      </c>
      <c r="F1715" s="46">
        <v>43690.47</v>
      </c>
      <c r="G1715" s="32">
        <v>2019</v>
      </c>
      <c r="H1715" s="39">
        <v>15</v>
      </c>
      <c r="I1715" s="41">
        <v>0.08</v>
      </c>
      <c r="J1715" s="35">
        <v>2</v>
      </c>
      <c r="K1715" s="49">
        <v>28647.105794851486</v>
      </c>
      <c r="M1715" s="36"/>
      <c r="N1715" s="36"/>
      <c r="O1715" s="36"/>
    </row>
    <row r="1716" spans="1:15" ht="30">
      <c r="A1716" s="28"/>
      <c r="B1716" s="29" t="s">
        <v>9896</v>
      </c>
      <c r="C1716" s="29">
        <v>1</v>
      </c>
      <c r="D1716" s="30"/>
      <c r="E1716" s="31" t="s">
        <v>11578</v>
      </c>
      <c r="F1716" s="46">
        <v>37725.99</v>
      </c>
      <c r="G1716" s="32">
        <v>2019</v>
      </c>
      <c r="H1716" s="39">
        <v>15</v>
      </c>
      <c r="I1716" s="41">
        <v>0.08</v>
      </c>
      <c r="J1716" s="35">
        <v>2</v>
      </c>
      <c r="K1716" s="49">
        <v>24736.296651089109</v>
      </c>
      <c r="M1716" s="36"/>
      <c r="N1716" s="36"/>
      <c r="O1716" s="36"/>
    </row>
    <row r="1717" spans="1:15" ht="30">
      <c r="A1717" s="28"/>
      <c r="B1717" s="29" t="s">
        <v>9896</v>
      </c>
      <c r="C1717" s="29">
        <v>1</v>
      </c>
      <c r="D1717" s="30"/>
      <c r="E1717" s="31" t="s">
        <v>11579</v>
      </c>
      <c r="F1717" s="46">
        <v>32601.9</v>
      </c>
      <c r="G1717" s="32">
        <v>2019</v>
      </c>
      <c r="H1717" s="39">
        <v>15</v>
      </c>
      <c r="I1717" s="41">
        <v>0.08</v>
      </c>
      <c r="J1717" s="35">
        <v>2</v>
      </c>
      <c r="K1717" s="49">
        <v>21376.517085148516</v>
      </c>
      <c r="M1717" s="36"/>
      <c r="N1717" s="36"/>
      <c r="O1717" s="36"/>
    </row>
    <row r="1718" spans="1:15" ht="30">
      <c r="A1718" s="28"/>
      <c r="B1718" s="29" t="s">
        <v>9896</v>
      </c>
      <c r="C1718" s="29">
        <v>1</v>
      </c>
      <c r="D1718" s="30"/>
      <c r="E1718" s="31" t="s">
        <v>11580</v>
      </c>
      <c r="F1718" s="46">
        <v>200749.91999999998</v>
      </c>
      <c r="G1718" s="32">
        <v>2018</v>
      </c>
      <c r="H1718" s="39">
        <v>15</v>
      </c>
      <c r="I1718" s="41">
        <v>0.08</v>
      </c>
      <c r="J1718" s="35">
        <v>2</v>
      </c>
      <c r="K1718" s="49">
        <v>114841.67502700991</v>
      </c>
      <c r="M1718" s="36"/>
      <c r="N1718" s="36"/>
      <c r="O1718" s="36"/>
    </row>
    <row r="1719" spans="1:15" ht="30">
      <c r="A1719" s="28"/>
      <c r="B1719" s="29" t="s">
        <v>9896</v>
      </c>
      <c r="C1719" s="29">
        <v>1</v>
      </c>
      <c r="D1719" s="30"/>
      <c r="E1719" s="31" t="s">
        <v>11581</v>
      </c>
      <c r="F1719" s="46">
        <v>38947.879999999997</v>
      </c>
      <c r="G1719" s="32">
        <v>2019</v>
      </c>
      <c r="H1719" s="39">
        <v>15</v>
      </c>
      <c r="I1719" s="41">
        <v>0.08</v>
      </c>
      <c r="J1719" s="35">
        <v>2</v>
      </c>
      <c r="K1719" s="49">
        <v>25537.469357623762</v>
      </c>
      <c r="M1719" s="36"/>
      <c r="N1719" s="36"/>
      <c r="O1719" s="36"/>
    </row>
    <row r="1720" spans="1:15" ht="30">
      <c r="A1720" s="28"/>
      <c r="B1720" s="29" t="s">
        <v>9896</v>
      </c>
      <c r="C1720" s="29">
        <v>1</v>
      </c>
      <c r="D1720" s="30"/>
      <c r="E1720" s="31" t="s">
        <v>11582</v>
      </c>
      <c r="F1720" s="46">
        <v>38947.879999999997</v>
      </c>
      <c r="G1720" s="32">
        <v>2019</v>
      </c>
      <c r="H1720" s="39">
        <v>15</v>
      </c>
      <c r="I1720" s="41">
        <v>0.08</v>
      </c>
      <c r="J1720" s="35">
        <v>2</v>
      </c>
      <c r="K1720" s="49">
        <v>25537.469357623762</v>
      </c>
      <c r="M1720" s="36"/>
      <c r="N1720" s="36"/>
      <c r="O1720" s="36"/>
    </row>
    <row r="1721" spans="1:15" ht="30">
      <c r="A1721" s="28"/>
      <c r="B1721" s="29" t="s">
        <v>9896</v>
      </c>
      <c r="C1721" s="29">
        <v>1</v>
      </c>
      <c r="D1721" s="30"/>
      <c r="E1721" s="31" t="s">
        <v>11583</v>
      </c>
      <c r="F1721" s="46">
        <v>38947.879999999997</v>
      </c>
      <c r="G1721" s="32">
        <v>2019</v>
      </c>
      <c r="H1721" s="39">
        <v>15</v>
      </c>
      <c r="I1721" s="41">
        <v>0.08</v>
      </c>
      <c r="J1721" s="35">
        <v>2</v>
      </c>
      <c r="K1721" s="49">
        <v>25537.469357623762</v>
      </c>
      <c r="M1721" s="36"/>
      <c r="N1721" s="36"/>
      <c r="O1721" s="36"/>
    </row>
    <row r="1722" spans="1:15" ht="30">
      <c r="A1722" s="28"/>
      <c r="B1722" s="29" t="s">
        <v>9896</v>
      </c>
      <c r="C1722" s="29">
        <v>1</v>
      </c>
      <c r="D1722" s="30"/>
      <c r="E1722" s="31" t="s">
        <v>11584</v>
      </c>
      <c r="F1722" s="46">
        <v>38945.699999999997</v>
      </c>
      <c r="G1722" s="32">
        <v>2019</v>
      </c>
      <c r="H1722" s="39">
        <v>15</v>
      </c>
      <c r="I1722" s="41">
        <v>0.08</v>
      </c>
      <c r="J1722" s="35">
        <v>2</v>
      </c>
      <c r="K1722" s="49">
        <v>25536.039968316833</v>
      </c>
      <c r="M1722" s="36"/>
      <c r="N1722" s="36"/>
      <c r="O1722" s="36"/>
    </row>
    <row r="1723" spans="1:15" ht="30">
      <c r="A1723" s="28"/>
      <c r="B1723" s="29" t="s">
        <v>9896</v>
      </c>
      <c r="C1723" s="29">
        <v>1</v>
      </c>
      <c r="D1723" s="30"/>
      <c r="E1723" s="31" t="s">
        <v>11585</v>
      </c>
      <c r="F1723" s="46">
        <v>37725.99</v>
      </c>
      <c r="G1723" s="32">
        <v>2019</v>
      </c>
      <c r="H1723" s="39">
        <v>15</v>
      </c>
      <c r="I1723" s="41">
        <v>0.08</v>
      </c>
      <c r="J1723" s="35">
        <v>2</v>
      </c>
      <c r="K1723" s="49">
        <v>24736.296651089109</v>
      </c>
      <c r="M1723" s="36"/>
      <c r="N1723" s="36"/>
      <c r="O1723" s="36"/>
    </row>
    <row r="1724" spans="1:15" ht="30">
      <c r="A1724" s="28"/>
      <c r="B1724" s="29" t="s">
        <v>9896</v>
      </c>
      <c r="C1724" s="29">
        <v>1</v>
      </c>
      <c r="D1724" s="30"/>
      <c r="E1724" s="31" t="s">
        <v>11586</v>
      </c>
      <c r="F1724" s="46">
        <v>37725.99</v>
      </c>
      <c r="G1724" s="32">
        <v>2019</v>
      </c>
      <c r="H1724" s="39">
        <v>15</v>
      </c>
      <c r="I1724" s="41">
        <v>0.08</v>
      </c>
      <c r="J1724" s="35">
        <v>2</v>
      </c>
      <c r="K1724" s="49">
        <v>24736.296651089109</v>
      </c>
      <c r="M1724" s="36"/>
      <c r="N1724" s="36"/>
      <c r="O1724" s="36"/>
    </row>
    <row r="1725" spans="1:15" ht="30">
      <c r="A1725" s="28"/>
      <c r="B1725" s="29" t="s">
        <v>9896</v>
      </c>
      <c r="C1725" s="29">
        <v>1</v>
      </c>
      <c r="D1725" s="30"/>
      <c r="E1725" s="31" t="s">
        <v>11587</v>
      </c>
      <c r="F1725" s="46">
        <v>37725.99</v>
      </c>
      <c r="G1725" s="32">
        <v>2019</v>
      </c>
      <c r="H1725" s="39">
        <v>15</v>
      </c>
      <c r="I1725" s="41">
        <v>0.08</v>
      </c>
      <c r="J1725" s="35">
        <v>2</v>
      </c>
      <c r="K1725" s="49">
        <v>24736.296651089109</v>
      </c>
      <c r="M1725" s="36"/>
      <c r="N1725" s="36"/>
      <c r="O1725" s="36"/>
    </row>
    <row r="1726" spans="1:15" ht="30">
      <c r="A1726" s="28"/>
      <c r="B1726" s="29" t="s">
        <v>9896</v>
      </c>
      <c r="C1726" s="29">
        <v>1</v>
      </c>
      <c r="D1726" s="30"/>
      <c r="E1726" s="31" t="s">
        <v>11588</v>
      </c>
      <c r="F1726" s="46">
        <v>22717.78</v>
      </c>
      <c r="G1726" s="32">
        <v>2019</v>
      </c>
      <c r="H1726" s="39">
        <v>15</v>
      </c>
      <c r="I1726" s="41">
        <v>0.08</v>
      </c>
      <c r="J1726" s="35">
        <v>2</v>
      </c>
      <c r="K1726" s="49">
        <v>14895.665967524752</v>
      </c>
      <c r="M1726" s="36"/>
      <c r="N1726" s="36"/>
      <c r="O1726" s="36"/>
    </row>
    <row r="1727" spans="1:15" ht="30">
      <c r="A1727" s="28"/>
      <c r="B1727" s="29" t="s">
        <v>9896</v>
      </c>
      <c r="C1727" s="29">
        <v>1</v>
      </c>
      <c r="D1727" s="30"/>
      <c r="E1727" s="31" t="s">
        <v>11589</v>
      </c>
      <c r="F1727" s="46">
        <v>38228.480000000003</v>
      </c>
      <c r="G1727" s="32">
        <v>2019</v>
      </c>
      <c r="H1727" s="39">
        <v>15</v>
      </c>
      <c r="I1727" s="41">
        <v>0.08</v>
      </c>
      <c r="J1727" s="35">
        <v>2</v>
      </c>
      <c r="K1727" s="49">
        <v>25065.770886336635</v>
      </c>
      <c r="M1727" s="36"/>
      <c r="N1727" s="36"/>
      <c r="O1727" s="36"/>
    </row>
    <row r="1728" spans="1:15" ht="30">
      <c r="A1728" s="28"/>
      <c r="B1728" s="29" t="s">
        <v>9896</v>
      </c>
      <c r="C1728" s="29">
        <v>1</v>
      </c>
      <c r="D1728" s="30"/>
      <c r="E1728" s="31" t="s">
        <v>11590</v>
      </c>
      <c r="F1728" s="46">
        <v>38250.28</v>
      </c>
      <c r="G1728" s="32">
        <v>2019</v>
      </c>
      <c r="H1728" s="39">
        <v>15</v>
      </c>
      <c r="I1728" s="41">
        <v>0.08</v>
      </c>
      <c r="J1728" s="35">
        <v>2</v>
      </c>
      <c r="K1728" s="49">
        <v>25080.06477940594</v>
      </c>
      <c r="M1728" s="36"/>
      <c r="N1728" s="36"/>
      <c r="O1728" s="36"/>
    </row>
    <row r="1729" spans="1:15" ht="30">
      <c r="A1729" s="28"/>
      <c r="B1729" s="29" t="s">
        <v>9896</v>
      </c>
      <c r="C1729" s="29">
        <v>1</v>
      </c>
      <c r="D1729" s="30"/>
      <c r="E1729" s="31" t="s">
        <v>11591</v>
      </c>
      <c r="F1729" s="46">
        <v>32619.34</v>
      </c>
      <c r="G1729" s="32">
        <v>2019</v>
      </c>
      <c r="H1729" s="39">
        <v>15</v>
      </c>
      <c r="I1729" s="41">
        <v>0.08</v>
      </c>
      <c r="J1729" s="35">
        <v>2</v>
      </c>
      <c r="K1729" s="49">
        <v>21387.952199603962</v>
      </c>
      <c r="M1729" s="36"/>
      <c r="N1729" s="36"/>
      <c r="O1729" s="36"/>
    </row>
    <row r="1730" spans="1:15" ht="30">
      <c r="A1730" s="28"/>
      <c r="B1730" s="29" t="s">
        <v>9896</v>
      </c>
      <c r="C1730" s="29">
        <v>1</v>
      </c>
      <c r="D1730" s="30"/>
      <c r="E1730" s="31" t="s">
        <v>11592</v>
      </c>
      <c r="F1730" s="46">
        <v>45406.13</v>
      </c>
      <c r="G1730" s="32">
        <v>2019</v>
      </c>
      <c r="H1730" s="39">
        <v>15</v>
      </c>
      <c r="I1730" s="41">
        <v>0.08</v>
      </c>
      <c r="J1730" s="35">
        <v>2</v>
      </c>
      <c r="K1730" s="49">
        <v>29772.035179405939</v>
      </c>
      <c r="M1730" s="36"/>
      <c r="N1730" s="36"/>
      <c r="O1730" s="36"/>
    </row>
    <row r="1731" spans="1:15" ht="30">
      <c r="A1731" s="28"/>
      <c r="B1731" s="29" t="s">
        <v>9896</v>
      </c>
      <c r="C1731" s="29">
        <v>1</v>
      </c>
      <c r="D1731" s="30"/>
      <c r="E1731" s="31" t="s">
        <v>11593</v>
      </c>
      <c r="F1731" s="46">
        <v>15788.65</v>
      </c>
      <c r="G1731" s="32">
        <v>2019</v>
      </c>
      <c r="H1731" s="39">
        <v>15</v>
      </c>
      <c r="I1731" s="41">
        <v>0.08</v>
      </c>
      <c r="J1731" s="35">
        <v>2</v>
      </c>
      <c r="K1731" s="49">
        <v>10352.352055445544</v>
      </c>
      <c r="M1731" s="36"/>
      <c r="N1731" s="36"/>
      <c r="O1731" s="36"/>
    </row>
    <row r="1732" spans="1:15" ht="30">
      <c r="A1732" s="28"/>
      <c r="B1732" s="29" t="s">
        <v>9896</v>
      </c>
      <c r="C1732" s="29">
        <v>1</v>
      </c>
      <c r="D1732" s="30"/>
      <c r="E1732" s="31" t="s">
        <v>11594</v>
      </c>
      <c r="F1732" s="46">
        <v>16037.17</v>
      </c>
      <c r="G1732" s="32">
        <v>2019</v>
      </c>
      <c r="H1732" s="39">
        <v>15</v>
      </c>
      <c r="I1732" s="41">
        <v>0.08</v>
      </c>
      <c r="J1732" s="35">
        <v>2</v>
      </c>
      <c r="K1732" s="49">
        <v>10515.302436435644</v>
      </c>
      <c r="M1732" s="36"/>
      <c r="N1732" s="36"/>
      <c r="O1732" s="36"/>
    </row>
    <row r="1733" spans="1:15" ht="30">
      <c r="A1733" s="28"/>
      <c r="B1733" s="29" t="s">
        <v>9896</v>
      </c>
      <c r="C1733" s="29">
        <v>1</v>
      </c>
      <c r="D1733" s="30"/>
      <c r="E1733" s="31" t="s">
        <v>11595</v>
      </c>
      <c r="F1733" s="46">
        <v>15788.65</v>
      </c>
      <c r="G1733" s="32">
        <v>2019</v>
      </c>
      <c r="H1733" s="39">
        <v>15</v>
      </c>
      <c r="I1733" s="41">
        <v>0.08</v>
      </c>
      <c r="J1733" s="35">
        <v>2</v>
      </c>
      <c r="K1733" s="49">
        <v>10352.352055445544</v>
      </c>
      <c r="M1733" s="36"/>
      <c r="N1733" s="36"/>
      <c r="O1733" s="36"/>
    </row>
    <row r="1734" spans="1:15" ht="30">
      <c r="A1734" s="28"/>
      <c r="B1734" s="29" t="s">
        <v>9896</v>
      </c>
      <c r="C1734" s="29">
        <v>1</v>
      </c>
      <c r="D1734" s="30"/>
      <c r="E1734" s="31" t="s">
        <v>11596</v>
      </c>
      <c r="F1734" s="46">
        <v>15788.65</v>
      </c>
      <c r="G1734" s="32">
        <v>2019</v>
      </c>
      <c r="H1734" s="39">
        <v>15</v>
      </c>
      <c r="I1734" s="41">
        <v>0.08</v>
      </c>
      <c r="J1734" s="35">
        <v>2</v>
      </c>
      <c r="K1734" s="49">
        <v>10352.352055445544</v>
      </c>
      <c r="M1734" s="36"/>
      <c r="N1734" s="36"/>
      <c r="O1734" s="36"/>
    </row>
    <row r="1735" spans="1:15" ht="30">
      <c r="A1735" s="28"/>
      <c r="B1735" s="29" t="s">
        <v>9896</v>
      </c>
      <c r="C1735" s="29">
        <v>1</v>
      </c>
      <c r="D1735" s="30"/>
      <c r="E1735" s="31" t="s">
        <v>11597</v>
      </c>
      <c r="F1735" s="46">
        <v>38288.43</v>
      </c>
      <c r="G1735" s="32">
        <v>2019</v>
      </c>
      <c r="H1735" s="39">
        <v>15</v>
      </c>
      <c r="I1735" s="41">
        <v>0.08</v>
      </c>
      <c r="J1735" s="35">
        <v>2</v>
      </c>
      <c r="K1735" s="49">
        <v>25105.079092277228</v>
      </c>
      <c r="M1735" s="36"/>
      <c r="N1735" s="36"/>
      <c r="O1735" s="36"/>
    </row>
    <row r="1736" spans="1:15" ht="30">
      <c r="A1736" s="28"/>
      <c r="B1736" s="29" t="s">
        <v>9896</v>
      </c>
      <c r="C1736" s="29">
        <v>1</v>
      </c>
      <c r="D1736" s="30"/>
      <c r="E1736" s="31" t="s">
        <v>11598</v>
      </c>
      <c r="F1736" s="46">
        <v>39109.199999999997</v>
      </c>
      <c r="G1736" s="32">
        <v>2019</v>
      </c>
      <c r="H1736" s="39">
        <v>15</v>
      </c>
      <c r="I1736" s="41">
        <v>0.08</v>
      </c>
      <c r="J1736" s="35">
        <v>2</v>
      </c>
      <c r="K1736" s="49">
        <v>25643.244166336633</v>
      </c>
      <c r="M1736" s="36"/>
      <c r="N1736" s="36"/>
      <c r="O1736" s="36"/>
    </row>
    <row r="1737" spans="1:15" ht="30">
      <c r="A1737" s="28"/>
      <c r="B1737" s="29" t="s">
        <v>9896</v>
      </c>
      <c r="C1737" s="29">
        <v>1</v>
      </c>
      <c r="D1737" s="30"/>
      <c r="E1737" s="31" t="s">
        <v>11599</v>
      </c>
      <c r="F1737" s="46">
        <v>45367.98</v>
      </c>
      <c r="G1737" s="32">
        <v>2019</v>
      </c>
      <c r="H1737" s="39">
        <v>15</v>
      </c>
      <c r="I1737" s="41">
        <v>0.08</v>
      </c>
      <c r="J1737" s="35">
        <v>2</v>
      </c>
      <c r="K1737" s="49">
        <v>29747.020866534658</v>
      </c>
      <c r="M1737" s="36"/>
      <c r="N1737" s="36"/>
      <c r="O1737" s="36"/>
    </row>
    <row r="1738" spans="1:15" ht="30">
      <c r="A1738" s="28"/>
      <c r="B1738" s="29" t="s">
        <v>9896</v>
      </c>
      <c r="C1738" s="29">
        <v>1</v>
      </c>
      <c r="D1738" s="30"/>
      <c r="E1738" s="31" t="s">
        <v>11600</v>
      </c>
      <c r="F1738" s="46">
        <v>46207.28</v>
      </c>
      <c r="G1738" s="32">
        <v>2019</v>
      </c>
      <c r="H1738" s="39">
        <v>15</v>
      </c>
      <c r="I1738" s="41">
        <v>0.08</v>
      </c>
      <c r="J1738" s="35">
        <v>2</v>
      </c>
      <c r="K1738" s="49">
        <v>30297.335749702972</v>
      </c>
      <c r="M1738" s="36"/>
      <c r="N1738" s="36"/>
      <c r="O1738" s="36"/>
    </row>
    <row r="1739" spans="1:15" ht="30">
      <c r="A1739" s="28"/>
      <c r="B1739" s="29" t="s">
        <v>9896</v>
      </c>
      <c r="C1739" s="29">
        <v>1</v>
      </c>
      <c r="D1739" s="30"/>
      <c r="E1739" s="31" t="s">
        <v>11601</v>
      </c>
      <c r="F1739" s="46">
        <v>38041</v>
      </c>
      <c r="G1739" s="32">
        <v>2019</v>
      </c>
      <c r="H1739" s="39">
        <v>15</v>
      </c>
      <c r="I1739" s="41">
        <v>0.08</v>
      </c>
      <c r="J1739" s="35">
        <v>2</v>
      </c>
      <c r="K1739" s="49">
        <v>24942.843405940595</v>
      </c>
      <c r="M1739" s="36"/>
      <c r="N1739" s="36"/>
      <c r="O1739" s="36"/>
    </row>
    <row r="1740" spans="1:15" ht="30">
      <c r="A1740" s="28"/>
      <c r="B1740" s="29" t="s">
        <v>9896</v>
      </c>
      <c r="C1740" s="29">
        <v>1</v>
      </c>
      <c r="D1740" s="30"/>
      <c r="E1740" s="31" t="s">
        <v>11602</v>
      </c>
      <c r="F1740" s="46">
        <v>38860.68</v>
      </c>
      <c r="G1740" s="32">
        <v>2019</v>
      </c>
      <c r="H1740" s="39">
        <v>15</v>
      </c>
      <c r="I1740" s="41">
        <v>0.08</v>
      </c>
      <c r="J1740" s="35">
        <v>2</v>
      </c>
      <c r="K1740" s="49">
        <v>25480.293785346537</v>
      </c>
      <c r="M1740" s="36"/>
      <c r="N1740" s="36"/>
      <c r="O1740" s="36"/>
    </row>
    <row r="1741" spans="1:15" ht="30">
      <c r="A1741" s="28"/>
      <c r="B1741" s="29" t="s">
        <v>9896</v>
      </c>
      <c r="C1741" s="29">
        <v>1</v>
      </c>
      <c r="D1741" s="30"/>
      <c r="E1741" s="31" t="s">
        <v>11603</v>
      </c>
      <c r="F1741" s="46">
        <v>30509.1</v>
      </c>
      <c r="G1741" s="32">
        <v>2019</v>
      </c>
      <c r="H1741" s="39">
        <v>15</v>
      </c>
      <c r="I1741" s="41">
        <v>0.08</v>
      </c>
      <c r="J1741" s="35">
        <v>2</v>
      </c>
      <c r="K1741" s="49">
        <v>20004.303350495051</v>
      </c>
      <c r="M1741" s="36"/>
      <c r="N1741" s="36"/>
      <c r="O1741" s="36"/>
    </row>
    <row r="1742" spans="1:15" ht="30">
      <c r="A1742" s="28"/>
      <c r="B1742" s="29" t="s">
        <v>9896</v>
      </c>
      <c r="C1742" s="29">
        <v>1</v>
      </c>
      <c r="D1742" s="30"/>
      <c r="E1742" s="31" t="s">
        <v>11604</v>
      </c>
      <c r="F1742" s="46">
        <v>30509.1</v>
      </c>
      <c r="G1742" s="32">
        <v>2019</v>
      </c>
      <c r="H1742" s="39">
        <v>15</v>
      </c>
      <c r="I1742" s="41">
        <v>0.08</v>
      </c>
      <c r="J1742" s="35">
        <v>2</v>
      </c>
      <c r="K1742" s="49">
        <v>20004.303350495051</v>
      </c>
      <c r="M1742" s="36"/>
      <c r="N1742" s="36"/>
      <c r="O1742" s="36"/>
    </row>
    <row r="1743" spans="1:15" ht="30">
      <c r="A1743" s="28"/>
      <c r="B1743" s="29" t="s">
        <v>9896</v>
      </c>
      <c r="C1743" s="29">
        <v>1</v>
      </c>
      <c r="D1743" s="30"/>
      <c r="E1743" s="31" t="s">
        <v>11605</v>
      </c>
      <c r="F1743" s="46">
        <v>45157.61</v>
      </c>
      <c r="G1743" s="32">
        <v>2019</v>
      </c>
      <c r="H1743" s="39">
        <v>15</v>
      </c>
      <c r="I1743" s="41">
        <v>0.08</v>
      </c>
      <c r="J1743" s="35">
        <v>2</v>
      </c>
      <c r="K1743" s="49">
        <v>29609.084798415843</v>
      </c>
      <c r="M1743" s="36"/>
      <c r="N1743" s="36"/>
      <c r="O1743" s="36"/>
    </row>
    <row r="1744" spans="1:15" ht="30">
      <c r="A1744" s="28"/>
      <c r="B1744" s="29" t="s">
        <v>9896</v>
      </c>
      <c r="C1744" s="29">
        <v>1</v>
      </c>
      <c r="D1744" s="30"/>
      <c r="E1744" s="31" t="s">
        <v>11606</v>
      </c>
      <c r="F1744" s="46">
        <v>40267.870000000003</v>
      </c>
      <c r="G1744" s="32">
        <v>2019</v>
      </c>
      <c r="H1744" s="39">
        <v>15</v>
      </c>
      <c r="I1744" s="41">
        <v>0.08</v>
      </c>
      <c r="J1744" s="35">
        <v>2</v>
      </c>
      <c r="K1744" s="49">
        <v>26402.9645829703</v>
      </c>
      <c r="M1744" s="36"/>
      <c r="N1744" s="36"/>
      <c r="O1744" s="36"/>
    </row>
    <row r="1745" spans="1:15" ht="30">
      <c r="A1745" s="28"/>
      <c r="B1745" s="29" t="s">
        <v>9896</v>
      </c>
      <c r="C1745" s="29">
        <v>1</v>
      </c>
      <c r="D1745" s="30"/>
      <c r="E1745" s="31" t="s">
        <v>11607</v>
      </c>
      <c r="F1745" s="46">
        <v>21129.65</v>
      </c>
      <c r="G1745" s="32">
        <v>2019</v>
      </c>
      <c r="H1745" s="39">
        <v>15</v>
      </c>
      <c r="I1745" s="41">
        <v>0.08</v>
      </c>
      <c r="J1745" s="35">
        <v>2</v>
      </c>
      <c r="K1745" s="49">
        <v>13854.355857425744</v>
      </c>
      <c r="M1745" s="36"/>
      <c r="N1745" s="36"/>
      <c r="O1745" s="36"/>
    </row>
    <row r="1746" spans="1:15" ht="30">
      <c r="A1746" s="28"/>
      <c r="B1746" s="29" t="s">
        <v>9896</v>
      </c>
      <c r="C1746" s="29">
        <v>1</v>
      </c>
      <c r="D1746" s="30"/>
      <c r="E1746" s="31" t="s">
        <v>11608</v>
      </c>
      <c r="F1746" s="46">
        <v>21094.77</v>
      </c>
      <c r="G1746" s="32">
        <v>2019</v>
      </c>
      <c r="H1746" s="39">
        <v>15</v>
      </c>
      <c r="I1746" s="41">
        <v>0.08</v>
      </c>
      <c r="J1746" s="35">
        <v>2</v>
      </c>
      <c r="K1746" s="49">
        <v>13831.485628514853</v>
      </c>
      <c r="M1746" s="36"/>
      <c r="N1746" s="36"/>
      <c r="O1746" s="36"/>
    </row>
    <row r="1747" spans="1:15" ht="30">
      <c r="A1747" s="28"/>
      <c r="B1747" s="29" t="s">
        <v>9896</v>
      </c>
      <c r="C1747" s="29">
        <v>1</v>
      </c>
      <c r="D1747" s="30"/>
      <c r="E1747" s="31" t="s">
        <v>11609</v>
      </c>
      <c r="F1747" s="46">
        <v>21151.45</v>
      </c>
      <c r="G1747" s="32">
        <v>2019</v>
      </c>
      <c r="H1747" s="39">
        <v>15</v>
      </c>
      <c r="I1747" s="41">
        <v>0.08</v>
      </c>
      <c r="J1747" s="35">
        <v>2</v>
      </c>
      <c r="K1747" s="49">
        <v>13868.649750495051</v>
      </c>
      <c r="M1747" s="36"/>
      <c r="N1747" s="36"/>
      <c r="O1747" s="36"/>
    </row>
    <row r="1748" spans="1:15" ht="30">
      <c r="A1748" s="28"/>
      <c r="B1748" s="29" t="s">
        <v>9896</v>
      </c>
      <c r="C1748" s="29">
        <v>1</v>
      </c>
      <c r="D1748" s="30"/>
      <c r="E1748" s="31" t="s">
        <v>11610</v>
      </c>
      <c r="F1748" s="46">
        <v>35427.18</v>
      </c>
      <c r="G1748" s="32">
        <v>2019</v>
      </c>
      <c r="H1748" s="39">
        <v>15</v>
      </c>
      <c r="I1748" s="41">
        <v>0.08</v>
      </c>
      <c r="J1748" s="35">
        <v>2</v>
      </c>
      <c r="K1748" s="49">
        <v>23229.005626930695</v>
      </c>
      <c r="M1748" s="36"/>
      <c r="N1748" s="36"/>
      <c r="O1748" s="36"/>
    </row>
    <row r="1749" spans="1:15" ht="30">
      <c r="A1749" s="28"/>
      <c r="B1749" s="29" t="s">
        <v>9896</v>
      </c>
      <c r="C1749" s="29">
        <v>1</v>
      </c>
      <c r="D1749" s="30"/>
      <c r="E1749" s="31" t="s">
        <v>11611</v>
      </c>
      <c r="F1749" s="46">
        <v>35427.18</v>
      </c>
      <c r="G1749" s="32">
        <v>2019</v>
      </c>
      <c r="H1749" s="39">
        <v>15</v>
      </c>
      <c r="I1749" s="41">
        <v>0.08</v>
      </c>
      <c r="J1749" s="35">
        <v>2</v>
      </c>
      <c r="K1749" s="49">
        <v>23229.005626930695</v>
      </c>
      <c r="M1749" s="36"/>
      <c r="N1749" s="36"/>
      <c r="O1749" s="36"/>
    </row>
    <row r="1750" spans="1:15" ht="30">
      <c r="A1750" s="28"/>
      <c r="B1750" s="29" t="s">
        <v>9896</v>
      </c>
      <c r="C1750" s="29">
        <v>1</v>
      </c>
      <c r="D1750" s="30"/>
      <c r="E1750" s="31" t="s">
        <v>11612</v>
      </c>
      <c r="F1750" s="46">
        <v>35405.379999999997</v>
      </c>
      <c r="G1750" s="32">
        <v>2019</v>
      </c>
      <c r="H1750" s="39">
        <v>15</v>
      </c>
      <c r="I1750" s="41">
        <v>0.08</v>
      </c>
      <c r="J1750" s="35">
        <v>2</v>
      </c>
      <c r="K1750" s="49">
        <v>23214.711733861386</v>
      </c>
      <c r="M1750" s="36"/>
      <c r="N1750" s="36"/>
      <c r="O1750" s="36"/>
    </row>
    <row r="1751" spans="1:15" ht="30">
      <c r="A1751" s="28"/>
      <c r="B1751" s="29" t="s">
        <v>9896</v>
      </c>
      <c r="C1751" s="29">
        <v>1</v>
      </c>
      <c r="D1751" s="30"/>
      <c r="E1751" s="31" t="s">
        <v>11613</v>
      </c>
      <c r="F1751" s="46">
        <v>21094.77</v>
      </c>
      <c r="G1751" s="32">
        <v>2019</v>
      </c>
      <c r="H1751" s="39">
        <v>15</v>
      </c>
      <c r="I1751" s="41">
        <v>0.08</v>
      </c>
      <c r="J1751" s="35">
        <v>2</v>
      </c>
      <c r="K1751" s="49">
        <v>13831.485628514853</v>
      </c>
      <c r="M1751" s="36"/>
      <c r="N1751" s="36"/>
      <c r="O1751" s="36"/>
    </row>
    <row r="1752" spans="1:15" ht="30">
      <c r="A1752" s="28"/>
      <c r="B1752" s="29" t="s">
        <v>9896</v>
      </c>
      <c r="C1752" s="29">
        <v>1</v>
      </c>
      <c r="D1752" s="30"/>
      <c r="E1752" s="31" t="s">
        <v>11614</v>
      </c>
      <c r="F1752" s="46">
        <v>35427.18</v>
      </c>
      <c r="G1752" s="32">
        <v>2019</v>
      </c>
      <c r="H1752" s="39">
        <v>15</v>
      </c>
      <c r="I1752" s="41">
        <v>0.08</v>
      </c>
      <c r="J1752" s="35">
        <v>2</v>
      </c>
      <c r="K1752" s="49">
        <v>23229.005626930695</v>
      </c>
      <c r="M1752" s="36"/>
      <c r="N1752" s="36"/>
      <c r="O1752" s="36"/>
    </row>
    <row r="1753" spans="1:15" ht="30">
      <c r="A1753" s="28"/>
      <c r="B1753" s="29" t="s">
        <v>9896</v>
      </c>
      <c r="C1753" s="29">
        <v>1</v>
      </c>
      <c r="D1753" s="30"/>
      <c r="E1753" s="31" t="s">
        <v>11615</v>
      </c>
      <c r="F1753" s="46">
        <v>21094.77</v>
      </c>
      <c r="G1753" s="32">
        <v>2019</v>
      </c>
      <c r="H1753" s="39">
        <v>15</v>
      </c>
      <c r="I1753" s="41">
        <v>0.08</v>
      </c>
      <c r="J1753" s="35">
        <v>2</v>
      </c>
      <c r="K1753" s="49">
        <v>13831.485628514853</v>
      </c>
      <c r="M1753" s="36"/>
      <c r="N1753" s="36"/>
      <c r="O1753" s="36"/>
    </row>
    <row r="1754" spans="1:15" ht="30">
      <c r="A1754" s="28"/>
      <c r="B1754" s="29" t="s">
        <v>9896</v>
      </c>
      <c r="C1754" s="29">
        <v>1</v>
      </c>
      <c r="D1754" s="30"/>
      <c r="E1754" s="31" t="s">
        <v>11616</v>
      </c>
      <c r="F1754" s="46">
        <v>35002.080000000002</v>
      </c>
      <c r="G1754" s="32">
        <v>2019</v>
      </c>
      <c r="H1754" s="39">
        <v>15</v>
      </c>
      <c r="I1754" s="41">
        <v>0.08</v>
      </c>
      <c r="J1754" s="35">
        <v>2</v>
      </c>
      <c r="K1754" s="49">
        <v>22950.274712079208</v>
      </c>
      <c r="M1754" s="36"/>
      <c r="N1754" s="36"/>
      <c r="O1754" s="36"/>
    </row>
    <row r="1755" spans="1:15" ht="30">
      <c r="A1755" s="28"/>
      <c r="B1755" s="29" t="s">
        <v>9896</v>
      </c>
      <c r="C1755" s="29">
        <v>1</v>
      </c>
      <c r="D1755" s="30"/>
      <c r="E1755" s="31" t="s">
        <v>11617</v>
      </c>
      <c r="F1755" s="46">
        <v>35650.629999999997</v>
      </c>
      <c r="G1755" s="32">
        <v>2019</v>
      </c>
      <c r="H1755" s="39">
        <v>15</v>
      </c>
      <c r="I1755" s="41">
        <v>0.08</v>
      </c>
      <c r="J1755" s="35">
        <v>2</v>
      </c>
      <c r="K1755" s="49">
        <v>23375.518030891089</v>
      </c>
      <c r="M1755" s="36"/>
      <c r="N1755" s="36"/>
      <c r="O1755" s="36"/>
    </row>
    <row r="1756" spans="1:15" ht="30">
      <c r="A1756" s="28"/>
      <c r="B1756" s="29" t="s">
        <v>9896</v>
      </c>
      <c r="C1756" s="29">
        <v>1</v>
      </c>
      <c r="D1756" s="30"/>
      <c r="E1756" s="31" t="s">
        <v>11618</v>
      </c>
      <c r="F1756" s="46">
        <v>35427.18</v>
      </c>
      <c r="G1756" s="32">
        <v>2019</v>
      </c>
      <c r="H1756" s="39">
        <v>15</v>
      </c>
      <c r="I1756" s="41">
        <v>0.08</v>
      </c>
      <c r="J1756" s="35">
        <v>2</v>
      </c>
      <c r="K1756" s="49">
        <v>23229.005626930695</v>
      </c>
      <c r="M1756" s="36"/>
      <c r="N1756" s="36"/>
      <c r="O1756" s="36"/>
    </row>
    <row r="1757" spans="1:15" ht="30">
      <c r="A1757" s="28"/>
      <c r="B1757" s="29" t="s">
        <v>9896</v>
      </c>
      <c r="C1757" s="29">
        <v>1</v>
      </c>
      <c r="D1757" s="30"/>
      <c r="E1757" s="31" t="s">
        <v>11619</v>
      </c>
      <c r="F1757" s="46">
        <v>35427.18</v>
      </c>
      <c r="G1757" s="32">
        <v>2019</v>
      </c>
      <c r="H1757" s="39">
        <v>15</v>
      </c>
      <c r="I1757" s="41">
        <v>0.08</v>
      </c>
      <c r="J1757" s="35">
        <v>2</v>
      </c>
      <c r="K1757" s="49">
        <v>23229.005626930695</v>
      </c>
      <c r="M1757" s="36"/>
      <c r="N1757" s="36"/>
      <c r="O1757" s="36"/>
    </row>
    <row r="1758" spans="1:15" ht="30">
      <c r="A1758" s="28"/>
      <c r="B1758" s="29" t="s">
        <v>9896</v>
      </c>
      <c r="C1758" s="29">
        <v>1</v>
      </c>
      <c r="D1758" s="30"/>
      <c r="E1758" s="31" t="s">
        <v>11620</v>
      </c>
      <c r="F1758" s="46">
        <v>37151.56</v>
      </c>
      <c r="G1758" s="32">
        <v>2019</v>
      </c>
      <c r="H1758" s="39">
        <v>15</v>
      </c>
      <c r="I1758" s="41">
        <v>0.08</v>
      </c>
      <c r="J1758" s="35">
        <v>2</v>
      </c>
      <c r="K1758" s="49">
        <v>24359.652568712871</v>
      </c>
      <c r="M1758" s="36"/>
      <c r="N1758" s="36"/>
      <c r="O1758" s="36"/>
    </row>
    <row r="1759" spans="1:15" ht="30">
      <c r="A1759" s="28"/>
      <c r="B1759" s="29" t="s">
        <v>9896</v>
      </c>
      <c r="C1759" s="29">
        <v>1</v>
      </c>
      <c r="D1759" s="30"/>
      <c r="E1759" s="31" t="s">
        <v>11621</v>
      </c>
      <c r="F1759" s="46">
        <v>34778.629999999997</v>
      </c>
      <c r="G1759" s="32">
        <v>2019</v>
      </c>
      <c r="H1759" s="39">
        <v>15</v>
      </c>
      <c r="I1759" s="41">
        <v>0.08</v>
      </c>
      <c r="J1759" s="35">
        <v>2</v>
      </c>
      <c r="K1759" s="49">
        <v>22803.76230811881</v>
      </c>
      <c r="M1759" s="36"/>
      <c r="N1759" s="36"/>
      <c r="O1759" s="36"/>
    </row>
    <row r="1760" spans="1:15" ht="30">
      <c r="A1760" s="28"/>
      <c r="B1760" s="29" t="s">
        <v>9896</v>
      </c>
      <c r="C1760" s="29">
        <v>1</v>
      </c>
      <c r="D1760" s="30"/>
      <c r="E1760" s="31" t="s">
        <v>11622</v>
      </c>
      <c r="F1760" s="46">
        <v>35427.18</v>
      </c>
      <c r="G1760" s="32">
        <v>2019</v>
      </c>
      <c r="H1760" s="39">
        <v>15</v>
      </c>
      <c r="I1760" s="41">
        <v>0.08</v>
      </c>
      <c r="J1760" s="35">
        <v>2</v>
      </c>
      <c r="K1760" s="49">
        <v>23229.005626930695</v>
      </c>
      <c r="M1760" s="36"/>
      <c r="N1760" s="36"/>
      <c r="O1760" s="36"/>
    </row>
    <row r="1761" spans="1:15" ht="30">
      <c r="A1761" s="28"/>
      <c r="B1761" s="29" t="s">
        <v>9896</v>
      </c>
      <c r="C1761" s="29">
        <v>1</v>
      </c>
      <c r="D1761" s="30"/>
      <c r="E1761" s="31" t="s">
        <v>11623</v>
      </c>
      <c r="F1761" s="46">
        <v>36729.730000000003</v>
      </c>
      <c r="G1761" s="32">
        <v>2019</v>
      </c>
      <c r="H1761" s="39">
        <v>15</v>
      </c>
      <c r="I1761" s="41">
        <v>0.08</v>
      </c>
      <c r="J1761" s="35">
        <v>2</v>
      </c>
      <c r="K1761" s="49">
        <v>24083.065737821784</v>
      </c>
      <c r="M1761" s="36"/>
      <c r="N1761" s="36"/>
      <c r="O1761" s="36"/>
    </row>
    <row r="1762" spans="1:15" ht="30">
      <c r="A1762" s="28"/>
      <c r="B1762" s="29" t="s">
        <v>9896</v>
      </c>
      <c r="C1762" s="29">
        <v>1</v>
      </c>
      <c r="D1762" s="30"/>
      <c r="E1762" s="31" t="s">
        <v>11624</v>
      </c>
      <c r="F1762" s="46">
        <v>35444.620000000003</v>
      </c>
      <c r="G1762" s="32">
        <v>2019</v>
      </c>
      <c r="H1762" s="39">
        <v>15</v>
      </c>
      <c r="I1762" s="41">
        <v>0.08</v>
      </c>
      <c r="J1762" s="35">
        <v>2</v>
      </c>
      <c r="K1762" s="49">
        <v>23240.440741386141</v>
      </c>
      <c r="M1762" s="36"/>
      <c r="N1762" s="36"/>
      <c r="O1762" s="36"/>
    </row>
    <row r="1763" spans="1:15" ht="30">
      <c r="A1763" s="28"/>
      <c r="B1763" s="29" t="s">
        <v>9896</v>
      </c>
      <c r="C1763" s="29">
        <v>1</v>
      </c>
      <c r="D1763" s="30"/>
      <c r="E1763" s="31" t="s">
        <v>11625</v>
      </c>
      <c r="F1763" s="46">
        <v>34778.629999999997</v>
      </c>
      <c r="G1763" s="32">
        <v>2019</v>
      </c>
      <c r="H1763" s="39">
        <v>15</v>
      </c>
      <c r="I1763" s="41">
        <v>0.08</v>
      </c>
      <c r="J1763" s="35">
        <v>2</v>
      </c>
      <c r="K1763" s="49">
        <v>22803.76230811881</v>
      </c>
      <c r="M1763" s="36"/>
      <c r="N1763" s="36"/>
      <c r="O1763" s="36"/>
    </row>
    <row r="1764" spans="1:15" ht="30">
      <c r="A1764" s="28"/>
      <c r="B1764" s="29" t="s">
        <v>9896</v>
      </c>
      <c r="C1764" s="29">
        <v>1</v>
      </c>
      <c r="D1764" s="30"/>
      <c r="E1764" s="31" t="s">
        <v>11626</v>
      </c>
      <c r="F1764" s="46">
        <v>36710.11</v>
      </c>
      <c r="G1764" s="32">
        <v>2019</v>
      </c>
      <c r="H1764" s="39">
        <v>15</v>
      </c>
      <c r="I1764" s="41">
        <v>0.08</v>
      </c>
      <c r="J1764" s="35">
        <v>2</v>
      </c>
      <c r="K1764" s="49">
        <v>24070.201234059408</v>
      </c>
      <c r="M1764" s="36"/>
      <c r="N1764" s="36"/>
      <c r="O1764" s="36"/>
    </row>
    <row r="1765" spans="1:15" ht="30">
      <c r="A1765" s="28"/>
      <c r="B1765" s="29" t="s">
        <v>9896</v>
      </c>
      <c r="C1765" s="29">
        <v>1</v>
      </c>
      <c r="D1765" s="30"/>
      <c r="E1765" s="31" t="s">
        <v>11627</v>
      </c>
      <c r="F1765" s="46">
        <v>22739.58</v>
      </c>
      <c r="G1765" s="32">
        <v>2019</v>
      </c>
      <c r="H1765" s="39">
        <v>15</v>
      </c>
      <c r="I1765" s="41">
        <v>0.08</v>
      </c>
      <c r="J1765" s="35">
        <v>2</v>
      </c>
      <c r="K1765" s="49">
        <v>14909.959860594061</v>
      </c>
      <c r="M1765" s="36"/>
      <c r="N1765" s="36"/>
      <c r="O1765" s="36"/>
    </row>
    <row r="1766" spans="1:15" ht="30">
      <c r="A1766" s="28"/>
      <c r="B1766" s="29" t="s">
        <v>9896</v>
      </c>
      <c r="C1766" s="29">
        <v>1</v>
      </c>
      <c r="D1766" s="30"/>
      <c r="E1766" s="31" t="s">
        <v>11628</v>
      </c>
      <c r="F1766" s="46">
        <v>38080.239999999998</v>
      </c>
      <c r="G1766" s="32">
        <v>2019</v>
      </c>
      <c r="H1766" s="39">
        <v>15</v>
      </c>
      <c r="I1766" s="41">
        <v>0.08</v>
      </c>
      <c r="J1766" s="35">
        <v>2</v>
      </c>
      <c r="K1766" s="49">
        <v>24968.572413465346</v>
      </c>
      <c r="M1766" s="36"/>
      <c r="N1766" s="36"/>
      <c r="O1766" s="36"/>
    </row>
    <row r="1767" spans="1:15" ht="30">
      <c r="A1767" s="28"/>
      <c r="B1767" s="29" t="s">
        <v>9896</v>
      </c>
      <c r="C1767" s="29">
        <v>1</v>
      </c>
      <c r="D1767" s="30"/>
      <c r="E1767" s="31" t="s">
        <v>11629</v>
      </c>
      <c r="F1767" s="46">
        <v>68323.38</v>
      </c>
      <c r="G1767" s="32">
        <v>2019</v>
      </c>
      <c r="H1767" s="39">
        <v>15</v>
      </c>
      <c r="I1767" s="41">
        <v>0.08</v>
      </c>
      <c r="J1767" s="35">
        <v>2</v>
      </c>
      <c r="K1767" s="49">
        <v>44798.490268514855</v>
      </c>
      <c r="M1767" s="36"/>
      <c r="N1767" s="36"/>
      <c r="O1767" s="36"/>
    </row>
    <row r="1768" spans="1:15" ht="30">
      <c r="A1768" s="28"/>
      <c r="B1768" s="29" t="s">
        <v>9896</v>
      </c>
      <c r="C1768" s="29">
        <v>1</v>
      </c>
      <c r="D1768" s="30"/>
      <c r="E1768" s="31" t="s">
        <v>11630</v>
      </c>
      <c r="F1768" s="46">
        <v>29402.75</v>
      </c>
      <c r="G1768" s="32">
        <v>2019</v>
      </c>
      <c r="H1768" s="39">
        <v>15</v>
      </c>
      <c r="I1768" s="41">
        <v>0.08</v>
      </c>
      <c r="J1768" s="35">
        <v>2</v>
      </c>
      <c r="K1768" s="49">
        <v>19278.888277227725</v>
      </c>
      <c r="M1768" s="36"/>
      <c r="N1768" s="36"/>
      <c r="O1768" s="36"/>
    </row>
    <row r="1769" spans="1:15" ht="30">
      <c r="A1769" s="28"/>
      <c r="B1769" s="29" t="s">
        <v>9896</v>
      </c>
      <c r="C1769" s="29">
        <v>1</v>
      </c>
      <c r="D1769" s="30"/>
      <c r="E1769" s="31" t="s">
        <v>11631</v>
      </c>
      <c r="F1769" s="46">
        <v>34510.42</v>
      </c>
      <c r="G1769" s="32">
        <v>2020</v>
      </c>
      <c r="H1769" s="39">
        <v>15</v>
      </c>
      <c r="I1769" s="41">
        <v>0.08</v>
      </c>
      <c r="J1769" s="35">
        <v>2</v>
      </c>
      <c r="K1769" s="49">
        <v>26280.675723247521</v>
      </c>
      <c r="M1769" s="36"/>
      <c r="N1769" s="36"/>
      <c r="O1769" s="36"/>
    </row>
    <row r="1770" spans="1:15" ht="30">
      <c r="A1770" s="28"/>
      <c r="B1770" s="29" t="s">
        <v>9896</v>
      </c>
      <c r="C1770" s="29">
        <v>1</v>
      </c>
      <c r="D1770" s="30"/>
      <c r="E1770" s="31" t="s">
        <v>11632</v>
      </c>
      <c r="F1770" s="46">
        <v>42367.14</v>
      </c>
      <c r="G1770" s="32">
        <v>2020</v>
      </c>
      <c r="H1770" s="39">
        <v>15</v>
      </c>
      <c r="I1770" s="41">
        <v>0.08</v>
      </c>
      <c r="J1770" s="35">
        <v>2</v>
      </c>
      <c r="K1770" s="49">
        <v>32263.793592237624</v>
      </c>
      <c r="M1770" s="36"/>
      <c r="N1770" s="36"/>
      <c r="O1770" s="36"/>
    </row>
    <row r="1771" spans="1:15" ht="30">
      <c r="A1771" s="28"/>
      <c r="B1771" s="29" t="s">
        <v>9896</v>
      </c>
      <c r="C1771" s="29">
        <v>1</v>
      </c>
      <c r="D1771" s="30"/>
      <c r="E1771" s="31" t="s">
        <v>11633</v>
      </c>
      <c r="F1771" s="46">
        <v>35146.42</v>
      </c>
      <c r="G1771" s="32">
        <v>2020</v>
      </c>
      <c r="H1771" s="39">
        <v>15</v>
      </c>
      <c r="I1771" s="41">
        <v>0.08</v>
      </c>
      <c r="J1771" s="35">
        <v>2</v>
      </c>
      <c r="K1771" s="49">
        <v>26765.007984633659</v>
      </c>
      <c r="M1771" s="36"/>
      <c r="N1771" s="36"/>
      <c r="O1771" s="36"/>
    </row>
    <row r="1772" spans="1:15" ht="30">
      <c r="A1772" s="28"/>
      <c r="B1772" s="29" t="s">
        <v>9896</v>
      </c>
      <c r="C1772" s="29">
        <v>1</v>
      </c>
      <c r="D1772" s="30"/>
      <c r="E1772" s="31" t="s">
        <v>11634</v>
      </c>
      <c r="F1772" s="46">
        <v>44681.120000000003</v>
      </c>
      <c r="G1772" s="32">
        <v>2020</v>
      </c>
      <c r="H1772" s="39">
        <v>15</v>
      </c>
      <c r="I1772" s="41">
        <v>0.08</v>
      </c>
      <c r="J1772" s="35">
        <v>2</v>
      </c>
      <c r="K1772" s="49">
        <v>34025.955803247525</v>
      </c>
      <c r="M1772" s="36"/>
      <c r="N1772" s="36"/>
      <c r="O1772" s="36"/>
    </row>
    <row r="1773" spans="1:15" ht="30">
      <c r="A1773" s="28"/>
      <c r="B1773" s="29" t="s">
        <v>9896</v>
      </c>
      <c r="C1773" s="29">
        <v>1</v>
      </c>
      <c r="D1773" s="30"/>
      <c r="E1773" s="31" t="s">
        <v>11635</v>
      </c>
      <c r="F1773" s="46">
        <v>42644.86</v>
      </c>
      <c r="G1773" s="32">
        <v>2020</v>
      </c>
      <c r="H1773" s="39">
        <v>15</v>
      </c>
      <c r="I1773" s="41">
        <v>0.08</v>
      </c>
      <c r="J1773" s="35">
        <v>2</v>
      </c>
      <c r="K1773" s="49">
        <v>32475.285346376237</v>
      </c>
      <c r="M1773" s="36"/>
      <c r="N1773" s="36"/>
      <c r="O1773" s="36"/>
    </row>
    <row r="1774" spans="1:15" ht="30">
      <c r="A1774" s="28"/>
      <c r="B1774" s="29" t="s">
        <v>9896</v>
      </c>
      <c r="C1774" s="29">
        <v>1</v>
      </c>
      <c r="D1774" s="30"/>
      <c r="E1774" s="31" t="s">
        <v>11636</v>
      </c>
      <c r="F1774" s="46">
        <v>42579.14</v>
      </c>
      <c r="G1774" s="32">
        <v>2020</v>
      </c>
      <c r="H1774" s="39">
        <v>15</v>
      </c>
      <c r="I1774" s="41">
        <v>0.08</v>
      </c>
      <c r="J1774" s="35">
        <v>2</v>
      </c>
      <c r="K1774" s="49">
        <v>32425.237679366335</v>
      </c>
      <c r="M1774" s="36"/>
      <c r="N1774" s="36"/>
      <c r="O1774" s="36"/>
    </row>
    <row r="1775" spans="1:15" ht="30">
      <c r="A1775" s="28"/>
      <c r="B1775" s="29" t="s">
        <v>9896</v>
      </c>
      <c r="C1775" s="29">
        <v>1</v>
      </c>
      <c r="D1775" s="30"/>
      <c r="E1775" s="31" t="s">
        <v>11637</v>
      </c>
      <c r="F1775" s="46">
        <v>42579.14</v>
      </c>
      <c r="G1775" s="32">
        <v>2020</v>
      </c>
      <c r="H1775" s="39">
        <v>15</v>
      </c>
      <c r="I1775" s="41">
        <v>0.08</v>
      </c>
      <c r="J1775" s="35">
        <v>2</v>
      </c>
      <c r="K1775" s="49">
        <v>32425.237679366335</v>
      </c>
      <c r="M1775" s="36"/>
      <c r="N1775" s="36"/>
      <c r="O1775" s="36"/>
    </row>
    <row r="1776" spans="1:15" ht="30">
      <c r="A1776" s="28"/>
      <c r="B1776" s="29" t="s">
        <v>9896</v>
      </c>
      <c r="C1776" s="29">
        <v>1</v>
      </c>
      <c r="D1776" s="30"/>
      <c r="E1776" s="31" t="s">
        <v>11638</v>
      </c>
      <c r="F1776" s="46">
        <v>44681.120000000003</v>
      </c>
      <c r="G1776" s="32">
        <v>2020</v>
      </c>
      <c r="H1776" s="39">
        <v>15</v>
      </c>
      <c r="I1776" s="41">
        <v>0.08</v>
      </c>
      <c r="J1776" s="35">
        <v>2</v>
      </c>
      <c r="K1776" s="49">
        <v>34025.955803247525</v>
      </c>
      <c r="M1776" s="36"/>
      <c r="N1776" s="36"/>
      <c r="O1776" s="36"/>
    </row>
    <row r="1777" spans="1:15" ht="30">
      <c r="A1777" s="28"/>
      <c r="B1777" s="29" t="s">
        <v>9896</v>
      </c>
      <c r="C1777" s="29">
        <v>1</v>
      </c>
      <c r="D1777" s="30"/>
      <c r="E1777" s="31" t="s">
        <v>11639</v>
      </c>
      <c r="F1777" s="46">
        <v>42580.2</v>
      </c>
      <c r="G1777" s="32">
        <v>2020</v>
      </c>
      <c r="H1777" s="39">
        <v>15</v>
      </c>
      <c r="I1777" s="41">
        <v>0.08</v>
      </c>
      <c r="J1777" s="35">
        <v>2</v>
      </c>
      <c r="K1777" s="49">
        <v>32426.044899801978</v>
      </c>
      <c r="M1777" s="36"/>
      <c r="N1777" s="36"/>
      <c r="O1777" s="36"/>
    </row>
    <row r="1778" spans="1:15" ht="30">
      <c r="A1778" s="28"/>
      <c r="B1778" s="29" t="s">
        <v>9896</v>
      </c>
      <c r="C1778" s="29">
        <v>1</v>
      </c>
      <c r="D1778" s="30"/>
      <c r="E1778" s="31" t="s">
        <v>11640</v>
      </c>
      <c r="F1778" s="46">
        <v>20446.34</v>
      </c>
      <c r="G1778" s="32">
        <v>2020</v>
      </c>
      <c r="H1778" s="39">
        <v>15</v>
      </c>
      <c r="I1778" s="41">
        <v>0.08</v>
      </c>
      <c r="J1778" s="35">
        <v>2</v>
      </c>
      <c r="K1778" s="49">
        <v>15570.474983128712</v>
      </c>
      <c r="M1778" s="36"/>
      <c r="N1778" s="36"/>
      <c r="O1778" s="36"/>
    </row>
    <row r="1779" spans="1:15" ht="30">
      <c r="A1779" s="28"/>
      <c r="B1779" s="29" t="s">
        <v>9896</v>
      </c>
      <c r="C1779" s="29">
        <v>1</v>
      </c>
      <c r="D1779" s="30"/>
      <c r="E1779" s="31" t="s">
        <v>11641</v>
      </c>
      <c r="F1779" s="46">
        <v>41248.839999999997</v>
      </c>
      <c r="G1779" s="32">
        <v>2020</v>
      </c>
      <c r="H1779" s="39">
        <v>15</v>
      </c>
      <c r="I1779" s="41">
        <v>0.08</v>
      </c>
      <c r="J1779" s="35">
        <v>2</v>
      </c>
      <c r="K1779" s="49">
        <v>31412.176032633659</v>
      </c>
      <c r="M1779" s="36"/>
      <c r="N1779" s="36"/>
      <c r="O1779" s="36"/>
    </row>
    <row r="1780" spans="1:15" ht="30">
      <c r="A1780" s="28"/>
      <c r="B1780" s="29" t="s">
        <v>9896</v>
      </c>
      <c r="C1780" s="29">
        <v>1</v>
      </c>
      <c r="D1780" s="30"/>
      <c r="E1780" s="31" t="s">
        <v>11642</v>
      </c>
      <c r="F1780" s="46">
        <v>41248.839999999997</v>
      </c>
      <c r="G1780" s="32">
        <v>2020</v>
      </c>
      <c r="H1780" s="39">
        <v>15</v>
      </c>
      <c r="I1780" s="41">
        <v>0.08</v>
      </c>
      <c r="J1780" s="35">
        <v>2</v>
      </c>
      <c r="K1780" s="49">
        <v>31412.176032633659</v>
      </c>
      <c r="M1780" s="36"/>
      <c r="N1780" s="36"/>
      <c r="O1780" s="36"/>
    </row>
    <row r="1781" spans="1:15" ht="30">
      <c r="A1781" s="28"/>
      <c r="B1781" s="29" t="s">
        <v>9896</v>
      </c>
      <c r="C1781" s="29">
        <v>1</v>
      </c>
      <c r="D1781" s="30"/>
      <c r="E1781" s="31" t="s">
        <v>11643</v>
      </c>
      <c r="F1781" s="46">
        <v>44692.78</v>
      </c>
      <c r="G1781" s="32">
        <v>2020</v>
      </c>
      <c r="H1781" s="39">
        <v>15</v>
      </c>
      <c r="I1781" s="41">
        <v>0.08</v>
      </c>
      <c r="J1781" s="35">
        <v>2</v>
      </c>
      <c r="K1781" s="49">
        <v>34034.835228039599</v>
      </c>
      <c r="M1781" s="36"/>
      <c r="N1781" s="36"/>
      <c r="O1781" s="36"/>
    </row>
    <row r="1782" spans="1:15" ht="30">
      <c r="A1782" s="28"/>
      <c r="B1782" s="29" t="s">
        <v>9896</v>
      </c>
      <c r="C1782" s="29">
        <v>1</v>
      </c>
      <c r="D1782" s="30"/>
      <c r="E1782" s="31" t="s">
        <v>11644</v>
      </c>
      <c r="F1782" s="46">
        <v>44692.78</v>
      </c>
      <c r="G1782" s="32">
        <v>2020</v>
      </c>
      <c r="H1782" s="39">
        <v>15</v>
      </c>
      <c r="I1782" s="41">
        <v>0.08</v>
      </c>
      <c r="J1782" s="35">
        <v>2</v>
      </c>
      <c r="K1782" s="49">
        <v>34034.835228039599</v>
      </c>
      <c r="M1782" s="36"/>
      <c r="N1782" s="36"/>
      <c r="O1782" s="36"/>
    </row>
    <row r="1783" spans="1:15" ht="30">
      <c r="A1783" s="28"/>
      <c r="B1783" s="29" t="s">
        <v>9896</v>
      </c>
      <c r="C1783" s="29">
        <v>1</v>
      </c>
      <c r="D1783" s="30"/>
      <c r="E1783" s="31" t="s">
        <v>11645</v>
      </c>
      <c r="F1783" s="46">
        <v>41873.18</v>
      </c>
      <c r="G1783" s="32">
        <v>2020</v>
      </c>
      <c r="H1783" s="39">
        <v>15</v>
      </c>
      <c r="I1783" s="41">
        <v>0.08</v>
      </c>
      <c r="J1783" s="35">
        <v>2</v>
      </c>
      <c r="K1783" s="49">
        <v>31887.628869227723</v>
      </c>
      <c r="M1783" s="36"/>
      <c r="N1783" s="36"/>
      <c r="O1783" s="36"/>
    </row>
    <row r="1784" spans="1:15" ht="30">
      <c r="A1784" s="28"/>
      <c r="B1784" s="29" t="s">
        <v>9896</v>
      </c>
      <c r="C1784" s="29">
        <v>1</v>
      </c>
      <c r="D1784" s="30"/>
      <c r="E1784" s="31" t="s">
        <v>11646</v>
      </c>
      <c r="F1784" s="46">
        <v>44692.78</v>
      </c>
      <c r="G1784" s="32">
        <v>2020</v>
      </c>
      <c r="H1784" s="39">
        <v>15</v>
      </c>
      <c r="I1784" s="41">
        <v>0.08</v>
      </c>
      <c r="J1784" s="35">
        <v>2</v>
      </c>
      <c r="K1784" s="49">
        <v>34034.835228039599</v>
      </c>
      <c r="M1784" s="36"/>
      <c r="N1784" s="36"/>
      <c r="O1784" s="36"/>
    </row>
    <row r="1785" spans="1:15" ht="30">
      <c r="A1785" s="28"/>
      <c r="B1785" s="29" t="s">
        <v>9896</v>
      </c>
      <c r="C1785" s="29">
        <v>1</v>
      </c>
      <c r="D1785" s="30"/>
      <c r="E1785" s="31" t="s">
        <v>11647</v>
      </c>
      <c r="F1785" s="46">
        <v>35667.870000000003</v>
      </c>
      <c r="G1785" s="32">
        <v>2021</v>
      </c>
      <c r="H1785" s="39">
        <v>15</v>
      </c>
      <c r="I1785" s="41">
        <v>0.08</v>
      </c>
      <c r="J1785" s="35">
        <v>2</v>
      </c>
      <c r="K1785" s="49">
        <v>31255.789795722776</v>
      </c>
      <c r="M1785" s="36"/>
      <c r="N1785" s="36"/>
      <c r="O1785" s="36"/>
    </row>
    <row r="1786" spans="1:15" ht="30">
      <c r="A1786" s="28"/>
      <c r="B1786" s="29" t="s">
        <v>9896</v>
      </c>
      <c r="C1786" s="29">
        <v>1</v>
      </c>
      <c r="D1786" s="30"/>
      <c r="E1786" s="31" t="s">
        <v>11648</v>
      </c>
      <c r="F1786" s="46">
        <v>34017.81</v>
      </c>
      <c r="G1786" s="32">
        <v>2021</v>
      </c>
      <c r="H1786" s="39">
        <v>15</v>
      </c>
      <c r="I1786" s="41">
        <v>0.08</v>
      </c>
      <c r="J1786" s="35">
        <v>2</v>
      </c>
      <c r="K1786" s="49">
        <v>29809.840584000001</v>
      </c>
      <c r="M1786" s="36"/>
      <c r="N1786" s="36"/>
      <c r="O1786" s="36"/>
    </row>
    <row r="1787" spans="1:15" ht="30">
      <c r="A1787" s="28"/>
      <c r="B1787" s="29" t="s">
        <v>9896</v>
      </c>
      <c r="C1787" s="29">
        <v>1</v>
      </c>
      <c r="D1787" s="30"/>
      <c r="E1787" s="31" t="s">
        <v>11649</v>
      </c>
      <c r="F1787" s="46">
        <v>30605.42</v>
      </c>
      <c r="G1787" s="32">
        <v>2021</v>
      </c>
      <c r="H1787" s="39">
        <v>15</v>
      </c>
      <c r="I1787" s="41">
        <v>0.08</v>
      </c>
      <c r="J1787" s="35">
        <v>2</v>
      </c>
      <c r="K1787" s="49">
        <v>26819.559848396038</v>
      </c>
      <c r="M1787" s="36"/>
      <c r="N1787" s="36"/>
      <c r="O1787" s="36"/>
    </row>
    <row r="1788" spans="1:15" ht="30">
      <c r="A1788" s="28"/>
      <c r="B1788" s="29" t="s">
        <v>9896</v>
      </c>
      <c r="C1788" s="29">
        <v>1</v>
      </c>
      <c r="D1788" s="30"/>
      <c r="E1788" s="31" t="s">
        <v>11650</v>
      </c>
      <c r="F1788" s="46">
        <v>30167.67</v>
      </c>
      <c r="G1788" s="32">
        <v>2021</v>
      </c>
      <c r="H1788" s="39">
        <v>15</v>
      </c>
      <c r="I1788" s="41">
        <v>0.08</v>
      </c>
      <c r="J1788" s="35">
        <v>2</v>
      </c>
      <c r="K1788" s="49">
        <v>26435.959089980199</v>
      </c>
      <c r="M1788" s="36"/>
      <c r="N1788" s="36"/>
      <c r="O1788" s="36"/>
    </row>
    <row r="1789" spans="1:15" ht="30">
      <c r="A1789" s="28"/>
      <c r="B1789" s="29" t="s">
        <v>9896</v>
      </c>
      <c r="C1789" s="29">
        <v>1</v>
      </c>
      <c r="D1789" s="30"/>
      <c r="E1789" s="31" t="s">
        <v>11651</v>
      </c>
      <c r="F1789" s="46">
        <v>17427.63</v>
      </c>
      <c r="G1789" s="32">
        <v>2015</v>
      </c>
      <c r="H1789" s="39">
        <v>15</v>
      </c>
      <c r="I1789" s="41">
        <v>0.08</v>
      </c>
      <c r="J1789" s="35">
        <v>2</v>
      </c>
      <c r="K1789" s="49">
        <v>5937.54177576238</v>
      </c>
      <c r="M1789" s="36"/>
      <c r="N1789" s="36"/>
      <c r="O1789" s="36"/>
    </row>
    <row r="1790" spans="1:15" ht="30">
      <c r="A1790" s="28"/>
      <c r="B1790" s="29" t="s">
        <v>9896</v>
      </c>
      <c r="C1790" s="29">
        <v>1</v>
      </c>
      <c r="D1790" s="30"/>
      <c r="E1790" s="31" t="s">
        <v>11652</v>
      </c>
      <c r="F1790" s="46">
        <v>17427.63</v>
      </c>
      <c r="G1790" s="32">
        <v>2015</v>
      </c>
      <c r="H1790" s="39">
        <v>15</v>
      </c>
      <c r="I1790" s="41">
        <v>0.08</v>
      </c>
      <c r="J1790" s="35">
        <v>2</v>
      </c>
      <c r="K1790" s="49">
        <v>5937.54177576238</v>
      </c>
      <c r="M1790" s="36"/>
      <c r="N1790" s="36"/>
      <c r="O1790" s="36"/>
    </row>
    <row r="1791" spans="1:15" ht="30">
      <c r="A1791" s="28"/>
      <c r="B1791" s="29" t="s">
        <v>9896</v>
      </c>
      <c r="C1791" s="29">
        <v>1</v>
      </c>
      <c r="D1791" s="30"/>
      <c r="E1791" s="31" t="s">
        <v>11653</v>
      </c>
      <c r="F1791" s="46">
        <v>17427.63</v>
      </c>
      <c r="G1791" s="32">
        <v>2015</v>
      </c>
      <c r="H1791" s="39">
        <v>15</v>
      </c>
      <c r="I1791" s="41">
        <v>0.08</v>
      </c>
      <c r="J1791" s="35">
        <v>2</v>
      </c>
      <c r="K1791" s="49">
        <v>5937.54177576238</v>
      </c>
      <c r="M1791" s="36"/>
      <c r="N1791" s="36"/>
      <c r="O1791" s="36"/>
    </row>
    <row r="1792" spans="1:15" ht="30">
      <c r="A1792" s="28"/>
      <c r="B1792" s="29" t="s">
        <v>9896</v>
      </c>
      <c r="C1792" s="29">
        <v>1</v>
      </c>
      <c r="D1792" s="30"/>
      <c r="E1792" s="31" t="s">
        <v>11654</v>
      </c>
      <c r="F1792" s="46">
        <v>17509.91</v>
      </c>
      <c r="G1792" s="32">
        <v>2015</v>
      </c>
      <c r="H1792" s="39">
        <v>15</v>
      </c>
      <c r="I1792" s="41">
        <v>0.08</v>
      </c>
      <c r="J1792" s="35">
        <v>2</v>
      </c>
      <c r="K1792" s="49">
        <v>5965.5743273663402</v>
      </c>
      <c r="M1792" s="36"/>
      <c r="N1792" s="36"/>
      <c r="O1792" s="36"/>
    </row>
    <row r="1793" spans="1:15" ht="30">
      <c r="A1793" s="28"/>
      <c r="B1793" s="29" t="s">
        <v>9896</v>
      </c>
      <c r="C1793" s="29">
        <v>1</v>
      </c>
      <c r="D1793" s="30"/>
      <c r="E1793" s="31" t="s">
        <v>11655</v>
      </c>
      <c r="F1793" s="46">
        <v>38385.4</v>
      </c>
      <c r="G1793" s="32">
        <v>2016</v>
      </c>
      <c r="H1793" s="39">
        <v>15</v>
      </c>
      <c r="I1793" s="41">
        <v>0.08</v>
      </c>
      <c r="J1793" s="35">
        <v>2</v>
      </c>
      <c r="K1793" s="49">
        <v>15448.413259405948</v>
      </c>
      <c r="M1793" s="36"/>
      <c r="N1793" s="36"/>
      <c r="O1793" s="36"/>
    </row>
    <row r="1794" spans="1:15" ht="30">
      <c r="A1794" s="28"/>
      <c r="B1794" s="29" t="s">
        <v>9896</v>
      </c>
      <c r="C1794" s="29">
        <v>1</v>
      </c>
      <c r="D1794" s="30"/>
      <c r="E1794" s="31" t="s">
        <v>11656</v>
      </c>
      <c r="F1794" s="46">
        <v>38385.4</v>
      </c>
      <c r="G1794" s="32">
        <v>2016</v>
      </c>
      <c r="H1794" s="39">
        <v>15</v>
      </c>
      <c r="I1794" s="41">
        <v>0.08</v>
      </c>
      <c r="J1794" s="35">
        <v>2</v>
      </c>
      <c r="K1794" s="49">
        <v>15448.413259405948</v>
      </c>
      <c r="M1794" s="36"/>
      <c r="N1794" s="36"/>
      <c r="O1794" s="36"/>
    </row>
    <row r="1795" spans="1:15" ht="30">
      <c r="A1795" s="28"/>
      <c r="B1795" s="29" t="s">
        <v>9896</v>
      </c>
      <c r="C1795" s="29">
        <v>1</v>
      </c>
      <c r="D1795" s="30"/>
      <c r="E1795" s="31" t="s">
        <v>11657</v>
      </c>
      <c r="F1795" s="46">
        <v>38350</v>
      </c>
      <c r="G1795" s="32">
        <v>2016</v>
      </c>
      <c r="H1795" s="39">
        <v>15</v>
      </c>
      <c r="I1795" s="41">
        <v>0.08</v>
      </c>
      <c r="J1795" s="35">
        <v>2</v>
      </c>
      <c r="K1795" s="49">
        <v>15434.166336633671</v>
      </c>
      <c r="M1795" s="36"/>
      <c r="N1795" s="36"/>
      <c r="O1795" s="36"/>
    </row>
    <row r="1796" spans="1:15" ht="30">
      <c r="A1796" s="28"/>
      <c r="B1796" s="29" t="s">
        <v>9896</v>
      </c>
      <c r="C1796" s="29">
        <v>1</v>
      </c>
      <c r="D1796" s="30"/>
      <c r="E1796" s="31" t="s">
        <v>11658</v>
      </c>
      <c r="F1796" s="46">
        <v>38350</v>
      </c>
      <c r="G1796" s="32">
        <v>2016</v>
      </c>
      <c r="H1796" s="39">
        <v>15</v>
      </c>
      <c r="I1796" s="41">
        <v>0.08</v>
      </c>
      <c r="J1796" s="35">
        <v>2</v>
      </c>
      <c r="K1796" s="49">
        <v>15434.166336633671</v>
      </c>
      <c r="M1796" s="36"/>
      <c r="N1796" s="36"/>
      <c r="O1796" s="36"/>
    </row>
    <row r="1797" spans="1:15" ht="30">
      <c r="A1797" s="28"/>
      <c r="B1797" s="29" t="s">
        <v>9896</v>
      </c>
      <c r="C1797" s="29">
        <v>1</v>
      </c>
      <c r="D1797" s="30"/>
      <c r="E1797" s="31" t="s">
        <v>11659</v>
      </c>
      <c r="F1797" s="46">
        <v>38350</v>
      </c>
      <c r="G1797" s="32">
        <v>2016</v>
      </c>
      <c r="H1797" s="39">
        <v>15</v>
      </c>
      <c r="I1797" s="41">
        <v>0.08</v>
      </c>
      <c r="J1797" s="35">
        <v>2</v>
      </c>
      <c r="K1797" s="49">
        <v>15434.166336633671</v>
      </c>
      <c r="M1797" s="36"/>
      <c r="N1797" s="36"/>
      <c r="O1797" s="36"/>
    </row>
    <row r="1798" spans="1:15" ht="30">
      <c r="A1798" s="28"/>
      <c r="B1798" s="29" t="s">
        <v>9896</v>
      </c>
      <c r="C1798" s="29">
        <v>1</v>
      </c>
      <c r="D1798" s="30"/>
      <c r="E1798" s="31" t="s">
        <v>11660</v>
      </c>
      <c r="F1798" s="46">
        <v>38350</v>
      </c>
      <c r="G1798" s="32">
        <v>2016</v>
      </c>
      <c r="H1798" s="39">
        <v>15</v>
      </c>
      <c r="I1798" s="41">
        <v>0.08</v>
      </c>
      <c r="J1798" s="35">
        <v>2</v>
      </c>
      <c r="K1798" s="49">
        <v>15434.166336633671</v>
      </c>
      <c r="M1798" s="36"/>
      <c r="N1798" s="36"/>
      <c r="O1798" s="36"/>
    </row>
    <row r="1799" spans="1:15" ht="30">
      <c r="A1799" s="28"/>
      <c r="B1799" s="29" t="s">
        <v>9896</v>
      </c>
      <c r="C1799" s="29">
        <v>1</v>
      </c>
      <c r="D1799" s="30"/>
      <c r="E1799" s="31" t="s">
        <v>11661</v>
      </c>
      <c r="F1799" s="46">
        <v>38350</v>
      </c>
      <c r="G1799" s="32">
        <v>2016</v>
      </c>
      <c r="H1799" s="39">
        <v>15</v>
      </c>
      <c r="I1799" s="41">
        <v>0.08</v>
      </c>
      <c r="J1799" s="35">
        <v>2</v>
      </c>
      <c r="K1799" s="49">
        <v>15434.166336633671</v>
      </c>
      <c r="M1799" s="36"/>
      <c r="N1799" s="36"/>
      <c r="O1799" s="36"/>
    </row>
    <row r="1800" spans="1:15" ht="30">
      <c r="A1800" s="28"/>
      <c r="B1800" s="29" t="s">
        <v>9896</v>
      </c>
      <c r="C1800" s="29">
        <v>1</v>
      </c>
      <c r="D1800" s="30"/>
      <c r="E1800" s="31" t="s">
        <v>11662</v>
      </c>
      <c r="F1800" s="46">
        <v>38350</v>
      </c>
      <c r="G1800" s="32">
        <v>2016</v>
      </c>
      <c r="H1800" s="39">
        <v>15</v>
      </c>
      <c r="I1800" s="41">
        <v>0.08</v>
      </c>
      <c r="J1800" s="35">
        <v>2</v>
      </c>
      <c r="K1800" s="49">
        <v>15434.166336633671</v>
      </c>
      <c r="M1800" s="36"/>
      <c r="N1800" s="36"/>
      <c r="O1800" s="36"/>
    </row>
    <row r="1801" spans="1:15" ht="30">
      <c r="A1801" s="28"/>
      <c r="B1801" s="29" t="s">
        <v>9896</v>
      </c>
      <c r="C1801" s="29">
        <v>1</v>
      </c>
      <c r="D1801" s="30"/>
      <c r="E1801" s="31" t="s">
        <v>11663</v>
      </c>
      <c r="F1801" s="46">
        <v>34206.75</v>
      </c>
      <c r="G1801" s="32">
        <v>2017</v>
      </c>
      <c r="H1801" s="39">
        <v>15</v>
      </c>
      <c r="I1801" s="41">
        <v>0.08</v>
      </c>
      <c r="J1801" s="35">
        <v>2</v>
      </c>
      <c r="K1801" s="49">
        <v>16514.88342772278</v>
      </c>
      <c r="M1801" s="36"/>
      <c r="N1801" s="36"/>
      <c r="O1801" s="36"/>
    </row>
    <row r="1802" spans="1:15" ht="30">
      <c r="A1802" s="28"/>
      <c r="B1802" s="29" t="s">
        <v>9896</v>
      </c>
      <c r="C1802" s="29">
        <v>1</v>
      </c>
      <c r="D1802" s="30"/>
      <c r="E1802" s="31" t="s">
        <v>11664</v>
      </c>
      <c r="F1802" s="46">
        <v>29614.46</v>
      </c>
      <c r="G1802" s="32">
        <v>2016</v>
      </c>
      <c r="H1802" s="39">
        <v>15</v>
      </c>
      <c r="I1802" s="41">
        <v>0.08</v>
      </c>
      <c r="J1802" s="35">
        <v>2</v>
      </c>
      <c r="K1802" s="49">
        <v>11918.500693861391</v>
      </c>
      <c r="M1802" s="36"/>
      <c r="N1802" s="36"/>
      <c r="O1802" s="36"/>
    </row>
    <row r="1803" spans="1:15" ht="30">
      <c r="A1803" s="28"/>
      <c r="B1803" s="29" t="s">
        <v>9896</v>
      </c>
      <c r="C1803" s="29">
        <v>1</v>
      </c>
      <c r="D1803" s="30"/>
      <c r="E1803" s="31" t="s">
        <v>11665</v>
      </c>
      <c r="F1803" s="46">
        <v>30163.360000000001</v>
      </c>
      <c r="G1803" s="32">
        <v>2020</v>
      </c>
      <c r="H1803" s="39">
        <v>15</v>
      </c>
      <c r="I1803" s="41">
        <v>0.08</v>
      </c>
      <c r="J1803" s="35">
        <v>2</v>
      </c>
      <c r="K1803" s="49">
        <v>22970.264716673268</v>
      </c>
      <c r="M1803" s="36"/>
      <c r="N1803" s="36"/>
      <c r="O1803" s="36"/>
    </row>
    <row r="1804" spans="1:15" ht="30">
      <c r="A1804" s="28"/>
      <c r="B1804" s="29" t="s">
        <v>9896</v>
      </c>
      <c r="C1804" s="29">
        <v>1</v>
      </c>
      <c r="D1804" s="30"/>
      <c r="E1804" s="31" t="s">
        <v>11666</v>
      </c>
      <c r="F1804" s="46">
        <v>29988.46</v>
      </c>
      <c r="G1804" s="32">
        <v>2020</v>
      </c>
      <c r="H1804" s="39">
        <v>15</v>
      </c>
      <c r="I1804" s="41">
        <v>0.08</v>
      </c>
      <c r="J1804" s="35">
        <v>2</v>
      </c>
      <c r="K1804" s="49">
        <v>22837.073344792079</v>
      </c>
      <c r="M1804" s="36"/>
      <c r="N1804" s="36"/>
      <c r="O1804" s="36"/>
    </row>
    <row r="1805" spans="1:15" ht="30">
      <c r="A1805" s="28"/>
      <c r="B1805" s="29" t="s">
        <v>9896</v>
      </c>
      <c r="C1805" s="29">
        <v>1</v>
      </c>
      <c r="D1805" s="30"/>
      <c r="E1805" s="31" t="s">
        <v>11667</v>
      </c>
      <c r="F1805" s="46">
        <v>29977.86</v>
      </c>
      <c r="G1805" s="32">
        <v>2020</v>
      </c>
      <c r="H1805" s="39">
        <v>15</v>
      </c>
      <c r="I1805" s="41">
        <v>0.08</v>
      </c>
      <c r="J1805" s="35">
        <v>2</v>
      </c>
      <c r="K1805" s="49">
        <v>22829.001140435645</v>
      </c>
      <c r="M1805" s="36"/>
      <c r="N1805" s="36"/>
      <c r="O1805" s="36"/>
    </row>
    <row r="1806" spans="1:15" ht="30">
      <c r="A1806" s="28"/>
      <c r="B1806" s="29" t="s">
        <v>9896</v>
      </c>
      <c r="C1806" s="29">
        <v>1</v>
      </c>
      <c r="D1806" s="30"/>
      <c r="E1806" s="31" t="s">
        <v>11668</v>
      </c>
      <c r="F1806" s="46">
        <v>29977.86</v>
      </c>
      <c r="G1806" s="32">
        <v>2020</v>
      </c>
      <c r="H1806" s="39">
        <v>15</v>
      </c>
      <c r="I1806" s="41">
        <v>0.08</v>
      </c>
      <c r="J1806" s="35">
        <v>2</v>
      </c>
      <c r="K1806" s="49">
        <v>22829.001140435645</v>
      </c>
      <c r="M1806" s="36"/>
      <c r="N1806" s="36"/>
      <c r="O1806" s="36"/>
    </row>
    <row r="1807" spans="1:15" ht="30">
      <c r="A1807" s="28"/>
      <c r="B1807" s="29" t="s">
        <v>9896</v>
      </c>
      <c r="C1807" s="29">
        <v>1</v>
      </c>
      <c r="D1807" s="30"/>
      <c r="E1807" s="31" t="s">
        <v>11669</v>
      </c>
      <c r="F1807" s="46">
        <v>28688.639999999999</v>
      </c>
      <c r="G1807" s="32">
        <v>2014</v>
      </c>
      <c r="H1807" s="39">
        <v>15</v>
      </c>
      <c r="I1807" s="41">
        <v>0.08</v>
      </c>
      <c r="J1807" s="35">
        <v>2</v>
      </c>
      <c r="K1807" s="49">
        <v>7944.8785767920863</v>
      </c>
      <c r="M1807" s="36"/>
      <c r="N1807" s="36"/>
      <c r="O1807" s="36"/>
    </row>
    <row r="1808" spans="1:15" ht="30">
      <c r="A1808" s="28"/>
      <c r="B1808" s="29" t="s">
        <v>9896</v>
      </c>
      <c r="C1808" s="29">
        <v>1</v>
      </c>
      <c r="D1808" s="30"/>
      <c r="E1808" s="31" t="s">
        <v>11670</v>
      </c>
      <c r="F1808" s="46">
        <v>28444.36</v>
      </c>
      <c r="G1808" s="32">
        <v>2014</v>
      </c>
      <c r="H1808" s="39">
        <v>15</v>
      </c>
      <c r="I1808" s="41">
        <v>0.08</v>
      </c>
      <c r="J1808" s="35">
        <v>2</v>
      </c>
      <c r="K1808" s="49">
        <v>7877.2289796435716</v>
      </c>
      <c r="M1808" s="36"/>
      <c r="N1808" s="36"/>
      <c r="O1808" s="36"/>
    </row>
    <row r="1809" spans="1:15" ht="30">
      <c r="A1809" s="28"/>
      <c r="B1809" s="29" t="s">
        <v>9896</v>
      </c>
      <c r="C1809" s="29">
        <v>1</v>
      </c>
      <c r="D1809" s="30"/>
      <c r="E1809" s="31" t="s">
        <v>11671</v>
      </c>
      <c r="F1809" s="46">
        <v>30164.239999999998</v>
      </c>
      <c r="G1809" s="32">
        <v>2014</v>
      </c>
      <c r="H1809" s="39">
        <v>15</v>
      </c>
      <c r="I1809" s="41">
        <v>0.08</v>
      </c>
      <c r="J1809" s="35">
        <v>2</v>
      </c>
      <c r="K1809" s="49">
        <v>8353.5233514455522</v>
      </c>
      <c r="M1809" s="36"/>
      <c r="N1809" s="36"/>
      <c r="O1809" s="36"/>
    </row>
    <row r="1810" spans="1:15" ht="30">
      <c r="A1810" s="28"/>
      <c r="B1810" s="29" t="s">
        <v>9896</v>
      </c>
      <c r="C1810" s="29">
        <v>1</v>
      </c>
      <c r="D1810" s="30"/>
      <c r="E1810" s="31" t="s">
        <v>11672</v>
      </c>
      <c r="F1810" s="46">
        <v>30263.439999999999</v>
      </c>
      <c r="G1810" s="32">
        <v>2014</v>
      </c>
      <c r="H1810" s="39">
        <v>15</v>
      </c>
      <c r="I1810" s="41">
        <v>0.08</v>
      </c>
      <c r="J1810" s="35">
        <v>2</v>
      </c>
      <c r="K1810" s="49">
        <v>8380.9952690693135</v>
      </c>
      <c r="M1810" s="36"/>
      <c r="N1810" s="36"/>
      <c r="O1810" s="36"/>
    </row>
    <row r="1811" spans="1:15" ht="30">
      <c r="A1811" s="28"/>
      <c r="B1811" s="29" t="s">
        <v>9896</v>
      </c>
      <c r="C1811" s="29">
        <v>1</v>
      </c>
      <c r="D1811" s="30"/>
      <c r="E1811" s="31" t="s">
        <v>11673</v>
      </c>
      <c r="F1811" s="46">
        <v>29988.46</v>
      </c>
      <c r="G1811" s="32">
        <v>2020</v>
      </c>
      <c r="H1811" s="39">
        <v>15</v>
      </c>
      <c r="I1811" s="41">
        <v>0.08</v>
      </c>
      <c r="J1811" s="35">
        <v>2</v>
      </c>
      <c r="K1811" s="49">
        <v>22837.073344792079</v>
      </c>
      <c r="M1811" s="36"/>
      <c r="N1811" s="36"/>
      <c r="O1811" s="36"/>
    </row>
    <row r="1812" spans="1:15" ht="30">
      <c r="A1812" s="28"/>
      <c r="B1812" s="29" t="s">
        <v>9896</v>
      </c>
      <c r="C1812" s="29">
        <v>1</v>
      </c>
      <c r="D1812" s="30"/>
      <c r="E1812" s="31" t="s">
        <v>11674</v>
      </c>
      <c r="F1812" s="46">
        <v>29988.46</v>
      </c>
      <c r="G1812" s="32">
        <v>2020</v>
      </c>
      <c r="H1812" s="39">
        <v>15</v>
      </c>
      <c r="I1812" s="41">
        <v>0.08</v>
      </c>
      <c r="J1812" s="35">
        <v>2</v>
      </c>
      <c r="K1812" s="49">
        <v>22837.073344792079</v>
      </c>
      <c r="M1812" s="36"/>
      <c r="N1812" s="36"/>
      <c r="O1812" s="36"/>
    </row>
    <row r="1813" spans="1:15" ht="30">
      <c r="A1813" s="28"/>
      <c r="B1813" s="29" t="s">
        <v>9896</v>
      </c>
      <c r="C1813" s="29">
        <v>1</v>
      </c>
      <c r="D1813" s="30"/>
      <c r="E1813" s="31" t="s">
        <v>11675</v>
      </c>
      <c r="F1813" s="46">
        <v>32274.75</v>
      </c>
      <c r="G1813" s="32">
        <v>2017</v>
      </c>
      <c r="H1813" s="39">
        <v>15</v>
      </c>
      <c r="I1813" s="41">
        <v>0.08</v>
      </c>
      <c r="J1813" s="35">
        <v>2</v>
      </c>
      <c r="K1813" s="49">
        <v>15582.121479207928</v>
      </c>
      <c r="M1813" s="36"/>
      <c r="N1813" s="36"/>
      <c r="O1813" s="36"/>
    </row>
    <row r="1814" spans="1:15" ht="30">
      <c r="A1814" s="28"/>
      <c r="B1814" s="29" t="s">
        <v>9896</v>
      </c>
      <c r="C1814" s="29">
        <v>1</v>
      </c>
      <c r="D1814" s="30"/>
      <c r="E1814" s="31" t="s">
        <v>11676</v>
      </c>
      <c r="F1814" s="46">
        <v>25713.38</v>
      </c>
      <c r="G1814" s="32">
        <v>2016</v>
      </c>
      <c r="H1814" s="39">
        <v>15</v>
      </c>
      <c r="I1814" s="41">
        <v>0.08</v>
      </c>
      <c r="J1814" s="35">
        <v>2</v>
      </c>
      <c r="K1814" s="49">
        <v>10348.489804356441</v>
      </c>
      <c r="M1814" s="36"/>
      <c r="N1814" s="36"/>
      <c r="O1814" s="36"/>
    </row>
    <row r="1815" spans="1:15" ht="30">
      <c r="A1815" s="28"/>
      <c r="B1815" s="29" t="s">
        <v>9896</v>
      </c>
      <c r="C1815" s="29">
        <v>1</v>
      </c>
      <c r="D1815" s="30"/>
      <c r="E1815" s="31" t="s">
        <v>11677</v>
      </c>
      <c r="F1815" s="46">
        <v>25713.38</v>
      </c>
      <c r="G1815" s="32">
        <v>2016</v>
      </c>
      <c r="H1815" s="39">
        <v>15</v>
      </c>
      <c r="I1815" s="41">
        <v>0.08</v>
      </c>
      <c r="J1815" s="35">
        <v>2</v>
      </c>
      <c r="K1815" s="49">
        <v>10348.489804356441</v>
      </c>
      <c r="M1815" s="36"/>
      <c r="N1815" s="36"/>
      <c r="O1815" s="36"/>
    </row>
    <row r="1816" spans="1:15" ht="30">
      <c r="A1816" s="28"/>
      <c r="B1816" s="29" t="s">
        <v>9896</v>
      </c>
      <c r="C1816" s="29">
        <v>1</v>
      </c>
      <c r="D1816" s="30"/>
      <c r="E1816" s="31" t="s">
        <v>11678</v>
      </c>
      <c r="F1816" s="46">
        <v>25713.38</v>
      </c>
      <c r="G1816" s="32">
        <v>2016</v>
      </c>
      <c r="H1816" s="39">
        <v>15</v>
      </c>
      <c r="I1816" s="41">
        <v>0.08</v>
      </c>
      <c r="J1816" s="35">
        <v>2</v>
      </c>
      <c r="K1816" s="49">
        <v>10348.489804356441</v>
      </c>
      <c r="M1816" s="36"/>
      <c r="N1816" s="36"/>
      <c r="O1816" s="36"/>
    </row>
    <row r="1817" spans="1:15" ht="30">
      <c r="A1817" s="28"/>
      <c r="B1817" s="29" t="s">
        <v>9896</v>
      </c>
      <c r="C1817" s="29">
        <v>1</v>
      </c>
      <c r="D1817" s="30"/>
      <c r="E1817" s="31" t="s">
        <v>11679</v>
      </c>
      <c r="F1817" s="46">
        <v>12630.72</v>
      </c>
      <c r="G1817" s="32">
        <v>2016</v>
      </c>
      <c r="H1817" s="39">
        <v>15</v>
      </c>
      <c r="I1817" s="41">
        <v>0.08</v>
      </c>
      <c r="J1817" s="35">
        <v>2</v>
      </c>
      <c r="K1817" s="49">
        <v>5083.3020451485172</v>
      </c>
      <c r="M1817" s="36"/>
      <c r="N1817" s="36"/>
      <c r="O1817" s="36"/>
    </row>
    <row r="1818" spans="1:15" ht="30">
      <c r="A1818" s="28"/>
      <c r="B1818" s="29" t="s">
        <v>9896</v>
      </c>
      <c r="C1818" s="29">
        <v>1</v>
      </c>
      <c r="D1818" s="30"/>
      <c r="E1818" s="31" t="s">
        <v>11680</v>
      </c>
      <c r="F1818" s="46">
        <v>34414.959999999999</v>
      </c>
      <c r="G1818" s="32">
        <v>2014</v>
      </c>
      <c r="H1818" s="39">
        <v>15</v>
      </c>
      <c r="I1818" s="41">
        <v>0.08</v>
      </c>
      <c r="J1818" s="35">
        <v>2</v>
      </c>
      <c r="K1818" s="49">
        <v>9530.695021623771</v>
      </c>
      <c r="M1818" s="36"/>
      <c r="N1818" s="36"/>
      <c r="O1818" s="36"/>
    </row>
    <row r="1819" spans="1:15" ht="30">
      <c r="A1819" s="28"/>
      <c r="B1819" s="29" t="s">
        <v>9896</v>
      </c>
      <c r="C1819" s="29">
        <v>1</v>
      </c>
      <c r="D1819" s="30"/>
      <c r="E1819" s="31" t="s">
        <v>11681</v>
      </c>
      <c r="F1819" s="46">
        <v>38134</v>
      </c>
      <c r="G1819" s="32">
        <v>2017</v>
      </c>
      <c r="H1819" s="39">
        <v>15</v>
      </c>
      <c r="I1819" s="41">
        <v>0.08</v>
      </c>
      <c r="J1819" s="35">
        <v>2</v>
      </c>
      <c r="K1819" s="49">
        <v>18410.944174257434</v>
      </c>
      <c r="M1819" s="36"/>
      <c r="N1819" s="36"/>
      <c r="O1819" s="36"/>
    </row>
    <row r="1820" spans="1:15" ht="30">
      <c r="A1820" s="28"/>
      <c r="B1820" s="29" t="s">
        <v>9896</v>
      </c>
      <c r="C1820" s="29">
        <v>1</v>
      </c>
      <c r="D1820" s="30"/>
      <c r="E1820" s="31" t="s">
        <v>11682</v>
      </c>
      <c r="F1820" s="46">
        <v>38443.35</v>
      </c>
      <c r="G1820" s="32">
        <v>2017</v>
      </c>
      <c r="H1820" s="39">
        <v>15</v>
      </c>
      <c r="I1820" s="41">
        <v>0.08</v>
      </c>
      <c r="J1820" s="35">
        <v>2</v>
      </c>
      <c r="K1820" s="49">
        <v>18560.29712910892</v>
      </c>
      <c r="M1820" s="36"/>
      <c r="N1820" s="36"/>
      <c r="O1820" s="36"/>
    </row>
    <row r="1821" spans="1:15" ht="30">
      <c r="A1821" s="28"/>
      <c r="B1821" s="29" t="s">
        <v>9896</v>
      </c>
      <c r="C1821" s="29">
        <v>1</v>
      </c>
      <c r="D1821" s="30"/>
      <c r="E1821" s="31" t="s">
        <v>11683</v>
      </c>
      <c r="F1821" s="46">
        <v>38134</v>
      </c>
      <c r="G1821" s="32">
        <v>2017</v>
      </c>
      <c r="H1821" s="39">
        <v>15</v>
      </c>
      <c r="I1821" s="41">
        <v>0.08</v>
      </c>
      <c r="J1821" s="35">
        <v>2</v>
      </c>
      <c r="K1821" s="49">
        <v>18410.944174257434</v>
      </c>
      <c r="M1821" s="36"/>
      <c r="N1821" s="36"/>
      <c r="O1821" s="36"/>
    </row>
    <row r="1822" spans="1:15" ht="30">
      <c r="A1822" s="28"/>
      <c r="B1822" s="29" t="s">
        <v>9896</v>
      </c>
      <c r="C1822" s="29">
        <v>1</v>
      </c>
      <c r="D1822" s="30"/>
      <c r="E1822" s="31" t="s">
        <v>11684</v>
      </c>
      <c r="F1822" s="46">
        <v>38134</v>
      </c>
      <c r="G1822" s="32">
        <v>2017</v>
      </c>
      <c r="H1822" s="39">
        <v>15</v>
      </c>
      <c r="I1822" s="41">
        <v>0.08</v>
      </c>
      <c r="J1822" s="35">
        <v>2</v>
      </c>
      <c r="K1822" s="49">
        <v>18410.944174257434</v>
      </c>
      <c r="M1822" s="36"/>
      <c r="N1822" s="36"/>
      <c r="O1822" s="36"/>
    </row>
    <row r="1823" spans="1:15" ht="30">
      <c r="A1823" s="28"/>
      <c r="B1823" s="29" t="s">
        <v>9896</v>
      </c>
      <c r="C1823" s="29">
        <v>1</v>
      </c>
      <c r="D1823" s="30"/>
      <c r="E1823" s="31" t="s">
        <v>11685</v>
      </c>
      <c r="F1823" s="46">
        <v>32027.52</v>
      </c>
      <c r="G1823" s="32">
        <v>2018</v>
      </c>
      <c r="H1823" s="39">
        <v>15</v>
      </c>
      <c r="I1823" s="41">
        <v>0.08</v>
      </c>
      <c r="J1823" s="35">
        <v>2</v>
      </c>
      <c r="K1823" s="49">
        <v>18321.770906613867</v>
      </c>
      <c r="M1823" s="36"/>
      <c r="N1823" s="36"/>
      <c r="O1823" s="36"/>
    </row>
    <row r="1824" spans="1:15" ht="30">
      <c r="A1824" s="28"/>
      <c r="B1824" s="29" t="s">
        <v>9896</v>
      </c>
      <c r="C1824" s="29">
        <v>1</v>
      </c>
      <c r="D1824" s="30"/>
      <c r="E1824" s="31" t="s">
        <v>11686</v>
      </c>
      <c r="F1824" s="46">
        <v>32027.52</v>
      </c>
      <c r="G1824" s="32">
        <v>2018</v>
      </c>
      <c r="H1824" s="39">
        <v>15</v>
      </c>
      <c r="I1824" s="41">
        <v>0.08</v>
      </c>
      <c r="J1824" s="35">
        <v>2</v>
      </c>
      <c r="K1824" s="49">
        <v>18321.770906613867</v>
      </c>
      <c r="M1824" s="36"/>
      <c r="N1824" s="36"/>
      <c r="O1824" s="36"/>
    </row>
    <row r="1825" spans="1:15" ht="30">
      <c r="A1825" s="28"/>
      <c r="B1825" s="29" t="s">
        <v>9896</v>
      </c>
      <c r="C1825" s="29">
        <v>1</v>
      </c>
      <c r="D1825" s="30"/>
      <c r="E1825" s="31" t="s">
        <v>11687</v>
      </c>
      <c r="F1825" s="46">
        <v>32027.52</v>
      </c>
      <c r="G1825" s="32">
        <v>2018</v>
      </c>
      <c r="H1825" s="39">
        <v>15</v>
      </c>
      <c r="I1825" s="41">
        <v>0.08</v>
      </c>
      <c r="J1825" s="35">
        <v>2</v>
      </c>
      <c r="K1825" s="49">
        <v>18321.770906613867</v>
      </c>
      <c r="M1825" s="36"/>
      <c r="N1825" s="36"/>
      <c r="O1825" s="36"/>
    </row>
    <row r="1826" spans="1:15" ht="30">
      <c r="A1826" s="28"/>
      <c r="B1826" s="29" t="s">
        <v>9896</v>
      </c>
      <c r="C1826" s="29">
        <v>1</v>
      </c>
      <c r="D1826" s="30"/>
      <c r="E1826" s="31" t="s">
        <v>11688</v>
      </c>
      <c r="F1826" s="46">
        <v>32027.52</v>
      </c>
      <c r="G1826" s="32">
        <v>2018</v>
      </c>
      <c r="H1826" s="39">
        <v>15</v>
      </c>
      <c r="I1826" s="41">
        <v>0.08</v>
      </c>
      <c r="J1826" s="35">
        <v>2</v>
      </c>
      <c r="K1826" s="49">
        <v>18321.770906613867</v>
      </c>
      <c r="M1826" s="36"/>
      <c r="N1826" s="36"/>
      <c r="O1826" s="36"/>
    </row>
    <row r="1827" spans="1:15" ht="30">
      <c r="A1827" s="28"/>
      <c r="B1827" s="29" t="s">
        <v>9896</v>
      </c>
      <c r="C1827" s="29">
        <v>1</v>
      </c>
      <c r="D1827" s="30"/>
      <c r="E1827" s="31" t="s">
        <v>11689</v>
      </c>
      <c r="F1827" s="46">
        <v>35931.85</v>
      </c>
      <c r="G1827" s="32">
        <v>2019</v>
      </c>
      <c r="H1827" s="39">
        <v>15</v>
      </c>
      <c r="I1827" s="41">
        <v>0.08</v>
      </c>
      <c r="J1827" s="35">
        <v>2</v>
      </c>
      <c r="K1827" s="49">
        <v>23559.909251485147</v>
      </c>
      <c r="M1827" s="36"/>
      <c r="N1827" s="36"/>
      <c r="O1827" s="36"/>
    </row>
    <row r="1828" spans="1:15" ht="30">
      <c r="A1828" s="28"/>
      <c r="B1828" s="29" t="s">
        <v>9896</v>
      </c>
      <c r="C1828" s="29">
        <v>1</v>
      </c>
      <c r="D1828" s="30"/>
      <c r="E1828" s="31" t="s">
        <v>11690</v>
      </c>
      <c r="F1828" s="46">
        <v>35931.85</v>
      </c>
      <c r="G1828" s="32">
        <v>2019</v>
      </c>
      <c r="H1828" s="39">
        <v>15</v>
      </c>
      <c r="I1828" s="41">
        <v>0.08</v>
      </c>
      <c r="J1828" s="35">
        <v>2</v>
      </c>
      <c r="K1828" s="49">
        <v>23559.909251485147</v>
      </c>
      <c r="M1828" s="36"/>
      <c r="N1828" s="36"/>
      <c r="O1828" s="36"/>
    </row>
    <row r="1829" spans="1:15" ht="30">
      <c r="A1829" s="28"/>
      <c r="B1829" s="29" t="s">
        <v>9896</v>
      </c>
      <c r="C1829" s="29">
        <v>1</v>
      </c>
      <c r="D1829" s="30"/>
      <c r="E1829" s="31" t="s">
        <v>11691</v>
      </c>
      <c r="F1829" s="46">
        <v>35931.85</v>
      </c>
      <c r="G1829" s="32">
        <v>2019</v>
      </c>
      <c r="H1829" s="39">
        <v>15</v>
      </c>
      <c r="I1829" s="41">
        <v>0.08</v>
      </c>
      <c r="J1829" s="35">
        <v>2</v>
      </c>
      <c r="K1829" s="49">
        <v>23559.909251485147</v>
      </c>
      <c r="M1829" s="36"/>
      <c r="N1829" s="36"/>
      <c r="O1829" s="36"/>
    </row>
    <row r="1830" spans="1:15" ht="30">
      <c r="A1830" s="28"/>
      <c r="B1830" s="29" t="s">
        <v>9896</v>
      </c>
      <c r="C1830" s="29">
        <v>1</v>
      </c>
      <c r="D1830" s="30"/>
      <c r="E1830" s="31" t="s">
        <v>11692</v>
      </c>
      <c r="F1830" s="46">
        <v>35931.85</v>
      </c>
      <c r="G1830" s="32">
        <v>2019</v>
      </c>
      <c r="H1830" s="39">
        <v>15</v>
      </c>
      <c r="I1830" s="41">
        <v>0.08</v>
      </c>
      <c r="J1830" s="35">
        <v>2</v>
      </c>
      <c r="K1830" s="49">
        <v>23559.909251485147</v>
      </c>
      <c r="M1830" s="36"/>
      <c r="N1830" s="36"/>
      <c r="O1830" s="36"/>
    </row>
    <row r="1831" spans="1:15" ht="30">
      <c r="A1831" s="28"/>
      <c r="B1831" s="29" t="s">
        <v>9896</v>
      </c>
      <c r="C1831" s="29">
        <v>1</v>
      </c>
      <c r="D1831" s="30"/>
      <c r="E1831" s="31" t="s">
        <v>11693</v>
      </c>
      <c r="F1831" s="46">
        <v>35931.85</v>
      </c>
      <c r="G1831" s="32">
        <v>2019</v>
      </c>
      <c r="H1831" s="39">
        <v>15</v>
      </c>
      <c r="I1831" s="41">
        <v>0.08</v>
      </c>
      <c r="J1831" s="35">
        <v>2</v>
      </c>
      <c r="K1831" s="49">
        <v>23559.909251485147</v>
      </c>
      <c r="M1831" s="36"/>
      <c r="N1831" s="36"/>
      <c r="O1831" s="36"/>
    </row>
    <row r="1832" spans="1:15" ht="30">
      <c r="A1832" s="28"/>
      <c r="B1832" s="29" t="s">
        <v>9896</v>
      </c>
      <c r="C1832" s="29">
        <v>1</v>
      </c>
      <c r="D1832" s="30"/>
      <c r="E1832" s="31" t="s">
        <v>11694</v>
      </c>
      <c r="F1832" s="46">
        <v>37394.629999999997</v>
      </c>
      <c r="G1832" s="32">
        <v>2019</v>
      </c>
      <c r="H1832" s="39">
        <v>15</v>
      </c>
      <c r="I1832" s="41">
        <v>0.08</v>
      </c>
      <c r="J1832" s="35">
        <v>2</v>
      </c>
      <c r="K1832" s="49">
        <v>24519.029476435644</v>
      </c>
      <c r="M1832" s="36"/>
      <c r="N1832" s="36"/>
      <c r="O1832" s="36"/>
    </row>
    <row r="1833" spans="1:15" ht="30">
      <c r="A1833" s="28"/>
      <c r="B1833" s="29" t="s">
        <v>9896</v>
      </c>
      <c r="C1833" s="29">
        <v>1</v>
      </c>
      <c r="D1833" s="30"/>
      <c r="E1833" s="31" t="s">
        <v>11695</v>
      </c>
      <c r="F1833" s="46">
        <v>37394.629999999997</v>
      </c>
      <c r="G1833" s="32">
        <v>2019</v>
      </c>
      <c r="H1833" s="39">
        <v>15</v>
      </c>
      <c r="I1833" s="41">
        <v>0.08</v>
      </c>
      <c r="J1833" s="35">
        <v>2</v>
      </c>
      <c r="K1833" s="49">
        <v>24519.029476435644</v>
      </c>
      <c r="M1833" s="36"/>
      <c r="N1833" s="36"/>
      <c r="O1833" s="36"/>
    </row>
    <row r="1834" spans="1:15" ht="30">
      <c r="A1834" s="28"/>
      <c r="B1834" s="29" t="s">
        <v>9896</v>
      </c>
      <c r="C1834" s="29">
        <v>1</v>
      </c>
      <c r="D1834" s="30"/>
      <c r="E1834" s="31" t="s">
        <v>11696</v>
      </c>
      <c r="F1834" s="46">
        <v>37464.39</v>
      </c>
      <c r="G1834" s="32">
        <v>2019</v>
      </c>
      <c r="H1834" s="39">
        <v>15</v>
      </c>
      <c r="I1834" s="41">
        <v>0.08</v>
      </c>
      <c r="J1834" s="35">
        <v>2</v>
      </c>
      <c r="K1834" s="49">
        <v>24564.769934257427</v>
      </c>
      <c r="M1834" s="36"/>
      <c r="N1834" s="36"/>
      <c r="O1834" s="36"/>
    </row>
    <row r="1835" spans="1:15" ht="30">
      <c r="A1835" s="28"/>
      <c r="B1835" s="29" t="s">
        <v>9896</v>
      </c>
      <c r="C1835" s="29">
        <v>1</v>
      </c>
      <c r="D1835" s="30"/>
      <c r="E1835" s="31" t="s">
        <v>11697</v>
      </c>
      <c r="F1835" s="46">
        <v>37394.629999999997</v>
      </c>
      <c r="G1835" s="32">
        <v>2019</v>
      </c>
      <c r="H1835" s="39">
        <v>15</v>
      </c>
      <c r="I1835" s="41">
        <v>0.08</v>
      </c>
      <c r="J1835" s="35">
        <v>2</v>
      </c>
      <c r="K1835" s="49">
        <v>24519.029476435644</v>
      </c>
      <c r="M1835" s="36"/>
      <c r="N1835" s="36"/>
      <c r="O1835" s="36"/>
    </row>
    <row r="1836" spans="1:15" ht="30">
      <c r="A1836" s="28"/>
      <c r="B1836" s="29" t="s">
        <v>9896</v>
      </c>
      <c r="C1836" s="29">
        <v>1</v>
      </c>
      <c r="D1836" s="30"/>
      <c r="E1836" s="31" t="s">
        <v>11698</v>
      </c>
      <c r="F1836" s="46">
        <v>37504.720000000001</v>
      </c>
      <c r="G1836" s="32">
        <v>2019</v>
      </c>
      <c r="H1836" s="39">
        <v>15</v>
      </c>
      <c r="I1836" s="41">
        <v>0.08</v>
      </c>
      <c r="J1836" s="35">
        <v>2</v>
      </c>
      <c r="K1836" s="49">
        <v>24591.213636435645</v>
      </c>
      <c r="M1836" s="36"/>
      <c r="N1836" s="36"/>
      <c r="O1836" s="36"/>
    </row>
    <row r="1837" spans="1:15" ht="30">
      <c r="A1837" s="28"/>
      <c r="B1837" s="29" t="s">
        <v>9896</v>
      </c>
      <c r="C1837" s="29">
        <v>1</v>
      </c>
      <c r="D1837" s="30"/>
      <c r="E1837" s="31" t="s">
        <v>11699</v>
      </c>
      <c r="F1837" s="46">
        <v>37394.629999999997</v>
      </c>
      <c r="G1837" s="32">
        <v>2019</v>
      </c>
      <c r="H1837" s="39">
        <v>15</v>
      </c>
      <c r="I1837" s="41">
        <v>0.08</v>
      </c>
      <c r="J1837" s="35">
        <v>2</v>
      </c>
      <c r="K1837" s="49">
        <v>24519.029476435644</v>
      </c>
      <c r="M1837" s="36"/>
      <c r="N1837" s="36"/>
      <c r="O1837" s="36"/>
    </row>
    <row r="1838" spans="1:15" ht="30">
      <c r="A1838" s="28"/>
      <c r="B1838" s="29" t="s">
        <v>9896</v>
      </c>
      <c r="C1838" s="29">
        <v>1</v>
      </c>
      <c r="D1838" s="30"/>
      <c r="E1838" s="31" t="s">
        <v>11700</v>
      </c>
      <c r="F1838" s="46">
        <v>37464.39</v>
      </c>
      <c r="G1838" s="32">
        <v>2019</v>
      </c>
      <c r="H1838" s="39">
        <v>15</v>
      </c>
      <c r="I1838" s="41">
        <v>0.08</v>
      </c>
      <c r="J1838" s="35">
        <v>2</v>
      </c>
      <c r="K1838" s="49">
        <v>24564.769934257427</v>
      </c>
      <c r="M1838" s="36"/>
      <c r="N1838" s="36"/>
      <c r="O1838" s="36"/>
    </row>
    <row r="1839" spans="1:15" ht="30">
      <c r="A1839" s="28"/>
      <c r="B1839" s="29" t="s">
        <v>9896</v>
      </c>
      <c r="C1839" s="29">
        <v>1</v>
      </c>
      <c r="D1839" s="30"/>
      <c r="E1839" s="31" t="s">
        <v>11701</v>
      </c>
      <c r="F1839" s="46">
        <v>37394.629999999997</v>
      </c>
      <c r="G1839" s="32">
        <v>2019</v>
      </c>
      <c r="H1839" s="39">
        <v>15</v>
      </c>
      <c r="I1839" s="41">
        <v>0.08</v>
      </c>
      <c r="J1839" s="35">
        <v>2</v>
      </c>
      <c r="K1839" s="49">
        <v>24519.029476435644</v>
      </c>
      <c r="M1839" s="36"/>
      <c r="N1839" s="36"/>
      <c r="O1839" s="36"/>
    </row>
    <row r="1840" spans="1:15" ht="30">
      <c r="A1840" s="28"/>
      <c r="B1840" s="29" t="s">
        <v>9896</v>
      </c>
      <c r="C1840" s="29">
        <v>1</v>
      </c>
      <c r="D1840" s="30"/>
      <c r="E1840" s="31" t="s">
        <v>11702</v>
      </c>
      <c r="F1840" s="46">
        <v>43372.19</v>
      </c>
      <c r="G1840" s="32">
        <v>2019</v>
      </c>
      <c r="H1840" s="39">
        <v>15</v>
      </c>
      <c r="I1840" s="41">
        <v>0.08</v>
      </c>
      <c r="J1840" s="35">
        <v>2</v>
      </c>
      <c r="K1840" s="49">
        <v>28438.414956039607</v>
      </c>
      <c r="M1840" s="36"/>
      <c r="N1840" s="36"/>
      <c r="O1840" s="36"/>
    </row>
    <row r="1841" spans="1:15" ht="30">
      <c r="A1841" s="28"/>
      <c r="B1841" s="29" t="s">
        <v>9896</v>
      </c>
      <c r="C1841" s="29">
        <v>1</v>
      </c>
      <c r="D1841" s="30"/>
      <c r="E1841" s="31" t="s">
        <v>11703</v>
      </c>
      <c r="F1841" s="46">
        <v>36599.68</v>
      </c>
      <c r="G1841" s="32">
        <v>2020</v>
      </c>
      <c r="H1841" s="39">
        <v>15</v>
      </c>
      <c r="I1841" s="41">
        <v>0.08</v>
      </c>
      <c r="J1841" s="35">
        <v>2</v>
      </c>
      <c r="K1841" s="49">
        <v>27871.70720190099</v>
      </c>
      <c r="M1841" s="36"/>
      <c r="N1841" s="36"/>
      <c r="O1841" s="36"/>
    </row>
    <row r="1842" spans="1:15" ht="30">
      <c r="A1842" s="28"/>
      <c r="B1842" s="29" t="s">
        <v>9896</v>
      </c>
      <c r="C1842" s="29">
        <v>1</v>
      </c>
      <c r="D1842" s="30"/>
      <c r="E1842" s="31" t="s">
        <v>11704</v>
      </c>
      <c r="F1842" s="46">
        <v>29977.86</v>
      </c>
      <c r="G1842" s="32">
        <v>2020</v>
      </c>
      <c r="H1842" s="39">
        <v>15</v>
      </c>
      <c r="I1842" s="41">
        <v>0.08</v>
      </c>
      <c r="J1842" s="35">
        <v>2</v>
      </c>
      <c r="K1842" s="49">
        <v>22829.001140435645</v>
      </c>
      <c r="M1842" s="36"/>
      <c r="N1842" s="36"/>
      <c r="O1842" s="36"/>
    </row>
    <row r="1843" spans="1:15" ht="30">
      <c r="A1843" s="28"/>
      <c r="B1843" s="29" t="s">
        <v>9896</v>
      </c>
      <c r="C1843" s="29">
        <v>1</v>
      </c>
      <c r="D1843" s="30"/>
      <c r="E1843" s="31" t="s">
        <v>11705</v>
      </c>
      <c r="F1843" s="46">
        <v>29988.46</v>
      </c>
      <c r="G1843" s="32">
        <v>2020</v>
      </c>
      <c r="H1843" s="39">
        <v>15</v>
      </c>
      <c r="I1843" s="41">
        <v>0.08</v>
      </c>
      <c r="J1843" s="35">
        <v>2</v>
      </c>
      <c r="K1843" s="49">
        <v>22837.073344792079</v>
      </c>
      <c r="M1843" s="36"/>
      <c r="N1843" s="36"/>
      <c r="O1843" s="36"/>
    </row>
    <row r="1844" spans="1:15" ht="30">
      <c r="A1844" s="28"/>
      <c r="B1844" s="29" t="s">
        <v>9896</v>
      </c>
      <c r="C1844" s="29">
        <v>1</v>
      </c>
      <c r="D1844" s="30"/>
      <c r="E1844" s="31" t="s">
        <v>11706</v>
      </c>
      <c r="F1844" s="46">
        <v>29988.46</v>
      </c>
      <c r="G1844" s="32">
        <v>2020</v>
      </c>
      <c r="H1844" s="39">
        <v>15</v>
      </c>
      <c r="I1844" s="41">
        <v>0.08</v>
      </c>
      <c r="J1844" s="35">
        <v>2</v>
      </c>
      <c r="K1844" s="49">
        <v>22837.073344792079</v>
      </c>
      <c r="M1844" s="36"/>
      <c r="N1844" s="36"/>
      <c r="O1844" s="36"/>
    </row>
    <row r="1845" spans="1:15" ht="30">
      <c r="A1845" s="28"/>
      <c r="B1845" s="29" t="s">
        <v>9896</v>
      </c>
      <c r="C1845" s="29">
        <v>1</v>
      </c>
      <c r="D1845" s="30"/>
      <c r="E1845" s="31" t="s">
        <v>11707</v>
      </c>
      <c r="F1845" s="46">
        <v>36774.58</v>
      </c>
      <c r="G1845" s="32">
        <v>2020</v>
      </c>
      <c r="H1845" s="39">
        <v>15</v>
      </c>
      <c r="I1845" s="41">
        <v>0.08</v>
      </c>
      <c r="J1845" s="35">
        <v>2</v>
      </c>
      <c r="K1845" s="49">
        <v>28004.898573782179</v>
      </c>
      <c r="M1845" s="36"/>
      <c r="N1845" s="36"/>
      <c r="O1845" s="36"/>
    </row>
    <row r="1846" spans="1:15" ht="30">
      <c r="A1846" s="28"/>
      <c r="B1846" s="29" t="s">
        <v>9896</v>
      </c>
      <c r="C1846" s="29">
        <v>1</v>
      </c>
      <c r="D1846" s="30"/>
      <c r="E1846" s="31" t="s">
        <v>11708</v>
      </c>
      <c r="F1846" s="46">
        <v>37483.72</v>
      </c>
      <c r="G1846" s="32">
        <v>2020</v>
      </c>
      <c r="H1846" s="39">
        <v>15</v>
      </c>
      <c r="I1846" s="41">
        <v>0.08</v>
      </c>
      <c r="J1846" s="35">
        <v>2</v>
      </c>
      <c r="K1846" s="49">
        <v>28544.929045227724</v>
      </c>
      <c r="M1846" s="36"/>
      <c r="N1846" s="36"/>
      <c r="O1846" s="36"/>
    </row>
    <row r="1847" spans="1:15" ht="30">
      <c r="A1847" s="28"/>
      <c r="B1847" s="29" t="s">
        <v>9896</v>
      </c>
      <c r="C1847" s="29">
        <v>1</v>
      </c>
      <c r="D1847" s="30"/>
      <c r="E1847" s="31" t="s">
        <v>11709</v>
      </c>
      <c r="F1847" s="46">
        <v>36811.68</v>
      </c>
      <c r="G1847" s="32">
        <v>2020</v>
      </c>
      <c r="H1847" s="39">
        <v>15</v>
      </c>
      <c r="I1847" s="41">
        <v>0.08</v>
      </c>
      <c r="J1847" s="35">
        <v>2</v>
      </c>
      <c r="K1847" s="49">
        <v>28033.151289029702</v>
      </c>
      <c r="M1847" s="36"/>
      <c r="N1847" s="36"/>
      <c r="O1847" s="36"/>
    </row>
    <row r="1848" spans="1:15" ht="30">
      <c r="A1848" s="28"/>
      <c r="B1848" s="29" t="s">
        <v>9896</v>
      </c>
      <c r="C1848" s="29">
        <v>1</v>
      </c>
      <c r="D1848" s="30"/>
      <c r="E1848" s="31" t="s">
        <v>11710</v>
      </c>
      <c r="F1848" s="46">
        <v>36811.68</v>
      </c>
      <c r="G1848" s="32">
        <v>2020</v>
      </c>
      <c r="H1848" s="39">
        <v>15</v>
      </c>
      <c r="I1848" s="41">
        <v>0.08</v>
      </c>
      <c r="J1848" s="35">
        <v>2</v>
      </c>
      <c r="K1848" s="49">
        <v>28033.151289029702</v>
      </c>
      <c r="M1848" s="36"/>
      <c r="N1848" s="36"/>
      <c r="O1848" s="36"/>
    </row>
    <row r="1849" spans="1:15" ht="30">
      <c r="A1849" s="28"/>
      <c r="B1849" s="29" t="s">
        <v>9896</v>
      </c>
      <c r="C1849" s="29">
        <v>1</v>
      </c>
      <c r="D1849" s="30"/>
      <c r="E1849" s="31" t="s">
        <v>11711</v>
      </c>
      <c r="F1849" s="46">
        <v>36710.980000000003</v>
      </c>
      <c r="G1849" s="32">
        <v>2020</v>
      </c>
      <c r="H1849" s="39">
        <v>15</v>
      </c>
      <c r="I1849" s="41">
        <v>0.08</v>
      </c>
      <c r="J1849" s="35">
        <v>2</v>
      </c>
      <c r="K1849" s="49">
        <v>27956.465347643567</v>
      </c>
      <c r="M1849" s="36"/>
      <c r="N1849" s="36"/>
      <c r="O1849" s="36"/>
    </row>
    <row r="1850" spans="1:15" ht="30">
      <c r="A1850" s="28"/>
      <c r="B1850" s="29" t="s">
        <v>9896</v>
      </c>
      <c r="C1850" s="29">
        <v>1</v>
      </c>
      <c r="D1850" s="30"/>
      <c r="E1850" s="31" t="s">
        <v>11712</v>
      </c>
      <c r="F1850" s="46">
        <v>36721.58</v>
      </c>
      <c r="G1850" s="32">
        <v>2020</v>
      </c>
      <c r="H1850" s="39">
        <v>15</v>
      </c>
      <c r="I1850" s="41">
        <v>0.08</v>
      </c>
      <c r="J1850" s="35">
        <v>2</v>
      </c>
      <c r="K1850" s="49">
        <v>27964.537552000002</v>
      </c>
      <c r="M1850" s="36"/>
      <c r="N1850" s="36"/>
      <c r="O1850" s="36"/>
    </row>
    <row r="1851" spans="1:15" ht="30">
      <c r="A1851" s="28"/>
      <c r="B1851" s="29" t="s">
        <v>9896</v>
      </c>
      <c r="C1851" s="29">
        <v>1</v>
      </c>
      <c r="D1851" s="30"/>
      <c r="E1851" s="31" t="s">
        <v>11713</v>
      </c>
      <c r="F1851" s="46">
        <v>36419.480000000003</v>
      </c>
      <c r="G1851" s="32">
        <v>2020</v>
      </c>
      <c r="H1851" s="39">
        <v>15</v>
      </c>
      <c r="I1851" s="41">
        <v>0.08</v>
      </c>
      <c r="J1851" s="35">
        <v>2</v>
      </c>
      <c r="K1851" s="49">
        <v>27734.479727841586</v>
      </c>
      <c r="M1851" s="36"/>
      <c r="N1851" s="36"/>
      <c r="O1851" s="36"/>
    </row>
    <row r="1852" spans="1:15" ht="30">
      <c r="A1852" s="28"/>
      <c r="B1852" s="29" t="s">
        <v>9896</v>
      </c>
      <c r="C1852" s="29">
        <v>1</v>
      </c>
      <c r="D1852" s="30"/>
      <c r="E1852" s="31" t="s">
        <v>11714</v>
      </c>
      <c r="F1852" s="46">
        <v>36721.58</v>
      </c>
      <c r="G1852" s="32">
        <v>2020</v>
      </c>
      <c r="H1852" s="39">
        <v>15</v>
      </c>
      <c r="I1852" s="41">
        <v>0.08</v>
      </c>
      <c r="J1852" s="35">
        <v>2</v>
      </c>
      <c r="K1852" s="49">
        <v>27964.537552000002</v>
      </c>
      <c r="M1852" s="36"/>
      <c r="N1852" s="36"/>
      <c r="O1852" s="36"/>
    </row>
    <row r="1853" spans="1:15" ht="30">
      <c r="A1853" s="28"/>
      <c r="B1853" s="29" t="s">
        <v>9896</v>
      </c>
      <c r="C1853" s="29">
        <v>1</v>
      </c>
      <c r="D1853" s="30"/>
      <c r="E1853" s="31" t="s">
        <v>11715</v>
      </c>
      <c r="F1853" s="46">
        <v>36721.58</v>
      </c>
      <c r="G1853" s="32">
        <v>2020</v>
      </c>
      <c r="H1853" s="39">
        <v>15</v>
      </c>
      <c r="I1853" s="41">
        <v>0.08</v>
      </c>
      <c r="J1853" s="35">
        <v>2</v>
      </c>
      <c r="K1853" s="49">
        <v>27964.537552000002</v>
      </c>
      <c r="M1853" s="36"/>
      <c r="N1853" s="36"/>
      <c r="O1853" s="36"/>
    </row>
    <row r="1854" spans="1:15" ht="30">
      <c r="A1854" s="28"/>
      <c r="B1854" s="29" t="s">
        <v>9896</v>
      </c>
      <c r="C1854" s="29">
        <v>1</v>
      </c>
      <c r="D1854" s="30"/>
      <c r="E1854" s="31" t="s">
        <v>11716</v>
      </c>
      <c r="F1854" s="46">
        <v>36721.58</v>
      </c>
      <c r="G1854" s="32">
        <v>2020</v>
      </c>
      <c r="H1854" s="39">
        <v>15</v>
      </c>
      <c r="I1854" s="41">
        <v>0.08</v>
      </c>
      <c r="J1854" s="35">
        <v>2</v>
      </c>
      <c r="K1854" s="49">
        <v>27964.537552000002</v>
      </c>
      <c r="M1854" s="36"/>
      <c r="N1854" s="36"/>
      <c r="O1854" s="36"/>
    </row>
    <row r="1855" spans="1:15" ht="30">
      <c r="A1855" s="28"/>
      <c r="B1855" s="29" t="s">
        <v>9896</v>
      </c>
      <c r="C1855" s="29">
        <v>1</v>
      </c>
      <c r="D1855" s="30"/>
      <c r="E1855" s="31" t="s">
        <v>11717</v>
      </c>
      <c r="F1855" s="46">
        <v>20929.599999999999</v>
      </c>
      <c r="G1855" s="32">
        <v>2021</v>
      </c>
      <c r="H1855" s="39">
        <v>15</v>
      </c>
      <c r="I1855" s="41">
        <v>0.08</v>
      </c>
      <c r="J1855" s="35">
        <v>2</v>
      </c>
      <c r="K1855" s="49">
        <v>18340.629202376236</v>
      </c>
      <c r="M1855" s="36"/>
      <c r="N1855" s="36"/>
      <c r="O1855" s="36"/>
    </row>
    <row r="1856" spans="1:15" ht="30">
      <c r="A1856" s="28"/>
      <c r="B1856" s="29" t="s">
        <v>9896</v>
      </c>
      <c r="C1856" s="29">
        <v>1</v>
      </c>
      <c r="D1856" s="30"/>
      <c r="E1856" s="31" t="s">
        <v>11718</v>
      </c>
      <c r="F1856" s="46">
        <v>20929.599999999999</v>
      </c>
      <c r="G1856" s="32">
        <v>2021</v>
      </c>
      <c r="H1856" s="39">
        <v>15</v>
      </c>
      <c r="I1856" s="41">
        <v>0.08</v>
      </c>
      <c r="J1856" s="35">
        <v>2</v>
      </c>
      <c r="K1856" s="49">
        <v>18340.629202376236</v>
      </c>
      <c r="M1856" s="36"/>
      <c r="N1856" s="36"/>
      <c r="O1856" s="36"/>
    </row>
    <row r="1857" spans="1:15" ht="30">
      <c r="A1857" s="28"/>
      <c r="B1857" s="29" t="s">
        <v>9896</v>
      </c>
      <c r="C1857" s="29">
        <v>1</v>
      </c>
      <c r="D1857" s="30"/>
      <c r="E1857" s="31" t="s">
        <v>11719</v>
      </c>
      <c r="F1857" s="46">
        <v>41006.36</v>
      </c>
      <c r="G1857" s="32">
        <v>2021</v>
      </c>
      <c r="H1857" s="39">
        <v>15</v>
      </c>
      <c r="I1857" s="41">
        <v>0.08</v>
      </c>
      <c r="J1857" s="35">
        <v>2</v>
      </c>
      <c r="K1857" s="49">
        <v>35933.913868356438</v>
      </c>
      <c r="M1857" s="36"/>
      <c r="N1857" s="36"/>
      <c r="O1857" s="36"/>
    </row>
    <row r="1858" spans="1:15" ht="30">
      <c r="A1858" s="28"/>
      <c r="B1858" s="29" t="s">
        <v>9896</v>
      </c>
      <c r="C1858" s="29">
        <v>1</v>
      </c>
      <c r="D1858" s="30"/>
      <c r="E1858" s="31" t="s">
        <v>11720</v>
      </c>
      <c r="F1858" s="46">
        <v>33120.68</v>
      </c>
      <c r="G1858" s="32">
        <v>2021</v>
      </c>
      <c r="H1858" s="39">
        <v>15</v>
      </c>
      <c r="I1858" s="41">
        <v>0.08</v>
      </c>
      <c r="J1858" s="35">
        <v>2</v>
      </c>
      <c r="K1858" s="49">
        <v>29023.684676752477</v>
      </c>
      <c r="M1858" s="36"/>
      <c r="N1858" s="36"/>
      <c r="O1858" s="36"/>
    </row>
    <row r="1859" spans="1:15" ht="30">
      <c r="A1859" s="28"/>
      <c r="B1859" s="29" t="s">
        <v>9896</v>
      </c>
      <c r="C1859" s="29">
        <v>1</v>
      </c>
      <c r="D1859" s="30"/>
      <c r="E1859" s="31" t="s">
        <v>11721</v>
      </c>
      <c r="F1859" s="46">
        <v>28940.94</v>
      </c>
      <c r="G1859" s="32">
        <v>2021</v>
      </c>
      <c r="H1859" s="39">
        <v>15</v>
      </c>
      <c r="I1859" s="41">
        <v>0.08</v>
      </c>
      <c r="J1859" s="35">
        <v>2</v>
      </c>
      <c r="K1859" s="49">
        <v>25360.97437639604</v>
      </c>
      <c r="M1859" s="36"/>
      <c r="N1859" s="36"/>
      <c r="O1859" s="36"/>
    </row>
    <row r="1860" spans="1:15" ht="30">
      <c r="A1860" s="28"/>
      <c r="B1860" s="29" t="s">
        <v>9896</v>
      </c>
      <c r="C1860" s="29">
        <v>1</v>
      </c>
      <c r="D1860" s="30"/>
      <c r="E1860" s="31" t="s">
        <v>11722</v>
      </c>
      <c r="F1860" s="46">
        <v>20929.599999999999</v>
      </c>
      <c r="G1860" s="32">
        <v>2021</v>
      </c>
      <c r="H1860" s="39">
        <v>15</v>
      </c>
      <c r="I1860" s="41">
        <v>0.08</v>
      </c>
      <c r="J1860" s="35">
        <v>2</v>
      </c>
      <c r="K1860" s="49">
        <v>18340.629202376236</v>
      </c>
      <c r="M1860" s="36"/>
      <c r="N1860" s="36"/>
      <c r="O1860" s="36"/>
    </row>
    <row r="1861" spans="1:15" ht="30">
      <c r="A1861" s="28"/>
      <c r="B1861" s="29" t="s">
        <v>9896</v>
      </c>
      <c r="C1861" s="29">
        <v>1</v>
      </c>
      <c r="D1861" s="30"/>
      <c r="E1861" s="31" t="s">
        <v>11723</v>
      </c>
      <c r="F1861" s="46">
        <v>22225.34</v>
      </c>
      <c r="G1861" s="32">
        <v>2021</v>
      </c>
      <c r="H1861" s="39">
        <v>15</v>
      </c>
      <c r="I1861" s="41">
        <v>0.08</v>
      </c>
      <c r="J1861" s="35">
        <v>2</v>
      </c>
      <c r="K1861" s="49">
        <v>19476.087447287129</v>
      </c>
      <c r="M1861" s="36"/>
      <c r="N1861" s="36"/>
      <c r="O1861" s="36"/>
    </row>
    <row r="1862" spans="1:15" ht="30">
      <c r="A1862" s="28"/>
      <c r="B1862" s="29" t="s">
        <v>9896</v>
      </c>
      <c r="C1862" s="29">
        <v>1</v>
      </c>
      <c r="D1862" s="30"/>
      <c r="E1862" s="31" t="s">
        <v>11724</v>
      </c>
      <c r="F1862" s="46">
        <v>22226.37</v>
      </c>
      <c r="G1862" s="32">
        <v>2021</v>
      </c>
      <c r="H1862" s="39">
        <v>15</v>
      </c>
      <c r="I1862" s="41">
        <v>0.08</v>
      </c>
      <c r="J1862" s="35">
        <v>2</v>
      </c>
      <c r="K1862" s="49">
        <v>19476.990037306932</v>
      </c>
      <c r="M1862" s="36"/>
      <c r="N1862" s="36"/>
      <c r="O1862" s="36"/>
    </row>
    <row r="1863" spans="1:15" ht="30">
      <c r="A1863" s="28"/>
      <c r="B1863" s="29" t="s">
        <v>9896</v>
      </c>
      <c r="C1863" s="29">
        <v>1</v>
      </c>
      <c r="D1863" s="30"/>
      <c r="E1863" s="31" t="s">
        <v>11725</v>
      </c>
      <c r="F1863" s="46">
        <v>28940.94</v>
      </c>
      <c r="G1863" s="32">
        <v>2021</v>
      </c>
      <c r="H1863" s="39">
        <v>15</v>
      </c>
      <c r="I1863" s="41">
        <v>0.08</v>
      </c>
      <c r="J1863" s="35">
        <v>2</v>
      </c>
      <c r="K1863" s="49">
        <v>25360.97437639604</v>
      </c>
      <c r="M1863" s="36"/>
      <c r="N1863" s="36"/>
      <c r="O1863" s="36"/>
    </row>
    <row r="1864" spans="1:15" ht="30">
      <c r="A1864" s="28"/>
      <c r="B1864" s="29" t="s">
        <v>9896</v>
      </c>
      <c r="C1864" s="29">
        <v>1</v>
      </c>
      <c r="D1864" s="30"/>
      <c r="E1864" s="31" t="s">
        <v>11726</v>
      </c>
      <c r="F1864" s="46">
        <v>22232.55</v>
      </c>
      <c r="G1864" s="32">
        <v>2021</v>
      </c>
      <c r="H1864" s="39">
        <v>15</v>
      </c>
      <c r="I1864" s="41">
        <v>0.08</v>
      </c>
      <c r="J1864" s="35">
        <v>2</v>
      </c>
      <c r="K1864" s="49">
        <v>19482.405577425743</v>
      </c>
      <c r="M1864" s="36"/>
      <c r="N1864" s="36"/>
      <c r="O1864" s="36"/>
    </row>
    <row r="1865" spans="1:15" ht="30">
      <c r="A1865" s="28"/>
      <c r="B1865" s="29" t="s">
        <v>9896</v>
      </c>
      <c r="C1865" s="29">
        <v>1</v>
      </c>
      <c r="D1865" s="30"/>
      <c r="E1865" s="31" t="s">
        <v>11727</v>
      </c>
      <c r="F1865" s="46">
        <v>22232.55</v>
      </c>
      <c r="G1865" s="32">
        <v>2021</v>
      </c>
      <c r="H1865" s="39">
        <v>15</v>
      </c>
      <c r="I1865" s="41">
        <v>0.08</v>
      </c>
      <c r="J1865" s="35">
        <v>2</v>
      </c>
      <c r="K1865" s="49">
        <v>19482.405577425743</v>
      </c>
      <c r="M1865" s="36"/>
      <c r="N1865" s="36"/>
      <c r="O1865" s="36"/>
    </row>
    <row r="1866" spans="1:15" ht="30">
      <c r="A1866" s="28"/>
      <c r="B1866" s="29" t="s">
        <v>9896</v>
      </c>
      <c r="C1866" s="29">
        <v>1</v>
      </c>
      <c r="D1866" s="30"/>
      <c r="E1866" s="31" t="s">
        <v>11728</v>
      </c>
      <c r="F1866" s="46">
        <v>22231.52</v>
      </c>
      <c r="G1866" s="32">
        <v>2021</v>
      </c>
      <c r="H1866" s="39">
        <v>15</v>
      </c>
      <c r="I1866" s="41">
        <v>0.08</v>
      </c>
      <c r="J1866" s="35">
        <v>2</v>
      </c>
      <c r="K1866" s="49">
        <v>19481.502987405944</v>
      </c>
      <c r="M1866" s="36"/>
      <c r="N1866" s="36"/>
      <c r="O1866" s="36"/>
    </row>
    <row r="1867" spans="1:15" ht="30">
      <c r="A1867" s="28"/>
      <c r="B1867" s="29" t="s">
        <v>9896</v>
      </c>
      <c r="C1867" s="29">
        <v>1</v>
      </c>
      <c r="D1867" s="30"/>
      <c r="E1867" s="31" t="s">
        <v>11729</v>
      </c>
      <c r="F1867" s="46">
        <v>22232.55</v>
      </c>
      <c r="G1867" s="32">
        <v>2021</v>
      </c>
      <c r="H1867" s="39">
        <v>15</v>
      </c>
      <c r="I1867" s="41">
        <v>0.08</v>
      </c>
      <c r="J1867" s="35">
        <v>2</v>
      </c>
      <c r="K1867" s="49">
        <v>19482.405577425743</v>
      </c>
      <c r="M1867" s="36"/>
      <c r="N1867" s="36"/>
      <c r="O1867" s="36"/>
    </row>
    <row r="1868" spans="1:15" ht="30">
      <c r="A1868" s="28"/>
      <c r="B1868" s="29" t="s">
        <v>9896</v>
      </c>
      <c r="C1868" s="29">
        <v>1</v>
      </c>
      <c r="D1868" s="30"/>
      <c r="E1868" s="31" t="s">
        <v>11730</v>
      </c>
      <c r="F1868" s="46">
        <v>28940.94</v>
      </c>
      <c r="G1868" s="32">
        <v>2021</v>
      </c>
      <c r="H1868" s="39">
        <v>15</v>
      </c>
      <c r="I1868" s="41">
        <v>0.08</v>
      </c>
      <c r="J1868" s="35">
        <v>2</v>
      </c>
      <c r="K1868" s="49">
        <v>25360.97437639604</v>
      </c>
      <c r="M1868" s="36"/>
      <c r="N1868" s="36"/>
      <c r="O1868" s="36"/>
    </row>
    <row r="1869" spans="1:15" ht="30">
      <c r="A1869" s="28"/>
      <c r="B1869" s="29" t="s">
        <v>9896</v>
      </c>
      <c r="C1869" s="29">
        <v>1</v>
      </c>
      <c r="D1869" s="30"/>
      <c r="E1869" s="31" t="s">
        <v>11731</v>
      </c>
      <c r="F1869" s="46">
        <v>22232.55</v>
      </c>
      <c r="G1869" s="32">
        <v>2021</v>
      </c>
      <c r="H1869" s="39">
        <v>15</v>
      </c>
      <c r="I1869" s="41">
        <v>0.08</v>
      </c>
      <c r="J1869" s="35">
        <v>2</v>
      </c>
      <c r="K1869" s="49">
        <v>19482.405577425743</v>
      </c>
      <c r="M1869" s="36"/>
      <c r="N1869" s="36"/>
      <c r="O1869" s="36"/>
    </row>
    <row r="1870" spans="1:15" ht="30">
      <c r="A1870" s="28"/>
      <c r="B1870" s="29" t="s">
        <v>9896</v>
      </c>
      <c r="C1870" s="29">
        <v>1</v>
      </c>
      <c r="D1870" s="30"/>
      <c r="E1870" s="31" t="s">
        <v>11732</v>
      </c>
      <c r="F1870" s="46">
        <v>22232.55</v>
      </c>
      <c r="G1870" s="32">
        <v>2021</v>
      </c>
      <c r="H1870" s="39">
        <v>15</v>
      </c>
      <c r="I1870" s="41">
        <v>0.08</v>
      </c>
      <c r="J1870" s="35">
        <v>2</v>
      </c>
      <c r="K1870" s="49">
        <v>19482.405577425743</v>
      </c>
      <c r="M1870" s="36"/>
      <c r="N1870" s="36"/>
      <c r="O1870" s="36"/>
    </row>
    <row r="1871" spans="1:15" ht="30">
      <c r="A1871" s="28"/>
      <c r="B1871" s="29" t="s">
        <v>9896</v>
      </c>
      <c r="C1871" s="29">
        <v>1</v>
      </c>
      <c r="D1871" s="30"/>
      <c r="E1871" s="31" t="s">
        <v>11733</v>
      </c>
      <c r="F1871" s="46">
        <v>22232.55</v>
      </c>
      <c r="G1871" s="32">
        <v>2021</v>
      </c>
      <c r="H1871" s="39">
        <v>15</v>
      </c>
      <c r="I1871" s="41">
        <v>0.08</v>
      </c>
      <c r="J1871" s="35">
        <v>2</v>
      </c>
      <c r="K1871" s="49">
        <v>19482.405577425743</v>
      </c>
      <c r="M1871" s="36"/>
      <c r="N1871" s="36"/>
      <c r="O1871" s="36"/>
    </row>
    <row r="1872" spans="1:15" ht="30">
      <c r="A1872" s="28"/>
      <c r="B1872" s="29" t="s">
        <v>9896</v>
      </c>
      <c r="C1872" s="29">
        <v>1</v>
      </c>
      <c r="D1872" s="30"/>
      <c r="E1872" s="31" t="s">
        <v>11734</v>
      </c>
      <c r="F1872" s="46">
        <v>22232.55</v>
      </c>
      <c r="G1872" s="32">
        <v>2021</v>
      </c>
      <c r="H1872" s="39">
        <v>15</v>
      </c>
      <c r="I1872" s="41">
        <v>0.08</v>
      </c>
      <c r="J1872" s="35">
        <v>2</v>
      </c>
      <c r="K1872" s="49">
        <v>19482.405577425743</v>
      </c>
      <c r="M1872" s="36"/>
      <c r="N1872" s="36"/>
      <c r="O1872" s="36"/>
    </row>
    <row r="1873" spans="1:15" ht="30">
      <c r="A1873" s="28"/>
      <c r="B1873" s="29" t="s">
        <v>9896</v>
      </c>
      <c r="C1873" s="29">
        <v>1</v>
      </c>
      <c r="D1873" s="30"/>
      <c r="E1873" s="31" t="s">
        <v>11735</v>
      </c>
      <c r="F1873" s="46">
        <v>22232.55</v>
      </c>
      <c r="G1873" s="32">
        <v>2021</v>
      </c>
      <c r="H1873" s="39">
        <v>15</v>
      </c>
      <c r="I1873" s="41">
        <v>0.08</v>
      </c>
      <c r="J1873" s="35">
        <v>2</v>
      </c>
      <c r="K1873" s="49">
        <v>19482.405577425743</v>
      </c>
      <c r="M1873" s="36"/>
      <c r="N1873" s="36"/>
      <c r="O1873" s="36"/>
    </row>
    <row r="1874" spans="1:15" ht="30">
      <c r="A1874" s="28"/>
      <c r="B1874" s="29" t="s">
        <v>9896</v>
      </c>
      <c r="C1874" s="29">
        <v>1</v>
      </c>
      <c r="D1874" s="30"/>
      <c r="E1874" s="31" t="s">
        <v>11736</v>
      </c>
      <c r="F1874" s="46">
        <v>22232.55</v>
      </c>
      <c r="G1874" s="32">
        <v>2021</v>
      </c>
      <c r="H1874" s="39">
        <v>15</v>
      </c>
      <c r="I1874" s="41">
        <v>0.08</v>
      </c>
      <c r="J1874" s="35">
        <v>2</v>
      </c>
      <c r="K1874" s="49">
        <v>19482.405577425743</v>
      </c>
      <c r="M1874" s="36"/>
      <c r="N1874" s="36"/>
      <c r="O1874" s="36"/>
    </row>
    <row r="1875" spans="1:15" ht="30">
      <c r="A1875" s="28"/>
      <c r="B1875" s="29" t="s">
        <v>9896</v>
      </c>
      <c r="C1875" s="29">
        <v>1</v>
      </c>
      <c r="D1875" s="30"/>
      <c r="E1875" s="31" t="s">
        <v>11737</v>
      </c>
      <c r="F1875" s="46">
        <v>22232.55</v>
      </c>
      <c r="G1875" s="32">
        <v>2021</v>
      </c>
      <c r="H1875" s="39">
        <v>15</v>
      </c>
      <c r="I1875" s="41">
        <v>0.08</v>
      </c>
      <c r="J1875" s="35">
        <v>2</v>
      </c>
      <c r="K1875" s="49">
        <v>19482.405577425743</v>
      </c>
      <c r="M1875" s="36"/>
      <c r="N1875" s="36"/>
      <c r="O1875" s="36"/>
    </row>
    <row r="1876" spans="1:15" ht="30">
      <c r="A1876" s="28"/>
      <c r="B1876" s="29" t="s">
        <v>9896</v>
      </c>
      <c r="C1876" s="29">
        <v>1</v>
      </c>
      <c r="D1876" s="30"/>
      <c r="E1876" s="31" t="s">
        <v>11738</v>
      </c>
      <c r="F1876" s="46">
        <v>22232.55</v>
      </c>
      <c r="G1876" s="32">
        <v>2021</v>
      </c>
      <c r="H1876" s="39">
        <v>15</v>
      </c>
      <c r="I1876" s="41">
        <v>0.08</v>
      </c>
      <c r="J1876" s="35">
        <v>2</v>
      </c>
      <c r="K1876" s="49">
        <v>19482.405577425743</v>
      </c>
      <c r="M1876" s="36"/>
      <c r="N1876" s="36"/>
      <c r="O1876" s="36"/>
    </row>
    <row r="1877" spans="1:15" ht="30">
      <c r="A1877" s="28"/>
      <c r="B1877" s="29" t="s">
        <v>9896</v>
      </c>
      <c r="C1877" s="29">
        <v>1</v>
      </c>
      <c r="D1877" s="30"/>
      <c r="E1877" s="31" t="s">
        <v>11739</v>
      </c>
      <c r="F1877" s="46">
        <v>22342.76</v>
      </c>
      <c r="G1877" s="32">
        <v>2021</v>
      </c>
      <c r="H1877" s="39">
        <v>15</v>
      </c>
      <c r="I1877" s="41">
        <v>0.08</v>
      </c>
      <c r="J1877" s="35">
        <v>2</v>
      </c>
      <c r="K1877" s="49">
        <v>19578.982709544554</v>
      </c>
      <c r="M1877" s="36"/>
      <c r="N1877" s="36"/>
      <c r="O1877" s="36"/>
    </row>
    <row r="1878" spans="1:15" ht="30">
      <c r="A1878" s="28"/>
      <c r="B1878" s="29" t="s">
        <v>9896</v>
      </c>
      <c r="C1878" s="29">
        <v>1</v>
      </c>
      <c r="D1878" s="30"/>
      <c r="E1878" s="31" t="s">
        <v>11740</v>
      </c>
      <c r="F1878" s="46">
        <v>20929.599999999999</v>
      </c>
      <c r="G1878" s="32">
        <v>2021</v>
      </c>
      <c r="H1878" s="39">
        <v>15</v>
      </c>
      <c r="I1878" s="41">
        <v>0.08</v>
      </c>
      <c r="J1878" s="35">
        <v>2</v>
      </c>
      <c r="K1878" s="49">
        <v>18340.629202376236</v>
      </c>
      <c r="M1878" s="36"/>
      <c r="N1878" s="36"/>
      <c r="O1878" s="36"/>
    </row>
    <row r="1879" spans="1:15" ht="30">
      <c r="A1879" s="28"/>
      <c r="B1879" s="29" t="s">
        <v>9896</v>
      </c>
      <c r="C1879" s="29">
        <v>1</v>
      </c>
      <c r="D1879" s="30"/>
      <c r="E1879" s="31" t="s">
        <v>11741</v>
      </c>
      <c r="F1879" s="46">
        <v>22342.76</v>
      </c>
      <c r="G1879" s="32">
        <v>2021</v>
      </c>
      <c r="H1879" s="39">
        <v>15</v>
      </c>
      <c r="I1879" s="41">
        <v>0.08</v>
      </c>
      <c r="J1879" s="35">
        <v>2</v>
      </c>
      <c r="K1879" s="49">
        <v>19578.982709544554</v>
      </c>
      <c r="M1879" s="36"/>
      <c r="N1879" s="36"/>
      <c r="O1879" s="36"/>
    </row>
    <row r="1880" spans="1:15" ht="30">
      <c r="A1880" s="28"/>
      <c r="B1880" s="29" t="s">
        <v>9896</v>
      </c>
      <c r="C1880" s="29">
        <v>1</v>
      </c>
      <c r="D1880" s="30"/>
      <c r="E1880" s="31" t="s">
        <v>11742</v>
      </c>
      <c r="F1880" s="46">
        <v>22232.55</v>
      </c>
      <c r="G1880" s="32">
        <v>2021</v>
      </c>
      <c r="H1880" s="39">
        <v>15</v>
      </c>
      <c r="I1880" s="41">
        <v>0.08</v>
      </c>
      <c r="J1880" s="35">
        <v>2</v>
      </c>
      <c r="K1880" s="49">
        <v>19482.405577425743</v>
      </c>
      <c r="M1880" s="36"/>
      <c r="N1880" s="36"/>
      <c r="O1880" s="36"/>
    </row>
    <row r="1881" spans="1:15" ht="30">
      <c r="A1881" s="28"/>
      <c r="B1881" s="29" t="s">
        <v>9896</v>
      </c>
      <c r="C1881" s="29">
        <v>1</v>
      </c>
      <c r="D1881" s="30"/>
      <c r="E1881" s="31" t="s">
        <v>11743</v>
      </c>
      <c r="F1881" s="46">
        <v>22342.76</v>
      </c>
      <c r="G1881" s="32">
        <v>2021</v>
      </c>
      <c r="H1881" s="39">
        <v>15</v>
      </c>
      <c r="I1881" s="41">
        <v>0.08</v>
      </c>
      <c r="J1881" s="35">
        <v>2</v>
      </c>
      <c r="K1881" s="49">
        <v>19578.982709544554</v>
      </c>
      <c r="M1881" s="36"/>
      <c r="N1881" s="36"/>
      <c r="O1881" s="36"/>
    </row>
    <row r="1882" spans="1:15" ht="30">
      <c r="A1882" s="28"/>
      <c r="B1882" s="29" t="s">
        <v>9896</v>
      </c>
      <c r="C1882" s="29">
        <v>1</v>
      </c>
      <c r="D1882" s="30"/>
      <c r="E1882" s="31" t="s">
        <v>11744</v>
      </c>
      <c r="F1882" s="46">
        <v>22232.55</v>
      </c>
      <c r="G1882" s="32">
        <v>2021</v>
      </c>
      <c r="H1882" s="39">
        <v>15</v>
      </c>
      <c r="I1882" s="41">
        <v>0.08</v>
      </c>
      <c r="J1882" s="35">
        <v>2</v>
      </c>
      <c r="K1882" s="49">
        <v>19482.405577425743</v>
      </c>
      <c r="M1882" s="36"/>
      <c r="N1882" s="36"/>
      <c r="O1882" s="36"/>
    </row>
    <row r="1883" spans="1:15" ht="30">
      <c r="A1883" s="28"/>
      <c r="B1883" s="29" t="s">
        <v>9896</v>
      </c>
      <c r="C1883" s="29">
        <v>1</v>
      </c>
      <c r="D1883" s="30"/>
      <c r="E1883" s="31" t="s">
        <v>11745</v>
      </c>
      <c r="F1883" s="46">
        <v>22342.76</v>
      </c>
      <c r="G1883" s="32">
        <v>2021</v>
      </c>
      <c r="H1883" s="39">
        <v>15</v>
      </c>
      <c r="I1883" s="41">
        <v>0.08</v>
      </c>
      <c r="J1883" s="35">
        <v>2</v>
      </c>
      <c r="K1883" s="49">
        <v>19578.982709544554</v>
      </c>
      <c r="M1883" s="36"/>
      <c r="N1883" s="36"/>
      <c r="O1883" s="36"/>
    </row>
    <row r="1884" spans="1:15" ht="30">
      <c r="A1884" s="28"/>
      <c r="B1884" s="29" t="s">
        <v>9896</v>
      </c>
      <c r="C1884" s="29">
        <v>1</v>
      </c>
      <c r="D1884" s="30"/>
      <c r="E1884" s="31" t="s">
        <v>11746</v>
      </c>
      <c r="F1884" s="46">
        <v>31084.37</v>
      </c>
      <c r="G1884" s="32">
        <v>2021</v>
      </c>
      <c r="H1884" s="39">
        <v>15</v>
      </c>
      <c r="I1884" s="41">
        <v>0.08</v>
      </c>
      <c r="J1884" s="35">
        <v>2</v>
      </c>
      <c r="K1884" s="49">
        <v>27239.264207603963</v>
      </c>
      <c r="M1884" s="36"/>
      <c r="N1884" s="36"/>
      <c r="O1884" s="36"/>
    </row>
    <row r="1885" spans="1:15" ht="30">
      <c r="A1885" s="28"/>
      <c r="B1885" s="29" t="s">
        <v>9896</v>
      </c>
      <c r="C1885" s="29">
        <v>1</v>
      </c>
      <c r="D1885" s="30"/>
      <c r="E1885" s="31" t="s">
        <v>11747</v>
      </c>
      <c r="F1885" s="46">
        <v>32123.64</v>
      </c>
      <c r="G1885" s="32">
        <v>2021</v>
      </c>
      <c r="H1885" s="39">
        <v>15</v>
      </c>
      <c r="I1885" s="41">
        <v>0.08</v>
      </c>
      <c r="J1885" s="35">
        <v>2</v>
      </c>
      <c r="K1885" s="49">
        <v>28149.97753758416</v>
      </c>
      <c r="M1885" s="36"/>
      <c r="N1885" s="36"/>
      <c r="O1885" s="36"/>
    </row>
    <row r="1886" spans="1:15" ht="30">
      <c r="A1886" s="28"/>
      <c r="B1886" s="29" t="s">
        <v>9896</v>
      </c>
      <c r="C1886" s="29">
        <v>1</v>
      </c>
      <c r="D1886" s="30"/>
      <c r="E1886" s="31" t="s">
        <v>11748</v>
      </c>
      <c r="F1886" s="46">
        <v>31093.64</v>
      </c>
      <c r="G1886" s="32">
        <v>2021</v>
      </c>
      <c r="H1886" s="39">
        <v>15</v>
      </c>
      <c r="I1886" s="41">
        <v>0.08</v>
      </c>
      <c r="J1886" s="35">
        <v>2</v>
      </c>
      <c r="K1886" s="49">
        <v>27247.387517782179</v>
      </c>
      <c r="M1886" s="36"/>
      <c r="N1886" s="36"/>
      <c r="O1886" s="36"/>
    </row>
    <row r="1887" spans="1:15" ht="30">
      <c r="A1887" s="28"/>
      <c r="B1887" s="29" t="s">
        <v>9896</v>
      </c>
      <c r="C1887" s="29">
        <v>1</v>
      </c>
      <c r="D1887" s="30"/>
      <c r="E1887" s="31" t="s">
        <v>11749</v>
      </c>
      <c r="F1887" s="46">
        <v>30795.97</v>
      </c>
      <c r="G1887" s="32">
        <v>2021</v>
      </c>
      <c r="H1887" s="39">
        <v>15</v>
      </c>
      <c r="I1887" s="41">
        <v>0.08</v>
      </c>
      <c r="J1887" s="35">
        <v>2</v>
      </c>
      <c r="K1887" s="49">
        <v>26986.53900205941</v>
      </c>
      <c r="M1887" s="36"/>
      <c r="N1887" s="36"/>
      <c r="O1887" s="36"/>
    </row>
    <row r="1888" spans="1:15" ht="30">
      <c r="A1888" s="28"/>
      <c r="B1888" s="29" t="s">
        <v>9896</v>
      </c>
      <c r="C1888" s="29">
        <v>1</v>
      </c>
      <c r="D1888" s="30"/>
      <c r="E1888" s="31" t="s">
        <v>11750</v>
      </c>
      <c r="F1888" s="46">
        <v>31093.64</v>
      </c>
      <c r="G1888" s="32">
        <v>2021</v>
      </c>
      <c r="H1888" s="39">
        <v>15</v>
      </c>
      <c r="I1888" s="41">
        <v>0.08</v>
      </c>
      <c r="J1888" s="35">
        <v>2</v>
      </c>
      <c r="K1888" s="49">
        <v>27247.387517782179</v>
      </c>
      <c r="M1888" s="36"/>
      <c r="N1888" s="36"/>
      <c r="O1888" s="36"/>
    </row>
    <row r="1889" spans="1:15" ht="30">
      <c r="A1889" s="28"/>
      <c r="B1889" s="29" t="s">
        <v>9896</v>
      </c>
      <c r="C1889" s="29">
        <v>1</v>
      </c>
      <c r="D1889" s="30"/>
      <c r="E1889" s="31" t="s">
        <v>11751</v>
      </c>
      <c r="F1889" s="46">
        <v>31093.64</v>
      </c>
      <c r="G1889" s="32">
        <v>2021</v>
      </c>
      <c r="H1889" s="39">
        <v>15</v>
      </c>
      <c r="I1889" s="41">
        <v>0.08</v>
      </c>
      <c r="J1889" s="35">
        <v>2</v>
      </c>
      <c r="K1889" s="49">
        <v>27247.387517782179</v>
      </c>
      <c r="M1889" s="36"/>
      <c r="N1889" s="36"/>
      <c r="O1889" s="36"/>
    </row>
    <row r="1890" spans="1:15" ht="30">
      <c r="A1890" s="28"/>
      <c r="B1890" s="29" t="s">
        <v>9896</v>
      </c>
      <c r="C1890" s="29">
        <v>1</v>
      </c>
      <c r="D1890" s="30"/>
      <c r="E1890" s="31" t="s">
        <v>11752</v>
      </c>
      <c r="F1890" s="46">
        <v>31093.64</v>
      </c>
      <c r="G1890" s="32">
        <v>2021</v>
      </c>
      <c r="H1890" s="39">
        <v>15</v>
      </c>
      <c r="I1890" s="41">
        <v>0.08</v>
      </c>
      <c r="J1890" s="35">
        <v>2</v>
      </c>
      <c r="K1890" s="49">
        <v>27247.387517782179</v>
      </c>
      <c r="M1890" s="36"/>
      <c r="N1890" s="36"/>
      <c r="O1890" s="36"/>
    </row>
    <row r="1891" spans="1:15" ht="30">
      <c r="A1891" s="28"/>
      <c r="B1891" s="29" t="s">
        <v>9896</v>
      </c>
      <c r="C1891" s="29">
        <v>1</v>
      </c>
      <c r="D1891" s="30"/>
      <c r="E1891" s="31" t="s">
        <v>11753</v>
      </c>
      <c r="F1891" s="46">
        <v>30188</v>
      </c>
      <c r="G1891" s="32">
        <v>2022</v>
      </c>
      <c r="H1891" s="39">
        <v>15</v>
      </c>
      <c r="I1891" s="41">
        <v>0.08</v>
      </c>
      <c r="J1891" s="35">
        <v>2</v>
      </c>
      <c r="K1891" s="49">
        <v>29638.040396039603</v>
      </c>
      <c r="M1891" s="36"/>
      <c r="N1891" s="36"/>
      <c r="O1891" s="36"/>
    </row>
    <row r="1892" spans="1:15" ht="30">
      <c r="A1892" s="28"/>
      <c r="B1892" s="29" t="s">
        <v>9896</v>
      </c>
      <c r="C1892" s="29">
        <v>1</v>
      </c>
      <c r="D1892" s="30"/>
      <c r="E1892" s="31" t="s">
        <v>11754</v>
      </c>
      <c r="F1892" s="46">
        <v>31093.64</v>
      </c>
      <c r="G1892" s="32">
        <v>2021</v>
      </c>
      <c r="H1892" s="39">
        <v>15</v>
      </c>
      <c r="I1892" s="41">
        <v>0.08</v>
      </c>
      <c r="J1892" s="35">
        <v>2</v>
      </c>
      <c r="K1892" s="49">
        <v>27247.387517782179</v>
      </c>
      <c r="M1892" s="36"/>
      <c r="N1892" s="36"/>
      <c r="O1892" s="36"/>
    </row>
    <row r="1893" spans="1:15" ht="30">
      <c r="A1893" s="28"/>
      <c r="B1893" s="29" t="s">
        <v>9896</v>
      </c>
      <c r="C1893" s="29">
        <v>1</v>
      </c>
      <c r="D1893" s="30"/>
      <c r="E1893" s="31" t="s">
        <v>11755</v>
      </c>
      <c r="F1893" s="46">
        <v>30188</v>
      </c>
      <c r="G1893" s="32">
        <v>2022</v>
      </c>
      <c r="H1893" s="39">
        <v>15</v>
      </c>
      <c r="I1893" s="41">
        <v>0.08</v>
      </c>
      <c r="J1893" s="35">
        <v>2</v>
      </c>
      <c r="K1893" s="49">
        <v>29638.040396039603</v>
      </c>
      <c r="M1893" s="36"/>
      <c r="N1893" s="36"/>
      <c r="O1893" s="36"/>
    </row>
    <row r="1894" spans="1:15" ht="30">
      <c r="A1894" s="28"/>
      <c r="B1894" s="29" t="s">
        <v>9896</v>
      </c>
      <c r="C1894" s="29">
        <v>1</v>
      </c>
      <c r="D1894" s="30"/>
      <c r="E1894" s="31" t="s">
        <v>11756</v>
      </c>
      <c r="F1894" s="46">
        <v>30188</v>
      </c>
      <c r="G1894" s="32">
        <v>2022</v>
      </c>
      <c r="H1894" s="39">
        <v>15</v>
      </c>
      <c r="I1894" s="41">
        <v>0.08</v>
      </c>
      <c r="J1894" s="35">
        <v>2</v>
      </c>
      <c r="K1894" s="49">
        <v>29638.040396039603</v>
      </c>
      <c r="M1894" s="36"/>
      <c r="N1894" s="36"/>
      <c r="O1894" s="36"/>
    </row>
    <row r="1895" spans="1:15" ht="30">
      <c r="A1895" s="28"/>
      <c r="B1895" s="29" t="s">
        <v>9896</v>
      </c>
      <c r="C1895" s="29">
        <v>1</v>
      </c>
      <c r="D1895" s="30"/>
      <c r="E1895" s="31" t="s">
        <v>11757</v>
      </c>
      <c r="F1895" s="46">
        <v>31093.64</v>
      </c>
      <c r="G1895" s="32">
        <v>2021</v>
      </c>
      <c r="H1895" s="39">
        <v>15</v>
      </c>
      <c r="I1895" s="41">
        <v>0.08</v>
      </c>
      <c r="J1895" s="35">
        <v>2</v>
      </c>
      <c r="K1895" s="49">
        <v>27247.387517782179</v>
      </c>
      <c r="M1895" s="36"/>
      <c r="N1895" s="36"/>
      <c r="O1895" s="36"/>
    </row>
    <row r="1896" spans="1:15" ht="30">
      <c r="A1896" s="28"/>
      <c r="B1896" s="29" t="s">
        <v>9896</v>
      </c>
      <c r="C1896" s="29">
        <v>1</v>
      </c>
      <c r="D1896" s="30"/>
      <c r="E1896" s="31" t="s">
        <v>11758</v>
      </c>
      <c r="F1896" s="46">
        <v>31093.64</v>
      </c>
      <c r="G1896" s="32">
        <v>2021</v>
      </c>
      <c r="H1896" s="39">
        <v>15</v>
      </c>
      <c r="I1896" s="41">
        <v>0.08</v>
      </c>
      <c r="J1896" s="35">
        <v>2</v>
      </c>
      <c r="K1896" s="49">
        <v>27247.387517782179</v>
      </c>
      <c r="M1896" s="36"/>
      <c r="N1896" s="36"/>
      <c r="O1896" s="36"/>
    </row>
    <row r="1897" spans="1:15" ht="30">
      <c r="A1897" s="28"/>
      <c r="B1897" s="29" t="s">
        <v>9896</v>
      </c>
      <c r="C1897" s="29">
        <v>1</v>
      </c>
      <c r="D1897" s="30"/>
      <c r="E1897" s="31" t="s">
        <v>11759</v>
      </c>
      <c r="F1897" s="46">
        <v>30188</v>
      </c>
      <c r="G1897" s="32">
        <v>2022</v>
      </c>
      <c r="H1897" s="39">
        <v>15</v>
      </c>
      <c r="I1897" s="41">
        <v>0.08</v>
      </c>
      <c r="J1897" s="35">
        <v>2</v>
      </c>
      <c r="K1897" s="49">
        <v>29638.040396039603</v>
      </c>
      <c r="M1897" s="36"/>
      <c r="N1897" s="36"/>
      <c r="O1897" s="36"/>
    </row>
    <row r="1898" spans="1:15" ht="30">
      <c r="A1898" s="28"/>
      <c r="B1898" s="29" t="s">
        <v>9896</v>
      </c>
      <c r="C1898" s="29">
        <v>1</v>
      </c>
      <c r="D1898" s="30"/>
      <c r="E1898" s="31" t="s">
        <v>11760</v>
      </c>
      <c r="F1898" s="46">
        <v>30187</v>
      </c>
      <c r="G1898" s="32">
        <v>2022</v>
      </c>
      <c r="H1898" s="39">
        <v>15</v>
      </c>
      <c r="I1898" s="41">
        <v>0.08</v>
      </c>
      <c r="J1898" s="35">
        <v>2</v>
      </c>
      <c r="K1898" s="49">
        <v>29637.058613861387</v>
      </c>
      <c r="M1898" s="36"/>
      <c r="N1898" s="36"/>
      <c r="O1898" s="36"/>
    </row>
    <row r="1899" spans="1:15" ht="30">
      <c r="A1899" s="28"/>
      <c r="B1899" s="29" t="s">
        <v>9896</v>
      </c>
      <c r="C1899" s="29">
        <v>1</v>
      </c>
      <c r="D1899" s="30"/>
      <c r="E1899" s="31" t="s">
        <v>11761</v>
      </c>
      <c r="F1899" s="46">
        <v>30187</v>
      </c>
      <c r="G1899" s="32">
        <v>2022</v>
      </c>
      <c r="H1899" s="39">
        <v>15</v>
      </c>
      <c r="I1899" s="41">
        <v>0.08</v>
      </c>
      <c r="J1899" s="35">
        <v>2</v>
      </c>
      <c r="K1899" s="49">
        <v>29637.058613861387</v>
      </c>
      <c r="M1899" s="36"/>
      <c r="N1899" s="36"/>
      <c r="O1899" s="36"/>
    </row>
    <row r="1900" spans="1:15" ht="30">
      <c r="A1900" s="28"/>
      <c r="B1900" s="29" t="s">
        <v>9896</v>
      </c>
      <c r="C1900" s="29">
        <v>1</v>
      </c>
      <c r="D1900" s="30"/>
      <c r="E1900" s="31" t="s">
        <v>11762</v>
      </c>
      <c r="F1900" s="46">
        <v>30187</v>
      </c>
      <c r="G1900" s="32">
        <v>2022</v>
      </c>
      <c r="H1900" s="39">
        <v>15</v>
      </c>
      <c r="I1900" s="41">
        <v>0.08</v>
      </c>
      <c r="J1900" s="35">
        <v>2</v>
      </c>
      <c r="K1900" s="49">
        <v>29637.058613861387</v>
      </c>
      <c r="M1900" s="36"/>
      <c r="N1900" s="36"/>
      <c r="O1900" s="36"/>
    </row>
    <row r="1901" spans="1:15" ht="30">
      <c r="A1901" s="28"/>
      <c r="B1901" s="29" t="s">
        <v>9896</v>
      </c>
      <c r="C1901" s="29">
        <v>1</v>
      </c>
      <c r="D1901" s="30"/>
      <c r="E1901" s="31" t="s">
        <v>11763</v>
      </c>
      <c r="F1901" s="46">
        <v>30188</v>
      </c>
      <c r="G1901" s="32">
        <v>2022</v>
      </c>
      <c r="H1901" s="39">
        <v>15</v>
      </c>
      <c r="I1901" s="41">
        <v>0.08</v>
      </c>
      <c r="J1901" s="35">
        <v>2</v>
      </c>
      <c r="K1901" s="49">
        <v>29638.040396039603</v>
      </c>
      <c r="M1901" s="36"/>
      <c r="N1901" s="36"/>
      <c r="O1901" s="36"/>
    </row>
    <row r="1902" spans="1:15" ht="30">
      <c r="A1902" s="28"/>
      <c r="B1902" s="29" t="s">
        <v>9896</v>
      </c>
      <c r="C1902" s="29">
        <v>1</v>
      </c>
      <c r="D1902" s="30"/>
      <c r="E1902" s="31" t="s">
        <v>11764</v>
      </c>
      <c r="F1902" s="46">
        <v>39824</v>
      </c>
      <c r="G1902" s="32">
        <v>2022</v>
      </c>
      <c r="H1902" s="39">
        <v>15</v>
      </c>
      <c r="I1902" s="41">
        <v>0.08</v>
      </c>
      <c r="J1902" s="35">
        <v>2</v>
      </c>
      <c r="K1902" s="49">
        <v>39098.493465346532</v>
      </c>
      <c r="M1902" s="36"/>
      <c r="N1902" s="36"/>
      <c r="O1902" s="36"/>
    </row>
    <row r="1903" spans="1:15" ht="30">
      <c r="A1903" s="28"/>
      <c r="B1903" s="29" t="s">
        <v>9896</v>
      </c>
      <c r="C1903" s="29">
        <v>1</v>
      </c>
      <c r="D1903" s="30"/>
      <c r="E1903" s="31" t="s">
        <v>11765</v>
      </c>
      <c r="F1903" s="46">
        <v>30518</v>
      </c>
      <c r="G1903" s="32">
        <v>2022</v>
      </c>
      <c r="H1903" s="39">
        <v>15</v>
      </c>
      <c r="I1903" s="41">
        <v>0.08</v>
      </c>
      <c r="J1903" s="35">
        <v>2</v>
      </c>
      <c r="K1903" s="49">
        <v>29962.028514851485</v>
      </c>
      <c r="M1903" s="36"/>
      <c r="N1903" s="36"/>
      <c r="O1903" s="36"/>
    </row>
    <row r="1904" spans="1:15" ht="30">
      <c r="A1904" s="28"/>
      <c r="B1904" s="29" t="s">
        <v>9896</v>
      </c>
      <c r="C1904" s="29">
        <v>1</v>
      </c>
      <c r="D1904" s="30"/>
      <c r="E1904" s="31" t="s">
        <v>11766</v>
      </c>
      <c r="F1904" s="46">
        <v>30187</v>
      </c>
      <c r="G1904" s="32">
        <v>2022</v>
      </c>
      <c r="H1904" s="39">
        <v>15</v>
      </c>
      <c r="I1904" s="41">
        <v>0.08</v>
      </c>
      <c r="J1904" s="35">
        <v>2</v>
      </c>
      <c r="K1904" s="49">
        <v>29637.058613861387</v>
      </c>
      <c r="M1904" s="36"/>
      <c r="N1904" s="36"/>
      <c r="O1904" s="36"/>
    </row>
    <row r="1905" spans="1:15" ht="30">
      <c r="A1905" s="28"/>
      <c r="B1905" s="29" t="s">
        <v>9896</v>
      </c>
      <c r="C1905" s="29">
        <v>1</v>
      </c>
      <c r="D1905" s="30"/>
      <c r="E1905" s="31" t="s">
        <v>11767</v>
      </c>
      <c r="F1905" s="46">
        <v>41507.199999999997</v>
      </c>
      <c r="G1905" s="32">
        <v>2019</v>
      </c>
      <c r="H1905" s="39">
        <v>15</v>
      </c>
      <c r="I1905" s="41">
        <v>0.08</v>
      </c>
      <c r="J1905" s="35">
        <v>2</v>
      </c>
      <c r="K1905" s="49">
        <v>27215.572403960396</v>
      </c>
      <c r="M1905" s="36"/>
      <c r="N1905" s="36"/>
      <c r="O1905" s="36"/>
    </row>
    <row r="1906" spans="1:15" ht="30">
      <c r="A1906" s="28"/>
      <c r="B1906" s="29" t="s">
        <v>9896</v>
      </c>
      <c r="C1906" s="29">
        <v>1</v>
      </c>
      <c r="D1906" s="30"/>
      <c r="E1906" s="31" t="s">
        <v>11768</v>
      </c>
      <c r="F1906" s="46">
        <v>41312.089999999997</v>
      </c>
      <c r="G1906" s="32">
        <v>2019</v>
      </c>
      <c r="H1906" s="39">
        <v>15</v>
      </c>
      <c r="I1906" s="41">
        <v>0.08</v>
      </c>
      <c r="J1906" s="35">
        <v>2</v>
      </c>
      <c r="K1906" s="49">
        <v>27087.642060990096</v>
      </c>
      <c r="M1906" s="36"/>
      <c r="N1906" s="36"/>
      <c r="O1906" s="36"/>
    </row>
    <row r="1907" spans="1:15" ht="30">
      <c r="A1907" s="28"/>
      <c r="B1907" s="29" t="s">
        <v>9896</v>
      </c>
      <c r="C1907" s="29">
        <v>1</v>
      </c>
      <c r="D1907" s="30"/>
      <c r="E1907" s="31" t="s">
        <v>11769</v>
      </c>
      <c r="F1907" s="46">
        <v>41312.089999999997</v>
      </c>
      <c r="G1907" s="32">
        <v>2019</v>
      </c>
      <c r="H1907" s="39">
        <v>15</v>
      </c>
      <c r="I1907" s="41">
        <v>0.08</v>
      </c>
      <c r="J1907" s="35">
        <v>2</v>
      </c>
      <c r="K1907" s="49">
        <v>27087.642060990096</v>
      </c>
      <c r="M1907" s="36"/>
      <c r="N1907" s="36"/>
      <c r="O1907" s="36"/>
    </row>
    <row r="1908" spans="1:15" ht="30">
      <c r="A1908" s="28"/>
      <c r="B1908" s="29" t="s">
        <v>9896</v>
      </c>
      <c r="C1908" s="29">
        <v>1</v>
      </c>
      <c r="D1908" s="30"/>
      <c r="E1908" s="31" t="s">
        <v>11770</v>
      </c>
      <c r="F1908" s="46">
        <v>41466.870000000003</v>
      </c>
      <c r="G1908" s="32">
        <v>2019</v>
      </c>
      <c r="H1908" s="39">
        <v>15</v>
      </c>
      <c r="I1908" s="41">
        <v>0.08</v>
      </c>
      <c r="J1908" s="35">
        <v>2</v>
      </c>
      <c r="K1908" s="49">
        <v>27189.128701782181</v>
      </c>
      <c r="M1908" s="36"/>
      <c r="N1908" s="36"/>
      <c r="O1908" s="36"/>
    </row>
    <row r="1909" spans="1:15" ht="30">
      <c r="A1909" s="28"/>
      <c r="B1909" s="29" t="s">
        <v>9896</v>
      </c>
      <c r="C1909" s="29">
        <v>1</v>
      </c>
      <c r="D1909" s="30"/>
      <c r="E1909" s="31" t="s">
        <v>11771</v>
      </c>
      <c r="F1909" s="46">
        <v>41466.870000000003</v>
      </c>
      <c r="G1909" s="32">
        <v>2019</v>
      </c>
      <c r="H1909" s="39">
        <v>15</v>
      </c>
      <c r="I1909" s="41">
        <v>0.08</v>
      </c>
      <c r="J1909" s="35">
        <v>2</v>
      </c>
      <c r="K1909" s="49">
        <v>27189.128701782181</v>
      </c>
      <c r="M1909" s="36"/>
      <c r="N1909" s="36"/>
      <c r="O1909" s="36"/>
    </row>
    <row r="1910" spans="1:15" ht="30">
      <c r="A1910" s="28"/>
      <c r="B1910" s="29" t="s">
        <v>9896</v>
      </c>
      <c r="C1910" s="29">
        <v>1</v>
      </c>
      <c r="D1910" s="30"/>
      <c r="E1910" s="31" t="s">
        <v>11772</v>
      </c>
      <c r="F1910" s="46">
        <v>35764.400000000001</v>
      </c>
      <c r="G1910" s="32">
        <v>2020</v>
      </c>
      <c r="H1910" s="39">
        <v>15</v>
      </c>
      <c r="I1910" s="41">
        <v>0.08</v>
      </c>
      <c r="J1910" s="35">
        <v>2</v>
      </c>
      <c r="K1910" s="49">
        <v>27235.617498613861</v>
      </c>
      <c r="M1910" s="36"/>
      <c r="N1910" s="36"/>
      <c r="O1910" s="36"/>
    </row>
    <row r="1911" spans="1:15" ht="30">
      <c r="A1911" s="28"/>
      <c r="B1911" s="29" t="s">
        <v>9896</v>
      </c>
      <c r="C1911" s="29">
        <v>1</v>
      </c>
      <c r="D1911" s="30"/>
      <c r="E1911" s="31" t="s">
        <v>11773</v>
      </c>
      <c r="F1911" s="46">
        <v>48071</v>
      </c>
      <c r="G1911" s="32">
        <v>2020</v>
      </c>
      <c r="H1911" s="39">
        <v>15</v>
      </c>
      <c r="I1911" s="41">
        <v>0.08</v>
      </c>
      <c r="J1911" s="35">
        <v>2</v>
      </c>
      <c r="K1911" s="49">
        <v>36607.446756435646</v>
      </c>
      <c r="M1911" s="36"/>
      <c r="N1911" s="36"/>
      <c r="O1911" s="36"/>
    </row>
    <row r="1912" spans="1:15" ht="30">
      <c r="A1912" s="28"/>
      <c r="B1912" s="29" t="s">
        <v>9896</v>
      </c>
      <c r="C1912" s="29">
        <v>1</v>
      </c>
      <c r="D1912" s="30"/>
      <c r="E1912" s="31" t="s">
        <v>11774</v>
      </c>
      <c r="F1912" s="46">
        <v>51202.239999999998</v>
      </c>
      <c r="G1912" s="32">
        <v>2020</v>
      </c>
      <c r="H1912" s="39">
        <v>15</v>
      </c>
      <c r="I1912" s="41">
        <v>0.08</v>
      </c>
      <c r="J1912" s="35">
        <v>2</v>
      </c>
      <c r="K1912" s="49">
        <v>38991.975923326732</v>
      </c>
      <c r="M1912" s="36"/>
      <c r="N1912" s="36"/>
      <c r="O1912" s="36"/>
    </row>
    <row r="1913" spans="1:15" ht="30">
      <c r="A1913" s="28"/>
      <c r="B1913" s="29" t="s">
        <v>9896</v>
      </c>
      <c r="C1913" s="29">
        <v>1</v>
      </c>
      <c r="D1913" s="30"/>
      <c r="E1913" s="31" t="s">
        <v>11775</v>
      </c>
      <c r="F1913" s="46">
        <v>51852.02</v>
      </c>
      <c r="G1913" s="32">
        <v>2020</v>
      </c>
      <c r="H1913" s="39">
        <v>15</v>
      </c>
      <c r="I1913" s="41">
        <v>0.08</v>
      </c>
      <c r="J1913" s="35">
        <v>2</v>
      </c>
      <c r="K1913" s="49">
        <v>39486.802050376231</v>
      </c>
      <c r="M1913" s="36"/>
      <c r="N1913" s="36"/>
      <c r="O1913" s="36"/>
    </row>
    <row r="1914" spans="1:15" ht="30">
      <c r="A1914" s="28"/>
      <c r="B1914" s="29" t="s">
        <v>9896</v>
      </c>
      <c r="C1914" s="29">
        <v>1</v>
      </c>
      <c r="D1914" s="30"/>
      <c r="E1914" s="31" t="s">
        <v>11776</v>
      </c>
      <c r="F1914" s="46">
        <v>51834</v>
      </c>
      <c r="G1914" s="32">
        <v>2020</v>
      </c>
      <c r="H1914" s="39">
        <v>15</v>
      </c>
      <c r="I1914" s="41">
        <v>0.08</v>
      </c>
      <c r="J1914" s="35">
        <v>2</v>
      </c>
      <c r="K1914" s="49">
        <v>39473.079302970298</v>
      </c>
      <c r="M1914" s="36"/>
      <c r="N1914" s="36"/>
      <c r="O1914" s="36"/>
    </row>
    <row r="1915" spans="1:15" ht="30">
      <c r="A1915" s="28"/>
      <c r="B1915" s="29" t="s">
        <v>9896</v>
      </c>
      <c r="C1915" s="29">
        <v>1</v>
      </c>
      <c r="D1915" s="30"/>
      <c r="E1915" s="31" t="s">
        <v>11777</v>
      </c>
      <c r="F1915" s="46">
        <v>51834</v>
      </c>
      <c r="G1915" s="32">
        <v>2020</v>
      </c>
      <c r="H1915" s="39">
        <v>15</v>
      </c>
      <c r="I1915" s="41">
        <v>0.08</v>
      </c>
      <c r="J1915" s="35">
        <v>2</v>
      </c>
      <c r="K1915" s="49">
        <v>39473.079302970298</v>
      </c>
      <c r="M1915" s="36"/>
      <c r="N1915" s="36"/>
      <c r="O1915" s="36"/>
    </row>
    <row r="1916" spans="1:15" ht="30">
      <c r="A1916" s="28"/>
      <c r="B1916" s="29" t="s">
        <v>9896</v>
      </c>
      <c r="C1916" s="29">
        <v>1</v>
      </c>
      <c r="D1916" s="30"/>
      <c r="E1916" s="31" t="s">
        <v>11778</v>
      </c>
      <c r="F1916" s="46">
        <v>47421.22</v>
      </c>
      <c r="G1916" s="32">
        <v>2020</v>
      </c>
      <c r="H1916" s="39">
        <v>15</v>
      </c>
      <c r="I1916" s="41">
        <v>0.08</v>
      </c>
      <c r="J1916" s="35">
        <v>2</v>
      </c>
      <c r="K1916" s="49">
        <v>36112.62062938614</v>
      </c>
      <c r="M1916" s="36"/>
      <c r="N1916" s="36"/>
      <c r="O1916" s="36"/>
    </row>
    <row r="1917" spans="1:15" ht="30">
      <c r="A1917" s="28"/>
      <c r="B1917" s="29" t="s">
        <v>9896</v>
      </c>
      <c r="C1917" s="29">
        <v>1</v>
      </c>
      <c r="D1917" s="30"/>
      <c r="E1917" s="31" t="s">
        <v>11779</v>
      </c>
      <c r="F1917" s="46">
        <v>40974.300000000003</v>
      </c>
      <c r="G1917" s="32">
        <v>2020</v>
      </c>
      <c r="H1917" s="39">
        <v>15</v>
      </c>
      <c r="I1917" s="41">
        <v>0.08</v>
      </c>
      <c r="J1917" s="35">
        <v>2</v>
      </c>
      <c r="K1917" s="49">
        <v>31203.105939801982</v>
      </c>
      <c r="M1917" s="36"/>
      <c r="N1917" s="36"/>
      <c r="O1917" s="36"/>
    </row>
    <row r="1918" spans="1:15" ht="30">
      <c r="A1918" s="28"/>
      <c r="B1918" s="29" t="s">
        <v>9896</v>
      </c>
      <c r="C1918" s="29">
        <v>1</v>
      </c>
      <c r="D1918" s="30"/>
      <c r="E1918" s="31" t="s">
        <v>11780</v>
      </c>
      <c r="F1918" s="46">
        <v>40974.300000000003</v>
      </c>
      <c r="G1918" s="32">
        <v>2020</v>
      </c>
      <c r="H1918" s="39">
        <v>15</v>
      </c>
      <c r="I1918" s="41">
        <v>0.08</v>
      </c>
      <c r="J1918" s="35">
        <v>2</v>
      </c>
      <c r="K1918" s="49">
        <v>31203.105939801982</v>
      </c>
      <c r="M1918" s="36"/>
      <c r="N1918" s="36"/>
      <c r="O1918" s="36"/>
    </row>
    <row r="1919" spans="1:15" ht="30">
      <c r="A1919" s="28"/>
      <c r="B1919" s="29" t="s">
        <v>9896</v>
      </c>
      <c r="C1919" s="29">
        <v>1</v>
      </c>
      <c r="D1919" s="30"/>
      <c r="E1919" s="31" t="s">
        <v>11781</v>
      </c>
      <c r="F1919" s="46">
        <v>43316.9</v>
      </c>
      <c r="G1919" s="32">
        <v>2020</v>
      </c>
      <c r="H1919" s="39">
        <v>15</v>
      </c>
      <c r="I1919" s="41">
        <v>0.08</v>
      </c>
      <c r="J1919" s="35">
        <v>2</v>
      </c>
      <c r="K1919" s="49">
        <v>32987.063102574255</v>
      </c>
      <c r="M1919" s="36"/>
      <c r="N1919" s="36"/>
      <c r="O1919" s="36"/>
    </row>
    <row r="1920" spans="1:15" ht="30">
      <c r="A1920" s="28"/>
      <c r="B1920" s="29" t="s">
        <v>9896</v>
      </c>
      <c r="C1920" s="29">
        <v>1</v>
      </c>
      <c r="D1920" s="30"/>
      <c r="E1920" s="31" t="s">
        <v>11782</v>
      </c>
      <c r="F1920" s="46">
        <v>36837.949999999997</v>
      </c>
      <c r="G1920" s="32">
        <v>2021</v>
      </c>
      <c r="H1920" s="39">
        <v>15</v>
      </c>
      <c r="I1920" s="41">
        <v>0.08</v>
      </c>
      <c r="J1920" s="35">
        <v>2</v>
      </c>
      <c r="K1920" s="49">
        <v>32281.132058217823</v>
      </c>
      <c r="M1920" s="36"/>
      <c r="N1920" s="36"/>
      <c r="O1920" s="36"/>
    </row>
    <row r="1921" spans="1:15" ht="30">
      <c r="A1921" s="28"/>
      <c r="B1921" s="29" t="s">
        <v>9896</v>
      </c>
      <c r="C1921" s="29">
        <v>1</v>
      </c>
      <c r="D1921" s="30"/>
      <c r="E1921" s="31" t="s">
        <v>11783</v>
      </c>
      <c r="F1921" s="46">
        <v>38406.639999999999</v>
      </c>
      <c r="G1921" s="32">
        <v>2021</v>
      </c>
      <c r="H1921" s="39">
        <v>15</v>
      </c>
      <c r="I1921" s="41">
        <v>0.08</v>
      </c>
      <c r="J1921" s="35">
        <v>2</v>
      </c>
      <c r="K1921" s="49">
        <v>33655.776658376242</v>
      </c>
      <c r="M1921" s="36"/>
      <c r="N1921" s="36"/>
      <c r="O1921" s="36"/>
    </row>
    <row r="1922" spans="1:15" ht="30">
      <c r="A1922" s="28"/>
      <c r="B1922" s="29" t="s">
        <v>9896</v>
      </c>
      <c r="C1922" s="29">
        <v>1</v>
      </c>
      <c r="D1922" s="30"/>
      <c r="E1922" s="31" t="s">
        <v>11784</v>
      </c>
      <c r="F1922" s="46">
        <v>37434.32</v>
      </c>
      <c r="G1922" s="32">
        <v>2021</v>
      </c>
      <c r="H1922" s="39">
        <v>15</v>
      </c>
      <c r="I1922" s="41">
        <v>0.08</v>
      </c>
      <c r="J1922" s="35">
        <v>2</v>
      </c>
      <c r="K1922" s="49">
        <v>32803.731679683173</v>
      </c>
      <c r="M1922" s="36"/>
      <c r="N1922" s="36"/>
      <c r="O1922" s="36"/>
    </row>
    <row r="1923" spans="1:15" ht="30">
      <c r="A1923" s="28"/>
      <c r="B1923" s="29" t="s">
        <v>9896</v>
      </c>
      <c r="C1923" s="29">
        <v>1</v>
      </c>
      <c r="D1923" s="30"/>
      <c r="E1923" s="31" t="s">
        <v>11785</v>
      </c>
      <c r="F1923" s="46">
        <v>37927.69</v>
      </c>
      <c r="G1923" s="32">
        <v>2021</v>
      </c>
      <c r="H1923" s="39">
        <v>15</v>
      </c>
      <c r="I1923" s="41">
        <v>0.08</v>
      </c>
      <c r="J1923" s="35">
        <v>2</v>
      </c>
      <c r="K1923" s="49">
        <v>33236.072299168321</v>
      </c>
      <c r="M1923" s="36"/>
      <c r="N1923" s="36"/>
      <c r="O1923" s="36"/>
    </row>
    <row r="1924" spans="1:15" ht="30">
      <c r="A1924" s="28"/>
      <c r="B1924" s="29" t="s">
        <v>9896</v>
      </c>
      <c r="C1924" s="29">
        <v>1</v>
      </c>
      <c r="D1924" s="30"/>
      <c r="E1924" s="31" t="s">
        <v>11786</v>
      </c>
      <c r="F1924" s="46">
        <v>39551</v>
      </c>
      <c r="G1924" s="32">
        <v>2022</v>
      </c>
      <c r="H1924" s="39">
        <v>15</v>
      </c>
      <c r="I1924" s="41">
        <v>0.08</v>
      </c>
      <c r="J1924" s="35">
        <v>2</v>
      </c>
      <c r="K1924" s="49">
        <v>38830.466930693066</v>
      </c>
      <c r="M1924" s="36"/>
      <c r="N1924" s="36"/>
      <c r="O1924" s="36"/>
    </row>
    <row r="1925" spans="1:15" ht="30">
      <c r="A1925" s="28"/>
      <c r="B1925" s="29" t="s">
        <v>9896</v>
      </c>
      <c r="C1925" s="29">
        <v>1</v>
      </c>
      <c r="D1925" s="30"/>
      <c r="E1925" s="31" t="s">
        <v>11787</v>
      </c>
      <c r="F1925" s="46">
        <v>34683.800000000003</v>
      </c>
      <c r="G1925" s="32">
        <v>2019</v>
      </c>
      <c r="H1925" s="39">
        <v>15</v>
      </c>
      <c r="I1925" s="41">
        <v>0.08</v>
      </c>
      <c r="J1925" s="35">
        <v>2</v>
      </c>
      <c r="K1925" s="49">
        <v>22741.583873267329</v>
      </c>
      <c r="M1925" s="36"/>
      <c r="N1925" s="36"/>
      <c r="O1925" s="36"/>
    </row>
    <row r="1926" spans="1:15" ht="30">
      <c r="A1926" s="28"/>
      <c r="B1926" s="29" t="s">
        <v>9896</v>
      </c>
      <c r="C1926" s="29">
        <v>1</v>
      </c>
      <c r="D1926" s="30"/>
      <c r="E1926" s="31" t="s">
        <v>11788</v>
      </c>
      <c r="F1926" s="46">
        <v>34683.800000000003</v>
      </c>
      <c r="G1926" s="32">
        <v>2019</v>
      </c>
      <c r="H1926" s="39">
        <v>15</v>
      </c>
      <c r="I1926" s="41">
        <v>0.08</v>
      </c>
      <c r="J1926" s="35">
        <v>2</v>
      </c>
      <c r="K1926" s="49">
        <v>22741.583873267329</v>
      </c>
      <c r="M1926" s="36"/>
      <c r="N1926" s="36"/>
      <c r="O1926" s="36"/>
    </row>
    <row r="1927" spans="1:15" ht="30">
      <c r="A1927" s="28"/>
      <c r="B1927" s="29" t="s">
        <v>9896</v>
      </c>
      <c r="C1927" s="29">
        <v>1</v>
      </c>
      <c r="D1927" s="30"/>
      <c r="E1927" s="31" t="s">
        <v>11789</v>
      </c>
      <c r="F1927" s="46">
        <v>36622.910000000003</v>
      </c>
      <c r="G1927" s="32">
        <v>2019</v>
      </c>
      <c r="H1927" s="39">
        <v>15</v>
      </c>
      <c r="I1927" s="41">
        <v>0.08</v>
      </c>
      <c r="J1927" s="35">
        <v>2</v>
      </c>
      <c r="K1927" s="49">
        <v>24013.025661782183</v>
      </c>
      <c r="M1927" s="36"/>
      <c r="N1927" s="36"/>
      <c r="O1927" s="36"/>
    </row>
    <row r="1928" spans="1:15" ht="30">
      <c r="A1928" s="28"/>
      <c r="B1928" s="29" t="s">
        <v>9896</v>
      </c>
      <c r="C1928" s="29">
        <v>1</v>
      </c>
      <c r="D1928" s="30"/>
      <c r="E1928" s="31" t="s">
        <v>11790</v>
      </c>
      <c r="F1928" s="46">
        <v>41375.31</v>
      </c>
      <c r="G1928" s="32">
        <v>2019</v>
      </c>
      <c r="H1928" s="39">
        <v>15</v>
      </c>
      <c r="I1928" s="41">
        <v>0.08</v>
      </c>
      <c r="J1928" s="35">
        <v>2</v>
      </c>
      <c r="K1928" s="49">
        <v>27129.09435089109</v>
      </c>
      <c r="M1928" s="36"/>
      <c r="N1928" s="36"/>
      <c r="O1928" s="36"/>
    </row>
    <row r="1929" spans="1:15" ht="30">
      <c r="A1929" s="28"/>
      <c r="B1929" s="29" t="s">
        <v>9896</v>
      </c>
      <c r="C1929" s="29">
        <v>1</v>
      </c>
      <c r="D1929" s="30"/>
      <c r="E1929" s="31" t="s">
        <v>11791</v>
      </c>
      <c r="F1929" s="46">
        <v>36622.910000000003</v>
      </c>
      <c r="G1929" s="32">
        <v>2019</v>
      </c>
      <c r="H1929" s="39">
        <v>15</v>
      </c>
      <c r="I1929" s="41">
        <v>0.08</v>
      </c>
      <c r="J1929" s="35">
        <v>2</v>
      </c>
      <c r="K1929" s="49">
        <v>24013.025661782183</v>
      </c>
      <c r="M1929" s="36"/>
      <c r="N1929" s="36"/>
      <c r="O1929" s="36"/>
    </row>
    <row r="1930" spans="1:15" ht="30">
      <c r="A1930" s="28"/>
      <c r="B1930" s="29" t="s">
        <v>9896</v>
      </c>
      <c r="C1930" s="29">
        <v>1</v>
      </c>
      <c r="D1930" s="30"/>
      <c r="E1930" s="31" t="s">
        <v>11792</v>
      </c>
      <c r="F1930" s="46">
        <v>36438.699999999997</v>
      </c>
      <c r="G1930" s="32">
        <v>2019</v>
      </c>
      <c r="H1930" s="39">
        <v>15</v>
      </c>
      <c r="I1930" s="41">
        <v>0.08</v>
      </c>
      <c r="J1930" s="35">
        <v>2</v>
      </c>
      <c r="K1930" s="49">
        <v>23892.242265346533</v>
      </c>
      <c r="M1930" s="36"/>
      <c r="N1930" s="36"/>
      <c r="O1930" s="36"/>
    </row>
    <row r="1931" spans="1:15" ht="30">
      <c r="A1931" s="28"/>
      <c r="B1931" s="29" t="s">
        <v>9896</v>
      </c>
      <c r="C1931" s="29">
        <v>1</v>
      </c>
      <c r="D1931" s="30"/>
      <c r="E1931" s="31" t="s">
        <v>11793</v>
      </c>
      <c r="F1931" s="46">
        <v>36438.699999999997</v>
      </c>
      <c r="G1931" s="32">
        <v>2019</v>
      </c>
      <c r="H1931" s="39">
        <v>15</v>
      </c>
      <c r="I1931" s="41">
        <v>0.08</v>
      </c>
      <c r="J1931" s="35">
        <v>2</v>
      </c>
      <c r="K1931" s="49">
        <v>23892.242265346533</v>
      </c>
      <c r="M1931" s="36"/>
      <c r="N1931" s="36"/>
      <c r="O1931" s="36"/>
    </row>
    <row r="1932" spans="1:15" ht="30">
      <c r="A1932" s="28"/>
      <c r="B1932" s="29" t="s">
        <v>9896</v>
      </c>
      <c r="C1932" s="29">
        <v>1</v>
      </c>
      <c r="D1932" s="30"/>
      <c r="E1932" s="31" t="s">
        <v>11794</v>
      </c>
      <c r="F1932" s="46">
        <v>40313.919999999998</v>
      </c>
      <c r="G1932" s="32">
        <v>2020</v>
      </c>
      <c r="H1932" s="39">
        <v>15</v>
      </c>
      <c r="I1932" s="41">
        <v>0.08</v>
      </c>
      <c r="J1932" s="35">
        <v>2</v>
      </c>
      <c r="K1932" s="49">
        <v>30700.207608396038</v>
      </c>
      <c r="M1932" s="36"/>
      <c r="N1932" s="36"/>
      <c r="O1932" s="36"/>
    </row>
    <row r="1933" spans="1:15" ht="30">
      <c r="A1933" s="28"/>
      <c r="B1933" s="29" t="s">
        <v>9896</v>
      </c>
      <c r="C1933" s="29">
        <v>1</v>
      </c>
      <c r="D1933" s="30"/>
      <c r="E1933" s="31" t="s">
        <v>11795</v>
      </c>
      <c r="F1933" s="46">
        <v>29346.1</v>
      </c>
      <c r="G1933" s="32">
        <v>2020</v>
      </c>
      <c r="H1933" s="39">
        <v>15</v>
      </c>
      <c r="I1933" s="41">
        <v>0.08</v>
      </c>
      <c r="J1933" s="35">
        <v>2</v>
      </c>
      <c r="K1933" s="49">
        <v>22347.897760792079</v>
      </c>
      <c r="M1933" s="36"/>
      <c r="N1933" s="36"/>
      <c r="O1933" s="36"/>
    </row>
    <row r="1934" spans="1:15" ht="30">
      <c r="A1934" s="28"/>
      <c r="B1934" s="29" t="s">
        <v>9896</v>
      </c>
      <c r="C1934" s="29">
        <v>1</v>
      </c>
      <c r="D1934" s="30"/>
      <c r="E1934" s="31" t="s">
        <v>11796</v>
      </c>
      <c r="F1934" s="46">
        <v>31584.82</v>
      </c>
      <c r="G1934" s="32">
        <v>2020</v>
      </c>
      <c r="H1934" s="39">
        <v>15</v>
      </c>
      <c r="I1934" s="41">
        <v>0.08</v>
      </c>
      <c r="J1934" s="35">
        <v>2</v>
      </c>
      <c r="K1934" s="49">
        <v>24052.747320871287</v>
      </c>
      <c r="M1934" s="36"/>
      <c r="N1934" s="36"/>
      <c r="O1934" s="36"/>
    </row>
    <row r="1935" spans="1:15" ht="30">
      <c r="A1935" s="28"/>
      <c r="B1935" s="29" t="s">
        <v>9896</v>
      </c>
      <c r="C1935" s="29">
        <v>1</v>
      </c>
      <c r="D1935" s="30"/>
      <c r="E1935" s="31" t="s">
        <v>11797</v>
      </c>
      <c r="F1935" s="46">
        <v>29346.1</v>
      </c>
      <c r="G1935" s="32">
        <v>2020</v>
      </c>
      <c r="H1935" s="39">
        <v>15</v>
      </c>
      <c r="I1935" s="41">
        <v>0.08</v>
      </c>
      <c r="J1935" s="35">
        <v>2</v>
      </c>
      <c r="K1935" s="49">
        <v>22347.897760792079</v>
      </c>
      <c r="M1935" s="36"/>
      <c r="N1935" s="36"/>
      <c r="O1935" s="36"/>
    </row>
    <row r="1936" spans="1:15" ht="30">
      <c r="A1936" s="28"/>
      <c r="B1936" s="29" t="s">
        <v>9896</v>
      </c>
      <c r="C1936" s="29">
        <v>1</v>
      </c>
      <c r="D1936" s="30"/>
      <c r="E1936" s="31" t="s">
        <v>11798</v>
      </c>
      <c r="F1936" s="46">
        <v>31584.82</v>
      </c>
      <c r="G1936" s="32">
        <v>2020</v>
      </c>
      <c r="H1936" s="39">
        <v>15</v>
      </c>
      <c r="I1936" s="41">
        <v>0.08</v>
      </c>
      <c r="J1936" s="35">
        <v>2</v>
      </c>
      <c r="K1936" s="49">
        <v>24052.747320871287</v>
      </c>
      <c r="M1936" s="36"/>
      <c r="N1936" s="36"/>
      <c r="O1936" s="36"/>
    </row>
    <row r="1937" spans="1:15" ht="30">
      <c r="A1937" s="28"/>
      <c r="B1937" s="29" t="s">
        <v>9896</v>
      </c>
      <c r="C1937" s="29">
        <v>1</v>
      </c>
      <c r="D1937" s="30"/>
      <c r="E1937" s="31" t="s">
        <v>11799</v>
      </c>
      <c r="F1937" s="46">
        <v>31584.82</v>
      </c>
      <c r="G1937" s="32">
        <v>2020</v>
      </c>
      <c r="H1937" s="39">
        <v>15</v>
      </c>
      <c r="I1937" s="41">
        <v>0.08</v>
      </c>
      <c r="J1937" s="35">
        <v>2</v>
      </c>
      <c r="K1937" s="49">
        <v>24052.747320871287</v>
      </c>
      <c r="M1937" s="36"/>
      <c r="N1937" s="36"/>
      <c r="O1937" s="36"/>
    </row>
    <row r="1938" spans="1:15" ht="30">
      <c r="A1938" s="28"/>
      <c r="B1938" s="29" t="s">
        <v>9896</v>
      </c>
      <c r="C1938" s="29">
        <v>1</v>
      </c>
      <c r="D1938" s="30"/>
      <c r="E1938" s="31" t="s">
        <v>11800</v>
      </c>
      <c r="F1938" s="46">
        <v>31584.82</v>
      </c>
      <c r="G1938" s="32">
        <v>2020</v>
      </c>
      <c r="H1938" s="39">
        <v>15</v>
      </c>
      <c r="I1938" s="41">
        <v>0.08</v>
      </c>
      <c r="J1938" s="35">
        <v>2</v>
      </c>
      <c r="K1938" s="49">
        <v>24052.747320871287</v>
      </c>
      <c r="M1938" s="36"/>
      <c r="N1938" s="36"/>
      <c r="O1938" s="36"/>
    </row>
    <row r="1939" spans="1:15" ht="30">
      <c r="A1939" s="28"/>
      <c r="B1939" s="29" t="s">
        <v>9896</v>
      </c>
      <c r="C1939" s="29">
        <v>1</v>
      </c>
      <c r="D1939" s="30"/>
      <c r="E1939" s="31" t="s">
        <v>11801</v>
      </c>
      <c r="F1939" s="46">
        <v>29317.48</v>
      </c>
      <c r="G1939" s="32">
        <v>2020</v>
      </c>
      <c r="H1939" s="39">
        <v>15</v>
      </c>
      <c r="I1939" s="41">
        <v>0.08</v>
      </c>
      <c r="J1939" s="35">
        <v>2</v>
      </c>
      <c r="K1939" s="49">
        <v>22326.1028090297</v>
      </c>
      <c r="M1939" s="36"/>
      <c r="N1939" s="36"/>
      <c r="O1939" s="36"/>
    </row>
    <row r="1940" spans="1:15" ht="30">
      <c r="A1940" s="28"/>
      <c r="B1940" s="29" t="s">
        <v>9896</v>
      </c>
      <c r="C1940" s="29">
        <v>1</v>
      </c>
      <c r="D1940" s="30"/>
      <c r="E1940" s="31" t="s">
        <v>11802</v>
      </c>
      <c r="F1940" s="46">
        <v>39596.300000000003</v>
      </c>
      <c r="G1940" s="32">
        <v>2020</v>
      </c>
      <c r="H1940" s="39">
        <v>15</v>
      </c>
      <c r="I1940" s="41">
        <v>0.08</v>
      </c>
      <c r="J1940" s="35">
        <v>2</v>
      </c>
      <c r="K1940" s="49">
        <v>30153.719373465348</v>
      </c>
      <c r="M1940" s="36"/>
      <c r="N1940" s="36"/>
      <c r="O1940" s="36"/>
    </row>
    <row r="1941" spans="1:15" ht="30">
      <c r="A1941" s="28"/>
      <c r="B1941" s="29" t="s">
        <v>9896</v>
      </c>
      <c r="C1941" s="29">
        <v>1</v>
      </c>
      <c r="D1941" s="30"/>
      <c r="E1941" s="31" t="s">
        <v>11803</v>
      </c>
      <c r="F1941" s="46">
        <v>28937.15</v>
      </c>
      <c r="G1941" s="32">
        <v>2015</v>
      </c>
      <c r="H1941" s="39">
        <v>15</v>
      </c>
      <c r="I1941" s="41">
        <v>0.08</v>
      </c>
      <c r="J1941" s="35">
        <v>2</v>
      </c>
      <c r="K1941" s="49">
        <v>9858.8010530693136</v>
      </c>
      <c r="M1941" s="36"/>
      <c r="N1941" s="36"/>
      <c r="O1941" s="36"/>
    </row>
    <row r="1942" spans="1:15" ht="30">
      <c r="A1942" s="28"/>
      <c r="B1942" s="29" t="s">
        <v>9896</v>
      </c>
      <c r="C1942" s="29">
        <v>1</v>
      </c>
      <c r="D1942" s="30"/>
      <c r="E1942" s="31" t="s">
        <v>11804</v>
      </c>
      <c r="F1942" s="46">
        <v>18799.759999999998</v>
      </c>
      <c r="G1942" s="32">
        <v>2016</v>
      </c>
      <c r="H1942" s="39">
        <v>15</v>
      </c>
      <c r="I1942" s="41">
        <v>0.08</v>
      </c>
      <c r="J1942" s="35">
        <v>2</v>
      </c>
      <c r="K1942" s="49">
        <v>7566.065786930696</v>
      </c>
      <c r="M1942" s="36"/>
      <c r="N1942" s="36"/>
      <c r="O1942" s="36"/>
    </row>
    <row r="1943" spans="1:15" ht="30">
      <c r="A1943" s="28"/>
      <c r="B1943" s="29" t="s">
        <v>9896</v>
      </c>
      <c r="C1943" s="29">
        <v>1</v>
      </c>
      <c r="D1943" s="30"/>
      <c r="E1943" s="31" t="s">
        <v>11805</v>
      </c>
      <c r="F1943" s="46">
        <v>18799.759999999998</v>
      </c>
      <c r="G1943" s="32">
        <v>2016</v>
      </c>
      <c r="H1943" s="39">
        <v>15</v>
      </c>
      <c r="I1943" s="41">
        <v>0.08</v>
      </c>
      <c r="J1943" s="35">
        <v>2</v>
      </c>
      <c r="K1943" s="49">
        <v>7566.065786930696</v>
      </c>
      <c r="M1943" s="36"/>
      <c r="N1943" s="36"/>
      <c r="O1943" s="36"/>
    </row>
    <row r="1944" spans="1:15" ht="30">
      <c r="A1944" s="28"/>
      <c r="B1944" s="29" t="s">
        <v>9896</v>
      </c>
      <c r="C1944" s="29">
        <v>1</v>
      </c>
      <c r="D1944" s="30"/>
      <c r="E1944" s="31" t="s">
        <v>11806</v>
      </c>
      <c r="F1944" s="46">
        <v>18690.02</v>
      </c>
      <c r="G1944" s="32">
        <v>2016</v>
      </c>
      <c r="H1944" s="39">
        <v>15</v>
      </c>
      <c r="I1944" s="41">
        <v>0.08</v>
      </c>
      <c r="J1944" s="35">
        <v>2</v>
      </c>
      <c r="K1944" s="49">
        <v>7521.9003263366376</v>
      </c>
      <c r="M1944" s="36"/>
      <c r="N1944" s="36"/>
      <c r="O1944" s="36"/>
    </row>
    <row r="1945" spans="1:15" ht="30">
      <c r="A1945" s="28"/>
      <c r="B1945" s="29" t="s">
        <v>9896</v>
      </c>
      <c r="C1945" s="29">
        <v>1</v>
      </c>
      <c r="D1945" s="30"/>
      <c r="E1945" s="31" t="s">
        <v>11807</v>
      </c>
      <c r="F1945" s="46">
        <v>18799.759999999998</v>
      </c>
      <c r="G1945" s="32">
        <v>2016</v>
      </c>
      <c r="H1945" s="39">
        <v>15</v>
      </c>
      <c r="I1945" s="41">
        <v>0.08</v>
      </c>
      <c r="J1945" s="35">
        <v>2</v>
      </c>
      <c r="K1945" s="49">
        <v>7566.065786930696</v>
      </c>
      <c r="M1945" s="36"/>
      <c r="N1945" s="36"/>
      <c r="O1945" s="36"/>
    </row>
    <row r="1946" spans="1:15" ht="30">
      <c r="A1946" s="28"/>
      <c r="B1946" s="29" t="s">
        <v>9896</v>
      </c>
      <c r="C1946" s="29">
        <v>1</v>
      </c>
      <c r="D1946" s="30"/>
      <c r="E1946" s="31" t="s">
        <v>11808</v>
      </c>
      <c r="F1946" s="46">
        <v>19873.560000000001</v>
      </c>
      <c r="G1946" s="32">
        <v>2016</v>
      </c>
      <c r="H1946" s="39">
        <v>15</v>
      </c>
      <c r="I1946" s="41">
        <v>0.08</v>
      </c>
      <c r="J1946" s="35">
        <v>2</v>
      </c>
      <c r="K1946" s="49">
        <v>7998.2224443564401</v>
      </c>
      <c r="M1946" s="36"/>
      <c r="N1946" s="36"/>
      <c r="O1946" s="36"/>
    </row>
    <row r="1947" spans="1:15" ht="30">
      <c r="A1947" s="28"/>
      <c r="B1947" s="29" t="s">
        <v>9896</v>
      </c>
      <c r="C1947" s="29">
        <v>1</v>
      </c>
      <c r="D1947" s="30"/>
      <c r="E1947" s="31" t="s">
        <v>11809</v>
      </c>
      <c r="F1947" s="46">
        <v>18799.759999999998</v>
      </c>
      <c r="G1947" s="32">
        <v>2016</v>
      </c>
      <c r="H1947" s="39">
        <v>15</v>
      </c>
      <c r="I1947" s="41">
        <v>0.08</v>
      </c>
      <c r="J1947" s="35">
        <v>2</v>
      </c>
      <c r="K1947" s="49">
        <v>7566.065786930696</v>
      </c>
      <c r="M1947" s="36"/>
      <c r="N1947" s="36"/>
      <c r="O1947" s="36"/>
    </row>
    <row r="1948" spans="1:15" ht="30">
      <c r="A1948" s="28"/>
      <c r="B1948" s="29" t="s">
        <v>9896</v>
      </c>
      <c r="C1948" s="29">
        <v>1</v>
      </c>
      <c r="D1948" s="30"/>
      <c r="E1948" s="31" t="s">
        <v>11810</v>
      </c>
      <c r="F1948" s="46">
        <v>18799.759999999998</v>
      </c>
      <c r="G1948" s="32">
        <v>2016</v>
      </c>
      <c r="H1948" s="39">
        <v>15</v>
      </c>
      <c r="I1948" s="41">
        <v>0.08</v>
      </c>
      <c r="J1948" s="35">
        <v>2</v>
      </c>
      <c r="K1948" s="49">
        <v>7566.065786930696</v>
      </c>
      <c r="M1948" s="36"/>
      <c r="N1948" s="36"/>
      <c r="O1948" s="36"/>
    </row>
    <row r="1949" spans="1:15" ht="30">
      <c r="A1949" s="28"/>
      <c r="B1949" s="29" t="s">
        <v>9896</v>
      </c>
      <c r="C1949" s="29">
        <v>1</v>
      </c>
      <c r="D1949" s="30"/>
      <c r="E1949" s="31" t="s">
        <v>11811</v>
      </c>
      <c r="F1949" s="46">
        <v>18799.759999999998</v>
      </c>
      <c r="G1949" s="32">
        <v>2016</v>
      </c>
      <c r="H1949" s="39">
        <v>15</v>
      </c>
      <c r="I1949" s="41">
        <v>0.08</v>
      </c>
      <c r="J1949" s="35">
        <v>2</v>
      </c>
      <c r="K1949" s="49">
        <v>7566.065786930696</v>
      </c>
      <c r="M1949" s="36"/>
      <c r="N1949" s="36"/>
      <c r="O1949" s="36"/>
    </row>
    <row r="1950" spans="1:15" ht="30">
      <c r="A1950" s="28"/>
      <c r="B1950" s="29" t="s">
        <v>9896</v>
      </c>
      <c r="C1950" s="29">
        <v>1</v>
      </c>
      <c r="D1950" s="30"/>
      <c r="E1950" s="31" t="s">
        <v>11812</v>
      </c>
      <c r="F1950" s="46">
        <v>12538.68</v>
      </c>
      <c r="G1950" s="32">
        <v>2016</v>
      </c>
      <c r="H1950" s="39">
        <v>15</v>
      </c>
      <c r="I1950" s="41">
        <v>0.08</v>
      </c>
      <c r="J1950" s="35">
        <v>2</v>
      </c>
      <c r="K1950" s="49">
        <v>5046.2600459405967</v>
      </c>
      <c r="M1950" s="36"/>
      <c r="N1950" s="36"/>
      <c r="O1950" s="36"/>
    </row>
    <row r="1951" spans="1:15" ht="30">
      <c r="A1951" s="28"/>
      <c r="B1951" s="29" t="s">
        <v>9896</v>
      </c>
      <c r="C1951" s="29">
        <v>1</v>
      </c>
      <c r="D1951" s="30"/>
      <c r="E1951" s="31" t="s">
        <v>11813</v>
      </c>
      <c r="F1951" s="46">
        <v>35931.85</v>
      </c>
      <c r="G1951" s="32">
        <v>2019</v>
      </c>
      <c r="H1951" s="39">
        <v>15</v>
      </c>
      <c r="I1951" s="41">
        <v>0.08</v>
      </c>
      <c r="J1951" s="35">
        <v>2</v>
      </c>
      <c r="K1951" s="49">
        <v>23559.909251485147</v>
      </c>
      <c r="M1951" s="36"/>
      <c r="N1951" s="36"/>
      <c r="O1951" s="36"/>
    </row>
    <row r="1952" spans="1:15" ht="30">
      <c r="A1952" s="28"/>
      <c r="B1952" s="29" t="s">
        <v>9896</v>
      </c>
      <c r="C1952" s="29">
        <v>1</v>
      </c>
      <c r="D1952" s="30"/>
      <c r="E1952" s="31" t="s">
        <v>11814</v>
      </c>
      <c r="F1952" s="46">
        <v>35079.47</v>
      </c>
      <c r="G1952" s="32">
        <v>2019</v>
      </c>
      <c r="H1952" s="39">
        <v>15</v>
      </c>
      <c r="I1952" s="41">
        <v>0.08</v>
      </c>
      <c r="J1952" s="35">
        <v>2</v>
      </c>
      <c r="K1952" s="49">
        <v>23001.018032475251</v>
      </c>
      <c r="M1952" s="36"/>
      <c r="N1952" s="36"/>
      <c r="O1952" s="36"/>
    </row>
    <row r="1953" spans="1:15" ht="30">
      <c r="A1953" s="28"/>
      <c r="B1953" s="29" t="s">
        <v>9896</v>
      </c>
      <c r="C1953" s="29">
        <v>1</v>
      </c>
      <c r="D1953" s="30"/>
      <c r="E1953" s="31" t="s">
        <v>11815</v>
      </c>
      <c r="F1953" s="46">
        <v>35931.85</v>
      </c>
      <c r="G1953" s="32">
        <v>2019</v>
      </c>
      <c r="H1953" s="39">
        <v>15</v>
      </c>
      <c r="I1953" s="41">
        <v>0.08</v>
      </c>
      <c r="J1953" s="35">
        <v>2</v>
      </c>
      <c r="K1953" s="49">
        <v>23559.909251485147</v>
      </c>
      <c r="M1953" s="36"/>
      <c r="N1953" s="36"/>
      <c r="O1953" s="36"/>
    </row>
    <row r="1954" spans="1:15" ht="30">
      <c r="A1954" s="28"/>
      <c r="B1954" s="29" t="s">
        <v>9896</v>
      </c>
      <c r="C1954" s="29">
        <v>1</v>
      </c>
      <c r="D1954" s="30"/>
      <c r="E1954" s="31" t="s">
        <v>11816</v>
      </c>
      <c r="F1954" s="46">
        <v>35931.85</v>
      </c>
      <c r="G1954" s="32">
        <v>2019</v>
      </c>
      <c r="H1954" s="39">
        <v>15</v>
      </c>
      <c r="I1954" s="41">
        <v>0.08</v>
      </c>
      <c r="J1954" s="35">
        <v>2</v>
      </c>
      <c r="K1954" s="49">
        <v>23559.909251485147</v>
      </c>
      <c r="M1954" s="36"/>
      <c r="N1954" s="36"/>
      <c r="O1954" s="36"/>
    </row>
    <row r="1955" spans="1:15" ht="30">
      <c r="A1955" s="28"/>
      <c r="B1955" s="29" t="s">
        <v>9896</v>
      </c>
      <c r="C1955" s="29">
        <v>1</v>
      </c>
      <c r="D1955" s="30"/>
      <c r="E1955" s="31" t="s">
        <v>11817</v>
      </c>
      <c r="F1955" s="46">
        <v>35931.85</v>
      </c>
      <c r="G1955" s="32">
        <v>2019</v>
      </c>
      <c r="H1955" s="39">
        <v>15</v>
      </c>
      <c r="I1955" s="41">
        <v>0.08</v>
      </c>
      <c r="J1955" s="35">
        <v>2</v>
      </c>
      <c r="K1955" s="49">
        <v>23559.909251485147</v>
      </c>
      <c r="M1955" s="36"/>
      <c r="N1955" s="36"/>
      <c r="O1955" s="36"/>
    </row>
    <row r="1956" spans="1:15" ht="30">
      <c r="A1956" s="28"/>
      <c r="B1956" s="29" t="s">
        <v>9896</v>
      </c>
      <c r="C1956" s="29">
        <v>1</v>
      </c>
      <c r="D1956" s="30"/>
      <c r="E1956" s="31" t="s">
        <v>11818</v>
      </c>
      <c r="F1956" s="46">
        <v>35931.85</v>
      </c>
      <c r="G1956" s="32">
        <v>2019</v>
      </c>
      <c r="H1956" s="39">
        <v>15</v>
      </c>
      <c r="I1956" s="41">
        <v>0.08</v>
      </c>
      <c r="J1956" s="35">
        <v>2</v>
      </c>
      <c r="K1956" s="49">
        <v>23559.909251485147</v>
      </c>
      <c r="M1956" s="36"/>
      <c r="N1956" s="36"/>
      <c r="O1956" s="36"/>
    </row>
    <row r="1957" spans="1:15" ht="30">
      <c r="A1957" s="28"/>
      <c r="B1957" s="29" t="s">
        <v>9896</v>
      </c>
      <c r="C1957" s="29">
        <v>1</v>
      </c>
      <c r="D1957" s="30"/>
      <c r="E1957" s="31" t="s">
        <v>11819</v>
      </c>
      <c r="F1957" s="46">
        <v>35197.300000000003</v>
      </c>
      <c r="G1957" s="32">
        <v>2020</v>
      </c>
      <c r="H1957" s="39">
        <v>15</v>
      </c>
      <c r="I1957" s="41">
        <v>0.08</v>
      </c>
      <c r="J1957" s="35">
        <v>2</v>
      </c>
      <c r="K1957" s="49">
        <v>26803.754565544554</v>
      </c>
      <c r="M1957" s="36"/>
      <c r="N1957" s="36"/>
      <c r="O1957" s="36"/>
    </row>
    <row r="1958" spans="1:15" ht="30">
      <c r="A1958" s="28"/>
      <c r="B1958" s="29" t="s">
        <v>9896</v>
      </c>
      <c r="C1958" s="29">
        <v>1</v>
      </c>
      <c r="D1958" s="30"/>
      <c r="E1958" s="31" t="s">
        <v>11820</v>
      </c>
      <c r="F1958" s="46">
        <v>35197.300000000003</v>
      </c>
      <c r="G1958" s="32">
        <v>2020</v>
      </c>
      <c r="H1958" s="39">
        <v>15</v>
      </c>
      <c r="I1958" s="41">
        <v>0.08</v>
      </c>
      <c r="J1958" s="35">
        <v>2</v>
      </c>
      <c r="K1958" s="49">
        <v>26803.754565544554</v>
      </c>
      <c r="M1958" s="36"/>
      <c r="N1958" s="36"/>
      <c r="O1958" s="36"/>
    </row>
    <row r="1959" spans="1:15" ht="30">
      <c r="A1959" s="28"/>
      <c r="B1959" s="29" t="s">
        <v>9896</v>
      </c>
      <c r="C1959" s="29">
        <v>1</v>
      </c>
      <c r="D1959" s="30"/>
      <c r="E1959" s="31" t="s">
        <v>11821</v>
      </c>
      <c r="F1959" s="46">
        <v>22267.42</v>
      </c>
      <c r="G1959" s="32">
        <v>2020</v>
      </c>
      <c r="H1959" s="39">
        <v>15</v>
      </c>
      <c r="I1959" s="41">
        <v>0.08</v>
      </c>
      <c r="J1959" s="35">
        <v>2</v>
      </c>
      <c r="K1959" s="49">
        <v>16957.279691564356</v>
      </c>
      <c r="M1959" s="36"/>
      <c r="N1959" s="36"/>
      <c r="O1959" s="36"/>
    </row>
    <row r="1960" spans="1:15" ht="30">
      <c r="A1960" s="28"/>
      <c r="B1960" s="29" t="s">
        <v>9896</v>
      </c>
      <c r="C1960" s="29">
        <v>1</v>
      </c>
      <c r="D1960" s="30"/>
      <c r="E1960" s="31" t="s">
        <v>11822</v>
      </c>
      <c r="F1960" s="46">
        <v>22266.36</v>
      </c>
      <c r="G1960" s="32">
        <v>2020</v>
      </c>
      <c r="H1960" s="39">
        <v>15</v>
      </c>
      <c r="I1960" s="41">
        <v>0.08</v>
      </c>
      <c r="J1960" s="35">
        <v>2</v>
      </c>
      <c r="K1960" s="49">
        <v>16956.472471128713</v>
      </c>
      <c r="M1960" s="36"/>
      <c r="N1960" s="36"/>
      <c r="O1960" s="36"/>
    </row>
    <row r="1961" spans="1:15" ht="30">
      <c r="A1961" s="28"/>
      <c r="B1961" s="29" t="s">
        <v>9896</v>
      </c>
      <c r="C1961" s="29">
        <v>1</v>
      </c>
      <c r="D1961" s="30"/>
      <c r="E1961" s="31" t="s">
        <v>11823</v>
      </c>
      <c r="F1961" s="46">
        <v>22267.42</v>
      </c>
      <c r="G1961" s="32">
        <v>2020</v>
      </c>
      <c r="H1961" s="39">
        <v>15</v>
      </c>
      <c r="I1961" s="41">
        <v>0.08</v>
      </c>
      <c r="J1961" s="35">
        <v>2</v>
      </c>
      <c r="K1961" s="49">
        <v>16957.279691564356</v>
      </c>
      <c r="M1961" s="36"/>
      <c r="N1961" s="36"/>
      <c r="O1961" s="36"/>
    </row>
    <row r="1962" spans="1:15" ht="30">
      <c r="A1962" s="28"/>
      <c r="B1962" s="29" t="s">
        <v>9896</v>
      </c>
      <c r="C1962" s="29">
        <v>1</v>
      </c>
      <c r="D1962" s="30"/>
      <c r="E1962" s="31" t="s">
        <v>11824</v>
      </c>
      <c r="F1962" s="46">
        <v>22267.42</v>
      </c>
      <c r="G1962" s="32">
        <v>2020</v>
      </c>
      <c r="H1962" s="39">
        <v>15</v>
      </c>
      <c r="I1962" s="41">
        <v>0.08</v>
      </c>
      <c r="J1962" s="35">
        <v>2</v>
      </c>
      <c r="K1962" s="49">
        <v>16957.279691564356</v>
      </c>
      <c r="M1962" s="36"/>
      <c r="N1962" s="36"/>
      <c r="O1962" s="36"/>
    </row>
    <row r="1963" spans="1:15" ht="30">
      <c r="A1963" s="28"/>
      <c r="B1963" s="29" t="s">
        <v>9896</v>
      </c>
      <c r="C1963" s="29">
        <v>1</v>
      </c>
      <c r="D1963" s="30"/>
      <c r="E1963" s="31" t="s">
        <v>11825</v>
      </c>
      <c r="F1963" s="46">
        <v>22267.42</v>
      </c>
      <c r="G1963" s="32">
        <v>2020</v>
      </c>
      <c r="H1963" s="39">
        <v>15</v>
      </c>
      <c r="I1963" s="41">
        <v>0.08</v>
      </c>
      <c r="J1963" s="35">
        <v>2</v>
      </c>
      <c r="K1963" s="49">
        <v>16957.279691564356</v>
      </c>
      <c r="M1963" s="36"/>
      <c r="N1963" s="36"/>
      <c r="O1963" s="36"/>
    </row>
    <row r="1964" spans="1:15" ht="30">
      <c r="A1964" s="28"/>
      <c r="B1964" s="29" t="s">
        <v>9896</v>
      </c>
      <c r="C1964" s="29">
        <v>1</v>
      </c>
      <c r="D1964" s="30"/>
      <c r="E1964" s="31" t="s">
        <v>11826</v>
      </c>
      <c r="F1964" s="46">
        <v>22267.42</v>
      </c>
      <c r="G1964" s="32">
        <v>2020</v>
      </c>
      <c r="H1964" s="39">
        <v>15</v>
      </c>
      <c r="I1964" s="41">
        <v>0.08</v>
      </c>
      <c r="J1964" s="35">
        <v>2</v>
      </c>
      <c r="K1964" s="49">
        <v>16957.279691564356</v>
      </c>
      <c r="M1964" s="36"/>
      <c r="N1964" s="36"/>
      <c r="O1964" s="36"/>
    </row>
    <row r="1965" spans="1:15" ht="30">
      <c r="A1965" s="28"/>
      <c r="B1965" s="29" t="s">
        <v>9896</v>
      </c>
      <c r="C1965" s="29">
        <v>1</v>
      </c>
      <c r="D1965" s="30"/>
      <c r="E1965" s="31" t="s">
        <v>11827</v>
      </c>
      <c r="F1965" s="46">
        <v>22267.42</v>
      </c>
      <c r="G1965" s="32">
        <v>2020</v>
      </c>
      <c r="H1965" s="39">
        <v>15</v>
      </c>
      <c r="I1965" s="41">
        <v>0.08</v>
      </c>
      <c r="J1965" s="35">
        <v>2</v>
      </c>
      <c r="K1965" s="49">
        <v>16957.279691564356</v>
      </c>
      <c r="M1965" s="36"/>
      <c r="N1965" s="36"/>
      <c r="O1965" s="36"/>
    </row>
    <row r="1966" spans="1:15" ht="30">
      <c r="A1966" s="28"/>
      <c r="B1966" s="29" t="s">
        <v>9896</v>
      </c>
      <c r="C1966" s="29">
        <v>1</v>
      </c>
      <c r="D1966" s="30"/>
      <c r="E1966" s="31" t="s">
        <v>11828</v>
      </c>
      <c r="F1966" s="46">
        <v>22267.42</v>
      </c>
      <c r="G1966" s="32">
        <v>2020</v>
      </c>
      <c r="H1966" s="39">
        <v>15</v>
      </c>
      <c r="I1966" s="41">
        <v>0.08</v>
      </c>
      <c r="J1966" s="35">
        <v>2</v>
      </c>
      <c r="K1966" s="49">
        <v>16957.279691564356</v>
      </c>
      <c r="M1966" s="36"/>
      <c r="N1966" s="36"/>
      <c r="O1966" s="36"/>
    </row>
    <row r="1967" spans="1:15" ht="30">
      <c r="A1967" s="28"/>
      <c r="B1967" s="29" t="s">
        <v>9896</v>
      </c>
      <c r="C1967" s="29">
        <v>1</v>
      </c>
      <c r="D1967" s="30"/>
      <c r="E1967" s="31" t="s">
        <v>11829</v>
      </c>
      <c r="F1967" s="46">
        <v>32369.81</v>
      </c>
      <c r="G1967" s="32">
        <v>2021</v>
      </c>
      <c r="H1967" s="39">
        <v>15</v>
      </c>
      <c r="I1967" s="41">
        <v>0.08</v>
      </c>
      <c r="J1967" s="35">
        <v>2</v>
      </c>
      <c r="K1967" s="49">
        <v>28365.696552316836</v>
      </c>
      <c r="M1967" s="36"/>
      <c r="N1967" s="36"/>
      <c r="O1967" s="36"/>
    </row>
    <row r="1968" spans="1:15" ht="30">
      <c r="A1968" s="28"/>
      <c r="B1968" s="29" t="s">
        <v>9896</v>
      </c>
      <c r="C1968" s="29">
        <v>1</v>
      </c>
      <c r="D1968" s="30"/>
      <c r="E1968" s="31" t="s">
        <v>11830</v>
      </c>
      <c r="F1968" s="46">
        <v>32369.81</v>
      </c>
      <c r="G1968" s="32">
        <v>2021</v>
      </c>
      <c r="H1968" s="39">
        <v>15</v>
      </c>
      <c r="I1968" s="41">
        <v>0.08</v>
      </c>
      <c r="J1968" s="35">
        <v>2</v>
      </c>
      <c r="K1968" s="49">
        <v>28365.696552316836</v>
      </c>
      <c r="M1968" s="36"/>
      <c r="N1968" s="36"/>
      <c r="O1968" s="36"/>
    </row>
    <row r="1969" spans="1:15" ht="30">
      <c r="A1969" s="28"/>
      <c r="B1969" s="29" t="s">
        <v>9896</v>
      </c>
      <c r="C1969" s="29">
        <v>1</v>
      </c>
      <c r="D1969" s="30"/>
      <c r="E1969" s="31" t="s">
        <v>11831</v>
      </c>
      <c r="F1969" s="46">
        <v>32369.81</v>
      </c>
      <c r="G1969" s="32">
        <v>2021</v>
      </c>
      <c r="H1969" s="39">
        <v>15</v>
      </c>
      <c r="I1969" s="41">
        <v>0.08</v>
      </c>
      <c r="J1969" s="35">
        <v>2</v>
      </c>
      <c r="K1969" s="49">
        <v>28365.696552316836</v>
      </c>
      <c r="M1969" s="36"/>
      <c r="N1969" s="36"/>
      <c r="O1969" s="36"/>
    </row>
    <row r="1970" spans="1:15" ht="30">
      <c r="A1970" s="28"/>
      <c r="B1970" s="29" t="s">
        <v>9896</v>
      </c>
      <c r="C1970" s="29">
        <v>1</v>
      </c>
      <c r="D1970" s="30"/>
      <c r="E1970" s="31" t="s">
        <v>11832</v>
      </c>
      <c r="F1970" s="46">
        <v>17915.939999999999</v>
      </c>
      <c r="G1970" s="32">
        <v>2016</v>
      </c>
      <c r="H1970" s="39">
        <v>15</v>
      </c>
      <c r="I1970" s="41">
        <v>0.08</v>
      </c>
      <c r="J1970" s="35">
        <v>2</v>
      </c>
      <c r="K1970" s="49">
        <v>7210.3676150495075</v>
      </c>
      <c r="M1970" s="36"/>
      <c r="N1970" s="36"/>
      <c r="O1970" s="36"/>
    </row>
    <row r="1971" spans="1:15" ht="30">
      <c r="A1971" s="28"/>
      <c r="B1971" s="29" t="s">
        <v>9896</v>
      </c>
      <c r="C1971" s="29">
        <v>1</v>
      </c>
      <c r="D1971" s="30"/>
      <c r="E1971" s="31" t="s">
        <v>11833</v>
      </c>
      <c r="F1971" s="46">
        <v>25611</v>
      </c>
      <c r="G1971" s="32">
        <v>2022</v>
      </c>
      <c r="H1971" s="39">
        <v>15</v>
      </c>
      <c r="I1971" s="41">
        <v>0.08</v>
      </c>
      <c r="J1971" s="35">
        <v>2</v>
      </c>
      <c r="K1971" s="49">
        <v>25144.423366336632</v>
      </c>
      <c r="M1971" s="36"/>
      <c r="N1971" s="36"/>
      <c r="O1971" s="36"/>
    </row>
    <row r="1972" spans="1:15" ht="30">
      <c r="A1972" s="28"/>
      <c r="B1972" s="29" t="s">
        <v>9896</v>
      </c>
      <c r="C1972" s="29">
        <v>1</v>
      </c>
      <c r="D1972" s="30"/>
      <c r="E1972" s="31" t="s">
        <v>11834</v>
      </c>
      <c r="F1972" s="46">
        <v>24611</v>
      </c>
      <c r="G1972" s="32">
        <v>2022</v>
      </c>
      <c r="H1972" s="39">
        <v>15</v>
      </c>
      <c r="I1972" s="41">
        <v>0.08</v>
      </c>
      <c r="J1972" s="35">
        <v>2</v>
      </c>
      <c r="K1972" s="49">
        <v>24162.641188118811</v>
      </c>
      <c r="M1972" s="36"/>
      <c r="N1972" s="36"/>
      <c r="O1972" s="36"/>
    </row>
    <row r="1973" spans="1:15" ht="30">
      <c r="A1973" s="28"/>
      <c r="B1973" s="29" t="s">
        <v>9896</v>
      </c>
      <c r="C1973" s="29">
        <v>1</v>
      </c>
      <c r="D1973" s="30"/>
      <c r="E1973" s="31" t="s">
        <v>11835</v>
      </c>
      <c r="F1973" s="46">
        <v>24611</v>
      </c>
      <c r="G1973" s="32">
        <v>2022</v>
      </c>
      <c r="H1973" s="39">
        <v>15</v>
      </c>
      <c r="I1973" s="41">
        <v>0.08</v>
      </c>
      <c r="J1973" s="35">
        <v>2</v>
      </c>
      <c r="K1973" s="49">
        <v>24162.641188118811</v>
      </c>
      <c r="M1973" s="36"/>
      <c r="N1973" s="36"/>
      <c r="O1973" s="36"/>
    </row>
    <row r="1974" spans="1:15" ht="30">
      <c r="A1974" s="28"/>
      <c r="B1974" s="29" t="s">
        <v>9896</v>
      </c>
      <c r="C1974" s="29">
        <v>1</v>
      </c>
      <c r="D1974" s="30"/>
      <c r="E1974" s="31" t="s">
        <v>11836</v>
      </c>
      <c r="F1974" s="46">
        <v>24611</v>
      </c>
      <c r="G1974" s="32">
        <v>2022</v>
      </c>
      <c r="H1974" s="39">
        <v>15</v>
      </c>
      <c r="I1974" s="41">
        <v>0.08</v>
      </c>
      <c r="J1974" s="35">
        <v>2</v>
      </c>
      <c r="K1974" s="49">
        <v>24162.641188118811</v>
      </c>
      <c r="M1974" s="36"/>
      <c r="N1974" s="36"/>
      <c r="O1974" s="36"/>
    </row>
    <row r="1975" spans="1:15" ht="30">
      <c r="A1975" s="28"/>
      <c r="B1975" s="29" t="s">
        <v>9896</v>
      </c>
      <c r="C1975" s="29">
        <v>1</v>
      </c>
      <c r="D1975" s="30"/>
      <c r="E1975" s="31" t="s">
        <v>11837</v>
      </c>
      <c r="F1975" s="46">
        <v>24612</v>
      </c>
      <c r="G1975" s="32">
        <v>2022</v>
      </c>
      <c r="H1975" s="39">
        <v>15</v>
      </c>
      <c r="I1975" s="41">
        <v>0.08</v>
      </c>
      <c r="J1975" s="35">
        <v>2</v>
      </c>
      <c r="K1975" s="49">
        <v>24163.62297029703</v>
      </c>
      <c r="M1975" s="36"/>
      <c r="N1975" s="36"/>
      <c r="O1975" s="36"/>
    </row>
    <row r="1976" spans="1:15" ht="30">
      <c r="A1976" s="28"/>
      <c r="B1976" s="29" t="s">
        <v>9896</v>
      </c>
      <c r="C1976" s="29">
        <v>1</v>
      </c>
      <c r="D1976" s="30"/>
      <c r="E1976" s="31" t="s">
        <v>11838</v>
      </c>
      <c r="F1976" s="46">
        <v>24612</v>
      </c>
      <c r="G1976" s="32">
        <v>2022</v>
      </c>
      <c r="H1976" s="39">
        <v>15</v>
      </c>
      <c r="I1976" s="41">
        <v>0.08</v>
      </c>
      <c r="J1976" s="35">
        <v>2</v>
      </c>
      <c r="K1976" s="49">
        <v>24163.62297029703</v>
      </c>
      <c r="M1976" s="36"/>
      <c r="N1976" s="36"/>
      <c r="O1976" s="36"/>
    </row>
    <row r="1977" spans="1:15" ht="30">
      <c r="A1977" s="28"/>
      <c r="B1977" s="29" t="s">
        <v>9896</v>
      </c>
      <c r="C1977" s="29">
        <v>1</v>
      </c>
      <c r="D1977" s="30"/>
      <c r="E1977" s="31" t="s">
        <v>11839</v>
      </c>
      <c r="F1977" s="46">
        <v>24612</v>
      </c>
      <c r="G1977" s="32">
        <v>2022</v>
      </c>
      <c r="H1977" s="39">
        <v>15</v>
      </c>
      <c r="I1977" s="41">
        <v>0.08</v>
      </c>
      <c r="J1977" s="35">
        <v>2</v>
      </c>
      <c r="K1977" s="49">
        <v>24163.62297029703</v>
      </c>
      <c r="M1977" s="36"/>
      <c r="N1977" s="36"/>
      <c r="O1977" s="36"/>
    </row>
    <row r="1978" spans="1:15" ht="30">
      <c r="A1978" s="28"/>
      <c r="B1978" s="29" t="s">
        <v>9896</v>
      </c>
      <c r="C1978" s="29">
        <v>1</v>
      </c>
      <c r="D1978" s="30"/>
      <c r="E1978" s="31" t="s">
        <v>11840</v>
      </c>
      <c r="F1978" s="46">
        <v>24612</v>
      </c>
      <c r="G1978" s="32">
        <v>2022</v>
      </c>
      <c r="H1978" s="39">
        <v>15</v>
      </c>
      <c r="I1978" s="41">
        <v>0.08</v>
      </c>
      <c r="J1978" s="35">
        <v>2</v>
      </c>
      <c r="K1978" s="49">
        <v>24163.62297029703</v>
      </c>
      <c r="M1978" s="36"/>
      <c r="N1978" s="36"/>
      <c r="O1978" s="36"/>
    </row>
    <row r="1979" spans="1:15" ht="30">
      <c r="A1979" s="28"/>
      <c r="B1979" s="29" t="s">
        <v>9896</v>
      </c>
      <c r="C1979" s="29">
        <v>1</v>
      </c>
      <c r="D1979" s="30"/>
      <c r="E1979" s="31" t="s">
        <v>11841</v>
      </c>
      <c r="F1979" s="46">
        <v>25107</v>
      </c>
      <c r="G1979" s="32">
        <v>2022</v>
      </c>
      <c r="H1979" s="39">
        <v>15</v>
      </c>
      <c r="I1979" s="41">
        <v>0.08</v>
      </c>
      <c r="J1979" s="35">
        <v>2</v>
      </c>
      <c r="K1979" s="49">
        <v>24649.605148514853</v>
      </c>
      <c r="M1979" s="36"/>
      <c r="N1979" s="36"/>
      <c r="O1979" s="36"/>
    </row>
    <row r="1980" spans="1:15" ht="30">
      <c r="A1980" s="28"/>
      <c r="B1980" s="29" t="s">
        <v>9896</v>
      </c>
      <c r="C1980" s="29">
        <v>1</v>
      </c>
      <c r="D1980" s="30"/>
      <c r="E1980" s="31" t="s">
        <v>11842</v>
      </c>
      <c r="F1980" s="46">
        <v>25107</v>
      </c>
      <c r="G1980" s="32">
        <v>2022</v>
      </c>
      <c r="H1980" s="39">
        <v>15</v>
      </c>
      <c r="I1980" s="41">
        <v>0.08</v>
      </c>
      <c r="J1980" s="35">
        <v>2</v>
      </c>
      <c r="K1980" s="49">
        <v>24649.605148514853</v>
      </c>
      <c r="M1980" s="36"/>
      <c r="N1980" s="36"/>
      <c r="O1980" s="36"/>
    </row>
    <row r="1981" spans="1:15" ht="30">
      <c r="A1981" s="28"/>
      <c r="B1981" s="29" t="s">
        <v>9896</v>
      </c>
      <c r="C1981" s="29">
        <v>1</v>
      </c>
      <c r="D1981" s="30"/>
      <c r="E1981" s="31" t="s">
        <v>11843</v>
      </c>
      <c r="F1981" s="46">
        <v>25107</v>
      </c>
      <c r="G1981" s="32">
        <v>2022</v>
      </c>
      <c r="H1981" s="39">
        <v>15</v>
      </c>
      <c r="I1981" s="41">
        <v>0.08</v>
      </c>
      <c r="J1981" s="35">
        <v>2</v>
      </c>
      <c r="K1981" s="49">
        <v>24649.605148514853</v>
      </c>
      <c r="M1981" s="36"/>
      <c r="N1981" s="36"/>
      <c r="O1981" s="36"/>
    </row>
    <row r="1982" spans="1:15" ht="30">
      <c r="A1982" s="28"/>
      <c r="B1982" s="29" t="s">
        <v>9896</v>
      </c>
      <c r="C1982" s="29">
        <v>1</v>
      </c>
      <c r="D1982" s="30"/>
      <c r="E1982" s="31" t="s">
        <v>11844</v>
      </c>
      <c r="F1982" s="46">
        <v>29749.96</v>
      </c>
      <c r="G1982" s="32">
        <v>2020</v>
      </c>
      <c r="H1982" s="39">
        <v>15</v>
      </c>
      <c r="I1982" s="41">
        <v>0.08</v>
      </c>
      <c r="J1982" s="35">
        <v>2</v>
      </c>
      <c r="K1982" s="49">
        <v>22655.448746772276</v>
      </c>
      <c r="M1982" s="36"/>
      <c r="N1982" s="36"/>
      <c r="O1982" s="36"/>
    </row>
    <row r="1983" spans="1:15" ht="30">
      <c r="A1983" s="28"/>
      <c r="B1983" s="29" t="s">
        <v>9896</v>
      </c>
      <c r="C1983" s="29">
        <v>1</v>
      </c>
      <c r="D1983" s="30"/>
      <c r="E1983" s="31" t="s">
        <v>11845</v>
      </c>
      <c r="F1983" s="46">
        <v>54590.95</v>
      </c>
      <c r="G1983" s="32">
        <v>2013</v>
      </c>
      <c r="H1983" s="39">
        <v>15</v>
      </c>
      <c r="I1983" s="41">
        <v>0.08</v>
      </c>
      <c r="J1983" s="35">
        <v>2</v>
      </c>
      <c r="K1983" s="49">
        <v>12124.595944554467</v>
      </c>
      <c r="M1983" s="36"/>
      <c r="N1983" s="36"/>
      <c r="O1983" s="36"/>
    </row>
    <row r="1984" spans="1:15" ht="30">
      <c r="A1984" s="28"/>
      <c r="B1984" s="29" t="s">
        <v>9896</v>
      </c>
      <c r="C1984" s="29">
        <v>1</v>
      </c>
      <c r="D1984" s="30"/>
      <c r="E1984" s="31" t="s">
        <v>11846</v>
      </c>
      <c r="F1984" s="46">
        <v>13893.05</v>
      </c>
      <c r="G1984" s="32">
        <v>2009</v>
      </c>
      <c r="H1984" s="39">
        <v>15</v>
      </c>
      <c r="I1984" s="41">
        <v>0.08</v>
      </c>
      <c r="J1984" s="35">
        <v>2</v>
      </c>
      <c r="K1984" s="49">
        <v>1341.766009108914</v>
      </c>
      <c r="M1984" s="36"/>
      <c r="N1984" s="36"/>
      <c r="O1984" s="36"/>
    </row>
    <row r="1985" spans="1:15" ht="30">
      <c r="A1985" s="28"/>
      <c r="B1985" s="29" t="s">
        <v>9896</v>
      </c>
      <c r="C1985" s="29">
        <v>1</v>
      </c>
      <c r="D1985" s="30"/>
      <c r="E1985" s="31" t="s">
        <v>11847</v>
      </c>
      <c r="F1985" s="46">
        <v>27621.1</v>
      </c>
      <c r="G1985" s="32">
        <v>2012</v>
      </c>
      <c r="H1985" s="39">
        <v>15</v>
      </c>
      <c r="I1985" s="41">
        <v>0.08</v>
      </c>
      <c r="J1985" s="35">
        <v>2</v>
      </c>
      <c r="K1985" s="49">
        <v>5032.6191152475312</v>
      </c>
      <c r="M1985" s="36"/>
      <c r="N1985" s="36"/>
      <c r="O1985" s="36"/>
    </row>
    <row r="1986" spans="1:15" ht="30">
      <c r="A1986" s="28"/>
      <c r="B1986" s="29" t="s">
        <v>9896</v>
      </c>
      <c r="C1986" s="29">
        <v>1</v>
      </c>
      <c r="D1986" s="30"/>
      <c r="E1986" s="31" t="s">
        <v>11848</v>
      </c>
      <c r="F1986" s="46">
        <v>37124.479999999996</v>
      </c>
      <c r="G1986" s="32">
        <v>2008</v>
      </c>
      <c r="H1986" s="39">
        <v>15</v>
      </c>
      <c r="I1986" s="41">
        <v>0.08</v>
      </c>
      <c r="J1986" s="35">
        <v>2</v>
      </c>
      <c r="K1986" s="49">
        <v>3111.9871036831764</v>
      </c>
      <c r="M1986" s="36"/>
      <c r="N1986" s="36"/>
      <c r="O1986" s="36"/>
    </row>
    <row r="1987" spans="1:15" ht="30">
      <c r="A1987" s="28"/>
      <c r="B1987" s="29" t="s">
        <v>9896</v>
      </c>
      <c r="C1987" s="29">
        <v>1</v>
      </c>
      <c r="D1987" s="30"/>
      <c r="E1987" s="31" t="s">
        <v>11849</v>
      </c>
      <c r="F1987" s="46">
        <v>40862.800000000003</v>
      </c>
      <c r="G1987" s="32">
        <v>2006</v>
      </c>
      <c r="H1987" s="39">
        <v>15</v>
      </c>
      <c r="I1987" s="41">
        <v>0.08</v>
      </c>
      <c r="J1987" s="35">
        <v>2</v>
      </c>
      <c r="K1987" s="49">
        <v>3269.0240000000094</v>
      </c>
      <c r="M1987" s="36"/>
      <c r="N1987" s="36"/>
      <c r="O1987" s="36"/>
    </row>
    <row r="1988" spans="1:15" ht="30">
      <c r="A1988" s="28"/>
      <c r="B1988" s="29" t="s">
        <v>9896</v>
      </c>
      <c r="C1988" s="29">
        <v>1</v>
      </c>
      <c r="D1988" s="30"/>
      <c r="E1988" s="31" t="s">
        <v>11850</v>
      </c>
      <c r="F1988" s="46">
        <v>14160</v>
      </c>
      <c r="G1988" s="32">
        <v>2016</v>
      </c>
      <c r="H1988" s="39">
        <v>15</v>
      </c>
      <c r="I1988" s="41">
        <v>0.08</v>
      </c>
      <c r="J1988" s="35">
        <v>2</v>
      </c>
      <c r="K1988" s="49">
        <v>5698.7691089108939</v>
      </c>
      <c r="M1988" s="36"/>
      <c r="N1988" s="36"/>
      <c r="O1988" s="36"/>
    </row>
    <row r="1989" spans="1:15" ht="30">
      <c r="A1989" s="28"/>
      <c r="B1989" s="29" t="s">
        <v>9896</v>
      </c>
      <c r="C1989" s="29">
        <v>1</v>
      </c>
      <c r="D1989" s="30"/>
      <c r="E1989" s="31" t="s">
        <v>11851</v>
      </c>
      <c r="F1989" s="46">
        <v>13877.66</v>
      </c>
      <c r="G1989" s="32">
        <v>2008</v>
      </c>
      <c r="H1989" s="39">
        <v>15</v>
      </c>
      <c r="I1989" s="41">
        <v>0.08</v>
      </c>
      <c r="J1989" s="35">
        <v>2</v>
      </c>
      <c r="K1989" s="49">
        <v>1163.3051546930724</v>
      </c>
      <c r="M1989" s="36"/>
      <c r="N1989" s="36"/>
      <c r="O1989" s="36"/>
    </row>
    <row r="1990" spans="1:15" ht="30">
      <c r="A1990" s="28"/>
      <c r="B1990" s="29" t="s">
        <v>9896</v>
      </c>
      <c r="C1990" s="29">
        <v>1</v>
      </c>
      <c r="D1990" s="30"/>
      <c r="E1990" s="31" t="s">
        <v>11852</v>
      </c>
      <c r="F1990" s="46">
        <v>13020.81</v>
      </c>
      <c r="G1990" s="32">
        <v>2015</v>
      </c>
      <c r="H1990" s="39">
        <v>15</v>
      </c>
      <c r="I1990" s="41">
        <v>0.08</v>
      </c>
      <c r="J1990" s="35">
        <v>2</v>
      </c>
      <c r="K1990" s="49">
        <v>4436.1512913267352</v>
      </c>
      <c r="M1990" s="36"/>
      <c r="N1990" s="36"/>
      <c r="O1990" s="36"/>
    </row>
    <row r="1991" spans="1:15" ht="30">
      <c r="A1991" s="28"/>
      <c r="B1991" s="29" t="s">
        <v>9896</v>
      </c>
      <c r="C1991" s="29">
        <v>1</v>
      </c>
      <c r="D1991" s="30"/>
      <c r="E1991" s="31" t="s">
        <v>11853</v>
      </c>
      <c r="F1991" s="46">
        <v>13020.81</v>
      </c>
      <c r="G1991" s="32">
        <v>2015</v>
      </c>
      <c r="H1991" s="39">
        <v>15</v>
      </c>
      <c r="I1991" s="41">
        <v>0.08</v>
      </c>
      <c r="J1991" s="35">
        <v>2</v>
      </c>
      <c r="K1991" s="49">
        <v>4436.1512913267352</v>
      </c>
      <c r="M1991" s="36"/>
      <c r="N1991" s="36"/>
      <c r="O1991" s="36"/>
    </row>
    <row r="1992" spans="1:15" ht="30">
      <c r="A1992" s="28"/>
      <c r="B1992" s="29" t="s">
        <v>9896</v>
      </c>
      <c r="C1992" s="29">
        <v>1</v>
      </c>
      <c r="D1992" s="30"/>
      <c r="E1992" s="31" t="s">
        <v>11854</v>
      </c>
      <c r="F1992" s="46">
        <v>13020.81</v>
      </c>
      <c r="G1992" s="32">
        <v>2015</v>
      </c>
      <c r="H1992" s="39">
        <v>15</v>
      </c>
      <c r="I1992" s="41">
        <v>0.08</v>
      </c>
      <c r="J1992" s="35">
        <v>2</v>
      </c>
      <c r="K1992" s="49">
        <v>4436.1512913267352</v>
      </c>
      <c r="M1992" s="36"/>
      <c r="N1992" s="36"/>
      <c r="O1992" s="36"/>
    </row>
    <row r="1993" spans="1:15" ht="30">
      <c r="A1993" s="28"/>
      <c r="B1993" s="29" t="s">
        <v>9896</v>
      </c>
      <c r="C1993" s="29">
        <v>1</v>
      </c>
      <c r="D1993" s="30"/>
      <c r="E1993" s="31" t="s">
        <v>11855</v>
      </c>
      <c r="F1993" s="46">
        <v>13877.66</v>
      </c>
      <c r="G1993" s="32">
        <v>2008</v>
      </c>
      <c r="H1993" s="39">
        <v>15</v>
      </c>
      <c r="I1993" s="41">
        <v>0.08</v>
      </c>
      <c r="J1993" s="35">
        <v>2</v>
      </c>
      <c r="K1993" s="49">
        <v>1163.3051546930724</v>
      </c>
      <c r="M1993" s="36"/>
      <c r="N1993" s="36"/>
      <c r="O1993" s="36"/>
    </row>
    <row r="1994" spans="1:15" ht="30">
      <c r="A1994" s="28"/>
      <c r="B1994" s="29" t="s">
        <v>9896</v>
      </c>
      <c r="C1994" s="29">
        <v>1</v>
      </c>
      <c r="D1994" s="30"/>
      <c r="E1994" s="31" t="s">
        <v>11856</v>
      </c>
      <c r="F1994" s="46">
        <v>48406.38</v>
      </c>
      <c r="G1994" s="32">
        <v>2008</v>
      </c>
      <c r="H1994" s="39">
        <v>15</v>
      </c>
      <c r="I1994" s="41">
        <v>0.08</v>
      </c>
      <c r="J1994" s="35">
        <v>2</v>
      </c>
      <c r="K1994" s="49">
        <v>4057.700748831694</v>
      </c>
      <c r="M1994" s="36"/>
      <c r="N1994" s="36"/>
      <c r="O1994" s="36"/>
    </row>
    <row r="1995" spans="1:15" ht="30">
      <c r="A1995" s="28"/>
      <c r="B1995" s="29" t="s">
        <v>9896</v>
      </c>
      <c r="C1995" s="29">
        <v>1</v>
      </c>
      <c r="D1995" s="30"/>
      <c r="E1995" s="31" t="s">
        <v>11857</v>
      </c>
      <c r="F1995" s="46">
        <v>14456.5</v>
      </c>
      <c r="G1995" s="32">
        <v>2007</v>
      </c>
      <c r="H1995" s="39">
        <v>15</v>
      </c>
      <c r="I1995" s="41">
        <v>0.08</v>
      </c>
      <c r="J1995" s="35">
        <v>2</v>
      </c>
      <c r="K1995" s="49">
        <v>1156.5200000000032</v>
      </c>
      <c r="M1995" s="36"/>
      <c r="N1995" s="36"/>
      <c r="O1995" s="36"/>
    </row>
    <row r="1996" spans="1:15" ht="30">
      <c r="A1996" s="28"/>
      <c r="B1996" s="29" t="s">
        <v>9896</v>
      </c>
      <c r="C1996" s="29">
        <v>1</v>
      </c>
      <c r="D1996" s="30"/>
      <c r="E1996" s="31" t="s">
        <v>11858</v>
      </c>
      <c r="F1996" s="46">
        <v>13894.7</v>
      </c>
      <c r="G1996" s="32">
        <v>2008</v>
      </c>
      <c r="H1996" s="39">
        <v>15</v>
      </c>
      <c r="I1996" s="41">
        <v>0.08</v>
      </c>
      <c r="J1996" s="35">
        <v>2</v>
      </c>
      <c r="K1996" s="49">
        <v>1164.7335453465378</v>
      </c>
      <c r="M1996" s="36"/>
      <c r="N1996" s="36"/>
      <c r="O1996" s="36"/>
    </row>
    <row r="1997" spans="1:15" ht="30">
      <c r="A1997" s="28"/>
      <c r="B1997" s="29" t="s">
        <v>9896</v>
      </c>
      <c r="C1997" s="29">
        <v>1</v>
      </c>
      <c r="D1997" s="30"/>
      <c r="E1997" s="31" t="s">
        <v>11859</v>
      </c>
      <c r="F1997" s="46">
        <v>22134.959999999999</v>
      </c>
      <c r="G1997" s="32">
        <v>2008</v>
      </c>
      <c r="H1997" s="39">
        <v>15</v>
      </c>
      <c r="I1997" s="41">
        <v>0.08</v>
      </c>
      <c r="J1997" s="35">
        <v>2</v>
      </c>
      <c r="K1997" s="49">
        <v>1855.4794588514901</v>
      </c>
      <c r="M1997" s="36"/>
      <c r="N1997" s="36"/>
      <c r="O1997" s="36"/>
    </row>
    <row r="1998" spans="1:15" ht="30">
      <c r="A1998" s="28"/>
      <c r="B1998" s="29" t="s">
        <v>9896</v>
      </c>
      <c r="C1998" s="29">
        <v>1</v>
      </c>
      <c r="D1998" s="30"/>
      <c r="E1998" s="31" t="s">
        <v>11860</v>
      </c>
      <c r="F1998" s="46">
        <v>13893.05</v>
      </c>
      <c r="G1998" s="32">
        <v>2009</v>
      </c>
      <c r="H1998" s="39">
        <v>15</v>
      </c>
      <c r="I1998" s="41">
        <v>0.08</v>
      </c>
      <c r="J1998" s="35">
        <v>2</v>
      </c>
      <c r="K1998" s="49">
        <v>1341.766009108914</v>
      </c>
      <c r="M1998" s="36"/>
      <c r="N1998" s="36"/>
      <c r="O1998" s="36"/>
    </row>
    <row r="1999" spans="1:15" ht="30">
      <c r="A1999" s="28"/>
      <c r="B1999" s="29" t="s">
        <v>9896</v>
      </c>
      <c r="C1999" s="29">
        <v>1</v>
      </c>
      <c r="D1999" s="30"/>
      <c r="E1999" s="31" t="s">
        <v>11861</v>
      </c>
      <c r="F1999" s="46">
        <v>50185.95</v>
      </c>
      <c r="G1999" s="32">
        <v>2009</v>
      </c>
      <c r="H1999" s="39">
        <v>15</v>
      </c>
      <c r="I1999" s="41">
        <v>0.08</v>
      </c>
      <c r="J1999" s="35">
        <v>2</v>
      </c>
      <c r="K1999" s="49">
        <v>4846.8696106930802</v>
      </c>
      <c r="M1999" s="36"/>
      <c r="N1999" s="36"/>
      <c r="O1999" s="36"/>
    </row>
    <row r="2000" spans="1:15" ht="30">
      <c r="A2000" s="28"/>
      <c r="B2000" s="29" t="s">
        <v>9896</v>
      </c>
      <c r="C2000" s="29">
        <v>1</v>
      </c>
      <c r="D2000" s="30"/>
      <c r="E2000" s="31" t="s">
        <v>11862</v>
      </c>
      <c r="F2000" s="46">
        <v>22134.959999999999</v>
      </c>
      <c r="G2000" s="32">
        <v>2008</v>
      </c>
      <c r="H2000" s="39">
        <v>15</v>
      </c>
      <c r="I2000" s="41">
        <v>0.08</v>
      </c>
      <c r="J2000" s="35">
        <v>2</v>
      </c>
      <c r="K2000" s="49">
        <v>1855.4794588514901</v>
      </c>
      <c r="M2000" s="36"/>
      <c r="N2000" s="36"/>
      <c r="O2000" s="36"/>
    </row>
    <row r="2001" spans="1:15" ht="30">
      <c r="A2001" s="28"/>
      <c r="B2001" s="29" t="s">
        <v>9896</v>
      </c>
      <c r="C2001" s="29">
        <v>1</v>
      </c>
      <c r="D2001" s="30"/>
      <c r="E2001" s="31" t="s">
        <v>11863</v>
      </c>
      <c r="F2001" s="46">
        <v>22133.54</v>
      </c>
      <c r="G2001" s="32">
        <v>2008</v>
      </c>
      <c r="H2001" s="39">
        <v>15</v>
      </c>
      <c r="I2001" s="41">
        <v>0.08</v>
      </c>
      <c r="J2001" s="35">
        <v>2</v>
      </c>
      <c r="K2001" s="49">
        <v>1855.3604262970348</v>
      </c>
      <c r="M2001" s="36"/>
      <c r="N2001" s="36"/>
      <c r="O2001" s="36"/>
    </row>
    <row r="2002" spans="1:15" ht="30">
      <c r="A2002" s="28"/>
      <c r="B2002" s="29" t="s">
        <v>9896</v>
      </c>
      <c r="C2002" s="29">
        <v>1</v>
      </c>
      <c r="D2002" s="30"/>
      <c r="E2002" s="31" t="s">
        <v>11864</v>
      </c>
      <c r="F2002" s="46">
        <v>13893.05</v>
      </c>
      <c r="G2002" s="32">
        <v>2009</v>
      </c>
      <c r="H2002" s="39">
        <v>15</v>
      </c>
      <c r="I2002" s="41">
        <v>0.08</v>
      </c>
      <c r="J2002" s="35">
        <v>2</v>
      </c>
      <c r="K2002" s="49">
        <v>1341.766009108914</v>
      </c>
      <c r="M2002" s="36"/>
      <c r="N2002" s="36"/>
      <c r="O2002" s="36"/>
    </row>
    <row r="2003" spans="1:15" ht="30">
      <c r="A2003" s="28"/>
      <c r="B2003" s="29" t="s">
        <v>9896</v>
      </c>
      <c r="C2003" s="29">
        <v>1</v>
      </c>
      <c r="D2003" s="30"/>
      <c r="E2003" s="31" t="s">
        <v>11865</v>
      </c>
      <c r="F2003" s="46">
        <v>38525.089999999997</v>
      </c>
      <c r="G2003" s="32">
        <v>2021</v>
      </c>
      <c r="H2003" s="39">
        <v>15</v>
      </c>
      <c r="I2003" s="41">
        <v>0.08</v>
      </c>
      <c r="J2003" s="35">
        <v>2</v>
      </c>
      <c r="K2003" s="49">
        <v>33759.574510653467</v>
      </c>
      <c r="M2003" s="36"/>
      <c r="N2003" s="36"/>
      <c r="O2003" s="36"/>
    </row>
    <row r="2004" spans="1:15" ht="30">
      <c r="A2004" s="28"/>
      <c r="B2004" s="29" t="s">
        <v>9896</v>
      </c>
      <c r="C2004" s="29">
        <v>1</v>
      </c>
      <c r="D2004" s="30"/>
      <c r="E2004" s="31" t="s">
        <v>11866</v>
      </c>
      <c r="F2004" s="46">
        <v>38525.089999999997</v>
      </c>
      <c r="G2004" s="32">
        <v>2021</v>
      </c>
      <c r="H2004" s="39">
        <v>15</v>
      </c>
      <c r="I2004" s="41">
        <v>0.08</v>
      </c>
      <c r="J2004" s="35">
        <v>2</v>
      </c>
      <c r="K2004" s="49">
        <v>33759.574510653467</v>
      </c>
      <c r="M2004" s="36"/>
      <c r="N2004" s="36"/>
      <c r="O2004" s="36"/>
    </row>
    <row r="2005" spans="1:15" ht="30">
      <c r="A2005" s="28"/>
      <c r="B2005" s="29" t="s">
        <v>9896</v>
      </c>
      <c r="C2005" s="29">
        <v>1</v>
      </c>
      <c r="D2005" s="30"/>
      <c r="E2005" s="31" t="s">
        <v>11867</v>
      </c>
      <c r="F2005" s="46">
        <v>68989.649999999994</v>
      </c>
      <c r="G2005" s="32">
        <v>2017</v>
      </c>
      <c r="H2005" s="39">
        <v>15</v>
      </c>
      <c r="I2005" s="41">
        <v>0.08</v>
      </c>
      <c r="J2005" s="35">
        <v>2</v>
      </c>
      <c r="K2005" s="49">
        <v>33307.929793663381</v>
      </c>
      <c r="M2005" s="36"/>
      <c r="N2005" s="36"/>
      <c r="O2005" s="36"/>
    </row>
    <row r="2006" spans="1:15" ht="30">
      <c r="A2006" s="28"/>
      <c r="B2006" s="29" t="s">
        <v>9896</v>
      </c>
      <c r="C2006" s="29">
        <v>1</v>
      </c>
      <c r="D2006" s="30"/>
      <c r="E2006" s="31" t="s">
        <v>11868</v>
      </c>
      <c r="F2006" s="46">
        <v>42812</v>
      </c>
      <c r="G2006" s="32">
        <v>2018</v>
      </c>
      <c r="H2006" s="39">
        <v>15</v>
      </c>
      <c r="I2006" s="41">
        <v>0.08</v>
      </c>
      <c r="J2006" s="35">
        <v>2</v>
      </c>
      <c r="K2006" s="49">
        <v>24491.176839603966</v>
      </c>
      <c r="M2006" s="36"/>
      <c r="N2006" s="36"/>
      <c r="O2006" s="36"/>
    </row>
    <row r="2007" spans="1:15" ht="30">
      <c r="A2007" s="28"/>
      <c r="B2007" s="29" t="s">
        <v>9896</v>
      </c>
      <c r="C2007" s="29">
        <v>1</v>
      </c>
      <c r="D2007" s="30"/>
      <c r="E2007" s="31" t="s">
        <v>11869</v>
      </c>
      <c r="F2007" s="46">
        <v>39812.639999999999</v>
      </c>
      <c r="G2007" s="32">
        <v>2018</v>
      </c>
      <c r="H2007" s="39">
        <v>15</v>
      </c>
      <c r="I2007" s="41">
        <v>0.08</v>
      </c>
      <c r="J2007" s="35">
        <v>2</v>
      </c>
      <c r="K2007" s="49">
        <v>22775.35286114852</v>
      </c>
      <c r="M2007" s="36"/>
      <c r="N2007" s="36"/>
      <c r="O2007" s="36"/>
    </row>
    <row r="2008" spans="1:15" ht="30">
      <c r="A2008" s="28"/>
      <c r="B2008" s="29" t="s">
        <v>9896</v>
      </c>
      <c r="C2008" s="29">
        <v>1</v>
      </c>
      <c r="D2008" s="30"/>
      <c r="E2008" s="31" t="s">
        <v>11870</v>
      </c>
      <c r="F2008" s="46">
        <v>36629.120000000003</v>
      </c>
      <c r="G2008" s="32">
        <v>2015</v>
      </c>
      <c r="H2008" s="39">
        <v>15</v>
      </c>
      <c r="I2008" s="41">
        <v>0.08</v>
      </c>
      <c r="J2008" s="35">
        <v>2</v>
      </c>
      <c r="K2008" s="49">
        <v>12479.432384633672</v>
      </c>
      <c r="M2008" s="36"/>
      <c r="N2008" s="36"/>
      <c r="O2008" s="36"/>
    </row>
    <row r="2009" spans="1:15" ht="30">
      <c r="A2009" s="28"/>
      <c r="B2009" s="29" t="s">
        <v>9896</v>
      </c>
      <c r="C2009" s="29">
        <v>1</v>
      </c>
      <c r="D2009" s="30"/>
      <c r="E2009" s="31" t="s">
        <v>11871</v>
      </c>
      <c r="F2009" s="46">
        <v>36641.22</v>
      </c>
      <c r="G2009" s="32">
        <v>2015</v>
      </c>
      <c r="H2009" s="39">
        <v>15</v>
      </c>
      <c r="I2009" s="41">
        <v>0.08</v>
      </c>
      <c r="J2009" s="35">
        <v>2</v>
      </c>
      <c r="K2009" s="49">
        <v>12483.554818693077</v>
      </c>
      <c r="M2009" s="36"/>
      <c r="N2009" s="36"/>
      <c r="O2009" s="36"/>
    </row>
    <row r="2010" spans="1:15" ht="30">
      <c r="A2010" s="28"/>
      <c r="B2010" s="29" t="s">
        <v>9896</v>
      </c>
      <c r="C2010" s="29">
        <v>1</v>
      </c>
      <c r="D2010" s="30"/>
      <c r="E2010" s="31" t="s">
        <v>11872</v>
      </c>
      <c r="F2010" s="46">
        <v>29749.96</v>
      </c>
      <c r="G2010" s="32">
        <v>2020</v>
      </c>
      <c r="H2010" s="39">
        <v>15</v>
      </c>
      <c r="I2010" s="41">
        <v>0.08</v>
      </c>
      <c r="J2010" s="35">
        <v>2</v>
      </c>
      <c r="K2010" s="49">
        <v>22655.448746772276</v>
      </c>
      <c r="M2010" s="36"/>
      <c r="N2010" s="36"/>
      <c r="O2010" s="36"/>
    </row>
    <row r="2011" spans="1:15" ht="30">
      <c r="A2011" s="28"/>
      <c r="B2011" s="29" t="s">
        <v>9896</v>
      </c>
      <c r="C2011" s="29">
        <v>1</v>
      </c>
      <c r="D2011" s="30"/>
      <c r="E2011" s="31" t="s">
        <v>11873</v>
      </c>
      <c r="F2011" s="46">
        <v>35929.49</v>
      </c>
      <c r="G2011" s="32">
        <v>2021</v>
      </c>
      <c r="H2011" s="39">
        <v>15</v>
      </c>
      <c r="I2011" s="41">
        <v>0.08</v>
      </c>
      <c r="J2011" s="35">
        <v>2</v>
      </c>
      <c r="K2011" s="49">
        <v>31485.047660752476</v>
      </c>
      <c r="M2011" s="36"/>
      <c r="N2011" s="36"/>
      <c r="O2011" s="36"/>
    </row>
    <row r="2012" spans="1:15" ht="30">
      <c r="A2012" s="28"/>
      <c r="B2012" s="29" t="s">
        <v>9896</v>
      </c>
      <c r="C2012" s="29">
        <v>1</v>
      </c>
      <c r="D2012" s="30"/>
      <c r="E2012" s="31" t="s">
        <v>11874</v>
      </c>
      <c r="F2012" s="46">
        <v>40905.879999999997</v>
      </c>
      <c r="G2012" s="32">
        <v>2016</v>
      </c>
      <c r="H2012" s="39">
        <v>15</v>
      </c>
      <c r="I2012" s="41">
        <v>0.08</v>
      </c>
      <c r="J2012" s="35">
        <v>2</v>
      </c>
      <c r="K2012" s="49">
        <v>16462.794160792087</v>
      </c>
      <c r="M2012" s="36"/>
      <c r="N2012" s="36"/>
      <c r="O2012" s="36"/>
    </row>
    <row r="2013" spans="1:15" ht="30">
      <c r="A2013" s="28"/>
      <c r="B2013" s="29" t="s">
        <v>9896</v>
      </c>
      <c r="C2013" s="29">
        <v>1</v>
      </c>
      <c r="D2013" s="30"/>
      <c r="E2013" s="31" t="s">
        <v>11875</v>
      </c>
      <c r="F2013" s="46">
        <v>24003.56</v>
      </c>
      <c r="G2013" s="32">
        <v>2016</v>
      </c>
      <c r="H2013" s="39">
        <v>15</v>
      </c>
      <c r="I2013" s="41">
        <v>0.08</v>
      </c>
      <c r="J2013" s="35">
        <v>2</v>
      </c>
      <c r="K2013" s="49">
        <v>9660.3634344554503</v>
      </c>
      <c r="M2013" s="36"/>
      <c r="N2013" s="36"/>
      <c r="O2013" s="36"/>
    </row>
    <row r="2014" spans="1:15" ht="30">
      <c r="A2014" s="28"/>
      <c r="B2014" s="29" t="s">
        <v>9896</v>
      </c>
      <c r="C2014" s="29">
        <v>1</v>
      </c>
      <c r="D2014" s="30"/>
      <c r="E2014" s="31" t="s">
        <v>11876</v>
      </c>
      <c r="F2014" s="46">
        <v>24003.56</v>
      </c>
      <c r="G2014" s="32">
        <v>2016</v>
      </c>
      <c r="H2014" s="39">
        <v>15</v>
      </c>
      <c r="I2014" s="41">
        <v>0.08</v>
      </c>
      <c r="J2014" s="35">
        <v>2</v>
      </c>
      <c r="K2014" s="49">
        <v>9660.3634344554503</v>
      </c>
      <c r="M2014" s="36"/>
      <c r="N2014" s="36"/>
      <c r="O2014" s="36"/>
    </row>
    <row r="2015" spans="1:15" ht="30">
      <c r="A2015" s="28"/>
      <c r="B2015" s="29" t="s">
        <v>9896</v>
      </c>
      <c r="C2015" s="29">
        <v>1</v>
      </c>
      <c r="D2015" s="30"/>
      <c r="E2015" s="31" t="s">
        <v>11877</v>
      </c>
      <c r="F2015" s="46">
        <v>39259.620000000003</v>
      </c>
      <c r="G2015" s="32">
        <v>2019</v>
      </c>
      <c r="H2015" s="39">
        <v>15</v>
      </c>
      <c r="I2015" s="41">
        <v>0.08</v>
      </c>
      <c r="J2015" s="35">
        <v>2</v>
      </c>
      <c r="K2015" s="49">
        <v>25741.872028514856</v>
      </c>
      <c r="M2015" s="36"/>
      <c r="N2015" s="36"/>
      <c r="O2015" s="36"/>
    </row>
    <row r="2016" spans="1:15" ht="30">
      <c r="A2016" s="28"/>
      <c r="B2016" s="29" t="s">
        <v>9896</v>
      </c>
      <c r="C2016" s="29">
        <v>1</v>
      </c>
      <c r="D2016" s="30"/>
      <c r="E2016" s="31" t="s">
        <v>11878</v>
      </c>
      <c r="F2016" s="46">
        <v>30134.71</v>
      </c>
      <c r="G2016" s="32">
        <v>2021</v>
      </c>
      <c r="H2016" s="39">
        <v>15</v>
      </c>
      <c r="I2016" s="41">
        <v>0.08</v>
      </c>
      <c r="J2016" s="35">
        <v>2</v>
      </c>
      <c r="K2016" s="49">
        <v>26407.076209346535</v>
      </c>
      <c r="M2016" s="36"/>
      <c r="N2016" s="36"/>
      <c r="O2016" s="36"/>
    </row>
    <row r="2017" spans="1:15" ht="30">
      <c r="A2017" s="28"/>
      <c r="B2017" s="29" t="s">
        <v>9896</v>
      </c>
      <c r="C2017" s="29">
        <v>1</v>
      </c>
      <c r="D2017" s="30"/>
      <c r="E2017" s="31" t="s">
        <v>11879</v>
      </c>
      <c r="F2017" s="46">
        <v>30134.71</v>
      </c>
      <c r="G2017" s="32">
        <v>2021</v>
      </c>
      <c r="H2017" s="39">
        <v>15</v>
      </c>
      <c r="I2017" s="41">
        <v>0.08</v>
      </c>
      <c r="J2017" s="35">
        <v>2</v>
      </c>
      <c r="K2017" s="49">
        <v>26407.076209346535</v>
      </c>
      <c r="M2017" s="36"/>
      <c r="N2017" s="36"/>
      <c r="O2017" s="36"/>
    </row>
    <row r="2018" spans="1:15" ht="30">
      <c r="A2018" s="28"/>
      <c r="B2018" s="29" t="s">
        <v>9896</v>
      </c>
      <c r="C2018" s="29">
        <v>1</v>
      </c>
      <c r="D2018" s="30"/>
      <c r="E2018" s="31" t="s">
        <v>11880</v>
      </c>
      <c r="F2018" s="46">
        <v>30134.71</v>
      </c>
      <c r="G2018" s="32">
        <v>2021</v>
      </c>
      <c r="H2018" s="39">
        <v>15</v>
      </c>
      <c r="I2018" s="41">
        <v>0.08</v>
      </c>
      <c r="J2018" s="35">
        <v>2</v>
      </c>
      <c r="K2018" s="49">
        <v>26407.076209346535</v>
      </c>
      <c r="M2018" s="36"/>
      <c r="N2018" s="36"/>
      <c r="O2018" s="36"/>
    </row>
    <row r="2019" spans="1:15" ht="30">
      <c r="A2019" s="28"/>
      <c r="B2019" s="29" t="s">
        <v>9896</v>
      </c>
      <c r="C2019" s="29">
        <v>1</v>
      </c>
      <c r="D2019" s="30"/>
      <c r="E2019" s="31" t="s">
        <v>11881</v>
      </c>
      <c r="F2019" s="46">
        <v>37227.199999999997</v>
      </c>
      <c r="G2019" s="32">
        <v>2020</v>
      </c>
      <c r="H2019" s="39">
        <v>15</v>
      </c>
      <c r="I2019" s="41">
        <v>0.08</v>
      </c>
      <c r="J2019" s="35">
        <v>2</v>
      </c>
      <c r="K2019" s="49">
        <v>28349.581699801976</v>
      </c>
      <c r="M2019" s="36"/>
      <c r="N2019" s="36"/>
      <c r="O2019" s="36"/>
    </row>
    <row r="2020" spans="1:15" ht="30">
      <c r="A2020" s="28"/>
      <c r="B2020" s="29" t="s">
        <v>9896</v>
      </c>
      <c r="C2020" s="29">
        <v>1</v>
      </c>
      <c r="D2020" s="30"/>
      <c r="E2020" s="31" t="s">
        <v>11882</v>
      </c>
      <c r="F2020" s="46">
        <v>37227.199999999997</v>
      </c>
      <c r="G2020" s="32">
        <v>2020</v>
      </c>
      <c r="H2020" s="39">
        <v>15</v>
      </c>
      <c r="I2020" s="41">
        <v>0.08</v>
      </c>
      <c r="J2020" s="35">
        <v>2</v>
      </c>
      <c r="K2020" s="49">
        <v>28349.581699801976</v>
      </c>
      <c r="M2020" s="36"/>
      <c r="N2020" s="36"/>
      <c r="O2020" s="36"/>
    </row>
    <row r="2021" spans="1:15" ht="30">
      <c r="A2021" s="28"/>
      <c r="B2021" s="29" t="s">
        <v>9896</v>
      </c>
      <c r="C2021" s="29">
        <v>1</v>
      </c>
      <c r="D2021" s="30"/>
      <c r="E2021" s="31" t="s">
        <v>11883</v>
      </c>
      <c r="F2021" s="46">
        <v>37227.199999999997</v>
      </c>
      <c r="G2021" s="32">
        <v>2020</v>
      </c>
      <c r="H2021" s="39">
        <v>15</v>
      </c>
      <c r="I2021" s="41">
        <v>0.08</v>
      </c>
      <c r="J2021" s="35">
        <v>2</v>
      </c>
      <c r="K2021" s="49">
        <v>28349.581699801976</v>
      </c>
      <c r="M2021" s="36"/>
      <c r="N2021" s="36"/>
      <c r="O2021" s="36"/>
    </row>
    <row r="2022" spans="1:15" ht="30">
      <c r="A2022" s="28"/>
      <c r="B2022" s="29" t="s">
        <v>9896</v>
      </c>
      <c r="C2022" s="29">
        <v>1</v>
      </c>
      <c r="D2022" s="30"/>
      <c r="E2022" s="31" t="s">
        <v>11884</v>
      </c>
      <c r="F2022" s="46">
        <v>56457.39</v>
      </c>
      <c r="G2022" s="32">
        <v>2021</v>
      </c>
      <c r="H2022" s="39">
        <v>15</v>
      </c>
      <c r="I2022" s="41">
        <v>0.08</v>
      </c>
      <c r="J2022" s="35">
        <v>2</v>
      </c>
      <c r="K2022" s="49">
        <v>49473.666755405946</v>
      </c>
      <c r="M2022" s="36"/>
      <c r="N2022" s="36"/>
      <c r="O2022" s="36"/>
    </row>
    <row r="2023" spans="1:15" ht="30">
      <c r="A2023" s="28"/>
      <c r="B2023" s="29" t="s">
        <v>9896</v>
      </c>
      <c r="C2023" s="29">
        <v>1</v>
      </c>
      <c r="D2023" s="30"/>
      <c r="E2023" s="31" t="s">
        <v>11885</v>
      </c>
      <c r="F2023" s="46">
        <v>42434.97</v>
      </c>
      <c r="G2023" s="32">
        <v>2021</v>
      </c>
      <c r="H2023" s="39">
        <v>15</v>
      </c>
      <c r="I2023" s="41">
        <v>0.08</v>
      </c>
      <c r="J2023" s="35">
        <v>2</v>
      </c>
      <c r="K2023" s="49">
        <v>37185.806225821783</v>
      </c>
      <c r="M2023" s="36"/>
      <c r="N2023" s="36"/>
      <c r="O2023" s="36"/>
    </row>
    <row r="2024" spans="1:15" ht="30">
      <c r="A2024" s="28"/>
      <c r="B2024" s="29" t="s">
        <v>9896</v>
      </c>
      <c r="C2024" s="29">
        <v>1</v>
      </c>
      <c r="D2024" s="30"/>
      <c r="E2024" s="31" t="s">
        <v>11886</v>
      </c>
      <c r="F2024" s="46">
        <v>41666.589999999997</v>
      </c>
      <c r="G2024" s="32">
        <v>2021</v>
      </c>
      <c r="H2024" s="39">
        <v>15</v>
      </c>
      <c r="I2024" s="41">
        <v>0.08</v>
      </c>
      <c r="J2024" s="35">
        <v>2</v>
      </c>
      <c r="K2024" s="49">
        <v>36512.474071049503</v>
      </c>
      <c r="M2024" s="36"/>
      <c r="N2024" s="36"/>
      <c r="O2024" s="36"/>
    </row>
    <row r="2025" spans="1:15" ht="30">
      <c r="A2025" s="28"/>
      <c r="B2025" s="29" t="s">
        <v>9896</v>
      </c>
      <c r="C2025" s="29">
        <v>1</v>
      </c>
      <c r="D2025" s="30"/>
      <c r="E2025" s="31" t="s">
        <v>11887</v>
      </c>
      <c r="F2025" s="46">
        <v>34522.51</v>
      </c>
      <c r="G2025" s="32">
        <v>2021</v>
      </c>
      <c r="H2025" s="39">
        <v>15</v>
      </c>
      <c r="I2025" s="41">
        <v>0.08</v>
      </c>
      <c r="J2025" s="35">
        <v>2</v>
      </c>
      <c r="K2025" s="49">
        <v>30252.109693702976</v>
      </c>
      <c r="M2025" s="36"/>
      <c r="N2025" s="36"/>
      <c r="O2025" s="36"/>
    </row>
    <row r="2026" spans="1:15" ht="30">
      <c r="A2026" s="28"/>
      <c r="B2026" s="29" t="s">
        <v>9896</v>
      </c>
      <c r="C2026" s="29">
        <v>1</v>
      </c>
      <c r="D2026" s="30"/>
      <c r="E2026" s="31" t="s">
        <v>11888</v>
      </c>
      <c r="F2026" s="46">
        <v>37587</v>
      </c>
      <c r="G2026" s="32">
        <v>2022</v>
      </c>
      <c r="H2026" s="39">
        <v>15</v>
      </c>
      <c r="I2026" s="41">
        <v>0.08</v>
      </c>
      <c r="J2026" s="35">
        <v>2</v>
      </c>
      <c r="K2026" s="49">
        <v>36902.246732673266</v>
      </c>
      <c r="M2026" s="36"/>
      <c r="N2026" s="36"/>
      <c r="O2026" s="36"/>
    </row>
    <row r="2027" spans="1:15" ht="30">
      <c r="A2027" s="28"/>
      <c r="B2027" s="29" t="s">
        <v>9896</v>
      </c>
      <c r="C2027" s="29">
        <v>1</v>
      </c>
      <c r="D2027" s="30"/>
      <c r="E2027" s="31" t="s">
        <v>11889</v>
      </c>
      <c r="F2027" s="46">
        <v>37587</v>
      </c>
      <c r="G2027" s="32">
        <v>2022</v>
      </c>
      <c r="H2027" s="39">
        <v>15</v>
      </c>
      <c r="I2027" s="41">
        <v>0.08</v>
      </c>
      <c r="J2027" s="35">
        <v>2</v>
      </c>
      <c r="K2027" s="49">
        <v>36902.246732673266</v>
      </c>
      <c r="M2027" s="36"/>
      <c r="N2027" s="36"/>
      <c r="O2027" s="36"/>
    </row>
    <row r="2028" spans="1:15" ht="30">
      <c r="A2028" s="28"/>
      <c r="B2028" s="29" t="s">
        <v>9896</v>
      </c>
      <c r="C2028" s="29">
        <v>1</v>
      </c>
      <c r="D2028" s="30"/>
      <c r="E2028" s="31" t="s">
        <v>11890</v>
      </c>
      <c r="F2028" s="46">
        <v>83120.960000000006</v>
      </c>
      <c r="G2028" s="32">
        <v>2020</v>
      </c>
      <c r="H2028" s="39">
        <v>15</v>
      </c>
      <c r="I2028" s="41">
        <v>0.08</v>
      </c>
      <c r="J2028" s="35">
        <v>2</v>
      </c>
      <c r="K2028" s="49">
        <v>63298.997681425746</v>
      </c>
      <c r="M2028" s="36"/>
      <c r="N2028" s="36"/>
      <c r="O2028" s="36"/>
    </row>
    <row r="2029" spans="1:15" ht="30">
      <c r="A2029" s="28"/>
      <c r="B2029" s="29" t="s">
        <v>9896</v>
      </c>
      <c r="C2029" s="29">
        <v>1</v>
      </c>
      <c r="D2029" s="30"/>
      <c r="E2029" s="31" t="s">
        <v>11891</v>
      </c>
      <c r="F2029" s="46">
        <v>40453.839999999997</v>
      </c>
      <c r="G2029" s="32">
        <v>2020</v>
      </c>
      <c r="H2029" s="39">
        <v>15</v>
      </c>
      <c r="I2029" s="41">
        <v>0.08</v>
      </c>
      <c r="J2029" s="35">
        <v>2</v>
      </c>
      <c r="K2029" s="49">
        <v>30806.760705900986</v>
      </c>
      <c r="M2029" s="36"/>
      <c r="N2029" s="36"/>
      <c r="O2029" s="36"/>
    </row>
    <row r="2030" spans="1:15" ht="30">
      <c r="A2030" s="28"/>
      <c r="B2030" s="29" t="s">
        <v>9896</v>
      </c>
      <c r="C2030" s="29">
        <v>1</v>
      </c>
      <c r="D2030" s="30"/>
      <c r="E2030" s="31" t="s">
        <v>11892</v>
      </c>
      <c r="F2030" s="46">
        <v>35462.300000000003</v>
      </c>
      <c r="G2030" s="32">
        <v>2020</v>
      </c>
      <c r="H2030" s="39">
        <v>15</v>
      </c>
      <c r="I2030" s="41">
        <v>0.08</v>
      </c>
      <c r="J2030" s="35">
        <v>2</v>
      </c>
      <c r="K2030" s="49">
        <v>27005.559674455446</v>
      </c>
      <c r="M2030" s="36"/>
      <c r="N2030" s="36"/>
      <c r="O2030" s="36"/>
    </row>
    <row r="2031" spans="1:15" ht="30">
      <c r="A2031" s="28"/>
      <c r="B2031" s="29" t="s">
        <v>9896</v>
      </c>
      <c r="C2031" s="29">
        <v>1</v>
      </c>
      <c r="D2031" s="30"/>
      <c r="E2031" s="31" t="s">
        <v>11893</v>
      </c>
      <c r="F2031" s="46">
        <v>40453.839999999997</v>
      </c>
      <c r="G2031" s="32">
        <v>2020</v>
      </c>
      <c r="H2031" s="39">
        <v>15</v>
      </c>
      <c r="I2031" s="41">
        <v>0.08</v>
      </c>
      <c r="J2031" s="35">
        <v>2</v>
      </c>
      <c r="K2031" s="49">
        <v>30806.760705900986</v>
      </c>
      <c r="M2031" s="36"/>
      <c r="N2031" s="36"/>
      <c r="O2031" s="36"/>
    </row>
    <row r="2032" spans="1:15" ht="30">
      <c r="A2032" s="28"/>
      <c r="B2032" s="29" t="s">
        <v>9896</v>
      </c>
      <c r="C2032" s="29">
        <v>1</v>
      </c>
      <c r="D2032" s="30"/>
      <c r="E2032" s="31" t="s">
        <v>11894</v>
      </c>
      <c r="F2032" s="46">
        <v>40453.839999999997</v>
      </c>
      <c r="G2032" s="32">
        <v>2020</v>
      </c>
      <c r="H2032" s="39">
        <v>15</v>
      </c>
      <c r="I2032" s="41">
        <v>0.08</v>
      </c>
      <c r="J2032" s="35">
        <v>2</v>
      </c>
      <c r="K2032" s="49">
        <v>30806.760705900986</v>
      </c>
      <c r="M2032" s="36"/>
      <c r="N2032" s="36"/>
      <c r="O2032" s="36"/>
    </row>
    <row r="2033" spans="1:15" ht="30">
      <c r="A2033" s="28"/>
      <c r="B2033" s="29" t="s">
        <v>9896</v>
      </c>
      <c r="C2033" s="29">
        <v>1</v>
      </c>
      <c r="D2033" s="30"/>
      <c r="E2033" s="31" t="s">
        <v>11895</v>
      </c>
      <c r="F2033" s="46">
        <v>74427.8</v>
      </c>
      <c r="G2033" s="32">
        <v>2021</v>
      </c>
      <c r="H2033" s="39">
        <v>15</v>
      </c>
      <c r="I2033" s="41">
        <v>0.08</v>
      </c>
      <c r="J2033" s="35">
        <v>2</v>
      </c>
      <c r="K2033" s="49">
        <v>65221.154830891093</v>
      </c>
      <c r="M2033" s="36"/>
      <c r="N2033" s="36"/>
      <c r="O2033" s="36"/>
    </row>
    <row r="2034" spans="1:15" ht="30">
      <c r="A2034" s="28"/>
      <c r="B2034" s="29" t="s">
        <v>9896</v>
      </c>
      <c r="C2034" s="29">
        <v>1</v>
      </c>
      <c r="D2034" s="30"/>
      <c r="E2034" s="31" t="s">
        <v>11896</v>
      </c>
      <c r="F2034" s="46">
        <v>74427.8</v>
      </c>
      <c r="G2034" s="32">
        <v>2021</v>
      </c>
      <c r="H2034" s="39">
        <v>15</v>
      </c>
      <c r="I2034" s="41">
        <v>0.08</v>
      </c>
      <c r="J2034" s="35">
        <v>2</v>
      </c>
      <c r="K2034" s="49">
        <v>65221.154830891093</v>
      </c>
      <c r="M2034" s="36"/>
      <c r="N2034" s="36"/>
      <c r="O2034" s="36"/>
    </row>
    <row r="2035" spans="1:15" ht="30">
      <c r="A2035" s="28"/>
      <c r="B2035" s="29" t="s">
        <v>9896</v>
      </c>
      <c r="C2035" s="29">
        <v>1</v>
      </c>
      <c r="D2035" s="30"/>
      <c r="E2035" s="31" t="s">
        <v>11897</v>
      </c>
      <c r="F2035" s="46">
        <v>74427.8</v>
      </c>
      <c r="G2035" s="32">
        <v>2021</v>
      </c>
      <c r="H2035" s="39">
        <v>15</v>
      </c>
      <c r="I2035" s="41">
        <v>0.08</v>
      </c>
      <c r="J2035" s="35">
        <v>2</v>
      </c>
      <c r="K2035" s="49">
        <v>65221.154830891093</v>
      </c>
      <c r="M2035" s="36"/>
      <c r="N2035" s="36"/>
      <c r="O2035" s="36"/>
    </row>
    <row r="2036" spans="1:15" ht="30">
      <c r="A2036" s="28"/>
      <c r="B2036" s="29" t="s">
        <v>9896</v>
      </c>
      <c r="C2036" s="29">
        <v>1</v>
      </c>
      <c r="D2036" s="30"/>
      <c r="E2036" s="31" t="s">
        <v>11898</v>
      </c>
      <c r="F2036" s="46">
        <v>65574.95</v>
      </c>
      <c r="G2036" s="32">
        <v>2021</v>
      </c>
      <c r="H2036" s="39">
        <v>15</v>
      </c>
      <c r="I2036" s="41">
        <v>0.08</v>
      </c>
      <c r="J2036" s="35">
        <v>2</v>
      </c>
      <c r="K2036" s="49">
        <v>57463.393610693071</v>
      </c>
      <c r="M2036" s="36"/>
      <c r="N2036" s="36"/>
      <c r="O2036" s="36"/>
    </row>
    <row r="2037" spans="1:15" ht="30">
      <c r="A2037" s="28"/>
      <c r="B2037" s="29" t="s">
        <v>9896</v>
      </c>
      <c r="C2037" s="29">
        <v>1</v>
      </c>
      <c r="D2037" s="30"/>
      <c r="E2037" s="31" t="s">
        <v>11899</v>
      </c>
      <c r="F2037" s="46">
        <v>74427.8</v>
      </c>
      <c r="G2037" s="32">
        <v>2021</v>
      </c>
      <c r="H2037" s="39">
        <v>15</v>
      </c>
      <c r="I2037" s="41">
        <v>0.08</v>
      </c>
      <c r="J2037" s="35">
        <v>2</v>
      </c>
      <c r="K2037" s="49">
        <v>65221.154830891093</v>
      </c>
      <c r="M2037" s="36"/>
      <c r="N2037" s="36"/>
      <c r="O2037" s="36"/>
    </row>
    <row r="2038" spans="1:15" ht="30">
      <c r="A2038" s="28"/>
      <c r="B2038" s="29" t="s">
        <v>9896</v>
      </c>
      <c r="C2038" s="29">
        <v>1</v>
      </c>
      <c r="D2038" s="30"/>
      <c r="E2038" s="31" t="s">
        <v>11900</v>
      </c>
      <c r="F2038" s="46">
        <v>65574.95</v>
      </c>
      <c r="G2038" s="32">
        <v>2021</v>
      </c>
      <c r="H2038" s="39">
        <v>15</v>
      </c>
      <c r="I2038" s="41">
        <v>0.08</v>
      </c>
      <c r="J2038" s="35">
        <v>2</v>
      </c>
      <c r="K2038" s="49">
        <v>57463.393610693071</v>
      </c>
      <c r="M2038" s="36"/>
      <c r="N2038" s="36"/>
      <c r="O2038" s="36"/>
    </row>
    <row r="2039" spans="1:15" ht="30">
      <c r="A2039" s="28"/>
      <c r="B2039" s="29" t="s">
        <v>9896</v>
      </c>
      <c r="C2039" s="29">
        <v>1</v>
      </c>
      <c r="D2039" s="30"/>
      <c r="E2039" s="31" t="s">
        <v>11901</v>
      </c>
      <c r="F2039" s="46">
        <v>74427.8</v>
      </c>
      <c r="G2039" s="32">
        <v>2021</v>
      </c>
      <c r="H2039" s="39">
        <v>15</v>
      </c>
      <c r="I2039" s="41">
        <v>0.08</v>
      </c>
      <c r="J2039" s="35">
        <v>2</v>
      </c>
      <c r="K2039" s="49">
        <v>65221.154830891093</v>
      </c>
      <c r="M2039" s="36"/>
      <c r="N2039" s="36"/>
      <c r="O2039" s="36"/>
    </row>
    <row r="2040" spans="1:15" ht="30">
      <c r="A2040" s="28"/>
      <c r="B2040" s="29" t="s">
        <v>9896</v>
      </c>
      <c r="C2040" s="29">
        <v>1</v>
      </c>
      <c r="D2040" s="30"/>
      <c r="E2040" s="31" t="s">
        <v>11902</v>
      </c>
      <c r="F2040" s="46">
        <v>73757.27</v>
      </c>
      <c r="G2040" s="32">
        <v>2021</v>
      </c>
      <c r="H2040" s="39">
        <v>15</v>
      </c>
      <c r="I2040" s="41">
        <v>0.08</v>
      </c>
      <c r="J2040" s="35">
        <v>2</v>
      </c>
      <c r="K2040" s="49">
        <v>64633.568728000006</v>
      </c>
      <c r="M2040" s="36"/>
      <c r="N2040" s="36"/>
      <c r="O2040" s="36"/>
    </row>
    <row r="2041" spans="1:15" ht="30">
      <c r="A2041" s="28"/>
      <c r="B2041" s="29" t="s">
        <v>9896</v>
      </c>
      <c r="C2041" s="29">
        <v>1</v>
      </c>
      <c r="D2041" s="30"/>
      <c r="E2041" s="31" t="s">
        <v>11903</v>
      </c>
      <c r="F2041" s="46">
        <v>65218.57</v>
      </c>
      <c r="G2041" s="32">
        <v>2021</v>
      </c>
      <c r="H2041" s="39">
        <v>15</v>
      </c>
      <c r="I2041" s="41">
        <v>0.08</v>
      </c>
      <c r="J2041" s="35">
        <v>2</v>
      </c>
      <c r="K2041" s="49">
        <v>57151.097463841586</v>
      </c>
      <c r="M2041" s="36"/>
      <c r="N2041" s="36"/>
      <c r="O2041" s="36"/>
    </row>
    <row r="2042" spans="1:15" ht="30">
      <c r="A2042" s="28"/>
      <c r="B2042" s="29" t="s">
        <v>9896</v>
      </c>
      <c r="C2042" s="29">
        <v>1</v>
      </c>
      <c r="D2042" s="30"/>
      <c r="E2042" s="31" t="s">
        <v>11904</v>
      </c>
      <c r="F2042" s="46">
        <v>65218.57</v>
      </c>
      <c r="G2042" s="32">
        <v>2021</v>
      </c>
      <c r="H2042" s="39">
        <v>15</v>
      </c>
      <c r="I2042" s="41">
        <v>0.08</v>
      </c>
      <c r="J2042" s="35">
        <v>2</v>
      </c>
      <c r="K2042" s="49">
        <v>57151.097463841586</v>
      </c>
      <c r="M2042" s="36"/>
      <c r="N2042" s="36"/>
      <c r="O2042" s="36"/>
    </row>
    <row r="2043" spans="1:15" ht="30">
      <c r="A2043" s="28"/>
      <c r="B2043" s="29" t="s">
        <v>9896</v>
      </c>
      <c r="C2043" s="29">
        <v>1</v>
      </c>
      <c r="D2043" s="30"/>
      <c r="E2043" s="31" t="s">
        <v>11905</v>
      </c>
      <c r="F2043" s="46">
        <v>65218.57</v>
      </c>
      <c r="G2043" s="32">
        <v>2021</v>
      </c>
      <c r="H2043" s="39">
        <v>15</v>
      </c>
      <c r="I2043" s="41">
        <v>0.08</v>
      </c>
      <c r="J2043" s="35">
        <v>2</v>
      </c>
      <c r="K2043" s="49">
        <v>57151.097463841586</v>
      </c>
      <c r="M2043" s="36"/>
      <c r="N2043" s="36"/>
      <c r="O2043" s="36"/>
    </row>
    <row r="2044" spans="1:15" ht="30">
      <c r="A2044" s="28"/>
      <c r="B2044" s="29" t="s">
        <v>9896</v>
      </c>
      <c r="C2044" s="29">
        <v>1</v>
      </c>
      <c r="D2044" s="30"/>
      <c r="E2044" s="31" t="s">
        <v>11906</v>
      </c>
      <c r="F2044" s="46">
        <v>65218.57</v>
      </c>
      <c r="G2044" s="32">
        <v>2021</v>
      </c>
      <c r="H2044" s="39">
        <v>15</v>
      </c>
      <c r="I2044" s="41">
        <v>0.08</v>
      </c>
      <c r="J2044" s="35">
        <v>2</v>
      </c>
      <c r="K2044" s="49">
        <v>57151.097463841586</v>
      </c>
      <c r="M2044" s="36"/>
      <c r="N2044" s="36"/>
      <c r="O2044" s="36"/>
    </row>
    <row r="2045" spans="1:15" ht="30">
      <c r="A2045" s="28"/>
      <c r="B2045" s="29" t="s">
        <v>9896</v>
      </c>
      <c r="C2045" s="29">
        <v>1</v>
      </c>
      <c r="D2045" s="30"/>
      <c r="E2045" s="31" t="s">
        <v>11907</v>
      </c>
      <c r="F2045" s="46">
        <v>65574.95</v>
      </c>
      <c r="G2045" s="32">
        <v>2021</v>
      </c>
      <c r="H2045" s="39">
        <v>15</v>
      </c>
      <c r="I2045" s="41">
        <v>0.08</v>
      </c>
      <c r="J2045" s="35">
        <v>2</v>
      </c>
      <c r="K2045" s="49">
        <v>57463.393610693071</v>
      </c>
      <c r="M2045" s="36"/>
      <c r="N2045" s="36"/>
      <c r="O2045" s="36"/>
    </row>
    <row r="2046" spans="1:15" ht="30">
      <c r="A2046" s="28"/>
      <c r="B2046" s="29" t="s">
        <v>9896</v>
      </c>
      <c r="C2046" s="29">
        <v>1</v>
      </c>
      <c r="D2046" s="30"/>
      <c r="E2046" s="31" t="s">
        <v>11908</v>
      </c>
      <c r="F2046" s="46">
        <v>74427.8</v>
      </c>
      <c r="G2046" s="32">
        <v>2021</v>
      </c>
      <c r="H2046" s="39">
        <v>15</v>
      </c>
      <c r="I2046" s="41">
        <v>0.08</v>
      </c>
      <c r="J2046" s="35">
        <v>2</v>
      </c>
      <c r="K2046" s="49">
        <v>65221.154830891093</v>
      </c>
      <c r="M2046" s="36"/>
      <c r="N2046" s="36"/>
      <c r="O2046" s="36"/>
    </row>
    <row r="2047" spans="1:15" ht="30">
      <c r="A2047" s="28"/>
      <c r="B2047" s="29" t="s">
        <v>9896</v>
      </c>
      <c r="C2047" s="29">
        <v>1</v>
      </c>
      <c r="D2047" s="30"/>
      <c r="E2047" s="31" t="s">
        <v>11909</v>
      </c>
      <c r="F2047" s="46">
        <v>74427.8</v>
      </c>
      <c r="G2047" s="32">
        <v>2021</v>
      </c>
      <c r="H2047" s="39">
        <v>15</v>
      </c>
      <c r="I2047" s="41">
        <v>0.08</v>
      </c>
      <c r="J2047" s="35">
        <v>2</v>
      </c>
      <c r="K2047" s="49">
        <v>65221.154830891093</v>
      </c>
      <c r="M2047" s="36"/>
      <c r="N2047" s="36"/>
      <c r="O2047" s="36"/>
    </row>
    <row r="2048" spans="1:15" ht="30">
      <c r="A2048" s="28"/>
      <c r="B2048" s="29" t="s">
        <v>9896</v>
      </c>
      <c r="C2048" s="29">
        <v>1</v>
      </c>
      <c r="D2048" s="30"/>
      <c r="E2048" s="31" t="s">
        <v>11910</v>
      </c>
      <c r="F2048" s="46">
        <v>51488</v>
      </c>
      <c r="G2048" s="32">
        <v>2022</v>
      </c>
      <c r="H2048" s="39">
        <v>15</v>
      </c>
      <c r="I2048" s="41">
        <v>0.08</v>
      </c>
      <c r="J2048" s="35">
        <v>2</v>
      </c>
      <c r="K2048" s="49">
        <v>50550.000792079205</v>
      </c>
      <c r="M2048" s="36"/>
      <c r="N2048" s="36"/>
      <c r="O2048" s="36"/>
    </row>
    <row r="2049" spans="1:15" ht="30">
      <c r="A2049" s="28"/>
      <c r="B2049" s="29" t="s">
        <v>9896</v>
      </c>
      <c r="C2049" s="29">
        <v>1</v>
      </c>
      <c r="D2049" s="30"/>
      <c r="E2049" s="31" t="s">
        <v>11911</v>
      </c>
      <c r="F2049" s="46">
        <v>51488</v>
      </c>
      <c r="G2049" s="32">
        <v>2022</v>
      </c>
      <c r="H2049" s="39">
        <v>15</v>
      </c>
      <c r="I2049" s="41">
        <v>0.08</v>
      </c>
      <c r="J2049" s="35">
        <v>2</v>
      </c>
      <c r="K2049" s="49">
        <v>50550.000792079205</v>
      </c>
      <c r="M2049" s="36"/>
      <c r="N2049" s="36"/>
      <c r="O2049" s="36"/>
    </row>
    <row r="2050" spans="1:15" ht="30">
      <c r="A2050" s="28"/>
      <c r="B2050" s="29" t="s">
        <v>9896</v>
      </c>
      <c r="C2050" s="29">
        <v>1</v>
      </c>
      <c r="D2050" s="30"/>
      <c r="E2050" s="31" t="s">
        <v>11912</v>
      </c>
      <c r="F2050" s="46">
        <v>51488</v>
      </c>
      <c r="G2050" s="32">
        <v>2022</v>
      </c>
      <c r="H2050" s="39">
        <v>15</v>
      </c>
      <c r="I2050" s="41">
        <v>0.08</v>
      </c>
      <c r="J2050" s="35">
        <v>2</v>
      </c>
      <c r="K2050" s="49">
        <v>50550.000792079205</v>
      </c>
      <c r="M2050" s="36"/>
      <c r="N2050" s="36"/>
      <c r="O2050" s="36"/>
    </row>
    <row r="2051" spans="1:15" ht="30">
      <c r="A2051" s="28"/>
      <c r="B2051" s="29" t="s">
        <v>9896</v>
      </c>
      <c r="C2051" s="29">
        <v>1</v>
      </c>
      <c r="D2051" s="30"/>
      <c r="E2051" s="31" t="s">
        <v>11913</v>
      </c>
      <c r="F2051" s="46">
        <v>51488</v>
      </c>
      <c r="G2051" s="32">
        <v>2022</v>
      </c>
      <c r="H2051" s="39">
        <v>15</v>
      </c>
      <c r="I2051" s="41">
        <v>0.08</v>
      </c>
      <c r="J2051" s="35">
        <v>2</v>
      </c>
      <c r="K2051" s="49">
        <v>50550.000792079205</v>
      </c>
      <c r="M2051" s="36"/>
      <c r="N2051" s="36"/>
      <c r="O2051" s="36"/>
    </row>
    <row r="2052" spans="1:15" ht="30">
      <c r="A2052" s="28"/>
      <c r="B2052" s="29" t="s">
        <v>9896</v>
      </c>
      <c r="C2052" s="29">
        <v>1</v>
      </c>
      <c r="D2052" s="30"/>
      <c r="E2052" s="31" t="s">
        <v>11914</v>
      </c>
      <c r="F2052" s="46">
        <v>51538</v>
      </c>
      <c r="G2052" s="32">
        <v>2022</v>
      </c>
      <c r="H2052" s="39">
        <v>15</v>
      </c>
      <c r="I2052" s="41">
        <v>0.08</v>
      </c>
      <c r="J2052" s="35">
        <v>2</v>
      </c>
      <c r="K2052" s="49">
        <v>50599.089900990097</v>
      </c>
      <c r="M2052" s="36"/>
      <c r="N2052" s="36"/>
      <c r="O2052" s="36"/>
    </row>
    <row r="2053" spans="1:15" ht="30">
      <c r="A2053" s="28"/>
      <c r="B2053" s="29" t="s">
        <v>9896</v>
      </c>
      <c r="C2053" s="29">
        <v>1</v>
      </c>
      <c r="D2053" s="30"/>
      <c r="E2053" s="31" t="s">
        <v>11915</v>
      </c>
      <c r="F2053" s="46">
        <v>51538</v>
      </c>
      <c r="G2053" s="32">
        <v>2022</v>
      </c>
      <c r="H2053" s="39">
        <v>15</v>
      </c>
      <c r="I2053" s="41">
        <v>0.08</v>
      </c>
      <c r="J2053" s="35">
        <v>2</v>
      </c>
      <c r="K2053" s="49">
        <v>50599.089900990097</v>
      </c>
      <c r="M2053" s="36"/>
      <c r="N2053" s="36"/>
      <c r="O2053" s="36"/>
    </row>
    <row r="2054" spans="1:15" ht="30">
      <c r="A2054" s="28"/>
      <c r="B2054" s="29" t="s">
        <v>9896</v>
      </c>
      <c r="C2054" s="29">
        <v>1</v>
      </c>
      <c r="D2054" s="30"/>
      <c r="E2054" s="31" t="s">
        <v>11916</v>
      </c>
      <c r="F2054" s="46">
        <v>51538</v>
      </c>
      <c r="G2054" s="32">
        <v>2022</v>
      </c>
      <c r="H2054" s="39">
        <v>15</v>
      </c>
      <c r="I2054" s="41">
        <v>0.08</v>
      </c>
      <c r="J2054" s="35">
        <v>2</v>
      </c>
      <c r="K2054" s="50">
        <v>50599.089900990097</v>
      </c>
      <c r="M2054" s="36"/>
      <c r="N2054" s="36"/>
      <c r="O2054" s="36"/>
    </row>
    <row r="2055" spans="1:15">
      <c r="A2055" s="28"/>
      <c r="B2055" s="29" t="s">
        <v>9896</v>
      </c>
      <c r="C2055" s="29"/>
      <c r="D2055" s="30"/>
      <c r="E2055" s="31"/>
      <c r="F2055" s="46"/>
      <c r="G2055" s="32"/>
      <c r="H2055" s="39"/>
      <c r="I2055" s="41"/>
      <c r="J2055" s="35" t="s">
        <v>9897</v>
      </c>
      <c r="K2055" s="49"/>
      <c r="M2055" s="36"/>
      <c r="N2055" s="36"/>
      <c r="O2055" s="36"/>
    </row>
    <row r="2056" spans="1:15" ht="15.75" thickBot="1">
      <c r="A2056" s="28"/>
      <c r="B2056" s="29" t="s">
        <v>9896</v>
      </c>
      <c r="C2056" s="29"/>
      <c r="D2056" s="30"/>
      <c r="E2056" s="52" t="s">
        <v>11917</v>
      </c>
      <c r="F2056" s="46"/>
      <c r="G2056" s="32"/>
      <c r="H2056" s="39"/>
      <c r="I2056" s="41"/>
      <c r="J2056" s="35" t="s">
        <v>9897</v>
      </c>
      <c r="K2056" s="51">
        <f>SUM(K1475:K2055)</f>
        <v>13279938.523652988</v>
      </c>
      <c r="M2056" s="36"/>
      <c r="N2056" s="36"/>
      <c r="O2056" s="36"/>
    </row>
    <row r="2057" spans="1:15" ht="15.75" thickTop="1">
      <c r="A2057" s="28"/>
      <c r="B2057" s="29" t="s">
        <v>9896</v>
      </c>
      <c r="C2057" s="29"/>
      <c r="D2057" s="30"/>
      <c r="E2057" s="31"/>
      <c r="F2057" s="46"/>
      <c r="G2057" s="32"/>
      <c r="H2057" s="39"/>
      <c r="I2057" s="41"/>
      <c r="J2057" s="35" t="s">
        <v>9897</v>
      </c>
      <c r="K2057" s="49"/>
      <c r="M2057" s="36"/>
      <c r="N2057" s="36"/>
      <c r="O2057" s="36"/>
    </row>
    <row r="2058" spans="1:15">
      <c r="A2058" s="28"/>
      <c r="B2058" s="29" t="s">
        <v>9896</v>
      </c>
      <c r="C2058" s="29"/>
      <c r="D2058" s="30"/>
      <c r="E2058" s="31"/>
      <c r="F2058" s="46"/>
      <c r="G2058" s="32"/>
      <c r="H2058" s="39"/>
      <c r="I2058" s="41"/>
      <c r="J2058" s="35" t="s">
        <v>9897</v>
      </c>
      <c r="K2058" s="49"/>
      <c r="M2058" s="36"/>
      <c r="N2058" s="36"/>
      <c r="O2058" s="36"/>
    </row>
    <row r="2059" spans="1:15">
      <c r="A2059" s="28"/>
      <c r="B2059" s="29" t="s">
        <v>9896</v>
      </c>
      <c r="C2059" s="29"/>
      <c r="D2059" s="30"/>
      <c r="E2059" s="37" t="s">
        <v>11918</v>
      </c>
      <c r="F2059" s="46"/>
      <c r="G2059" s="32"/>
      <c r="H2059" s="39"/>
      <c r="I2059" s="41"/>
      <c r="J2059" s="35" t="s">
        <v>9897</v>
      </c>
      <c r="K2059" s="49"/>
      <c r="M2059" s="36"/>
      <c r="N2059" s="36"/>
      <c r="O2059" s="36"/>
    </row>
    <row r="2060" spans="1:15">
      <c r="A2060" s="28"/>
      <c r="B2060" s="29" t="s">
        <v>9896</v>
      </c>
      <c r="C2060" s="29"/>
      <c r="D2060" s="30"/>
      <c r="E2060" s="31"/>
      <c r="F2060" s="46"/>
      <c r="G2060" s="32"/>
      <c r="H2060" s="39"/>
      <c r="I2060" s="41"/>
      <c r="J2060" s="35" t="s">
        <v>9897</v>
      </c>
      <c r="K2060" s="49"/>
      <c r="M2060" s="36"/>
      <c r="N2060" s="36"/>
      <c r="O2060" s="36"/>
    </row>
    <row r="2061" spans="1:15" ht="30">
      <c r="A2061" s="28">
        <v>1</v>
      </c>
      <c r="B2061" s="29" t="s">
        <v>9896</v>
      </c>
      <c r="C2061" s="29">
        <v>1</v>
      </c>
      <c r="D2061" s="30"/>
      <c r="E2061" s="31" t="s">
        <v>11919</v>
      </c>
      <c r="F2061" s="46">
        <v>62609.45</v>
      </c>
      <c r="G2061" s="32">
        <v>2017</v>
      </c>
      <c r="H2061" s="39">
        <v>20</v>
      </c>
      <c r="I2061" s="41">
        <v>0.08</v>
      </c>
      <c r="J2061" s="35">
        <v>2</v>
      </c>
      <c r="K2061" s="49">
        <v>37516.078356435646</v>
      </c>
      <c r="M2061" s="36"/>
      <c r="N2061" s="36"/>
      <c r="O2061" s="36"/>
    </row>
    <row r="2062" spans="1:15" ht="30">
      <c r="A2062" s="28"/>
      <c r="B2062" s="29" t="s">
        <v>9896</v>
      </c>
      <c r="C2062" s="29">
        <v>1</v>
      </c>
      <c r="D2062" s="30"/>
      <c r="E2062" s="31" t="s">
        <v>11920</v>
      </c>
      <c r="F2062" s="46">
        <v>102051</v>
      </c>
      <c r="G2062" s="32">
        <v>2017</v>
      </c>
      <c r="H2062" s="39">
        <v>20</v>
      </c>
      <c r="I2062" s="41">
        <v>0.08</v>
      </c>
      <c r="J2062" s="35">
        <v>2</v>
      </c>
      <c r="K2062" s="49">
        <v>61149.767524752482</v>
      </c>
      <c r="M2062" s="36"/>
      <c r="N2062" s="36"/>
      <c r="O2062" s="36"/>
    </row>
    <row r="2063" spans="1:15" ht="30">
      <c r="A2063" s="28"/>
      <c r="B2063" s="29" t="s">
        <v>9896</v>
      </c>
      <c r="C2063" s="29">
        <v>1</v>
      </c>
      <c r="D2063" s="30"/>
      <c r="E2063" s="31" t="s">
        <v>11921</v>
      </c>
      <c r="F2063" s="46">
        <v>417000</v>
      </c>
      <c r="G2063" s="32">
        <v>2009</v>
      </c>
      <c r="H2063" s="39">
        <v>20</v>
      </c>
      <c r="I2063" s="41">
        <v>0.08</v>
      </c>
      <c r="J2063" s="35">
        <v>2</v>
      </c>
      <c r="K2063" s="49">
        <v>81220.039603960497</v>
      </c>
      <c r="M2063" s="36"/>
      <c r="N2063" s="36"/>
      <c r="O2063" s="36"/>
    </row>
    <row r="2064" spans="1:15" ht="30">
      <c r="A2064" s="28"/>
      <c r="B2064" s="29" t="s">
        <v>9896</v>
      </c>
      <c r="C2064" s="29">
        <v>1</v>
      </c>
      <c r="D2064" s="30"/>
      <c r="E2064" s="31" t="s">
        <v>11922</v>
      </c>
      <c r="F2064" s="46">
        <v>219450</v>
      </c>
      <c r="G2064" s="32">
        <v>2011</v>
      </c>
      <c r="H2064" s="39">
        <v>20</v>
      </c>
      <c r="I2064" s="41">
        <v>0.08</v>
      </c>
      <c r="J2064" s="35">
        <v>2</v>
      </c>
      <c r="K2064" s="49">
        <v>58934.275247524805</v>
      </c>
      <c r="M2064" s="36"/>
      <c r="N2064" s="36"/>
      <c r="O2064" s="36"/>
    </row>
    <row r="2065" spans="1:15" ht="30">
      <c r="A2065" s="28"/>
      <c r="B2065" s="29" t="s">
        <v>9896</v>
      </c>
      <c r="C2065" s="29">
        <v>1</v>
      </c>
      <c r="D2065" s="30"/>
      <c r="E2065" s="31" t="s">
        <v>11923</v>
      </c>
      <c r="F2065" s="46">
        <v>780000</v>
      </c>
      <c r="G2065" s="32">
        <v>2012</v>
      </c>
      <c r="H2065" s="39">
        <v>20</v>
      </c>
      <c r="I2065" s="41">
        <v>0.08</v>
      </c>
      <c r="J2065" s="35">
        <v>2</v>
      </c>
      <c r="K2065" s="49">
        <v>243576.23762376254</v>
      </c>
      <c r="M2065" s="36"/>
      <c r="N2065" s="36"/>
      <c r="O2065" s="36"/>
    </row>
    <row r="2066" spans="1:15" ht="30">
      <c r="A2066" s="28"/>
      <c r="B2066" s="29" t="s">
        <v>9896</v>
      </c>
      <c r="C2066" s="29">
        <v>1</v>
      </c>
      <c r="D2066" s="30"/>
      <c r="E2066" s="31" t="s">
        <v>11924</v>
      </c>
      <c r="F2066" s="46">
        <v>557050</v>
      </c>
      <c r="G2066" s="32">
        <v>2012</v>
      </c>
      <c r="H2066" s="39">
        <v>20</v>
      </c>
      <c r="I2066" s="41">
        <v>0.08</v>
      </c>
      <c r="J2066" s="35">
        <v>2</v>
      </c>
      <c r="K2066" s="49">
        <v>173954.02970297041</v>
      </c>
      <c r="M2066" s="36"/>
      <c r="N2066" s="36"/>
      <c r="O2066" s="36"/>
    </row>
    <row r="2067" spans="1:15" ht="30">
      <c r="A2067" s="28"/>
      <c r="B2067" s="29" t="s">
        <v>9896</v>
      </c>
      <c r="C2067" s="29">
        <v>1</v>
      </c>
      <c r="D2067" s="30"/>
      <c r="E2067" s="31" t="s">
        <v>11925</v>
      </c>
      <c r="F2067" s="46">
        <v>643500</v>
      </c>
      <c r="G2067" s="32">
        <v>2012</v>
      </c>
      <c r="H2067" s="39">
        <v>20</v>
      </c>
      <c r="I2067" s="41">
        <v>0.08</v>
      </c>
      <c r="J2067" s="35">
        <v>2</v>
      </c>
      <c r="K2067" s="49">
        <v>200950.39603960409</v>
      </c>
      <c r="M2067" s="36"/>
      <c r="N2067" s="36"/>
      <c r="O2067" s="36"/>
    </row>
    <row r="2068" spans="1:15" ht="30">
      <c r="A2068" s="28"/>
      <c r="B2068" s="29" t="s">
        <v>9896</v>
      </c>
      <c r="C2068" s="29">
        <v>1</v>
      </c>
      <c r="D2068" s="30"/>
      <c r="E2068" s="31" t="s">
        <v>11926</v>
      </c>
      <c r="F2068" s="46">
        <v>599500</v>
      </c>
      <c r="G2068" s="32">
        <v>2019</v>
      </c>
      <c r="H2068" s="39">
        <v>20</v>
      </c>
      <c r="I2068" s="41">
        <v>0.08</v>
      </c>
      <c r="J2068" s="35">
        <v>2</v>
      </c>
      <c r="K2068" s="49">
        <v>447143.90099009901</v>
      </c>
      <c r="M2068" s="36"/>
      <c r="N2068" s="36"/>
      <c r="O2068" s="36"/>
    </row>
    <row r="2069" spans="1:15">
      <c r="A2069" s="28"/>
      <c r="B2069" s="29" t="s">
        <v>9896</v>
      </c>
      <c r="C2069" s="29">
        <v>1</v>
      </c>
      <c r="D2069" s="30"/>
      <c r="E2069" s="31" t="s">
        <v>11927</v>
      </c>
      <c r="F2069" s="46">
        <v>133450</v>
      </c>
      <c r="G2069" s="32">
        <v>2003</v>
      </c>
      <c r="H2069" s="39">
        <v>20</v>
      </c>
      <c r="I2069" s="41">
        <v>0.08</v>
      </c>
      <c r="J2069" s="35">
        <v>2</v>
      </c>
      <c r="K2069" s="49">
        <v>11040.675247524783</v>
      </c>
      <c r="M2069" s="36"/>
      <c r="N2069" s="36"/>
      <c r="O2069" s="36"/>
    </row>
    <row r="2070" spans="1:15" ht="30">
      <c r="A2070" s="28"/>
      <c r="B2070" s="29" t="s">
        <v>9896</v>
      </c>
      <c r="C2070" s="29">
        <v>1</v>
      </c>
      <c r="D2070" s="30"/>
      <c r="E2070" s="31" t="s">
        <v>11928</v>
      </c>
      <c r="F2070" s="46">
        <v>245057</v>
      </c>
      <c r="G2070" s="32">
        <v>2009</v>
      </c>
      <c r="H2070" s="39">
        <v>20</v>
      </c>
      <c r="I2070" s="41">
        <v>0.08</v>
      </c>
      <c r="J2070" s="35">
        <v>2</v>
      </c>
      <c r="K2070" s="49">
        <v>47730.309940594118</v>
      </c>
      <c r="M2070" s="36"/>
      <c r="N2070" s="36"/>
      <c r="O2070" s="36"/>
    </row>
    <row r="2071" spans="1:15" ht="30">
      <c r="A2071" s="28"/>
      <c r="B2071" s="29" t="s">
        <v>9896</v>
      </c>
      <c r="C2071" s="29">
        <v>1</v>
      </c>
      <c r="D2071" s="30"/>
      <c r="E2071" s="31" t="s">
        <v>11929</v>
      </c>
      <c r="F2071" s="46">
        <v>959804.73</v>
      </c>
      <c r="G2071" s="32">
        <v>2009</v>
      </c>
      <c r="H2071" s="39">
        <v>20</v>
      </c>
      <c r="I2071" s="41">
        <v>0.08</v>
      </c>
      <c r="J2071" s="35">
        <v>2</v>
      </c>
      <c r="K2071" s="49">
        <v>186943.35295603983</v>
      </c>
      <c r="M2071" s="36"/>
      <c r="N2071" s="36"/>
      <c r="O2071" s="36"/>
    </row>
    <row r="2072" spans="1:15" ht="30">
      <c r="A2072" s="28"/>
      <c r="B2072" s="29" t="s">
        <v>9896</v>
      </c>
      <c r="C2072" s="29">
        <v>1</v>
      </c>
      <c r="D2072" s="30"/>
      <c r="E2072" s="31" t="s">
        <v>11930</v>
      </c>
      <c r="F2072" s="46">
        <v>959804.73</v>
      </c>
      <c r="G2072" s="32">
        <v>2009</v>
      </c>
      <c r="H2072" s="39">
        <v>20</v>
      </c>
      <c r="I2072" s="41">
        <v>0.08</v>
      </c>
      <c r="J2072" s="35">
        <v>2</v>
      </c>
      <c r="K2072" s="49">
        <v>186943.35295603983</v>
      </c>
      <c r="M2072" s="36"/>
      <c r="N2072" s="36"/>
      <c r="O2072" s="36"/>
    </row>
    <row r="2073" spans="1:15" ht="30">
      <c r="A2073" s="28"/>
      <c r="B2073" s="29" t="s">
        <v>9896</v>
      </c>
      <c r="C2073" s="29">
        <v>1</v>
      </c>
      <c r="D2073" s="30"/>
      <c r="E2073" s="31" t="s">
        <v>11931</v>
      </c>
      <c r="F2073" s="46">
        <v>293852.95</v>
      </c>
      <c r="G2073" s="32">
        <v>2009</v>
      </c>
      <c r="H2073" s="39">
        <v>20</v>
      </c>
      <c r="I2073" s="41">
        <v>0.08</v>
      </c>
      <c r="J2073" s="35">
        <v>2</v>
      </c>
      <c r="K2073" s="49">
        <v>57234.408241584228</v>
      </c>
      <c r="M2073" s="36"/>
      <c r="N2073" s="36"/>
      <c r="O2073" s="36"/>
    </row>
    <row r="2074" spans="1:15" ht="30">
      <c r="A2074" s="28"/>
      <c r="B2074" s="29" t="s">
        <v>9896</v>
      </c>
      <c r="C2074" s="29">
        <v>1</v>
      </c>
      <c r="D2074" s="30"/>
      <c r="E2074" s="31" t="s">
        <v>11932</v>
      </c>
      <c r="F2074" s="46">
        <v>631750</v>
      </c>
      <c r="G2074" s="32">
        <v>2011</v>
      </c>
      <c r="H2074" s="39">
        <v>20</v>
      </c>
      <c r="I2074" s="41">
        <v>0.08</v>
      </c>
      <c r="J2074" s="35">
        <v>2</v>
      </c>
      <c r="K2074" s="49">
        <v>169659.27722772292</v>
      </c>
      <c r="M2074" s="36"/>
      <c r="N2074" s="36"/>
      <c r="O2074" s="36"/>
    </row>
    <row r="2075" spans="1:15">
      <c r="A2075" s="28"/>
      <c r="B2075" s="29" t="s">
        <v>9896</v>
      </c>
      <c r="C2075" s="29">
        <v>1</v>
      </c>
      <c r="D2075" s="30"/>
      <c r="E2075" s="31" t="s">
        <v>11933</v>
      </c>
      <c r="F2075" s="46">
        <v>108702.12</v>
      </c>
      <c r="G2075" s="32">
        <v>2014</v>
      </c>
      <c r="H2075" s="39">
        <v>20</v>
      </c>
      <c r="I2075" s="41">
        <v>0.08</v>
      </c>
      <c r="J2075" s="35">
        <v>2</v>
      </c>
      <c r="K2075" s="49">
        <v>44935.949645940615</v>
      </c>
      <c r="M2075" s="36"/>
      <c r="N2075" s="36"/>
      <c r="O2075" s="36"/>
    </row>
    <row r="2076" spans="1:15" ht="30">
      <c r="A2076" s="28"/>
      <c r="B2076" s="29" t="s">
        <v>9896</v>
      </c>
      <c r="C2076" s="29">
        <v>1</v>
      </c>
      <c r="D2076" s="30"/>
      <c r="E2076" s="31" t="s">
        <v>11934</v>
      </c>
      <c r="F2076" s="46">
        <v>128731.9</v>
      </c>
      <c r="G2076" s="32">
        <v>2015</v>
      </c>
      <c r="H2076" s="39">
        <v>20</v>
      </c>
      <c r="I2076" s="41">
        <v>0.08</v>
      </c>
      <c r="J2076" s="35">
        <v>2</v>
      </c>
      <c r="K2076" s="49">
        <v>60603.409714851507</v>
      </c>
      <c r="M2076" s="36"/>
      <c r="N2076" s="36"/>
      <c r="O2076" s="36"/>
    </row>
    <row r="2077" spans="1:15" ht="30">
      <c r="A2077" s="28"/>
      <c r="B2077" s="29" t="s">
        <v>9896</v>
      </c>
      <c r="C2077" s="29">
        <v>1</v>
      </c>
      <c r="D2077" s="30"/>
      <c r="E2077" s="31" t="s">
        <v>11935</v>
      </c>
      <c r="F2077" s="46">
        <v>52021.479999999996</v>
      </c>
      <c r="G2077" s="32">
        <v>2016</v>
      </c>
      <c r="H2077" s="39">
        <v>20</v>
      </c>
      <c r="I2077" s="41">
        <v>0.08</v>
      </c>
      <c r="J2077" s="35">
        <v>2</v>
      </c>
      <c r="K2077" s="49">
        <v>27712.511979405946</v>
      </c>
      <c r="M2077" s="36"/>
      <c r="N2077" s="36"/>
      <c r="O2077" s="36"/>
    </row>
    <row r="2078" spans="1:15" ht="30">
      <c r="A2078" s="28"/>
      <c r="B2078" s="29" t="s">
        <v>9896</v>
      </c>
      <c r="C2078" s="29">
        <v>1</v>
      </c>
      <c r="D2078" s="30"/>
      <c r="E2078" s="31" t="s">
        <v>11936</v>
      </c>
      <c r="F2078" s="46">
        <v>54117.16</v>
      </c>
      <c r="G2078" s="32">
        <v>2016</v>
      </c>
      <c r="H2078" s="39">
        <v>20</v>
      </c>
      <c r="I2078" s="41">
        <v>0.08</v>
      </c>
      <c r="J2078" s="35">
        <v>2</v>
      </c>
      <c r="K2078" s="49">
        <v>28828.907689504958</v>
      </c>
      <c r="M2078" s="36"/>
      <c r="N2078" s="36"/>
      <c r="O2078" s="36"/>
    </row>
    <row r="2079" spans="1:15" ht="30">
      <c r="A2079" s="28"/>
      <c r="B2079" s="29" t="s">
        <v>9896</v>
      </c>
      <c r="C2079" s="29">
        <v>1</v>
      </c>
      <c r="D2079" s="30"/>
      <c r="E2079" s="31" t="s">
        <v>11937</v>
      </c>
      <c r="F2079" s="46">
        <v>543648</v>
      </c>
      <c r="G2079" s="32">
        <v>2018</v>
      </c>
      <c r="H2079" s="39">
        <v>20</v>
      </c>
      <c r="I2079" s="41">
        <v>0.08</v>
      </c>
      <c r="J2079" s="35">
        <v>2</v>
      </c>
      <c r="K2079" s="49">
        <v>364384.10899009905</v>
      </c>
      <c r="M2079" s="36"/>
      <c r="N2079" s="36"/>
      <c r="O2079" s="36"/>
    </row>
    <row r="2080" spans="1:15" ht="30">
      <c r="A2080" s="28"/>
      <c r="B2080" s="29" t="s">
        <v>9896</v>
      </c>
      <c r="C2080" s="29">
        <v>1</v>
      </c>
      <c r="D2080" s="30"/>
      <c r="E2080" s="31" t="s">
        <v>11938</v>
      </c>
      <c r="F2080" s="46">
        <v>444600</v>
      </c>
      <c r="G2080" s="32">
        <v>2012</v>
      </c>
      <c r="H2080" s="39">
        <v>20</v>
      </c>
      <c r="I2080" s="41">
        <v>0.08</v>
      </c>
      <c r="J2080" s="35">
        <v>2</v>
      </c>
      <c r="K2080" s="49">
        <v>138838.45544554465</v>
      </c>
      <c r="M2080" s="36"/>
      <c r="N2080" s="36"/>
      <c r="O2080" s="36"/>
    </row>
    <row r="2081" spans="1:15" ht="30">
      <c r="A2081" s="28"/>
      <c r="B2081" s="29" t="s">
        <v>9896</v>
      </c>
      <c r="C2081" s="29">
        <v>1</v>
      </c>
      <c r="D2081" s="30"/>
      <c r="E2081" s="31" t="s">
        <v>11939</v>
      </c>
      <c r="F2081" s="46">
        <v>665600</v>
      </c>
      <c r="G2081" s="32">
        <v>2012</v>
      </c>
      <c r="H2081" s="39">
        <v>20</v>
      </c>
      <c r="I2081" s="41">
        <v>0.08</v>
      </c>
      <c r="J2081" s="35">
        <v>2</v>
      </c>
      <c r="K2081" s="49">
        <v>207851.72277227737</v>
      </c>
      <c r="M2081" s="36"/>
      <c r="N2081" s="36"/>
      <c r="O2081" s="36"/>
    </row>
    <row r="2082" spans="1:15" ht="30">
      <c r="A2082" s="28"/>
      <c r="B2082" s="29" t="s">
        <v>9896</v>
      </c>
      <c r="C2082" s="29">
        <v>1</v>
      </c>
      <c r="D2082" s="30"/>
      <c r="E2082" s="31" t="s">
        <v>11940</v>
      </c>
      <c r="F2082" s="46">
        <v>153305.68</v>
      </c>
      <c r="G2082" s="32">
        <v>2020</v>
      </c>
      <c r="H2082" s="39">
        <v>20</v>
      </c>
      <c r="I2082" s="41">
        <v>0.08</v>
      </c>
      <c r="J2082" s="35">
        <v>2</v>
      </c>
      <c r="K2082" s="49">
        <v>126633.52743603961</v>
      </c>
      <c r="M2082" s="36"/>
      <c r="N2082" s="36"/>
      <c r="O2082" s="36"/>
    </row>
    <row r="2083" spans="1:15" ht="30">
      <c r="A2083" s="28"/>
      <c r="B2083" s="29" t="s">
        <v>9896</v>
      </c>
      <c r="C2083" s="29">
        <v>1</v>
      </c>
      <c r="D2083" s="30"/>
      <c r="E2083" s="31" t="s">
        <v>11941</v>
      </c>
      <c r="F2083" s="46">
        <v>165132.1</v>
      </c>
      <c r="G2083" s="32">
        <v>2020</v>
      </c>
      <c r="H2083" s="39">
        <v>20</v>
      </c>
      <c r="I2083" s="41">
        <v>0.08</v>
      </c>
      <c r="J2083" s="35">
        <v>2</v>
      </c>
      <c r="K2083" s="49">
        <v>136402.38454257426</v>
      </c>
      <c r="M2083" s="36"/>
      <c r="N2083" s="36"/>
      <c r="O2083" s="36"/>
    </row>
    <row r="2084" spans="1:15" ht="30">
      <c r="A2084" s="28"/>
      <c r="B2084" s="29" t="s">
        <v>9896</v>
      </c>
      <c r="C2084" s="29">
        <v>1</v>
      </c>
      <c r="D2084" s="30"/>
      <c r="E2084" s="31" t="s">
        <v>11942</v>
      </c>
      <c r="F2084" s="46">
        <v>605145.59999999998</v>
      </c>
      <c r="G2084" s="32">
        <v>2021</v>
      </c>
      <c r="H2084" s="39">
        <v>20</v>
      </c>
      <c r="I2084" s="41">
        <v>0.08</v>
      </c>
      <c r="J2084" s="35">
        <v>2</v>
      </c>
      <c r="K2084" s="49">
        <v>551125.87000396044</v>
      </c>
      <c r="M2084" s="36"/>
      <c r="N2084" s="36"/>
      <c r="O2084" s="36"/>
    </row>
    <row r="2085" spans="1:15" ht="30">
      <c r="A2085" s="28"/>
      <c r="B2085" s="29" t="s">
        <v>9896</v>
      </c>
      <c r="C2085" s="29">
        <v>1</v>
      </c>
      <c r="D2085" s="30"/>
      <c r="E2085" s="31" t="s">
        <v>11943</v>
      </c>
      <c r="F2085" s="46">
        <v>309544.38</v>
      </c>
      <c r="G2085" s="32">
        <v>2008</v>
      </c>
      <c r="H2085" s="39">
        <v>20</v>
      </c>
      <c r="I2085" s="41">
        <v>0.08</v>
      </c>
      <c r="J2085" s="35">
        <v>2</v>
      </c>
      <c r="K2085" s="49">
        <v>50985.943620594131</v>
      </c>
      <c r="M2085" s="36"/>
      <c r="N2085" s="36"/>
      <c r="O2085" s="36"/>
    </row>
    <row r="2086" spans="1:15" ht="30">
      <c r="A2086" s="28"/>
      <c r="B2086" s="29" t="s">
        <v>9896</v>
      </c>
      <c r="C2086" s="29">
        <v>1</v>
      </c>
      <c r="D2086" s="30"/>
      <c r="E2086" s="31" t="s">
        <v>11944</v>
      </c>
      <c r="F2086" s="46">
        <v>309544.38</v>
      </c>
      <c r="G2086" s="32">
        <v>2008</v>
      </c>
      <c r="H2086" s="39">
        <v>20</v>
      </c>
      <c r="I2086" s="41">
        <v>0.08</v>
      </c>
      <c r="J2086" s="35">
        <v>2</v>
      </c>
      <c r="K2086" s="49">
        <v>50985.943620594131</v>
      </c>
      <c r="M2086" s="36"/>
      <c r="N2086" s="36"/>
      <c r="O2086" s="36"/>
    </row>
    <row r="2087" spans="1:15" ht="30">
      <c r="A2087" s="28"/>
      <c r="B2087" s="29" t="s">
        <v>9896</v>
      </c>
      <c r="C2087" s="29">
        <v>1</v>
      </c>
      <c r="D2087" s="30"/>
      <c r="E2087" s="31" t="s">
        <v>11945</v>
      </c>
      <c r="F2087" s="46">
        <v>466005.84</v>
      </c>
      <c r="G2087" s="32">
        <v>2009</v>
      </c>
      <c r="H2087" s="39">
        <v>20</v>
      </c>
      <c r="I2087" s="41">
        <v>0.08</v>
      </c>
      <c r="J2087" s="35">
        <v>2</v>
      </c>
      <c r="K2087" s="49">
        <v>90765.01865821793</v>
      </c>
      <c r="M2087" s="36"/>
      <c r="N2087" s="36"/>
      <c r="O2087" s="36"/>
    </row>
    <row r="2088" spans="1:15" ht="30">
      <c r="A2088" s="28"/>
      <c r="B2088" s="29" t="s">
        <v>9896</v>
      </c>
      <c r="C2088" s="29">
        <v>1</v>
      </c>
      <c r="D2088" s="30"/>
      <c r="E2088" s="31" t="s">
        <v>11946</v>
      </c>
      <c r="F2088" s="46">
        <v>487268.67000000004</v>
      </c>
      <c r="G2088" s="32">
        <v>2009</v>
      </c>
      <c r="H2088" s="39">
        <v>20</v>
      </c>
      <c r="I2088" s="41">
        <v>0.08</v>
      </c>
      <c r="J2088" s="35">
        <v>2</v>
      </c>
      <c r="K2088" s="49">
        <v>94906.428477623878</v>
      </c>
      <c r="M2088" s="36"/>
      <c r="N2088" s="36"/>
      <c r="O2088" s="36"/>
    </row>
    <row r="2089" spans="1:15" ht="30">
      <c r="A2089" s="28"/>
      <c r="B2089" s="29" t="s">
        <v>9896</v>
      </c>
      <c r="C2089" s="29">
        <v>1</v>
      </c>
      <c r="D2089" s="30"/>
      <c r="E2089" s="31" t="s">
        <v>11947</v>
      </c>
      <c r="F2089" s="46">
        <v>479251.15</v>
      </c>
      <c r="G2089" s="32">
        <v>2009</v>
      </c>
      <c r="H2089" s="39">
        <v>20</v>
      </c>
      <c r="I2089" s="41">
        <v>0.08</v>
      </c>
      <c r="J2089" s="35">
        <v>2</v>
      </c>
      <c r="K2089" s="49">
        <v>93344.837849505071</v>
      </c>
      <c r="M2089" s="36"/>
      <c r="N2089" s="36"/>
      <c r="O2089" s="36"/>
    </row>
    <row r="2090" spans="1:15" ht="30">
      <c r="A2090" s="28"/>
      <c r="B2090" s="29" t="s">
        <v>9896</v>
      </c>
      <c r="C2090" s="29">
        <v>1</v>
      </c>
      <c r="D2090" s="30"/>
      <c r="E2090" s="31" t="s">
        <v>11948</v>
      </c>
      <c r="F2090" s="46">
        <v>529050.67999999993</v>
      </c>
      <c r="G2090" s="32">
        <v>2009</v>
      </c>
      <c r="H2090" s="39">
        <v>20</v>
      </c>
      <c r="I2090" s="41">
        <v>0.08</v>
      </c>
      <c r="J2090" s="35">
        <v>2</v>
      </c>
      <c r="K2090" s="49">
        <v>103044.40571247536</v>
      </c>
      <c r="M2090" s="36"/>
      <c r="N2090" s="36"/>
      <c r="O2090" s="36"/>
    </row>
    <row r="2091" spans="1:15" ht="30">
      <c r="A2091" s="28"/>
      <c r="B2091" s="29" t="s">
        <v>9896</v>
      </c>
      <c r="C2091" s="29">
        <v>1</v>
      </c>
      <c r="D2091" s="30"/>
      <c r="E2091" s="31" t="s">
        <v>11949</v>
      </c>
      <c r="F2091" s="46">
        <v>481910.22</v>
      </c>
      <c r="G2091" s="32">
        <v>2009</v>
      </c>
      <c r="H2091" s="39">
        <v>20</v>
      </c>
      <c r="I2091" s="41">
        <v>0.08</v>
      </c>
      <c r="J2091" s="35">
        <v>2</v>
      </c>
      <c r="K2091" s="49">
        <v>93862.750968712979</v>
      </c>
      <c r="M2091" s="36"/>
      <c r="N2091" s="36"/>
      <c r="O2091" s="36"/>
    </row>
    <row r="2092" spans="1:15" ht="30">
      <c r="A2092" s="28"/>
      <c r="B2092" s="29" t="s">
        <v>9896</v>
      </c>
      <c r="C2092" s="29">
        <v>1</v>
      </c>
      <c r="D2092" s="30"/>
      <c r="E2092" s="31" t="s">
        <v>11950</v>
      </c>
      <c r="F2092" s="46">
        <v>486611.20000000001</v>
      </c>
      <c r="G2092" s="32">
        <v>2009</v>
      </c>
      <c r="H2092" s="39">
        <v>20</v>
      </c>
      <c r="I2092" s="41">
        <v>0.08</v>
      </c>
      <c r="J2092" s="35">
        <v>2</v>
      </c>
      <c r="K2092" s="49">
        <v>94778.371548514959</v>
      </c>
      <c r="M2092" s="36"/>
      <c r="N2092" s="36"/>
      <c r="O2092" s="36"/>
    </row>
    <row r="2093" spans="1:15" ht="30">
      <c r="A2093" s="28"/>
      <c r="B2093" s="29" t="s">
        <v>9896</v>
      </c>
      <c r="C2093" s="29">
        <v>1</v>
      </c>
      <c r="D2093" s="30"/>
      <c r="E2093" s="31" t="s">
        <v>11951</v>
      </c>
      <c r="F2093" s="46">
        <v>498669.45</v>
      </c>
      <c r="G2093" s="32">
        <v>2009</v>
      </c>
      <c r="H2093" s="39">
        <v>20</v>
      </c>
      <c r="I2093" s="41">
        <v>0.08</v>
      </c>
      <c r="J2093" s="35">
        <v>2</v>
      </c>
      <c r="K2093" s="49">
        <v>97126.984360396149</v>
      </c>
      <c r="M2093" s="36"/>
      <c r="N2093" s="36"/>
      <c r="O2093" s="36"/>
    </row>
    <row r="2094" spans="1:15" ht="30">
      <c r="A2094" s="28"/>
      <c r="B2094" s="29" t="s">
        <v>9896</v>
      </c>
      <c r="C2094" s="29">
        <v>1</v>
      </c>
      <c r="D2094" s="30"/>
      <c r="E2094" s="31" t="s">
        <v>11952</v>
      </c>
      <c r="F2094" s="46">
        <v>496097.95</v>
      </c>
      <c r="G2094" s="32">
        <v>2009</v>
      </c>
      <c r="H2094" s="39">
        <v>20</v>
      </c>
      <c r="I2094" s="41">
        <v>0.08</v>
      </c>
      <c r="J2094" s="35">
        <v>2</v>
      </c>
      <c r="K2094" s="49">
        <v>96626.12744950506</v>
      </c>
      <c r="M2094" s="36"/>
      <c r="N2094" s="36"/>
      <c r="O2094" s="36"/>
    </row>
    <row r="2095" spans="1:15" ht="30">
      <c r="A2095" s="28"/>
      <c r="B2095" s="29" t="s">
        <v>9896</v>
      </c>
      <c r="C2095" s="29">
        <v>1</v>
      </c>
      <c r="D2095" s="30"/>
      <c r="E2095" s="31" t="s">
        <v>11953</v>
      </c>
      <c r="F2095" s="46">
        <v>153017.82999999999</v>
      </c>
      <c r="G2095" s="32">
        <v>2011</v>
      </c>
      <c r="H2095" s="39">
        <v>20</v>
      </c>
      <c r="I2095" s="41">
        <v>0.08</v>
      </c>
      <c r="J2095" s="35">
        <v>2</v>
      </c>
      <c r="K2095" s="49">
        <v>41093.620009108941</v>
      </c>
      <c r="M2095" s="36"/>
      <c r="N2095" s="36"/>
      <c r="O2095" s="36"/>
    </row>
    <row r="2096" spans="1:15" ht="30">
      <c r="A2096" s="28"/>
      <c r="B2096" s="29" t="s">
        <v>9896</v>
      </c>
      <c r="C2096" s="29">
        <v>1</v>
      </c>
      <c r="D2096" s="30"/>
      <c r="E2096" s="31" t="s">
        <v>11954</v>
      </c>
      <c r="F2096" s="46">
        <v>95793.25</v>
      </c>
      <c r="G2096" s="32">
        <v>2011</v>
      </c>
      <c r="H2096" s="39">
        <v>20</v>
      </c>
      <c r="I2096" s="41">
        <v>0.08</v>
      </c>
      <c r="J2096" s="35">
        <v>2</v>
      </c>
      <c r="K2096" s="49">
        <v>25725.704089108935</v>
      </c>
      <c r="M2096" s="36"/>
      <c r="N2096" s="36"/>
      <c r="O2096" s="36"/>
    </row>
    <row r="2097" spans="1:15" ht="30">
      <c r="A2097" s="28"/>
      <c r="B2097" s="29" t="s">
        <v>9896</v>
      </c>
      <c r="C2097" s="29">
        <v>1</v>
      </c>
      <c r="D2097" s="30"/>
      <c r="E2097" s="31" t="s">
        <v>11955</v>
      </c>
      <c r="F2097" s="46">
        <v>96008.709999999992</v>
      </c>
      <c r="G2097" s="32">
        <v>2011</v>
      </c>
      <c r="H2097" s="39">
        <v>20</v>
      </c>
      <c r="I2097" s="41">
        <v>0.08</v>
      </c>
      <c r="J2097" s="35">
        <v>2</v>
      </c>
      <c r="K2097" s="49">
        <v>25783.566832079228</v>
      </c>
      <c r="M2097" s="36"/>
      <c r="N2097" s="36"/>
      <c r="O2097" s="36"/>
    </row>
    <row r="2098" spans="1:15" ht="30">
      <c r="A2098" s="28"/>
      <c r="B2098" s="29" t="s">
        <v>9896</v>
      </c>
      <c r="C2098" s="29">
        <v>1</v>
      </c>
      <c r="D2098" s="30"/>
      <c r="E2098" s="31" t="s">
        <v>11956</v>
      </c>
      <c r="F2098" s="46">
        <v>128029.79</v>
      </c>
      <c r="G2098" s="32">
        <v>2011</v>
      </c>
      <c r="H2098" s="39">
        <v>20</v>
      </c>
      <c r="I2098" s="41">
        <v>0.08</v>
      </c>
      <c r="J2098" s="35">
        <v>2</v>
      </c>
      <c r="K2098" s="49">
        <v>34382.970534257453</v>
      </c>
      <c r="M2098" s="36"/>
      <c r="N2098" s="36"/>
      <c r="O2098" s="36"/>
    </row>
    <row r="2099" spans="1:15" ht="30">
      <c r="A2099" s="28"/>
      <c r="B2099" s="29" t="s">
        <v>9896</v>
      </c>
      <c r="C2099" s="29">
        <v>1</v>
      </c>
      <c r="D2099" s="30"/>
      <c r="E2099" s="31" t="s">
        <v>11957</v>
      </c>
      <c r="F2099" s="46">
        <v>169711.68</v>
      </c>
      <c r="G2099" s="32">
        <v>2010</v>
      </c>
      <c r="H2099" s="39">
        <v>20</v>
      </c>
      <c r="I2099" s="41">
        <v>0.08</v>
      </c>
      <c r="J2099" s="35">
        <v>2</v>
      </c>
      <c r="K2099" s="49">
        <v>38929.506952871328</v>
      </c>
      <c r="M2099" s="36"/>
      <c r="N2099" s="36"/>
      <c r="O2099" s="36"/>
    </row>
    <row r="2100" spans="1:15" ht="30">
      <c r="A2100" s="28"/>
      <c r="B2100" s="29" t="s">
        <v>9896</v>
      </c>
      <c r="C2100" s="29">
        <v>1</v>
      </c>
      <c r="D2100" s="30"/>
      <c r="E2100" s="31" t="s">
        <v>11958</v>
      </c>
      <c r="F2100" s="46">
        <v>302700.69</v>
      </c>
      <c r="G2100" s="32">
        <v>2013</v>
      </c>
      <c r="H2100" s="39">
        <v>20</v>
      </c>
      <c r="I2100" s="41">
        <v>0.08</v>
      </c>
      <c r="J2100" s="35">
        <v>2</v>
      </c>
      <c r="K2100" s="49">
        <v>109140.08244594066</v>
      </c>
      <c r="M2100" s="36"/>
      <c r="N2100" s="36"/>
      <c r="O2100" s="36"/>
    </row>
    <row r="2101" spans="1:15" ht="30">
      <c r="A2101" s="28"/>
      <c r="B2101" s="29" t="s">
        <v>9896</v>
      </c>
      <c r="C2101" s="29">
        <v>1</v>
      </c>
      <c r="D2101" s="30"/>
      <c r="E2101" s="31" t="s">
        <v>11959</v>
      </c>
      <c r="F2101" s="46">
        <v>173215.6</v>
      </c>
      <c r="G2101" s="32">
        <v>2014</v>
      </c>
      <c r="H2101" s="39">
        <v>20</v>
      </c>
      <c r="I2101" s="41">
        <v>0.08</v>
      </c>
      <c r="J2101" s="35">
        <v>2</v>
      </c>
      <c r="K2101" s="49">
        <v>71604.928031683201</v>
      </c>
      <c r="M2101" s="36"/>
      <c r="N2101" s="36"/>
      <c r="O2101" s="36"/>
    </row>
    <row r="2102" spans="1:15" ht="30">
      <c r="A2102" s="28"/>
      <c r="B2102" s="29" t="s">
        <v>9896</v>
      </c>
      <c r="C2102" s="29">
        <v>1</v>
      </c>
      <c r="D2102" s="30"/>
      <c r="E2102" s="31" t="s">
        <v>11960</v>
      </c>
      <c r="F2102" s="46">
        <v>173215.6</v>
      </c>
      <c r="G2102" s="32">
        <v>2014</v>
      </c>
      <c r="H2102" s="39">
        <v>20</v>
      </c>
      <c r="I2102" s="41">
        <v>0.08</v>
      </c>
      <c r="J2102" s="35">
        <v>2</v>
      </c>
      <c r="K2102" s="49">
        <v>71604.928031683201</v>
      </c>
      <c r="M2102" s="36"/>
      <c r="N2102" s="36"/>
      <c r="O2102" s="36"/>
    </row>
    <row r="2103" spans="1:15" ht="30">
      <c r="A2103" s="28"/>
      <c r="B2103" s="29" t="s">
        <v>9896</v>
      </c>
      <c r="C2103" s="29">
        <v>1</v>
      </c>
      <c r="D2103" s="30"/>
      <c r="E2103" s="31" t="s">
        <v>11961</v>
      </c>
      <c r="F2103" s="46">
        <v>288143.76</v>
      </c>
      <c r="G2103" s="32">
        <v>2014</v>
      </c>
      <c r="H2103" s="39">
        <v>20</v>
      </c>
      <c r="I2103" s="41">
        <v>0.08</v>
      </c>
      <c r="J2103" s="35">
        <v>2</v>
      </c>
      <c r="K2103" s="49">
        <v>119114.63631207927</v>
      </c>
      <c r="M2103" s="36"/>
      <c r="N2103" s="36"/>
      <c r="O2103" s="36"/>
    </row>
    <row r="2104" spans="1:15" ht="30">
      <c r="A2104" s="28"/>
      <c r="B2104" s="29" t="s">
        <v>9896</v>
      </c>
      <c r="C2104" s="29">
        <v>1</v>
      </c>
      <c r="D2104" s="30"/>
      <c r="E2104" s="31" t="s">
        <v>11962</v>
      </c>
      <c r="F2104" s="46">
        <v>77183.48</v>
      </c>
      <c r="G2104" s="32">
        <v>2015</v>
      </c>
      <c r="H2104" s="39">
        <v>20</v>
      </c>
      <c r="I2104" s="41">
        <v>0.08</v>
      </c>
      <c r="J2104" s="35">
        <v>2</v>
      </c>
      <c r="K2104" s="49">
        <v>36335.842643960408</v>
      </c>
      <c r="M2104" s="36"/>
      <c r="N2104" s="36"/>
      <c r="O2104" s="36"/>
    </row>
    <row r="2105" spans="1:15" ht="30">
      <c r="A2105" s="28"/>
      <c r="B2105" s="29" t="s">
        <v>9896</v>
      </c>
      <c r="C2105" s="29">
        <v>1</v>
      </c>
      <c r="D2105" s="30"/>
      <c r="E2105" s="31" t="s">
        <v>11963</v>
      </c>
      <c r="F2105" s="46">
        <v>92447.63</v>
      </c>
      <c r="G2105" s="32">
        <v>2015</v>
      </c>
      <c r="H2105" s="39">
        <v>20</v>
      </c>
      <c r="I2105" s="41">
        <v>0.08</v>
      </c>
      <c r="J2105" s="35">
        <v>2</v>
      </c>
      <c r="K2105" s="49">
        <v>43521.781299405964</v>
      </c>
      <c r="M2105" s="36"/>
      <c r="N2105" s="36"/>
      <c r="O2105" s="36"/>
    </row>
    <row r="2106" spans="1:15" ht="30">
      <c r="A2106" s="28"/>
      <c r="B2106" s="29" t="s">
        <v>9896</v>
      </c>
      <c r="C2106" s="29">
        <v>1</v>
      </c>
      <c r="D2106" s="30"/>
      <c r="E2106" s="31" t="s">
        <v>11964</v>
      </c>
      <c r="F2106" s="46">
        <v>87148.9</v>
      </c>
      <c r="G2106" s="32">
        <v>2016</v>
      </c>
      <c r="H2106" s="39">
        <v>20</v>
      </c>
      <c r="I2106" s="41">
        <v>0.08</v>
      </c>
      <c r="J2106" s="35">
        <v>2</v>
      </c>
      <c r="K2106" s="49">
        <v>46425.340748514864</v>
      </c>
      <c r="M2106" s="36"/>
      <c r="N2106" s="36"/>
      <c r="O2106" s="36"/>
    </row>
    <row r="2107" spans="1:15" ht="30">
      <c r="A2107" s="28"/>
      <c r="B2107" s="29" t="s">
        <v>9896</v>
      </c>
      <c r="C2107" s="29">
        <v>1</v>
      </c>
      <c r="D2107" s="30"/>
      <c r="E2107" s="31" t="s">
        <v>11965</v>
      </c>
      <c r="F2107" s="46">
        <v>87148.9</v>
      </c>
      <c r="G2107" s="32">
        <v>2016</v>
      </c>
      <c r="H2107" s="39">
        <v>20</v>
      </c>
      <c r="I2107" s="41">
        <v>0.08</v>
      </c>
      <c r="J2107" s="35">
        <v>2</v>
      </c>
      <c r="K2107" s="49">
        <v>46425.340748514864</v>
      </c>
      <c r="M2107" s="36"/>
      <c r="N2107" s="36"/>
      <c r="O2107" s="36"/>
    </row>
    <row r="2108" spans="1:15" ht="30">
      <c r="A2108" s="28"/>
      <c r="B2108" s="29" t="s">
        <v>9896</v>
      </c>
      <c r="C2108" s="29">
        <v>1</v>
      </c>
      <c r="D2108" s="30"/>
      <c r="E2108" s="31" t="s">
        <v>11966</v>
      </c>
      <c r="F2108" s="46">
        <v>87148.9</v>
      </c>
      <c r="G2108" s="32">
        <v>2016</v>
      </c>
      <c r="H2108" s="39">
        <v>20</v>
      </c>
      <c r="I2108" s="41">
        <v>0.08</v>
      </c>
      <c r="J2108" s="35">
        <v>2</v>
      </c>
      <c r="K2108" s="49">
        <v>46425.340748514864</v>
      </c>
      <c r="M2108" s="36"/>
      <c r="N2108" s="36"/>
      <c r="O2108" s="36"/>
    </row>
    <row r="2109" spans="1:15" ht="30">
      <c r="A2109" s="28"/>
      <c r="B2109" s="29" t="s">
        <v>9896</v>
      </c>
      <c r="C2109" s="29">
        <v>1</v>
      </c>
      <c r="D2109" s="30"/>
      <c r="E2109" s="31" t="s">
        <v>11967</v>
      </c>
      <c r="F2109" s="46">
        <v>392727.6</v>
      </c>
      <c r="G2109" s="32">
        <v>2016</v>
      </c>
      <c r="H2109" s="39">
        <v>20</v>
      </c>
      <c r="I2109" s="41">
        <v>0.08</v>
      </c>
      <c r="J2109" s="35">
        <v>2</v>
      </c>
      <c r="K2109" s="49">
        <v>209211.047429703</v>
      </c>
      <c r="M2109" s="36"/>
      <c r="N2109" s="36"/>
      <c r="O2109" s="36"/>
    </row>
    <row r="2110" spans="1:15" ht="30">
      <c r="A2110" s="28"/>
      <c r="B2110" s="29" t="s">
        <v>9896</v>
      </c>
      <c r="C2110" s="29">
        <v>1</v>
      </c>
      <c r="D2110" s="30"/>
      <c r="E2110" s="31" t="s">
        <v>11968</v>
      </c>
      <c r="F2110" s="46">
        <v>392738.22</v>
      </c>
      <c r="G2110" s="32">
        <v>2016</v>
      </c>
      <c r="H2110" s="39">
        <v>20</v>
      </c>
      <c r="I2110" s="41">
        <v>0.08</v>
      </c>
      <c r="J2110" s="35">
        <v>2</v>
      </c>
      <c r="K2110" s="49">
        <v>209216.70484039607</v>
      </c>
      <c r="M2110" s="36"/>
      <c r="N2110" s="36"/>
      <c r="O2110" s="36"/>
    </row>
    <row r="2111" spans="1:15" ht="30">
      <c r="A2111" s="28"/>
      <c r="B2111" s="29" t="s">
        <v>9896</v>
      </c>
      <c r="C2111" s="29">
        <v>1</v>
      </c>
      <c r="D2111" s="30"/>
      <c r="E2111" s="31" t="s">
        <v>11969</v>
      </c>
      <c r="F2111" s="46">
        <v>392727.6</v>
      </c>
      <c r="G2111" s="32">
        <v>2016</v>
      </c>
      <c r="H2111" s="39">
        <v>20</v>
      </c>
      <c r="I2111" s="41">
        <v>0.08</v>
      </c>
      <c r="J2111" s="35">
        <v>2</v>
      </c>
      <c r="K2111" s="49">
        <v>209211.047429703</v>
      </c>
      <c r="M2111" s="36"/>
      <c r="N2111" s="36"/>
      <c r="O2111" s="36"/>
    </row>
    <row r="2112" spans="1:15" ht="30">
      <c r="A2112" s="28"/>
      <c r="B2112" s="29" t="s">
        <v>9896</v>
      </c>
      <c r="C2112" s="29">
        <v>1</v>
      </c>
      <c r="D2112" s="30"/>
      <c r="E2112" s="31" t="s">
        <v>11970</v>
      </c>
      <c r="F2112" s="46">
        <v>397988.04</v>
      </c>
      <c r="G2112" s="32">
        <v>2016</v>
      </c>
      <c r="H2112" s="39">
        <v>20</v>
      </c>
      <c r="I2112" s="41">
        <v>0.08</v>
      </c>
      <c r="J2112" s="35">
        <v>2</v>
      </c>
      <c r="K2112" s="49">
        <v>212013.35152633669</v>
      </c>
      <c r="M2112" s="36"/>
      <c r="N2112" s="36"/>
      <c r="O2112" s="36"/>
    </row>
    <row r="2113" spans="1:15" ht="30">
      <c r="A2113" s="28"/>
      <c r="B2113" s="29" t="s">
        <v>9896</v>
      </c>
      <c r="C2113" s="29">
        <v>1</v>
      </c>
      <c r="D2113" s="30"/>
      <c r="E2113" s="31" t="s">
        <v>11971</v>
      </c>
      <c r="F2113" s="46">
        <v>390272.02</v>
      </c>
      <c r="G2113" s="32">
        <v>2016</v>
      </c>
      <c r="H2113" s="39">
        <v>20</v>
      </c>
      <c r="I2113" s="41">
        <v>0.08</v>
      </c>
      <c r="J2113" s="35">
        <v>2</v>
      </c>
      <c r="K2113" s="49">
        <v>207902.92835722779</v>
      </c>
      <c r="M2113" s="36"/>
      <c r="N2113" s="36"/>
      <c r="O2113" s="36"/>
    </row>
    <row r="2114" spans="1:15" ht="30">
      <c r="A2114" s="28"/>
      <c r="B2114" s="29" t="s">
        <v>9896</v>
      </c>
      <c r="C2114" s="29">
        <v>1</v>
      </c>
      <c r="D2114" s="30"/>
      <c r="E2114" s="31" t="s">
        <v>11972</v>
      </c>
      <c r="F2114" s="46">
        <v>389968.76</v>
      </c>
      <c r="G2114" s="32">
        <v>2016</v>
      </c>
      <c r="H2114" s="39">
        <v>20</v>
      </c>
      <c r="I2114" s="41">
        <v>0.08</v>
      </c>
      <c r="J2114" s="35">
        <v>2</v>
      </c>
      <c r="K2114" s="49">
        <v>207741.37785188126</v>
      </c>
      <c r="M2114" s="36"/>
      <c r="N2114" s="36"/>
      <c r="O2114" s="36"/>
    </row>
    <row r="2115" spans="1:15" ht="30">
      <c r="A2115" s="28"/>
      <c r="B2115" s="29" t="s">
        <v>9896</v>
      </c>
      <c r="C2115" s="29">
        <v>1</v>
      </c>
      <c r="D2115" s="30"/>
      <c r="E2115" s="31" t="s">
        <v>11973</v>
      </c>
      <c r="F2115" s="46">
        <v>390272.02</v>
      </c>
      <c r="G2115" s="32">
        <v>2016</v>
      </c>
      <c r="H2115" s="39">
        <v>20</v>
      </c>
      <c r="I2115" s="41">
        <v>0.08</v>
      </c>
      <c r="J2115" s="35">
        <v>2</v>
      </c>
      <c r="K2115" s="49">
        <v>207902.92835722779</v>
      </c>
      <c r="M2115" s="36"/>
      <c r="N2115" s="36"/>
      <c r="O2115" s="36"/>
    </row>
    <row r="2116" spans="1:15" ht="30">
      <c r="A2116" s="28"/>
      <c r="B2116" s="29" t="s">
        <v>9896</v>
      </c>
      <c r="C2116" s="29">
        <v>1</v>
      </c>
      <c r="D2116" s="30"/>
      <c r="E2116" s="31" t="s">
        <v>11974</v>
      </c>
      <c r="F2116" s="46">
        <v>355017.16</v>
      </c>
      <c r="G2116" s="32">
        <v>2016</v>
      </c>
      <c r="H2116" s="39">
        <v>20</v>
      </c>
      <c r="I2116" s="41">
        <v>0.08</v>
      </c>
      <c r="J2116" s="35">
        <v>2</v>
      </c>
      <c r="K2116" s="49">
        <v>189122.21065980202</v>
      </c>
      <c r="M2116" s="36"/>
      <c r="N2116" s="36"/>
      <c r="O2116" s="36"/>
    </row>
    <row r="2117" spans="1:15" ht="30">
      <c r="A2117" s="28"/>
      <c r="B2117" s="29" t="s">
        <v>9896</v>
      </c>
      <c r="C2117" s="29">
        <v>1</v>
      </c>
      <c r="D2117" s="30"/>
      <c r="E2117" s="31" t="s">
        <v>11975</v>
      </c>
      <c r="F2117" s="46">
        <v>102051</v>
      </c>
      <c r="G2117" s="32">
        <v>2017</v>
      </c>
      <c r="H2117" s="39">
        <v>20</v>
      </c>
      <c r="I2117" s="41">
        <v>0.08</v>
      </c>
      <c r="J2117" s="35">
        <v>2</v>
      </c>
      <c r="K2117" s="49">
        <v>61149.767524752482</v>
      </c>
      <c r="M2117" s="36"/>
      <c r="N2117" s="36"/>
      <c r="O2117" s="36"/>
    </row>
    <row r="2118" spans="1:15" ht="30">
      <c r="A2118" s="28"/>
      <c r="B2118" s="29" t="s">
        <v>9896</v>
      </c>
      <c r="C2118" s="29">
        <v>1</v>
      </c>
      <c r="D2118" s="30"/>
      <c r="E2118" s="31" t="s">
        <v>11976</v>
      </c>
      <c r="F2118" s="46">
        <v>218153.85</v>
      </c>
      <c r="G2118" s="32">
        <v>2017</v>
      </c>
      <c r="H2118" s="39">
        <v>20</v>
      </c>
      <c r="I2118" s="41">
        <v>0.08</v>
      </c>
      <c r="J2118" s="35">
        <v>2</v>
      </c>
      <c r="K2118" s="49">
        <v>130719.51487128715</v>
      </c>
      <c r="M2118" s="36"/>
      <c r="N2118" s="36"/>
      <c r="O2118" s="36"/>
    </row>
    <row r="2119" spans="1:15" ht="30">
      <c r="A2119" s="28"/>
      <c r="B2119" s="29" t="s">
        <v>9896</v>
      </c>
      <c r="C2119" s="29">
        <v>1</v>
      </c>
      <c r="D2119" s="30"/>
      <c r="E2119" s="31" t="s">
        <v>11977</v>
      </c>
      <c r="F2119" s="46">
        <v>111109.15</v>
      </c>
      <c r="G2119" s="32">
        <v>2019</v>
      </c>
      <c r="H2119" s="39">
        <v>20</v>
      </c>
      <c r="I2119" s="41">
        <v>0.08</v>
      </c>
      <c r="J2119" s="35">
        <v>2</v>
      </c>
      <c r="K2119" s="49">
        <v>82872.024631683162</v>
      </c>
      <c r="M2119" s="36"/>
      <c r="N2119" s="36"/>
      <c r="O2119" s="36"/>
    </row>
    <row r="2120" spans="1:15" ht="30">
      <c r="A2120" s="28"/>
      <c r="B2120" s="29" t="s">
        <v>9896</v>
      </c>
      <c r="C2120" s="29">
        <v>1</v>
      </c>
      <c r="D2120" s="30"/>
      <c r="E2120" s="31" t="s">
        <v>11978</v>
      </c>
      <c r="F2120" s="46">
        <v>428602.14</v>
      </c>
      <c r="G2120" s="32">
        <v>2013</v>
      </c>
      <c r="H2120" s="39">
        <v>20</v>
      </c>
      <c r="I2120" s="41">
        <v>0.08</v>
      </c>
      <c r="J2120" s="35">
        <v>2</v>
      </c>
      <c r="K2120" s="49">
        <v>154534.41119049516</v>
      </c>
      <c r="M2120" s="36"/>
      <c r="N2120" s="36"/>
      <c r="O2120" s="36"/>
    </row>
    <row r="2121" spans="1:15" ht="30">
      <c r="A2121" s="28"/>
      <c r="B2121" s="29" t="s">
        <v>9896</v>
      </c>
      <c r="C2121" s="29">
        <v>1</v>
      </c>
      <c r="D2121" s="30"/>
      <c r="E2121" s="31" t="s">
        <v>11979</v>
      </c>
      <c r="F2121" s="46">
        <v>428602.14</v>
      </c>
      <c r="G2121" s="32">
        <v>2013</v>
      </c>
      <c r="H2121" s="39">
        <v>20</v>
      </c>
      <c r="I2121" s="41">
        <v>0.08</v>
      </c>
      <c r="J2121" s="35">
        <v>2</v>
      </c>
      <c r="K2121" s="49">
        <v>154534.41119049516</v>
      </c>
      <c r="M2121" s="36"/>
      <c r="N2121" s="36"/>
      <c r="O2121" s="36"/>
    </row>
    <row r="2122" spans="1:15" ht="30">
      <c r="A2122" s="28"/>
      <c r="B2122" s="29" t="s">
        <v>9896</v>
      </c>
      <c r="C2122" s="29">
        <v>1</v>
      </c>
      <c r="D2122" s="30"/>
      <c r="E2122" s="31" t="s">
        <v>11980</v>
      </c>
      <c r="F2122" s="46">
        <v>306116.99</v>
      </c>
      <c r="G2122" s="32">
        <v>2013</v>
      </c>
      <c r="H2122" s="39">
        <v>20</v>
      </c>
      <c r="I2122" s="41">
        <v>0.08</v>
      </c>
      <c r="J2122" s="35">
        <v>2</v>
      </c>
      <c r="K2122" s="49">
        <v>110371.84463207927</v>
      </c>
      <c r="M2122" s="36"/>
      <c r="N2122" s="36"/>
      <c r="O2122" s="36"/>
    </row>
    <row r="2123" spans="1:15" ht="30">
      <c r="A2123" s="28"/>
      <c r="B2123" s="29" t="s">
        <v>9896</v>
      </c>
      <c r="C2123" s="29">
        <v>1</v>
      </c>
      <c r="D2123" s="30"/>
      <c r="E2123" s="31" t="s">
        <v>11981</v>
      </c>
      <c r="F2123" s="46">
        <v>366863.18</v>
      </c>
      <c r="G2123" s="32">
        <v>2016</v>
      </c>
      <c r="H2123" s="39">
        <v>20</v>
      </c>
      <c r="I2123" s="41">
        <v>0.08</v>
      </c>
      <c r="J2123" s="35">
        <v>2</v>
      </c>
      <c r="K2123" s="49">
        <v>195432.73798732678</v>
      </c>
      <c r="M2123" s="36"/>
      <c r="N2123" s="36"/>
      <c r="O2123" s="36"/>
    </row>
    <row r="2124" spans="1:15" ht="30">
      <c r="A2124" s="28"/>
      <c r="B2124" s="29" t="s">
        <v>9896</v>
      </c>
      <c r="C2124" s="29">
        <v>1</v>
      </c>
      <c r="D2124" s="30"/>
      <c r="E2124" s="31" t="s">
        <v>11982</v>
      </c>
      <c r="F2124" s="46">
        <v>366863.18</v>
      </c>
      <c r="G2124" s="32">
        <v>2016</v>
      </c>
      <c r="H2124" s="39">
        <v>20</v>
      </c>
      <c r="I2124" s="41">
        <v>0.08</v>
      </c>
      <c r="J2124" s="35">
        <v>2</v>
      </c>
      <c r="K2124" s="49">
        <v>195432.73798732678</v>
      </c>
      <c r="M2124" s="36"/>
      <c r="N2124" s="36"/>
      <c r="O2124" s="36"/>
    </row>
    <row r="2125" spans="1:15" ht="30">
      <c r="A2125" s="28"/>
      <c r="B2125" s="29" t="s">
        <v>9896</v>
      </c>
      <c r="C2125" s="29">
        <v>1</v>
      </c>
      <c r="D2125" s="30"/>
      <c r="E2125" s="31" t="s">
        <v>11983</v>
      </c>
      <c r="F2125" s="46">
        <v>301153.83</v>
      </c>
      <c r="G2125" s="32">
        <v>2013</v>
      </c>
      <c r="H2125" s="39">
        <v>20</v>
      </c>
      <c r="I2125" s="41">
        <v>0.08</v>
      </c>
      <c r="J2125" s="35">
        <v>2</v>
      </c>
      <c r="K2125" s="49">
        <v>108582.35518099017</v>
      </c>
      <c r="M2125" s="36"/>
      <c r="N2125" s="36"/>
      <c r="O2125" s="36"/>
    </row>
    <row r="2126" spans="1:15" ht="30">
      <c r="A2126" s="28"/>
      <c r="B2126" s="29" t="s">
        <v>9896</v>
      </c>
      <c r="C2126" s="29">
        <v>1</v>
      </c>
      <c r="D2126" s="30"/>
      <c r="E2126" s="31" t="s">
        <v>11984</v>
      </c>
      <c r="F2126" s="46">
        <v>336796.24</v>
      </c>
      <c r="G2126" s="32">
        <v>2015</v>
      </c>
      <c r="H2126" s="39">
        <v>20</v>
      </c>
      <c r="I2126" s="41">
        <v>0.08</v>
      </c>
      <c r="J2126" s="35">
        <v>2</v>
      </c>
      <c r="K2126" s="49">
        <v>158554.33286653471</v>
      </c>
      <c r="M2126" s="36"/>
      <c r="N2126" s="36"/>
      <c r="O2126" s="36"/>
    </row>
    <row r="2127" spans="1:15" ht="30">
      <c r="A2127" s="28"/>
      <c r="B2127" s="29" t="s">
        <v>9896</v>
      </c>
      <c r="C2127" s="29">
        <v>1</v>
      </c>
      <c r="D2127" s="30"/>
      <c r="E2127" s="31" t="s">
        <v>11985</v>
      </c>
      <c r="F2127" s="46">
        <v>341978.36</v>
      </c>
      <c r="G2127" s="32">
        <v>2014</v>
      </c>
      <c r="H2127" s="39">
        <v>20</v>
      </c>
      <c r="I2127" s="41">
        <v>0.08</v>
      </c>
      <c r="J2127" s="35">
        <v>2</v>
      </c>
      <c r="K2127" s="49">
        <v>141369.11372990106</v>
      </c>
      <c r="M2127" s="36"/>
      <c r="N2127" s="36"/>
      <c r="O2127" s="36"/>
    </row>
    <row r="2128" spans="1:15" ht="30">
      <c r="A2128" s="28"/>
      <c r="B2128" s="29" t="s">
        <v>9896</v>
      </c>
      <c r="C2128" s="29">
        <v>1</v>
      </c>
      <c r="D2128" s="30"/>
      <c r="E2128" s="31" t="s">
        <v>11986</v>
      </c>
      <c r="F2128" s="46">
        <v>288079.28000000003</v>
      </c>
      <c r="G2128" s="32">
        <v>2014</v>
      </c>
      <c r="H2128" s="39">
        <v>20</v>
      </c>
      <c r="I2128" s="41">
        <v>0.08</v>
      </c>
      <c r="J2128" s="35">
        <v>2</v>
      </c>
      <c r="K2128" s="49">
        <v>119087.98117386145</v>
      </c>
      <c r="M2128" s="36"/>
      <c r="N2128" s="36"/>
      <c r="O2128" s="36"/>
    </row>
    <row r="2129" spans="1:15" ht="30">
      <c r="A2129" s="28"/>
      <c r="B2129" s="29" t="s">
        <v>9896</v>
      </c>
      <c r="C2129" s="29">
        <v>1</v>
      </c>
      <c r="D2129" s="30"/>
      <c r="E2129" s="31" t="s">
        <v>11987</v>
      </c>
      <c r="F2129" s="46">
        <v>291476.88</v>
      </c>
      <c r="G2129" s="32">
        <v>2014</v>
      </c>
      <c r="H2129" s="39">
        <v>20</v>
      </c>
      <c r="I2129" s="41">
        <v>0.08</v>
      </c>
      <c r="J2129" s="35">
        <v>2</v>
      </c>
      <c r="K2129" s="49">
        <v>120492.5019184159</v>
      </c>
      <c r="M2129" s="36"/>
      <c r="N2129" s="36"/>
      <c r="O2129" s="36"/>
    </row>
    <row r="2130" spans="1:15" ht="30">
      <c r="A2130" s="28"/>
      <c r="B2130" s="29" t="s">
        <v>9896</v>
      </c>
      <c r="C2130" s="29">
        <v>1</v>
      </c>
      <c r="D2130" s="30"/>
      <c r="E2130" s="31" t="s">
        <v>11988</v>
      </c>
      <c r="F2130" s="46">
        <v>291476.88</v>
      </c>
      <c r="G2130" s="32">
        <v>2014</v>
      </c>
      <c r="H2130" s="39">
        <v>20</v>
      </c>
      <c r="I2130" s="41">
        <v>0.08</v>
      </c>
      <c r="J2130" s="35">
        <v>2</v>
      </c>
      <c r="K2130" s="49">
        <v>120492.5019184159</v>
      </c>
      <c r="M2130" s="36"/>
      <c r="N2130" s="36"/>
      <c r="O2130" s="36"/>
    </row>
    <row r="2131" spans="1:15" ht="30">
      <c r="A2131" s="28"/>
      <c r="B2131" s="29" t="s">
        <v>9896</v>
      </c>
      <c r="C2131" s="29">
        <v>1</v>
      </c>
      <c r="D2131" s="30"/>
      <c r="E2131" s="31" t="s">
        <v>11989</v>
      </c>
      <c r="F2131" s="46">
        <v>291476.88</v>
      </c>
      <c r="G2131" s="32">
        <v>2014</v>
      </c>
      <c r="H2131" s="39">
        <v>20</v>
      </c>
      <c r="I2131" s="41">
        <v>0.08</v>
      </c>
      <c r="J2131" s="35">
        <v>2</v>
      </c>
      <c r="K2131" s="49">
        <v>120492.5019184159</v>
      </c>
      <c r="M2131" s="36"/>
      <c r="N2131" s="36"/>
      <c r="O2131" s="36"/>
    </row>
    <row r="2132" spans="1:15" ht="30">
      <c r="A2132" s="28"/>
      <c r="B2132" s="29" t="s">
        <v>9896</v>
      </c>
      <c r="C2132" s="29">
        <v>1</v>
      </c>
      <c r="D2132" s="30"/>
      <c r="E2132" s="31" t="s">
        <v>11990</v>
      </c>
      <c r="F2132" s="46">
        <v>343992.2</v>
      </c>
      <c r="G2132" s="32">
        <v>2013</v>
      </c>
      <c r="H2132" s="39">
        <v>20</v>
      </c>
      <c r="I2132" s="41">
        <v>0.08</v>
      </c>
      <c r="J2132" s="35">
        <v>2</v>
      </c>
      <c r="K2132" s="49">
        <v>124027.92034851493</v>
      </c>
      <c r="M2132" s="36"/>
      <c r="N2132" s="36"/>
      <c r="O2132" s="36"/>
    </row>
    <row r="2133" spans="1:15" ht="30">
      <c r="A2133" s="28"/>
      <c r="B2133" s="29" t="s">
        <v>9896</v>
      </c>
      <c r="C2133" s="29">
        <v>1</v>
      </c>
      <c r="D2133" s="30"/>
      <c r="E2133" s="31" t="s">
        <v>11991</v>
      </c>
      <c r="F2133" s="46">
        <v>365922.76</v>
      </c>
      <c r="G2133" s="32">
        <v>2014</v>
      </c>
      <c r="H2133" s="39">
        <v>20</v>
      </c>
      <c r="I2133" s="41">
        <v>0.08</v>
      </c>
      <c r="J2133" s="35">
        <v>2</v>
      </c>
      <c r="K2133" s="49">
        <v>151267.39678732681</v>
      </c>
      <c r="M2133" s="36"/>
      <c r="N2133" s="36"/>
      <c r="O2133" s="36"/>
    </row>
    <row r="2134" spans="1:15" ht="30">
      <c r="A2134" s="28"/>
      <c r="B2134" s="29" t="s">
        <v>9896</v>
      </c>
      <c r="C2134" s="29">
        <v>1</v>
      </c>
      <c r="D2134" s="30"/>
      <c r="E2134" s="31" t="s">
        <v>11992</v>
      </c>
      <c r="F2134" s="46">
        <v>468843.5</v>
      </c>
      <c r="G2134" s="32">
        <v>2016</v>
      </c>
      <c r="H2134" s="39">
        <v>20</v>
      </c>
      <c r="I2134" s="41">
        <v>0.08</v>
      </c>
      <c r="J2134" s="35">
        <v>2</v>
      </c>
      <c r="K2134" s="49">
        <v>249758.96706930699</v>
      </c>
      <c r="M2134" s="36"/>
      <c r="N2134" s="36"/>
      <c r="O2134" s="36"/>
    </row>
    <row r="2135" spans="1:15" ht="30">
      <c r="A2135" s="28"/>
      <c r="B2135" s="29" t="s">
        <v>9896</v>
      </c>
      <c r="C2135" s="29">
        <v>1</v>
      </c>
      <c r="D2135" s="30"/>
      <c r="E2135" s="31" t="s">
        <v>11993</v>
      </c>
      <c r="F2135" s="46">
        <v>468843.5</v>
      </c>
      <c r="G2135" s="32">
        <v>2016</v>
      </c>
      <c r="H2135" s="39">
        <v>20</v>
      </c>
      <c r="I2135" s="41">
        <v>0.08</v>
      </c>
      <c r="J2135" s="35">
        <v>2</v>
      </c>
      <c r="K2135" s="49">
        <v>249758.96706930699</v>
      </c>
      <c r="M2135" s="36"/>
      <c r="N2135" s="36"/>
      <c r="O2135" s="36"/>
    </row>
    <row r="2136" spans="1:15" ht="30">
      <c r="A2136" s="28"/>
      <c r="B2136" s="29" t="s">
        <v>9896</v>
      </c>
      <c r="C2136" s="29">
        <v>1</v>
      </c>
      <c r="D2136" s="30"/>
      <c r="E2136" s="31" t="s">
        <v>11994</v>
      </c>
      <c r="F2136" s="46">
        <v>292565</v>
      </c>
      <c r="G2136" s="32">
        <v>2012</v>
      </c>
      <c r="H2136" s="39">
        <v>20</v>
      </c>
      <c r="I2136" s="41">
        <v>0.08</v>
      </c>
      <c r="J2136" s="35">
        <v>2</v>
      </c>
      <c r="K2136" s="49">
        <v>91361.38712871293</v>
      </c>
      <c r="M2136" s="36"/>
      <c r="N2136" s="36"/>
      <c r="O2136" s="36"/>
    </row>
    <row r="2137" spans="1:15" ht="30">
      <c r="A2137" s="28"/>
      <c r="B2137" s="29" t="s">
        <v>9896</v>
      </c>
      <c r="C2137" s="29">
        <v>1</v>
      </c>
      <c r="D2137" s="30"/>
      <c r="E2137" s="31" t="s">
        <v>11995</v>
      </c>
      <c r="F2137" s="46">
        <v>418809.3</v>
      </c>
      <c r="G2137" s="32">
        <v>2017</v>
      </c>
      <c r="H2137" s="39">
        <v>20</v>
      </c>
      <c r="I2137" s="41">
        <v>0.08</v>
      </c>
      <c r="J2137" s="35">
        <v>2</v>
      </c>
      <c r="K2137" s="49">
        <v>250953.84986138617</v>
      </c>
      <c r="M2137" s="36"/>
      <c r="N2137" s="36"/>
      <c r="O2137" s="36"/>
    </row>
    <row r="2138" spans="1:15" ht="30">
      <c r="A2138" s="28"/>
      <c r="B2138" s="29" t="s">
        <v>9896</v>
      </c>
      <c r="C2138" s="29">
        <v>1</v>
      </c>
      <c r="D2138" s="30"/>
      <c r="E2138" s="31" t="s">
        <v>11996</v>
      </c>
      <c r="F2138" s="46">
        <v>246871.34</v>
      </c>
      <c r="G2138" s="32">
        <v>2016</v>
      </c>
      <c r="H2138" s="39">
        <v>20</v>
      </c>
      <c r="I2138" s="41">
        <v>0.08</v>
      </c>
      <c r="J2138" s="35">
        <v>2</v>
      </c>
      <c r="K2138" s="49">
        <v>131511.54036990102</v>
      </c>
      <c r="M2138" s="36"/>
      <c r="N2138" s="36"/>
      <c r="O2138" s="36"/>
    </row>
    <row r="2139" spans="1:15">
      <c r="A2139" s="28"/>
      <c r="B2139" s="29" t="s">
        <v>9896</v>
      </c>
      <c r="C2139" s="29">
        <v>1</v>
      </c>
      <c r="D2139" s="30"/>
      <c r="E2139" s="31" t="s">
        <v>11997</v>
      </c>
      <c r="F2139" s="46">
        <v>260767.76</v>
      </c>
      <c r="G2139" s="32">
        <v>2010</v>
      </c>
      <c r="H2139" s="39">
        <v>20</v>
      </c>
      <c r="I2139" s="41">
        <v>0.08</v>
      </c>
      <c r="J2139" s="35">
        <v>2</v>
      </c>
      <c r="K2139" s="49">
        <v>59816.5095413862</v>
      </c>
      <c r="M2139" s="36"/>
      <c r="N2139" s="36"/>
      <c r="O2139" s="36"/>
    </row>
    <row r="2140" spans="1:15" ht="30">
      <c r="A2140" s="28"/>
      <c r="B2140" s="29" t="s">
        <v>9896</v>
      </c>
      <c r="C2140" s="29">
        <v>1</v>
      </c>
      <c r="D2140" s="30"/>
      <c r="E2140" s="31" t="s">
        <v>11998</v>
      </c>
      <c r="F2140" s="46">
        <v>246871.34</v>
      </c>
      <c r="G2140" s="32">
        <v>2016</v>
      </c>
      <c r="H2140" s="39">
        <v>20</v>
      </c>
      <c r="I2140" s="41">
        <v>0.08</v>
      </c>
      <c r="J2140" s="35">
        <v>2</v>
      </c>
      <c r="K2140" s="49">
        <v>131511.54036990102</v>
      </c>
      <c r="M2140" s="36"/>
      <c r="N2140" s="36"/>
      <c r="O2140" s="36"/>
    </row>
    <row r="2141" spans="1:15">
      <c r="A2141" s="28"/>
      <c r="B2141" s="29" t="s">
        <v>9896</v>
      </c>
      <c r="C2141" s="29">
        <v>1</v>
      </c>
      <c r="D2141" s="30"/>
      <c r="E2141" s="31" t="s">
        <v>11999</v>
      </c>
      <c r="F2141" s="46">
        <v>260346.16</v>
      </c>
      <c r="G2141" s="32">
        <v>2010</v>
      </c>
      <c r="H2141" s="39">
        <v>20</v>
      </c>
      <c r="I2141" s="41">
        <v>0.08</v>
      </c>
      <c r="J2141" s="35">
        <v>2</v>
      </c>
      <c r="K2141" s="49">
        <v>59719.800345346594</v>
      </c>
      <c r="M2141" s="36"/>
      <c r="N2141" s="36"/>
      <c r="O2141" s="36"/>
    </row>
    <row r="2142" spans="1:15" ht="30">
      <c r="A2142" s="28"/>
      <c r="B2142" s="29" t="s">
        <v>9896</v>
      </c>
      <c r="C2142" s="29">
        <v>1</v>
      </c>
      <c r="D2142" s="30"/>
      <c r="E2142" s="31" t="s">
        <v>12000</v>
      </c>
      <c r="F2142" s="46">
        <v>246871.34</v>
      </c>
      <c r="G2142" s="32">
        <v>2016</v>
      </c>
      <c r="H2142" s="39">
        <v>20</v>
      </c>
      <c r="I2142" s="41">
        <v>0.08</v>
      </c>
      <c r="J2142" s="35">
        <v>2</v>
      </c>
      <c r="K2142" s="49">
        <v>131511.54036990102</v>
      </c>
      <c r="M2142" s="36"/>
      <c r="N2142" s="36"/>
      <c r="O2142" s="36"/>
    </row>
    <row r="2143" spans="1:15" ht="30">
      <c r="A2143" s="28"/>
      <c r="B2143" s="29" t="s">
        <v>9896</v>
      </c>
      <c r="C2143" s="29">
        <v>1</v>
      </c>
      <c r="D2143" s="30"/>
      <c r="E2143" s="31" t="s">
        <v>12001</v>
      </c>
      <c r="F2143" s="46">
        <v>187594.23999999999</v>
      </c>
      <c r="G2143" s="32">
        <v>2013</v>
      </c>
      <c r="H2143" s="39">
        <v>20</v>
      </c>
      <c r="I2143" s="41">
        <v>0.08</v>
      </c>
      <c r="J2143" s="35">
        <v>2</v>
      </c>
      <c r="K2143" s="49">
        <v>67637.939047920823</v>
      </c>
      <c r="M2143" s="36"/>
      <c r="N2143" s="36"/>
      <c r="O2143" s="36"/>
    </row>
    <row r="2144" spans="1:15" ht="30">
      <c r="A2144" s="28"/>
      <c r="B2144" s="29" t="s">
        <v>9896</v>
      </c>
      <c r="C2144" s="29">
        <v>1</v>
      </c>
      <c r="D2144" s="30"/>
      <c r="E2144" s="31" t="s">
        <v>12002</v>
      </c>
      <c r="F2144" s="46">
        <v>331204.76</v>
      </c>
      <c r="G2144" s="32">
        <v>2016</v>
      </c>
      <c r="H2144" s="39">
        <v>20</v>
      </c>
      <c r="I2144" s="41">
        <v>0.08</v>
      </c>
      <c r="J2144" s="35">
        <v>2</v>
      </c>
      <c r="K2144" s="49">
        <v>176437.0386835644</v>
      </c>
      <c r="M2144" s="36"/>
      <c r="N2144" s="36"/>
      <c r="O2144" s="36"/>
    </row>
    <row r="2145" spans="1:15" ht="30">
      <c r="A2145" s="28"/>
      <c r="B2145" s="29" t="s">
        <v>9896</v>
      </c>
      <c r="C2145" s="29">
        <v>1</v>
      </c>
      <c r="D2145" s="30"/>
      <c r="E2145" s="31" t="s">
        <v>12003</v>
      </c>
      <c r="F2145" s="46">
        <v>392182.44</v>
      </c>
      <c r="G2145" s="32">
        <v>2016</v>
      </c>
      <c r="H2145" s="39">
        <v>20</v>
      </c>
      <c r="I2145" s="41">
        <v>0.08</v>
      </c>
      <c r="J2145" s="35">
        <v>2</v>
      </c>
      <c r="K2145" s="49">
        <v>208920.63368079215</v>
      </c>
      <c r="M2145" s="36"/>
      <c r="N2145" s="36"/>
      <c r="O2145" s="36"/>
    </row>
    <row r="2146" spans="1:15" ht="30">
      <c r="A2146" s="28"/>
      <c r="B2146" s="29" t="s">
        <v>9896</v>
      </c>
      <c r="C2146" s="29">
        <v>1</v>
      </c>
      <c r="D2146" s="30"/>
      <c r="E2146" s="31" t="s">
        <v>12004</v>
      </c>
      <c r="F2146" s="46">
        <v>191137.54</v>
      </c>
      <c r="G2146" s="32">
        <v>2013</v>
      </c>
      <c r="H2146" s="39">
        <v>20</v>
      </c>
      <c r="I2146" s="41">
        <v>0.08</v>
      </c>
      <c r="J2146" s="35">
        <v>2</v>
      </c>
      <c r="K2146" s="49">
        <v>68915.491649901029</v>
      </c>
      <c r="M2146" s="36"/>
      <c r="N2146" s="36"/>
      <c r="O2146" s="36"/>
    </row>
    <row r="2147" spans="1:15" ht="30">
      <c r="A2147" s="28"/>
      <c r="B2147" s="29" t="s">
        <v>9896</v>
      </c>
      <c r="C2147" s="29">
        <v>1</v>
      </c>
      <c r="D2147" s="30"/>
      <c r="E2147" s="31" t="s">
        <v>12005</v>
      </c>
      <c r="F2147" s="46">
        <v>374435.2</v>
      </c>
      <c r="G2147" s="32">
        <v>2010</v>
      </c>
      <c r="H2147" s="39">
        <v>20</v>
      </c>
      <c r="I2147" s="41">
        <v>0.08</v>
      </c>
      <c r="J2147" s="35">
        <v>2</v>
      </c>
      <c r="K2147" s="49">
        <v>85890.244689108993</v>
      </c>
      <c r="M2147" s="36"/>
      <c r="N2147" s="36"/>
      <c r="O2147" s="36"/>
    </row>
    <row r="2148" spans="1:15" ht="30">
      <c r="A2148" s="28"/>
      <c r="B2148" s="29" t="s">
        <v>9896</v>
      </c>
      <c r="C2148" s="29">
        <v>1</v>
      </c>
      <c r="D2148" s="30"/>
      <c r="E2148" s="31" t="s">
        <v>12006</v>
      </c>
      <c r="F2148" s="46">
        <v>395805.04</v>
      </c>
      <c r="G2148" s="32">
        <v>2016</v>
      </c>
      <c r="H2148" s="39">
        <v>20</v>
      </c>
      <c r="I2148" s="41">
        <v>0.08</v>
      </c>
      <c r="J2148" s="35">
        <v>2</v>
      </c>
      <c r="K2148" s="49">
        <v>210850.43932831689</v>
      </c>
      <c r="M2148" s="36"/>
      <c r="N2148" s="36"/>
      <c r="O2148" s="36"/>
    </row>
    <row r="2149" spans="1:15" ht="30">
      <c r="A2149" s="28"/>
      <c r="B2149" s="29" t="s">
        <v>9896</v>
      </c>
      <c r="C2149" s="29">
        <v>1</v>
      </c>
      <c r="D2149" s="30"/>
      <c r="E2149" s="31" t="s">
        <v>12007</v>
      </c>
      <c r="F2149" s="46">
        <v>482375.4</v>
      </c>
      <c r="G2149" s="32">
        <v>2012</v>
      </c>
      <c r="H2149" s="39">
        <v>20</v>
      </c>
      <c r="I2149" s="41">
        <v>0.08</v>
      </c>
      <c r="J2149" s="35">
        <v>2</v>
      </c>
      <c r="K2149" s="49">
        <v>150634.85263366348</v>
      </c>
      <c r="M2149" s="36"/>
      <c r="N2149" s="36"/>
      <c r="O2149" s="36"/>
    </row>
    <row r="2150" spans="1:15" ht="30">
      <c r="A2150" s="28"/>
      <c r="B2150" s="29" t="s">
        <v>9896</v>
      </c>
      <c r="C2150" s="29">
        <v>1</v>
      </c>
      <c r="D2150" s="30"/>
      <c r="E2150" s="31" t="s">
        <v>12008</v>
      </c>
      <c r="F2150" s="46">
        <v>384827.95</v>
      </c>
      <c r="G2150" s="32">
        <v>2017</v>
      </c>
      <c r="H2150" s="39">
        <v>20</v>
      </c>
      <c r="I2150" s="41">
        <v>0.08</v>
      </c>
      <c r="J2150" s="35">
        <v>2</v>
      </c>
      <c r="K2150" s="49">
        <v>230591.95578217827</v>
      </c>
      <c r="M2150" s="36"/>
      <c r="N2150" s="36"/>
      <c r="O2150" s="36"/>
    </row>
    <row r="2151" spans="1:15" ht="30">
      <c r="A2151" s="28"/>
      <c r="B2151" s="29" t="s">
        <v>9896</v>
      </c>
      <c r="C2151" s="29">
        <v>1</v>
      </c>
      <c r="D2151" s="30"/>
      <c r="E2151" s="31" t="s">
        <v>12009</v>
      </c>
      <c r="F2151" s="46">
        <v>384827.95</v>
      </c>
      <c r="G2151" s="32">
        <v>2017</v>
      </c>
      <c r="H2151" s="39">
        <v>20</v>
      </c>
      <c r="I2151" s="41">
        <v>0.08</v>
      </c>
      <c r="J2151" s="35">
        <v>2</v>
      </c>
      <c r="K2151" s="49">
        <v>230591.95578217827</v>
      </c>
      <c r="M2151" s="36"/>
      <c r="N2151" s="36"/>
      <c r="O2151" s="36"/>
    </row>
    <row r="2152" spans="1:15" ht="30">
      <c r="A2152" s="28"/>
      <c r="B2152" s="29" t="s">
        <v>9896</v>
      </c>
      <c r="C2152" s="29">
        <v>1</v>
      </c>
      <c r="D2152" s="30"/>
      <c r="E2152" s="31" t="s">
        <v>12010</v>
      </c>
      <c r="F2152" s="46">
        <v>273708.68</v>
      </c>
      <c r="G2152" s="32">
        <v>2011</v>
      </c>
      <c r="H2152" s="39">
        <v>20</v>
      </c>
      <c r="I2152" s="41">
        <v>0.08</v>
      </c>
      <c r="J2152" s="35">
        <v>2</v>
      </c>
      <c r="K2152" s="49">
        <v>73505.68550811887</v>
      </c>
      <c r="M2152" s="36"/>
      <c r="N2152" s="36"/>
      <c r="O2152" s="36"/>
    </row>
    <row r="2153" spans="1:15" ht="30">
      <c r="A2153" s="28"/>
      <c r="B2153" s="29" t="s">
        <v>9896</v>
      </c>
      <c r="C2153" s="29">
        <v>1</v>
      </c>
      <c r="D2153" s="30"/>
      <c r="E2153" s="31" t="s">
        <v>12011</v>
      </c>
      <c r="F2153" s="46">
        <v>272757.73</v>
      </c>
      <c r="G2153" s="32">
        <v>2011</v>
      </c>
      <c r="H2153" s="39">
        <v>20</v>
      </c>
      <c r="I2153" s="41">
        <v>0.08</v>
      </c>
      <c r="J2153" s="35">
        <v>2</v>
      </c>
      <c r="K2153" s="49">
        <v>73250.303648712928</v>
      </c>
      <c r="M2153" s="36"/>
      <c r="N2153" s="36"/>
      <c r="O2153" s="36"/>
    </row>
    <row r="2154" spans="1:15" ht="30">
      <c r="A2154" s="28"/>
      <c r="B2154" s="29" t="s">
        <v>9896</v>
      </c>
      <c r="C2154" s="29">
        <v>1</v>
      </c>
      <c r="D2154" s="30"/>
      <c r="E2154" s="31" t="s">
        <v>12012</v>
      </c>
      <c r="F2154" s="46">
        <v>286495.74</v>
      </c>
      <c r="G2154" s="32">
        <v>2016</v>
      </c>
      <c r="H2154" s="39">
        <v>20</v>
      </c>
      <c r="I2154" s="41">
        <v>0.08</v>
      </c>
      <c r="J2154" s="35">
        <v>2</v>
      </c>
      <c r="K2154" s="49">
        <v>152619.96826693072</v>
      </c>
      <c r="M2154" s="36"/>
      <c r="N2154" s="36"/>
      <c r="O2154" s="36"/>
    </row>
    <row r="2155" spans="1:15" ht="30">
      <c r="A2155" s="28"/>
      <c r="B2155" s="29" t="s">
        <v>9896</v>
      </c>
      <c r="C2155" s="29">
        <v>1</v>
      </c>
      <c r="D2155" s="30"/>
      <c r="E2155" s="31" t="s">
        <v>12013</v>
      </c>
      <c r="F2155" s="46">
        <v>362748.1</v>
      </c>
      <c r="G2155" s="32">
        <v>2012</v>
      </c>
      <c r="H2155" s="39">
        <v>20</v>
      </c>
      <c r="I2155" s="41">
        <v>0.08</v>
      </c>
      <c r="J2155" s="35">
        <v>2</v>
      </c>
      <c r="K2155" s="49">
        <v>113277.97102970304</v>
      </c>
      <c r="M2155" s="36"/>
      <c r="N2155" s="36"/>
      <c r="O2155" s="36"/>
    </row>
    <row r="2156" spans="1:15" ht="30">
      <c r="A2156" s="28"/>
      <c r="B2156" s="29" t="s">
        <v>9896</v>
      </c>
      <c r="C2156" s="29">
        <v>1</v>
      </c>
      <c r="D2156" s="30"/>
      <c r="E2156" s="31" t="s">
        <v>12014</v>
      </c>
      <c r="F2156" s="46">
        <v>235173.9</v>
      </c>
      <c r="G2156" s="32">
        <v>2012</v>
      </c>
      <c r="H2156" s="39">
        <v>20</v>
      </c>
      <c r="I2156" s="41">
        <v>0.08</v>
      </c>
      <c r="J2156" s="35">
        <v>2</v>
      </c>
      <c r="K2156" s="49">
        <v>73439.45352475252</v>
      </c>
      <c r="M2156" s="36"/>
      <c r="N2156" s="36"/>
      <c r="O2156" s="36"/>
    </row>
    <row r="2157" spans="1:15" ht="30">
      <c r="A2157" s="28"/>
      <c r="B2157" s="29" t="s">
        <v>9896</v>
      </c>
      <c r="C2157" s="29">
        <v>1</v>
      </c>
      <c r="D2157" s="30"/>
      <c r="E2157" s="31" t="s">
        <v>12015</v>
      </c>
      <c r="F2157" s="46">
        <v>495280.83</v>
      </c>
      <c r="G2157" s="32">
        <v>2015</v>
      </c>
      <c r="H2157" s="39">
        <v>20</v>
      </c>
      <c r="I2157" s="41">
        <v>0.08</v>
      </c>
      <c r="J2157" s="35">
        <v>2</v>
      </c>
      <c r="K2157" s="49">
        <v>233164.48420633673</v>
      </c>
      <c r="M2157" s="36"/>
      <c r="N2157" s="36"/>
      <c r="O2157" s="36"/>
    </row>
    <row r="2158" spans="1:15" ht="30">
      <c r="A2158" s="28"/>
      <c r="B2158" s="29" t="s">
        <v>9896</v>
      </c>
      <c r="C2158" s="29">
        <v>1</v>
      </c>
      <c r="D2158" s="30"/>
      <c r="E2158" s="31" t="s">
        <v>12016</v>
      </c>
      <c r="F2158" s="46">
        <v>422442.36</v>
      </c>
      <c r="G2158" s="32">
        <v>2016</v>
      </c>
      <c r="H2158" s="39">
        <v>20</v>
      </c>
      <c r="I2158" s="41">
        <v>0.08</v>
      </c>
      <c r="J2158" s="35">
        <v>2</v>
      </c>
      <c r="K2158" s="49">
        <v>225040.48254891095</v>
      </c>
      <c r="M2158" s="36"/>
      <c r="N2158" s="36"/>
      <c r="O2158" s="36"/>
    </row>
    <row r="2159" spans="1:15" ht="30">
      <c r="A2159" s="28"/>
      <c r="B2159" s="29" t="s">
        <v>9896</v>
      </c>
      <c r="C2159" s="29">
        <v>1</v>
      </c>
      <c r="D2159" s="30"/>
      <c r="E2159" s="31" t="s">
        <v>12017</v>
      </c>
      <c r="F2159" s="46">
        <v>263289</v>
      </c>
      <c r="G2159" s="32">
        <v>2012</v>
      </c>
      <c r="H2159" s="39">
        <v>20</v>
      </c>
      <c r="I2159" s="41">
        <v>0.08</v>
      </c>
      <c r="J2159" s="35">
        <v>2</v>
      </c>
      <c r="K2159" s="49">
        <v>82219.15900990105</v>
      </c>
      <c r="M2159" s="36"/>
      <c r="N2159" s="36"/>
      <c r="O2159" s="36"/>
    </row>
    <row r="2160" spans="1:15" ht="30">
      <c r="A2160" s="28"/>
      <c r="B2160" s="29" t="s">
        <v>9896</v>
      </c>
      <c r="C2160" s="29">
        <v>1</v>
      </c>
      <c r="D2160" s="30"/>
      <c r="E2160" s="31" t="s">
        <v>12018</v>
      </c>
      <c r="F2160" s="46">
        <v>286495.74</v>
      </c>
      <c r="G2160" s="32">
        <v>2016</v>
      </c>
      <c r="H2160" s="39">
        <v>20</v>
      </c>
      <c r="I2160" s="41">
        <v>0.08</v>
      </c>
      <c r="J2160" s="35">
        <v>2</v>
      </c>
      <c r="K2160" s="49">
        <v>152619.96826693072</v>
      </c>
      <c r="M2160" s="36"/>
      <c r="N2160" s="36"/>
      <c r="O2160" s="36"/>
    </row>
    <row r="2161" spans="1:15" ht="30">
      <c r="A2161" s="28"/>
      <c r="B2161" s="29" t="s">
        <v>9896</v>
      </c>
      <c r="C2161" s="29">
        <v>1</v>
      </c>
      <c r="D2161" s="30"/>
      <c r="E2161" s="31" t="s">
        <v>12019</v>
      </c>
      <c r="F2161" s="46">
        <v>385732.02</v>
      </c>
      <c r="G2161" s="32">
        <v>2013</v>
      </c>
      <c r="H2161" s="39">
        <v>20</v>
      </c>
      <c r="I2161" s="41">
        <v>0.08</v>
      </c>
      <c r="J2161" s="35">
        <v>2</v>
      </c>
      <c r="K2161" s="49">
        <v>139077.39841900999</v>
      </c>
      <c r="M2161" s="36"/>
      <c r="N2161" s="36"/>
      <c r="O2161" s="36"/>
    </row>
    <row r="2162" spans="1:15" ht="30">
      <c r="A2162" s="28"/>
      <c r="B2162" s="29" t="s">
        <v>9896</v>
      </c>
      <c r="C2162" s="29">
        <v>1</v>
      </c>
      <c r="D2162" s="30"/>
      <c r="E2162" s="31" t="s">
        <v>12020</v>
      </c>
      <c r="F2162" s="46">
        <v>426102.44</v>
      </c>
      <c r="G2162" s="32">
        <v>2014</v>
      </c>
      <c r="H2162" s="39">
        <v>20</v>
      </c>
      <c r="I2162" s="41">
        <v>0.08</v>
      </c>
      <c r="J2162" s="35">
        <v>2</v>
      </c>
      <c r="K2162" s="49">
        <v>176144.84232554465</v>
      </c>
      <c r="M2162" s="36"/>
      <c r="N2162" s="36"/>
      <c r="O2162" s="36"/>
    </row>
    <row r="2163" spans="1:15" ht="30">
      <c r="A2163" s="28"/>
      <c r="B2163" s="29" t="s">
        <v>9896</v>
      </c>
      <c r="C2163" s="29">
        <v>1</v>
      </c>
      <c r="D2163" s="30"/>
      <c r="E2163" s="31" t="s">
        <v>12021</v>
      </c>
      <c r="F2163" s="46">
        <v>252942.09</v>
      </c>
      <c r="G2163" s="32">
        <v>2013</v>
      </c>
      <c r="H2163" s="39">
        <v>20</v>
      </c>
      <c r="I2163" s="41">
        <v>0.08</v>
      </c>
      <c r="J2163" s="35">
        <v>2</v>
      </c>
      <c r="K2163" s="49">
        <v>91199.397519207967</v>
      </c>
      <c r="M2163" s="36"/>
      <c r="N2163" s="36"/>
      <c r="O2163" s="36"/>
    </row>
    <row r="2164" spans="1:15" ht="30">
      <c r="A2164" s="28"/>
      <c r="B2164" s="29" t="s">
        <v>9896</v>
      </c>
      <c r="C2164" s="29">
        <v>1</v>
      </c>
      <c r="D2164" s="30"/>
      <c r="E2164" s="31" t="s">
        <v>12022</v>
      </c>
      <c r="F2164" s="46">
        <v>431741.95999999996</v>
      </c>
      <c r="G2164" s="32">
        <v>2014</v>
      </c>
      <c r="H2164" s="39">
        <v>20</v>
      </c>
      <c r="I2164" s="41">
        <v>0.08</v>
      </c>
      <c r="J2164" s="35">
        <v>2</v>
      </c>
      <c r="K2164" s="49">
        <v>178476.14172198027</v>
      </c>
      <c r="M2164" s="36"/>
      <c r="N2164" s="36"/>
      <c r="O2164" s="36"/>
    </row>
    <row r="2165" spans="1:15" ht="30">
      <c r="A2165" s="28"/>
      <c r="B2165" s="29" t="s">
        <v>9896</v>
      </c>
      <c r="C2165" s="29">
        <v>1</v>
      </c>
      <c r="D2165" s="30"/>
      <c r="E2165" s="31" t="s">
        <v>12023</v>
      </c>
      <c r="F2165" s="46">
        <v>356095.76</v>
      </c>
      <c r="G2165" s="32">
        <v>2014</v>
      </c>
      <c r="H2165" s="39">
        <v>20</v>
      </c>
      <c r="I2165" s="41">
        <v>0.08</v>
      </c>
      <c r="J2165" s="35">
        <v>2</v>
      </c>
      <c r="K2165" s="49">
        <v>147205.0512031684</v>
      </c>
      <c r="M2165" s="36"/>
      <c r="N2165" s="36"/>
      <c r="O2165" s="36"/>
    </row>
    <row r="2166" spans="1:15" ht="30">
      <c r="A2166" s="28"/>
      <c r="B2166" s="29" t="s">
        <v>9896</v>
      </c>
      <c r="C2166" s="29">
        <v>1</v>
      </c>
      <c r="D2166" s="30"/>
      <c r="E2166" s="31" t="s">
        <v>12024</v>
      </c>
      <c r="F2166" s="46">
        <v>384366.12</v>
      </c>
      <c r="G2166" s="32">
        <v>2016</v>
      </c>
      <c r="H2166" s="39">
        <v>20</v>
      </c>
      <c r="I2166" s="41">
        <v>0.08</v>
      </c>
      <c r="J2166" s="35">
        <v>2</v>
      </c>
      <c r="K2166" s="49">
        <v>204756.77941069313</v>
      </c>
      <c r="M2166" s="36"/>
      <c r="N2166" s="36"/>
      <c r="O2166" s="36"/>
    </row>
    <row r="2167" spans="1:15" ht="30">
      <c r="A2167" s="28"/>
      <c r="B2167" s="29" t="s">
        <v>9896</v>
      </c>
      <c r="C2167" s="29">
        <v>1</v>
      </c>
      <c r="D2167" s="30"/>
      <c r="E2167" s="31" t="s">
        <v>12025</v>
      </c>
      <c r="F2167" s="46">
        <v>305959.2</v>
      </c>
      <c r="G2167" s="32">
        <v>2010</v>
      </c>
      <c r="H2167" s="39">
        <v>20</v>
      </c>
      <c r="I2167" s="41">
        <v>0.08</v>
      </c>
      <c r="J2167" s="35">
        <v>2</v>
      </c>
      <c r="K2167" s="49">
        <v>70182.79946138621</v>
      </c>
      <c r="M2167" s="36"/>
      <c r="N2167" s="36"/>
      <c r="O2167" s="36"/>
    </row>
    <row r="2168" spans="1:15" ht="30">
      <c r="A2168" s="28"/>
      <c r="B2168" s="29" t="s">
        <v>9896</v>
      </c>
      <c r="C2168" s="29">
        <v>1</v>
      </c>
      <c r="D2168" s="30"/>
      <c r="E2168" s="31" t="s">
        <v>12026</v>
      </c>
      <c r="F2168" s="46">
        <v>416236.56</v>
      </c>
      <c r="G2168" s="32">
        <v>2020</v>
      </c>
      <c r="H2168" s="39">
        <v>20</v>
      </c>
      <c r="I2168" s="41">
        <v>0.08</v>
      </c>
      <c r="J2168" s="35">
        <v>2</v>
      </c>
      <c r="K2168" s="49">
        <v>343819.64086811885</v>
      </c>
      <c r="M2168" s="36"/>
      <c r="N2168" s="36"/>
      <c r="O2168" s="36"/>
    </row>
    <row r="2169" spans="1:15" ht="30">
      <c r="A2169" s="28"/>
      <c r="B2169" s="29" t="s">
        <v>9896</v>
      </c>
      <c r="C2169" s="29">
        <v>1</v>
      </c>
      <c r="D2169" s="30"/>
      <c r="E2169" s="31" t="s">
        <v>12027</v>
      </c>
      <c r="F2169" s="46">
        <v>421910.74</v>
      </c>
      <c r="G2169" s="32">
        <v>2020</v>
      </c>
      <c r="H2169" s="39">
        <v>20</v>
      </c>
      <c r="I2169" s="41">
        <v>0.08</v>
      </c>
      <c r="J2169" s="35">
        <v>2</v>
      </c>
      <c r="K2169" s="49">
        <v>348506.62590811885</v>
      </c>
      <c r="M2169" s="36"/>
      <c r="N2169" s="36"/>
      <c r="O2169" s="36"/>
    </row>
    <row r="2170" spans="1:15" ht="30">
      <c r="A2170" s="28"/>
      <c r="B2170" s="29" t="s">
        <v>9896</v>
      </c>
      <c r="C2170" s="29">
        <v>1</v>
      </c>
      <c r="D2170" s="30"/>
      <c r="E2170" s="31" t="s">
        <v>12028</v>
      </c>
      <c r="F2170" s="46">
        <v>416236.56</v>
      </c>
      <c r="G2170" s="32">
        <v>2020</v>
      </c>
      <c r="H2170" s="39">
        <v>20</v>
      </c>
      <c r="I2170" s="41">
        <v>0.08</v>
      </c>
      <c r="J2170" s="35">
        <v>2</v>
      </c>
      <c r="K2170" s="49">
        <v>343819.64086811885</v>
      </c>
      <c r="M2170" s="36"/>
      <c r="N2170" s="36"/>
      <c r="O2170" s="36"/>
    </row>
    <row r="2171" spans="1:15" ht="30">
      <c r="A2171" s="28"/>
      <c r="B2171" s="29" t="s">
        <v>9896</v>
      </c>
      <c r="C2171" s="29">
        <v>1</v>
      </c>
      <c r="D2171" s="30"/>
      <c r="E2171" s="31" t="s">
        <v>12029</v>
      </c>
      <c r="F2171" s="46">
        <v>416236.56</v>
      </c>
      <c r="G2171" s="32">
        <v>2020</v>
      </c>
      <c r="H2171" s="39">
        <v>20</v>
      </c>
      <c r="I2171" s="41">
        <v>0.08</v>
      </c>
      <c r="J2171" s="35">
        <v>2</v>
      </c>
      <c r="K2171" s="49">
        <v>343819.64086811885</v>
      </c>
      <c r="M2171" s="36"/>
      <c r="N2171" s="36"/>
      <c r="O2171" s="36"/>
    </row>
    <row r="2172" spans="1:15" ht="30">
      <c r="A2172" s="28"/>
      <c r="B2172" s="29" t="s">
        <v>9896</v>
      </c>
      <c r="C2172" s="29">
        <v>1</v>
      </c>
      <c r="D2172" s="30"/>
      <c r="E2172" s="31" t="s">
        <v>12030</v>
      </c>
      <c r="F2172" s="46">
        <v>286495.74</v>
      </c>
      <c r="G2172" s="32">
        <v>2016</v>
      </c>
      <c r="H2172" s="39">
        <v>20</v>
      </c>
      <c r="I2172" s="41">
        <v>0.08</v>
      </c>
      <c r="J2172" s="35">
        <v>2</v>
      </c>
      <c r="K2172" s="49">
        <v>152619.96826693072</v>
      </c>
      <c r="M2172" s="36"/>
      <c r="N2172" s="36"/>
      <c r="O2172" s="36"/>
    </row>
    <row r="2173" spans="1:15" ht="30">
      <c r="A2173" s="28"/>
      <c r="B2173" s="29" t="s">
        <v>9896</v>
      </c>
      <c r="C2173" s="29">
        <v>1</v>
      </c>
      <c r="D2173" s="30"/>
      <c r="E2173" s="31" t="s">
        <v>12031</v>
      </c>
      <c r="F2173" s="46">
        <v>211239.38</v>
      </c>
      <c r="G2173" s="32">
        <v>2015</v>
      </c>
      <c r="H2173" s="39">
        <v>20</v>
      </c>
      <c r="I2173" s="41">
        <v>0.08</v>
      </c>
      <c r="J2173" s="35">
        <v>2</v>
      </c>
      <c r="K2173" s="49">
        <v>99445.643962772316</v>
      </c>
      <c r="M2173" s="36"/>
      <c r="N2173" s="36"/>
      <c r="O2173" s="36"/>
    </row>
    <row r="2174" spans="1:15" ht="30">
      <c r="A2174" s="28"/>
      <c r="B2174" s="29" t="s">
        <v>9896</v>
      </c>
      <c r="C2174" s="29">
        <v>1</v>
      </c>
      <c r="D2174" s="30"/>
      <c r="E2174" s="31" t="s">
        <v>12032</v>
      </c>
      <c r="F2174" s="46">
        <v>294996</v>
      </c>
      <c r="G2174" s="32">
        <v>2012</v>
      </c>
      <c r="H2174" s="39">
        <v>20</v>
      </c>
      <c r="I2174" s="41">
        <v>0.08</v>
      </c>
      <c r="J2174" s="35">
        <v>2</v>
      </c>
      <c r="K2174" s="49">
        <v>92120.533069306999</v>
      </c>
      <c r="M2174" s="36"/>
      <c r="N2174" s="36"/>
      <c r="O2174" s="36"/>
    </row>
    <row r="2175" spans="1:15" ht="30">
      <c r="A2175" s="28"/>
      <c r="B2175" s="29" t="s">
        <v>9896</v>
      </c>
      <c r="C2175" s="29">
        <v>1</v>
      </c>
      <c r="D2175" s="30"/>
      <c r="E2175" s="31" t="s">
        <v>12033</v>
      </c>
      <c r="F2175" s="46">
        <v>431741.95999999996</v>
      </c>
      <c r="G2175" s="32">
        <v>2014</v>
      </c>
      <c r="H2175" s="39">
        <v>20</v>
      </c>
      <c r="I2175" s="41">
        <v>0.08</v>
      </c>
      <c r="J2175" s="35">
        <v>2</v>
      </c>
      <c r="K2175" s="49">
        <v>178476.14172198027</v>
      </c>
      <c r="M2175" s="36"/>
      <c r="N2175" s="36"/>
      <c r="O2175" s="36"/>
    </row>
    <row r="2176" spans="1:15" ht="30">
      <c r="A2176" s="28"/>
      <c r="B2176" s="29" t="s">
        <v>9896</v>
      </c>
      <c r="C2176" s="29">
        <v>1</v>
      </c>
      <c r="D2176" s="30"/>
      <c r="E2176" s="31" t="s">
        <v>12034</v>
      </c>
      <c r="F2176" s="46">
        <v>325111.84999999998</v>
      </c>
      <c r="G2176" s="32">
        <v>2011</v>
      </c>
      <c r="H2176" s="39">
        <v>20</v>
      </c>
      <c r="I2176" s="41">
        <v>0.08</v>
      </c>
      <c r="J2176" s="35">
        <v>2</v>
      </c>
      <c r="K2176" s="49">
        <v>87310.235835643631</v>
      </c>
      <c r="M2176" s="36"/>
      <c r="N2176" s="36"/>
      <c r="O2176" s="36"/>
    </row>
    <row r="2177" spans="1:15" ht="30">
      <c r="A2177" s="28"/>
      <c r="B2177" s="29" t="s">
        <v>9896</v>
      </c>
      <c r="C2177" s="29">
        <v>1</v>
      </c>
      <c r="D2177" s="30"/>
      <c r="E2177" s="31" t="s">
        <v>12035</v>
      </c>
      <c r="F2177" s="46">
        <v>90062.720000000001</v>
      </c>
      <c r="G2177" s="32">
        <v>2015</v>
      </c>
      <c r="H2177" s="39">
        <v>20</v>
      </c>
      <c r="I2177" s="41">
        <v>0.08</v>
      </c>
      <c r="J2177" s="35">
        <v>2</v>
      </c>
      <c r="K2177" s="49">
        <v>42399.031787722794</v>
      </c>
      <c r="M2177" s="36"/>
      <c r="N2177" s="36"/>
      <c r="O2177" s="36"/>
    </row>
    <row r="2178" spans="1:15" ht="30">
      <c r="A2178" s="28"/>
      <c r="B2178" s="29" t="s">
        <v>9896</v>
      </c>
      <c r="C2178" s="29">
        <v>1</v>
      </c>
      <c r="D2178" s="30"/>
      <c r="E2178" s="31" t="s">
        <v>12036</v>
      </c>
      <c r="F2178" s="46">
        <v>431741.95999999996</v>
      </c>
      <c r="G2178" s="32">
        <v>2014</v>
      </c>
      <c r="H2178" s="39">
        <v>20</v>
      </c>
      <c r="I2178" s="41">
        <v>0.08</v>
      </c>
      <c r="J2178" s="35">
        <v>2</v>
      </c>
      <c r="K2178" s="49">
        <v>178476.14172198027</v>
      </c>
      <c r="M2178" s="36"/>
      <c r="N2178" s="36"/>
      <c r="O2178" s="36"/>
    </row>
    <row r="2179" spans="1:15" ht="30">
      <c r="A2179" s="28"/>
      <c r="B2179" s="29" t="s">
        <v>9896</v>
      </c>
      <c r="C2179" s="29">
        <v>1</v>
      </c>
      <c r="D2179" s="30"/>
      <c r="E2179" s="31" t="s">
        <v>12037</v>
      </c>
      <c r="F2179" s="46">
        <v>431741.95999999996</v>
      </c>
      <c r="G2179" s="32">
        <v>2014</v>
      </c>
      <c r="H2179" s="39">
        <v>20</v>
      </c>
      <c r="I2179" s="41">
        <v>0.08</v>
      </c>
      <c r="J2179" s="35">
        <v>2</v>
      </c>
      <c r="K2179" s="49">
        <v>178476.14172198027</v>
      </c>
      <c r="M2179" s="36"/>
      <c r="N2179" s="36"/>
      <c r="O2179" s="36"/>
    </row>
    <row r="2180" spans="1:15" ht="30">
      <c r="A2180" s="28"/>
      <c r="B2180" s="29" t="s">
        <v>9896</v>
      </c>
      <c r="C2180" s="29">
        <v>1</v>
      </c>
      <c r="D2180" s="30"/>
      <c r="E2180" s="31" t="s">
        <v>12038</v>
      </c>
      <c r="F2180" s="46">
        <v>198128.88</v>
      </c>
      <c r="G2180" s="32">
        <v>2010</v>
      </c>
      <c r="H2180" s="39">
        <v>20</v>
      </c>
      <c r="I2180" s="41">
        <v>0.08</v>
      </c>
      <c r="J2180" s="35">
        <v>2</v>
      </c>
      <c r="K2180" s="49">
        <v>45448.018731089156</v>
      </c>
      <c r="M2180" s="36"/>
      <c r="N2180" s="36"/>
      <c r="O2180" s="36"/>
    </row>
    <row r="2181" spans="1:15" ht="30">
      <c r="A2181" s="28"/>
      <c r="B2181" s="29" t="s">
        <v>9896</v>
      </c>
      <c r="C2181" s="29">
        <v>1</v>
      </c>
      <c r="D2181" s="30"/>
      <c r="E2181" s="31" t="s">
        <v>12039</v>
      </c>
      <c r="F2181" s="46">
        <v>256531.72999999998</v>
      </c>
      <c r="G2181" s="32">
        <v>2011</v>
      </c>
      <c r="H2181" s="39">
        <v>20</v>
      </c>
      <c r="I2181" s="41">
        <v>0.08</v>
      </c>
      <c r="J2181" s="35">
        <v>2</v>
      </c>
      <c r="K2181" s="49">
        <v>68892.739054653517</v>
      </c>
      <c r="M2181" s="36"/>
      <c r="N2181" s="36"/>
      <c r="O2181" s="36"/>
    </row>
    <row r="2182" spans="1:15" ht="30">
      <c r="A2182" s="28"/>
      <c r="B2182" s="29" t="s">
        <v>9896</v>
      </c>
      <c r="C2182" s="29">
        <v>1</v>
      </c>
      <c r="D2182" s="30"/>
      <c r="E2182" s="31" t="s">
        <v>12040</v>
      </c>
      <c r="F2182" s="46">
        <v>452263.32</v>
      </c>
      <c r="G2182" s="32">
        <v>2016</v>
      </c>
      <c r="H2182" s="39">
        <v>20</v>
      </c>
      <c r="I2182" s="41">
        <v>0.08</v>
      </c>
      <c r="J2182" s="35">
        <v>2</v>
      </c>
      <c r="K2182" s="49">
        <v>240926.49177504957</v>
      </c>
      <c r="M2182" s="36"/>
      <c r="N2182" s="36"/>
      <c r="O2182" s="36"/>
    </row>
    <row r="2183" spans="1:15" ht="30">
      <c r="A2183" s="28"/>
      <c r="B2183" s="29" t="s">
        <v>9896</v>
      </c>
      <c r="C2183" s="29">
        <v>1</v>
      </c>
      <c r="D2183" s="30"/>
      <c r="E2183" s="31" t="s">
        <v>12041</v>
      </c>
      <c r="F2183" s="46">
        <v>417378</v>
      </c>
      <c r="G2183" s="32">
        <v>2012</v>
      </c>
      <c r="H2183" s="39">
        <v>20</v>
      </c>
      <c r="I2183" s="41">
        <v>0.08</v>
      </c>
      <c r="J2183" s="35">
        <v>2</v>
      </c>
      <c r="K2183" s="49">
        <v>130337.64475247535</v>
      </c>
      <c r="M2183" s="36"/>
      <c r="N2183" s="36"/>
      <c r="O2183" s="36"/>
    </row>
    <row r="2184" spans="1:15" ht="30">
      <c r="A2184" s="28"/>
      <c r="B2184" s="29" t="s">
        <v>9896</v>
      </c>
      <c r="C2184" s="29">
        <v>1</v>
      </c>
      <c r="D2184" s="30"/>
      <c r="E2184" s="31" t="s">
        <v>12042</v>
      </c>
      <c r="F2184" s="46">
        <v>417378</v>
      </c>
      <c r="G2184" s="32">
        <v>2012</v>
      </c>
      <c r="H2184" s="39">
        <v>20</v>
      </c>
      <c r="I2184" s="41">
        <v>0.08</v>
      </c>
      <c r="J2184" s="35">
        <v>2</v>
      </c>
      <c r="K2184" s="49">
        <v>130337.64475247535</v>
      </c>
      <c r="M2184" s="36"/>
      <c r="N2184" s="36"/>
      <c r="O2184" s="36"/>
    </row>
    <row r="2185" spans="1:15" ht="30">
      <c r="A2185" s="28"/>
      <c r="B2185" s="29" t="s">
        <v>9896</v>
      </c>
      <c r="C2185" s="29">
        <v>1</v>
      </c>
      <c r="D2185" s="30"/>
      <c r="E2185" s="31" t="s">
        <v>12043</v>
      </c>
      <c r="F2185" s="46">
        <v>232270.3</v>
      </c>
      <c r="G2185" s="32">
        <v>2013</v>
      </c>
      <c r="H2185" s="39">
        <v>20</v>
      </c>
      <c r="I2185" s="41">
        <v>0.08</v>
      </c>
      <c r="J2185" s="35">
        <v>2</v>
      </c>
      <c r="K2185" s="49">
        <v>83746.091532673308</v>
      </c>
      <c r="M2185" s="36"/>
      <c r="N2185" s="36"/>
      <c r="O2185" s="36"/>
    </row>
    <row r="2186" spans="1:15" ht="30">
      <c r="A2186" s="28"/>
      <c r="B2186" s="29" t="s">
        <v>9896</v>
      </c>
      <c r="C2186" s="29">
        <v>1</v>
      </c>
      <c r="D2186" s="30"/>
      <c r="E2186" s="31" t="s">
        <v>12044</v>
      </c>
      <c r="F2186" s="46">
        <v>369968.88</v>
      </c>
      <c r="G2186" s="32">
        <v>2014</v>
      </c>
      <c r="H2186" s="39">
        <v>20</v>
      </c>
      <c r="I2186" s="41">
        <v>0.08</v>
      </c>
      <c r="J2186" s="35">
        <v>2</v>
      </c>
      <c r="K2186" s="49">
        <v>152940.00671049513</v>
      </c>
      <c r="M2186" s="36"/>
      <c r="N2186" s="36"/>
      <c r="O2186" s="36"/>
    </row>
    <row r="2187" spans="1:15" ht="30">
      <c r="A2187" s="28"/>
      <c r="B2187" s="29" t="s">
        <v>9896</v>
      </c>
      <c r="C2187" s="29">
        <v>1</v>
      </c>
      <c r="D2187" s="30"/>
      <c r="E2187" s="31" t="s">
        <v>12045</v>
      </c>
      <c r="F2187" s="46">
        <v>362940.56</v>
      </c>
      <c r="G2187" s="32">
        <v>2014</v>
      </c>
      <c r="H2187" s="39">
        <v>20</v>
      </c>
      <c r="I2187" s="41">
        <v>0.08</v>
      </c>
      <c r="J2187" s="35">
        <v>2</v>
      </c>
      <c r="K2187" s="49">
        <v>150034.59664475254</v>
      </c>
      <c r="M2187" s="36"/>
      <c r="N2187" s="36"/>
      <c r="O2187" s="36"/>
    </row>
    <row r="2188" spans="1:15" ht="30">
      <c r="A2188" s="28"/>
      <c r="B2188" s="29" t="s">
        <v>9896</v>
      </c>
      <c r="C2188" s="29">
        <v>1</v>
      </c>
      <c r="D2188" s="30"/>
      <c r="E2188" s="31" t="s">
        <v>12046</v>
      </c>
      <c r="F2188" s="46">
        <v>365883.08</v>
      </c>
      <c r="G2188" s="32">
        <v>2014</v>
      </c>
      <c r="H2188" s="39">
        <v>20</v>
      </c>
      <c r="I2188" s="41">
        <v>0.08</v>
      </c>
      <c r="J2188" s="35">
        <v>2</v>
      </c>
      <c r="K2188" s="49">
        <v>151250.9936253466</v>
      </c>
      <c r="M2188" s="36"/>
      <c r="N2188" s="36"/>
      <c r="O2188" s="36"/>
    </row>
    <row r="2189" spans="1:15" ht="30">
      <c r="A2189" s="28"/>
      <c r="B2189" s="29" t="s">
        <v>9896</v>
      </c>
      <c r="C2189" s="29">
        <v>1</v>
      </c>
      <c r="D2189" s="30"/>
      <c r="E2189" s="31" t="s">
        <v>12047</v>
      </c>
      <c r="F2189" s="46">
        <v>365883.08</v>
      </c>
      <c r="G2189" s="32">
        <v>2014</v>
      </c>
      <c r="H2189" s="39">
        <v>20</v>
      </c>
      <c r="I2189" s="41">
        <v>0.08</v>
      </c>
      <c r="J2189" s="35">
        <v>2</v>
      </c>
      <c r="K2189" s="49">
        <v>151250.9936253466</v>
      </c>
      <c r="M2189" s="36"/>
      <c r="N2189" s="36"/>
      <c r="O2189" s="36"/>
    </row>
    <row r="2190" spans="1:15" ht="30">
      <c r="A2190" s="28"/>
      <c r="B2190" s="29" t="s">
        <v>9896</v>
      </c>
      <c r="C2190" s="29">
        <v>1</v>
      </c>
      <c r="D2190" s="30"/>
      <c r="E2190" s="31" t="s">
        <v>12048</v>
      </c>
      <c r="F2190" s="46">
        <v>246552.72</v>
      </c>
      <c r="G2190" s="32">
        <v>2013</v>
      </c>
      <c r="H2190" s="39">
        <v>20</v>
      </c>
      <c r="I2190" s="41">
        <v>0.08</v>
      </c>
      <c r="J2190" s="35">
        <v>2</v>
      </c>
      <c r="K2190" s="49">
        <v>88895.681698217872</v>
      </c>
      <c r="M2190" s="36"/>
      <c r="N2190" s="36"/>
      <c r="O2190" s="36"/>
    </row>
    <row r="2191" spans="1:15" ht="30">
      <c r="A2191" s="28"/>
      <c r="B2191" s="29" t="s">
        <v>9896</v>
      </c>
      <c r="C2191" s="29">
        <v>1</v>
      </c>
      <c r="D2191" s="30"/>
      <c r="E2191" s="31" t="s">
        <v>12049</v>
      </c>
      <c r="F2191" s="46">
        <v>277564</v>
      </c>
      <c r="G2191" s="32">
        <v>2018</v>
      </c>
      <c r="H2191" s="39">
        <v>20</v>
      </c>
      <c r="I2191" s="41">
        <v>0.08</v>
      </c>
      <c r="J2191" s="35">
        <v>2</v>
      </c>
      <c r="K2191" s="49">
        <v>186039.3321188119</v>
      </c>
      <c r="M2191" s="36"/>
      <c r="N2191" s="36"/>
      <c r="O2191" s="36"/>
    </row>
    <row r="2192" spans="1:15" ht="30">
      <c r="A2192" s="28"/>
      <c r="B2192" s="29" t="s">
        <v>9896</v>
      </c>
      <c r="C2192" s="29">
        <v>1</v>
      </c>
      <c r="D2192" s="30"/>
      <c r="E2192" s="31" t="s">
        <v>12050</v>
      </c>
      <c r="F2192" s="46">
        <v>277564</v>
      </c>
      <c r="G2192" s="32">
        <v>2018</v>
      </c>
      <c r="H2192" s="39">
        <v>20</v>
      </c>
      <c r="I2192" s="41">
        <v>0.08</v>
      </c>
      <c r="J2192" s="35">
        <v>2</v>
      </c>
      <c r="K2192" s="49">
        <v>186039.3321188119</v>
      </c>
      <c r="M2192" s="36"/>
      <c r="N2192" s="36"/>
      <c r="O2192" s="36"/>
    </row>
    <row r="2193" spans="1:15" ht="30">
      <c r="A2193" s="28"/>
      <c r="B2193" s="29" t="s">
        <v>9896</v>
      </c>
      <c r="C2193" s="29">
        <v>1</v>
      </c>
      <c r="D2193" s="30"/>
      <c r="E2193" s="31" t="s">
        <v>12051</v>
      </c>
      <c r="F2193" s="46">
        <v>277564</v>
      </c>
      <c r="G2193" s="32">
        <v>2018</v>
      </c>
      <c r="H2193" s="39">
        <v>20</v>
      </c>
      <c r="I2193" s="41">
        <v>0.08</v>
      </c>
      <c r="J2193" s="35">
        <v>2</v>
      </c>
      <c r="K2193" s="49">
        <v>186039.3321188119</v>
      </c>
      <c r="M2193" s="36"/>
      <c r="N2193" s="36"/>
      <c r="O2193" s="36"/>
    </row>
    <row r="2194" spans="1:15" ht="30">
      <c r="A2194" s="28"/>
      <c r="B2194" s="29" t="s">
        <v>9896</v>
      </c>
      <c r="C2194" s="29">
        <v>1</v>
      </c>
      <c r="D2194" s="30"/>
      <c r="E2194" s="31" t="s">
        <v>12052</v>
      </c>
      <c r="F2194" s="46">
        <v>318175.2</v>
      </c>
      <c r="G2194" s="32">
        <v>2018</v>
      </c>
      <c r="H2194" s="39">
        <v>20</v>
      </c>
      <c r="I2194" s="41">
        <v>0.08</v>
      </c>
      <c r="J2194" s="35">
        <v>2</v>
      </c>
      <c r="K2194" s="49">
        <v>213259.29048712875</v>
      </c>
      <c r="M2194" s="36"/>
      <c r="N2194" s="36"/>
      <c r="O2194" s="36"/>
    </row>
    <row r="2195" spans="1:15" ht="30">
      <c r="A2195" s="28"/>
      <c r="B2195" s="29" t="s">
        <v>9896</v>
      </c>
      <c r="C2195" s="29">
        <v>1</v>
      </c>
      <c r="D2195" s="30"/>
      <c r="E2195" s="31" t="s">
        <v>12053</v>
      </c>
      <c r="F2195" s="46">
        <v>304357.84999999998</v>
      </c>
      <c r="G2195" s="32">
        <v>2017</v>
      </c>
      <c r="H2195" s="39">
        <v>20</v>
      </c>
      <c r="I2195" s="41">
        <v>0.08</v>
      </c>
      <c r="J2195" s="35">
        <v>2</v>
      </c>
      <c r="K2195" s="49">
        <v>182373.63447524753</v>
      </c>
      <c r="M2195" s="36"/>
      <c r="N2195" s="36"/>
      <c r="O2195" s="36"/>
    </row>
    <row r="2196" spans="1:15" ht="30">
      <c r="A2196" s="28"/>
      <c r="B2196" s="29" t="s">
        <v>9896</v>
      </c>
      <c r="C2196" s="29">
        <v>1</v>
      </c>
      <c r="D2196" s="30"/>
      <c r="E2196" s="31" t="s">
        <v>12054</v>
      </c>
      <c r="F2196" s="46">
        <v>332599.55</v>
      </c>
      <c r="G2196" s="32">
        <v>2017</v>
      </c>
      <c r="H2196" s="39">
        <v>20</v>
      </c>
      <c r="I2196" s="41">
        <v>0.08</v>
      </c>
      <c r="J2196" s="35">
        <v>2</v>
      </c>
      <c r="K2196" s="49">
        <v>199296.2848118812</v>
      </c>
      <c r="M2196" s="36"/>
      <c r="N2196" s="36"/>
      <c r="O2196" s="36"/>
    </row>
    <row r="2197" spans="1:15" ht="30">
      <c r="A2197" s="28"/>
      <c r="B2197" s="29" t="s">
        <v>9896</v>
      </c>
      <c r="C2197" s="29">
        <v>1</v>
      </c>
      <c r="D2197" s="30"/>
      <c r="E2197" s="31" t="s">
        <v>12055</v>
      </c>
      <c r="F2197" s="46">
        <v>231331.7</v>
      </c>
      <c r="G2197" s="32">
        <v>2017</v>
      </c>
      <c r="H2197" s="39">
        <v>20</v>
      </c>
      <c r="I2197" s="41">
        <v>0.08</v>
      </c>
      <c r="J2197" s="35">
        <v>2</v>
      </c>
      <c r="K2197" s="49">
        <v>138615.78697029705</v>
      </c>
      <c r="M2197" s="36"/>
      <c r="N2197" s="36"/>
      <c r="O2197" s="36"/>
    </row>
    <row r="2198" spans="1:15" ht="30">
      <c r="A2198" s="28"/>
      <c r="B2198" s="29" t="s">
        <v>9896</v>
      </c>
      <c r="C2198" s="29">
        <v>1</v>
      </c>
      <c r="D2198" s="30"/>
      <c r="E2198" s="31" t="s">
        <v>12056</v>
      </c>
      <c r="F2198" s="46">
        <v>277865.3</v>
      </c>
      <c r="G2198" s="32">
        <v>2017</v>
      </c>
      <c r="H2198" s="39">
        <v>20</v>
      </c>
      <c r="I2198" s="41">
        <v>0.08</v>
      </c>
      <c r="J2198" s="35">
        <v>2</v>
      </c>
      <c r="K2198" s="49">
        <v>166499.08867326734</v>
      </c>
      <c r="M2198" s="36"/>
      <c r="N2198" s="36"/>
      <c r="O2198" s="36"/>
    </row>
    <row r="2199" spans="1:15" ht="30">
      <c r="A2199" s="28"/>
      <c r="B2199" s="29" t="s">
        <v>9896</v>
      </c>
      <c r="C2199" s="29">
        <v>1</v>
      </c>
      <c r="D2199" s="30"/>
      <c r="E2199" s="31" t="s">
        <v>12057</v>
      </c>
      <c r="F2199" s="46">
        <v>231331.7</v>
      </c>
      <c r="G2199" s="32">
        <v>2017</v>
      </c>
      <c r="H2199" s="39">
        <v>20</v>
      </c>
      <c r="I2199" s="41">
        <v>0.08</v>
      </c>
      <c r="J2199" s="35">
        <v>2</v>
      </c>
      <c r="K2199" s="49">
        <v>138615.78697029705</v>
      </c>
      <c r="M2199" s="36"/>
      <c r="N2199" s="36"/>
      <c r="O2199" s="36"/>
    </row>
    <row r="2200" spans="1:15" ht="30">
      <c r="A2200" s="28"/>
      <c r="B2200" s="29" t="s">
        <v>9896</v>
      </c>
      <c r="C2200" s="29">
        <v>1</v>
      </c>
      <c r="D2200" s="30"/>
      <c r="E2200" s="31" t="s">
        <v>12058</v>
      </c>
      <c r="F2200" s="46">
        <v>231331.7</v>
      </c>
      <c r="G2200" s="32">
        <v>2017</v>
      </c>
      <c r="H2200" s="39">
        <v>20</v>
      </c>
      <c r="I2200" s="41">
        <v>0.08</v>
      </c>
      <c r="J2200" s="35">
        <v>2</v>
      </c>
      <c r="K2200" s="49">
        <v>138615.78697029705</v>
      </c>
      <c r="M2200" s="36"/>
      <c r="N2200" s="36"/>
      <c r="O2200" s="36"/>
    </row>
    <row r="2201" spans="1:15" ht="30">
      <c r="A2201" s="28"/>
      <c r="B2201" s="29" t="s">
        <v>9896</v>
      </c>
      <c r="C2201" s="29">
        <v>1</v>
      </c>
      <c r="D2201" s="30"/>
      <c r="E2201" s="31" t="s">
        <v>12059</v>
      </c>
      <c r="F2201" s="46">
        <v>277865.3</v>
      </c>
      <c r="G2201" s="32">
        <v>2017</v>
      </c>
      <c r="H2201" s="39">
        <v>20</v>
      </c>
      <c r="I2201" s="41">
        <v>0.08</v>
      </c>
      <c r="J2201" s="35">
        <v>2</v>
      </c>
      <c r="K2201" s="49">
        <v>166499.08867326734</v>
      </c>
      <c r="M2201" s="36"/>
      <c r="N2201" s="36"/>
      <c r="O2201" s="36"/>
    </row>
    <row r="2202" spans="1:15" ht="30">
      <c r="A2202" s="28"/>
      <c r="B2202" s="29" t="s">
        <v>9896</v>
      </c>
      <c r="C2202" s="29">
        <v>1</v>
      </c>
      <c r="D2202" s="30"/>
      <c r="E2202" s="31" t="s">
        <v>12060</v>
      </c>
      <c r="F2202" s="46">
        <v>278684</v>
      </c>
      <c r="G2202" s="32">
        <v>2018</v>
      </c>
      <c r="H2202" s="39">
        <v>20</v>
      </c>
      <c r="I2202" s="41">
        <v>0.08</v>
      </c>
      <c r="J2202" s="35">
        <v>2</v>
      </c>
      <c r="K2202" s="49">
        <v>186790.02043564359</v>
      </c>
      <c r="M2202" s="36"/>
      <c r="N2202" s="36"/>
      <c r="O2202" s="36"/>
    </row>
    <row r="2203" spans="1:15" ht="30">
      <c r="A2203" s="28"/>
      <c r="B2203" s="29" t="s">
        <v>9896</v>
      </c>
      <c r="C2203" s="29">
        <v>1</v>
      </c>
      <c r="D2203" s="30"/>
      <c r="E2203" s="31" t="s">
        <v>12061</v>
      </c>
      <c r="F2203" s="46">
        <v>318175.2</v>
      </c>
      <c r="G2203" s="32">
        <v>2018</v>
      </c>
      <c r="H2203" s="39">
        <v>20</v>
      </c>
      <c r="I2203" s="41">
        <v>0.08</v>
      </c>
      <c r="J2203" s="35">
        <v>2</v>
      </c>
      <c r="K2203" s="49">
        <v>213259.29048712875</v>
      </c>
      <c r="M2203" s="36"/>
      <c r="N2203" s="36"/>
      <c r="O2203" s="36"/>
    </row>
    <row r="2204" spans="1:15" ht="30">
      <c r="A2204" s="28"/>
      <c r="B2204" s="29" t="s">
        <v>9896</v>
      </c>
      <c r="C2204" s="29">
        <v>1</v>
      </c>
      <c r="D2204" s="30"/>
      <c r="E2204" s="31" t="s">
        <v>12062</v>
      </c>
      <c r="F2204" s="46">
        <v>318175.2</v>
      </c>
      <c r="G2204" s="32">
        <v>2018</v>
      </c>
      <c r="H2204" s="39">
        <v>20</v>
      </c>
      <c r="I2204" s="41">
        <v>0.08</v>
      </c>
      <c r="J2204" s="35">
        <v>2</v>
      </c>
      <c r="K2204" s="49">
        <v>213259.29048712875</v>
      </c>
      <c r="M2204" s="36"/>
      <c r="N2204" s="36"/>
      <c r="O2204" s="36"/>
    </row>
    <row r="2205" spans="1:15" ht="30">
      <c r="A2205" s="28"/>
      <c r="B2205" s="29" t="s">
        <v>9896</v>
      </c>
      <c r="C2205" s="29">
        <v>1</v>
      </c>
      <c r="D2205" s="30"/>
      <c r="E2205" s="31" t="s">
        <v>12063</v>
      </c>
      <c r="F2205" s="46">
        <v>303103.2</v>
      </c>
      <c r="G2205" s="32">
        <v>2017</v>
      </c>
      <c r="H2205" s="39">
        <v>20</v>
      </c>
      <c r="I2205" s="41">
        <v>0.08</v>
      </c>
      <c r="J2205" s="35">
        <v>2</v>
      </c>
      <c r="K2205" s="49">
        <v>181621.83825742578</v>
      </c>
      <c r="M2205" s="36"/>
      <c r="N2205" s="36"/>
      <c r="O2205" s="36"/>
    </row>
    <row r="2206" spans="1:15" ht="30">
      <c r="A2206" s="28"/>
      <c r="B2206" s="29" t="s">
        <v>9896</v>
      </c>
      <c r="C2206" s="29">
        <v>1</v>
      </c>
      <c r="D2206" s="30"/>
      <c r="E2206" s="31" t="s">
        <v>12064</v>
      </c>
      <c r="F2206" s="46">
        <v>281666.05</v>
      </c>
      <c r="G2206" s="32">
        <v>2017</v>
      </c>
      <c r="H2206" s="39">
        <v>20</v>
      </c>
      <c r="I2206" s="41">
        <v>0.08</v>
      </c>
      <c r="J2206" s="35">
        <v>2</v>
      </c>
      <c r="K2206" s="49">
        <v>168776.52817821785</v>
      </c>
      <c r="M2206" s="36"/>
      <c r="N2206" s="36"/>
      <c r="O2206" s="36"/>
    </row>
    <row r="2207" spans="1:15" ht="30">
      <c r="A2207" s="28"/>
      <c r="B2207" s="29" t="s">
        <v>9896</v>
      </c>
      <c r="C2207" s="29">
        <v>1</v>
      </c>
      <c r="D2207" s="30"/>
      <c r="E2207" s="31" t="s">
        <v>12065</v>
      </c>
      <c r="F2207" s="46">
        <v>418843.8</v>
      </c>
      <c r="G2207" s="32">
        <v>2017</v>
      </c>
      <c r="H2207" s="39">
        <v>20</v>
      </c>
      <c r="I2207" s="41">
        <v>0.08</v>
      </c>
      <c r="J2207" s="35">
        <v>2</v>
      </c>
      <c r="K2207" s="49">
        <v>250974.52253465349</v>
      </c>
      <c r="M2207" s="36"/>
      <c r="N2207" s="36"/>
      <c r="O2207" s="36"/>
    </row>
    <row r="2208" spans="1:15" ht="30">
      <c r="A2208" s="28"/>
      <c r="B2208" s="29" t="s">
        <v>9896</v>
      </c>
      <c r="C2208" s="29">
        <v>1</v>
      </c>
      <c r="D2208" s="30"/>
      <c r="E2208" s="31" t="s">
        <v>12066</v>
      </c>
      <c r="F2208" s="46">
        <v>418843.8</v>
      </c>
      <c r="G2208" s="32">
        <v>2017</v>
      </c>
      <c r="H2208" s="39">
        <v>20</v>
      </c>
      <c r="I2208" s="41">
        <v>0.08</v>
      </c>
      <c r="J2208" s="35">
        <v>2</v>
      </c>
      <c r="K2208" s="49">
        <v>250974.52253465349</v>
      </c>
      <c r="M2208" s="36"/>
      <c r="N2208" s="36"/>
      <c r="O2208" s="36"/>
    </row>
    <row r="2209" spans="1:15" ht="30">
      <c r="A2209" s="28"/>
      <c r="B2209" s="29" t="s">
        <v>9896</v>
      </c>
      <c r="C2209" s="29">
        <v>1</v>
      </c>
      <c r="D2209" s="30"/>
      <c r="E2209" s="31" t="s">
        <v>12067</v>
      </c>
      <c r="F2209" s="46">
        <v>189400.95999999999</v>
      </c>
      <c r="G2209" s="32">
        <v>2018</v>
      </c>
      <c r="H2209" s="39">
        <v>20</v>
      </c>
      <c r="I2209" s="41">
        <v>0.08</v>
      </c>
      <c r="J2209" s="35">
        <v>2</v>
      </c>
      <c r="K2209" s="49">
        <v>126947.39988277228</v>
      </c>
      <c r="M2209" s="36"/>
      <c r="N2209" s="36"/>
      <c r="O2209" s="36"/>
    </row>
    <row r="2210" spans="1:15" ht="30">
      <c r="A2210" s="28"/>
      <c r="B2210" s="29" t="s">
        <v>9896</v>
      </c>
      <c r="C2210" s="29">
        <v>1</v>
      </c>
      <c r="D2210" s="30"/>
      <c r="E2210" s="31" t="s">
        <v>12068</v>
      </c>
      <c r="F2210" s="46">
        <v>189400.95999999999</v>
      </c>
      <c r="G2210" s="32">
        <v>2018</v>
      </c>
      <c r="H2210" s="39">
        <v>20</v>
      </c>
      <c r="I2210" s="41">
        <v>0.08</v>
      </c>
      <c r="J2210" s="35">
        <v>2</v>
      </c>
      <c r="K2210" s="49">
        <v>126947.39988277228</v>
      </c>
      <c r="M2210" s="36"/>
      <c r="N2210" s="36"/>
      <c r="O2210" s="36"/>
    </row>
    <row r="2211" spans="1:15" ht="30">
      <c r="A2211" s="28"/>
      <c r="B2211" s="29" t="s">
        <v>9896</v>
      </c>
      <c r="C2211" s="29">
        <v>1</v>
      </c>
      <c r="D2211" s="30"/>
      <c r="E2211" s="31" t="s">
        <v>12069</v>
      </c>
      <c r="F2211" s="46">
        <v>409140.47999999998</v>
      </c>
      <c r="G2211" s="32">
        <v>2018</v>
      </c>
      <c r="H2211" s="39">
        <v>20</v>
      </c>
      <c r="I2211" s="41">
        <v>0.08</v>
      </c>
      <c r="J2211" s="35">
        <v>2</v>
      </c>
      <c r="K2211" s="49">
        <v>274229.4448918812</v>
      </c>
      <c r="M2211" s="36"/>
      <c r="N2211" s="36"/>
      <c r="O2211" s="36"/>
    </row>
    <row r="2212" spans="1:15" ht="30">
      <c r="A2212" s="28"/>
      <c r="B2212" s="29" t="s">
        <v>9896</v>
      </c>
      <c r="C2212" s="29">
        <v>1</v>
      </c>
      <c r="D2212" s="30"/>
      <c r="E2212" s="31" t="s">
        <v>12070</v>
      </c>
      <c r="F2212" s="46">
        <v>318175.2</v>
      </c>
      <c r="G2212" s="32">
        <v>2018</v>
      </c>
      <c r="H2212" s="39">
        <v>20</v>
      </c>
      <c r="I2212" s="41">
        <v>0.08</v>
      </c>
      <c r="J2212" s="35">
        <v>2</v>
      </c>
      <c r="K2212" s="49">
        <v>213259.29048712875</v>
      </c>
      <c r="M2212" s="36"/>
      <c r="N2212" s="36"/>
      <c r="O2212" s="36"/>
    </row>
    <row r="2213" spans="1:15" ht="30">
      <c r="A2213" s="28"/>
      <c r="B2213" s="29" t="s">
        <v>9896</v>
      </c>
      <c r="C2213" s="29">
        <v>1</v>
      </c>
      <c r="D2213" s="30"/>
      <c r="E2213" s="31" t="s">
        <v>12071</v>
      </c>
      <c r="F2213" s="46">
        <v>248871.84</v>
      </c>
      <c r="G2213" s="32">
        <v>2018</v>
      </c>
      <c r="H2213" s="39">
        <v>20</v>
      </c>
      <c r="I2213" s="41">
        <v>0.08</v>
      </c>
      <c r="J2213" s="35">
        <v>2</v>
      </c>
      <c r="K2213" s="49">
        <v>166808.19881821782</v>
      </c>
      <c r="M2213" s="36"/>
      <c r="N2213" s="36"/>
      <c r="O2213" s="36"/>
    </row>
    <row r="2214" spans="1:15" ht="30">
      <c r="A2214" s="28"/>
      <c r="B2214" s="29" t="s">
        <v>9896</v>
      </c>
      <c r="C2214" s="29">
        <v>1</v>
      </c>
      <c r="D2214" s="30"/>
      <c r="E2214" s="31" t="s">
        <v>12072</v>
      </c>
      <c r="F2214" s="46">
        <v>316027.03999999998</v>
      </c>
      <c r="G2214" s="32">
        <v>2018</v>
      </c>
      <c r="H2214" s="39">
        <v>20</v>
      </c>
      <c r="I2214" s="41">
        <v>0.08</v>
      </c>
      <c r="J2214" s="35">
        <v>2</v>
      </c>
      <c r="K2214" s="49">
        <v>211819.47029544556</v>
      </c>
      <c r="M2214" s="36"/>
      <c r="N2214" s="36"/>
      <c r="O2214" s="36"/>
    </row>
    <row r="2215" spans="1:15" ht="30">
      <c r="A2215" s="28"/>
      <c r="B2215" s="29" t="s">
        <v>9896</v>
      </c>
      <c r="C2215" s="29">
        <v>1</v>
      </c>
      <c r="D2215" s="30"/>
      <c r="E2215" s="31" t="s">
        <v>12073</v>
      </c>
      <c r="F2215" s="46">
        <v>318175.2</v>
      </c>
      <c r="G2215" s="32">
        <v>2018</v>
      </c>
      <c r="H2215" s="39">
        <v>20</v>
      </c>
      <c r="I2215" s="41">
        <v>0.08</v>
      </c>
      <c r="J2215" s="35">
        <v>2</v>
      </c>
      <c r="K2215" s="49">
        <v>213259.29048712875</v>
      </c>
      <c r="M2215" s="36"/>
      <c r="N2215" s="36"/>
      <c r="O2215" s="36"/>
    </row>
    <row r="2216" spans="1:15" ht="30">
      <c r="A2216" s="28"/>
      <c r="B2216" s="29" t="s">
        <v>9896</v>
      </c>
      <c r="C2216" s="29">
        <v>1</v>
      </c>
      <c r="D2216" s="30"/>
      <c r="E2216" s="31" t="s">
        <v>12074</v>
      </c>
      <c r="F2216" s="46">
        <v>329190.40000000002</v>
      </c>
      <c r="G2216" s="32">
        <v>2018</v>
      </c>
      <c r="H2216" s="39">
        <v>20</v>
      </c>
      <c r="I2216" s="41">
        <v>0.08</v>
      </c>
      <c r="J2216" s="35">
        <v>2</v>
      </c>
      <c r="K2216" s="49">
        <v>220642.31008316836</v>
      </c>
      <c r="M2216" s="36"/>
      <c r="N2216" s="36"/>
      <c r="O2216" s="36"/>
    </row>
    <row r="2217" spans="1:15" ht="30">
      <c r="A2217" s="28"/>
      <c r="B2217" s="29" t="s">
        <v>9896</v>
      </c>
      <c r="C2217" s="29">
        <v>1</v>
      </c>
      <c r="D2217" s="30"/>
      <c r="E2217" s="31" t="s">
        <v>12075</v>
      </c>
      <c r="F2217" s="46">
        <v>326988.48</v>
      </c>
      <c r="G2217" s="32">
        <v>2018</v>
      </c>
      <c r="H2217" s="39">
        <v>20</v>
      </c>
      <c r="I2217" s="41">
        <v>0.08</v>
      </c>
      <c r="J2217" s="35">
        <v>2</v>
      </c>
      <c r="K2217" s="49">
        <v>219166.45685227722</v>
      </c>
      <c r="M2217" s="36"/>
      <c r="N2217" s="36"/>
      <c r="O2217" s="36"/>
    </row>
    <row r="2218" spans="1:15" ht="30">
      <c r="A2218" s="28"/>
      <c r="B2218" s="29" t="s">
        <v>9896</v>
      </c>
      <c r="C2218" s="29">
        <v>1</v>
      </c>
      <c r="D2218" s="30"/>
      <c r="E2218" s="31" t="s">
        <v>12076</v>
      </c>
      <c r="F2218" s="46">
        <v>332599.55</v>
      </c>
      <c r="G2218" s="32">
        <v>2017</v>
      </c>
      <c r="H2218" s="39">
        <v>20</v>
      </c>
      <c r="I2218" s="41">
        <v>0.08</v>
      </c>
      <c r="J2218" s="35">
        <v>2</v>
      </c>
      <c r="K2218" s="49">
        <v>199296.2848118812</v>
      </c>
      <c r="M2218" s="36"/>
      <c r="N2218" s="36"/>
      <c r="O2218" s="36"/>
    </row>
    <row r="2219" spans="1:15" ht="30">
      <c r="A2219" s="28"/>
      <c r="B2219" s="29" t="s">
        <v>9896</v>
      </c>
      <c r="C2219" s="29">
        <v>1</v>
      </c>
      <c r="D2219" s="30"/>
      <c r="E2219" s="31" t="s">
        <v>12077</v>
      </c>
      <c r="F2219" s="46">
        <v>146050</v>
      </c>
      <c r="G2219" s="32">
        <v>2013</v>
      </c>
      <c r="H2219" s="39">
        <v>20</v>
      </c>
      <c r="I2219" s="41">
        <v>0.08</v>
      </c>
      <c r="J2219" s="35">
        <v>2</v>
      </c>
      <c r="K2219" s="49">
        <v>52658.978217821816</v>
      </c>
      <c r="M2219" s="36"/>
      <c r="N2219" s="36"/>
      <c r="O2219" s="36"/>
    </row>
    <row r="2220" spans="1:15" ht="30">
      <c r="A2220" s="28"/>
      <c r="B2220" s="29" t="s">
        <v>9896</v>
      </c>
      <c r="C2220" s="29">
        <v>1</v>
      </c>
      <c r="D2220" s="30"/>
      <c r="E2220" s="31" t="s">
        <v>12078</v>
      </c>
      <c r="F2220" s="46">
        <v>329190.40000000002</v>
      </c>
      <c r="G2220" s="32">
        <v>2018</v>
      </c>
      <c r="H2220" s="39">
        <v>20</v>
      </c>
      <c r="I2220" s="41">
        <v>0.08</v>
      </c>
      <c r="J2220" s="35">
        <v>2</v>
      </c>
      <c r="K2220" s="49">
        <v>220642.31008316836</v>
      </c>
      <c r="M2220" s="36"/>
      <c r="N2220" s="36"/>
      <c r="O2220" s="36"/>
    </row>
    <row r="2221" spans="1:15" ht="30">
      <c r="A2221" s="28"/>
      <c r="B2221" s="29" t="s">
        <v>9896</v>
      </c>
      <c r="C2221" s="29">
        <v>1</v>
      </c>
      <c r="D2221" s="30"/>
      <c r="E2221" s="31" t="s">
        <v>12079</v>
      </c>
      <c r="F2221" s="46">
        <v>313321.12</v>
      </c>
      <c r="G2221" s="32">
        <v>2018</v>
      </c>
      <c r="H2221" s="39">
        <v>20</v>
      </c>
      <c r="I2221" s="41">
        <v>0.08</v>
      </c>
      <c r="J2221" s="35">
        <v>2</v>
      </c>
      <c r="K2221" s="49">
        <v>210005.80732198022</v>
      </c>
      <c r="M2221" s="36"/>
      <c r="N2221" s="36"/>
      <c r="O2221" s="36"/>
    </row>
    <row r="2222" spans="1:15" ht="30">
      <c r="A2222" s="28"/>
      <c r="B2222" s="29" t="s">
        <v>9896</v>
      </c>
      <c r="C2222" s="29">
        <v>1</v>
      </c>
      <c r="D2222" s="30"/>
      <c r="E2222" s="31" t="s">
        <v>12080</v>
      </c>
      <c r="F2222" s="46">
        <v>438286.24</v>
      </c>
      <c r="G2222" s="32">
        <v>2018</v>
      </c>
      <c r="H2222" s="39">
        <v>20</v>
      </c>
      <c r="I2222" s="41">
        <v>0.08</v>
      </c>
      <c r="J2222" s="35">
        <v>2</v>
      </c>
      <c r="K2222" s="49">
        <v>293764.60696079209</v>
      </c>
      <c r="M2222" s="36"/>
      <c r="N2222" s="36"/>
      <c r="O2222" s="36"/>
    </row>
    <row r="2223" spans="1:15" ht="30">
      <c r="A2223" s="28"/>
      <c r="B2223" s="29" t="s">
        <v>9896</v>
      </c>
      <c r="C2223" s="29">
        <v>1</v>
      </c>
      <c r="D2223" s="30"/>
      <c r="E2223" s="31" t="s">
        <v>12081</v>
      </c>
      <c r="F2223" s="46">
        <v>270236.96000000002</v>
      </c>
      <c r="G2223" s="32">
        <v>2018</v>
      </c>
      <c r="H2223" s="39">
        <v>20</v>
      </c>
      <c r="I2223" s="41">
        <v>0.08</v>
      </c>
      <c r="J2223" s="35">
        <v>2</v>
      </c>
      <c r="K2223" s="49">
        <v>181128.32915009905</v>
      </c>
      <c r="M2223" s="36"/>
      <c r="N2223" s="36"/>
      <c r="O2223" s="36"/>
    </row>
    <row r="2224" spans="1:15" ht="30">
      <c r="A2224" s="28"/>
      <c r="B2224" s="29" t="s">
        <v>9896</v>
      </c>
      <c r="C2224" s="29">
        <v>1</v>
      </c>
      <c r="D2224" s="30"/>
      <c r="E2224" s="31" t="s">
        <v>12082</v>
      </c>
      <c r="F2224" s="46">
        <v>277007.35999999999</v>
      </c>
      <c r="G2224" s="32">
        <v>2018</v>
      </c>
      <c r="H2224" s="39">
        <v>20</v>
      </c>
      <c r="I2224" s="41">
        <v>0.08</v>
      </c>
      <c r="J2224" s="35">
        <v>2</v>
      </c>
      <c r="K2224" s="49">
        <v>185666.24002534655</v>
      </c>
      <c r="M2224" s="36"/>
      <c r="N2224" s="36"/>
      <c r="O2224" s="36"/>
    </row>
    <row r="2225" spans="1:15" ht="30">
      <c r="A2225" s="28"/>
      <c r="B2225" s="29" t="s">
        <v>9896</v>
      </c>
      <c r="C2225" s="29">
        <v>1</v>
      </c>
      <c r="D2225" s="30"/>
      <c r="E2225" s="31" t="s">
        <v>12083</v>
      </c>
      <c r="F2225" s="46">
        <v>322155.68</v>
      </c>
      <c r="G2225" s="32">
        <v>2018</v>
      </c>
      <c r="H2225" s="39">
        <v>20</v>
      </c>
      <c r="I2225" s="41">
        <v>0.08</v>
      </c>
      <c r="J2225" s="35">
        <v>2</v>
      </c>
      <c r="K2225" s="49">
        <v>215927.23676514853</v>
      </c>
      <c r="M2225" s="36"/>
      <c r="N2225" s="36"/>
      <c r="O2225" s="36"/>
    </row>
    <row r="2226" spans="1:15" ht="30">
      <c r="A2226" s="28"/>
      <c r="B2226" s="29" t="s">
        <v>9896</v>
      </c>
      <c r="C2226" s="29">
        <v>1</v>
      </c>
      <c r="D2226" s="30"/>
      <c r="E2226" s="31" t="s">
        <v>12084</v>
      </c>
      <c r="F2226" s="46">
        <v>270236.96000000002</v>
      </c>
      <c r="G2226" s="32">
        <v>2018</v>
      </c>
      <c r="H2226" s="39">
        <v>20</v>
      </c>
      <c r="I2226" s="41">
        <v>0.08</v>
      </c>
      <c r="J2226" s="35">
        <v>2</v>
      </c>
      <c r="K2226" s="49">
        <v>181128.32915009905</v>
      </c>
      <c r="M2226" s="36"/>
      <c r="N2226" s="36"/>
      <c r="O2226" s="36"/>
    </row>
    <row r="2227" spans="1:15" ht="30">
      <c r="A2227" s="28"/>
      <c r="B2227" s="29" t="s">
        <v>9896</v>
      </c>
      <c r="C2227" s="29">
        <v>1</v>
      </c>
      <c r="D2227" s="30"/>
      <c r="E2227" s="31" t="s">
        <v>12085</v>
      </c>
      <c r="F2227" s="46">
        <v>270236.96000000002</v>
      </c>
      <c r="G2227" s="32">
        <v>2018</v>
      </c>
      <c r="H2227" s="39">
        <v>20</v>
      </c>
      <c r="I2227" s="41">
        <v>0.08</v>
      </c>
      <c r="J2227" s="35">
        <v>2</v>
      </c>
      <c r="K2227" s="49">
        <v>181128.32915009905</v>
      </c>
      <c r="M2227" s="36"/>
      <c r="N2227" s="36"/>
      <c r="O2227" s="36"/>
    </row>
    <row r="2228" spans="1:15" ht="30">
      <c r="A2228" s="28"/>
      <c r="B2228" s="29" t="s">
        <v>9896</v>
      </c>
      <c r="C2228" s="29">
        <v>1</v>
      </c>
      <c r="D2228" s="30"/>
      <c r="E2228" s="31" t="s">
        <v>12086</v>
      </c>
      <c r="F2228" s="46">
        <v>226803.93</v>
      </c>
      <c r="G2228" s="32">
        <v>2019</v>
      </c>
      <c r="H2228" s="39">
        <v>20</v>
      </c>
      <c r="I2228" s="41">
        <v>0.08</v>
      </c>
      <c r="J2228" s="35">
        <v>2</v>
      </c>
      <c r="K2228" s="49">
        <v>169164.29361148513</v>
      </c>
      <c r="M2228" s="36"/>
      <c r="N2228" s="36"/>
      <c r="O2228" s="36"/>
    </row>
    <row r="2229" spans="1:15" ht="30">
      <c r="A2229" s="28"/>
      <c r="B2229" s="29" t="s">
        <v>9896</v>
      </c>
      <c r="C2229" s="29">
        <v>1</v>
      </c>
      <c r="D2229" s="30"/>
      <c r="E2229" s="31" t="s">
        <v>12087</v>
      </c>
      <c r="F2229" s="46">
        <v>275524.75</v>
      </c>
      <c r="G2229" s="32">
        <v>2019</v>
      </c>
      <c r="H2229" s="39">
        <v>20</v>
      </c>
      <c r="I2229" s="41">
        <v>0.08</v>
      </c>
      <c r="J2229" s="35">
        <v>2</v>
      </c>
      <c r="K2229" s="49">
        <v>205503.27195049505</v>
      </c>
      <c r="M2229" s="36"/>
      <c r="N2229" s="36"/>
      <c r="O2229" s="36"/>
    </row>
    <row r="2230" spans="1:15" ht="30">
      <c r="A2230" s="28"/>
      <c r="B2230" s="29" t="s">
        <v>9896</v>
      </c>
      <c r="C2230" s="29">
        <v>1</v>
      </c>
      <c r="D2230" s="30"/>
      <c r="E2230" s="31" t="s">
        <v>12088</v>
      </c>
      <c r="F2230" s="46">
        <v>212844.3</v>
      </c>
      <c r="G2230" s="32">
        <v>2019</v>
      </c>
      <c r="H2230" s="39">
        <v>20</v>
      </c>
      <c r="I2230" s="41">
        <v>0.08</v>
      </c>
      <c r="J2230" s="35">
        <v>2</v>
      </c>
      <c r="K2230" s="49">
        <v>158752.34462970297</v>
      </c>
      <c r="M2230" s="36"/>
      <c r="N2230" s="36"/>
      <c r="O2230" s="36"/>
    </row>
    <row r="2231" spans="1:15" ht="30">
      <c r="A2231" s="28"/>
      <c r="B2231" s="29" t="s">
        <v>9896</v>
      </c>
      <c r="C2231" s="29">
        <v>1</v>
      </c>
      <c r="D2231" s="30"/>
      <c r="E2231" s="31" t="s">
        <v>12089</v>
      </c>
      <c r="F2231" s="46">
        <v>267571.02</v>
      </c>
      <c r="G2231" s="32">
        <v>2019</v>
      </c>
      <c r="H2231" s="39">
        <v>20</v>
      </c>
      <c r="I2231" s="41">
        <v>0.08</v>
      </c>
      <c r="J2231" s="35">
        <v>2</v>
      </c>
      <c r="K2231" s="49">
        <v>199570.89186772279</v>
      </c>
      <c r="M2231" s="36"/>
      <c r="N2231" s="36"/>
      <c r="O2231" s="36"/>
    </row>
    <row r="2232" spans="1:15" ht="30">
      <c r="A2232" s="28"/>
      <c r="B2232" s="29" t="s">
        <v>9896</v>
      </c>
      <c r="C2232" s="29">
        <v>1</v>
      </c>
      <c r="D2232" s="30"/>
      <c r="E2232" s="31" t="s">
        <v>12090</v>
      </c>
      <c r="F2232" s="46">
        <v>244821.63</v>
      </c>
      <c r="G2232" s="32">
        <v>2019</v>
      </c>
      <c r="H2232" s="39">
        <v>20</v>
      </c>
      <c r="I2232" s="41">
        <v>0.08</v>
      </c>
      <c r="J2232" s="35">
        <v>2</v>
      </c>
      <c r="K2232" s="49">
        <v>182603.00030851486</v>
      </c>
      <c r="M2232" s="36"/>
      <c r="N2232" s="36"/>
      <c r="O2232" s="36"/>
    </row>
    <row r="2233" spans="1:15" ht="30">
      <c r="A2233" s="28"/>
      <c r="B2233" s="29" t="s">
        <v>9896</v>
      </c>
      <c r="C2233" s="29">
        <v>1</v>
      </c>
      <c r="D2233" s="30"/>
      <c r="E2233" s="31" t="s">
        <v>12091</v>
      </c>
      <c r="F2233" s="46">
        <v>336421.96</v>
      </c>
      <c r="G2233" s="32">
        <v>2019</v>
      </c>
      <c r="H2233" s="39">
        <v>20</v>
      </c>
      <c r="I2233" s="41">
        <v>0.08</v>
      </c>
      <c r="J2233" s="35">
        <v>2</v>
      </c>
      <c r="K2233" s="49">
        <v>250924.14941306933</v>
      </c>
      <c r="M2233" s="36"/>
      <c r="N2233" s="36"/>
      <c r="O2233" s="36"/>
    </row>
    <row r="2234" spans="1:15" ht="30">
      <c r="A2234" s="28"/>
      <c r="B2234" s="29" t="s">
        <v>9896</v>
      </c>
      <c r="C2234" s="29">
        <v>1</v>
      </c>
      <c r="D2234" s="30"/>
      <c r="E2234" s="31" t="s">
        <v>12092</v>
      </c>
      <c r="F2234" s="46">
        <v>382738.24</v>
      </c>
      <c r="G2234" s="32">
        <v>2019</v>
      </c>
      <c r="H2234" s="39">
        <v>20</v>
      </c>
      <c r="I2234" s="41">
        <v>0.08</v>
      </c>
      <c r="J2234" s="35">
        <v>2</v>
      </c>
      <c r="K2234" s="49">
        <v>285469.67421465344</v>
      </c>
      <c r="M2234" s="36"/>
      <c r="N2234" s="36"/>
      <c r="O2234" s="36"/>
    </row>
    <row r="2235" spans="1:15" ht="30">
      <c r="A2235" s="28"/>
      <c r="B2235" s="29" t="s">
        <v>9896</v>
      </c>
      <c r="C2235" s="29">
        <v>1</v>
      </c>
      <c r="D2235" s="30"/>
      <c r="E2235" s="31" t="s">
        <v>12093</v>
      </c>
      <c r="F2235" s="46">
        <v>428016.83999999997</v>
      </c>
      <c r="G2235" s="32">
        <v>2019</v>
      </c>
      <c r="H2235" s="39">
        <v>20</v>
      </c>
      <c r="I2235" s="41">
        <v>0.08</v>
      </c>
      <c r="J2235" s="35">
        <v>2</v>
      </c>
      <c r="K2235" s="49">
        <v>319241.23357306927</v>
      </c>
      <c r="M2235" s="36"/>
      <c r="N2235" s="36"/>
      <c r="O2235" s="36"/>
    </row>
    <row r="2236" spans="1:15" ht="30">
      <c r="A2236" s="28"/>
      <c r="B2236" s="29" t="s">
        <v>9896</v>
      </c>
      <c r="C2236" s="29">
        <v>1</v>
      </c>
      <c r="D2236" s="30"/>
      <c r="E2236" s="31" t="s">
        <v>12094</v>
      </c>
      <c r="F2236" s="46">
        <v>380668.26</v>
      </c>
      <c r="G2236" s="32">
        <v>2020</v>
      </c>
      <c r="H2236" s="39">
        <v>20</v>
      </c>
      <c r="I2236" s="41">
        <v>0.08</v>
      </c>
      <c r="J2236" s="35">
        <v>2</v>
      </c>
      <c r="K2236" s="49">
        <v>314439.52074534656</v>
      </c>
      <c r="M2236" s="36"/>
      <c r="N2236" s="36"/>
      <c r="O2236" s="36"/>
    </row>
    <row r="2237" spans="1:15" ht="30">
      <c r="A2237" s="28"/>
      <c r="B2237" s="29" t="s">
        <v>9896</v>
      </c>
      <c r="C2237" s="29">
        <v>1</v>
      </c>
      <c r="D2237" s="30"/>
      <c r="E2237" s="31" t="s">
        <v>12095</v>
      </c>
      <c r="F2237" s="46">
        <v>274879.2</v>
      </c>
      <c r="G2237" s="32">
        <v>2020</v>
      </c>
      <c r="H2237" s="39">
        <v>20</v>
      </c>
      <c r="I2237" s="41">
        <v>0.08</v>
      </c>
      <c r="J2237" s="35">
        <v>2</v>
      </c>
      <c r="K2237" s="49">
        <v>227055.66235247528</v>
      </c>
      <c r="M2237" s="36"/>
      <c r="N2237" s="36"/>
      <c r="O2237" s="36"/>
    </row>
    <row r="2238" spans="1:15" ht="30">
      <c r="A2238" s="28"/>
      <c r="B2238" s="29" t="s">
        <v>9896</v>
      </c>
      <c r="C2238" s="29">
        <v>1</v>
      </c>
      <c r="D2238" s="30"/>
      <c r="E2238" s="31" t="s">
        <v>12096</v>
      </c>
      <c r="F2238" s="46">
        <v>275256.61</v>
      </c>
      <c r="G2238" s="32">
        <v>2019</v>
      </c>
      <c r="H2238" s="39">
        <v>20</v>
      </c>
      <c r="I2238" s="41">
        <v>0.08</v>
      </c>
      <c r="J2238" s="35">
        <v>2</v>
      </c>
      <c r="K2238" s="49">
        <v>205303.27667841583</v>
      </c>
      <c r="M2238" s="36"/>
      <c r="N2238" s="36"/>
      <c r="O2238" s="36"/>
    </row>
    <row r="2239" spans="1:15" ht="30">
      <c r="A2239" s="28"/>
      <c r="B2239" s="29" t="s">
        <v>9896</v>
      </c>
      <c r="C2239" s="29">
        <v>1</v>
      </c>
      <c r="D2239" s="30"/>
      <c r="E2239" s="31" t="s">
        <v>12097</v>
      </c>
      <c r="F2239" s="46">
        <v>267680.74</v>
      </c>
      <c r="G2239" s="32">
        <v>2020</v>
      </c>
      <c r="H2239" s="39">
        <v>20</v>
      </c>
      <c r="I2239" s="41">
        <v>0.08</v>
      </c>
      <c r="J2239" s="35">
        <v>2</v>
      </c>
      <c r="K2239" s="49">
        <v>221109.59184871288</v>
      </c>
      <c r="M2239" s="36"/>
      <c r="N2239" s="36"/>
      <c r="O2239" s="36"/>
    </row>
    <row r="2240" spans="1:15" ht="30">
      <c r="A2240" s="28"/>
      <c r="B2240" s="29" t="s">
        <v>9896</v>
      </c>
      <c r="C2240" s="29">
        <v>1</v>
      </c>
      <c r="D2240" s="30"/>
      <c r="E2240" s="31" t="s">
        <v>12098</v>
      </c>
      <c r="F2240" s="46">
        <v>411958.4</v>
      </c>
      <c r="G2240" s="32">
        <v>2020</v>
      </c>
      <c r="H2240" s="39">
        <v>20</v>
      </c>
      <c r="I2240" s="41">
        <v>0.08</v>
      </c>
      <c r="J2240" s="35">
        <v>2</v>
      </c>
      <c r="K2240" s="49">
        <v>340285.79599207925</v>
      </c>
      <c r="M2240" s="36"/>
      <c r="N2240" s="36"/>
      <c r="O2240" s="36"/>
    </row>
    <row r="2241" spans="1:15" ht="30">
      <c r="A2241" s="28"/>
      <c r="B2241" s="29" t="s">
        <v>9896</v>
      </c>
      <c r="C2241" s="29">
        <v>1</v>
      </c>
      <c r="D2241" s="30"/>
      <c r="E2241" s="31" t="s">
        <v>12099</v>
      </c>
      <c r="F2241" s="46">
        <v>381309.56</v>
      </c>
      <c r="G2241" s="32">
        <v>2020</v>
      </c>
      <c r="H2241" s="39">
        <v>20</v>
      </c>
      <c r="I2241" s="41">
        <v>0.08</v>
      </c>
      <c r="J2241" s="35">
        <v>2</v>
      </c>
      <c r="K2241" s="49">
        <v>314969.24724435643</v>
      </c>
      <c r="M2241" s="36"/>
      <c r="N2241" s="36"/>
      <c r="O2241" s="36"/>
    </row>
    <row r="2242" spans="1:15" ht="30">
      <c r="A2242" s="28"/>
      <c r="B2242" s="29" t="s">
        <v>9896</v>
      </c>
      <c r="C2242" s="29">
        <v>1</v>
      </c>
      <c r="D2242" s="30"/>
      <c r="E2242" s="31" t="s">
        <v>12100</v>
      </c>
      <c r="F2242" s="46">
        <v>274879.2</v>
      </c>
      <c r="G2242" s="32">
        <v>2020</v>
      </c>
      <c r="H2242" s="39">
        <v>20</v>
      </c>
      <c r="I2242" s="41">
        <v>0.08</v>
      </c>
      <c r="J2242" s="35">
        <v>2</v>
      </c>
      <c r="K2242" s="49">
        <v>227055.66235247528</v>
      </c>
      <c r="M2242" s="36"/>
      <c r="N2242" s="36"/>
      <c r="O2242" s="36"/>
    </row>
    <row r="2243" spans="1:15" ht="30">
      <c r="A2243" s="28"/>
      <c r="B2243" s="29" t="s">
        <v>9896</v>
      </c>
      <c r="C2243" s="29">
        <v>1</v>
      </c>
      <c r="D2243" s="30"/>
      <c r="E2243" s="31" t="s">
        <v>12101</v>
      </c>
      <c r="F2243" s="46">
        <v>192171.64</v>
      </c>
      <c r="G2243" s="32">
        <v>2020</v>
      </c>
      <c r="H2243" s="39">
        <v>20</v>
      </c>
      <c r="I2243" s="41">
        <v>0.08</v>
      </c>
      <c r="J2243" s="35">
        <v>2</v>
      </c>
      <c r="K2243" s="49">
        <v>158737.58001900994</v>
      </c>
      <c r="M2243" s="36"/>
      <c r="N2243" s="36"/>
      <c r="O2243" s="36"/>
    </row>
    <row r="2244" spans="1:15" ht="30">
      <c r="A2244" s="28"/>
      <c r="B2244" s="29" t="s">
        <v>9896</v>
      </c>
      <c r="C2244" s="29">
        <v>1</v>
      </c>
      <c r="D2244" s="30"/>
      <c r="E2244" s="31" t="s">
        <v>12102</v>
      </c>
      <c r="F2244" s="46">
        <v>175355.8</v>
      </c>
      <c r="G2244" s="32">
        <v>2020</v>
      </c>
      <c r="H2244" s="39">
        <v>20</v>
      </c>
      <c r="I2244" s="41">
        <v>0.08</v>
      </c>
      <c r="J2244" s="35">
        <v>2</v>
      </c>
      <c r="K2244" s="49">
        <v>144847.36319207921</v>
      </c>
      <c r="M2244" s="36"/>
      <c r="N2244" s="36"/>
      <c r="O2244" s="36"/>
    </row>
    <row r="2245" spans="1:15" ht="30">
      <c r="A2245" s="28"/>
      <c r="B2245" s="29" t="s">
        <v>9896</v>
      </c>
      <c r="C2245" s="29">
        <v>1</v>
      </c>
      <c r="D2245" s="30"/>
      <c r="E2245" s="31" t="s">
        <v>12103</v>
      </c>
      <c r="F2245" s="46">
        <v>175355.8</v>
      </c>
      <c r="G2245" s="32">
        <v>2020</v>
      </c>
      <c r="H2245" s="39">
        <v>20</v>
      </c>
      <c r="I2245" s="41">
        <v>0.08</v>
      </c>
      <c r="J2245" s="35">
        <v>2</v>
      </c>
      <c r="K2245" s="49">
        <v>144847.36319207921</v>
      </c>
      <c r="M2245" s="36"/>
      <c r="N2245" s="36"/>
      <c r="O2245" s="36"/>
    </row>
    <row r="2246" spans="1:15" ht="30">
      <c r="A2246" s="28"/>
      <c r="B2246" s="29" t="s">
        <v>9896</v>
      </c>
      <c r="C2246" s="29">
        <v>1</v>
      </c>
      <c r="D2246" s="30"/>
      <c r="E2246" s="31" t="s">
        <v>12104</v>
      </c>
      <c r="F2246" s="46">
        <v>175355.8</v>
      </c>
      <c r="G2246" s="32">
        <v>2020</v>
      </c>
      <c r="H2246" s="39">
        <v>20</v>
      </c>
      <c r="I2246" s="41">
        <v>0.08</v>
      </c>
      <c r="J2246" s="35">
        <v>2</v>
      </c>
      <c r="K2246" s="49">
        <v>144847.36319207921</v>
      </c>
      <c r="M2246" s="36"/>
      <c r="N2246" s="36"/>
      <c r="O2246" s="36"/>
    </row>
    <row r="2247" spans="1:15" ht="30">
      <c r="A2247" s="28"/>
      <c r="B2247" s="29" t="s">
        <v>9896</v>
      </c>
      <c r="C2247" s="29">
        <v>1</v>
      </c>
      <c r="D2247" s="30"/>
      <c r="E2247" s="31" t="s">
        <v>12105</v>
      </c>
      <c r="F2247" s="46">
        <v>240770.56</v>
      </c>
      <c r="G2247" s="32">
        <v>2001</v>
      </c>
      <c r="H2247" s="39">
        <v>20</v>
      </c>
      <c r="I2247" s="41">
        <v>0.08</v>
      </c>
      <c r="J2247" s="35">
        <v>2</v>
      </c>
      <c r="K2247" s="49">
        <v>19261.644800000053</v>
      </c>
      <c r="M2247" s="36"/>
      <c r="N2247" s="36"/>
      <c r="O2247" s="36"/>
    </row>
    <row r="2248" spans="1:15">
      <c r="A2248" s="28"/>
      <c r="B2248" s="29" t="s">
        <v>9896</v>
      </c>
      <c r="C2248" s="29">
        <v>1</v>
      </c>
      <c r="D2248" s="30"/>
      <c r="E2248" s="31" t="s">
        <v>12106</v>
      </c>
      <c r="F2248" s="46">
        <v>274879.2</v>
      </c>
      <c r="G2248" s="32">
        <v>2020</v>
      </c>
      <c r="H2248" s="39">
        <v>20</v>
      </c>
      <c r="I2248" s="41">
        <v>0.08</v>
      </c>
      <c r="J2248" s="35">
        <v>2</v>
      </c>
      <c r="K2248" s="49">
        <v>227055.66235247528</v>
      </c>
      <c r="M2248" s="36"/>
      <c r="N2248" s="36"/>
      <c r="O2248" s="36"/>
    </row>
    <row r="2249" spans="1:15" ht="30">
      <c r="A2249" s="28"/>
      <c r="B2249" s="29" t="s">
        <v>9896</v>
      </c>
      <c r="C2249" s="29">
        <v>1</v>
      </c>
      <c r="D2249" s="30"/>
      <c r="E2249" s="31" t="s">
        <v>12107</v>
      </c>
      <c r="F2249" s="46">
        <v>418789.04</v>
      </c>
      <c r="G2249" s="32">
        <v>2020</v>
      </c>
      <c r="H2249" s="39">
        <v>20</v>
      </c>
      <c r="I2249" s="41">
        <v>0.08</v>
      </c>
      <c r="J2249" s="35">
        <v>2</v>
      </c>
      <c r="K2249" s="49">
        <v>345928.03989227721</v>
      </c>
      <c r="M2249" s="36"/>
      <c r="N2249" s="36"/>
      <c r="O2249" s="36"/>
    </row>
    <row r="2250" spans="1:15" ht="30">
      <c r="A2250" s="28"/>
      <c r="B2250" s="29" t="s">
        <v>9896</v>
      </c>
      <c r="C2250" s="29">
        <v>1</v>
      </c>
      <c r="D2250" s="30"/>
      <c r="E2250" s="31" t="s">
        <v>12108</v>
      </c>
      <c r="F2250" s="46">
        <v>401692.3</v>
      </c>
      <c r="G2250" s="32">
        <v>2020</v>
      </c>
      <c r="H2250" s="39">
        <v>20</v>
      </c>
      <c r="I2250" s="41">
        <v>0.08</v>
      </c>
      <c r="J2250" s="35">
        <v>2</v>
      </c>
      <c r="K2250" s="49">
        <v>331805.79410297034</v>
      </c>
      <c r="M2250" s="36"/>
      <c r="N2250" s="36"/>
      <c r="O2250" s="36"/>
    </row>
    <row r="2251" spans="1:15" ht="30">
      <c r="A2251" s="28"/>
      <c r="B2251" s="29" t="s">
        <v>9896</v>
      </c>
      <c r="C2251" s="29">
        <v>1</v>
      </c>
      <c r="D2251" s="30"/>
      <c r="E2251" s="31" t="s">
        <v>12109</v>
      </c>
      <c r="F2251" s="46">
        <v>414072.04</v>
      </c>
      <c r="G2251" s="32">
        <v>2020</v>
      </c>
      <c r="H2251" s="39">
        <v>20</v>
      </c>
      <c r="I2251" s="41">
        <v>0.08</v>
      </c>
      <c r="J2251" s="35">
        <v>2</v>
      </c>
      <c r="K2251" s="49">
        <v>342031.70448633662</v>
      </c>
      <c r="M2251" s="36"/>
      <c r="N2251" s="36"/>
      <c r="O2251" s="36"/>
    </row>
    <row r="2252" spans="1:15" ht="30">
      <c r="A2252" s="28"/>
      <c r="B2252" s="29" t="s">
        <v>9896</v>
      </c>
      <c r="C2252" s="29">
        <v>1</v>
      </c>
      <c r="D2252" s="30"/>
      <c r="E2252" s="31" t="s">
        <v>12110</v>
      </c>
      <c r="F2252" s="46">
        <v>418790.1</v>
      </c>
      <c r="G2252" s="32">
        <v>2020</v>
      </c>
      <c r="H2252" s="39">
        <v>20</v>
      </c>
      <c r="I2252" s="41">
        <v>0.08</v>
      </c>
      <c r="J2252" s="35">
        <v>2</v>
      </c>
      <c r="K2252" s="49">
        <v>345928.91547326732</v>
      </c>
      <c r="M2252" s="36"/>
      <c r="N2252" s="36"/>
      <c r="O2252" s="36"/>
    </row>
    <row r="2253" spans="1:15" ht="30">
      <c r="A2253" s="28"/>
      <c r="B2253" s="29" t="s">
        <v>9896</v>
      </c>
      <c r="C2253" s="29">
        <v>1</v>
      </c>
      <c r="D2253" s="30"/>
      <c r="E2253" s="31" t="s">
        <v>12111</v>
      </c>
      <c r="F2253" s="46">
        <v>377886.82</v>
      </c>
      <c r="G2253" s="32">
        <v>2020</v>
      </c>
      <c r="H2253" s="39">
        <v>20</v>
      </c>
      <c r="I2253" s="41">
        <v>0.08</v>
      </c>
      <c r="J2253" s="35">
        <v>2</v>
      </c>
      <c r="K2253" s="49">
        <v>312141.99622732674</v>
      </c>
      <c r="M2253" s="36"/>
      <c r="N2253" s="36"/>
      <c r="O2253" s="36"/>
    </row>
    <row r="2254" spans="1:15" ht="30">
      <c r="A2254" s="28"/>
      <c r="B2254" s="29" t="s">
        <v>9896</v>
      </c>
      <c r="C2254" s="29">
        <v>1</v>
      </c>
      <c r="D2254" s="30"/>
      <c r="E2254" s="31" t="s">
        <v>12112</v>
      </c>
      <c r="F2254" s="46">
        <v>418790.1</v>
      </c>
      <c r="G2254" s="32">
        <v>2020</v>
      </c>
      <c r="H2254" s="39">
        <v>20</v>
      </c>
      <c r="I2254" s="41">
        <v>0.08</v>
      </c>
      <c r="J2254" s="35">
        <v>2</v>
      </c>
      <c r="K2254" s="49">
        <v>345928.91547326732</v>
      </c>
      <c r="M2254" s="36"/>
      <c r="N2254" s="36"/>
      <c r="O2254" s="36"/>
    </row>
    <row r="2255" spans="1:15" ht="30">
      <c r="A2255" s="28"/>
      <c r="B2255" s="29" t="s">
        <v>9896</v>
      </c>
      <c r="C2255" s="29">
        <v>1</v>
      </c>
      <c r="D2255" s="30"/>
      <c r="E2255" s="31" t="s">
        <v>12113</v>
      </c>
      <c r="F2255" s="46">
        <v>226666.16</v>
      </c>
      <c r="G2255" s="32">
        <v>2020</v>
      </c>
      <c r="H2255" s="39">
        <v>20</v>
      </c>
      <c r="I2255" s="41">
        <v>0.08</v>
      </c>
      <c r="J2255" s="35">
        <v>2</v>
      </c>
      <c r="K2255" s="49">
        <v>187230.7365988119</v>
      </c>
      <c r="M2255" s="36"/>
      <c r="N2255" s="36"/>
      <c r="O2255" s="36"/>
    </row>
    <row r="2256" spans="1:15" ht="30">
      <c r="A2256" s="28"/>
      <c r="B2256" s="29" t="s">
        <v>9896</v>
      </c>
      <c r="C2256" s="29">
        <v>1</v>
      </c>
      <c r="D2256" s="30"/>
      <c r="E2256" s="31" t="s">
        <v>12114</v>
      </c>
      <c r="F2256" s="46">
        <v>226666.16</v>
      </c>
      <c r="G2256" s="32">
        <v>2020</v>
      </c>
      <c r="H2256" s="39">
        <v>20</v>
      </c>
      <c r="I2256" s="41">
        <v>0.08</v>
      </c>
      <c r="J2256" s="35">
        <v>2</v>
      </c>
      <c r="K2256" s="49">
        <v>187230.7365988119</v>
      </c>
      <c r="M2256" s="36"/>
      <c r="N2256" s="36"/>
      <c r="O2256" s="36"/>
    </row>
    <row r="2257" spans="1:15" ht="30">
      <c r="A2257" s="28"/>
      <c r="B2257" s="29" t="s">
        <v>9896</v>
      </c>
      <c r="C2257" s="29">
        <v>1</v>
      </c>
      <c r="D2257" s="30"/>
      <c r="E2257" s="31" t="s">
        <v>12115</v>
      </c>
      <c r="F2257" s="46">
        <v>226666.16</v>
      </c>
      <c r="G2257" s="32">
        <v>2020</v>
      </c>
      <c r="H2257" s="39">
        <v>20</v>
      </c>
      <c r="I2257" s="41">
        <v>0.08</v>
      </c>
      <c r="J2257" s="35">
        <v>2</v>
      </c>
      <c r="K2257" s="49">
        <v>187230.7365988119</v>
      </c>
      <c r="M2257" s="36"/>
      <c r="N2257" s="36"/>
      <c r="O2257" s="36"/>
    </row>
    <row r="2258" spans="1:15" ht="30">
      <c r="A2258" s="28"/>
      <c r="B2258" s="29" t="s">
        <v>9896</v>
      </c>
      <c r="C2258" s="29">
        <v>1</v>
      </c>
      <c r="D2258" s="30"/>
      <c r="E2258" s="31" t="s">
        <v>12116</v>
      </c>
      <c r="F2258" s="46">
        <v>226666.16</v>
      </c>
      <c r="G2258" s="32">
        <v>2020</v>
      </c>
      <c r="H2258" s="39">
        <v>20</v>
      </c>
      <c r="I2258" s="41">
        <v>0.08</v>
      </c>
      <c r="J2258" s="35">
        <v>2</v>
      </c>
      <c r="K2258" s="49">
        <v>187230.7365988119</v>
      </c>
      <c r="M2258" s="36"/>
      <c r="N2258" s="36"/>
      <c r="O2258" s="36"/>
    </row>
    <row r="2259" spans="1:15" ht="30">
      <c r="A2259" s="28"/>
      <c r="B2259" s="29" t="s">
        <v>9896</v>
      </c>
      <c r="C2259" s="29">
        <v>1</v>
      </c>
      <c r="D2259" s="30"/>
      <c r="E2259" s="31" t="s">
        <v>12117</v>
      </c>
      <c r="F2259" s="46">
        <v>276587.92</v>
      </c>
      <c r="G2259" s="32">
        <v>2020</v>
      </c>
      <c r="H2259" s="39">
        <v>20</v>
      </c>
      <c r="I2259" s="41">
        <v>0.08</v>
      </c>
      <c r="J2259" s="35">
        <v>2</v>
      </c>
      <c r="K2259" s="49">
        <v>228467.09890851486</v>
      </c>
      <c r="M2259" s="36"/>
      <c r="N2259" s="36"/>
      <c r="O2259" s="36"/>
    </row>
    <row r="2260" spans="1:15" ht="30">
      <c r="A2260" s="28"/>
      <c r="B2260" s="29" t="s">
        <v>9896</v>
      </c>
      <c r="C2260" s="29">
        <v>1</v>
      </c>
      <c r="D2260" s="30"/>
      <c r="E2260" s="31" t="s">
        <v>12118</v>
      </c>
      <c r="F2260" s="46">
        <v>198966.24</v>
      </c>
      <c r="G2260" s="32">
        <v>2020</v>
      </c>
      <c r="H2260" s="39">
        <v>20</v>
      </c>
      <c r="I2260" s="41">
        <v>0.08</v>
      </c>
      <c r="J2260" s="35">
        <v>2</v>
      </c>
      <c r="K2260" s="49">
        <v>164350.05416554457</v>
      </c>
      <c r="M2260" s="36"/>
      <c r="N2260" s="36"/>
      <c r="O2260" s="36"/>
    </row>
    <row r="2261" spans="1:15" ht="30">
      <c r="A2261" s="28"/>
      <c r="B2261" s="29" t="s">
        <v>9896</v>
      </c>
      <c r="C2261" s="29">
        <v>1</v>
      </c>
      <c r="D2261" s="30"/>
      <c r="E2261" s="31" t="s">
        <v>12119</v>
      </c>
      <c r="F2261" s="46">
        <v>276587.92</v>
      </c>
      <c r="G2261" s="32">
        <v>2020</v>
      </c>
      <c r="H2261" s="39">
        <v>20</v>
      </c>
      <c r="I2261" s="41">
        <v>0.08</v>
      </c>
      <c r="J2261" s="35">
        <v>2</v>
      </c>
      <c r="K2261" s="49">
        <v>228467.09890851486</v>
      </c>
      <c r="M2261" s="36"/>
      <c r="N2261" s="36"/>
      <c r="O2261" s="36"/>
    </row>
    <row r="2262" spans="1:15" ht="30">
      <c r="A2262" s="28"/>
      <c r="B2262" s="29" t="s">
        <v>9896</v>
      </c>
      <c r="C2262" s="29">
        <v>1</v>
      </c>
      <c r="D2262" s="30"/>
      <c r="E2262" s="31" t="s">
        <v>12120</v>
      </c>
      <c r="F2262" s="46">
        <v>198966.24</v>
      </c>
      <c r="G2262" s="32">
        <v>2020</v>
      </c>
      <c r="H2262" s="39">
        <v>20</v>
      </c>
      <c r="I2262" s="41">
        <v>0.08</v>
      </c>
      <c r="J2262" s="35">
        <v>2</v>
      </c>
      <c r="K2262" s="49">
        <v>164350.05416554457</v>
      </c>
      <c r="M2262" s="36"/>
      <c r="N2262" s="36"/>
      <c r="O2262" s="36"/>
    </row>
    <row r="2263" spans="1:15" ht="30">
      <c r="A2263" s="28"/>
      <c r="B2263" s="29" t="s">
        <v>9896</v>
      </c>
      <c r="C2263" s="29">
        <v>1</v>
      </c>
      <c r="D2263" s="30"/>
      <c r="E2263" s="31" t="s">
        <v>12121</v>
      </c>
      <c r="F2263" s="46">
        <v>226666.16</v>
      </c>
      <c r="G2263" s="32">
        <v>2020</v>
      </c>
      <c r="H2263" s="39">
        <v>20</v>
      </c>
      <c r="I2263" s="41">
        <v>0.08</v>
      </c>
      <c r="J2263" s="35">
        <v>2</v>
      </c>
      <c r="K2263" s="49">
        <v>187230.7365988119</v>
      </c>
      <c r="M2263" s="36"/>
      <c r="N2263" s="36"/>
      <c r="O2263" s="36"/>
    </row>
    <row r="2264" spans="1:15" ht="30">
      <c r="A2264" s="28"/>
      <c r="B2264" s="29" t="s">
        <v>9896</v>
      </c>
      <c r="C2264" s="29">
        <v>1</v>
      </c>
      <c r="D2264" s="30"/>
      <c r="E2264" s="31" t="s">
        <v>12122</v>
      </c>
      <c r="F2264" s="46">
        <v>226666.16</v>
      </c>
      <c r="G2264" s="32">
        <v>2020</v>
      </c>
      <c r="H2264" s="39">
        <v>20</v>
      </c>
      <c r="I2264" s="41">
        <v>0.08</v>
      </c>
      <c r="J2264" s="35">
        <v>2</v>
      </c>
      <c r="K2264" s="49">
        <v>187230.7365988119</v>
      </c>
      <c r="M2264" s="36"/>
      <c r="N2264" s="36"/>
      <c r="O2264" s="36"/>
    </row>
    <row r="2265" spans="1:15" ht="30">
      <c r="A2265" s="28"/>
      <c r="B2265" s="29" t="s">
        <v>9896</v>
      </c>
      <c r="C2265" s="29">
        <v>1</v>
      </c>
      <c r="D2265" s="30"/>
      <c r="E2265" s="31" t="s">
        <v>12123</v>
      </c>
      <c r="F2265" s="46">
        <v>377886.82</v>
      </c>
      <c r="G2265" s="32">
        <v>2020</v>
      </c>
      <c r="H2265" s="39">
        <v>20</v>
      </c>
      <c r="I2265" s="41">
        <v>0.08</v>
      </c>
      <c r="J2265" s="35">
        <v>2</v>
      </c>
      <c r="K2265" s="49">
        <v>312141.99622732674</v>
      </c>
      <c r="M2265" s="36"/>
      <c r="N2265" s="36"/>
      <c r="O2265" s="36"/>
    </row>
    <row r="2266" spans="1:15" ht="30">
      <c r="A2266" s="28"/>
      <c r="B2266" s="29" t="s">
        <v>9896</v>
      </c>
      <c r="C2266" s="29">
        <v>1</v>
      </c>
      <c r="D2266" s="30"/>
      <c r="E2266" s="31" t="s">
        <v>12124</v>
      </c>
      <c r="F2266" s="46">
        <v>268759.96000000002</v>
      </c>
      <c r="G2266" s="32">
        <v>2021</v>
      </c>
      <c r="H2266" s="39">
        <v>20</v>
      </c>
      <c r="I2266" s="41">
        <v>0.08</v>
      </c>
      <c r="J2266" s="35">
        <v>2</v>
      </c>
      <c r="K2266" s="49">
        <v>244768.47683801982</v>
      </c>
      <c r="M2266" s="36"/>
      <c r="N2266" s="36"/>
      <c r="O2266" s="36"/>
    </row>
    <row r="2267" spans="1:15" ht="30">
      <c r="A2267" s="28"/>
      <c r="B2267" s="29" t="s">
        <v>9896</v>
      </c>
      <c r="C2267" s="29">
        <v>1</v>
      </c>
      <c r="D2267" s="30"/>
      <c r="E2267" s="31" t="s">
        <v>12125</v>
      </c>
      <c r="F2267" s="46">
        <v>422294.85</v>
      </c>
      <c r="G2267" s="32">
        <v>2021</v>
      </c>
      <c r="H2267" s="39">
        <v>20</v>
      </c>
      <c r="I2267" s="41">
        <v>0.08</v>
      </c>
      <c r="J2267" s="35">
        <v>2</v>
      </c>
      <c r="K2267" s="49">
        <v>384597.71764752473</v>
      </c>
      <c r="M2267" s="36"/>
      <c r="N2267" s="36"/>
      <c r="O2267" s="36"/>
    </row>
    <row r="2268" spans="1:15" ht="30">
      <c r="A2268" s="28"/>
      <c r="B2268" s="29" t="s">
        <v>9896</v>
      </c>
      <c r="C2268" s="29">
        <v>1</v>
      </c>
      <c r="D2268" s="30"/>
      <c r="E2268" s="31" t="s">
        <v>12126</v>
      </c>
      <c r="F2268" s="46">
        <v>422294.85</v>
      </c>
      <c r="G2268" s="32">
        <v>2021</v>
      </c>
      <c r="H2268" s="39">
        <v>20</v>
      </c>
      <c r="I2268" s="41">
        <v>0.08</v>
      </c>
      <c r="J2268" s="35">
        <v>2</v>
      </c>
      <c r="K2268" s="49">
        <v>384597.71764752473</v>
      </c>
      <c r="M2268" s="36"/>
      <c r="N2268" s="36"/>
      <c r="O2268" s="36"/>
    </row>
    <row r="2269" spans="1:15" ht="30">
      <c r="A2269" s="28"/>
      <c r="B2269" s="29" t="s">
        <v>9896</v>
      </c>
      <c r="C2269" s="29">
        <v>1</v>
      </c>
      <c r="D2269" s="30"/>
      <c r="E2269" s="31" t="s">
        <v>12127</v>
      </c>
      <c r="F2269" s="46">
        <v>422294.85</v>
      </c>
      <c r="G2269" s="32">
        <v>2021</v>
      </c>
      <c r="H2269" s="39">
        <v>20</v>
      </c>
      <c r="I2269" s="41">
        <v>0.08</v>
      </c>
      <c r="J2269" s="35">
        <v>2</v>
      </c>
      <c r="K2269" s="49">
        <v>384597.71764752473</v>
      </c>
      <c r="M2269" s="36"/>
      <c r="N2269" s="36"/>
      <c r="O2269" s="36"/>
    </row>
    <row r="2270" spans="1:15" ht="30">
      <c r="A2270" s="28"/>
      <c r="B2270" s="29" t="s">
        <v>9896</v>
      </c>
      <c r="C2270" s="29">
        <v>1</v>
      </c>
      <c r="D2270" s="30"/>
      <c r="E2270" s="31" t="s">
        <v>12128</v>
      </c>
      <c r="F2270" s="46">
        <v>268759.96000000002</v>
      </c>
      <c r="G2270" s="32">
        <v>2021</v>
      </c>
      <c r="H2270" s="39">
        <v>20</v>
      </c>
      <c r="I2270" s="41">
        <v>0.08</v>
      </c>
      <c r="J2270" s="35">
        <v>2</v>
      </c>
      <c r="K2270" s="49">
        <v>244768.47683801982</v>
      </c>
      <c r="M2270" s="36"/>
      <c r="N2270" s="36"/>
      <c r="O2270" s="36"/>
    </row>
    <row r="2271" spans="1:15" ht="30">
      <c r="A2271" s="28"/>
      <c r="B2271" s="29" t="s">
        <v>9896</v>
      </c>
      <c r="C2271" s="29">
        <v>1</v>
      </c>
      <c r="D2271" s="30"/>
      <c r="E2271" s="31" t="s">
        <v>12129</v>
      </c>
      <c r="F2271" s="46">
        <v>142512.04999999999</v>
      </c>
      <c r="G2271" s="32">
        <v>2019</v>
      </c>
      <c r="H2271" s="39">
        <v>20</v>
      </c>
      <c r="I2271" s="41">
        <v>0.08</v>
      </c>
      <c r="J2271" s="35">
        <v>2</v>
      </c>
      <c r="K2271" s="49">
        <v>106294.23515445544</v>
      </c>
      <c r="M2271" s="36"/>
      <c r="N2271" s="36"/>
      <c r="O2271" s="36"/>
    </row>
    <row r="2272" spans="1:15" ht="30">
      <c r="A2272" s="28"/>
      <c r="B2272" s="29" t="s">
        <v>9896</v>
      </c>
      <c r="C2272" s="29">
        <v>1</v>
      </c>
      <c r="D2272" s="30"/>
      <c r="E2272" s="31" t="s">
        <v>12130</v>
      </c>
      <c r="F2272" s="46">
        <v>142512.04999999999</v>
      </c>
      <c r="G2272" s="32">
        <v>2019</v>
      </c>
      <c r="H2272" s="39">
        <v>20</v>
      </c>
      <c r="I2272" s="41">
        <v>0.08</v>
      </c>
      <c r="J2272" s="35">
        <v>2</v>
      </c>
      <c r="K2272" s="49">
        <v>106294.23515445544</v>
      </c>
      <c r="M2272" s="36"/>
      <c r="N2272" s="36"/>
      <c r="O2272" s="36"/>
    </row>
    <row r="2273" spans="1:15" ht="30">
      <c r="A2273" s="28"/>
      <c r="B2273" s="29" t="s">
        <v>9896</v>
      </c>
      <c r="C2273" s="29">
        <v>1</v>
      </c>
      <c r="D2273" s="30"/>
      <c r="E2273" s="31" t="s">
        <v>12131</v>
      </c>
      <c r="F2273" s="46">
        <v>283847.40000000002</v>
      </c>
      <c r="G2273" s="32">
        <v>2021</v>
      </c>
      <c r="H2273" s="39">
        <v>20</v>
      </c>
      <c r="I2273" s="41">
        <v>0.08</v>
      </c>
      <c r="J2273" s="35">
        <v>2</v>
      </c>
      <c r="K2273" s="49">
        <v>258509.10140198024</v>
      </c>
      <c r="M2273" s="36"/>
      <c r="N2273" s="36"/>
      <c r="O2273" s="36"/>
    </row>
    <row r="2274" spans="1:15" ht="30">
      <c r="A2274" s="28"/>
      <c r="B2274" s="29" t="s">
        <v>9896</v>
      </c>
      <c r="C2274" s="29">
        <v>1</v>
      </c>
      <c r="D2274" s="30"/>
      <c r="E2274" s="31" t="s">
        <v>12132</v>
      </c>
      <c r="F2274" s="46">
        <v>424205.5</v>
      </c>
      <c r="G2274" s="32">
        <v>2021</v>
      </c>
      <c r="H2274" s="39">
        <v>20</v>
      </c>
      <c r="I2274" s="41">
        <v>0.08</v>
      </c>
      <c r="J2274" s="35">
        <v>2</v>
      </c>
      <c r="K2274" s="49">
        <v>386337.80902970297</v>
      </c>
      <c r="M2274" s="36"/>
      <c r="N2274" s="36"/>
      <c r="O2274" s="36"/>
    </row>
    <row r="2275" spans="1:15" ht="30">
      <c r="A2275" s="28"/>
      <c r="B2275" s="29" t="s">
        <v>9896</v>
      </c>
      <c r="C2275" s="29">
        <v>1</v>
      </c>
      <c r="D2275" s="30"/>
      <c r="E2275" s="31" t="s">
        <v>12133</v>
      </c>
      <c r="F2275" s="46">
        <v>424205.5</v>
      </c>
      <c r="G2275" s="32">
        <v>2021</v>
      </c>
      <c r="H2275" s="39">
        <v>20</v>
      </c>
      <c r="I2275" s="41">
        <v>0.08</v>
      </c>
      <c r="J2275" s="35">
        <v>2</v>
      </c>
      <c r="K2275" s="49">
        <v>386337.80902970297</v>
      </c>
      <c r="M2275" s="36"/>
      <c r="N2275" s="36"/>
      <c r="O2275" s="36"/>
    </row>
    <row r="2276" spans="1:15" ht="30">
      <c r="A2276" s="28"/>
      <c r="B2276" s="29" t="s">
        <v>9896</v>
      </c>
      <c r="C2276" s="29">
        <v>1</v>
      </c>
      <c r="D2276" s="30"/>
      <c r="E2276" s="31" t="s">
        <v>12134</v>
      </c>
      <c r="F2276" s="46">
        <v>268759.96000000002</v>
      </c>
      <c r="G2276" s="32">
        <v>2021</v>
      </c>
      <c r="H2276" s="39">
        <v>20</v>
      </c>
      <c r="I2276" s="41">
        <v>0.08</v>
      </c>
      <c r="J2276" s="35">
        <v>2</v>
      </c>
      <c r="K2276" s="49">
        <v>244768.47683801982</v>
      </c>
      <c r="M2276" s="36"/>
      <c r="N2276" s="36"/>
      <c r="O2276" s="36"/>
    </row>
    <row r="2277" spans="1:15" ht="30">
      <c r="A2277" s="28"/>
      <c r="B2277" s="29" t="s">
        <v>9896</v>
      </c>
      <c r="C2277" s="29">
        <v>1</v>
      </c>
      <c r="D2277" s="30"/>
      <c r="E2277" s="31" t="s">
        <v>12135</v>
      </c>
      <c r="F2277" s="46">
        <v>268759.96000000002</v>
      </c>
      <c r="G2277" s="32">
        <v>2021</v>
      </c>
      <c r="H2277" s="39">
        <v>20</v>
      </c>
      <c r="I2277" s="41">
        <v>0.08</v>
      </c>
      <c r="J2277" s="35">
        <v>2</v>
      </c>
      <c r="K2277" s="49">
        <v>244768.47683801982</v>
      </c>
      <c r="M2277" s="36"/>
      <c r="N2277" s="36"/>
      <c r="O2277" s="36"/>
    </row>
    <row r="2278" spans="1:15" ht="30">
      <c r="A2278" s="28"/>
      <c r="B2278" s="29" t="s">
        <v>9896</v>
      </c>
      <c r="C2278" s="29">
        <v>1</v>
      </c>
      <c r="D2278" s="30"/>
      <c r="E2278" s="31" t="s">
        <v>12136</v>
      </c>
      <c r="F2278" s="46">
        <v>268759.96000000002</v>
      </c>
      <c r="G2278" s="32">
        <v>2021</v>
      </c>
      <c r="H2278" s="39">
        <v>20</v>
      </c>
      <c r="I2278" s="41">
        <v>0.08</v>
      </c>
      <c r="J2278" s="35">
        <v>2</v>
      </c>
      <c r="K2278" s="49">
        <v>244768.47683801982</v>
      </c>
      <c r="M2278" s="36"/>
      <c r="N2278" s="36"/>
      <c r="O2278" s="36"/>
    </row>
    <row r="2279" spans="1:15" ht="30">
      <c r="A2279" s="28"/>
      <c r="B2279" s="29" t="s">
        <v>9896</v>
      </c>
      <c r="C2279" s="29">
        <v>1</v>
      </c>
      <c r="D2279" s="30"/>
      <c r="E2279" s="31" t="s">
        <v>12137</v>
      </c>
      <c r="F2279" s="46">
        <v>273489.71999999997</v>
      </c>
      <c r="G2279" s="32">
        <v>2021</v>
      </c>
      <c r="H2279" s="39">
        <v>20</v>
      </c>
      <c r="I2279" s="41">
        <v>0.08</v>
      </c>
      <c r="J2279" s="35">
        <v>2</v>
      </c>
      <c r="K2279" s="49">
        <v>249076.02380673264</v>
      </c>
      <c r="M2279" s="36"/>
      <c r="N2279" s="36"/>
      <c r="O2279" s="36"/>
    </row>
    <row r="2280" spans="1:15" ht="30">
      <c r="A2280" s="28"/>
      <c r="B2280" s="29" t="s">
        <v>9896</v>
      </c>
      <c r="C2280" s="29">
        <v>1</v>
      </c>
      <c r="D2280" s="30"/>
      <c r="E2280" s="31" t="s">
        <v>12138</v>
      </c>
      <c r="F2280" s="46">
        <v>273489.71999999997</v>
      </c>
      <c r="G2280" s="32">
        <v>2021</v>
      </c>
      <c r="H2280" s="39">
        <v>20</v>
      </c>
      <c r="I2280" s="41">
        <v>0.08</v>
      </c>
      <c r="J2280" s="35">
        <v>2</v>
      </c>
      <c r="K2280" s="49">
        <v>249076.02380673264</v>
      </c>
      <c r="M2280" s="36"/>
      <c r="N2280" s="36"/>
      <c r="O2280" s="36"/>
    </row>
    <row r="2281" spans="1:15" ht="30">
      <c r="A2281" s="28"/>
      <c r="B2281" s="29" t="s">
        <v>9896</v>
      </c>
      <c r="C2281" s="29">
        <v>1</v>
      </c>
      <c r="D2281" s="30"/>
      <c r="E2281" s="31" t="s">
        <v>12139</v>
      </c>
      <c r="F2281" s="46">
        <v>273489.71999999997</v>
      </c>
      <c r="G2281" s="32">
        <v>2021</v>
      </c>
      <c r="H2281" s="39">
        <v>20</v>
      </c>
      <c r="I2281" s="41">
        <v>0.08</v>
      </c>
      <c r="J2281" s="35">
        <v>2</v>
      </c>
      <c r="K2281" s="49">
        <v>249076.02380673264</v>
      </c>
      <c r="M2281" s="36"/>
      <c r="N2281" s="36"/>
      <c r="O2281" s="36"/>
    </row>
    <row r="2282" spans="1:15" ht="30">
      <c r="A2282" s="28"/>
      <c r="B2282" s="29" t="s">
        <v>9896</v>
      </c>
      <c r="C2282" s="29">
        <v>1</v>
      </c>
      <c r="D2282" s="30"/>
      <c r="E2282" s="31" t="s">
        <v>12140</v>
      </c>
      <c r="F2282" s="46">
        <v>273489.71999999997</v>
      </c>
      <c r="G2282" s="32">
        <v>2021</v>
      </c>
      <c r="H2282" s="39">
        <v>20</v>
      </c>
      <c r="I2282" s="41">
        <v>0.08</v>
      </c>
      <c r="J2282" s="35">
        <v>2</v>
      </c>
      <c r="K2282" s="49">
        <v>249076.02380673264</v>
      </c>
      <c r="M2282" s="36"/>
      <c r="N2282" s="36"/>
      <c r="O2282" s="36"/>
    </row>
    <row r="2283" spans="1:15" ht="30">
      <c r="A2283" s="28"/>
      <c r="B2283" s="29" t="s">
        <v>9896</v>
      </c>
      <c r="C2283" s="29">
        <v>1</v>
      </c>
      <c r="D2283" s="30"/>
      <c r="E2283" s="31" t="s">
        <v>12141</v>
      </c>
      <c r="F2283" s="46">
        <v>273489.71999999997</v>
      </c>
      <c r="G2283" s="32">
        <v>2021</v>
      </c>
      <c r="H2283" s="39">
        <v>20</v>
      </c>
      <c r="I2283" s="41">
        <v>0.08</v>
      </c>
      <c r="J2283" s="35">
        <v>2</v>
      </c>
      <c r="K2283" s="49">
        <v>249076.02380673264</v>
      </c>
      <c r="M2283" s="36"/>
      <c r="N2283" s="36"/>
      <c r="O2283" s="36"/>
    </row>
    <row r="2284" spans="1:15" ht="30">
      <c r="A2284" s="28"/>
      <c r="B2284" s="29" t="s">
        <v>9896</v>
      </c>
      <c r="C2284" s="29">
        <v>1</v>
      </c>
      <c r="D2284" s="30"/>
      <c r="E2284" s="31" t="s">
        <v>12142</v>
      </c>
      <c r="F2284" s="46">
        <v>273489.71999999997</v>
      </c>
      <c r="G2284" s="32">
        <v>2021</v>
      </c>
      <c r="H2284" s="39">
        <v>20</v>
      </c>
      <c r="I2284" s="41">
        <v>0.08</v>
      </c>
      <c r="J2284" s="35">
        <v>2</v>
      </c>
      <c r="K2284" s="49">
        <v>249076.02380673264</v>
      </c>
      <c r="M2284" s="36"/>
      <c r="N2284" s="36"/>
      <c r="O2284" s="36"/>
    </row>
    <row r="2285" spans="1:15" ht="30">
      <c r="A2285" s="28"/>
      <c r="B2285" s="29" t="s">
        <v>9896</v>
      </c>
      <c r="C2285" s="29">
        <v>1</v>
      </c>
      <c r="D2285" s="30"/>
      <c r="E2285" s="31" t="s">
        <v>12143</v>
      </c>
      <c r="F2285" s="46">
        <v>273489.71999999997</v>
      </c>
      <c r="G2285" s="32">
        <v>2021</v>
      </c>
      <c r="H2285" s="39">
        <v>20</v>
      </c>
      <c r="I2285" s="41">
        <v>0.08</v>
      </c>
      <c r="J2285" s="35">
        <v>2</v>
      </c>
      <c r="K2285" s="49">
        <v>249076.02380673264</v>
      </c>
      <c r="M2285" s="36"/>
      <c r="N2285" s="36"/>
      <c r="O2285" s="36"/>
    </row>
    <row r="2286" spans="1:15" ht="30">
      <c r="A2286" s="28"/>
      <c r="B2286" s="29" t="s">
        <v>9896</v>
      </c>
      <c r="C2286" s="29">
        <v>1</v>
      </c>
      <c r="D2286" s="30"/>
      <c r="E2286" s="31" t="s">
        <v>12144</v>
      </c>
      <c r="F2286" s="46">
        <v>273489.71999999997</v>
      </c>
      <c r="G2286" s="32">
        <v>2021</v>
      </c>
      <c r="H2286" s="39">
        <v>20</v>
      </c>
      <c r="I2286" s="41">
        <v>0.08</v>
      </c>
      <c r="J2286" s="35">
        <v>2</v>
      </c>
      <c r="K2286" s="49">
        <v>249076.02380673264</v>
      </c>
      <c r="M2286" s="36"/>
      <c r="N2286" s="36"/>
      <c r="O2286" s="36"/>
    </row>
    <row r="2287" spans="1:15" ht="30">
      <c r="A2287" s="28"/>
      <c r="B2287" s="29" t="s">
        <v>9896</v>
      </c>
      <c r="C2287" s="29">
        <v>1</v>
      </c>
      <c r="D2287" s="30"/>
      <c r="E2287" s="31" t="s">
        <v>12145</v>
      </c>
      <c r="F2287" s="46">
        <v>273489.71999999997</v>
      </c>
      <c r="G2287" s="32">
        <v>2021</v>
      </c>
      <c r="H2287" s="39">
        <v>20</v>
      </c>
      <c r="I2287" s="41">
        <v>0.08</v>
      </c>
      <c r="J2287" s="35">
        <v>2</v>
      </c>
      <c r="K2287" s="49">
        <v>249076.02380673264</v>
      </c>
      <c r="M2287" s="36"/>
      <c r="N2287" s="36"/>
      <c r="O2287" s="36"/>
    </row>
    <row r="2288" spans="1:15" ht="30">
      <c r="A2288" s="28"/>
      <c r="B2288" s="29" t="s">
        <v>9896</v>
      </c>
      <c r="C2288" s="29">
        <v>1</v>
      </c>
      <c r="D2288" s="30"/>
      <c r="E2288" s="31" t="s">
        <v>12146</v>
      </c>
      <c r="F2288" s="46">
        <v>273489.71999999997</v>
      </c>
      <c r="G2288" s="32">
        <v>2021</v>
      </c>
      <c r="H2288" s="39">
        <v>20</v>
      </c>
      <c r="I2288" s="41">
        <v>0.08</v>
      </c>
      <c r="J2288" s="35">
        <v>2</v>
      </c>
      <c r="K2288" s="49">
        <v>249076.02380673264</v>
      </c>
      <c r="M2288" s="36"/>
      <c r="N2288" s="36"/>
      <c r="O2288" s="36"/>
    </row>
    <row r="2289" spans="1:15" ht="30">
      <c r="A2289" s="28"/>
      <c r="B2289" s="29" t="s">
        <v>9896</v>
      </c>
      <c r="C2289" s="29">
        <v>1</v>
      </c>
      <c r="D2289" s="30"/>
      <c r="E2289" s="31" t="s">
        <v>12147</v>
      </c>
      <c r="F2289" s="46">
        <v>178143.65</v>
      </c>
      <c r="G2289" s="32">
        <v>2021</v>
      </c>
      <c r="H2289" s="39">
        <v>20</v>
      </c>
      <c r="I2289" s="41">
        <v>0.08</v>
      </c>
      <c r="J2289" s="35">
        <v>2</v>
      </c>
      <c r="K2289" s="49">
        <v>162241.24259009902</v>
      </c>
      <c r="M2289" s="36"/>
      <c r="N2289" s="36"/>
      <c r="O2289" s="36"/>
    </row>
    <row r="2290" spans="1:15" ht="30">
      <c r="A2290" s="28"/>
      <c r="B2290" s="29" t="s">
        <v>9896</v>
      </c>
      <c r="C2290" s="29">
        <v>1</v>
      </c>
      <c r="D2290" s="30"/>
      <c r="E2290" s="31" t="s">
        <v>12148</v>
      </c>
      <c r="F2290" s="46">
        <v>426795.95</v>
      </c>
      <c r="G2290" s="32">
        <v>2021</v>
      </c>
      <c r="H2290" s="39">
        <v>20</v>
      </c>
      <c r="I2290" s="41">
        <v>0.08</v>
      </c>
      <c r="J2290" s="35">
        <v>2</v>
      </c>
      <c r="K2290" s="49">
        <v>388697.01648316835</v>
      </c>
      <c r="M2290" s="36"/>
      <c r="N2290" s="36"/>
      <c r="O2290" s="36"/>
    </row>
    <row r="2291" spans="1:15" ht="30">
      <c r="A2291" s="28"/>
      <c r="B2291" s="29" t="s">
        <v>9896</v>
      </c>
      <c r="C2291" s="29">
        <v>1</v>
      </c>
      <c r="D2291" s="30"/>
      <c r="E2291" s="31" t="s">
        <v>12149</v>
      </c>
      <c r="F2291" s="46">
        <v>72980</v>
      </c>
      <c r="G2291" s="32">
        <v>2022</v>
      </c>
      <c r="H2291" s="39">
        <v>20</v>
      </c>
      <c r="I2291" s="41">
        <v>0.08</v>
      </c>
      <c r="J2291" s="35">
        <v>2</v>
      </c>
      <c r="K2291" s="49">
        <v>72980</v>
      </c>
      <c r="M2291" s="36"/>
      <c r="N2291" s="36"/>
      <c r="O2291" s="36"/>
    </row>
    <row r="2292" spans="1:15" ht="30">
      <c r="A2292" s="28"/>
      <c r="B2292" s="29" t="s">
        <v>9896</v>
      </c>
      <c r="C2292" s="29">
        <v>1</v>
      </c>
      <c r="D2292" s="30"/>
      <c r="E2292" s="31" t="s">
        <v>12150</v>
      </c>
      <c r="F2292" s="46">
        <v>409132</v>
      </c>
      <c r="G2292" s="32">
        <v>2022</v>
      </c>
      <c r="H2292" s="39">
        <v>20</v>
      </c>
      <c r="I2292" s="41">
        <v>0.08</v>
      </c>
      <c r="J2292" s="35">
        <v>2</v>
      </c>
      <c r="K2292" s="49">
        <v>409132</v>
      </c>
      <c r="M2292" s="36"/>
      <c r="N2292" s="36"/>
      <c r="O2292" s="36"/>
    </row>
    <row r="2293" spans="1:15" ht="30">
      <c r="A2293" s="28"/>
      <c r="B2293" s="29" t="s">
        <v>9896</v>
      </c>
      <c r="C2293" s="29">
        <v>1</v>
      </c>
      <c r="D2293" s="30"/>
      <c r="E2293" s="31" t="s">
        <v>12151</v>
      </c>
      <c r="F2293" s="46">
        <v>409132</v>
      </c>
      <c r="G2293" s="32">
        <v>2022</v>
      </c>
      <c r="H2293" s="39">
        <v>20</v>
      </c>
      <c r="I2293" s="41">
        <v>0.08</v>
      </c>
      <c r="J2293" s="35">
        <v>2</v>
      </c>
      <c r="K2293" s="49">
        <v>409132</v>
      </c>
      <c r="M2293" s="36"/>
      <c r="N2293" s="36"/>
      <c r="O2293" s="36"/>
    </row>
    <row r="2294" spans="1:15" ht="30">
      <c r="A2294" s="28"/>
      <c r="B2294" s="29" t="s">
        <v>9896</v>
      </c>
      <c r="C2294" s="29">
        <v>1</v>
      </c>
      <c r="D2294" s="30"/>
      <c r="E2294" s="31" t="s">
        <v>12152</v>
      </c>
      <c r="F2294" s="46">
        <v>426795.95</v>
      </c>
      <c r="G2294" s="32">
        <v>2021</v>
      </c>
      <c r="H2294" s="39">
        <v>20</v>
      </c>
      <c r="I2294" s="41">
        <v>0.08</v>
      </c>
      <c r="J2294" s="35">
        <v>2</v>
      </c>
      <c r="K2294" s="49">
        <v>388697.01648316835</v>
      </c>
      <c r="M2294" s="36"/>
      <c r="N2294" s="36"/>
      <c r="O2294" s="36"/>
    </row>
    <row r="2295" spans="1:15" ht="30">
      <c r="A2295" s="28"/>
      <c r="B2295" s="29" t="s">
        <v>9896</v>
      </c>
      <c r="C2295" s="29">
        <v>1</v>
      </c>
      <c r="D2295" s="30"/>
      <c r="E2295" s="31" t="s">
        <v>12153</v>
      </c>
      <c r="F2295" s="46">
        <v>179135</v>
      </c>
      <c r="G2295" s="32">
        <v>2022</v>
      </c>
      <c r="H2295" s="39">
        <v>20</v>
      </c>
      <c r="I2295" s="41">
        <v>0.08</v>
      </c>
      <c r="J2295" s="35">
        <v>2</v>
      </c>
      <c r="K2295" s="49">
        <v>179135</v>
      </c>
      <c r="M2295" s="36"/>
      <c r="N2295" s="36"/>
      <c r="O2295" s="36"/>
    </row>
    <row r="2296" spans="1:15" ht="30">
      <c r="A2296" s="28"/>
      <c r="B2296" s="29" t="s">
        <v>9896</v>
      </c>
      <c r="C2296" s="29">
        <v>1</v>
      </c>
      <c r="D2296" s="30"/>
      <c r="E2296" s="31" t="s">
        <v>12154</v>
      </c>
      <c r="F2296" s="46">
        <v>688920</v>
      </c>
      <c r="G2296" s="32">
        <v>2022</v>
      </c>
      <c r="H2296" s="39">
        <v>20</v>
      </c>
      <c r="I2296" s="41">
        <v>0.08</v>
      </c>
      <c r="J2296" s="35">
        <v>2</v>
      </c>
      <c r="K2296" s="49">
        <v>688920</v>
      </c>
      <c r="M2296" s="36"/>
      <c r="N2296" s="36"/>
      <c r="O2296" s="36"/>
    </row>
    <row r="2297" spans="1:15" ht="30">
      <c r="A2297" s="28"/>
      <c r="B2297" s="29" t="s">
        <v>9896</v>
      </c>
      <c r="C2297" s="29">
        <v>1</v>
      </c>
      <c r="D2297" s="30"/>
      <c r="E2297" s="31" t="s">
        <v>12155</v>
      </c>
      <c r="F2297" s="46">
        <v>196756</v>
      </c>
      <c r="G2297" s="32">
        <v>2022</v>
      </c>
      <c r="H2297" s="39">
        <v>20</v>
      </c>
      <c r="I2297" s="41">
        <v>0.08</v>
      </c>
      <c r="J2297" s="35">
        <v>2</v>
      </c>
      <c r="K2297" s="49">
        <v>196756</v>
      </c>
      <c r="M2297" s="36"/>
      <c r="N2297" s="36"/>
      <c r="O2297" s="36"/>
    </row>
    <row r="2298" spans="1:15" ht="30">
      <c r="A2298" s="28"/>
      <c r="B2298" s="29" t="s">
        <v>9896</v>
      </c>
      <c r="C2298" s="29">
        <v>1</v>
      </c>
      <c r="D2298" s="30"/>
      <c r="E2298" s="31" t="s">
        <v>12156</v>
      </c>
      <c r="F2298" s="46">
        <v>688920</v>
      </c>
      <c r="G2298" s="32">
        <v>2022</v>
      </c>
      <c r="H2298" s="39">
        <v>20</v>
      </c>
      <c r="I2298" s="41">
        <v>0.08</v>
      </c>
      <c r="J2298" s="35">
        <v>2</v>
      </c>
      <c r="K2298" s="49">
        <v>688920</v>
      </c>
      <c r="M2298" s="36"/>
      <c r="N2298" s="36"/>
      <c r="O2298" s="36"/>
    </row>
    <row r="2299" spans="1:15" ht="30">
      <c r="A2299" s="28"/>
      <c r="B2299" s="29" t="s">
        <v>9896</v>
      </c>
      <c r="C2299" s="29">
        <v>1</v>
      </c>
      <c r="D2299" s="30"/>
      <c r="E2299" s="31" t="s">
        <v>12157</v>
      </c>
      <c r="F2299" s="46">
        <v>366652.02</v>
      </c>
      <c r="G2299" s="32">
        <v>2019</v>
      </c>
      <c r="H2299" s="39">
        <v>20</v>
      </c>
      <c r="I2299" s="41">
        <v>0.08</v>
      </c>
      <c r="J2299" s="35">
        <v>2</v>
      </c>
      <c r="K2299" s="49">
        <v>273471.58386772277</v>
      </c>
      <c r="M2299" s="36"/>
      <c r="N2299" s="36"/>
      <c r="O2299" s="36"/>
    </row>
    <row r="2300" spans="1:15" ht="30">
      <c r="A2300" s="28"/>
      <c r="B2300" s="29" t="s">
        <v>9896</v>
      </c>
      <c r="C2300" s="29">
        <v>1</v>
      </c>
      <c r="D2300" s="30"/>
      <c r="E2300" s="31" t="s">
        <v>12158</v>
      </c>
      <c r="F2300" s="46">
        <v>262998.46999999997</v>
      </c>
      <c r="G2300" s="32">
        <v>2019</v>
      </c>
      <c r="H2300" s="39">
        <v>20</v>
      </c>
      <c r="I2300" s="41">
        <v>0.08</v>
      </c>
      <c r="J2300" s="35">
        <v>2</v>
      </c>
      <c r="K2300" s="50">
        <v>196160.40338653463</v>
      </c>
      <c r="M2300" s="36"/>
      <c r="N2300" s="36"/>
      <c r="O2300" s="36"/>
    </row>
    <row r="2301" spans="1:15">
      <c r="A2301" s="28"/>
      <c r="B2301" s="29" t="s">
        <v>9896</v>
      </c>
      <c r="C2301" s="29"/>
      <c r="D2301" s="30"/>
      <c r="E2301" s="31"/>
      <c r="F2301" s="46"/>
      <c r="G2301" s="32"/>
      <c r="H2301" s="39"/>
      <c r="I2301" s="41"/>
      <c r="J2301" s="35" t="s">
        <v>9897</v>
      </c>
      <c r="K2301" s="49"/>
      <c r="M2301" s="36"/>
      <c r="N2301" s="36"/>
      <c r="O2301" s="36"/>
    </row>
    <row r="2302" spans="1:15" ht="15.75" thickBot="1">
      <c r="A2302" s="28"/>
      <c r="B2302" s="29" t="s">
        <v>9896</v>
      </c>
      <c r="C2302" s="29"/>
      <c r="D2302" s="30"/>
      <c r="E2302" s="52" t="s">
        <v>12159</v>
      </c>
      <c r="F2302" s="46"/>
      <c r="G2302" s="32"/>
      <c r="H2302" s="39"/>
      <c r="I2302" s="41"/>
      <c r="J2302" s="35" t="s">
        <v>9897</v>
      </c>
      <c r="K2302" s="51">
        <f>SUM(K2057:K2301)</f>
        <v>43866250.212415509</v>
      </c>
      <c r="M2302" s="36"/>
      <c r="N2302" s="36"/>
      <c r="O2302" s="36"/>
    </row>
    <row r="2303" spans="1:15" ht="15.75" thickTop="1">
      <c r="M2303" s="36"/>
      <c r="N2303" s="36"/>
      <c r="O2303" s="36"/>
    </row>
    <row r="2304" spans="1:15">
      <c r="A2304" s="19" t="s">
        <v>9887</v>
      </c>
      <c r="B2304" s="19" t="s">
        <v>9888</v>
      </c>
      <c r="C2304" s="19" t="s">
        <v>9889</v>
      </c>
      <c r="D2304" s="19" t="s">
        <v>9890</v>
      </c>
      <c r="E2304" s="20" t="s">
        <v>12482</v>
      </c>
      <c r="F2304" s="45" t="s">
        <v>8533</v>
      </c>
      <c r="G2304" s="21" t="s">
        <v>9891</v>
      </c>
      <c r="H2304" s="22" t="s">
        <v>9892</v>
      </c>
      <c r="I2304" s="23" t="s">
        <v>9893</v>
      </c>
      <c r="J2304" s="24" t="s">
        <v>9894</v>
      </c>
      <c r="K2304" s="48" t="s">
        <v>9895</v>
      </c>
      <c r="M2304" s="36"/>
      <c r="N2304" s="36"/>
      <c r="O2304" s="36"/>
    </row>
    <row r="2305" spans="1:15">
      <c r="A2305" s="28"/>
      <c r="B2305" s="29" t="s">
        <v>9896</v>
      </c>
      <c r="C2305" s="30"/>
      <c r="D2305" s="30"/>
      <c r="E2305" s="31"/>
      <c r="F2305" s="46"/>
      <c r="G2305" s="32"/>
      <c r="H2305" s="33"/>
      <c r="I2305" s="34"/>
      <c r="J2305" s="35" t="s">
        <v>9897</v>
      </c>
      <c r="K2305" s="49"/>
      <c r="M2305" s="36"/>
      <c r="N2305" s="36"/>
      <c r="O2305" s="36"/>
    </row>
    <row r="2306" spans="1:15">
      <c r="A2306" s="28"/>
      <c r="B2306" s="29" t="s">
        <v>9896</v>
      </c>
      <c r="C2306" s="29"/>
      <c r="D2306" s="30"/>
      <c r="E2306" s="37" t="s">
        <v>9898</v>
      </c>
      <c r="F2306" s="46"/>
      <c r="G2306" s="32"/>
      <c r="H2306" s="33"/>
      <c r="I2306" s="34"/>
      <c r="J2306" s="35" t="s">
        <v>9897</v>
      </c>
      <c r="K2306" s="49"/>
      <c r="M2306" s="36"/>
      <c r="N2306" s="36"/>
      <c r="O2306" s="36"/>
    </row>
    <row r="2307" spans="1:15">
      <c r="A2307" s="28"/>
      <c r="B2307" s="29" t="s">
        <v>9896</v>
      </c>
      <c r="C2307" s="29"/>
      <c r="D2307" s="30"/>
      <c r="E2307" s="31"/>
      <c r="F2307" s="46"/>
      <c r="G2307" s="32"/>
      <c r="H2307" s="33"/>
      <c r="I2307" s="38"/>
      <c r="J2307" s="35" t="s">
        <v>9897</v>
      </c>
      <c r="K2307" s="49"/>
      <c r="M2307" s="36"/>
      <c r="N2307" s="36"/>
      <c r="O2307" s="36"/>
    </row>
    <row r="2308" spans="1:15" ht="30">
      <c r="A2308" s="28">
        <v>1</v>
      </c>
      <c r="B2308" s="29" t="s">
        <v>9896</v>
      </c>
      <c r="C2308" s="29">
        <v>1</v>
      </c>
      <c r="D2308" s="30"/>
      <c r="E2308" s="31" t="s">
        <v>12160</v>
      </c>
      <c r="F2308" s="46">
        <v>483800</v>
      </c>
      <c r="G2308" s="32">
        <v>2016</v>
      </c>
      <c r="H2308" s="33">
        <v>20</v>
      </c>
      <c r="I2308" s="38">
        <v>0.08</v>
      </c>
      <c r="J2308" s="35">
        <v>2</v>
      </c>
      <c r="K2308" s="49">
        <v>257726.48712871294</v>
      </c>
      <c r="M2308" s="36"/>
      <c r="N2308" s="36"/>
      <c r="O2308" s="36"/>
    </row>
    <row r="2309" spans="1:15" ht="30">
      <c r="A2309" s="28"/>
      <c r="B2309" s="29" t="s">
        <v>9896</v>
      </c>
      <c r="C2309" s="29">
        <v>1</v>
      </c>
      <c r="D2309" s="30"/>
      <c r="E2309" s="31" t="s">
        <v>12161</v>
      </c>
      <c r="F2309" s="46">
        <v>483800</v>
      </c>
      <c r="G2309" s="32">
        <v>2016</v>
      </c>
      <c r="H2309" s="33">
        <v>20</v>
      </c>
      <c r="I2309" s="38">
        <v>0.08</v>
      </c>
      <c r="J2309" s="35">
        <v>2</v>
      </c>
      <c r="K2309" s="49">
        <v>257726.48712871294</v>
      </c>
      <c r="M2309" s="36"/>
      <c r="N2309" s="36"/>
      <c r="O2309" s="36"/>
    </row>
    <row r="2310" spans="1:15" ht="30">
      <c r="A2310" s="28"/>
      <c r="B2310" s="29" t="s">
        <v>9896</v>
      </c>
      <c r="C2310" s="29">
        <v>1</v>
      </c>
      <c r="D2310" s="30"/>
      <c r="E2310" s="31" t="s">
        <v>12162</v>
      </c>
      <c r="F2310" s="46">
        <v>483800</v>
      </c>
      <c r="G2310" s="32">
        <v>2016</v>
      </c>
      <c r="H2310" s="33">
        <v>20</v>
      </c>
      <c r="I2310" s="38">
        <v>0.08</v>
      </c>
      <c r="J2310" s="35">
        <v>2</v>
      </c>
      <c r="K2310" s="49">
        <v>257726.48712871294</v>
      </c>
      <c r="M2310" s="36"/>
      <c r="N2310" s="36"/>
      <c r="O2310" s="36"/>
    </row>
    <row r="2311" spans="1:15" ht="30">
      <c r="A2311" s="28"/>
      <c r="B2311" s="29" t="s">
        <v>9896</v>
      </c>
      <c r="C2311" s="29">
        <v>1</v>
      </c>
      <c r="D2311" s="30"/>
      <c r="E2311" s="31" t="s">
        <v>12163</v>
      </c>
      <c r="F2311" s="46">
        <v>483800</v>
      </c>
      <c r="G2311" s="32">
        <v>2016</v>
      </c>
      <c r="H2311" s="33">
        <v>20</v>
      </c>
      <c r="I2311" s="38">
        <v>0.08</v>
      </c>
      <c r="J2311" s="35">
        <v>2</v>
      </c>
      <c r="K2311" s="49">
        <v>257726.48712871294</v>
      </c>
      <c r="M2311" s="36"/>
      <c r="N2311" s="36"/>
      <c r="O2311" s="36"/>
    </row>
    <row r="2312" spans="1:15" ht="30">
      <c r="A2312" s="28"/>
      <c r="B2312" s="29" t="s">
        <v>9896</v>
      </c>
      <c r="C2312" s="29">
        <v>1</v>
      </c>
      <c r="D2312" s="30"/>
      <c r="E2312" s="31" t="s">
        <v>12164</v>
      </c>
      <c r="F2312" s="46">
        <v>483800</v>
      </c>
      <c r="G2312" s="32">
        <v>2016</v>
      </c>
      <c r="H2312" s="33">
        <v>20</v>
      </c>
      <c r="I2312" s="38">
        <v>0.08</v>
      </c>
      <c r="J2312" s="35">
        <v>2</v>
      </c>
      <c r="K2312" s="49">
        <v>257726.48712871294</v>
      </c>
      <c r="M2312" s="36"/>
      <c r="N2312" s="36"/>
      <c r="O2312" s="36"/>
    </row>
    <row r="2313" spans="1:15" ht="30">
      <c r="A2313" s="28"/>
      <c r="B2313" s="29" t="s">
        <v>9896</v>
      </c>
      <c r="C2313" s="29">
        <v>1</v>
      </c>
      <c r="D2313" s="30"/>
      <c r="E2313" s="31" t="s">
        <v>12165</v>
      </c>
      <c r="F2313" s="46">
        <v>483800</v>
      </c>
      <c r="G2313" s="32">
        <v>2016</v>
      </c>
      <c r="H2313" s="33">
        <v>20</v>
      </c>
      <c r="I2313" s="38">
        <v>0.08</v>
      </c>
      <c r="J2313" s="35">
        <v>2</v>
      </c>
      <c r="K2313" s="49">
        <v>257726.48712871294</v>
      </c>
      <c r="M2313" s="36"/>
      <c r="N2313" s="36"/>
      <c r="O2313" s="36"/>
    </row>
    <row r="2314" spans="1:15" ht="30">
      <c r="A2314" s="28"/>
      <c r="B2314" s="29" t="s">
        <v>9896</v>
      </c>
      <c r="C2314" s="29">
        <v>1</v>
      </c>
      <c r="D2314" s="30"/>
      <c r="E2314" s="31" t="s">
        <v>12166</v>
      </c>
      <c r="F2314" s="46">
        <v>483800</v>
      </c>
      <c r="G2314" s="32">
        <v>2016</v>
      </c>
      <c r="H2314" s="33">
        <v>20</v>
      </c>
      <c r="I2314" s="38">
        <v>0.08</v>
      </c>
      <c r="J2314" s="35">
        <v>2</v>
      </c>
      <c r="K2314" s="49">
        <v>257726.48712871294</v>
      </c>
      <c r="M2314" s="36"/>
      <c r="N2314" s="36"/>
      <c r="O2314" s="36"/>
    </row>
    <row r="2315" spans="1:15" ht="30">
      <c r="A2315" s="28"/>
      <c r="B2315" s="29" t="s">
        <v>9896</v>
      </c>
      <c r="C2315" s="29">
        <v>1</v>
      </c>
      <c r="D2315" s="30"/>
      <c r="E2315" s="31" t="s">
        <v>12167</v>
      </c>
      <c r="F2315" s="46">
        <v>483800</v>
      </c>
      <c r="G2315" s="32">
        <v>2016</v>
      </c>
      <c r="H2315" s="33">
        <v>20</v>
      </c>
      <c r="I2315" s="38">
        <v>0.08</v>
      </c>
      <c r="J2315" s="35">
        <v>2</v>
      </c>
      <c r="K2315" s="49">
        <v>257726.48712871294</v>
      </c>
      <c r="M2315" s="36"/>
      <c r="N2315" s="36"/>
      <c r="O2315" s="36"/>
    </row>
    <row r="2316" spans="1:15" ht="30">
      <c r="A2316" s="28"/>
      <c r="B2316" s="29" t="s">
        <v>9896</v>
      </c>
      <c r="C2316" s="29">
        <v>1</v>
      </c>
      <c r="D2316" s="30"/>
      <c r="E2316" s="31" t="s">
        <v>12168</v>
      </c>
      <c r="F2316" s="46">
        <v>483800</v>
      </c>
      <c r="G2316" s="32">
        <v>2016</v>
      </c>
      <c r="H2316" s="33">
        <v>20</v>
      </c>
      <c r="I2316" s="38">
        <v>0.08</v>
      </c>
      <c r="J2316" s="35">
        <v>2</v>
      </c>
      <c r="K2316" s="49">
        <v>257726.48712871294</v>
      </c>
      <c r="M2316" s="36"/>
      <c r="N2316" s="36"/>
      <c r="O2316" s="36"/>
    </row>
    <row r="2317" spans="1:15" ht="30">
      <c r="A2317" s="28"/>
      <c r="B2317" s="29" t="s">
        <v>9896</v>
      </c>
      <c r="C2317" s="29">
        <v>1</v>
      </c>
      <c r="D2317" s="30"/>
      <c r="E2317" s="31" t="s">
        <v>12169</v>
      </c>
      <c r="F2317" s="46">
        <v>760000</v>
      </c>
      <c r="G2317" s="32">
        <v>2022</v>
      </c>
      <c r="H2317" s="33">
        <v>20</v>
      </c>
      <c r="I2317" s="38">
        <v>0.08</v>
      </c>
      <c r="J2317" s="35">
        <v>2</v>
      </c>
      <c r="K2317" s="50">
        <v>760000</v>
      </c>
      <c r="M2317" s="36"/>
      <c r="N2317" s="36"/>
      <c r="O2317" s="36"/>
    </row>
    <row r="2318" spans="1:15">
      <c r="A2318" s="28"/>
      <c r="B2318" s="29" t="s">
        <v>9896</v>
      </c>
      <c r="C2318" s="29"/>
      <c r="D2318" s="30"/>
      <c r="E2318" s="31"/>
      <c r="F2318" s="46"/>
      <c r="G2318" s="32"/>
      <c r="H2318" s="33"/>
      <c r="I2318" s="38"/>
      <c r="J2318" s="35" t="s">
        <v>9897</v>
      </c>
      <c r="K2318" s="49"/>
      <c r="M2318" s="36"/>
      <c r="N2318" s="36"/>
      <c r="O2318" s="36"/>
    </row>
    <row r="2319" spans="1:15" ht="15.75" thickBot="1">
      <c r="A2319" s="28"/>
      <c r="B2319" s="29" t="s">
        <v>9896</v>
      </c>
      <c r="C2319" s="29"/>
      <c r="D2319" s="30"/>
      <c r="E2319" s="52" t="s">
        <v>10132</v>
      </c>
      <c r="F2319" s="46"/>
      <c r="G2319" s="32"/>
      <c r="H2319" s="33"/>
      <c r="I2319" s="34"/>
      <c r="J2319" s="35" t="s">
        <v>9897</v>
      </c>
      <c r="K2319" s="51">
        <f>SUM(K2305:K2318)</f>
        <v>3079538.3841584167</v>
      </c>
      <c r="M2319" s="36"/>
      <c r="N2319" s="36"/>
      <c r="O2319" s="36"/>
    </row>
    <row r="2320" spans="1:15" ht="15.75" thickTop="1">
      <c r="A2320" s="28"/>
      <c r="B2320" s="29" t="s">
        <v>9896</v>
      </c>
      <c r="C2320" s="29"/>
      <c r="D2320" s="30"/>
      <c r="E2320" s="31"/>
      <c r="F2320" s="46"/>
      <c r="G2320" s="32"/>
      <c r="H2320" s="33"/>
      <c r="I2320" s="34"/>
      <c r="J2320" s="35" t="s">
        <v>9897</v>
      </c>
      <c r="K2320" s="49"/>
      <c r="M2320" s="36"/>
      <c r="N2320" s="36"/>
      <c r="O2320" s="36"/>
    </row>
    <row r="2321" spans="1:15">
      <c r="A2321" s="28"/>
      <c r="B2321" s="29" t="s">
        <v>9896</v>
      </c>
      <c r="C2321" s="30"/>
      <c r="D2321" s="30"/>
      <c r="E2321" s="31"/>
      <c r="F2321" s="46"/>
      <c r="G2321" s="39"/>
      <c r="H2321" s="33"/>
      <c r="I2321" s="34"/>
      <c r="J2321" s="35" t="s">
        <v>9897</v>
      </c>
      <c r="K2321" s="49"/>
      <c r="M2321" s="36"/>
      <c r="N2321" s="36"/>
      <c r="O2321" s="36"/>
    </row>
    <row r="2322" spans="1:15">
      <c r="A2322" s="28"/>
      <c r="B2322" s="29" t="s">
        <v>9896</v>
      </c>
      <c r="C2322" s="30"/>
      <c r="D2322" s="30"/>
      <c r="E2322" s="37" t="s">
        <v>10133</v>
      </c>
      <c r="F2322" s="46"/>
      <c r="G2322" s="39"/>
      <c r="H2322" s="33"/>
      <c r="I2322" s="34"/>
      <c r="J2322" s="35" t="s">
        <v>9897</v>
      </c>
      <c r="K2322" s="49"/>
      <c r="M2322" s="36"/>
      <c r="N2322" s="36"/>
      <c r="O2322" s="36"/>
    </row>
    <row r="2323" spans="1:15">
      <c r="A2323" s="28"/>
      <c r="B2323" s="29" t="s">
        <v>9896</v>
      </c>
      <c r="C2323" s="30"/>
      <c r="D2323" s="30"/>
      <c r="E2323" s="31"/>
      <c r="F2323" s="46"/>
      <c r="G2323" s="39"/>
      <c r="H2323" s="33"/>
      <c r="I2323" s="34"/>
      <c r="J2323" s="35" t="s">
        <v>9897</v>
      </c>
      <c r="K2323" s="49"/>
      <c r="M2323" s="36"/>
      <c r="N2323" s="36"/>
      <c r="O2323" s="36"/>
    </row>
    <row r="2324" spans="1:15" ht="30">
      <c r="A2324" s="28">
        <v>1</v>
      </c>
      <c r="B2324" s="29" t="s">
        <v>9896</v>
      </c>
      <c r="C2324" s="30">
        <v>1</v>
      </c>
      <c r="D2324" s="30"/>
      <c r="E2324" s="31" t="s">
        <v>12170</v>
      </c>
      <c r="F2324" s="46">
        <v>36754.32</v>
      </c>
      <c r="G2324" s="32">
        <v>2006</v>
      </c>
      <c r="H2324" s="33">
        <v>15</v>
      </c>
      <c r="I2324" s="34">
        <v>0.08</v>
      </c>
      <c r="J2324" s="35">
        <v>2</v>
      </c>
      <c r="K2324" s="49">
        <v>2940.3456000000083</v>
      </c>
      <c r="M2324" s="36"/>
      <c r="N2324" s="36"/>
      <c r="O2324" s="36"/>
    </row>
    <row r="2325" spans="1:15" ht="30">
      <c r="A2325" s="28"/>
      <c r="B2325" s="29" t="s">
        <v>9896</v>
      </c>
      <c r="C2325" s="30">
        <v>1</v>
      </c>
      <c r="D2325" s="30"/>
      <c r="E2325" s="31" t="s">
        <v>12171</v>
      </c>
      <c r="F2325" s="46">
        <v>56800</v>
      </c>
      <c r="G2325" s="32">
        <v>2008</v>
      </c>
      <c r="H2325" s="33">
        <v>15</v>
      </c>
      <c r="I2325" s="34">
        <v>0.08</v>
      </c>
      <c r="J2325" s="35">
        <v>2</v>
      </c>
      <c r="K2325" s="49">
        <v>4761.3021782178348</v>
      </c>
      <c r="M2325" s="36"/>
      <c r="N2325" s="36"/>
      <c r="O2325" s="36"/>
    </row>
    <row r="2326" spans="1:15" ht="30">
      <c r="A2326" s="28"/>
      <c r="B2326" s="29" t="s">
        <v>9896</v>
      </c>
      <c r="C2326" s="30">
        <v>1</v>
      </c>
      <c r="D2326" s="30"/>
      <c r="E2326" s="31" t="s">
        <v>12172</v>
      </c>
      <c r="F2326" s="46">
        <v>83400</v>
      </c>
      <c r="G2326" s="32">
        <v>2009</v>
      </c>
      <c r="H2326" s="33">
        <v>15</v>
      </c>
      <c r="I2326" s="34">
        <v>0.08</v>
      </c>
      <c r="J2326" s="35">
        <v>2</v>
      </c>
      <c r="K2326" s="49">
        <v>8054.623366336652</v>
      </c>
      <c r="M2326" s="36"/>
      <c r="N2326" s="36"/>
      <c r="O2326" s="36"/>
    </row>
    <row r="2327" spans="1:15" ht="30">
      <c r="A2327" s="28"/>
      <c r="B2327" s="29" t="s">
        <v>9896</v>
      </c>
      <c r="C2327" s="30">
        <v>1</v>
      </c>
      <c r="D2327" s="30"/>
      <c r="E2327" s="31" t="s">
        <v>12173</v>
      </c>
      <c r="F2327" s="46">
        <v>32979.14</v>
      </c>
      <c r="G2327" s="32">
        <v>2009</v>
      </c>
      <c r="H2327" s="33">
        <v>15</v>
      </c>
      <c r="I2327" s="34">
        <v>0.08</v>
      </c>
      <c r="J2327" s="35">
        <v>2</v>
      </c>
      <c r="K2327" s="49">
        <v>3185.0665664950566</v>
      </c>
      <c r="M2327" s="36"/>
      <c r="N2327" s="36"/>
      <c r="O2327" s="36"/>
    </row>
    <row r="2328" spans="1:15" ht="30">
      <c r="A2328" s="28"/>
      <c r="B2328" s="29" t="s">
        <v>9896</v>
      </c>
      <c r="C2328" s="30">
        <v>1</v>
      </c>
      <c r="D2328" s="30"/>
      <c r="E2328" s="31" t="s">
        <v>12174</v>
      </c>
      <c r="F2328" s="46">
        <v>32979.14</v>
      </c>
      <c r="G2328" s="32">
        <v>2009</v>
      </c>
      <c r="H2328" s="33">
        <v>15</v>
      </c>
      <c r="I2328" s="34">
        <v>0.08</v>
      </c>
      <c r="J2328" s="35">
        <v>2</v>
      </c>
      <c r="K2328" s="49">
        <v>3185.0665664950566</v>
      </c>
      <c r="M2328" s="36"/>
      <c r="N2328" s="36"/>
      <c r="O2328" s="36"/>
    </row>
    <row r="2329" spans="1:15" ht="30">
      <c r="A2329" s="28"/>
      <c r="B2329" s="29" t="s">
        <v>9896</v>
      </c>
      <c r="C2329" s="30">
        <v>1</v>
      </c>
      <c r="D2329" s="30"/>
      <c r="E2329" s="31" t="s">
        <v>12175</v>
      </c>
      <c r="F2329" s="46">
        <v>48750</v>
      </c>
      <c r="G2329" s="32">
        <v>2012</v>
      </c>
      <c r="H2329" s="33">
        <v>15</v>
      </c>
      <c r="I2329" s="34">
        <v>0.08</v>
      </c>
      <c r="J2329" s="35">
        <v>2</v>
      </c>
      <c r="K2329" s="49">
        <v>8882.3465346534758</v>
      </c>
      <c r="M2329" s="36"/>
      <c r="N2329" s="36"/>
      <c r="O2329" s="36"/>
    </row>
    <row r="2330" spans="1:15" ht="30">
      <c r="A2330" s="28"/>
      <c r="B2330" s="29" t="s">
        <v>9896</v>
      </c>
      <c r="C2330" s="30">
        <v>1</v>
      </c>
      <c r="D2330" s="30"/>
      <c r="E2330" s="31" t="s">
        <v>12176</v>
      </c>
      <c r="F2330" s="46">
        <v>101600</v>
      </c>
      <c r="G2330" s="32">
        <v>2013</v>
      </c>
      <c r="H2330" s="33">
        <v>15</v>
      </c>
      <c r="I2330" s="34">
        <v>0.08</v>
      </c>
      <c r="J2330" s="35">
        <v>2</v>
      </c>
      <c r="K2330" s="49">
        <v>22565.259405940618</v>
      </c>
      <c r="M2330" s="36"/>
      <c r="N2330" s="36"/>
      <c r="O2330" s="36"/>
    </row>
    <row r="2331" spans="1:15" ht="30">
      <c r="A2331" s="28"/>
      <c r="B2331" s="29" t="s">
        <v>9896</v>
      </c>
      <c r="C2331" s="30">
        <v>1</v>
      </c>
      <c r="D2331" s="30"/>
      <c r="E2331" s="31" t="s">
        <v>12177</v>
      </c>
      <c r="F2331" s="46">
        <v>101600</v>
      </c>
      <c r="G2331" s="32">
        <v>2013</v>
      </c>
      <c r="H2331" s="33">
        <v>15</v>
      </c>
      <c r="I2331" s="34">
        <v>0.08</v>
      </c>
      <c r="J2331" s="35">
        <v>2</v>
      </c>
      <c r="K2331" s="49">
        <v>22565.259405940618</v>
      </c>
      <c r="M2331" s="36"/>
      <c r="N2331" s="36"/>
      <c r="O2331" s="36"/>
    </row>
    <row r="2332" spans="1:15" ht="30">
      <c r="A2332" s="28"/>
      <c r="B2332" s="29" t="s">
        <v>9896</v>
      </c>
      <c r="C2332" s="30">
        <v>1</v>
      </c>
      <c r="D2332" s="30"/>
      <c r="E2332" s="31" t="s">
        <v>12178</v>
      </c>
      <c r="F2332" s="46">
        <v>114300</v>
      </c>
      <c r="G2332" s="32">
        <v>2013</v>
      </c>
      <c r="H2332" s="33">
        <v>15</v>
      </c>
      <c r="I2332" s="34">
        <v>0.08</v>
      </c>
      <c r="J2332" s="35">
        <v>2</v>
      </c>
      <c r="K2332" s="49">
        <v>25385.916831683193</v>
      </c>
      <c r="M2332" s="36"/>
      <c r="N2332" s="36"/>
      <c r="O2332" s="36"/>
    </row>
    <row r="2333" spans="1:15" ht="30">
      <c r="A2333" s="28"/>
      <c r="B2333" s="29" t="s">
        <v>9896</v>
      </c>
      <c r="C2333" s="30">
        <v>1</v>
      </c>
      <c r="D2333" s="30"/>
      <c r="E2333" s="31" t="s">
        <v>12179</v>
      </c>
      <c r="F2333" s="46">
        <v>63500</v>
      </c>
      <c r="G2333" s="39">
        <v>2013</v>
      </c>
      <c r="H2333" s="33">
        <v>15</v>
      </c>
      <c r="I2333" s="34">
        <v>0.08</v>
      </c>
      <c r="J2333" s="35">
        <v>2</v>
      </c>
      <c r="K2333" s="49">
        <v>14103.287128712886</v>
      </c>
      <c r="M2333" s="36"/>
      <c r="N2333" s="36"/>
      <c r="O2333" s="36"/>
    </row>
    <row r="2334" spans="1:15" ht="30">
      <c r="A2334" s="28"/>
      <c r="B2334" s="29" t="s">
        <v>9896</v>
      </c>
      <c r="C2334" s="30">
        <v>1</v>
      </c>
      <c r="D2334" s="30"/>
      <c r="E2334" s="31" t="s">
        <v>12180</v>
      </c>
      <c r="F2334" s="46">
        <v>114300</v>
      </c>
      <c r="G2334" s="40">
        <v>2013</v>
      </c>
      <c r="H2334" s="33">
        <v>15</v>
      </c>
      <c r="I2334" s="34">
        <v>0.08</v>
      </c>
      <c r="J2334" s="35">
        <v>2</v>
      </c>
      <c r="K2334" s="49">
        <v>25385.916831683193</v>
      </c>
      <c r="M2334" s="36"/>
      <c r="N2334" s="36"/>
      <c r="O2334" s="36"/>
    </row>
    <row r="2335" spans="1:15" ht="30">
      <c r="A2335" s="28"/>
      <c r="B2335" s="29" t="s">
        <v>9896</v>
      </c>
      <c r="C2335" s="30">
        <v>1</v>
      </c>
      <c r="D2335" s="30"/>
      <c r="E2335" s="31" t="s">
        <v>12181</v>
      </c>
      <c r="F2335" s="46">
        <v>41300</v>
      </c>
      <c r="G2335" s="40">
        <v>2016</v>
      </c>
      <c r="H2335" s="33">
        <v>15</v>
      </c>
      <c r="I2335" s="34">
        <v>0.08</v>
      </c>
      <c r="J2335" s="35">
        <v>2</v>
      </c>
      <c r="K2335" s="49">
        <v>16621.409900990107</v>
      </c>
      <c r="M2335" s="36"/>
      <c r="N2335" s="36"/>
      <c r="O2335" s="36"/>
    </row>
    <row r="2336" spans="1:15" ht="30">
      <c r="A2336" s="28"/>
      <c r="B2336" s="29" t="s">
        <v>9896</v>
      </c>
      <c r="C2336" s="30">
        <v>1</v>
      </c>
      <c r="D2336" s="30"/>
      <c r="E2336" s="31" t="s">
        <v>12182</v>
      </c>
      <c r="F2336" s="46">
        <v>67200</v>
      </c>
      <c r="G2336" s="40">
        <v>2018</v>
      </c>
      <c r="H2336" s="33">
        <v>15</v>
      </c>
      <c r="I2336" s="34">
        <v>0.08</v>
      </c>
      <c r="J2336" s="35">
        <v>2</v>
      </c>
      <c r="K2336" s="49">
        <v>38442.658217821794</v>
      </c>
      <c r="M2336" s="36"/>
      <c r="N2336" s="36"/>
      <c r="O2336" s="36"/>
    </row>
    <row r="2337" spans="1:15" ht="30">
      <c r="A2337" s="28"/>
      <c r="B2337" s="29" t="s">
        <v>9896</v>
      </c>
      <c r="C2337" s="30">
        <v>1</v>
      </c>
      <c r="D2337" s="30"/>
      <c r="E2337" s="31" t="s">
        <v>12183</v>
      </c>
      <c r="F2337" s="46">
        <v>54526.14</v>
      </c>
      <c r="G2337" s="32">
        <v>2021</v>
      </c>
      <c r="H2337" s="33">
        <v>15</v>
      </c>
      <c r="I2337" s="34">
        <v>0.08</v>
      </c>
      <c r="J2337" s="35">
        <v>2</v>
      </c>
      <c r="K2337" s="49">
        <v>47781.310468277232</v>
      </c>
      <c r="M2337" s="36"/>
      <c r="N2337" s="36"/>
      <c r="O2337" s="36"/>
    </row>
    <row r="2338" spans="1:15" ht="30">
      <c r="A2338" s="28"/>
      <c r="B2338" s="29" t="s">
        <v>9896</v>
      </c>
      <c r="C2338" s="30">
        <v>1</v>
      </c>
      <c r="D2338" s="30"/>
      <c r="E2338" s="31" t="s">
        <v>12184</v>
      </c>
      <c r="F2338" s="46">
        <v>54526.14</v>
      </c>
      <c r="G2338" s="40">
        <v>2021</v>
      </c>
      <c r="H2338" s="33">
        <v>15</v>
      </c>
      <c r="I2338" s="34">
        <v>0.08</v>
      </c>
      <c r="J2338" s="35">
        <v>2</v>
      </c>
      <c r="K2338" s="49">
        <v>47781.310468277232</v>
      </c>
      <c r="M2338" s="36"/>
      <c r="N2338" s="36"/>
      <c r="O2338" s="36"/>
    </row>
    <row r="2339" spans="1:15" ht="30">
      <c r="A2339" s="28"/>
      <c r="B2339" s="29" t="s">
        <v>9896</v>
      </c>
      <c r="C2339" s="30">
        <v>1</v>
      </c>
      <c r="D2339" s="30"/>
      <c r="E2339" s="31" t="s">
        <v>12185</v>
      </c>
      <c r="F2339" s="46">
        <v>54526.14</v>
      </c>
      <c r="G2339" s="40">
        <v>2021</v>
      </c>
      <c r="H2339" s="33">
        <v>15</v>
      </c>
      <c r="I2339" s="34">
        <v>0.08</v>
      </c>
      <c r="J2339" s="35">
        <v>2</v>
      </c>
      <c r="K2339" s="49">
        <v>47781.310468277232</v>
      </c>
      <c r="M2339" s="36"/>
      <c r="N2339" s="36"/>
      <c r="O2339" s="36"/>
    </row>
    <row r="2340" spans="1:15" ht="30">
      <c r="A2340" s="28"/>
      <c r="B2340" s="29" t="s">
        <v>9896</v>
      </c>
      <c r="C2340" s="30">
        <v>1</v>
      </c>
      <c r="D2340" s="30"/>
      <c r="E2340" s="31" t="s">
        <v>12186</v>
      </c>
      <c r="F2340" s="46">
        <v>54526.14</v>
      </c>
      <c r="G2340" s="32">
        <v>2021</v>
      </c>
      <c r="H2340" s="33">
        <v>15</v>
      </c>
      <c r="I2340" s="34">
        <v>0.08</v>
      </c>
      <c r="J2340" s="35">
        <v>2</v>
      </c>
      <c r="K2340" s="49">
        <v>47781.310468277232</v>
      </c>
      <c r="M2340" s="36"/>
      <c r="N2340" s="36"/>
      <c r="O2340" s="36"/>
    </row>
    <row r="2341" spans="1:15" ht="30">
      <c r="A2341" s="28"/>
      <c r="B2341" s="29" t="s">
        <v>9896</v>
      </c>
      <c r="C2341" s="30">
        <v>1</v>
      </c>
      <c r="D2341" s="30"/>
      <c r="E2341" s="31" t="s">
        <v>12187</v>
      </c>
      <c r="F2341" s="46">
        <v>82400</v>
      </c>
      <c r="G2341" s="32">
        <v>2021</v>
      </c>
      <c r="H2341" s="33">
        <v>15</v>
      </c>
      <c r="I2341" s="34">
        <v>0.08</v>
      </c>
      <c r="J2341" s="35">
        <v>2</v>
      </c>
      <c r="K2341" s="49">
        <v>72207.201584158422</v>
      </c>
      <c r="M2341" s="36"/>
      <c r="N2341" s="36"/>
      <c r="O2341" s="36"/>
    </row>
    <row r="2342" spans="1:15" ht="30">
      <c r="A2342" s="28"/>
      <c r="B2342" s="29" t="s">
        <v>9896</v>
      </c>
      <c r="C2342" s="30">
        <v>1</v>
      </c>
      <c r="D2342" s="30"/>
      <c r="E2342" s="31" t="s">
        <v>12188</v>
      </c>
      <c r="F2342" s="46">
        <v>82400</v>
      </c>
      <c r="G2342" s="32">
        <v>2021</v>
      </c>
      <c r="H2342" s="33">
        <v>15</v>
      </c>
      <c r="I2342" s="34">
        <v>0.08</v>
      </c>
      <c r="J2342" s="35">
        <v>2</v>
      </c>
      <c r="K2342" s="49">
        <v>72207.201584158422</v>
      </c>
      <c r="M2342" s="36"/>
      <c r="N2342" s="36"/>
      <c r="O2342" s="36"/>
    </row>
    <row r="2343" spans="1:15" ht="30">
      <c r="A2343" s="28"/>
      <c r="B2343" s="29" t="s">
        <v>9896</v>
      </c>
      <c r="C2343" s="30">
        <v>1</v>
      </c>
      <c r="D2343" s="30"/>
      <c r="E2343" s="31" t="s">
        <v>12189</v>
      </c>
      <c r="F2343" s="46">
        <v>82400</v>
      </c>
      <c r="G2343" s="32">
        <v>2021</v>
      </c>
      <c r="H2343" s="33">
        <v>15</v>
      </c>
      <c r="I2343" s="34">
        <v>0.08</v>
      </c>
      <c r="J2343" s="35">
        <v>2</v>
      </c>
      <c r="K2343" s="49">
        <v>72207.201584158422</v>
      </c>
      <c r="M2343" s="36"/>
      <c r="N2343" s="36"/>
      <c r="O2343" s="36"/>
    </row>
    <row r="2344" spans="1:15" ht="30">
      <c r="A2344" s="28"/>
      <c r="B2344" s="29" t="s">
        <v>9896</v>
      </c>
      <c r="C2344" s="30">
        <v>1</v>
      </c>
      <c r="D2344" s="30"/>
      <c r="E2344" s="31" t="s">
        <v>12190</v>
      </c>
      <c r="F2344" s="46">
        <v>77250</v>
      </c>
      <c r="G2344" s="32">
        <v>2021</v>
      </c>
      <c r="H2344" s="33">
        <v>15</v>
      </c>
      <c r="I2344" s="34">
        <v>0.08</v>
      </c>
      <c r="J2344" s="35">
        <v>2</v>
      </c>
      <c r="K2344" s="49">
        <v>67694.251485148518</v>
      </c>
      <c r="M2344" s="36"/>
      <c r="N2344" s="36"/>
      <c r="O2344" s="36"/>
    </row>
    <row r="2345" spans="1:15" ht="30">
      <c r="A2345" s="28"/>
      <c r="B2345" s="29" t="s">
        <v>9896</v>
      </c>
      <c r="C2345" s="30">
        <v>1</v>
      </c>
      <c r="D2345" s="30"/>
      <c r="E2345" s="31" t="s">
        <v>12191</v>
      </c>
      <c r="F2345" s="46">
        <v>55000</v>
      </c>
      <c r="G2345" s="32">
        <v>2022</v>
      </c>
      <c r="H2345" s="33">
        <v>15</v>
      </c>
      <c r="I2345" s="34">
        <v>0.08</v>
      </c>
      <c r="J2345" s="35">
        <v>2</v>
      </c>
      <c r="K2345" s="49">
        <v>53998.019801980197</v>
      </c>
      <c r="M2345" s="36"/>
      <c r="N2345" s="36"/>
      <c r="O2345" s="36"/>
    </row>
    <row r="2346" spans="1:15" ht="30">
      <c r="A2346" s="28"/>
      <c r="B2346" s="29" t="s">
        <v>9896</v>
      </c>
      <c r="C2346" s="30">
        <v>1</v>
      </c>
      <c r="D2346" s="30"/>
      <c r="E2346" s="31" t="s">
        <v>12192</v>
      </c>
      <c r="F2346" s="46">
        <v>55000</v>
      </c>
      <c r="G2346" s="32">
        <v>2022</v>
      </c>
      <c r="H2346" s="33">
        <v>15</v>
      </c>
      <c r="I2346" s="34">
        <v>0.08</v>
      </c>
      <c r="J2346" s="35">
        <v>2</v>
      </c>
      <c r="K2346" s="49">
        <v>53998.019801980197</v>
      </c>
      <c r="M2346" s="36"/>
      <c r="N2346" s="36"/>
      <c r="O2346" s="36"/>
    </row>
    <row r="2347" spans="1:15" ht="30">
      <c r="A2347" s="28"/>
      <c r="B2347" s="29" t="s">
        <v>9896</v>
      </c>
      <c r="C2347" s="30">
        <v>1</v>
      </c>
      <c r="D2347" s="30"/>
      <c r="E2347" s="31" t="s">
        <v>12193</v>
      </c>
      <c r="F2347" s="46">
        <v>38500</v>
      </c>
      <c r="G2347" s="32">
        <v>1997</v>
      </c>
      <c r="H2347" s="33">
        <v>15</v>
      </c>
      <c r="I2347" s="34">
        <v>0.08</v>
      </c>
      <c r="J2347" s="35">
        <v>2</v>
      </c>
      <c r="K2347" s="49">
        <v>3080.0000000000086</v>
      </c>
      <c r="M2347" s="36"/>
      <c r="N2347" s="36"/>
      <c r="O2347" s="36"/>
    </row>
    <row r="2348" spans="1:15" ht="30">
      <c r="A2348" s="28"/>
      <c r="B2348" s="29" t="s">
        <v>9896</v>
      </c>
      <c r="C2348" s="30">
        <v>1</v>
      </c>
      <c r="D2348" s="30"/>
      <c r="E2348" s="31" t="s">
        <v>12194</v>
      </c>
      <c r="F2348" s="46">
        <v>29026.82</v>
      </c>
      <c r="G2348" s="32">
        <v>2016</v>
      </c>
      <c r="H2348" s="33">
        <v>15</v>
      </c>
      <c r="I2348" s="34">
        <v>0.08</v>
      </c>
      <c r="J2348" s="35">
        <v>2</v>
      </c>
      <c r="K2348" s="49">
        <v>11682.001775841589</v>
      </c>
      <c r="M2348" s="36"/>
      <c r="N2348" s="36"/>
      <c r="O2348" s="36"/>
    </row>
    <row r="2349" spans="1:15" ht="30">
      <c r="A2349" s="28"/>
      <c r="B2349" s="29" t="s">
        <v>9896</v>
      </c>
      <c r="C2349" s="30">
        <v>1</v>
      </c>
      <c r="D2349" s="30"/>
      <c r="E2349" s="31" t="s">
        <v>12195</v>
      </c>
      <c r="F2349" s="46">
        <v>38095.279999999999</v>
      </c>
      <c r="G2349" s="32">
        <v>2014</v>
      </c>
      <c r="H2349" s="33">
        <v>15</v>
      </c>
      <c r="I2349" s="34">
        <v>0.08</v>
      </c>
      <c r="J2349" s="35">
        <v>2</v>
      </c>
      <c r="K2349" s="49">
        <v>10549.903165465355</v>
      </c>
      <c r="M2349" s="36"/>
      <c r="N2349" s="36"/>
      <c r="O2349" s="36"/>
    </row>
    <row r="2350" spans="1:15" ht="30">
      <c r="A2350" s="28"/>
      <c r="B2350" s="29" t="s">
        <v>9896</v>
      </c>
      <c r="C2350" s="30">
        <v>1</v>
      </c>
      <c r="D2350" s="30"/>
      <c r="E2350" s="31" t="s">
        <v>12196</v>
      </c>
      <c r="F2350" s="46">
        <v>20405.439999999999</v>
      </c>
      <c r="G2350" s="40">
        <v>2014</v>
      </c>
      <c r="H2350" s="33">
        <v>15</v>
      </c>
      <c r="I2350" s="34">
        <v>0.08</v>
      </c>
      <c r="J2350" s="35">
        <v>2</v>
      </c>
      <c r="K2350" s="49">
        <v>5650.9734552079253</v>
      </c>
      <c r="M2350" s="36"/>
      <c r="N2350" s="36"/>
      <c r="O2350" s="36"/>
    </row>
    <row r="2351" spans="1:15" ht="30">
      <c r="A2351" s="28"/>
      <c r="B2351" s="29" t="s">
        <v>9896</v>
      </c>
      <c r="C2351" s="30">
        <v>1</v>
      </c>
      <c r="D2351" s="30"/>
      <c r="E2351" s="31" t="s">
        <v>12197</v>
      </c>
      <c r="F2351" s="46">
        <v>48512.160000000003</v>
      </c>
      <c r="G2351" s="32">
        <v>2016</v>
      </c>
      <c r="H2351" s="33">
        <v>15</v>
      </c>
      <c r="I2351" s="34">
        <v>0.08</v>
      </c>
      <c r="J2351" s="35">
        <v>2</v>
      </c>
      <c r="K2351" s="49">
        <v>19523.982967128723</v>
      </c>
      <c r="M2351" s="36"/>
      <c r="N2351" s="36"/>
      <c r="O2351" s="36"/>
    </row>
    <row r="2352" spans="1:15" ht="30">
      <c r="A2352" s="28"/>
      <c r="B2352" s="29" t="s">
        <v>9896</v>
      </c>
      <c r="C2352" s="30">
        <v>1</v>
      </c>
      <c r="D2352" s="30"/>
      <c r="E2352" s="31" t="s">
        <v>12198</v>
      </c>
      <c r="F2352" s="46">
        <v>30526.11</v>
      </c>
      <c r="G2352" s="32">
        <v>2021</v>
      </c>
      <c r="H2352" s="33">
        <v>15</v>
      </c>
      <c r="I2352" s="34">
        <v>0.08</v>
      </c>
      <c r="J2352" s="35">
        <v>2</v>
      </c>
      <c r="K2352" s="49">
        <v>26750.060416871289</v>
      </c>
      <c r="M2352" s="36"/>
      <c r="N2352" s="36"/>
      <c r="O2352" s="36"/>
    </row>
    <row r="2353" spans="1:15" ht="30">
      <c r="A2353" s="28"/>
      <c r="B2353" s="29" t="s">
        <v>9896</v>
      </c>
      <c r="C2353" s="30">
        <v>1</v>
      </c>
      <c r="D2353" s="30"/>
      <c r="E2353" s="31" t="s">
        <v>12199</v>
      </c>
      <c r="F2353" s="46">
        <v>30526.11</v>
      </c>
      <c r="G2353" s="32">
        <v>2021</v>
      </c>
      <c r="H2353" s="33">
        <v>15</v>
      </c>
      <c r="I2353" s="34">
        <v>0.08</v>
      </c>
      <c r="J2353" s="35">
        <v>2</v>
      </c>
      <c r="K2353" s="49">
        <v>26750.060416871289</v>
      </c>
      <c r="M2353" s="36"/>
      <c r="N2353" s="36"/>
      <c r="O2353" s="36"/>
    </row>
    <row r="2354" spans="1:15" ht="30">
      <c r="A2354" s="28"/>
      <c r="B2354" s="29" t="s">
        <v>9896</v>
      </c>
      <c r="C2354" s="30">
        <v>1</v>
      </c>
      <c r="D2354" s="30"/>
      <c r="E2354" s="31" t="s">
        <v>12200</v>
      </c>
      <c r="F2354" s="46">
        <v>14638.58</v>
      </c>
      <c r="G2354" s="40">
        <v>2015</v>
      </c>
      <c r="H2354" s="33">
        <v>15</v>
      </c>
      <c r="I2354" s="34">
        <v>0.08</v>
      </c>
      <c r="J2354" s="35">
        <v>2</v>
      </c>
      <c r="K2354" s="49">
        <v>4987.3207250693094</v>
      </c>
      <c r="M2354" s="36"/>
      <c r="N2354" s="36"/>
      <c r="O2354" s="36"/>
    </row>
    <row r="2355" spans="1:15" ht="30">
      <c r="A2355" s="28"/>
      <c r="B2355" s="29" t="s">
        <v>9896</v>
      </c>
      <c r="C2355" s="30">
        <v>1</v>
      </c>
      <c r="D2355" s="30"/>
      <c r="E2355" s="31" t="s">
        <v>12201</v>
      </c>
      <c r="F2355" s="46">
        <v>21801.26</v>
      </c>
      <c r="G2355" s="32">
        <v>2008</v>
      </c>
      <c r="H2355" s="33">
        <v>15</v>
      </c>
      <c r="I2355" s="34">
        <v>0.08</v>
      </c>
      <c r="J2355" s="35">
        <v>2</v>
      </c>
      <c r="K2355" s="49">
        <v>1827.5068085544601</v>
      </c>
      <c r="M2355" s="36"/>
      <c r="N2355" s="36"/>
      <c r="O2355" s="36"/>
    </row>
    <row r="2356" spans="1:15" ht="30">
      <c r="A2356" s="28"/>
      <c r="B2356" s="29" t="s">
        <v>9896</v>
      </c>
      <c r="C2356" s="30">
        <v>1</v>
      </c>
      <c r="D2356" s="30"/>
      <c r="E2356" s="31" t="s">
        <v>12202</v>
      </c>
      <c r="F2356" s="46">
        <v>43576.94</v>
      </c>
      <c r="G2356" s="32">
        <v>2015</v>
      </c>
      <c r="H2356" s="33">
        <v>15</v>
      </c>
      <c r="I2356" s="34">
        <v>0.08</v>
      </c>
      <c r="J2356" s="35">
        <v>2</v>
      </c>
      <c r="K2356" s="49">
        <v>14846.534021544565</v>
      </c>
      <c r="M2356" s="36"/>
      <c r="N2356" s="36"/>
      <c r="O2356" s="36"/>
    </row>
    <row r="2357" spans="1:15" ht="30">
      <c r="A2357" s="28"/>
      <c r="B2357" s="29" t="s">
        <v>9896</v>
      </c>
      <c r="C2357" s="30">
        <v>1</v>
      </c>
      <c r="D2357" s="30"/>
      <c r="E2357" s="31" t="s">
        <v>12203</v>
      </c>
      <c r="F2357" s="46">
        <v>34227.08</v>
      </c>
      <c r="G2357" s="32">
        <v>2016</v>
      </c>
      <c r="H2357" s="33">
        <v>15</v>
      </c>
      <c r="I2357" s="34">
        <v>0.08</v>
      </c>
      <c r="J2357" s="35">
        <v>2</v>
      </c>
      <c r="K2357" s="49">
        <v>13774.874731089116</v>
      </c>
      <c r="M2357" s="36"/>
      <c r="N2357" s="36"/>
      <c r="O2357" s="36"/>
    </row>
    <row r="2358" spans="1:15" ht="30">
      <c r="A2358" s="28"/>
      <c r="B2358" s="29" t="s">
        <v>9896</v>
      </c>
      <c r="C2358" s="30">
        <v>1</v>
      </c>
      <c r="D2358" s="30"/>
      <c r="E2358" s="31" t="s">
        <v>12204</v>
      </c>
      <c r="F2358" s="46">
        <v>57761.760000000002</v>
      </c>
      <c r="G2358" s="32">
        <v>2018</v>
      </c>
      <c r="H2358" s="33">
        <v>15</v>
      </c>
      <c r="I2358" s="34">
        <v>0.08</v>
      </c>
      <c r="J2358" s="35">
        <v>2</v>
      </c>
      <c r="K2358" s="49">
        <v>33043.386871128721</v>
      </c>
      <c r="M2358" s="36"/>
      <c r="N2358" s="36"/>
      <c r="O2358" s="36"/>
    </row>
    <row r="2359" spans="1:15" ht="30">
      <c r="A2359" s="28"/>
      <c r="B2359" s="29" t="s">
        <v>9896</v>
      </c>
      <c r="C2359" s="30">
        <v>1</v>
      </c>
      <c r="D2359" s="30"/>
      <c r="E2359" s="31" t="s">
        <v>12205</v>
      </c>
      <c r="F2359" s="46">
        <v>48961.74</v>
      </c>
      <c r="G2359" s="32">
        <v>2016</v>
      </c>
      <c r="H2359" s="33">
        <v>15</v>
      </c>
      <c r="I2359" s="34">
        <v>0.08</v>
      </c>
      <c r="J2359" s="35">
        <v>2</v>
      </c>
      <c r="K2359" s="49">
        <v>19704.918886336643</v>
      </c>
      <c r="M2359" s="36"/>
      <c r="N2359" s="36"/>
      <c r="O2359" s="36"/>
    </row>
    <row r="2360" spans="1:15" ht="30">
      <c r="A2360" s="28"/>
      <c r="B2360" s="29" t="s">
        <v>9896</v>
      </c>
      <c r="C2360" s="30">
        <v>1</v>
      </c>
      <c r="D2360" s="30"/>
      <c r="E2360" s="31" t="s">
        <v>12206</v>
      </c>
      <c r="F2360" s="46">
        <v>48617.18</v>
      </c>
      <c r="G2360" s="32">
        <v>2016</v>
      </c>
      <c r="H2360" s="33">
        <v>15</v>
      </c>
      <c r="I2360" s="34">
        <v>0.08</v>
      </c>
      <c r="J2360" s="35">
        <v>2</v>
      </c>
      <c r="K2360" s="49">
        <v>19566.248838019812</v>
      </c>
      <c r="M2360" s="36"/>
      <c r="N2360" s="36"/>
      <c r="O2360" s="36"/>
    </row>
    <row r="2361" spans="1:15" ht="30">
      <c r="A2361" s="28"/>
      <c r="B2361" s="29" t="s">
        <v>9896</v>
      </c>
      <c r="C2361" s="30">
        <v>1</v>
      </c>
      <c r="D2361" s="30"/>
      <c r="E2361" s="31" t="s">
        <v>12207</v>
      </c>
      <c r="F2361" s="46">
        <v>34339</v>
      </c>
      <c r="G2361" s="32">
        <v>2017</v>
      </c>
      <c r="H2361" s="33">
        <v>15</v>
      </c>
      <c r="I2361" s="34">
        <v>0.08</v>
      </c>
      <c r="J2361" s="35">
        <v>2</v>
      </c>
      <c r="K2361" s="49">
        <v>16578.733203960404</v>
      </c>
      <c r="M2361" s="36"/>
      <c r="N2361" s="36"/>
      <c r="O2361" s="36"/>
    </row>
    <row r="2362" spans="1:15" ht="30">
      <c r="A2362" s="28"/>
      <c r="B2362" s="29" t="s">
        <v>9896</v>
      </c>
      <c r="C2362" s="30">
        <v>1</v>
      </c>
      <c r="D2362" s="30"/>
      <c r="E2362" s="31" t="s">
        <v>12208</v>
      </c>
      <c r="F2362" s="46">
        <v>57502.3</v>
      </c>
      <c r="G2362" s="32">
        <v>2017</v>
      </c>
      <c r="H2362" s="33">
        <v>15</v>
      </c>
      <c r="I2362" s="34">
        <v>0.08</v>
      </c>
      <c r="J2362" s="35">
        <v>2</v>
      </c>
      <c r="K2362" s="49">
        <v>27761.882708118825</v>
      </c>
      <c r="M2362" s="36"/>
      <c r="N2362" s="36"/>
      <c r="O2362" s="36"/>
    </row>
    <row r="2363" spans="1:15" ht="30">
      <c r="A2363" s="28"/>
      <c r="B2363" s="29" t="s">
        <v>9896</v>
      </c>
      <c r="C2363" s="30">
        <v>1</v>
      </c>
      <c r="D2363" s="30"/>
      <c r="E2363" s="31" t="s">
        <v>12209</v>
      </c>
      <c r="F2363" s="46">
        <v>54952.800000000003</v>
      </c>
      <c r="G2363" s="32">
        <v>2018</v>
      </c>
      <c r="H2363" s="33">
        <v>15</v>
      </c>
      <c r="I2363" s="34">
        <v>0.08</v>
      </c>
      <c r="J2363" s="35">
        <v>2</v>
      </c>
      <c r="K2363" s="49">
        <v>31436.48375762377</v>
      </c>
      <c r="M2363" s="36"/>
      <c r="N2363" s="36"/>
      <c r="O2363" s="36"/>
    </row>
    <row r="2364" spans="1:15" ht="30">
      <c r="A2364" s="28"/>
      <c r="B2364" s="29" t="s">
        <v>9896</v>
      </c>
      <c r="C2364" s="30">
        <v>1</v>
      </c>
      <c r="D2364" s="30"/>
      <c r="E2364" s="31" t="s">
        <v>12210</v>
      </c>
      <c r="F2364" s="46">
        <v>74102.559999999998</v>
      </c>
      <c r="G2364" s="32">
        <v>2018</v>
      </c>
      <c r="H2364" s="33">
        <v>15</v>
      </c>
      <c r="I2364" s="34">
        <v>0.08</v>
      </c>
      <c r="J2364" s="35">
        <v>2</v>
      </c>
      <c r="K2364" s="49">
        <v>42391.359927762387</v>
      </c>
      <c r="M2364" s="36"/>
      <c r="N2364" s="36"/>
      <c r="O2364" s="36"/>
    </row>
    <row r="2365" spans="1:15" ht="30">
      <c r="A2365" s="28"/>
      <c r="B2365" s="29" t="s">
        <v>9896</v>
      </c>
      <c r="C2365" s="30">
        <v>1</v>
      </c>
      <c r="D2365" s="30"/>
      <c r="E2365" s="31" t="s">
        <v>12211</v>
      </c>
      <c r="F2365" s="46">
        <v>52469.33</v>
      </c>
      <c r="G2365" s="32">
        <v>2019</v>
      </c>
      <c r="H2365" s="33">
        <v>15</v>
      </c>
      <c r="I2365" s="34">
        <v>0.08</v>
      </c>
      <c r="J2365" s="35">
        <v>2</v>
      </c>
      <c r="K2365" s="49">
        <v>34403.256533861386</v>
      </c>
      <c r="M2365" s="36"/>
      <c r="N2365" s="36"/>
      <c r="O2365" s="36"/>
    </row>
    <row r="2366" spans="1:15" ht="30">
      <c r="A2366" s="28"/>
      <c r="B2366" s="29" t="s">
        <v>9896</v>
      </c>
      <c r="C2366" s="30">
        <v>1</v>
      </c>
      <c r="D2366" s="30"/>
      <c r="E2366" s="31" t="s">
        <v>12212</v>
      </c>
      <c r="F2366" s="46">
        <v>58679.06</v>
      </c>
      <c r="G2366" s="32">
        <v>2019</v>
      </c>
      <c r="H2366" s="33">
        <v>15</v>
      </c>
      <c r="I2366" s="34">
        <v>0.08</v>
      </c>
      <c r="J2366" s="35">
        <v>2</v>
      </c>
      <c r="K2366" s="49">
        <v>38474.871974653463</v>
      </c>
      <c r="M2366" s="36"/>
      <c r="N2366" s="36"/>
      <c r="O2366" s="36"/>
    </row>
    <row r="2367" spans="1:15" ht="30">
      <c r="A2367" s="28"/>
      <c r="B2367" s="29" t="s">
        <v>9896</v>
      </c>
      <c r="C2367" s="30">
        <v>1</v>
      </c>
      <c r="D2367" s="30"/>
      <c r="E2367" s="31" t="s">
        <v>12213</v>
      </c>
      <c r="F2367" s="46">
        <v>30784.52</v>
      </c>
      <c r="G2367" s="32">
        <v>2020</v>
      </c>
      <c r="H2367" s="33">
        <v>15</v>
      </c>
      <c r="I2367" s="34">
        <v>0.08</v>
      </c>
      <c r="J2367" s="35">
        <v>2</v>
      </c>
      <c r="K2367" s="49">
        <v>23443.295891960395</v>
      </c>
      <c r="M2367" s="36"/>
      <c r="N2367" s="36"/>
      <c r="O2367" s="36"/>
    </row>
    <row r="2368" spans="1:15" ht="30">
      <c r="A2368" s="28"/>
      <c r="B2368" s="29" t="s">
        <v>9896</v>
      </c>
      <c r="C2368" s="30">
        <v>1</v>
      </c>
      <c r="D2368" s="30"/>
      <c r="E2368" s="31" t="s">
        <v>12214</v>
      </c>
      <c r="F2368" s="46">
        <v>55386.54</v>
      </c>
      <c r="G2368" s="32">
        <v>2015</v>
      </c>
      <c r="H2368" s="33">
        <v>15</v>
      </c>
      <c r="I2368" s="34">
        <v>0.08</v>
      </c>
      <c r="J2368" s="35">
        <v>2</v>
      </c>
      <c r="K2368" s="49">
        <v>18870.029663524765</v>
      </c>
      <c r="M2368" s="36"/>
      <c r="N2368" s="36"/>
      <c r="O2368" s="36"/>
    </row>
    <row r="2369" spans="1:15" ht="30">
      <c r="A2369" s="28"/>
      <c r="B2369" s="29" t="s">
        <v>9896</v>
      </c>
      <c r="C2369" s="30">
        <v>1</v>
      </c>
      <c r="D2369" s="30"/>
      <c r="E2369" s="31" t="s">
        <v>12215</v>
      </c>
      <c r="F2369" s="46">
        <v>34148.620000000003</v>
      </c>
      <c r="G2369" s="39">
        <v>2015</v>
      </c>
      <c r="H2369" s="33">
        <v>15</v>
      </c>
      <c r="I2369" s="34">
        <v>0.08</v>
      </c>
      <c r="J2369" s="35">
        <v>2</v>
      </c>
      <c r="K2369" s="49">
        <v>11634.333402455453</v>
      </c>
      <c r="M2369" s="36"/>
      <c r="N2369" s="36"/>
      <c r="O2369" s="36"/>
    </row>
    <row r="2370" spans="1:15" ht="30">
      <c r="A2370" s="28"/>
      <c r="B2370" s="29" t="s">
        <v>9896</v>
      </c>
      <c r="C2370" s="30">
        <v>1</v>
      </c>
      <c r="D2370" s="30"/>
      <c r="E2370" s="31" t="s">
        <v>12216</v>
      </c>
      <c r="F2370" s="46">
        <v>27624.15</v>
      </c>
      <c r="G2370" s="39">
        <v>2017</v>
      </c>
      <c r="H2370" s="33">
        <v>15</v>
      </c>
      <c r="I2370" s="34">
        <v>0.08</v>
      </c>
      <c r="J2370" s="35">
        <v>2</v>
      </c>
      <c r="K2370" s="49">
        <v>13336.83021742575</v>
      </c>
      <c r="M2370" s="36"/>
      <c r="N2370" s="36"/>
      <c r="O2370" s="36"/>
    </row>
    <row r="2371" spans="1:15" ht="30">
      <c r="A2371" s="28"/>
      <c r="B2371" s="29" t="s">
        <v>9896</v>
      </c>
      <c r="C2371" s="30">
        <v>1</v>
      </c>
      <c r="D2371" s="30"/>
      <c r="E2371" s="31" t="s">
        <v>12217</v>
      </c>
      <c r="F2371" s="46">
        <v>47625.760000000002</v>
      </c>
      <c r="G2371" s="39">
        <v>2018</v>
      </c>
      <c r="H2371" s="33">
        <v>15</v>
      </c>
      <c r="I2371" s="34">
        <v>0.08</v>
      </c>
      <c r="J2371" s="35">
        <v>2</v>
      </c>
      <c r="K2371" s="49">
        <v>27244.9525899406</v>
      </c>
      <c r="M2371" s="36"/>
      <c r="N2371" s="36"/>
      <c r="O2371" s="36"/>
    </row>
    <row r="2372" spans="1:15" ht="30">
      <c r="A2372" s="28"/>
      <c r="B2372" s="29" t="s">
        <v>9896</v>
      </c>
      <c r="C2372" s="30">
        <v>1</v>
      </c>
      <c r="D2372" s="30"/>
      <c r="E2372" s="31" t="s">
        <v>12218</v>
      </c>
      <c r="F2372" s="46">
        <v>57288</v>
      </c>
      <c r="G2372" s="32">
        <v>2018</v>
      </c>
      <c r="H2372" s="33">
        <v>15</v>
      </c>
      <c r="I2372" s="34">
        <v>0.08</v>
      </c>
      <c r="J2372" s="35">
        <v>2</v>
      </c>
      <c r="K2372" s="49">
        <v>32772.366130693074</v>
      </c>
      <c r="M2372" s="36"/>
      <c r="N2372" s="36"/>
      <c r="O2372" s="36"/>
    </row>
    <row r="2373" spans="1:15" ht="30">
      <c r="A2373" s="28"/>
      <c r="B2373" s="29" t="s">
        <v>9896</v>
      </c>
      <c r="C2373" s="30">
        <v>1</v>
      </c>
      <c r="D2373" s="30"/>
      <c r="E2373" s="31" t="s">
        <v>12219</v>
      </c>
      <c r="F2373" s="46">
        <v>28771.64</v>
      </c>
      <c r="G2373" s="32">
        <v>2019</v>
      </c>
      <c r="H2373" s="33">
        <v>15</v>
      </c>
      <c r="I2373" s="34">
        <v>0.08</v>
      </c>
      <c r="J2373" s="35">
        <v>2</v>
      </c>
      <c r="K2373" s="49">
        <v>18865.080072871289</v>
      </c>
      <c r="M2373" s="36"/>
      <c r="N2373" s="36"/>
      <c r="O2373" s="36"/>
    </row>
    <row r="2374" spans="1:15" ht="30">
      <c r="A2374" s="28"/>
      <c r="B2374" s="29" t="s">
        <v>9896</v>
      </c>
      <c r="C2374" s="30">
        <v>1</v>
      </c>
      <c r="D2374" s="30"/>
      <c r="E2374" s="31" t="s">
        <v>12220</v>
      </c>
      <c r="F2374" s="46">
        <v>63152.42</v>
      </c>
      <c r="G2374" s="32">
        <v>2019</v>
      </c>
      <c r="H2374" s="33">
        <v>15</v>
      </c>
      <c r="I2374" s="34">
        <v>0.08</v>
      </c>
      <c r="J2374" s="35">
        <v>2</v>
      </c>
      <c r="K2374" s="49">
        <v>41407.978832475252</v>
      </c>
      <c r="M2374" s="36"/>
      <c r="N2374" s="36"/>
      <c r="O2374" s="36"/>
    </row>
    <row r="2375" spans="1:15" ht="30">
      <c r="A2375" s="28"/>
      <c r="B2375" s="29" t="s">
        <v>9896</v>
      </c>
      <c r="C2375" s="30">
        <v>1</v>
      </c>
      <c r="D2375" s="30"/>
      <c r="E2375" s="31" t="s">
        <v>12221</v>
      </c>
      <c r="F2375" s="46">
        <v>47635.18</v>
      </c>
      <c r="G2375" s="32">
        <v>2019</v>
      </c>
      <c r="H2375" s="33">
        <v>15</v>
      </c>
      <c r="I2375" s="34">
        <v>0.08</v>
      </c>
      <c r="J2375" s="35">
        <v>2</v>
      </c>
      <c r="K2375" s="49">
        <v>31233.585745742577</v>
      </c>
      <c r="M2375" s="36"/>
      <c r="N2375" s="36"/>
      <c r="O2375" s="36"/>
    </row>
    <row r="2376" spans="1:15" ht="30">
      <c r="A2376" s="28"/>
      <c r="B2376" s="29" t="s">
        <v>9896</v>
      </c>
      <c r="C2376" s="30">
        <v>1</v>
      </c>
      <c r="D2376" s="30"/>
      <c r="E2376" s="31" t="s">
        <v>12222</v>
      </c>
      <c r="F2376" s="46">
        <v>47635.18</v>
      </c>
      <c r="G2376" s="39">
        <v>2019</v>
      </c>
      <c r="H2376" s="33">
        <v>15</v>
      </c>
      <c r="I2376" s="34">
        <v>0.08</v>
      </c>
      <c r="J2376" s="35">
        <v>2</v>
      </c>
      <c r="K2376" s="49">
        <v>31233.585745742577</v>
      </c>
      <c r="M2376" s="36"/>
      <c r="N2376" s="36"/>
      <c r="O2376" s="36"/>
    </row>
    <row r="2377" spans="1:15" ht="30">
      <c r="A2377" s="28"/>
      <c r="B2377" s="29" t="s">
        <v>9896</v>
      </c>
      <c r="C2377" s="30">
        <v>1</v>
      </c>
      <c r="D2377" s="30"/>
      <c r="E2377" s="31" t="s">
        <v>12223</v>
      </c>
      <c r="F2377" s="46">
        <v>61044.34</v>
      </c>
      <c r="G2377" s="32">
        <v>2020</v>
      </c>
      <c r="H2377" s="33">
        <v>15</v>
      </c>
      <c r="I2377" s="34">
        <v>0.08</v>
      </c>
      <c r="J2377" s="35">
        <v>2</v>
      </c>
      <c r="K2377" s="49">
        <v>46487.017668277222</v>
      </c>
      <c r="M2377" s="36"/>
      <c r="N2377" s="36"/>
      <c r="O2377" s="36"/>
    </row>
    <row r="2378" spans="1:15" ht="30">
      <c r="A2378" s="28"/>
      <c r="B2378" s="29" t="s">
        <v>9896</v>
      </c>
      <c r="C2378" s="30">
        <v>1</v>
      </c>
      <c r="D2378" s="30"/>
      <c r="E2378" s="31" t="s">
        <v>12224</v>
      </c>
      <c r="F2378" s="46">
        <v>72907.92</v>
      </c>
      <c r="G2378" s="32">
        <v>2019</v>
      </c>
      <c r="H2378" s="33">
        <v>15</v>
      </c>
      <c r="I2378" s="34">
        <v>0.08</v>
      </c>
      <c r="J2378" s="35">
        <v>2</v>
      </c>
      <c r="K2378" s="50">
        <v>47804.495980990097</v>
      </c>
      <c r="M2378" s="36"/>
      <c r="N2378" s="36"/>
      <c r="O2378" s="36"/>
    </row>
    <row r="2379" spans="1:15">
      <c r="A2379" s="28"/>
      <c r="B2379" s="29" t="s">
        <v>9896</v>
      </c>
      <c r="C2379" s="30"/>
      <c r="D2379" s="30"/>
      <c r="E2379" s="31"/>
      <c r="F2379" s="46"/>
      <c r="G2379" s="32"/>
      <c r="H2379" s="33"/>
      <c r="I2379" s="38"/>
      <c r="J2379" s="35" t="s">
        <v>9897</v>
      </c>
      <c r="K2379" s="49"/>
      <c r="M2379" s="36"/>
      <c r="N2379" s="36"/>
      <c r="O2379" s="36"/>
    </row>
    <row r="2380" spans="1:15" ht="15.75" thickBot="1">
      <c r="A2380" s="28"/>
      <c r="B2380" s="29" t="s">
        <v>9896</v>
      </c>
      <c r="C2380" s="30"/>
      <c r="D2380" s="30"/>
      <c r="E2380" s="31" t="s">
        <v>10766</v>
      </c>
      <c r="F2380" s="46"/>
      <c r="G2380" s="32"/>
      <c r="H2380" s="33"/>
      <c r="I2380" s="38"/>
      <c r="J2380" s="35" t="s">
        <v>9897</v>
      </c>
      <c r="K2380" s="51">
        <f>SUM(K2320:K2379)</f>
        <v>1526633.5093768716</v>
      </c>
      <c r="M2380" s="36"/>
      <c r="N2380" s="36"/>
      <c r="O2380" s="36"/>
    </row>
    <row r="2381" spans="1:15" ht="15.75" thickTop="1">
      <c r="A2381" s="28"/>
      <c r="B2381" s="29" t="s">
        <v>9896</v>
      </c>
      <c r="C2381" s="29"/>
      <c r="D2381" s="30"/>
      <c r="E2381" s="31"/>
      <c r="F2381" s="46"/>
      <c r="G2381" s="32"/>
      <c r="H2381" s="33"/>
      <c r="I2381" s="38"/>
      <c r="J2381" s="35" t="s">
        <v>9897</v>
      </c>
      <c r="K2381" s="49"/>
      <c r="M2381" s="36"/>
      <c r="N2381" s="36"/>
      <c r="O2381" s="36"/>
    </row>
    <row r="2382" spans="1:15">
      <c r="A2382" s="28"/>
      <c r="B2382" s="29" t="s">
        <v>9896</v>
      </c>
      <c r="C2382" s="30"/>
      <c r="D2382" s="30"/>
      <c r="E2382" s="31"/>
      <c r="F2382" s="46"/>
      <c r="G2382" s="32"/>
      <c r="H2382" s="33"/>
      <c r="I2382" s="34"/>
      <c r="J2382" s="35" t="s">
        <v>9897</v>
      </c>
      <c r="K2382" s="49"/>
      <c r="M2382" s="36"/>
      <c r="N2382" s="36"/>
      <c r="O2382" s="36"/>
    </row>
    <row r="2383" spans="1:15">
      <c r="A2383" s="28"/>
      <c r="B2383" s="29" t="s">
        <v>9896</v>
      </c>
      <c r="C2383" s="30"/>
      <c r="D2383" s="30"/>
      <c r="E2383" s="37" t="s">
        <v>10767</v>
      </c>
      <c r="F2383" s="46"/>
      <c r="G2383" s="32"/>
      <c r="H2383" s="39"/>
      <c r="I2383" s="41"/>
      <c r="J2383" s="35" t="s">
        <v>9897</v>
      </c>
      <c r="K2383" s="49"/>
      <c r="M2383" s="36"/>
      <c r="N2383" s="36"/>
      <c r="O2383" s="36"/>
    </row>
    <row r="2384" spans="1:15">
      <c r="A2384" s="28"/>
      <c r="B2384" s="29" t="s">
        <v>9896</v>
      </c>
      <c r="C2384" s="30"/>
      <c r="D2384" s="30"/>
      <c r="E2384" s="31"/>
      <c r="F2384" s="46"/>
      <c r="G2384" s="32"/>
      <c r="H2384" s="39"/>
      <c r="I2384" s="41"/>
      <c r="J2384" s="35" t="s">
        <v>9897</v>
      </c>
      <c r="K2384" s="49"/>
      <c r="M2384" s="36"/>
      <c r="N2384" s="36"/>
      <c r="O2384" s="36"/>
    </row>
    <row r="2385" spans="1:15" ht="30">
      <c r="A2385" s="28">
        <v>1</v>
      </c>
      <c r="B2385" s="29" t="s">
        <v>9896</v>
      </c>
      <c r="C2385" s="29">
        <v>1</v>
      </c>
      <c r="D2385" s="30"/>
      <c r="E2385" s="31" t="s">
        <v>12225</v>
      </c>
      <c r="F2385" s="46">
        <v>5781.05</v>
      </c>
      <c r="G2385" s="32">
        <v>2017</v>
      </c>
      <c r="H2385" s="33">
        <v>12</v>
      </c>
      <c r="I2385" s="34">
        <v>0.1</v>
      </c>
      <c r="J2385" s="35">
        <v>2</v>
      </c>
      <c r="K2385" s="49">
        <v>2340.9245831683165</v>
      </c>
      <c r="M2385" s="36"/>
      <c r="N2385" s="36"/>
      <c r="O2385" s="36"/>
    </row>
    <row r="2386" spans="1:15" ht="30">
      <c r="A2386" s="28"/>
      <c r="B2386" s="29" t="s">
        <v>9896</v>
      </c>
      <c r="C2386" s="29">
        <v>1</v>
      </c>
      <c r="D2386" s="30"/>
      <c r="E2386" s="31" t="s">
        <v>12226</v>
      </c>
      <c r="F2386" s="46">
        <v>4637.0600000000004</v>
      </c>
      <c r="G2386" s="32">
        <v>2021</v>
      </c>
      <c r="H2386" s="33">
        <v>12</v>
      </c>
      <c r="I2386" s="34">
        <v>0.1</v>
      </c>
      <c r="J2386" s="35">
        <v>2</v>
      </c>
      <c r="K2386" s="49">
        <v>3923.0445829702971</v>
      </c>
      <c r="M2386" s="36"/>
      <c r="N2386" s="36"/>
      <c r="O2386" s="36"/>
    </row>
    <row r="2387" spans="1:15" ht="30">
      <c r="A2387" s="28"/>
      <c r="B2387" s="29" t="s">
        <v>9896</v>
      </c>
      <c r="C2387" s="29">
        <v>1</v>
      </c>
      <c r="D2387" s="30"/>
      <c r="E2387" s="31" t="s">
        <v>12227</v>
      </c>
      <c r="F2387" s="46">
        <v>4637.0600000000004</v>
      </c>
      <c r="G2387" s="32">
        <v>2021</v>
      </c>
      <c r="H2387" s="33">
        <v>12</v>
      </c>
      <c r="I2387" s="34">
        <v>0.1</v>
      </c>
      <c r="J2387" s="35">
        <v>2</v>
      </c>
      <c r="K2387" s="49">
        <v>3923.0445829702971</v>
      </c>
      <c r="M2387" s="36"/>
      <c r="N2387" s="36"/>
      <c r="O2387" s="36"/>
    </row>
    <row r="2388" spans="1:15" ht="30">
      <c r="A2388" s="28"/>
      <c r="B2388" s="29" t="s">
        <v>9896</v>
      </c>
      <c r="C2388" s="29">
        <v>1</v>
      </c>
      <c r="D2388" s="30"/>
      <c r="E2388" s="31" t="s">
        <v>12228</v>
      </c>
      <c r="F2388" s="46">
        <v>4637.0600000000004</v>
      </c>
      <c r="G2388" s="32">
        <v>2021</v>
      </c>
      <c r="H2388" s="33">
        <v>12</v>
      </c>
      <c r="I2388" s="34">
        <v>0.1</v>
      </c>
      <c r="J2388" s="35">
        <v>2</v>
      </c>
      <c r="K2388" s="49">
        <v>3923.0445829702971</v>
      </c>
      <c r="M2388" s="36"/>
      <c r="N2388" s="36"/>
      <c r="O2388" s="36"/>
    </row>
    <row r="2389" spans="1:15" ht="30">
      <c r="A2389" s="28"/>
      <c r="B2389" s="29" t="s">
        <v>9896</v>
      </c>
      <c r="C2389" s="29">
        <v>1</v>
      </c>
      <c r="D2389" s="30"/>
      <c r="E2389" s="31" t="s">
        <v>12229</v>
      </c>
      <c r="F2389" s="46">
        <v>4637.0600000000004</v>
      </c>
      <c r="G2389" s="32">
        <v>2021</v>
      </c>
      <c r="H2389" s="33">
        <v>12</v>
      </c>
      <c r="I2389" s="34">
        <v>0.1</v>
      </c>
      <c r="J2389" s="35">
        <v>2</v>
      </c>
      <c r="K2389" s="49">
        <v>3923.0445829702971</v>
      </c>
      <c r="M2389" s="36"/>
      <c r="N2389" s="36"/>
      <c r="O2389" s="36"/>
    </row>
    <row r="2390" spans="1:15" ht="30">
      <c r="A2390" s="28"/>
      <c r="B2390" s="29" t="s">
        <v>9896</v>
      </c>
      <c r="C2390" s="29">
        <v>1</v>
      </c>
      <c r="D2390" s="30"/>
      <c r="E2390" s="31" t="s">
        <v>12230</v>
      </c>
      <c r="F2390" s="46">
        <v>16393.939999999999</v>
      </c>
      <c r="G2390" s="32">
        <v>2003</v>
      </c>
      <c r="H2390" s="33">
        <v>12</v>
      </c>
      <c r="I2390" s="34">
        <v>0.1</v>
      </c>
      <c r="J2390" s="35">
        <v>2</v>
      </c>
      <c r="K2390" s="49">
        <v>1639.394</v>
      </c>
      <c r="M2390" s="36"/>
      <c r="N2390" s="36"/>
      <c r="O2390" s="36"/>
    </row>
    <row r="2391" spans="1:15" ht="30">
      <c r="A2391" s="28"/>
      <c r="B2391" s="29" t="s">
        <v>9896</v>
      </c>
      <c r="C2391" s="29">
        <v>1</v>
      </c>
      <c r="D2391" s="30"/>
      <c r="E2391" s="31" t="s">
        <v>12231</v>
      </c>
      <c r="F2391" s="46">
        <v>2385.5</v>
      </c>
      <c r="G2391" s="32">
        <v>2012</v>
      </c>
      <c r="H2391" s="33">
        <v>12</v>
      </c>
      <c r="I2391" s="34">
        <v>0.1</v>
      </c>
      <c r="J2391" s="35">
        <v>2</v>
      </c>
      <c r="K2391" s="49">
        <v>296.36885148514847</v>
      </c>
      <c r="M2391" s="36"/>
      <c r="N2391" s="36"/>
      <c r="O2391" s="36"/>
    </row>
    <row r="2392" spans="1:15" ht="30">
      <c r="A2392" s="28"/>
      <c r="B2392" s="29" t="s">
        <v>9896</v>
      </c>
      <c r="C2392" s="29">
        <v>1</v>
      </c>
      <c r="D2392" s="30"/>
      <c r="E2392" s="31" t="s">
        <v>12232</v>
      </c>
      <c r="F2392" s="46">
        <v>3500</v>
      </c>
      <c r="G2392" s="32">
        <v>2012</v>
      </c>
      <c r="H2392" s="33">
        <v>12</v>
      </c>
      <c r="I2392" s="34">
        <v>0.1</v>
      </c>
      <c r="J2392" s="35">
        <v>2</v>
      </c>
      <c r="K2392" s="49">
        <v>434.83168316831677</v>
      </c>
      <c r="M2392" s="36"/>
      <c r="N2392" s="36"/>
      <c r="O2392" s="36"/>
    </row>
    <row r="2393" spans="1:15" ht="30">
      <c r="A2393" s="28"/>
      <c r="B2393" s="29" t="s">
        <v>9896</v>
      </c>
      <c r="C2393" s="29">
        <v>1</v>
      </c>
      <c r="D2393" s="30"/>
      <c r="E2393" s="31" t="s">
        <v>12233</v>
      </c>
      <c r="F2393" s="46">
        <v>3173.73</v>
      </c>
      <c r="G2393" s="32">
        <v>2013</v>
      </c>
      <c r="H2393" s="33">
        <v>12</v>
      </c>
      <c r="I2393" s="34">
        <v>0.1</v>
      </c>
      <c r="J2393" s="35">
        <v>2</v>
      </c>
      <c r="K2393" s="49">
        <v>487.05757425742564</v>
      </c>
      <c r="M2393" s="36"/>
      <c r="N2393" s="36"/>
      <c r="O2393" s="36"/>
    </row>
    <row r="2394" spans="1:15" ht="30">
      <c r="A2394" s="28"/>
      <c r="B2394" s="29" t="s">
        <v>9896</v>
      </c>
      <c r="C2394" s="29">
        <v>1</v>
      </c>
      <c r="D2394" s="30"/>
      <c r="E2394" s="31" t="s">
        <v>12234</v>
      </c>
      <c r="F2394" s="46">
        <v>2894.16</v>
      </c>
      <c r="G2394" s="32">
        <v>2014</v>
      </c>
      <c r="H2394" s="33">
        <v>12</v>
      </c>
      <c r="I2394" s="34">
        <v>0.1</v>
      </c>
      <c r="J2394" s="35">
        <v>2</v>
      </c>
      <c r="K2394" s="49">
        <v>578.77468990098998</v>
      </c>
      <c r="M2394" s="36"/>
      <c r="N2394" s="36"/>
      <c r="O2394" s="36"/>
    </row>
    <row r="2395" spans="1:15" ht="30">
      <c r="A2395" s="28"/>
      <c r="B2395" s="29" t="s">
        <v>9896</v>
      </c>
      <c r="C2395" s="29">
        <v>1</v>
      </c>
      <c r="D2395" s="30"/>
      <c r="E2395" s="31" t="s">
        <v>12235</v>
      </c>
      <c r="F2395" s="46">
        <v>2894.16</v>
      </c>
      <c r="G2395" s="32">
        <v>2014</v>
      </c>
      <c r="H2395" s="33">
        <v>12</v>
      </c>
      <c r="I2395" s="34">
        <v>0.1</v>
      </c>
      <c r="J2395" s="35">
        <v>2</v>
      </c>
      <c r="K2395" s="49">
        <v>578.77468990098998</v>
      </c>
      <c r="M2395" s="36"/>
      <c r="N2395" s="36"/>
      <c r="O2395" s="36"/>
    </row>
    <row r="2396" spans="1:15" ht="30">
      <c r="A2396" s="28"/>
      <c r="B2396" s="29" t="s">
        <v>9896</v>
      </c>
      <c r="C2396" s="29">
        <v>1</v>
      </c>
      <c r="D2396" s="30"/>
      <c r="E2396" s="31" t="s">
        <v>12236</v>
      </c>
      <c r="F2396" s="46">
        <v>7594.03</v>
      </c>
      <c r="G2396" s="32">
        <v>2019</v>
      </c>
      <c r="H2396" s="33">
        <v>12</v>
      </c>
      <c r="I2396" s="34">
        <v>0.1</v>
      </c>
      <c r="J2396" s="35">
        <v>2</v>
      </c>
      <c r="K2396" s="50">
        <v>4515.0643712871279</v>
      </c>
      <c r="M2396" s="36"/>
      <c r="N2396" s="36"/>
      <c r="O2396" s="36"/>
    </row>
    <row r="2397" spans="1:15">
      <c r="A2397" s="28"/>
      <c r="B2397" s="29" t="s">
        <v>9896</v>
      </c>
      <c r="C2397" s="30"/>
      <c r="D2397" s="30"/>
      <c r="E2397" s="31"/>
      <c r="F2397" s="46"/>
      <c r="G2397" s="32"/>
      <c r="H2397" s="39"/>
      <c r="I2397" s="41"/>
      <c r="J2397" s="35" t="s">
        <v>9897</v>
      </c>
      <c r="K2397" s="49"/>
      <c r="M2397" s="36"/>
      <c r="N2397" s="36"/>
      <c r="O2397" s="36"/>
    </row>
    <row r="2398" spans="1:15" ht="15.75" thickBot="1">
      <c r="A2398" s="28"/>
      <c r="B2398" s="29" t="s">
        <v>9896</v>
      </c>
      <c r="C2398" s="30"/>
      <c r="D2398" s="30"/>
      <c r="E2398" s="52" t="s">
        <v>10959</v>
      </c>
      <c r="F2398" s="46"/>
      <c r="G2398" s="32"/>
      <c r="H2398" s="39"/>
      <c r="I2398" s="41"/>
      <c r="J2398" s="35" t="s">
        <v>9897</v>
      </c>
      <c r="K2398" s="51">
        <f>SUM(K2381:K2397)</f>
        <v>26563.368775049505</v>
      </c>
      <c r="M2398" s="36"/>
      <c r="N2398" s="36"/>
      <c r="O2398" s="36"/>
    </row>
    <row r="2399" spans="1:15" ht="15.75" thickTop="1">
      <c r="A2399" s="28"/>
      <c r="B2399" s="29" t="s">
        <v>9896</v>
      </c>
      <c r="C2399" s="30"/>
      <c r="D2399" s="30"/>
      <c r="E2399" s="31"/>
      <c r="F2399" s="46"/>
      <c r="G2399" s="32"/>
      <c r="H2399" s="39"/>
      <c r="I2399" s="41"/>
      <c r="J2399" s="35" t="s">
        <v>9897</v>
      </c>
      <c r="K2399" s="49"/>
      <c r="M2399" s="36"/>
      <c r="N2399" s="36"/>
      <c r="O2399" s="36"/>
    </row>
    <row r="2400" spans="1:15">
      <c r="A2400" s="28"/>
      <c r="B2400" s="29" t="s">
        <v>9896</v>
      </c>
      <c r="C2400" s="30"/>
      <c r="D2400" s="30"/>
      <c r="E2400" s="31"/>
      <c r="F2400" s="46"/>
      <c r="G2400" s="32"/>
      <c r="H2400" s="39"/>
      <c r="I2400" s="41"/>
      <c r="J2400" s="35" t="s">
        <v>9897</v>
      </c>
      <c r="K2400" s="49"/>
      <c r="M2400" s="36"/>
      <c r="N2400" s="36"/>
      <c r="O2400" s="36"/>
    </row>
    <row r="2401" spans="1:15">
      <c r="A2401" s="28"/>
      <c r="B2401" s="29" t="s">
        <v>9896</v>
      </c>
      <c r="C2401" s="30"/>
      <c r="D2401" s="30"/>
      <c r="E2401" s="37" t="s">
        <v>12237</v>
      </c>
      <c r="F2401" s="46"/>
      <c r="G2401" s="32"/>
      <c r="H2401" s="39"/>
      <c r="I2401" s="41"/>
      <c r="J2401" s="35" t="s">
        <v>9897</v>
      </c>
      <c r="K2401" s="49"/>
      <c r="M2401" s="36"/>
      <c r="N2401" s="36"/>
      <c r="O2401" s="36"/>
    </row>
    <row r="2402" spans="1:15">
      <c r="A2402" s="28"/>
      <c r="B2402" s="29" t="s">
        <v>9896</v>
      </c>
      <c r="C2402" s="30"/>
      <c r="D2402" s="30"/>
      <c r="E2402" s="31"/>
      <c r="F2402" s="46"/>
      <c r="G2402" s="32"/>
      <c r="H2402" s="39"/>
      <c r="I2402" s="41"/>
      <c r="J2402" s="35" t="s">
        <v>9897</v>
      </c>
      <c r="K2402" s="49"/>
      <c r="M2402" s="36"/>
      <c r="N2402" s="36"/>
      <c r="O2402" s="36"/>
    </row>
    <row r="2403" spans="1:15" ht="30">
      <c r="A2403" s="28">
        <v>1</v>
      </c>
      <c r="B2403" s="29" t="s">
        <v>9896</v>
      </c>
      <c r="C2403" s="30">
        <v>1</v>
      </c>
      <c r="D2403" s="30"/>
      <c r="E2403" s="31" t="s">
        <v>12238</v>
      </c>
      <c r="F2403" s="46">
        <v>73150</v>
      </c>
      <c r="G2403" s="32">
        <v>2011</v>
      </c>
      <c r="H2403" s="39">
        <v>15</v>
      </c>
      <c r="I2403" s="41">
        <v>0.08</v>
      </c>
      <c r="J2403" s="35">
        <v>2</v>
      </c>
      <c r="K2403" s="49">
        <v>10529.544158415858</v>
      </c>
      <c r="M2403" s="36"/>
      <c r="N2403" s="36"/>
      <c r="O2403" s="36"/>
    </row>
    <row r="2404" spans="1:15" ht="30">
      <c r="A2404" s="28"/>
      <c r="B2404" s="29" t="s">
        <v>9896</v>
      </c>
      <c r="C2404" s="30">
        <v>1</v>
      </c>
      <c r="D2404" s="30"/>
      <c r="E2404" s="31" t="s">
        <v>12239</v>
      </c>
      <c r="F2404" s="46">
        <v>73150</v>
      </c>
      <c r="G2404" s="32">
        <v>2011</v>
      </c>
      <c r="H2404" s="39">
        <v>15</v>
      </c>
      <c r="I2404" s="41">
        <v>0.08</v>
      </c>
      <c r="J2404" s="35">
        <v>2</v>
      </c>
      <c r="K2404" s="50">
        <v>10529.544158415858</v>
      </c>
      <c r="M2404" s="36"/>
      <c r="N2404" s="36"/>
      <c r="O2404" s="36"/>
    </row>
    <row r="2405" spans="1:15">
      <c r="A2405" s="28"/>
      <c r="B2405" s="29" t="s">
        <v>9896</v>
      </c>
      <c r="C2405" s="30"/>
      <c r="D2405" s="30"/>
      <c r="E2405" s="31"/>
      <c r="F2405" s="46"/>
      <c r="G2405" s="32"/>
      <c r="H2405" s="39"/>
      <c r="I2405" s="41"/>
      <c r="J2405" s="35" t="s">
        <v>9897</v>
      </c>
      <c r="K2405" s="49"/>
      <c r="M2405" s="36"/>
      <c r="N2405" s="36"/>
      <c r="O2405" s="36"/>
    </row>
    <row r="2406" spans="1:15" ht="15.75" thickBot="1">
      <c r="A2406" s="28"/>
      <c r="B2406" s="29" t="s">
        <v>9896</v>
      </c>
      <c r="C2406" s="30"/>
      <c r="D2406" s="30"/>
      <c r="E2406" s="52" t="s">
        <v>12240</v>
      </c>
      <c r="F2406" s="46"/>
      <c r="G2406" s="32"/>
      <c r="H2406" s="39"/>
      <c r="I2406" s="41"/>
      <c r="J2406" s="35" t="s">
        <v>9897</v>
      </c>
      <c r="K2406" s="51">
        <f>SUM(K2399:K2405)</f>
        <v>21059.088316831716</v>
      </c>
      <c r="M2406" s="36"/>
      <c r="N2406" s="36"/>
      <c r="O2406" s="36"/>
    </row>
    <row r="2407" spans="1:15" ht="15.75" thickTop="1">
      <c r="A2407" s="28"/>
      <c r="B2407" s="29" t="s">
        <v>9896</v>
      </c>
      <c r="C2407" s="30"/>
      <c r="D2407" s="30"/>
      <c r="E2407" s="31"/>
      <c r="F2407" s="46"/>
      <c r="G2407" s="32"/>
      <c r="H2407" s="39"/>
      <c r="I2407" s="41"/>
      <c r="J2407" s="35" t="s">
        <v>9897</v>
      </c>
      <c r="K2407" s="49"/>
      <c r="M2407" s="36"/>
      <c r="N2407" s="36"/>
      <c r="O2407" s="36"/>
    </row>
    <row r="2408" spans="1:15">
      <c r="A2408" s="28"/>
      <c r="B2408" s="29" t="s">
        <v>9896</v>
      </c>
      <c r="C2408" s="30"/>
      <c r="D2408" s="30"/>
      <c r="E2408" s="31"/>
      <c r="F2408" s="46"/>
      <c r="G2408" s="32"/>
      <c r="H2408" s="39"/>
      <c r="I2408" s="41"/>
      <c r="J2408" s="35" t="s">
        <v>9897</v>
      </c>
      <c r="K2408" s="49"/>
      <c r="M2408" s="36"/>
      <c r="N2408" s="36"/>
      <c r="O2408" s="36"/>
    </row>
    <row r="2409" spans="1:15">
      <c r="A2409" s="28"/>
      <c r="B2409" s="29" t="s">
        <v>9896</v>
      </c>
      <c r="C2409" s="30"/>
      <c r="D2409" s="30"/>
      <c r="E2409" s="37" t="s">
        <v>10960</v>
      </c>
      <c r="F2409" s="46"/>
      <c r="G2409" s="32"/>
      <c r="H2409" s="39"/>
      <c r="I2409" s="41"/>
      <c r="J2409" s="35" t="s">
        <v>9897</v>
      </c>
      <c r="K2409" s="49"/>
      <c r="M2409" s="36"/>
      <c r="N2409" s="36"/>
      <c r="O2409" s="36"/>
    </row>
    <row r="2410" spans="1:15">
      <c r="A2410" s="28"/>
      <c r="B2410" s="29" t="s">
        <v>9896</v>
      </c>
      <c r="C2410" s="29"/>
      <c r="D2410" s="30"/>
      <c r="E2410" s="31"/>
      <c r="F2410" s="46"/>
      <c r="G2410" s="32"/>
      <c r="H2410" s="39"/>
      <c r="I2410" s="41"/>
      <c r="J2410" s="35" t="s">
        <v>9897</v>
      </c>
      <c r="K2410" s="49"/>
      <c r="M2410" s="36"/>
      <c r="N2410" s="36"/>
      <c r="O2410" s="36"/>
    </row>
    <row r="2411" spans="1:15" ht="30">
      <c r="A2411" s="28">
        <v>1</v>
      </c>
      <c r="B2411" s="29" t="s">
        <v>9896</v>
      </c>
      <c r="C2411" s="29">
        <v>1</v>
      </c>
      <c r="D2411" s="30"/>
      <c r="E2411" s="31" t="s">
        <v>12241</v>
      </c>
      <c r="F2411" s="46">
        <v>15456.7</v>
      </c>
      <c r="G2411" s="32">
        <v>2008</v>
      </c>
      <c r="H2411" s="39">
        <v>15</v>
      </c>
      <c r="I2411" s="41">
        <v>0.1</v>
      </c>
      <c r="J2411" s="35">
        <v>2</v>
      </c>
      <c r="K2411" s="49">
        <v>1603.5178475247524</v>
      </c>
      <c r="M2411" s="36"/>
      <c r="N2411" s="36"/>
      <c r="O2411" s="36"/>
    </row>
    <row r="2412" spans="1:15" ht="30">
      <c r="A2412" s="28"/>
      <c r="B2412" s="29" t="s">
        <v>9896</v>
      </c>
      <c r="C2412" s="30">
        <v>1</v>
      </c>
      <c r="D2412" s="30"/>
      <c r="E2412" s="31" t="s">
        <v>12242</v>
      </c>
      <c r="F2412" s="46">
        <v>18762.169999999998</v>
      </c>
      <c r="G2412" s="32">
        <v>2019</v>
      </c>
      <c r="H2412" s="39">
        <v>15</v>
      </c>
      <c r="I2412" s="41">
        <v>0.1</v>
      </c>
      <c r="J2412" s="35">
        <v>2</v>
      </c>
      <c r="K2412" s="50">
        <v>12442.476699009898</v>
      </c>
      <c r="M2412" s="36"/>
      <c r="N2412" s="36"/>
      <c r="O2412" s="36"/>
    </row>
    <row r="2413" spans="1:15">
      <c r="A2413" s="28"/>
      <c r="B2413" s="29" t="s">
        <v>9896</v>
      </c>
      <c r="C2413" s="29"/>
      <c r="D2413" s="30"/>
      <c r="E2413" s="31"/>
      <c r="F2413" s="46"/>
      <c r="G2413" s="32"/>
      <c r="H2413" s="39"/>
      <c r="I2413" s="41"/>
      <c r="J2413" s="35" t="s">
        <v>9897</v>
      </c>
      <c r="K2413" s="49"/>
      <c r="M2413" s="36"/>
      <c r="N2413" s="36"/>
      <c r="O2413" s="36"/>
    </row>
    <row r="2414" spans="1:15" ht="15.75" thickBot="1">
      <c r="A2414" s="28"/>
      <c r="B2414" s="29" t="s">
        <v>9896</v>
      </c>
      <c r="C2414" s="29"/>
      <c r="D2414" s="30"/>
      <c r="E2414" s="52" t="s">
        <v>10968</v>
      </c>
      <c r="F2414" s="46"/>
      <c r="G2414" s="32"/>
      <c r="H2414" s="39"/>
      <c r="I2414" s="41"/>
      <c r="J2414" s="35" t="s">
        <v>9897</v>
      </c>
      <c r="K2414" s="51">
        <f>SUM(K2407:K2413)</f>
        <v>14045.99454653465</v>
      </c>
      <c r="M2414" s="36"/>
      <c r="N2414" s="36"/>
      <c r="O2414" s="36"/>
    </row>
    <row r="2415" spans="1:15" ht="15.75" thickTop="1">
      <c r="A2415" s="28"/>
      <c r="B2415" s="29" t="s">
        <v>9896</v>
      </c>
      <c r="C2415" s="30"/>
      <c r="D2415" s="30"/>
      <c r="E2415" s="31"/>
      <c r="F2415" s="46"/>
      <c r="G2415" s="32"/>
      <c r="H2415" s="39"/>
      <c r="I2415" s="41"/>
      <c r="J2415" s="35" t="s">
        <v>9897</v>
      </c>
      <c r="K2415" s="49"/>
      <c r="M2415" s="36"/>
      <c r="N2415" s="36"/>
      <c r="O2415" s="36"/>
    </row>
    <row r="2416" spans="1:15">
      <c r="A2416" s="28"/>
      <c r="B2416" s="29" t="s">
        <v>9896</v>
      </c>
      <c r="C2416" s="30"/>
      <c r="D2416" s="30"/>
      <c r="E2416" s="31"/>
      <c r="F2416" s="46"/>
      <c r="G2416" s="32"/>
      <c r="H2416" s="39"/>
      <c r="I2416" s="41"/>
      <c r="J2416" s="35" t="s">
        <v>9897</v>
      </c>
      <c r="K2416" s="49"/>
      <c r="M2416" s="36"/>
      <c r="N2416" s="36"/>
      <c r="O2416" s="36"/>
    </row>
    <row r="2417" spans="1:15">
      <c r="A2417" s="28"/>
      <c r="B2417" s="29" t="s">
        <v>9896</v>
      </c>
      <c r="C2417" s="29"/>
      <c r="D2417" s="30"/>
      <c r="E2417" s="37" t="s">
        <v>10969</v>
      </c>
      <c r="F2417" s="46"/>
      <c r="G2417" s="32"/>
      <c r="H2417" s="39"/>
      <c r="I2417" s="41"/>
      <c r="J2417" s="35" t="s">
        <v>9897</v>
      </c>
      <c r="K2417" s="49"/>
      <c r="M2417" s="36"/>
      <c r="N2417" s="36"/>
      <c r="O2417" s="36"/>
    </row>
    <row r="2418" spans="1:15">
      <c r="A2418" s="28"/>
      <c r="B2418" s="29" t="s">
        <v>9896</v>
      </c>
      <c r="C2418" s="29"/>
      <c r="D2418" s="30"/>
      <c r="E2418" s="31"/>
      <c r="F2418" s="46"/>
      <c r="G2418" s="32"/>
      <c r="H2418" s="39"/>
      <c r="I2418" s="41"/>
      <c r="J2418" s="35" t="s">
        <v>9897</v>
      </c>
      <c r="K2418" s="49"/>
      <c r="M2418" s="36"/>
      <c r="N2418" s="36"/>
      <c r="O2418" s="36"/>
    </row>
    <row r="2419" spans="1:15" ht="30">
      <c r="A2419" s="28">
        <v>1</v>
      </c>
      <c r="B2419" s="29" t="s">
        <v>9896</v>
      </c>
      <c r="C2419" s="29">
        <v>1</v>
      </c>
      <c r="D2419" s="30"/>
      <c r="E2419" s="31" t="s">
        <v>12243</v>
      </c>
      <c r="F2419" s="46">
        <v>43750</v>
      </c>
      <c r="G2419" s="32">
        <v>1997</v>
      </c>
      <c r="H2419" s="39">
        <v>20</v>
      </c>
      <c r="I2419" s="41">
        <v>0.08</v>
      </c>
      <c r="J2419" s="35">
        <v>2</v>
      </c>
      <c r="K2419" s="49">
        <v>3500.00000000001</v>
      </c>
      <c r="M2419" s="36"/>
      <c r="N2419" s="36"/>
      <c r="O2419" s="36"/>
    </row>
    <row r="2420" spans="1:15" ht="30">
      <c r="A2420" s="28"/>
      <c r="B2420" s="29" t="s">
        <v>9896</v>
      </c>
      <c r="C2420" s="29">
        <v>1</v>
      </c>
      <c r="D2420" s="30"/>
      <c r="E2420" s="31" t="s">
        <v>12244</v>
      </c>
      <c r="F2420" s="46">
        <v>26412</v>
      </c>
      <c r="G2420" s="32">
        <v>2008</v>
      </c>
      <c r="H2420" s="39">
        <v>20</v>
      </c>
      <c r="I2420" s="41">
        <v>0.08</v>
      </c>
      <c r="J2420" s="35">
        <v>2</v>
      </c>
      <c r="K2420" s="49">
        <v>4350.39635643565</v>
      </c>
      <c r="M2420" s="36"/>
      <c r="N2420" s="36"/>
      <c r="O2420" s="36"/>
    </row>
    <row r="2421" spans="1:15" ht="30">
      <c r="A2421" s="28"/>
      <c r="B2421" s="29" t="s">
        <v>9896</v>
      </c>
      <c r="C2421" s="29">
        <v>1</v>
      </c>
      <c r="D2421" s="30"/>
      <c r="E2421" s="31" t="s">
        <v>12245</v>
      </c>
      <c r="F2421" s="46">
        <v>54347.66</v>
      </c>
      <c r="G2421" s="39">
        <v>2008</v>
      </c>
      <c r="H2421" s="39">
        <v>20</v>
      </c>
      <c r="I2421" s="41">
        <v>0.08</v>
      </c>
      <c r="J2421" s="35">
        <v>2</v>
      </c>
      <c r="K2421" s="49">
        <v>8951.7591263366467</v>
      </c>
      <c r="M2421" s="36"/>
      <c r="N2421" s="36"/>
      <c r="O2421" s="36"/>
    </row>
    <row r="2422" spans="1:15" ht="30">
      <c r="A2422" s="28"/>
      <c r="B2422" s="29" t="s">
        <v>9896</v>
      </c>
      <c r="C2422" s="29">
        <v>1</v>
      </c>
      <c r="D2422" s="30"/>
      <c r="E2422" s="31" t="s">
        <v>12246</v>
      </c>
      <c r="F2422" s="46">
        <v>47513.2</v>
      </c>
      <c r="G2422" s="32">
        <v>2008</v>
      </c>
      <c r="H2422" s="39">
        <v>20</v>
      </c>
      <c r="I2422" s="41">
        <v>0.08</v>
      </c>
      <c r="J2422" s="35">
        <v>2</v>
      </c>
      <c r="K2422" s="49">
        <v>7826.0355960396146</v>
      </c>
      <c r="M2422" s="36"/>
      <c r="N2422" s="36"/>
      <c r="O2422" s="36"/>
    </row>
    <row r="2423" spans="1:15" ht="30">
      <c r="A2423" s="28"/>
      <c r="B2423" s="30" t="s">
        <v>9896</v>
      </c>
      <c r="C2423" s="29">
        <v>1</v>
      </c>
      <c r="D2423" s="30"/>
      <c r="E2423" s="31" t="s">
        <v>12246</v>
      </c>
      <c r="F2423" s="46">
        <v>47513.2</v>
      </c>
      <c r="G2423" s="39">
        <v>2008</v>
      </c>
      <c r="H2423" s="39">
        <v>20</v>
      </c>
      <c r="I2423" s="41">
        <v>0.08</v>
      </c>
      <c r="J2423" s="35">
        <v>2</v>
      </c>
      <c r="K2423" s="49">
        <v>7826.0355960396146</v>
      </c>
      <c r="M2423" s="36"/>
      <c r="N2423" s="36"/>
      <c r="O2423" s="36"/>
    </row>
    <row r="2424" spans="1:15" ht="30">
      <c r="A2424" s="28"/>
      <c r="B2424" s="30" t="s">
        <v>9896</v>
      </c>
      <c r="C2424" s="29">
        <v>1</v>
      </c>
      <c r="D2424" s="30"/>
      <c r="E2424" s="31" t="s">
        <v>12247</v>
      </c>
      <c r="F2424" s="46">
        <v>10147</v>
      </c>
      <c r="G2424" s="39">
        <v>2009</v>
      </c>
      <c r="H2424" s="39">
        <v>20</v>
      </c>
      <c r="I2424" s="41">
        <v>0.08</v>
      </c>
      <c r="J2424" s="35">
        <v>2</v>
      </c>
      <c r="K2424" s="49">
        <v>1976.3542970297053</v>
      </c>
      <c r="M2424" s="36"/>
      <c r="N2424" s="36"/>
      <c r="O2424" s="36"/>
    </row>
    <row r="2425" spans="1:15" ht="30">
      <c r="A2425" s="28"/>
      <c r="B2425" s="29" t="s">
        <v>9896</v>
      </c>
      <c r="C2425" s="29">
        <v>1</v>
      </c>
      <c r="D2425" s="30"/>
      <c r="E2425" s="31" t="s">
        <v>12248</v>
      </c>
      <c r="F2425" s="46">
        <v>22627</v>
      </c>
      <c r="G2425" s="39">
        <v>2015</v>
      </c>
      <c r="H2425" s="39">
        <v>20</v>
      </c>
      <c r="I2425" s="41">
        <v>0.08</v>
      </c>
      <c r="J2425" s="35">
        <v>2</v>
      </c>
      <c r="K2425" s="49">
        <v>10652.164316831688</v>
      </c>
      <c r="M2425" s="36"/>
      <c r="N2425" s="36"/>
      <c r="O2425" s="36"/>
    </row>
    <row r="2426" spans="1:15" ht="30">
      <c r="A2426" s="28"/>
      <c r="B2426" s="29" t="s">
        <v>9896</v>
      </c>
      <c r="C2426" s="29">
        <v>1</v>
      </c>
      <c r="D2426" s="30"/>
      <c r="E2426" s="31" t="s">
        <v>12249</v>
      </c>
      <c r="F2426" s="46">
        <v>37465</v>
      </c>
      <c r="G2426" s="39">
        <v>2013</v>
      </c>
      <c r="H2426" s="39">
        <v>20</v>
      </c>
      <c r="I2426" s="41">
        <v>0.08</v>
      </c>
      <c r="J2426" s="35">
        <v>2</v>
      </c>
      <c r="K2426" s="49">
        <v>13508.172673267334</v>
      </c>
      <c r="M2426" s="36"/>
      <c r="N2426" s="36"/>
      <c r="O2426" s="36"/>
    </row>
    <row r="2427" spans="1:15" ht="30">
      <c r="A2427" s="28"/>
      <c r="B2427" s="29" t="s">
        <v>9896</v>
      </c>
      <c r="C2427" s="29">
        <v>1</v>
      </c>
      <c r="D2427" s="30"/>
      <c r="E2427" s="31" t="s">
        <v>12250</v>
      </c>
      <c r="F2427" s="46">
        <v>6096</v>
      </c>
      <c r="G2427" s="39">
        <v>2013</v>
      </c>
      <c r="H2427" s="39">
        <v>20</v>
      </c>
      <c r="I2427" s="41">
        <v>0.08</v>
      </c>
      <c r="J2427" s="35">
        <v>2</v>
      </c>
      <c r="K2427" s="49">
        <v>2197.939960396041</v>
      </c>
      <c r="M2427" s="36"/>
      <c r="N2427" s="36"/>
      <c r="O2427" s="36"/>
    </row>
    <row r="2428" spans="1:15" ht="30">
      <c r="A2428" s="28"/>
      <c r="B2428" s="29" t="s">
        <v>9896</v>
      </c>
      <c r="C2428" s="29">
        <v>1</v>
      </c>
      <c r="D2428" s="30"/>
      <c r="E2428" s="31" t="s">
        <v>12251</v>
      </c>
      <c r="F2428" s="46">
        <v>126614.39999999999</v>
      </c>
      <c r="G2428" s="39">
        <v>2019</v>
      </c>
      <c r="H2428" s="39">
        <v>20</v>
      </c>
      <c r="I2428" s="41">
        <v>0.08</v>
      </c>
      <c r="J2428" s="35">
        <v>2</v>
      </c>
      <c r="K2428" s="49">
        <v>94436.791889108907</v>
      </c>
      <c r="M2428" s="36"/>
      <c r="N2428" s="36"/>
      <c r="O2428" s="36"/>
    </row>
    <row r="2429" spans="1:15" ht="30">
      <c r="A2429" s="28"/>
      <c r="B2429" s="29" t="s">
        <v>9896</v>
      </c>
      <c r="C2429" s="29">
        <v>1</v>
      </c>
      <c r="D2429" s="30"/>
      <c r="E2429" s="31" t="s">
        <v>12252</v>
      </c>
      <c r="F2429" s="46">
        <v>159948.70000000001</v>
      </c>
      <c r="G2429" s="39">
        <v>2020</v>
      </c>
      <c r="H2429" s="39">
        <v>20</v>
      </c>
      <c r="I2429" s="41">
        <v>0.08</v>
      </c>
      <c r="J2429" s="35">
        <v>2</v>
      </c>
      <c r="K2429" s="49">
        <v>132120.79350099011</v>
      </c>
      <c r="M2429" s="36"/>
      <c r="N2429" s="36"/>
      <c r="O2429" s="36"/>
    </row>
    <row r="2430" spans="1:15" ht="30">
      <c r="A2430" s="28"/>
      <c r="B2430" s="29" t="s">
        <v>9896</v>
      </c>
      <c r="C2430" s="29">
        <v>1</v>
      </c>
      <c r="D2430" s="30"/>
      <c r="E2430" s="31" t="s">
        <v>12253</v>
      </c>
      <c r="F2430" s="46">
        <v>30675.19</v>
      </c>
      <c r="G2430" s="39">
        <v>1999</v>
      </c>
      <c r="H2430" s="39">
        <v>20</v>
      </c>
      <c r="I2430" s="41">
        <v>0.08</v>
      </c>
      <c r="J2430" s="35">
        <v>2</v>
      </c>
      <c r="K2430" s="49">
        <v>2454.0152000000066</v>
      </c>
      <c r="M2430" s="36"/>
      <c r="N2430" s="36"/>
      <c r="O2430" s="36"/>
    </row>
    <row r="2431" spans="1:15" ht="30">
      <c r="A2431" s="28"/>
      <c r="B2431" s="29" t="s">
        <v>9896</v>
      </c>
      <c r="C2431" s="29">
        <v>1</v>
      </c>
      <c r="D2431" s="30"/>
      <c r="E2431" s="31" t="s">
        <v>12254</v>
      </c>
      <c r="F2431" s="46">
        <v>230293.34999999998</v>
      </c>
      <c r="G2431" s="39">
        <v>2007</v>
      </c>
      <c r="H2431" s="39">
        <v>20</v>
      </c>
      <c r="I2431" s="41">
        <v>0.08</v>
      </c>
      <c r="J2431" s="35">
        <v>2</v>
      </c>
      <c r="K2431" s="49">
        <v>32058.658425742626</v>
      </c>
      <c r="M2431" s="36"/>
      <c r="N2431" s="36"/>
      <c r="O2431" s="36"/>
    </row>
    <row r="2432" spans="1:15" ht="30">
      <c r="A2432" s="28"/>
      <c r="B2432" s="29" t="s">
        <v>9896</v>
      </c>
      <c r="C2432" s="29">
        <v>1</v>
      </c>
      <c r="D2432" s="30"/>
      <c r="E2432" s="31" t="s">
        <v>12255</v>
      </c>
      <c r="F2432" s="46">
        <v>47216.24</v>
      </c>
      <c r="G2432" s="39">
        <v>1994</v>
      </c>
      <c r="H2432" s="39">
        <v>20</v>
      </c>
      <c r="I2432" s="41">
        <v>0.08</v>
      </c>
      <c r="J2432" s="35">
        <v>2</v>
      </c>
      <c r="K2432" s="49">
        <v>3777.2992000000104</v>
      </c>
      <c r="M2432" s="36"/>
      <c r="N2432" s="36"/>
      <c r="O2432" s="36"/>
    </row>
    <row r="2433" spans="1:15" ht="30">
      <c r="A2433" s="28"/>
      <c r="B2433" s="29" t="s">
        <v>9896</v>
      </c>
      <c r="C2433" s="29">
        <v>1</v>
      </c>
      <c r="D2433" s="30"/>
      <c r="E2433" s="31" t="s">
        <v>12256</v>
      </c>
      <c r="F2433" s="46">
        <v>36790.85</v>
      </c>
      <c r="G2433" s="39">
        <v>2007</v>
      </c>
      <c r="H2433" s="39">
        <v>20</v>
      </c>
      <c r="I2433" s="41">
        <v>0.08</v>
      </c>
      <c r="J2433" s="35">
        <v>2</v>
      </c>
      <c r="K2433" s="49">
        <v>5121.5777326732759</v>
      </c>
      <c r="M2433" s="36"/>
      <c r="N2433" s="36"/>
      <c r="O2433" s="36"/>
    </row>
    <row r="2434" spans="1:15" ht="30">
      <c r="A2434" s="28"/>
      <c r="B2434" s="29" t="s">
        <v>9896</v>
      </c>
      <c r="C2434" s="29">
        <v>1</v>
      </c>
      <c r="D2434" s="30"/>
      <c r="E2434" s="31" t="s">
        <v>12257</v>
      </c>
      <c r="F2434" s="46">
        <v>40023.199999999997</v>
      </c>
      <c r="G2434" s="39">
        <v>1990</v>
      </c>
      <c r="H2434" s="39">
        <v>20</v>
      </c>
      <c r="I2434" s="41">
        <v>0.08</v>
      </c>
      <c r="J2434" s="35">
        <v>2</v>
      </c>
      <c r="K2434" s="49">
        <v>3201.8560000000089</v>
      </c>
      <c r="M2434" s="36"/>
      <c r="N2434" s="36"/>
      <c r="O2434" s="36"/>
    </row>
    <row r="2435" spans="1:15" ht="30">
      <c r="A2435" s="28"/>
      <c r="B2435" s="29" t="s">
        <v>9896</v>
      </c>
      <c r="C2435" s="29">
        <v>1</v>
      </c>
      <c r="D2435" s="30"/>
      <c r="E2435" s="31" t="s">
        <v>12258</v>
      </c>
      <c r="F2435" s="46">
        <v>46039.7</v>
      </c>
      <c r="G2435" s="39">
        <v>1996</v>
      </c>
      <c r="H2435" s="39">
        <v>20</v>
      </c>
      <c r="I2435" s="41">
        <v>0.08</v>
      </c>
      <c r="J2435" s="35">
        <v>2</v>
      </c>
      <c r="K2435" s="49">
        <v>3683.1760000000099</v>
      </c>
      <c r="M2435" s="36"/>
      <c r="N2435" s="36"/>
      <c r="O2435" s="36"/>
    </row>
    <row r="2436" spans="1:15" ht="30">
      <c r="A2436" s="28"/>
      <c r="B2436" s="29" t="s">
        <v>9896</v>
      </c>
      <c r="C2436" s="29">
        <v>1</v>
      </c>
      <c r="D2436" s="30"/>
      <c r="E2436" s="31" t="s">
        <v>12259</v>
      </c>
      <c r="F2436" s="46">
        <v>50256.520000000004</v>
      </c>
      <c r="G2436" s="39">
        <v>1996</v>
      </c>
      <c r="H2436" s="39">
        <v>20</v>
      </c>
      <c r="I2436" s="41">
        <v>0.08</v>
      </c>
      <c r="J2436" s="35">
        <v>2</v>
      </c>
      <c r="K2436" s="49">
        <v>4020.5216000000114</v>
      </c>
      <c r="M2436" s="36"/>
      <c r="N2436" s="36"/>
      <c r="O2436" s="36"/>
    </row>
    <row r="2437" spans="1:15" ht="30">
      <c r="A2437" s="28"/>
      <c r="B2437" s="29" t="s">
        <v>9896</v>
      </c>
      <c r="C2437" s="29">
        <v>1</v>
      </c>
      <c r="D2437" s="30"/>
      <c r="E2437" s="31" t="s">
        <v>12260</v>
      </c>
      <c r="F2437" s="46">
        <v>50256.520000000004</v>
      </c>
      <c r="G2437" s="39">
        <v>1996</v>
      </c>
      <c r="H2437" s="39">
        <v>20</v>
      </c>
      <c r="I2437" s="41">
        <v>0.08</v>
      </c>
      <c r="J2437" s="35">
        <v>2</v>
      </c>
      <c r="K2437" s="49">
        <v>4020.5216000000114</v>
      </c>
      <c r="M2437" s="36"/>
      <c r="N2437" s="36"/>
      <c r="O2437" s="36"/>
    </row>
    <row r="2438" spans="1:15" ht="30">
      <c r="A2438" s="28"/>
      <c r="B2438" s="29" t="s">
        <v>9896</v>
      </c>
      <c r="C2438" s="29">
        <v>1</v>
      </c>
      <c r="D2438" s="30"/>
      <c r="E2438" s="31" t="s">
        <v>12261</v>
      </c>
      <c r="F2438" s="46">
        <v>39763.699999999997</v>
      </c>
      <c r="G2438" s="39">
        <v>1988</v>
      </c>
      <c r="H2438" s="39">
        <v>20</v>
      </c>
      <c r="I2438" s="41">
        <v>0.08</v>
      </c>
      <c r="J2438" s="35">
        <v>2</v>
      </c>
      <c r="K2438" s="49">
        <v>3181.0960000000086</v>
      </c>
      <c r="M2438" s="36"/>
      <c r="N2438" s="36"/>
      <c r="O2438" s="36"/>
    </row>
    <row r="2439" spans="1:15" ht="30">
      <c r="A2439" s="28"/>
      <c r="B2439" s="29" t="s">
        <v>9896</v>
      </c>
      <c r="C2439" s="29">
        <v>1</v>
      </c>
      <c r="D2439" s="30"/>
      <c r="E2439" s="31" t="s">
        <v>12262</v>
      </c>
      <c r="F2439" s="46">
        <v>10500.220000000001</v>
      </c>
      <c r="G2439" s="39">
        <v>1996</v>
      </c>
      <c r="H2439" s="39">
        <v>20</v>
      </c>
      <c r="I2439" s="41">
        <v>0.08</v>
      </c>
      <c r="J2439" s="35">
        <v>2</v>
      </c>
      <c r="K2439" s="49">
        <v>840.0176000000024</v>
      </c>
      <c r="M2439" s="36"/>
      <c r="N2439" s="36"/>
      <c r="O2439" s="36"/>
    </row>
    <row r="2440" spans="1:15" ht="30">
      <c r="A2440" s="28"/>
      <c r="B2440" s="29" t="s">
        <v>9896</v>
      </c>
      <c r="C2440" s="29">
        <v>1</v>
      </c>
      <c r="D2440" s="30"/>
      <c r="E2440" s="31" t="s">
        <v>12263</v>
      </c>
      <c r="F2440" s="46">
        <v>16961.62</v>
      </c>
      <c r="G2440" s="39">
        <v>1996</v>
      </c>
      <c r="H2440" s="39">
        <v>20</v>
      </c>
      <c r="I2440" s="41">
        <v>0.08</v>
      </c>
      <c r="J2440" s="35">
        <v>2</v>
      </c>
      <c r="K2440" s="49">
        <v>1356.9296000000038</v>
      </c>
      <c r="M2440" s="36"/>
      <c r="N2440" s="36"/>
      <c r="O2440" s="36"/>
    </row>
    <row r="2441" spans="1:15" ht="30">
      <c r="A2441" s="28"/>
      <c r="B2441" s="29" t="s">
        <v>9896</v>
      </c>
      <c r="C2441" s="29">
        <v>1</v>
      </c>
      <c r="D2441" s="30"/>
      <c r="E2441" s="31" t="s">
        <v>12264</v>
      </c>
      <c r="F2441" s="46">
        <v>151018.40000000002</v>
      </c>
      <c r="G2441" s="32">
        <v>1986</v>
      </c>
      <c r="H2441" s="39">
        <v>20</v>
      </c>
      <c r="I2441" s="41">
        <v>0.08</v>
      </c>
      <c r="J2441" s="35">
        <v>2</v>
      </c>
      <c r="K2441" s="49">
        <v>12081.472000000036</v>
      </c>
      <c r="M2441" s="36"/>
      <c r="N2441" s="36"/>
      <c r="O2441" s="36"/>
    </row>
    <row r="2442" spans="1:15" ht="30">
      <c r="A2442" s="28"/>
      <c r="B2442" s="29" t="s">
        <v>9896</v>
      </c>
      <c r="C2442" s="29">
        <v>1</v>
      </c>
      <c r="D2442" s="30"/>
      <c r="E2442" s="31" t="s">
        <v>12265</v>
      </c>
      <c r="F2442" s="46">
        <v>15564.36</v>
      </c>
      <c r="G2442" s="32">
        <v>1990</v>
      </c>
      <c r="H2442" s="39">
        <v>20</v>
      </c>
      <c r="I2442" s="41">
        <v>0.08</v>
      </c>
      <c r="J2442" s="35">
        <v>2</v>
      </c>
      <c r="K2442" s="49">
        <v>1245.1488000000036</v>
      </c>
      <c r="M2442" s="36"/>
      <c r="N2442" s="36"/>
      <c r="O2442" s="36"/>
    </row>
    <row r="2443" spans="1:15" ht="30">
      <c r="A2443" s="28"/>
      <c r="B2443" s="29" t="s">
        <v>9896</v>
      </c>
      <c r="C2443" s="29">
        <v>1</v>
      </c>
      <c r="D2443" s="30"/>
      <c r="E2443" s="31" t="s">
        <v>12266</v>
      </c>
      <c r="F2443" s="46">
        <v>46512.45</v>
      </c>
      <c r="G2443" s="32">
        <v>1987</v>
      </c>
      <c r="H2443" s="39">
        <v>20</v>
      </c>
      <c r="I2443" s="41">
        <v>0.08</v>
      </c>
      <c r="J2443" s="35">
        <v>2</v>
      </c>
      <c r="K2443" s="49">
        <v>3720.9960000000101</v>
      </c>
      <c r="M2443" s="36"/>
      <c r="N2443" s="36"/>
      <c r="O2443" s="36"/>
    </row>
    <row r="2444" spans="1:15" ht="30">
      <c r="A2444" s="28"/>
      <c r="B2444" s="29" t="s">
        <v>9896</v>
      </c>
      <c r="C2444" s="29">
        <v>1</v>
      </c>
      <c r="D2444" s="30"/>
      <c r="E2444" s="31" t="s">
        <v>12267</v>
      </c>
      <c r="F2444" s="46">
        <v>36684.160000000003</v>
      </c>
      <c r="G2444" s="32">
        <v>1998</v>
      </c>
      <c r="H2444" s="39">
        <v>20</v>
      </c>
      <c r="I2444" s="41">
        <v>0.08</v>
      </c>
      <c r="J2444" s="35">
        <v>2</v>
      </c>
      <c r="K2444" s="49">
        <v>2934.7328000000084</v>
      </c>
      <c r="M2444" s="36"/>
      <c r="N2444" s="36"/>
      <c r="O2444" s="36"/>
    </row>
    <row r="2445" spans="1:15" ht="30">
      <c r="A2445" s="28"/>
      <c r="B2445" s="29" t="s">
        <v>9896</v>
      </c>
      <c r="C2445" s="29">
        <v>1</v>
      </c>
      <c r="D2445" s="30"/>
      <c r="E2445" s="31" t="s">
        <v>12268</v>
      </c>
      <c r="F2445" s="46">
        <v>22236.199999999997</v>
      </c>
      <c r="G2445" s="32">
        <v>1990</v>
      </c>
      <c r="H2445" s="39">
        <v>20</v>
      </c>
      <c r="I2445" s="41">
        <v>0.08</v>
      </c>
      <c r="J2445" s="35">
        <v>2</v>
      </c>
      <c r="K2445" s="49">
        <v>1778.8960000000047</v>
      </c>
      <c r="M2445" s="36"/>
      <c r="N2445" s="36"/>
      <c r="O2445" s="36"/>
    </row>
    <row r="2446" spans="1:15" ht="30">
      <c r="A2446" s="28"/>
      <c r="B2446" s="29" t="s">
        <v>9896</v>
      </c>
      <c r="C2446" s="29">
        <v>1</v>
      </c>
      <c r="D2446" s="30"/>
      <c r="E2446" s="31" t="s">
        <v>12269</v>
      </c>
      <c r="F2446" s="46">
        <v>38831.49</v>
      </c>
      <c r="G2446" s="32">
        <v>2001</v>
      </c>
      <c r="H2446" s="39">
        <v>20</v>
      </c>
      <c r="I2446" s="41">
        <v>0.08</v>
      </c>
      <c r="J2446" s="35">
        <v>2</v>
      </c>
      <c r="K2446" s="49">
        <v>3106.5192000000084</v>
      </c>
      <c r="M2446" s="36"/>
      <c r="N2446" s="36"/>
      <c r="O2446" s="36"/>
    </row>
    <row r="2447" spans="1:15" ht="30">
      <c r="A2447" s="28"/>
      <c r="B2447" s="29" t="s">
        <v>9896</v>
      </c>
      <c r="C2447" s="29">
        <v>1</v>
      </c>
      <c r="D2447" s="30"/>
      <c r="E2447" s="31" t="s">
        <v>12270</v>
      </c>
      <c r="F2447" s="46">
        <v>37753.599999999999</v>
      </c>
      <c r="G2447" s="32">
        <v>2002</v>
      </c>
      <c r="H2447" s="39">
        <v>20</v>
      </c>
      <c r="I2447" s="41">
        <v>0.08</v>
      </c>
      <c r="J2447" s="35">
        <v>2</v>
      </c>
      <c r="K2447" s="49">
        <v>3020.2880000000082</v>
      </c>
      <c r="M2447" s="36"/>
      <c r="N2447" s="36"/>
      <c r="O2447" s="36"/>
    </row>
    <row r="2448" spans="1:15" ht="30">
      <c r="A2448" s="28"/>
      <c r="B2448" s="29" t="s">
        <v>9896</v>
      </c>
      <c r="C2448" s="29">
        <v>1</v>
      </c>
      <c r="D2448" s="30"/>
      <c r="E2448" s="31" t="s">
        <v>12271</v>
      </c>
      <c r="F2448" s="46">
        <v>36800</v>
      </c>
      <c r="G2448" s="32">
        <v>2002</v>
      </c>
      <c r="H2448" s="39">
        <v>20</v>
      </c>
      <c r="I2448" s="41">
        <v>0.08</v>
      </c>
      <c r="J2448" s="35">
        <v>2</v>
      </c>
      <c r="K2448" s="49">
        <v>2944.0000000000082</v>
      </c>
      <c r="M2448" s="36"/>
      <c r="N2448" s="36"/>
      <c r="O2448" s="36"/>
    </row>
    <row r="2449" spans="1:15" ht="30">
      <c r="A2449" s="28"/>
      <c r="B2449" s="29" t="s">
        <v>9896</v>
      </c>
      <c r="C2449" s="29">
        <v>1</v>
      </c>
      <c r="D2449" s="30"/>
      <c r="E2449" s="31" t="s">
        <v>12272</v>
      </c>
      <c r="F2449" s="46">
        <v>36800</v>
      </c>
      <c r="G2449" s="32">
        <v>2002</v>
      </c>
      <c r="H2449" s="39">
        <v>20</v>
      </c>
      <c r="I2449" s="41">
        <v>0.08</v>
      </c>
      <c r="J2449" s="35">
        <v>2</v>
      </c>
      <c r="K2449" s="49">
        <v>2944.0000000000082</v>
      </c>
      <c r="M2449" s="36"/>
      <c r="N2449" s="36"/>
      <c r="O2449" s="36"/>
    </row>
    <row r="2450" spans="1:15" ht="30">
      <c r="A2450" s="28"/>
      <c r="B2450" s="29" t="s">
        <v>9896</v>
      </c>
      <c r="C2450" s="29">
        <v>1</v>
      </c>
      <c r="D2450" s="30"/>
      <c r="E2450" s="31" t="s">
        <v>12273</v>
      </c>
      <c r="F2450" s="46">
        <v>27180</v>
      </c>
      <c r="G2450" s="32">
        <v>2005</v>
      </c>
      <c r="H2450" s="39">
        <v>20</v>
      </c>
      <c r="I2450" s="41">
        <v>0.08</v>
      </c>
      <c r="J2450" s="35">
        <v>2</v>
      </c>
      <c r="K2450" s="49">
        <v>2768.5924752475312</v>
      </c>
      <c r="M2450" s="36"/>
      <c r="N2450" s="36"/>
      <c r="O2450" s="36"/>
    </row>
    <row r="2451" spans="1:15" ht="30">
      <c r="A2451" s="28"/>
      <c r="B2451" s="29" t="s">
        <v>9896</v>
      </c>
      <c r="C2451" s="29">
        <v>1</v>
      </c>
      <c r="D2451" s="30"/>
      <c r="E2451" s="31" t="s">
        <v>12274</v>
      </c>
      <c r="F2451" s="46">
        <v>31178.940000000002</v>
      </c>
      <c r="G2451" s="32">
        <v>2008</v>
      </c>
      <c r="H2451" s="39">
        <v>20</v>
      </c>
      <c r="I2451" s="41">
        <v>0.08</v>
      </c>
      <c r="J2451" s="35">
        <v>2</v>
      </c>
      <c r="K2451" s="49">
        <v>5135.5727310891161</v>
      </c>
      <c r="M2451" s="36"/>
      <c r="N2451" s="36"/>
      <c r="O2451" s="36"/>
    </row>
    <row r="2452" spans="1:15" ht="30">
      <c r="A2452" s="28"/>
      <c r="B2452" s="29" t="s">
        <v>9896</v>
      </c>
      <c r="C2452" s="29">
        <v>1</v>
      </c>
      <c r="D2452" s="30"/>
      <c r="E2452" s="31" t="s">
        <v>12275</v>
      </c>
      <c r="F2452" s="46">
        <v>39878.93</v>
      </c>
      <c r="G2452" s="32">
        <v>1999</v>
      </c>
      <c r="H2452" s="39">
        <v>20</v>
      </c>
      <c r="I2452" s="41">
        <v>0.08</v>
      </c>
      <c r="J2452" s="35">
        <v>2</v>
      </c>
      <c r="K2452" s="49">
        <v>3190.3144000000088</v>
      </c>
      <c r="M2452" s="36"/>
      <c r="N2452" s="36"/>
      <c r="O2452" s="36"/>
    </row>
    <row r="2453" spans="1:15" ht="30">
      <c r="A2453" s="28"/>
      <c r="B2453" s="29" t="s">
        <v>9896</v>
      </c>
      <c r="C2453" s="29">
        <v>1</v>
      </c>
      <c r="D2453" s="30"/>
      <c r="E2453" s="31" t="s">
        <v>12276</v>
      </c>
      <c r="F2453" s="46">
        <v>53522.96</v>
      </c>
      <c r="G2453" s="32">
        <v>1998</v>
      </c>
      <c r="H2453" s="39">
        <v>20</v>
      </c>
      <c r="I2453" s="41">
        <v>0.08</v>
      </c>
      <c r="J2453" s="35">
        <v>2</v>
      </c>
      <c r="K2453" s="49">
        <v>4281.8368000000119</v>
      </c>
      <c r="M2453" s="36"/>
      <c r="N2453" s="36"/>
      <c r="O2453" s="36"/>
    </row>
    <row r="2454" spans="1:15" ht="30">
      <c r="A2454" s="28"/>
      <c r="B2454" s="29" t="s">
        <v>9896</v>
      </c>
      <c r="C2454" s="29">
        <v>1</v>
      </c>
      <c r="D2454" s="30"/>
      <c r="E2454" s="31" t="s">
        <v>12277</v>
      </c>
      <c r="F2454" s="46">
        <v>9350</v>
      </c>
      <c r="G2454" s="32">
        <v>1993</v>
      </c>
      <c r="H2454" s="39">
        <v>20</v>
      </c>
      <c r="I2454" s="41">
        <v>0.08</v>
      </c>
      <c r="J2454" s="35">
        <v>2</v>
      </c>
      <c r="K2454" s="49">
        <v>748.00000000000205</v>
      </c>
      <c r="M2454" s="36"/>
      <c r="N2454" s="36"/>
      <c r="O2454" s="36"/>
    </row>
    <row r="2455" spans="1:15" ht="30">
      <c r="A2455" s="28"/>
      <c r="B2455" s="29" t="s">
        <v>9896</v>
      </c>
      <c r="C2455" s="29">
        <v>1</v>
      </c>
      <c r="D2455" s="30"/>
      <c r="E2455" s="31" t="s">
        <v>12278</v>
      </c>
      <c r="F2455" s="46">
        <v>25713.35</v>
      </c>
      <c r="G2455" s="32">
        <v>1999</v>
      </c>
      <c r="H2455" s="39">
        <v>20</v>
      </c>
      <c r="I2455" s="41">
        <v>0.08</v>
      </c>
      <c r="J2455" s="35">
        <v>2</v>
      </c>
      <c r="K2455" s="49">
        <v>2057.0680000000057</v>
      </c>
      <c r="M2455" s="36"/>
      <c r="N2455" s="36"/>
      <c r="O2455" s="36"/>
    </row>
    <row r="2456" spans="1:15" ht="30">
      <c r="A2456" s="28"/>
      <c r="B2456" s="29" t="s">
        <v>9896</v>
      </c>
      <c r="C2456" s="29">
        <v>1</v>
      </c>
      <c r="D2456" s="30"/>
      <c r="E2456" s="31" t="s">
        <v>12279</v>
      </c>
      <c r="F2456" s="46">
        <v>36809.89</v>
      </c>
      <c r="G2456" s="32">
        <v>1999</v>
      </c>
      <c r="H2456" s="39">
        <v>20</v>
      </c>
      <c r="I2456" s="41">
        <v>0.08</v>
      </c>
      <c r="J2456" s="35">
        <v>2</v>
      </c>
      <c r="K2456" s="49">
        <v>2944.7912000000083</v>
      </c>
      <c r="M2456" s="36"/>
      <c r="N2456" s="36"/>
      <c r="O2456" s="36"/>
    </row>
    <row r="2457" spans="1:15" ht="30">
      <c r="A2457" s="28"/>
      <c r="B2457" s="29" t="s">
        <v>9896</v>
      </c>
      <c r="C2457" s="29">
        <v>1</v>
      </c>
      <c r="D2457" s="30"/>
      <c r="E2457" s="31" t="s">
        <v>12280</v>
      </c>
      <c r="F2457" s="46">
        <v>16000</v>
      </c>
      <c r="G2457" s="32">
        <v>2002</v>
      </c>
      <c r="H2457" s="39">
        <v>20</v>
      </c>
      <c r="I2457" s="41">
        <v>0.08</v>
      </c>
      <c r="J2457" s="35">
        <v>2</v>
      </c>
      <c r="K2457" s="49">
        <v>1280.0000000000036</v>
      </c>
      <c r="M2457" s="36"/>
      <c r="N2457" s="36"/>
      <c r="O2457" s="36"/>
    </row>
    <row r="2458" spans="1:15" ht="30">
      <c r="A2458" s="28"/>
      <c r="B2458" s="29" t="s">
        <v>9896</v>
      </c>
      <c r="C2458" s="29">
        <v>1</v>
      </c>
      <c r="D2458" s="30"/>
      <c r="E2458" s="31" t="s">
        <v>12281</v>
      </c>
      <c r="F2458" s="46">
        <v>13806.1</v>
      </c>
      <c r="G2458" s="32">
        <v>2004</v>
      </c>
      <c r="H2458" s="39">
        <v>20</v>
      </c>
      <c r="I2458" s="41">
        <v>0.08</v>
      </c>
      <c r="J2458" s="35">
        <v>2</v>
      </c>
      <c r="K2458" s="49">
        <v>1242.8223881188151</v>
      </c>
      <c r="M2458" s="36"/>
      <c r="N2458" s="36"/>
      <c r="O2458" s="36"/>
    </row>
    <row r="2459" spans="1:15" ht="30">
      <c r="A2459" s="28"/>
      <c r="B2459" s="29" t="s">
        <v>9896</v>
      </c>
      <c r="C2459" s="29">
        <v>1</v>
      </c>
      <c r="D2459" s="30"/>
      <c r="E2459" s="31" t="s">
        <v>12282</v>
      </c>
      <c r="F2459" s="46">
        <v>77000</v>
      </c>
      <c r="G2459" s="32">
        <v>2004</v>
      </c>
      <c r="H2459" s="39">
        <v>20</v>
      </c>
      <c r="I2459" s="41">
        <v>0.08</v>
      </c>
      <c r="J2459" s="35">
        <v>2</v>
      </c>
      <c r="K2459" s="49">
        <v>6931.5247524752658</v>
      </c>
      <c r="M2459" s="36"/>
      <c r="N2459" s="36"/>
      <c r="O2459" s="36"/>
    </row>
    <row r="2460" spans="1:15" ht="30">
      <c r="A2460" s="28"/>
      <c r="B2460" s="29" t="s">
        <v>9896</v>
      </c>
      <c r="C2460" s="29">
        <v>1</v>
      </c>
      <c r="D2460" s="30"/>
      <c r="E2460" s="31" t="s">
        <v>12283</v>
      </c>
      <c r="F2460" s="46">
        <v>32031.57</v>
      </c>
      <c r="G2460" s="32">
        <v>1995</v>
      </c>
      <c r="H2460" s="39">
        <v>20</v>
      </c>
      <c r="I2460" s="41">
        <v>0.08</v>
      </c>
      <c r="J2460" s="35">
        <v>2</v>
      </c>
      <c r="K2460" s="49">
        <v>2562.5256000000072</v>
      </c>
      <c r="M2460" s="36"/>
      <c r="N2460" s="36"/>
      <c r="O2460" s="36"/>
    </row>
    <row r="2461" spans="1:15" ht="30">
      <c r="A2461" s="28"/>
      <c r="B2461" s="29" t="s">
        <v>9896</v>
      </c>
      <c r="C2461" s="29">
        <v>1</v>
      </c>
      <c r="D2461" s="30"/>
      <c r="E2461" s="31" t="s">
        <v>12284</v>
      </c>
      <c r="F2461" s="46">
        <v>74924.459999999992</v>
      </c>
      <c r="G2461" s="32">
        <v>1999</v>
      </c>
      <c r="H2461" s="39">
        <v>20</v>
      </c>
      <c r="I2461" s="41">
        <v>0.08</v>
      </c>
      <c r="J2461" s="35">
        <v>2</v>
      </c>
      <c r="K2461" s="49">
        <v>5993.9568000000163</v>
      </c>
      <c r="M2461" s="36"/>
      <c r="N2461" s="36"/>
      <c r="O2461" s="36"/>
    </row>
    <row r="2462" spans="1:15" ht="30">
      <c r="A2462" s="28"/>
      <c r="B2462" s="29" t="s">
        <v>9896</v>
      </c>
      <c r="C2462" s="29">
        <v>1</v>
      </c>
      <c r="D2462" s="30"/>
      <c r="E2462" s="31" t="s">
        <v>12285</v>
      </c>
      <c r="F2462" s="46">
        <v>66066.209999999992</v>
      </c>
      <c r="G2462" s="32">
        <v>1985</v>
      </c>
      <c r="H2462" s="39">
        <v>20</v>
      </c>
      <c r="I2462" s="41">
        <v>0.08</v>
      </c>
      <c r="J2462" s="35">
        <v>2</v>
      </c>
      <c r="K2462" s="49">
        <v>5285.2968000000137</v>
      </c>
      <c r="M2462" s="36"/>
      <c r="N2462" s="36"/>
      <c r="O2462" s="36"/>
    </row>
    <row r="2463" spans="1:15" ht="30">
      <c r="A2463" s="28"/>
      <c r="B2463" s="29" t="s">
        <v>9896</v>
      </c>
      <c r="C2463" s="29">
        <v>1</v>
      </c>
      <c r="D2463" s="30"/>
      <c r="E2463" s="31" t="s">
        <v>12286</v>
      </c>
      <c r="F2463" s="46">
        <v>52182.9</v>
      </c>
      <c r="G2463" s="32">
        <v>2004</v>
      </c>
      <c r="H2463" s="39">
        <v>20</v>
      </c>
      <c r="I2463" s="41">
        <v>0.08</v>
      </c>
      <c r="J2463" s="35">
        <v>2</v>
      </c>
      <c r="K2463" s="49">
        <v>4697.494324752488</v>
      </c>
      <c r="M2463" s="36"/>
      <c r="N2463" s="36"/>
      <c r="O2463" s="36"/>
    </row>
    <row r="2464" spans="1:15" ht="30">
      <c r="A2464" s="28"/>
      <c r="B2464" s="29" t="s">
        <v>9896</v>
      </c>
      <c r="C2464" s="29">
        <v>1</v>
      </c>
      <c r="D2464" s="30"/>
      <c r="E2464" s="31" t="s">
        <v>12287</v>
      </c>
      <c r="F2464" s="46">
        <v>54487.839999999997</v>
      </c>
      <c r="G2464" s="32">
        <v>2000</v>
      </c>
      <c r="H2464" s="39">
        <v>20</v>
      </c>
      <c r="I2464" s="41">
        <v>0.08</v>
      </c>
      <c r="J2464" s="35">
        <v>2</v>
      </c>
      <c r="K2464" s="49">
        <v>4359.0272000000123</v>
      </c>
      <c r="M2464" s="36"/>
      <c r="N2464" s="36"/>
      <c r="O2464" s="36"/>
    </row>
    <row r="2465" spans="1:15" ht="30">
      <c r="A2465" s="28"/>
      <c r="B2465" s="29" t="s">
        <v>9896</v>
      </c>
      <c r="C2465" s="29">
        <v>1</v>
      </c>
      <c r="D2465" s="30"/>
      <c r="E2465" s="31" t="s">
        <v>12288</v>
      </c>
      <c r="F2465" s="46">
        <v>37700</v>
      </c>
      <c r="G2465" s="32">
        <v>2007</v>
      </c>
      <c r="H2465" s="39">
        <v>20</v>
      </c>
      <c r="I2465" s="41">
        <v>0.08</v>
      </c>
      <c r="J2465" s="35">
        <v>2</v>
      </c>
      <c r="K2465" s="49">
        <v>5248.1386138613952</v>
      </c>
      <c r="M2465" s="36"/>
      <c r="N2465" s="36"/>
      <c r="O2465" s="36"/>
    </row>
    <row r="2466" spans="1:15" ht="30">
      <c r="A2466" s="28"/>
      <c r="B2466" s="29" t="s">
        <v>9896</v>
      </c>
      <c r="C2466" s="29">
        <v>1</v>
      </c>
      <c r="D2466" s="30"/>
      <c r="E2466" s="31" t="s">
        <v>12289</v>
      </c>
      <c r="F2466" s="46">
        <v>72761.119999999995</v>
      </c>
      <c r="G2466" s="32">
        <v>2000</v>
      </c>
      <c r="H2466" s="39">
        <v>20</v>
      </c>
      <c r="I2466" s="41">
        <v>0.08</v>
      </c>
      <c r="J2466" s="35">
        <v>2</v>
      </c>
      <c r="K2466" s="49">
        <v>5820.8896000000159</v>
      </c>
      <c r="M2466" s="36"/>
      <c r="N2466" s="36"/>
      <c r="O2466" s="36"/>
    </row>
    <row r="2467" spans="1:15" ht="30">
      <c r="A2467" s="28"/>
      <c r="B2467" s="29" t="s">
        <v>9896</v>
      </c>
      <c r="C2467" s="29">
        <v>1</v>
      </c>
      <c r="D2467" s="30"/>
      <c r="E2467" s="31" t="s">
        <v>12290</v>
      </c>
      <c r="F2467" s="46">
        <v>78471.899999999994</v>
      </c>
      <c r="G2467" s="32">
        <v>2012</v>
      </c>
      <c r="H2467" s="39">
        <v>20</v>
      </c>
      <c r="I2467" s="41">
        <v>0.08</v>
      </c>
      <c r="J2467" s="35">
        <v>2</v>
      </c>
      <c r="K2467" s="49">
        <v>24504.98738613863</v>
      </c>
      <c r="M2467" s="36"/>
      <c r="N2467" s="36"/>
      <c r="O2467" s="36"/>
    </row>
    <row r="2468" spans="1:15" ht="30">
      <c r="A2468" s="28"/>
      <c r="B2468" s="29" t="s">
        <v>9896</v>
      </c>
      <c r="C2468" s="29">
        <v>1</v>
      </c>
      <c r="D2468" s="30"/>
      <c r="E2468" s="31" t="s">
        <v>12291</v>
      </c>
      <c r="F2468" s="46">
        <v>47520.44</v>
      </c>
      <c r="G2468" s="32">
        <v>1993</v>
      </c>
      <c r="H2468" s="39">
        <v>20</v>
      </c>
      <c r="I2468" s="41">
        <v>0.08</v>
      </c>
      <c r="J2468" s="35">
        <v>2</v>
      </c>
      <c r="K2468" s="49">
        <v>3801.6352000000106</v>
      </c>
      <c r="M2468" s="36"/>
      <c r="N2468" s="36"/>
      <c r="O2468" s="36"/>
    </row>
    <row r="2469" spans="1:15" ht="30">
      <c r="A2469" s="28"/>
      <c r="B2469" s="29" t="s">
        <v>9896</v>
      </c>
      <c r="C2469" s="29">
        <v>1</v>
      </c>
      <c r="D2469" s="30"/>
      <c r="E2469" s="31" t="s">
        <v>12292</v>
      </c>
      <c r="F2469" s="46">
        <v>46557.599999999999</v>
      </c>
      <c r="G2469" s="32">
        <v>1992</v>
      </c>
      <c r="H2469" s="39">
        <v>20</v>
      </c>
      <c r="I2469" s="41">
        <v>0.08</v>
      </c>
      <c r="J2469" s="35">
        <v>2</v>
      </c>
      <c r="K2469" s="49">
        <v>3724.6080000000102</v>
      </c>
      <c r="M2469" s="36"/>
      <c r="N2469" s="36"/>
      <c r="O2469" s="36"/>
    </row>
    <row r="2470" spans="1:15" ht="30">
      <c r="A2470" s="28"/>
      <c r="B2470" s="29" t="s">
        <v>9896</v>
      </c>
      <c r="C2470" s="29">
        <v>1</v>
      </c>
      <c r="D2470" s="30"/>
      <c r="E2470" s="31" t="s">
        <v>12293</v>
      </c>
      <c r="F2470" s="46">
        <v>101028.88</v>
      </c>
      <c r="G2470" s="32">
        <v>1994</v>
      </c>
      <c r="H2470" s="39">
        <v>20</v>
      </c>
      <c r="I2470" s="41">
        <v>0.08</v>
      </c>
      <c r="J2470" s="35">
        <v>2</v>
      </c>
      <c r="K2470" s="49">
        <v>8082.310400000023</v>
      </c>
      <c r="M2470" s="36"/>
      <c r="N2470" s="36"/>
      <c r="O2470" s="36"/>
    </row>
    <row r="2471" spans="1:15" ht="30">
      <c r="A2471" s="28"/>
      <c r="B2471" s="29" t="s">
        <v>9896</v>
      </c>
      <c r="C2471" s="29">
        <v>1</v>
      </c>
      <c r="D2471" s="30"/>
      <c r="E2471" s="31" t="s">
        <v>12294</v>
      </c>
      <c r="F2471" s="46">
        <v>91169.7</v>
      </c>
      <c r="G2471" s="32">
        <v>1995</v>
      </c>
      <c r="H2471" s="39">
        <v>20</v>
      </c>
      <c r="I2471" s="41">
        <v>0.08</v>
      </c>
      <c r="J2471" s="35">
        <v>2</v>
      </c>
      <c r="K2471" s="49">
        <v>7293.57600000002</v>
      </c>
      <c r="M2471" s="36"/>
      <c r="N2471" s="36"/>
      <c r="O2471" s="36"/>
    </row>
    <row r="2472" spans="1:15" ht="30">
      <c r="A2472" s="28"/>
      <c r="B2472" s="29" t="s">
        <v>9896</v>
      </c>
      <c r="C2472" s="29">
        <v>1</v>
      </c>
      <c r="D2472" s="30"/>
      <c r="E2472" s="31" t="s">
        <v>12295</v>
      </c>
      <c r="F2472" s="46">
        <v>50102.61</v>
      </c>
      <c r="G2472" s="32">
        <v>1995</v>
      </c>
      <c r="H2472" s="39">
        <v>20</v>
      </c>
      <c r="I2472" s="41">
        <v>0.08</v>
      </c>
      <c r="J2472" s="35">
        <v>2</v>
      </c>
      <c r="K2472" s="49">
        <v>4008.2088000000113</v>
      </c>
      <c r="M2472" s="36"/>
      <c r="N2472" s="36"/>
      <c r="O2472" s="36"/>
    </row>
    <row r="2473" spans="1:15" ht="30">
      <c r="A2473" s="28"/>
      <c r="B2473" s="29" t="s">
        <v>9896</v>
      </c>
      <c r="C2473" s="29">
        <v>1</v>
      </c>
      <c r="D2473" s="30"/>
      <c r="E2473" s="31" t="s">
        <v>12296</v>
      </c>
      <c r="F2473" s="46">
        <v>64001.2</v>
      </c>
      <c r="G2473" s="32">
        <v>1998</v>
      </c>
      <c r="H2473" s="39">
        <v>20</v>
      </c>
      <c r="I2473" s="41">
        <v>0.08</v>
      </c>
      <c r="J2473" s="35">
        <v>2</v>
      </c>
      <c r="K2473" s="49">
        <v>5120.0960000000141</v>
      </c>
      <c r="M2473" s="36"/>
      <c r="N2473" s="36"/>
      <c r="O2473" s="36"/>
    </row>
    <row r="2474" spans="1:15" ht="30">
      <c r="A2474" s="28"/>
      <c r="B2474" s="29" t="s">
        <v>9896</v>
      </c>
      <c r="C2474" s="29">
        <v>1</v>
      </c>
      <c r="D2474" s="30"/>
      <c r="E2474" s="31" t="s">
        <v>12297</v>
      </c>
      <c r="F2474" s="46">
        <v>73324.92</v>
      </c>
      <c r="G2474" s="32">
        <v>2014</v>
      </c>
      <c r="H2474" s="39">
        <v>20</v>
      </c>
      <c r="I2474" s="41">
        <v>0.08</v>
      </c>
      <c r="J2474" s="35">
        <v>2</v>
      </c>
      <c r="K2474" s="49">
        <v>30311.50554297031</v>
      </c>
      <c r="M2474" s="36"/>
      <c r="N2474" s="36"/>
      <c r="O2474" s="36"/>
    </row>
    <row r="2475" spans="1:15" ht="30">
      <c r="A2475" s="28"/>
      <c r="B2475" s="29" t="s">
        <v>9896</v>
      </c>
      <c r="C2475" s="29">
        <v>1</v>
      </c>
      <c r="D2475" s="30"/>
      <c r="E2475" s="31" t="s">
        <v>12298</v>
      </c>
      <c r="F2475" s="46">
        <v>115000</v>
      </c>
      <c r="G2475" s="32">
        <v>2017</v>
      </c>
      <c r="H2475" s="39">
        <v>20</v>
      </c>
      <c r="I2475" s="41">
        <v>0.08</v>
      </c>
      <c r="J2475" s="35">
        <v>2</v>
      </c>
      <c r="K2475" s="49">
        <v>68908.910891089123</v>
      </c>
      <c r="M2475" s="36"/>
      <c r="N2475" s="36"/>
      <c r="O2475" s="36"/>
    </row>
    <row r="2476" spans="1:15" ht="30">
      <c r="A2476" s="28"/>
      <c r="B2476" s="29" t="s">
        <v>9896</v>
      </c>
      <c r="C2476" s="29">
        <v>1</v>
      </c>
      <c r="D2476" s="30"/>
      <c r="E2476" s="31" t="s">
        <v>12299</v>
      </c>
      <c r="F2476" s="46">
        <v>57500</v>
      </c>
      <c r="G2476" s="32">
        <v>2017</v>
      </c>
      <c r="H2476" s="39">
        <v>20</v>
      </c>
      <c r="I2476" s="41">
        <v>0.08</v>
      </c>
      <c r="J2476" s="35">
        <v>2</v>
      </c>
      <c r="K2476" s="49">
        <v>34454.455445544561</v>
      </c>
      <c r="M2476" s="36"/>
      <c r="N2476" s="36"/>
      <c r="O2476" s="36"/>
    </row>
    <row r="2477" spans="1:15" ht="30">
      <c r="A2477" s="28"/>
      <c r="B2477" s="29" t="s">
        <v>9896</v>
      </c>
      <c r="C2477" s="29">
        <v>1</v>
      </c>
      <c r="D2477" s="30"/>
      <c r="E2477" s="31" t="s">
        <v>12300</v>
      </c>
      <c r="F2477" s="46">
        <v>4600</v>
      </c>
      <c r="G2477" s="32">
        <v>2017</v>
      </c>
      <c r="H2477" s="39">
        <v>20</v>
      </c>
      <c r="I2477" s="41">
        <v>0.08</v>
      </c>
      <c r="J2477" s="35">
        <v>2</v>
      </c>
      <c r="K2477" s="49">
        <v>2756.356435643565</v>
      </c>
      <c r="M2477" s="36"/>
      <c r="N2477" s="36"/>
      <c r="O2477" s="36"/>
    </row>
    <row r="2478" spans="1:15" ht="30">
      <c r="A2478" s="28"/>
      <c r="B2478" s="29" t="s">
        <v>9896</v>
      </c>
      <c r="C2478" s="29">
        <v>1</v>
      </c>
      <c r="D2478" s="30"/>
      <c r="E2478" s="31" t="s">
        <v>12301</v>
      </c>
      <c r="F2478" s="46">
        <v>5750</v>
      </c>
      <c r="G2478" s="32">
        <v>2017</v>
      </c>
      <c r="H2478" s="39">
        <v>20</v>
      </c>
      <c r="I2478" s="41">
        <v>0.08</v>
      </c>
      <c r="J2478" s="35">
        <v>2</v>
      </c>
      <c r="K2478" s="50">
        <v>3445.4455445544559</v>
      </c>
      <c r="M2478" s="36"/>
      <c r="N2478" s="36"/>
      <c r="O2478" s="36"/>
    </row>
    <row r="2479" spans="1:15">
      <c r="A2479" s="28"/>
      <c r="B2479" s="29" t="s">
        <v>9896</v>
      </c>
      <c r="C2479" s="29"/>
      <c r="D2479" s="30"/>
      <c r="E2479" s="31"/>
      <c r="F2479" s="46"/>
      <c r="G2479" s="32"/>
      <c r="H2479" s="39"/>
      <c r="I2479" s="41"/>
      <c r="J2479" s="35" t="s">
        <v>9897</v>
      </c>
      <c r="K2479" s="49"/>
      <c r="M2479" s="36"/>
      <c r="N2479" s="36"/>
      <c r="O2479" s="36"/>
    </row>
    <row r="2480" spans="1:15" ht="15.75" thickBot="1">
      <c r="A2480" s="28"/>
      <c r="B2480" s="29" t="s">
        <v>9896</v>
      </c>
      <c r="C2480" s="29"/>
      <c r="D2480" s="30"/>
      <c r="E2480" s="52" t="s">
        <v>11339</v>
      </c>
      <c r="F2480" s="46"/>
      <c r="G2480" s="32"/>
      <c r="H2480" s="39"/>
      <c r="I2480" s="41"/>
      <c r="J2480" s="35" t="s">
        <v>9897</v>
      </c>
      <c r="K2480" s="51">
        <f>SUM(K2415:K2479)</f>
        <v>645798.11240237695</v>
      </c>
      <c r="M2480" s="36"/>
      <c r="N2480" s="36"/>
      <c r="O2480" s="36"/>
    </row>
    <row r="2481" spans="1:15" ht="15.75" thickTop="1">
      <c r="A2481" s="28"/>
      <c r="B2481" s="29" t="s">
        <v>9896</v>
      </c>
      <c r="C2481" s="29"/>
      <c r="D2481" s="30"/>
      <c r="E2481" s="31"/>
      <c r="F2481" s="46"/>
      <c r="G2481" s="32"/>
      <c r="H2481" s="39"/>
      <c r="I2481" s="41"/>
      <c r="J2481" s="35" t="s">
        <v>9897</v>
      </c>
      <c r="K2481" s="49"/>
      <c r="M2481" s="36"/>
      <c r="N2481" s="36"/>
      <c r="O2481" s="36"/>
    </row>
    <row r="2482" spans="1:15">
      <c r="A2482" s="28"/>
      <c r="B2482" s="29" t="s">
        <v>9896</v>
      </c>
      <c r="C2482" s="29"/>
      <c r="D2482" s="30"/>
      <c r="E2482" s="31"/>
      <c r="F2482" s="46"/>
      <c r="G2482" s="32"/>
      <c r="H2482" s="39"/>
      <c r="I2482" s="41"/>
      <c r="J2482" s="35" t="s">
        <v>9897</v>
      </c>
      <c r="K2482" s="49"/>
      <c r="M2482" s="36"/>
      <c r="N2482" s="36"/>
      <c r="O2482" s="36"/>
    </row>
    <row r="2483" spans="1:15">
      <c r="A2483" s="28"/>
      <c r="B2483" s="29" t="s">
        <v>9896</v>
      </c>
      <c r="C2483" s="29"/>
      <c r="D2483" s="30"/>
      <c r="E2483" s="37" t="s">
        <v>11340</v>
      </c>
      <c r="F2483" s="46"/>
      <c r="G2483" s="32"/>
      <c r="H2483" s="39"/>
      <c r="I2483" s="41"/>
      <c r="J2483" s="35" t="s">
        <v>9897</v>
      </c>
      <c r="K2483" s="49"/>
      <c r="M2483" s="36"/>
      <c r="N2483" s="36"/>
      <c r="O2483" s="36"/>
    </row>
    <row r="2484" spans="1:15">
      <c r="A2484" s="28"/>
      <c r="B2484" s="29" t="s">
        <v>9896</v>
      </c>
      <c r="C2484" s="29"/>
      <c r="D2484" s="30"/>
      <c r="E2484" s="31"/>
      <c r="F2484" s="46"/>
      <c r="G2484" s="32"/>
      <c r="H2484" s="39"/>
      <c r="I2484" s="41"/>
      <c r="J2484" s="35" t="s">
        <v>9897</v>
      </c>
      <c r="K2484" s="49"/>
      <c r="M2484" s="36"/>
      <c r="N2484" s="36"/>
      <c r="O2484" s="36"/>
    </row>
    <row r="2485" spans="1:15" ht="30">
      <c r="A2485" s="28">
        <v>1</v>
      </c>
      <c r="B2485" s="29" t="s">
        <v>9896</v>
      </c>
      <c r="C2485" s="29">
        <v>1</v>
      </c>
      <c r="D2485" s="30"/>
      <c r="E2485" s="31" t="s">
        <v>12302</v>
      </c>
      <c r="F2485" s="46">
        <v>24850</v>
      </c>
      <c r="G2485" s="32">
        <v>2008</v>
      </c>
      <c r="H2485" s="39">
        <v>15</v>
      </c>
      <c r="I2485" s="41">
        <v>0.08</v>
      </c>
      <c r="J2485" s="35">
        <v>2</v>
      </c>
      <c r="K2485" s="49">
        <v>2083.0697029703024</v>
      </c>
      <c r="M2485" s="36"/>
      <c r="N2485" s="36"/>
      <c r="O2485" s="36"/>
    </row>
    <row r="2486" spans="1:15" ht="30">
      <c r="A2486" s="28"/>
      <c r="B2486" s="29" t="s">
        <v>9896</v>
      </c>
      <c r="C2486" s="29">
        <v>1</v>
      </c>
      <c r="D2486" s="30"/>
      <c r="E2486" s="31" t="s">
        <v>12303</v>
      </c>
      <c r="F2486" s="46">
        <v>29820</v>
      </c>
      <c r="G2486" s="32">
        <v>2008</v>
      </c>
      <c r="H2486" s="39">
        <v>15</v>
      </c>
      <c r="I2486" s="41">
        <v>0.08</v>
      </c>
      <c r="J2486" s="35">
        <v>2</v>
      </c>
      <c r="K2486" s="49">
        <v>2499.6836435643631</v>
      </c>
      <c r="M2486" s="36"/>
      <c r="N2486" s="36"/>
      <c r="O2486" s="36"/>
    </row>
    <row r="2487" spans="1:15" ht="30">
      <c r="A2487" s="28"/>
      <c r="B2487" s="29" t="s">
        <v>9896</v>
      </c>
      <c r="C2487" s="29">
        <v>1</v>
      </c>
      <c r="D2487" s="30"/>
      <c r="E2487" s="31" t="s">
        <v>12304</v>
      </c>
      <c r="F2487" s="46">
        <v>27200</v>
      </c>
      <c r="G2487" s="32">
        <v>2010</v>
      </c>
      <c r="H2487" s="39">
        <v>15</v>
      </c>
      <c r="I2487" s="41">
        <v>0.08</v>
      </c>
      <c r="J2487" s="35">
        <v>2</v>
      </c>
      <c r="K2487" s="49">
        <v>3117.4970297029763</v>
      </c>
      <c r="M2487" s="36"/>
      <c r="N2487" s="36"/>
      <c r="O2487" s="36"/>
    </row>
    <row r="2488" spans="1:15" ht="30">
      <c r="A2488" s="28"/>
      <c r="B2488" s="29" t="s">
        <v>9896</v>
      </c>
      <c r="C2488" s="29">
        <v>1</v>
      </c>
      <c r="D2488" s="30"/>
      <c r="E2488" s="31" t="s">
        <v>12305</v>
      </c>
      <c r="F2488" s="46">
        <v>27200</v>
      </c>
      <c r="G2488" s="32">
        <v>2010</v>
      </c>
      <c r="H2488" s="39">
        <v>15</v>
      </c>
      <c r="I2488" s="41">
        <v>0.08</v>
      </c>
      <c r="J2488" s="35">
        <v>2</v>
      </c>
      <c r="K2488" s="49">
        <v>3117.4970297029763</v>
      </c>
      <c r="M2488" s="36"/>
      <c r="N2488" s="36"/>
      <c r="O2488" s="36"/>
    </row>
    <row r="2489" spans="1:15" ht="30">
      <c r="A2489" s="28"/>
      <c r="B2489" s="29" t="s">
        <v>9896</v>
      </c>
      <c r="C2489" s="29">
        <v>1</v>
      </c>
      <c r="D2489" s="30"/>
      <c r="E2489" s="31" t="s">
        <v>12306</v>
      </c>
      <c r="F2489" s="46">
        <v>26600</v>
      </c>
      <c r="G2489" s="32">
        <v>2011</v>
      </c>
      <c r="H2489" s="39">
        <v>15</v>
      </c>
      <c r="I2489" s="41">
        <v>0.08</v>
      </c>
      <c r="J2489" s="35">
        <v>2</v>
      </c>
      <c r="K2489" s="49">
        <v>3828.9251485148575</v>
      </c>
      <c r="M2489" s="36"/>
      <c r="N2489" s="36"/>
      <c r="O2489" s="36"/>
    </row>
    <row r="2490" spans="1:15" ht="30">
      <c r="A2490" s="28"/>
      <c r="B2490" s="29" t="s">
        <v>9896</v>
      </c>
      <c r="C2490" s="29">
        <v>1</v>
      </c>
      <c r="D2490" s="30"/>
      <c r="E2490" s="31" t="s">
        <v>12307</v>
      </c>
      <c r="F2490" s="46">
        <v>26600</v>
      </c>
      <c r="G2490" s="32">
        <v>2011</v>
      </c>
      <c r="H2490" s="39">
        <v>15</v>
      </c>
      <c r="I2490" s="41">
        <v>0.08</v>
      </c>
      <c r="J2490" s="35">
        <v>2</v>
      </c>
      <c r="K2490" s="49">
        <v>3828.9251485148575</v>
      </c>
      <c r="M2490" s="36"/>
      <c r="N2490" s="36"/>
      <c r="O2490" s="36"/>
    </row>
    <row r="2491" spans="1:15" ht="30">
      <c r="A2491" s="28"/>
      <c r="B2491" s="29" t="s">
        <v>9896</v>
      </c>
      <c r="C2491" s="29">
        <v>1</v>
      </c>
      <c r="D2491" s="30"/>
      <c r="E2491" s="31" t="s">
        <v>12308</v>
      </c>
      <c r="F2491" s="46">
        <v>26600</v>
      </c>
      <c r="G2491" s="32">
        <v>2011</v>
      </c>
      <c r="H2491" s="39">
        <v>15</v>
      </c>
      <c r="I2491" s="41">
        <v>0.08</v>
      </c>
      <c r="J2491" s="35">
        <v>2</v>
      </c>
      <c r="K2491" s="49">
        <v>3828.9251485148575</v>
      </c>
      <c r="M2491" s="36"/>
      <c r="N2491" s="36"/>
      <c r="O2491" s="36"/>
    </row>
    <row r="2492" spans="1:15" ht="30">
      <c r="A2492" s="28"/>
      <c r="B2492" s="29" t="s">
        <v>9896</v>
      </c>
      <c r="C2492" s="29">
        <v>1</v>
      </c>
      <c r="D2492" s="30"/>
      <c r="E2492" s="31" t="s">
        <v>12309</v>
      </c>
      <c r="F2492" s="46">
        <v>26600</v>
      </c>
      <c r="G2492" s="32">
        <v>2011</v>
      </c>
      <c r="H2492" s="39">
        <v>15</v>
      </c>
      <c r="I2492" s="41">
        <v>0.08</v>
      </c>
      <c r="J2492" s="35">
        <v>2</v>
      </c>
      <c r="K2492" s="49">
        <v>3828.9251485148575</v>
      </c>
      <c r="M2492" s="36"/>
      <c r="N2492" s="36"/>
      <c r="O2492" s="36"/>
    </row>
    <row r="2493" spans="1:15" ht="30">
      <c r="A2493" s="28"/>
      <c r="B2493" s="29" t="s">
        <v>9896</v>
      </c>
      <c r="C2493" s="29">
        <v>1</v>
      </c>
      <c r="D2493" s="30"/>
      <c r="E2493" s="31" t="s">
        <v>12310</v>
      </c>
      <c r="F2493" s="46">
        <v>26600</v>
      </c>
      <c r="G2493" s="32">
        <v>2011</v>
      </c>
      <c r="H2493" s="39">
        <v>15</v>
      </c>
      <c r="I2493" s="41">
        <v>0.08</v>
      </c>
      <c r="J2493" s="35">
        <v>2</v>
      </c>
      <c r="K2493" s="49">
        <v>3828.9251485148575</v>
      </c>
      <c r="M2493" s="36"/>
      <c r="N2493" s="36"/>
      <c r="O2493" s="36"/>
    </row>
    <row r="2494" spans="1:15" ht="30">
      <c r="A2494" s="28"/>
      <c r="B2494" s="29" t="s">
        <v>9896</v>
      </c>
      <c r="C2494" s="29">
        <v>1</v>
      </c>
      <c r="D2494" s="30"/>
      <c r="E2494" s="31" t="s">
        <v>12311</v>
      </c>
      <c r="F2494" s="46">
        <v>26600</v>
      </c>
      <c r="G2494" s="32">
        <v>2011</v>
      </c>
      <c r="H2494" s="39">
        <v>15</v>
      </c>
      <c r="I2494" s="41">
        <v>0.08</v>
      </c>
      <c r="J2494" s="35">
        <v>2</v>
      </c>
      <c r="K2494" s="49">
        <v>3828.9251485148575</v>
      </c>
      <c r="M2494" s="36"/>
      <c r="N2494" s="36"/>
      <c r="O2494" s="36"/>
    </row>
    <row r="2495" spans="1:15" ht="30">
      <c r="A2495" s="28"/>
      <c r="B2495" s="29" t="s">
        <v>9896</v>
      </c>
      <c r="C2495" s="29">
        <v>1</v>
      </c>
      <c r="D2495" s="30"/>
      <c r="E2495" s="31" t="s">
        <v>12312</v>
      </c>
      <c r="F2495" s="46">
        <v>26600</v>
      </c>
      <c r="G2495" s="32">
        <v>2011</v>
      </c>
      <c r="H2495" s="39">
        <v>15</v>
      </c>
      <c r="I2495" s="41">
        <v>0.08</v>
      </c>
      <c r="J2495" s="35">
        <v>2</v>
      </c>
      <c r="K2495" s="49">
        <v>3828.9251485148575</v>
      </c>
      <c r="M2495" s="36"/>
      <c r="N2495" s="36"/>
      <c r="O2495" s="36"/>
    </row>
    <row r="2496" spans="1:15" ht="30">
      <c r="A2496" s="28"/>
      <c r="B2496" s="29" t="s">
        <v>9896</v>
      </c>
      <c r="C2496" s="29">
        <v>1</v>
      </c>
      <c r="D2496" s="30"/>
      <c r="E2496" s="31" t="s">
        <v>12313</v>
      </c>
      <c r="F2496" s="46">
        <v>26600</v>
      </c>
      <c r="G2496" s="32">
        <v>2011</v>
      </c>
      <c r="H2496" s="39">
        <v>15</v>
      </c>
      <c r="I2496" s="41">
        <v>0.08</v>
      </c>
      <c r="J2496" s="35">
        <v>2</v>
      </c>
      <c r="K2496" s="49">
        <v>3828.9251485148575</v>
      </c>
      <c r="M2496" s="36"/>
      <c r="N2496" s="36"/>
      <c r="O2496" s="36"/>
    </row>
    <row r="2497" spans="1:15" ht="30">
      <c r="A2497" s="28"/>
      <c r="B2497" s="29" t="s">
        <v>9896</v>
      </c>
      <c r="C2497" s="29">
        <v>1</v>
      </c>
      <c r="D2497" s="30"/>
      <c r="E2497" s="31" t="s">
        <v>12314</v>
      </c>
      <c r="F2497" s="46">
        <v>26600</v>
      </c>
      <c r="G2497" s="32">
        <v>2011</v>
      </c>
      <c r="H2497" s="39">
        <v>15</v>
      </c>
      <c r="I2497" s="41">
        <v>0.08</v>
      </c>
      <c r="J2497" s="35">
        <v>2</v>
      </c>
      <c r="K2497" s="49">
        <v>3828.9251485148575</v>
      </c>
      <c r="M2497" s="36"/>
      <c r="N2497" s="36"/>
      <c r="O2497" s="36"/>
    </row>
    <row r="2498" spans="1:15" ht="30">
      <c r="A2498" s="28"/>
      <c r="B2498" s="29" t="s">
        <v>9896</v>
      </c>
      <c r="C2498" s="29">
        <v>1</v>
      </c>
      <c r="D2498" s="30"/>
      <c r="E2498" s="31" t="s">
        <v>12315</v>
      </c>
      <c r="F2498" s="46">
        <v>26600</v>
      </c>
      <c r="G2498" s="32">
        <v>2011</v>
      </c>
      <c r="H2498" s="39">
        <v>15</v>
      </c>
      <c r="I2498" s="41">
        <v>0.08</v>
      </c>
      <c r="J2498" s="35">
        <v>2</v>
      </c>
      <c r="K2498" s="49">
        <v>3828.9251485148575</v>
      </c>
      <c r="M2498" s="36"/>
      <c r="N2498" s="36"/>
      <c r="O2498" s="36"/>
    </row>
    <row r="2499" spans="1:15" ht="30">
      <c r="A2499" s="28"/>
      <c r="B2499" s="29" t="s">
        <v>9896</v>
      </c>
      <c r="C2499" s="29">
        <v>1</v>
      </c>
      <c r="D2499" s="30"/>
      <c r="E2499" s="31" t="s">
        <v>12316</v>
      </c>
      <c r="F2499" s="46">
        <v>26600</v>
      </c>
      <c r="G2499" s="32">
        <v>2011</v>
      </c>
      <c r="H2499" s="39">
        <v>15</v>
      </c>
      <c r="I2499" s="41">
        <v>0.08</v>
      </c>
      <c r="J2499" s="35">
        <v>2</v>
      </c>
      <c r="K2499" s="49">
        <v>3828.9251485148575</v>
      </c>
      <c r="M2499" s="36"/>
      <c r="N2499" s="36"/>
      <c r="O2499" s="36"/>
    </row>
    <row r="2500" spans="1:15" ht="30">
      <c r="A2500" s="28"/>
      <c r="B2500" s="29" t="s">
        <v>9896</v>
      </c>
      <c r="C2500" s="29">
        <v>1</v>
      </c>
      <c r="D2500" s="30"/>
      <c r="E2500" s="31" t="s">
        <v>12317</v>
      </c>
      <c r="F2500" s="46">
        <v>26600</v>
      </c>
      <c r="G2500" s="32">
        <v>2011</v>
      </c>
      <c r="H2500" s="39">
        <v>15</v>
      </c>
      <c r="I2500" s="41">
        <v>0.08</v>
      </c>
      <c r="J2500" s="35">
        <v>2</v>
      </c>
      <c r="K2500" s="49">
        <v>3828.9251485148575</v>
      </c>
      <c r="M2500" s="36"/>
      <c r="N2500" s="36"/>
      <c r="O2500" s="36"/>
    </row>
    <row r="2501" spans="1:15" ht="30">
      <c r="A2501" s="28"/>
      <c r="B2501" s="29" t="s">
        <v>9896</v>
      </c>
      <c r="C2501" s="29">
        <v>1</v>
      </c>
      <c r="D2501" s="30"/>
      <c r="E2501" s="31" t="s">
        <v>12318</v>
      </c>
      <c r="F2501" s="46">
        <v>26600</v>
      </c>
      <c r="G2501" s="32">
        <v>2011</v>
      </c>
      <c r="H2501" s="39">
        <v>15</v>
      </c>
      <c r="I2501" s="41">
        <v>0.08</v>
      </c>
      <c r="J2501" s="35">
        <v>2</v>
      </c>
      <c r="K2501" s="49">
        <v>3828.9251485148575</v>
      </c>
      <c r="M2501" s="36"/>
      <c r="N2501" s="36"/>
      <c r="O2501" s="36"/>
    </row>
    <row r="2502" spans="1:15" ht="30">
      <c r="A2502" s="28"/>
      <c r="B2502" s="29" t="s">
        <v>9896</v>
      </c>
      <c r="C2502" s="29">
        <v>1</v>
      </c>
      <c r="D2502" s="30"/>
      <c r="E2502" s="31" t="s">
        <v>12319</v>
      </c>
      <c r="F2502" s="46">
        <v>39000</v>
      </c>
      <c r="G2502" s="32">
        <v>2012</v>
      </c>
      <c r="H2502" s="39">
        <v>15</v>
      </c>
      <c r="I2502" s="41">
        <v>0.08</v>
      </c>
      <c r="J2502" s="35">
        <v>2</v>
      </c>
      <c r="K2502" s="49">
        <v>7105.8772277227808</v>
      </c>
      <c r="M2502" s="36"/>
      <c r="N2502" s="36"/>
      <c r="O2502" s="36"/>
    </row>
    <row r="2503" spans="1:15" ht="30">
      <c r="A2503" s="28"/>
      <c r="B2503" s="29" t="s">
        <v>9896</v>
      </c>
      <c r="C2503" s="29">
        <v>1</v>
      </c>
      <c r="D2503" s="30"/>
      <c r="E2503" s="31" t="s">
        <v>12320</v>
      </c>
      <c r="F2503" s="46">
        <v>39000</v>
      </c>
      <c r="G2503" s="32">
        <v>2012</v>
      </c>
      <c r="H2503" s="39">
        <v>15</v>
      </c>
      <c r="I2503" s="41">
        <v>0.08</v>
      </c>
      <c r="J2503" s="35">
        <v>2</v>
      </c>
      <c r="K2503" s="49">
        <v>7105.8772277227808</v>
      </c>
      <c r="M2503" s="36"/>
      <c r="N2503" s="36"/>
      <c r="O2503" s="36"/>
    </row>
    <row r="2504" spans="1:15" ht="30">
      <c r="A2504" s="28"/>
      <c r="B2504" s="29" t="s">
        <v>9896</v>
      </c>
      <c r="C2504" s="29">
        <v>1</v>
      </c>
      <c r="D2504" s="30"/>
      <c r="E2504" s="31" t="s">
        <v>12321</v>
      </c>
      <c r="F2504" s="46">
        <v>39000</v>
      </c>
      <c r="G2504" s="32">
        <v>2012</v>
      </c>
      <c r="H2504" s="39">
        <v>15</v>
      </c>
      <c r="I2504" s="41">
        <v>0.08</v>
      </c>
      <c r="J2504" s="35">
        <v>2</v>
      </c>
      <c r="K2504" s="49">
        <v>7105.8772277227808</v>
      </c>
      <c r="M2504" s="36"/>
      <c r="N2504" s="36"/>
      <c r="O2504" s="36"/>
    </row>
    <row r="2505" spans="1:15" ht="30">
      <c r="A2505" s="28"/>
      <c r="B2505" s="29" t="s">
        <v>9896</v>
      </c>
      <c r="C2505" s="29">
        <v>1</v>
      </c>
      <c r="D2505" s="30"/>
      <c r="E2505" s="31" t="s">
        <v>12322</v>
      </c>
      <c r="F2505" s="46">
        <v>39000</v>
      </c>
      <c r="G2505" s="32">
        <v>2012</v>
      </c>
      <c r="H2505" s="39">
        <v>15</v>
      </c>
      <c r="I2505" s="41">
        <v>0.08</v>
      </c>
      <c r="J2505" s="35">
        <v>2</v>
      </c>
      <c r="K2505" s="49">
        <v>7105.8772277227808</v>
      </c>
      <c r="M2505" s="36"/>
      <c r="N2505" s="36"/>
      <c r="O2505" s="36"/>
    </row>
    <row r="2506" spans="1:15" ht="30">
      <c r="A2506" s="28"/>
      <c r="B2506" s="29" t="s">
        <v>9896</v>
      </c>
      <c r="C2506" s="29">
        <v>1</v>
      </c>
      <c r="D2506" s="30"/>
      <c r="E2506" s="31" t="s">
        <v>12323</v>
      </c>
      <c r="F2506" s="46">
        <v>39000</v>
      </c>
      <c r="G2506" s="32">
        <v>2012</v>
      </c>
      <c r="H2506" s="39">
        <v>15</v>
      </c>
      <c r="I2506" s="41">
        <v>0.08</v>
      </c>
      <c r="J2506" s="35">
        <v>2</v>
      </c>
      <c r="K2506" s="49">
        <v>7105.8772277227808</v>
      </c>
      <c r="M2506" s="36"/>
      <c r="N2506" s="36"/>
      <c r="O2506" s="36"/>
    </row>
    <row r="2507" spans="1:15" ht="30">
      <c r="A2507" s="28"/>
      <c r="B2507" s="29" t="s">
        <v>9896</v>
      </c>
      <c r="C2507" s="29">
        <v>1</v>
      </c>
      <c r="D2507" s="30"/>
      <c r="E2507" s="31" t="s">
        <v>12324</v>
      </c>
      <c r="F2507" s="46">
        <v>35100</v>
      </c>
      <c r="G2507" s="32">
        <v>2012</v>
      </c>
      <c r="H2507" s="39">
        <v>15</v>
      </c>
      <c r="I2507" s="41">
        <v>0.08</v>
      </c>
      <c r="J2507" s="35">
        <v>2</v>
      </c>
      <c r="K2507" s="49">
        <v>6395.2895049505032</v>
      </c>
      <c r="M2507" s="36"/>
      <c r="N2507" s="36"/>
      <c r="O2507" s="36"/>
    </row>
    <row r="2508" spans="1:15" ht="30">
      <c r="A2508" s="28"/>
      <c r="B2508" s="29" t="s">
        <v>9896</v>
      </c>
      <c r="C2508" s="29">
        <v>1</v>
      </c>
      <c r="D2508" s="30"/>
      <c r="E2508" s="31" t="s">
        <v>12325</v>
      </c>
      <c r="F2508" s="46">
        <v>35100</v>
      </c>
      <c r="G2508" s="32">
        <v>2012</v>
      </c>
      <c r="H2508" s="39">
        <v>15</v>
      </c>
      <c r="I2508" s="41">
        <v>0.08</v>
      </c>
      <c r="J2508" s="35">
        <v>2</v>
      </c>
      <c r="K2508" s="49">
        <v>6395.2895049505032</v>
      </c>
      <c r="M2508" s="36"/>
      <c r="N2508" s="36"/>
      <c r="O2508" s="36"/>
    </row>
    <row r="2509" spans="1:15" ht="30">
      <c r="A2509" s="28"/>
      <c r="B2509" s="29" t="s">
        <v>9896</v>
      </c>
      <c r="C2509" s="29">
        <v>1</v>
      </c>
      <c r="D2509" s="30"/>
      <c r="E2509" s="31" t="s">
        <v>12326</v>
      </c>
      <c r="F2509" s="46">
        <v>39000</v>
      </c>
      <c r="G2509" s="32">
        <v>2012</v>
      </c>
      <c r="H2509" s="39">
        <v>15</v>
      </c>
      <c r="I2509" s="41">
        <v>0.08</v>
      </c>
      <c r="J2509" s="35">
        <v>2</v>
      </c>
      <c r="K2509" s="49">
        <v>7105.8772277227808</v>
      </c>
      <c r="M2509" s="36"/>
      <c r="N2509" s="36"/>
      <c r="O2509" s="36"/>
    </row>
    <row r="2510" spans="1:15" ht="30">
      <c r="A2510" s="28"/>
      <c r="B2510" s="29" t="s">
        <v>9896</v>
      </c>
      <c r="C2510" s="29">
        <v>1</v>
      </c>
      <c r="D2510" s="30"/>
      <c r="E2510" s="31" t="s">
        <v>12327</v>
      </c>
      <c r="F2510" s="46">
        <v>39000</v>
      </c>
      <c r="G2510" s="32">
        <v>2012</v>
      </c>
      <c r="H2510" s="39">
        <v>15</v>
      </c>
      <c r="I2510" s="41">
        <v>0.08</v>
      </c>
      <c r="J2510" s="35">
        <v>2</v>
      </c>
      <c r="K2510" s="49">
        <v>7105.8772277227808</v>
      </c>
      <c r="M2510" s="36"/>
      <c r="N2510" s="36"/>
      <c r="O2510" s="36"/>
    </row>
    <row r="2511" spans="1:15" ht="30">
      <c r="A2511" s="28"/>
      <c r="B2511" s="29" t="s">
        <v>9896</v>
      </c>
      <c r="C2511" s="29">
        <v>1</v>
      </c>
      <c r="D2511" s="30"/>
      <c r="E2511" s="31" t="s">
        <v>12328</v>
      </c>
      <c r="F2511" s="46">
        <v>19050</v>
      </c>
      <c r="G2511" s="32">
        <v>2013</v>
      </c>
      <c r="H2511" s="39">
        <v>15</v>
      </c>
      <c r="I2511" s="41">
        <v>0.08</v>
      </c>
      <c r="J2511" s="35">
        <v>2</v>
      </c>
      <c r="K2511" s="49">
        <v>4230.9861386138655</v>
      </c>
      <c r="M2511" s="36"/>
      <c r="N2511" s="36"/>
      <c r="O2511" s="36"/>
    </row>
    <row r="2512" spans="1:15" ht="30">
      <c r="A2512" s="28"/>
      <c r="B2512" s="29" t="s">
        <v>9896</v>
      </c>
      <c r="C2512" s="29">
        <v>1</v>
      </c>
      <c r="D2512" s="30"/>
      <c r="E2512" s="31" t="s">
        <v>12329</v>
      </c>
      <c r="F2512" s="46">
        <v>19050</v>
      </c>
      <c r="G2512" s="32">
        <v>2013</v>
      </c>
      <c r="H2512" s="39">
        <v>15</v>
      </c>
      <c r="I2512" s="41">
        <v>0.08</v>
      </c>
      <c r="J2512" s="35">
        <v>2</v>
      </c>
      <c r="K2512" s="49">
        <v>4230.9861386138655</v>
      </c>
      <c r="M2512" s="36"/>
      <c r="N2512" s="36"/>
      <c r="O2512" s="36"/>
    </row>
    <row r="2513" spans="1:15" ht="30">
      <c r="A2513" s="28"/>
      <c r="B2513" s="29" t="s">
        <v>9896</v>
      </c>
      <c r="C2513" s="29">
        <v>1</v>
      </c>
      <c r="D2513" s="30"/>
      <c r="E2513" s="31" t="s">
        <v>12330</v>
      </c>
      <c r="F2513" s="46">
        <v>19050</v>
      </c>
      <c r="G2513" s="32">
        <v>2013</v>
      </c>
      <c r="H2513" s="39">
        <v>15</v>
      </c>
      <c r="I2513" s="41">
        <v>0.08</v>
      </c>
      <c r="J2513" s="35">
        <v>2</v>
      </c>
      <c r="K2513" s="49">
        <v>4230.9861386138655</v>
      </c>
      <c r="M2513" s="36"/>
      <c r="N2513" s="36"/>
      <c r="O2513" s="36"/>
    </row>
    <row r="2514" spans="1:15" ht="30">
      <c r="A2514" s="28"/>
      <c r="B2514" s="29" t="s">
        <v>9896</v>
      </c>
      <c r="C2514" s="29">
        <v>1</v>
      </c>
      <c r="D2514" s="30"/>
      <c r="E2514" s="31" t="s">
        <v>12331</v>
      </c>
      <c r="F2514" s="46">
        <v>19050</v>
      </c>
      <c r="G2514" s="32">
        <v>2013</v>
      </c>
      <c r="H2514" s="39">
        <v>15</v>
      </c>
      <c r="I2514" s="41">
        <v>0.08</v>
      </c>
      <c r="J2514" s="35">
        <v>2</v>
      </c>
      <c r="K2514" s="49">
        <v>4230.9861386138655</v>
      </c>
      <c r="M2514" s="36"/>
      <c r="N2514" s="36"/>
      <c r="O2514" s="36"/>
    </row>
    <row r="2515" spans="1:15" ht="30">
      <c r="A2515" s="28"/>
      <c r="B2515" s="29" t="s">
        <v>9896</v>
      </c>
      <c r="C2515" s="29">
        <v>1</v>
      </c>
      <c r="D2515" s="30"/>
      <c r="E2515" s="31" t="s">
        <v>12332</v>
      </c>
      <c r="F2515" s="46">
        <v>19050</v>
      </c>
      <c r="G2515" s="32">
        <v>2013</v>
      </c>
      <c r="H2515" s="39">
        <v>15</v>
      </c>
      <c r="I2515" s="41">
        <v>0.08</v>
      </c>
      <c r="J2515" s="35">
        <v>2</v>
      </c>
      <c r="K2515" s="49">
        <v>4230.9861386138655</v>
      </c>
      <c r="M2515" s="36"/>
      <c r="N2515" s="36"/>
      <c r="O2515" s="36"/>
    </row>
    <row r="2516" spans="1:15" ht="30">
      <c r="A2516" s="28"/>
      <c r="B2516" s="29" t="s">
        <v>9896</v>
      </c>
      <c r="C2516" s="29">
        <v>1</v>
      </c>
      <c r="D2516" s="30"/>
      <c r="E2516" s="31" t="s">
        <v>12333</v>
      </c>
      <c r="F2516" s="46">
        <v>19050</v>
      </c>
      <c r="G2516" s="32">
        <v>2013</v>
      </c>
      <c r="H2516" s="39">
        <v>15</v>
      </c>
      <c r="I2516" s="41">
        <v>0.08</v>
      </c>
      <c r="J2516" s="35">
        <v>2</v>
      </c>
      <c r="K2516" s="49">
        <v>4230.9861386138655</v>
      </c>
      <c r="M2516" s="36"/>
      <c r="N2516" s="36"/>
      <c r="O2516" s="36"/>
    </row>
    <row r="2517" spans="1:15" ht="30">
      <c r="A2517" s="28"/>
      <c r="B2517" s="29" t="s">
        <v>9896</v>
      </c>
      <c r="C2517" s="29">
        <v>1</v>
      </c>
      <c r="D2517" s="30"/>
      <c r="E2517" s="31" t="s">
        <v>12334</v>
      </c>
      <c r="F2517" s="46">
        <v>19050</v>
      </c>
      <c r="G2517" s="32">
        <v>2013</v>
      </c>
      <c r="H2517" s="39">
        <v>15</v>
      </c>
      <c r="I2517" s="41">
        <v>0.08</v>
      </c>
      <c r="J2517" s="35">
        <v>2</v>
      </c>
      <c r="K2517" s="49">
        <v>4230.9861386138655</v>
      </c>
      <c r="M2517" s="36"/>
      <c r="N2517" s="36"/>
      <c r="O2517" s="36"/>
    </row>
    <row r="2518" spans="1:15" ht="30">
      <c r="A2518" s="28"/>
      <c r="B2518" s="29" t="s">
        <v>9896</v>
      </c>
      <c r="C2518" s="29">
        <v>1</v>
      </c>
      <c r="D2518" s="30"/>
      <c r="E2518" s="31" t="s">
        <v>12335</v>
      </c>
      <c r="F2518" s="46">
        <v>19050</v>
      </c>
      <c r="G2518" s="32">
        <v>2013</v>
      </c>
      <c r="H2518" s="39">
        <v>15</v>
      </c>
      <c r="I2518" s="41">
        <v>0.08</v>
      </c>
      <c r="J2518" s="35">
        <v>2</v>
      </c>
      <c r="K2518" s="49">
        <v>4230.9861386138655</v>
      </c>
      <c r="M2518" s="36"/>
      <c r="N2518" s="36"/>
      <c r="O2518" s="36"/>
    </row>
    <row r="2519" spans="1:15" ht="30">
      <c r="A2519" s="28"/>
      <c r="B2519" s="29" t="s">
        <v>9896</v>
      </c>
      <c r="C2519" s="29">
        <v>1</v>
      </c>
      <c r="D2519" s="30"/>
      <c r="E2519" s="31" t="s">
        <v>12336</v>
      </c>
      <c r="F2519" s="46">
        <v>19050</v>
      </c>
      <c r="G2519" s="32">
        <v>2013</v>
      </c>
      <c r="H2519" s="39">
        <v>15</v>
      </c>
      <c r="I2519" s="41">
        <v>0.08</v>
      </c>
      <c r="J2519" s="35">
        <v>2</v>
      </c>
      <c r="K2519" s="49">
        <v>4230.9861386138655</v>
      </c>
      <c r="M2519" s="36"/>
      <c r="N2519" s="36"/>
      <c r="O2519" s="36"/>
    </row>
    <row r="2520" spans="1:15" ht="30">
      <c r="A2520" s="28"/>
      <c r="B2520" s="29" t="s">
        <v>9896</v>
      </c>
      <c r="C2520" s="29">
        <v>1</v>
      </c>
      <c r="D2520" s="30"/>
      <c r="E2520" s="31" t="s">
        <v>12337</v>
      </c>
      <c r="F2520" s="46">
        <v>19050</v>
      </c>
      <c r="G2520" s="32">
        <v>2013</v>
      </c>
      <c r="H2520" s="39">
        <v>15</v>
      </c>
      <c r="I2520" s="41">
        <v>0.08</v>
      </c>
      <c r="J2520" s="35">
        <v>2</v>
      </c>
      <c r="K2520" s="49">
        <v>4230.9861386138655</v>
      </c>
      <c r="M2520" s="36"/>
      <c r="N2520" s="36"/>
      <c r="O2520" s="36"/>
    </row>
    <row r="2521" spans="1:15" ht="30">
      <c r="A2521" s="28"/>
      <c r="B2521" s="29" t="s">
        <v>9896</v>
      </c>
      <c r="C2521" s="29">
        <v>1</v>
      </c>
      <c r="D2521" s="30"/>
      <c r="E2521" s="31" t="s">
        <v>12338</v>
      </c>
      <c r="F2521" s="46">
        <v>25400</v>
      </c>
      <c r="G2521" s="32">
        <v>2013</v>
      </c>
      <c r="H2521" s="39">
        <v>15</v>
      </c>
      <c r="I2521" s="41">
        <v>0.08</v>
      </c>
      <c r="J2521" s="35">
        <v>2</v>
      </c>
      <c r="K2521" s="49">
        <v>5641.3148514851546</v>
      </c>
      <c r="M2521" s="36"/>
      <c r="N2521" s="36"/>
      <c r="O2521" s="36"/>
    </row>
    <row r="2522" spans="1:15" ht="30">
      <c r="A2522" s="28"/>
      <c r="B2522" s="29" t="s">
        <v>9896</v>
      </c>
      <c r="C2522" s="29">
        <v>1</v>
      </c>
      <c r="D2522" s="30"/>
      <c r="E2522" s="31" t="s">
        <v>12339</v>
      </c>
      <c r="F2522" s="46">
        <v>69850</v>
      </c>
      <c r="G2522" s="32">
        <v>2013</v>
      </c>
      <c r="H2522" s="39">
        <v>15</v>
      </c>
      <c r="I2522" s="41">
        <v>0.08</v>
      </c>
      <c r="J2522" s="35">
        <v>2</v>
      </c>
      <c r="K2522" s="49">
        <v>15513.615841584175</v>
      </c>
      <c r="M2522" s="36"/>
      <c r="N2522" s="36"/>
      <c r="O2522" s="36"/>
    </row>
    <row r="2523" spans="1:15" ht="30">
      <c r="A2523" s="28"/>
      <c r="B2523" s="29" t="s">
        <v>9896</v>
      </c>
      <c r="C2523" s="29">
        <v>1</v>
      </c>
      <c r="D2523" s="30"/>
      <c r="E2523" s="31" t="s">
        <v>12340</v>
      </c>
      <c r="F2523" s="46">
        <v>33480</v>
      </c>
      <c r="G2523" s="32">
        <v>2014</v>
      </c>
      <c r="H2523" s="39">
        <v>15</v>
      </c>
      <c r="I2523" s="41">
        <v>0.08</v>
      </c>
      <c r="J2523" s="35">
        <v>2</v>
      </c>
      <c r="K2523" s="49">
        <v>9271.7721980198112</v>
      </c>
      <c r="M2523" s="36"/>
      <c r="N2523" s="36"/>
      <c r="O2523" s="36"/>
    </row>
    <row r="2524" spans="1:15" ht="30">
      <c r="A2524" s="28"/>
      <c r="B2524" s="29" t="s">
        <v>9896</v>
      </c>
      <c r="C2524" s="29">
        <v>1</v>
      </c>
      <c r="D2524" s="30"/>
      <c r="E2524" s="31" t="s">
        <v>12341</v>
      </c>
      <c r="F2524" s="46">
        <v>24800</v>
      </c>
      <c r="G2524" s="32">
        <v>2014</v>
      </c>
      <c r="H2524" s="39">
        <v>15</v>
      </c>
      <c r="I2524" s="41">
        <v>0.08</v>
      </c>
      <c r="J2524" s="35">
        <v>2</v>
      </c>
      <c r="K2524" s="49">
        <v>6867.9794059406004</v>
      </c>
      <c r="M2524" s="36"/>
      <c r="N2524" s="36"/>
      <c r="O2524" s="36"/>
    </row>
    <row r="2525" spans="1:15" ht="30">
      <c r="A2525" s="28"/>
      <c r="B2525" s="29" t="s">
        <v>9896</v>
      </c>
      <c r="C2525" s="29">
        <v>1</v>
      </c>
      <c r="D2525" s="30"/>
      <c r="E2525" s="31" t="s">
        <v>12342</v>
      </c>
      <c r="F2525" s="46">
        <v>34469.519999999997</v>
      </c>
      <c r="G2525" s="32">
        <v>2014</v>
      </c>
      <c r="H2525" s="39">
        <v>15</v>
      </c>
      <c r="I2525" s="41">
        <v>0.08</v>
      </c>
      <c r="J2525" s="35">
        <v>2</v>
      </c>
      <c r="K2525" s="49">
        <v>9545.8045763168393</v>
      </c>
      <c r="M2525" s="36"/>
      <c r="N2525" s="36"/>
      <c r="O2525" s="36"/>
    </row>
    <row r="2526" spans="1:15" ht="30">
      <c r="A2526" s="28"/>
      <c r="B2526" s="29" t="s">
        <v>9896</v>
      </c>
      <c r="C2526" s="29">
        <v>1</v>
      </c>
      <c r="D2526" s="30"/>
      <c r="E2526" s="31" t="s">
        <v>12343</v>
      </c>
      <c r="F2526" s="46">
        <v>24200</v>
      </c>
      <c r="G2526" s="32">
        <v>2015</v>
      </c>
      <c r="H2526" s="39">
        <v>15</v>
      </c>
      <c r="I2526" s="41">
        <v>0.08</v>
      </c>
      <c r="J2526" s="35">
        <v>2</v>
      </c>
      <c r="K2526" s="49">
        <v>8244.8681188118862</v>
      </c>
      <c r="M2526" s="36"/>
      <c r="N2526" s="36"/>
      <c r="O2526" s="36"/>
    </row>
    <row r="2527" spans="1:15" ht="30">
      <c r="A2527" s="28"/>
      <c r="B2527" s="29" t="s">
        <v>9896</v>
      </c>
      <c r="C2527" s="29">
        <v>1</v>
      </c>
      <c r="D2527" s="30"/>
      <c r="E2527" s="31" t="s">
        <v>12344</v>
      </c>
      <c r="F2527" s="46">
        <v>24200</v>
      </c>
      <c r="G2527" s="32">
        <v>2015</v>
      </c>
      <c r="H2527" s="39">
        <v>15</v>
      </c>
      <c r="I2527" s="41">
        <v>0.08</v>
      </c>
      <c r="J2527" s="35">
        <v>2</v>
      </c>
      <c r="K2527" s="49">
        <v>8244.8681188118862</v>
      </c>
      <c r="M2527" s="36"/>
      <c r="N2527" s="36"/>
      <c r="O2527" s="36"/>
    </row>
    <row r="2528" spans="1:15" ht="30">
      <c r="A2528" s="28"/>
      <c r="B2528" s="29" t="s">
        <v>9896</v>
      </c>
      <c r="C2528" s="29">
        <v>1</v>
      </c>
      <c r="D2528" s="30"/>
      <c r="E2528" s="31" t="s">
        <v>12345</v>
      </c>
      <c r="F2528" s="46">
        <v>66550</v>
      </c>
      <c r="G2528" s="32">
        <v>2015</v>
      </c>
      <c r="H2528" s="39">
        <v>15</v>
      </c>
      <c r="I2528" s="41">
        <v>0.08</v>
      </c>
      <c r="J2528" s="35">
        <v>2</v>
      </c>
      <c r="K2528" s="49">
        <v>22673.387326732685</v>
      </c>
      <c r="M2528" s="36"/>
      <c r="N2528" s="36"/>
      <c r="O2528" s="36"/>
    </row>
    <row r="2529" spans="1:15" ht="30">
      <c r="A2529" s="28"/>
      <c r="B2529" s="29" t="s">
        <v>9896</v>
      </c>
      <c r="C2529" s="29">
        <v>1</v>
      </c>
      <c r="D2529" s="30"/>
      <c r="E2529" s="31" t="s">
        <v>12346</v>
      </c>
      <c r="F2529" s="46">
        <v>40320</v>
      </c>
      <c r="G2529" s="32">
        <v>2018</v>
      </c>
      <c r="H2529" s="39">
        <v>15</v>
      </c>
      <c r="I2529" s="41">
        <v>0.08</v>
      </c>
      <c r="J2529" s="35">
        <v>2</v>
      </c>
      <c r="K2529" s="49">
        <v>23065.594930693074</v>
      </c>
      <c r="M2529" s="36"/>
      <c r="N2529" s="36"/>
      <c r="O2529" s="36"/>
    </row>
    <row r="2530" spans="1:15" ht="30">
      <c r="A2530" s="28"/>
      <c r="B2530" s="29" t="s">
        <v>9896</v>
      </c>
      <c r="C2530" s="29">
        <v>1</v>
      </c>
      <c r="D2530" s="30"/>
      <c r="E2530" s="31" t="s">
        <v>12347</v>
      </c>
      <c r="F2530" s="46">
        <v>40320</v>
      </c>
      <c r="G2530" s="32">
        <v>2018</v>
      </c>
      <c r="H2530" s="39">
        <v>15</v>
      </c>
      <c r="I2530" s="41">
        <v>0.08</v>
      </c>
      <c r="J2530" s="35">
        <v>2</v>
      </c>
      <c r="K2530" s="49">
        <v>23065.594930693074</v>
      </c>
      <c r="M2530" s="36"/>
      <c r="N2530" s="36"/>
      <c r="O2530" s="36"/>
    </row>
    <row r="2531" spans="1:15" ht="30">
      <c r="A2531" s="28"/>
      <c r="B2531" s="29" t="s">
        <v>9896</v>
      </c>
      <c r="C2531" s="29">
        <v>1</v>
      </c>
      <c r="D2531" s="30"/>
      <c r="E2531" s="31" t="s">
        <v>12348</v>
      </c>
      <c r="F2531" s="46">
        <v>40320</v>
      </c>
      <c r="G2531" s="32">
        <v>2018</v>
      </c>
      <c r="H2531" s="39">
        <v>15</v>
      </c>
      <c r="I2531" s="41">
        <v>0.08</v>
      </c>
      <c r="J2531" s="35">
        <v>2</v>
      </c>
      <c r="K2531" s="49">
        <v>23065.594930693074</v>
      </c>
      <c r="M2531" s="36"/>
      <c r="N2531" s="36"/>
      <c r="O2531" s="36"/>
    </row>
    <row r="2532" spans="1:15" ht="30">
      <c r="A2532" s="28"/>
      <c r="B2532" s="29" t="s">
        <v>9896</v>
      </c>
      <c r="C2532" s="29">
        <v>1</v>
      </c>
      <c r="D2532" s="30"/>
      <c r="E2532" s="31" t="s">
        <v>12349</v>
      </c>
      <c r="F2532" s="46">
        <v>40320</v>
      </c>
      <c r="G2532" s="32">
        <v>2018</v>
      </c>
      <c r="H2532" s="39">
        <v>15</v>
      </c>
      <c r="I2532" s="41">
        <v>0.08</v>
      </c>
      <c r="J2532" s="35">
        <v>2</v>
      </c>
      <c r="K2532" s="49">
        <v>23065.594930693074</v>
      </c>
      <c r="M2532" s="36"/>
      <c r="N2532" s="36"/>
      <c r="O2532" s="36"/>
    </row>
    <row r="2533" spans="1:15" ht="30">
      <c r="A2533" s="28"/>
      <c r="B2533" s="29" t="s">
        <v>9896</v>
      </c>
      <c r="C2533" s="29">
        <v>1</v>
      </c>
      <c r="D2533" s="30"/>
      <c r="E2533" s="31" t="s">
        <v>12350</v>
      </c>
      <c r="F2533" s="46">
        <v>40320</v>
      </c>
      <c r="G2533" s="32">
        <v>2018</v>
      </c>
      <c r="H2533" s="39">
        <v>15</v>
      </c>
      <c r="I2533" s="41">
        <v>0.08</v>
      </c>
      <c r="J2533" s="35">
        <v>2</v>
      </c>
      <c r="K2533" s="49">
        <v>23065.594930693074</v>
      </c>
      <c r="M2533" s="36"/>
      <c r="N2533" s="36"/>
      <c r="O2533" s="36"/>
    </row>
    <row r="2534" spans="1:15" ht="30">
      <c r="A2534" s="28"/>
      <c r="B2534" s="29" t="s">
        <v>9896</v>
      </c>
      <c r="C2534" s="29">
        <v>1</v>
      </c>
      <c r="D2534" s="30"/>
      <c r="E2534" s="31" t="s">
        <v>12351</v>
      </c>
      <c r="F2534" s="46">
        <v>40320</v>
      </c>
      <c r="G2534" s="32">
        <v>2018</v>
      </c>
      <c r="H2534" s="39">
        <v>15</v>
      </c>
      <c r="I2534" s="41">
        <v>0.08</v>
      </c>
      <c r="J2534" s="35">
        <v>2</v>
      </c>
      <c r="K2534" s="49">
        <v>23065.594930693074</v>
      </c>
      <c r="M2534" s="36"/>
      <c r="N2534" s="36"/>
      <c r="O2534" s="36"/>
    </row>
    <row r="2535" spans="1:15" ht="30">
      <c r="A2535" s="28"/>
      <c r="B2535" s="29" t="s">
        <v>9896</v>
      </c>
      <c r="C2535" s="29">
        <v>1</v>
      </c>
      <c r="D2535" s="30"/>
      <c r="E2535" s="31" t="s">
        <v>12352</v>
      </c>
      <c r="F2535" s="46">
        <v>27250</v>
      </c>
      <c r="G2535" s="32">
        <v>2019</v>
      </c>
      <c r="H2535" s="39">
        <v>15</v>
      </c>
      <c r="I2535" s="41">
        <v>0.08</v>
      </c>
      <c r="J2535" s="35">
        <v>2</v>
      </c>
      <c r="K2535" s="49">
        <v>17867.366336633666</v>
      </c>
      <c r="M2535" s="36"/>
      <c r="N2535" s="36"/>
      <c r="O2535" s="36"/>
    </row>
    <row r="2536" spans="1:15" ht="30">
      <c r="A2536" s="28"/>
      <c r="B2536" s="29" t="s">
        <v>9896</v>
      </c>
      <c r="C2536" s="29">
        <v>1</v>
      </c>
      <c r="D2536" s="30"/>
      <c r="E2536" s="31" t="s">
        <v>12353</v>
      </c>
      <c r="F2536" s="46">
        <v>27250</v>
      </c>
      <c r="G2536" s="32">
        <v>2019</v>
      </c>
      <c r="H2536" s="39">
        <v>15</v>
      </c>
      <c r="I2536" s="41">
        <v>0.08</v>
      </c>
      <c r="J2536" s="35">
        <v>2</v>
      </c>
      <c r="K2536" s="49">
        <v>17867.366336633666</v>
      </c>
      <c r="M2536" s="36"/>
      <c r="N2536" s="36"/>
      <c r="O2536" s="36"/>
    </row>
    <row r="2537" spans="1:15" ht="30">
      <c r="A2537" s="28"/>
      <c r="B2537" s="29" t="s">
        <v>9896</v>
      </c>
      <c r="C2537" s="29">
        <v>1</v>
      </c>
      <c r="D2537" s="30"/>
      <c r="E2537" s="31" t="s">
        <v>12354</v>
      </c>
      <c r="F2537" s="46">
        <v>63600</v>
      </c>
      <c r="G2537" s="32">
        <v>2020</v>
      </c>
      <c r="H2537" s="39">
        <v>15</v>
      </c>
      <c r="I2537" s="41">
        <v>0.08</v>
      </c>
      <c r="J2537" s="35">
        <v>2</v>
      </c>
      <c r="K2537" s="49">
        <v>48433.226138613856</v>
      </c>
      <c r="M2537" s="36"/>
      <c r="N2537" s="36"/>
      <c r="O2537" s="36"/>
    </row>
    <row r="2538" spans="1:15" ht="30">
      <c r="A2538" s="28"/>
      <c r="B2538" s="29" t="s">
        <v>9896</v>
      </c>
      <c r="C2538" s="29">
        <v>1</v>
      </c>
      <c r="D2538" s="30"/>
      <c r="E2538" s="31" t="s">
        <v>12355</v>
      </c>
      <c r="F2538" s="46">
        <v>63600</v>
      </c>
      <c r="G2538" s="32">
        <v>2020</v>
      </c>
      <c r="H2538" s="39">
        <v>15</v>
      </c>
      <c r="I2538" s="41">
        <v>0.08</v>
      </c>
      <c r="J2538" s="35">
        <v>2</v>
      </c>
      <c r="K2538" s="49">
        <v>48433.226138613856</v>
      </c>
      <c r="M2538" s="36"/>
      <c r="N2538" s="36"/>
      <c r="O2538" s="36"/>
    </row>
    <row r="2539" spans="1:15" ht="30">
      <c r="A2539" s="28"/>
      <c r="B2539" s="29" t="s">
        <v>9896</v>
      </c>
      <c r="C2539" s="29">
        <v>1</v>
      </c>
      <c r="D2539" s="30"/>
      <c r="E2539" s="31" t="s">
        <v>12356</v>
      </c>
      <c r="F2539" s="46">
        <v>61800</v>
      </c>
      <c r="G2539" s="32">
        <v>2021</v>
      </c>
      <c r="H2539" s="39">
        <v>15</v>
      </c>
      <c r="I2539" s="41">
        <v>0.08</v>
      </c>
      <c r="J2539" s="35">
        <v>2</v>
      </c>
      <c r="K2539" s="49">
        <v>54155.401188118813</v>
      </c>
      <c r="M2539" s="36"/>
      <c r="N2539" s="36"/>
      <c r="O2539" s="36"/>
    </row>
    <row r="2540" spans="1:15" ht="30">
      <c r="A2540" s="28"/>
      <c r="B2540" s="29" t="s">
        <v>9896</v>
      </c>
      <c r="C2540" s="29">
        <v>1</v>
      </c>
      <c r="D2540" s="30"/>
      <c r="E2540" s="31" t="s">
        <v>12357</v>
      </c>
      <c r="F2540" s="46">
        <v>61800</v>
      </c>
      <c r="G2540" s="32">
        <v>2021</v>
      </c>
      <c r="H2540" s="39">
        <v>15</v>
      </c>
      <c r="I2540" s="41">
        <v>0.08</v>
      </c>
      <c r="J2540" s="35">
        <v>2</v>
      </c>
      <c r="K2540" s="49">
        <v>54155.401188118813</v>
      </c>
      <c r="M2540" s="36"/>
      <c r="N2540" s="36"/>
      <c r="O2540" s="36"/>
    </row>
    <row r="2541" spans="1:15" ht="30">
      <c r="A2541" s="28"/>
      <c r="B2541" s="29" t="s">
        <v>9896</v>
      </c>
      <c r="C2541" s="29">
        <v>1</v>
      </c>
      <c r="D2541" s="30"/>
      <c r="E2541" s="31" t="s">
        <v>12358</v>
      </c>
      <c r="F2541" s="46">
        <v>25750</v>
      </c>
      <c r="G2541" s="32">
        <v>2021</v>
      </c>
      <c r="H2541" s="39">
        <v>15</v>
      </c>
      <c r="I2541" s="41">
        <v>0.08</v>
      </c>
      <c r="J2541" s="35">
        <v>2</v>
      </c>
      <c r="K2541" s="49">
        <v>22564.750495049506</v>
      </c>
      <c r="M2541" s="36"/>
      <c r="N2541" s="36"/>
      <c r="O2541" s="36"/>
    </row>
    <row r="2542" spans="1:15" ht="30">
      <c r="A2542" s="28"/>
      <c r="B2542" s="29" t="s">
        <v>9896</v>
      </c>
      <c r="C2542" s="29">
        <v>1</v>
      </c>
      <c r="D2542" s="30"/>
      <c r="E2542" s="31" t="s">
        <v>12359</v>
      </c>
      <c r="F2542" s="46">
        <v>25750</v>
      </c>
      <c r="G2542" s="32">
        <v>2021</v>
      </c>
      <c r="H2542" s="39">
        <v>15</v>
      </c>
      <c r="I2542" s="41">
        <v>0.08</v>
      </c>
      <c r="J2542" s="35">
        <v>2</v>
      </c>
      <c r="K2542" s="49">
        <v>22564.750495049506</v>
      </c>
      <c r="M2542" s="36"/>
      <c r="N2542" s="36"/>
      <c r="O2542" s="36"/>
    </row>
    <row r="2543" spans="1:15" ht="30">
      <c r="A2543" s="28"/>
      <c r="B2543" s="29" t="s">
        <v>9896</v>
      </c>
      <c r="C2543" s="29">
        <v>1</v>
      </c>
      <c r="D2543" s="30"/>
      <c r="E2543" s="31" t="s">
        <v>12360</v>
      </c>
      <c r="F2543" s="46">
        <v>25750</v>
      </c>
      <c r="G2543" s="32">
        <v>2021</v>
      </c>
      <c r="H2543" s="39">
        <v>15</v>
      </c>
      <c r="I2543" s="41">
        <v>0.08</v>
      </c>
      <c r="J2543" s="35">
        <v>2</v>
      </c>
      <c r="K2543" s="49">
        <v>22564.750495049506</v>
      </c>
      <c r="M2543" s="36"/>
      <c r="N2543" s="36"/>
      <c r="O2543" s="36"/>
    </row>
    <row r="2544" spans="1:15" ht="30">
      <c r="A2544" s="28"/>
      <c r="B2544" s="29" t="s">
        <v>9896</v>
      </c>
      <c r="C2544" s="29">
        <v>1</v>
      </c>
      <c r="D2544" s="30"/>
      <c r="E2544" s="31" t="s">
        <v>12361</v>
      </c>
      <c r="F2544" s="46">
        <v>66550</v>
      </c>
      <c r="G2544" s="32">
        <v>2015</v>
      </c>
      <c r="H2544" s="39">
        <v>15</v>
      </c>
      <c r="I2544" s="41">
        <v>0.08</v>
      </c>
      <c r="J2544" s="35">
        <v>2</v>
      </c>
      <c r="K2544" s="49">
        <v>22673.387326732685</v>
      </c>
      <c r="M2544" s="36"/>
      <c r="N2544" s="36"/>
      <c r="O2544" s="36"/>
    </row>
    <row r="2545" spans="1:15" ht="30">
      <c r="A2545" s="28"/>
      <c r="B2545" s="29" t="s">
        <v>9896</v>
      </c>
      <c r="C2545" s="29">
        <v>1</v>
      </c>
      <c r="D2545" s="30"/>
      <c r="E2545" s="31" t="s">
        <v>12362</v>
      </c>
      <c r="F2545" s="46">
        <v>80000</v>
      </c>
      <c r="G2545" s="32">
        <v>2022</v>
      </c>
      <c r="H2545" s="39">
        <v>15</v>
      </c>
      <c r="I2545" s="41">
        <v>0.08</v>
      </c>
      <c r="J2545" s="35">
        <v>2</v>
      </c>
      <c r="K2545" s="49">
        <v>78542.574257425746</v>
      </c>
      <c r="M2545" s="36"/>
      <c r="N2545" s="36"/>
      <c r="O2545" s="36"/>
    </row>
    <row r="2546" spans="1:15" ht="30">
      <c r="A2546" s="28"/>
      <c r="B2546" s="29" t="s">
        <v>9896</v>
      </c>
      <c r="C2546" s="29">
        <v>1</v>
      </c>
      <c r="D2546" s="30"/>
      <c r="E2546" s="31" t="s">
        <v>12363</v>
      </c>
      <c r="F2546" s="46">
        <v>32000</v>
      </c>
      <c r="G2546" s="32">
        <v>2022</v>
      </c>
      <c r="H2546" s="39">
        <v>15</v>
      </c>
      <c r="I2546" s="41">
        <v>0.08</v>
      </c>
      <c r="J2546" s="35">
        <v>2</v>
      </c>
      <c r="K2546" s="49">
        <v>31417.029702970296</v>
      </c>
      <c r="M2546" s="36"/>
      <c r="N2546" s="36"/>
      <c r="O2546" s="36"/>
    </row>
    <row r="2547" spans="1:15" ht="30">
      <c r="A2547" s="28"/>
      <c r="B2547" s="29" t="s">
        <v>9896</v>
      </c>
      <c r="C2547" s="29">
        <v>1</v>
      </c>
      <c r="D2547" s="30"/>
      <c r="E2547" s="31" t="s">
        <v>12364</v>
      </c>
      <c r="F2547" s="46">
        <v>32000</v>
      </c>
      <c r="G2547" s="32">
        <v>2022</v>
      </c>
      <c r="H2547" s="39">
        <v>15</v>
      </c>
      <c r="I2547" s="41">
        <v>0.08</v>
      </c>
      <c r="J2547" s="35">
        <v>2</v>
      </c>
      <c r="K2547" s="49">
        <v>31417.029702970296</v>
      </c>
      <c r="M2547" s="36"/>
      <c r="N2547" s="36"/>
      <c r="O2547" s="36"/>
    </row>
    <row r="2548" spans="1:15" ht="30">
      <c r="A2548" s="28"/>
      <c r="B2548" s="29" t="s">
        <v>9896</v>
      </c>
      <c r="C2548" s="29">
        <v>1</v>
      </c>
      <c r="D2548" s="30"/>
      <c r="E2548" s="31" t="s">
        <v>12365</v>
      </c>
      <c r="F2548" s="46">
        <v>32000</v>
      </c>
      <c r="G2548" s="32">
        <v>2022</v>
      </c>
      <c r="H2548" s="39">
        <v>15</v>
      </c>
      <c r="I2548" s="41">
        <v>0.08</v>
      </c>
      <c r="J2548" s="35">
        <v>2</v>
      </c>
      <c r="K2548" s="49">
        <v>31417.029702970296</v>
      </c>
      <c r="M2548" s="36"/>
      <c r="N2548" s="36"/>
      <c r="O2548" s="36"/>
    </row>
    <row r="2549" spans="1:15" ht="30">
      <c r="A2549" s="28"/>
      <c r="B2549" s="29" t="s">
        <v>9896</v>
      </c>
      <c r="C2549" s="29">
        <v>1</v>
      </c>
      <c r="D2549" s="30"/>
      <c r="E2549" s="31" t="s">
        <v>12366</v>
      </c>
      <c r="F2549" s="46">
        <v>32000</v>
      </c>
      <c r="G2549" s="32">
        <v>2022</v>
      </c>
      <c r="H2549" s="39">
        <v>15</v>
      </c>
      <c r="I2549" s="41">
        <v>0.08</v>
      </c>
      <c r="J2549" s="35">
        <v>2</v>
      </c>
      <c r="K2549" s="49">
        <v>31417.029702970296</v>
      </c>
      <c r="M2549" s="36"/>
      <c r="N2549" s="36"/>
      <c r="O2549" s="36"/>
    </row>
    <row r="2550" spans="1:15" ht="30">
      <c r="A2550" s="28"/>
      <c r="B2550" s="29" t="s">
        <v>9896</v>
      </c>
      <c r="C2550" s="29">
        <v>1</v>
      </c>
      <c r="D2550" s="30"/>
      <c r="E2550" s="31" t="s">
        <v>12367</v>
      </c>
      <c r="F2550" s="46">
        <v>32000</v>
      </c>
      <c r="G2550" s="32">
        <v>2022</v>
      </c>
      <c r="H2550" s="39">
        <v>15</v>
      </c>
      <c r="I2550" s="41">
        <v>0.08</v>
      </c>
      <c r="J2550" s="35">
        <v>2</v>
      </c>
      <c r="K2550" s="49">
        <v>31417.029702970296</v>
      </c>
      <c r="M2550" s="36"/>
      <c r="N2550" s="36"/>
      <c r="O2550" s="36"/>
    </row>
    <row r="2551" spans="1:15" ht="30">
      <c r="A2551" s="28"/>
      <c r="B2551" s="29" t="s">
        <v>9896</v>
      </c>
      <c r="C2551" s="29">
        <v>1</v>
      </c>
      <c r="D2551" s="30"/>
      <c r="E2551" s="31" t="s">
        <v>12368</v>
      </c>
      <c r="F2551" s="46">
        <v>25000</v>
      </c>
      <c r="G2551" s="32">
        <v>2022</v>
      </c>
      <c r="H2551" s="39">
        <v>15</v>
      </c>
      <c r="I2551" s="41">
        <v>0.08</v>
      </c>
      <c r="J2551" s="35">
        <v>2</v>
      </c>
      <c r="K2551" s="49">
        <v>24544.554455445545</v>
      </c>
      <c r="M2551" s="36"/>
      <c r="N2551" s="36"/>
      <c r="O2551" s="36"/>
    </row>
    <row r="2552" spans="1:15" ht="30">
      <c r="A2552" s="28"/>
      <c r="B2552" s="29" t="s">
        <v>9896</v>
      </c>
      <c r="C2552" s="29">
        <v>1</v>
      </c>
      <c r="D2552" s="30"/>
      <c r="E2552" s="31" t="s">
        <v>12369</v>
      </c>
      <c r="F2552" s="46">
        <v>32000</v>
      </c>
      <c r="G2552" s="32">
        <v>2022</v>
      </c>
      <c r="H2552" s="39">
        <v>15</v>
      </c>
      <c r="I2552" s="41">
        <v>0.08</v>
      </c>
      <c r="J2552" s="35">
        <v>2</v>
      </c>
      <c r="K2552" s="49">
        <v>31417.029702970296</v>
      </c>
      <c r="M2552" s="36"/>
      <c r="N2552" s="36"/>
      <c r="O2552" s="36"/>
    </row>
    <row r="2553" spans="1:15" ht="30">
      <c r="A2553" s="28"/>
      <c r="B2553" s="29" t="s">
        <v>9896</v>
      </c>
      <c r="C2553" s="29">
        <v>1</v>
      </c>
      <c r="D2553" s="30"/>
      <c r="E2553" s="31" t="s">
        <v>12370</v>
      </c>
      <c r="F2553" s="46">
        <v>32000</v>
      </c>
      <c r="G2553" s="32">
        <v>2022</v>
      </c>
      <c r="H2553" s="39">
        <v>15</v>
      </c>
      <c r="I2553" s="41">
        <v>0.08</v>
      </c>
      <c r="J2553" s="35">
        <v>2</v>
      </c>
      <c r="K2553" s="49">
        <v>31417.029702970296</v>
      </c>
      <c r="M2553" s="36"/>
      <c r="N2553" s="36"/>
      <c r="O2553" s="36"/>
    </row>
    <row r="2554" spans="1:15" ht="30">
      <c r="A2554" s="28"/>
      <c r="B2554" s="29" t="s">
        <v>9896</v>
      </c>
      <c r="C2554" s="29">
        <v>1</v>
      </c>
      <c r="D2554" s="30"/>
      <c r="E2554" s="31" t="s">
        <v>12371</v>
      </c>
      <c r="F2554" s="46">
        <v>32000</v>
      </c>
      <c r="G2554" s="32">
        <v>2022</v>
      </c>
      <c r="H2554" s="39">
        <v>15</v>
      </c>
      <c r="I2554" s="41">
        <v>0.08</v>
      </c>
      <c r="J2554" s="35">
        <v>2</v>
      </c>
      <c r="K2554" s="49">
        <v>31417.029702970296</v>
      </c>
      <c r="M2554" s="36"/>
      <c r="N2554" s="36"/>
      <c r="O2554" s="36"/>
    </row>
    <row r="2555" spans="1:15" ht="30">
      <c r="A2555" s="28"/>
      <c r="B2555" s="29" t="s">
        <v>9896</v>
      </c>
      <c r="C2555" s="29">
        <v>1</v>
      </c>
      <c r="D2555" s="30"/>
      <c r="E2555" s="31" t="s">
        <v>12372</v>
      </c>
      <c r="F2555" s="46">
        <v>32000</v>
      </c>
      <c r="G2555" s="32">
        <v>2022</v>
      </c>
      <c r="H2555" s="39">
        <v>15</v>
      </c>
      <c r="I2555" s="41">
        <v>0.08</v>
      </c>
      <c r="J2555" s="35">
        <v>2</v>
      </c>
      <c r="K2555" s="49">
        <v>31417.029702970296</v>
      </c>
      <c r="M2555" s="36"/>
      <c r="N2555" s="36"/>
      <c r="O2555" s="36"/>
    </row>
    <row r="2556" spans="1:15" ht="30">
      <c r="A2556" s="28"/>
      <c r="B2556" s="29" t="s">
        <v>9896</v>
      </c>
      <c r="C2556" s="29">
        <v>1</v>
      </c>
      <c r="D2556" s="30"/>
      <c r="E2556" s="31" t="s">
        <v>12373</v>
      </c>
      <c r="F2556" s="46">
        <v>32000</v>
      </c>
      <c r="G2556" s="32">
        <v>2022</v>
      </c>
      <c r="H2556" s="39">
        <v>15</v>
      </c>
      <c r="I2556" s="41">
        <v>0.08</v>
      </c>
      <c r="J2556" s="35">
        <v>2</v>
      </c>
      <c r="K2556" s="49">
        <v>31417.029702970296</v>
      </c>
      <c r="M2556" s="36"/>
      <c r="N2556" s="36"/>
      <c r="O2556" s="36"/>
    </row>
    <row r="2557" spans="1:15" ht="30">
      <c r="A2557" s="28"/>
      <c r="B2557" s="29" t="s">
        <v>9896</v>
      </c>
      <c r="C2557" s="29">
        <v>1</v>
      </c>
      <c r="D2557" s="30"/>
      <c r="E2557" s="31" t="s">
        <v>12374</v>
      </c>
      <c r="F2557" s="46">
        <v>32000</v>
      </c>
      <c r="G2557" s="32">
        <v>2022</v>
      </c>
      <c r="H2557" s="39">
        <v>15</v>
      </c>
      <c r="I2557" s="41">
        <v>0.08</v>
      </c>
      <c r="J2557" s="35">
        <v>2</v>
      </c>
      <c r="K2557" s="49">
        <v>31417.029702970296</v>
      </c>
      <c r="M2557" s="36"/>
      <c r="N2557" s="36"/>
      <c r="O2557" s="36"/>
    </row>
    <row r="2558" spans="1:15" ht="30">
      <c r="A2558" s="28"/>
      <c r="B2558" s="29" t="s">
        <v>9896</v>
      </c>
      <c r="C2558" s="29">
        <v>1</v>
      </c>
      <c r="D2558" s="30"/>
      <c r="E2558" s="31" t="s">
        <v>12375</v>
      </c>
      <c r="F2558" s="46">
        <v>32000</v>
      </c>
      <c r="G2558" s="32">
        <v>2022</v>
      </c>
      <c r="H2558" s="39">
        <v>15</v>
      </c>
      <c r="I2558" s="41">
        <v>0.08</v>
      </c>
      <c r="J2558" s="35">
        <v>2</v>
      </c>
      <c r="K2558" s="49">
        <v>31417.029702970296</v>
      </c>
      <c r="M2558" s="36"/>
      <c r="N2558" s="36"/>
      <c r="O2558" s="36"/>
    </row>
    <row r="2559" spans="1:15" ht="30">
      <c r="A2559" s="28"/>
      <c r="B2559" s="29" t="s">
        <v>9896</v>
      </c>
      <c r="C2559" s="29">
        <v>1</v>
      </c>
      <c r="D2559" s="30"/>
      <c r="E2559" s="31" t="s">
        <v>12376</v>
      </c>
      <c r="F2559" s="46">
        <v>32000</v>
      </c>
      <c r="G2559" s="32">
        <v>2022</v>
      </c>
      <c r="H2559" s="39">
        <v>15</v>
      </c>
      <c r="I2559" s="41">
        <v>0.08</v>
      </c>
      <c r="J2559" s="35">
        <v>2</v>
      </c>
      <c r="K2559" s="49">
        <v>31417.029702970296</v>
      </c>
      <c r="M2559" s="36"/>
      <c r="N2559" s="36"/>
      <c r="O2559" s="36"/>
    </row>
    <row r="2560" spans="1:15" ht="30">
      <c r="A2560" s="28"/>
      <c r="B2560" s="29" t="s">
        <v>9896</v>
      </c>
      <c r="C2560" s="29">
        <v>1</v>
      </c>
      <c r="D2560" s="30"/>
      <c r="E2560" s="31" t="s">
        <v>12377</v>
      </c>
      <c r="F2560" s="46">
        <v>32000</v>
      </c>
      <c r="G2560" s="32">
        <v>2022</v>
      </c>
      <c r="H2560" s="39">
        <v>15</v>
      </c>
      <c r="I2560" s="41">
        <v>0.08</v>
      </c>
      <c r="J2560" s="35">
        <v>2</v>
      </c>
      <c r="K2560" s="49">
        <v>31417.029702970296</v>
      </c>
      <c r="M2560" s="36"/>
      <c r="N2560" s="36"/>
      <c r="O2560" s="36"/>
    </row>
    <row r="2561" spans="1:15" ht="30">
      <c r="A2561" s="28"/>
      <c r="B2561" s="29" t="s">
        <v>9896</v>
      </c>
      <c r="C2561" s="29">
        <v>1</v>
      </c>
      <c r="D2561" s="30"/>
      <c r="E2561" s="31" t="s">
        <v>12378</v>
      </c>
      <c r="F2561" s="46">
        <v>32000</v>
      </c>
      <c r="G2561" s="32">
        <v>2022</v>
      </c>
      <c r="H2561" s="39">
        <v>15</v>
      </c>
      <c r="I2561" s="41">
        <v>0.08</v>
      </c>
      <c r="J2561" s="35">
        <v>2</v>
      </c>
      <c r="K2561" s="49">
        <v>31417.029702970296</v>
      </c>
      <c r="M2561" s="36"/>
      <c r="N2561" s="36"/>
      <c r="O2561" s="36"/>
    </row>
    <row r="2562" spans="1:15" ht="30">
      <c r="A2562" s="28"/>
      <c r="B2562" s="29" t="s">
        <v>9896</v>
      </c>
      <c r="C2562" s="29">
        <v>1</v>
      </c>
      <c r="D2562" s="30"/>
      <c r="E2562" s="31" t="s">
        <v>12379</v>
      </c>
      <c r="F2562" s="46">
        <v>32000</v>
      </c>
      <c r="G2562" s="32">
        <v>2022</v>
      </c>
      <c r="H2562" s="39">
        <v>15</v>
      </c>
      <c r="I2562" s="41">
        <v>0.08</v>
      </c>
      <c r="J2562" s="35">
        <v>2</v>
      </c>
      <c r="K2562" s="49">
        <v>31417.029702970296</v>
      </c>
      <c r="M2562" s="36"/>
      <c r="N2562" s="36"/>
      <c r="O2562" s="36"/>
    </row>
    <row r="2563" spans="1:15" ht="30">
      <c r="A2563" s="28"/>
      <c r="B2563" s="29" t="s">
        <v>9896</v>
      </c>
      <c r="C2563" s="29">
        <v>1</v>
      </c>
      <c r="D2563" s="30"/>
      <c r="E2563" s="31" t="s">
        <v>12380</v>
      </c>
      <c r="F2563" s="46">
        <v>32000</v>
      </c>
      <c r="G2563" s="32">
        <v>2022</v>
      </c>
      <c r="H2563" s="39">
        <v>15</v>
      </c>
      <c r="I2563" s="41">
        <v>0.08</v>
      </c>
      <c r="J2563" s="35">
        <v>2</v>
      </c>
      <c r="K2563" s="49">
        <v>31417.029702970296</v>
      </c>
      <c r="M2563" s="36"/>
      <c r="N2563" s="36"/>
      <c r="O2563" s="36"/>
    </row>
    <row r="2564" spans="1:15" ht="30">
      <c r="A2564" s="28"/>
      <c r="B2564" s="29" t="s">
        <v>9896</v>
      </c>
      <c r="C2564" s="29">
        <v>1</v>
      </c>
      <c r="D2564" s="30"/>
      <c r="E2564" s="31" t="s">
        <v>12381</v>
      </c>
      <c r="F2564" s="46">
        <v>32000</v>
      </c>
      <c r="G2564" s="32">
        <v>2022</v>
      </c>
      <c r="H2564" s="39">
        <v>15</v>
      </c>
      <c r="I2564" s="41">
        <v>0.08</v>
      </c>
      <c r="J2564" s="35">
        <v>2</v>
      </c>
      <c r="K2564" s="49">
        <v>31417.029702970296</v>
      </c>
      <c r="M2564" s="36"/>
      <c r="N2564" s="36"/>
      <c r="O2564" s="36"/>
    </row>
    <row r="2565" spans="1:15" ht="30">
      <c r="A2565" s="28"/>
      <c r="B2565" s="29" t="s">
        <v>9896</v>
      </c>
      <c r="C2565" s="29">
        <v>1</v>
      </c>
      <c r="D2565" s="30"/>
      <c r="E2565" s="31" t="s">
        <v>12382</v>
      </c>
      <c r="F2565" s="46">
        <v>32000</v>
      </c>
      <c r="G2565" s="32">
        <v>2022</v>
      </c>
      <c r="H2565" s="39">
        <v>15</v>
      </c>
      <c r="I2565" s="41">
        <v>0.08</v>
      </c>
      <c r="J2565" s="35">
        <v>2</v>
      </c>
      <c r="K2565" s="49">
        <v>31417.029702970296</v>
      </c>
      <c r="M2565" s="36"/>
      <c r="N2565" s="36"/>
      <c r="O2565" s="36"/>
    </row>
    <row r="2566" spans="1:15" ht="30">
      <c r="A2566" s="28"/>
      <c r="B2566" s="29" t="s">
        <v>9896</v>
      </c>
      <c r="C2566" s="29">
        <v>1</v>
      </c>
      <c r="D2566" s="30"/>
      <c r="E2566" s="31" t="s">
        <v>12383</v>
      </c>
      <c r="F2566" s="46">
        <v>20672</v>
      </c>
      <c r="G2566" s="32">
        <v>2010</v>
      </c>
      <c r="H2566" s="39">
        <v>15</v>
      </c>
      <c r="I2566" s="41">
        <v>0.08</v>
      </c>
      <c r="J2566" s="35">
        <v>2</v>
      </c>
      <c r="K2566" s="49">
        <v>2369.297742574262</v>
      </c>
      <c r="M2566" s="36"/>
      <c r="N2566" s="36"/>
      <c r="O2566" s="36"/>
    </row>
    <row r="2567" spans="1:15" ht="30">
      <c r="A2567" s="28"/>
      <c r="B2567" s="29" t="s">
        <v>9896</v>
      </c>
      <c r="C2567" s="29">
        <v>1</v>
      </c>
      <c r="D2567" s="30"/>
      <c r="E2567" s="31" t="s">
        <v>12384</v>
      </c>
      <c r="F2567" s="46">
        <v>31415.22</v>
      </c>
      <c r="G2567" s="32">
        <v>2020</v>
      </c>
      <c r="H2567" s="39">
        <v>15</v>
      </c>
      <c r="I2567" s="41">
        <v>0.08</v>
      </c>
      <c r="J2567" s="35">
        <v>2</v>
      </c>
      <c r="K2567" s="49">
        <v>23923.592051168318</v>
      </c>
      <c r="M2567" s="36"/>
      <c r="N2567" s="36"/>
      <c r="O2567" s="36"/>
    </row>
    <row r="2568" spans="1:15" ht="45">
      <c r="A2568" s="28"/>
      <c r="B2568" s="29" t="s">
        <v>9896</v>
      </c>
      <c r="C2568" s="29">
        <v>1</v>
      </c>
      <c r="D2568" s="30"/>
      <c r="E2568" s="31" t="s">
        <v>12385</v>
      </c>
      <c r="F2568" s="46">
        <v>69487.5</v>
      </c>
      <c r="G2568" s="32">
        <v>2019</v>
      </c>
      <c r="H2568" s="39">
        <v>15</v>
      </c>
      <c r="I2568" s="41">
        <v>0.08</v>
      </c>
      <c r="J2568" s="35">
        <v>2</v>
      </c>
      <c r="K2568" s="49">
        <v>45561.784158415845</v>
      </c>
      <c r="M2568" s="36"/>
      <c r="N2568" s="36"/>
      <c r="O2568" s="36"/>
    </row>
    <row r="2569" spans="1:15" ht="45">
      <c r="A2569" s="28"/>
      <c r="B2569" s="29" t="s">
        <v>9896</v>
      </c>
      <c r="C2569" s="29">
        <v>1</v>
      </c>
      <c r="D2569" s="30"/>
      <c r="E2569" s="31" t="s">
        <v>12386</v>
      </c>
      <c r="F2569" s="46">
        <v>69487.5</v>
      </c>
      <c r="G2569" s="32">
        <v>2019</v>
      </c>
      <c r="H2569" s="39">
        <v>15</v>
      </c>
      <c r="I2569" s="41">
        <v>0.08</v>
      </c>
      <c r="J2569" s="35">
        <v>2</v>
      </c>
      <c r="K2569" s="49">
        <v>45561.784158415845</v>
      </c>
      <c r="M2569" s="36"/>
      <c r="N2569" s="36"/>
      <c r="O2569" s="36"/>
    </row>
    <row r="2570" spans="1:15" ht="30">
      <c r="A2570" s="28"/>
      <c r="B2570" s="29" t="s">
        <v>9896</v>
      </c>
      <c r="C2570" s="29">
        <v>1</v>
      </c>
      <c r="D2570" s="30"/>
      <c r="E2570" s="31" t="s">
        <v>12387</v>
      </c>
      <c r="F2570" s="46">
        <v>19210</v>
      </c>
      <c r="G2570" s="32">
        <v>2022</v>
      </c>
      <c r="H2570" s="39">
        <v>15</v>
      </c>
      <c r="I2570" s="41">
        <v>0.08</v>
      </c>
      <c r="J2570" s="35">
        <v>2</v>
      </c>
      <c r="K2570" s="49">
        <v>18860.035643564355</v>
      </c>
      <c r="M2570" s="36"/>
      <c r="N2570" s="36"/>
      <c r="O2570" s="36"/>
    </row>
    <row r="2571" spans="1:15" ht="30">
      <c r="A2571" s="28"/>
      <c r="B2571" s="29" t="s">
        <v>9896</v>
      </c>
      <c r="C2571" s="29">
        <v>1</v>
      </c>
      <c r="D2571" s="30"/>
      <c r="E2571" s="31" t="s">
        <v>12388</v>
      </c>
      <c r="F2571" s="46">
        <v>43583.85</v>
      </c>
      <c r="G2571" s="32">
        <v>2017</v>
      </c>
      <c r="H2571" s="39">
        <v>15</v>
      </c>
      <c r="I2571" s="41">
        <v>0.08</v>
      </c>
      <c r="J2571" s="35">
        <v>2</v>
      </c>
      <c r="K2571" s="49">
        <v>21042.110170693079</v>
      </c>
      <c r="M2571" s="36"/>
      <c r="N2571" s="36"/>
      <c r="O2571" s="36"/>
    </row>
    <row r="2572" spans="1:15" ht="30">
      <c r="A2572" s="28"/>
      <c r="B2572" s="29" t="s">
        <v>9896</v>
      </c>
      <c r="C2572" s="29">
        <v>1</v>
      </c>
      <c r="D2572" s="30"/>
      <c r="E2572" s="31" t="s">
        <v>12389</v>
      </c>
      <c r="F2572" s="46">
        <v>43583.85</v>
      </c>
      <c r="G2572" s="32">
        <v>2017</v>
      </c>
      <c r="H2572" s="39">
        <v>15</v>
      </c>
      <c r="I2572" s="41">
        <v>0.08</v>
      </c>
      <c r="J2572" s="35">
        <v>2</v>
      </c>
      <c r="K2572" s="49">
        <v>21042.110170693079</v>
      </c>
      <c r="M2572" s="36"/>
      <c r="N2572" s="36"/>
      <c r="O2572" s="36"/>
    </row>
    <row r="2573" spans="1:15" ht="30">
      <c r="A2573" s="28"/>
      <c r="B2573" s="29" t="s">
        <v>9896</v>
      </c>
      <c r="C2573" s="29">
        <v>1</v>
      </c>
      <c r="D2573" s="30"/>
      <c r="E2573" s="31" t="s">
        <v>12390</v>
      </c>
      <c r="F2573" s="46">
        <v>21944.3</v>
      </c>
      <c r="G2573" s="32">
        <v>2017</v>
      </c>
      <c r="H2573" s="39">
        <v>15</v>
      </c>
      <c r="I2573" s="41">
        <v>0.08</v>
      </c>
      <c r="J2573" s="35">
        <v>2</v>
      </c>
      <c r="K2573" s="50">
        <v>10594.621131881193</v>
      </c>
      <c r="M2573" s="36"/>
      <c r="N2573" s="36"/>
      <c r="O2573" s="36"/>
    </row>
    <row r="2574" spans="1:15">
      <c r="A2574" s="28"/>
      <c r="B2574" s="29" t="s">
        <v>9896</v>
      </c>
      <c r="C2574" s="29"/>
      <c r="D2574" s="30"/>
      <c r="E2574" s="31"/>
      <c r="F2574" s="46"/>
      <c r="G2574" s="32"/>
      <c r="H2574" s="39"/>
      <c r="I2574" s="41"/>
      <c r="J2574" s="35" t="s">
        <v>9897</v>
      </c>
      <c r="K2574" s="49"/>
      <c r="M2574" s="36"/>
      <c r="N2574" s="36"/>
      <c r="O2574" s="36"/>
    </row>
    <row r="2575" spans="1:15" ht="15.75" thickBot="1">
      <c r="A2575" s="28"/>
      <c r="B2575" s="29" t="s">
        <v>9896</v>
      </c>
      <c r="C2575" s="29"/>
      <c r="D2575" s="30"/>
      <c r="E2575" s="52" t="s">
        <v>11917</v>
      </c>
      <c r="F2575" s="46"/>
      <c r="G2575" s="32"/>
      <c r="H2575" s="39"/>
      <c r="I2575" s="41"/>
      <c r="J2575" s="35" t="s">
        <v>9897</v>
      </c>
      <c r="K2575" s="51">
        <f>SUM(K2481:K2574)</f>
        <v>1610078.1897839215</v>
      </c>
      <c r="M2575" s="36"/>
      <c r="N2575" s="36"/>
      <c r="O2575" s="36"/>
    </row>
    <row r="2576" spans="1:15" ht="15.75" thickTop="1">
      <c r="A2576" s="28"/>
      <c r="B2576" s="29" t="s">
        <v>9896</v>
      </c>
      <c r="C2576" s="29"/>
      <c r="D2576" s="30"/>
      <c r="E2576" s="31"/>
      <c r="F2576" s="46"/>
      <c r="G2576" s="32"/>
      <c r="H2576" s="39"/>
      <c r="I2576" s="41"/>
      <c r="J2576" s="35" t="s">
        <v>9897</v>
      </c>
      <c r="K2576" s="49"/>
      <c r="M2576" s="36"/>
      <c r="N2576" s="36"/>
      <c r="O2576" s="36"/>
    </row>
    <row r="2577" spans="1:15">
      <c r="A2577" s="28"/>
      <c r="B2577" s="29" t="s">
        <v>9896</v>
      </c>
      <c r="C2577" s="29"/>
      <c r="D2577" s="30"/>
      <c r="E2577" s="31"/>
      <c r="F2577" s="46"/>
      <c r="G2577" s="32"/>
      <c r="H2577" s="39"/>
      <c r="I2577" s="41"/>
      <c r="J2577" s="35" t="s">
        <v>9897</v>
      </c>
      <c r="K2577" s="49"/>
      <c r="M2577" s="36"/>
      <c r="N2577" s="36"/>
      <c r="O2577" s="36"/>
    </row>
    <row r="2578" spans="1:15">
      <c r="A2578" s="28"/>
      <c r="B2578" s="29" t="s">
        <v>9896</v>
      </c>
      <c r="C2578" s="29"/>
      <c r="D2578" s="30"/>
      <c r="E2578" s="37" t="s">
        <v>11918</v>
      </c>
      <c r="F2578" s="46"/>
      <c r="G2578" s="32"/>
      <c r="H2578" s="39"/>
      <c r="I2578" s="41"/>
      <c r="J2578" s="35" t="s">
        <v>9897</v>
      </c>
      <c r="K2578" s="49"/>
      <c r="M2578" s="36"/>
      <c r="N2578" s="36"/>
      <c r="O2578" s="36"/>
    </row>
    <row r="2579" spans="1:15">
      <c r="A2579" s="28"/>
      <c r="B2579" s="29" t="s">
        <v>9896</v>
      </c>
      <c r="C2579" s="29"/>
      <c r="D2579" s="30"/>
      <c r="E2579" s="31"/>
      <c r="F2579" s="46"/>
      <c r="G2579" s="32"/>
      <c r="H2579" s="39"/>
      <c r="I2579" s="41"/>
      <c r="J2579" s="35" t="s">
        <v>9897</v>
      </c>
      <c r="K2579" s="49"/>
      <c r="M2579" s="36"/>
      <c r="N2579" s="36"/>
      <c r="O2579" s="36"/>
    </row>
    <row r="2580" spans="1:15" ht="30">
      <c r="A2580" s="28">
        <v>1</v>
      </c>
      <c r="B2580" s="29" t="s">
        <v>9896</v>
      </c>
      <c r="C2580" s="29">
        <v>1</v>
      </c>
      <c r="D2580" s="30"/>
      <c r="E2580" s="31" t="s">
        <v>12391</v>
      </c>
      <c r="F2580" s="46">
        <v>72968.36</v>
      </c>
      <c r="G2580" s="32">
        <v>1966</v>
      </c>
      <c r="H2580" s="39">
        <v>20</v>
      </c>
      <c r="I2580" s="41">
        <v>0.08</v>
      </c>
      <c r="J2580" s="35">
        <v>2</v>
      </c>
      <c r="K2580" s="49">
        <v>5837.468800000016</v>
      </c>
      <c r="M2580" s="36"/>
      <c r="N2580" s="36"/>
      <c r="O2580" s="36"/>
    </row>
    <row r="2581" spans="1:15" ht="30">
      <c r="A2581" s="28"/>
      <c r="B2581" s="29" t="s">
        <v>9896</v>
      </c>
      <c r="C2581" s="29">
        <v>1</v>
      </c>
      <c r="D2581" s="30"/>
      <c r="E2581" s="31" t="s">
        <v>12392</v>
      </c>
      <c r="F2581" s="46">
        <v>392500</v>
      </c>
      <c r="G2581" s="32">
        <v>2003</v>
      </c>
      <c r="H2581" s="39">
        <v>20</v>
      </c>
      <c r="I2581" s="41">
        <v>0.08</v>
      </c>
      <c r="J2581" s="35">
        <v>2</v>
      </c>
      <c r="K2581" s="49">
        <v>32472.574257425833</v>
      </c>
      <c r="M2581" s="36"/>
      <c r="N2581" s="36"/>
      <c r="O2581" s="36"/>
    </row>
    <row r="2582" spans="1:15" ht="30">
      <c r="A2582" s="28"/>
      <c r="B2582" s="29" t="s">
        <v>9896</v>
      </c>
      <c r="C2582" s="29">
        <v>1</v>
      </c>
      <c r="D2582" s="30"/>
      <c r="E2582" s="31" t="s">
        <v>12393</v>
      </c>
      <c r="F2582" s="46">
        <v>392500</v>
      </c>
      <c r="G2582" s="32">
        <v>2003</v>
      </c>
      <c r="H2582" s="39">
        <v>20</v>
      </c>
      <c r="I2582" s="41">
        <v>0.08</v>
      </c>
      <c r="J2582" s="35">
        <v>2</v>
      </c>
      <c r="K2582" s="49">
        <v>32472.574257425833</v>
      </c>
      <c r="M2582" s="36"/>
      <c r="N2582" s="36"/>
      <c r="O2582" s="36"/>
    </row>
    <row r="2583" spans="1:15" ht="30">
      <c r="A2583" s="28"/>
      <c r="B2583" s="29" t="s">
        <v>9896</v>
      </c>
      <c r="C2583" s="29">
        <v>1</v>
      </c>
      <c r="D2583" s="30"/>
      <c r="E2583" s="31" t="s">
        <v>12394</v>
      </c>
      <c r="F2583" s="46">
        <v>385000</v>
      </c>
      <c r="G2583" s="32">
        <v>2004</v>
      </c>
      <c r="H2583" s="39">
        <v>20</v>
      </c>
      <c r="I2583" s="41">
        <v>0.08</v>
      </c>
      <c r="J2583" s="35">
        <v>2</v>
      </c>
      <c r="K2583" s="49">
        <v>34657.62376237633</v>
      </c>
      <c r="M2583" s="36"/>
      <c r="N2583" s="36"/>
      <c r="O2583" s="36"/>
    </row>
    <row r="2584" spans="1:15" ht="30">
      <c r="A2584" s="28"/>
      <c r="B2584" s="29" t="s">
        <v>9896</v>
      </c>
      <c r="C2584" s="29">
        <v>1</v>
      </c>
      <c r="D2584" s="30"/>
      <c r="E2584" s="31" t="s">
        <v>12395</v>
      </c>
      <c r="F2584" s="46">
        <v>385000</v>
      </c>
      <c r="G2584" s="32">
        <v>2004</v>
      </c>
      <c r="H2584" s="39">
        <v>20</v>
      </c>
      <c r="I2584" s="41">
        <v>0.08</v>
      </c>
      <c r="J2584" s="35">
        <v>2</v>
      </c>
      <c r="K2584" s="49">
        <v>34657.62376237633</v>
      </c>
      <c r="M2584" s="36"/>
      <c r="N2584" s="36"/>
      <c r="O2584" s="36"/>
    </row>
    <row r="2585" spans="1:15" ht="30">
      <c r="A2585" s="28"/>
      <c r="B2585" s="29" t="s">
        <v>9896</v>
      </c>
      <c r="C2585" s="29">
        <v>1</v>
      </c>
      <c r="D2585" s="30"/>
      <c r="E2585" s="31" t="s">
        <v>12396</v>
      </c>
      <c r="F2585" s="46">
        <v>740000</v>
      </c>
      <c r="G2585" s="32">
        <v>2006</v>
      </c>
      <c r="H2585" s="39">
        <v>20</v>
      </c>
      <c r="I2585" s="41">
        <v>0.08</v>
      </c>
      <c r="J2585" s="35">
        <v>2</v>
      </c>
      <c r="K2585" s="49">
        <v>87510.495049505116</v>
      </c>
      <c r="M2585" s="36"/>
      <c r="N2585" s="36"/>
      <c r="O2585" s="36"/>
    </row>
    <row r="2586" spans="1:15" ht="30">
      <c r="A2586" s="28"/>
      <c r="B2586" s="29" t="s">
        <v>9896</v>
      </c>
      <c r="C2586" s="29">
        <v>1</v>
      </c>
      <c r="D2586" s="30"/>
      <c r="E2586" s="31" t="s">
        <v>12397</v>
      </c>
      <c r="F2586" s="46">
        <v>159500</v>
      </c>
      <c r="G2586" s="32">
        <v>2007</v>
      </c>
      <c r="H2586" s="39">
        <v>20</v>
      </c>
      <c r="I2586" s="41">
        <v>0.08</v>
      </c>
      <c r="J2586" s="35">
        <v>2</v>
      </c>
      <c r="K2586" s="49">
        <v>22203.66336633667</v>
      </c>
      <c r="M2586" s="36"/>
      <c r="N2586" s="36"/>
      <c r="O2586" s="36"/>
    </row>
    <row r="2587" spans="1:15" ht="30">
      <c r="A2587" s="28"/>
      <c r="B2587" s="29" t="s">
        <v>9896</v>
      </c>
      <c r="C2587" s="29">
        <v>1</v>
      </c>
      <c r="D2587" s="30"/>
      <c r="E2587" s="31" t="s">
        <v>12398</v>
      </c>
      <c r="F2587" s="46">
        <v>398750</v>
      </c>
      <c r="G2587" s="32">
        <v>2007</v>
      </c>
      <c r="H2587" s="39">
        <v>20</v>
      </c>
      <c r="I2587" s="41">
        <v>0.08</v>
      </c>
      <c r="J2587" s="35">
        <v>2</v>
      </c>
      <c r="K2587" s="49">
        <v>55509.158415841681</v>
      </c>
      <c r="M2587" s="36"/>
      <c r="N2587" s="36"/>
      <c r="O2587" s="36"/>
    </row>
    <row r="2588" spans="1:15" ht="30">
      <c r="A2588" s="28"/>
      <c r="B2588" s="29" t="s">
        <v>9896</v>
      </c>
      <c r="C2588" s="29">
        <v>1</v>
      </c>
      <c r="D2588" s="30"/>
      <c r="E2588" s="31" t="s">
        <v>12399</v>
      </c>
      <c r="F2588" s="46">
        <v>398750</v>
      </c>
      <c r="G2588" s="32">
        <v>2007</v>
      </c>
      <c r="H2588" s="39">
        <v>20</v>
      </c>
      <c r="I2588" s="41">
        <v>0.08</v>
      </c>
      <c r="J2588" s="35">
        <v>2</v>
      </c>
      <c r="K2588" s="49">
        <v>55509.158415841681</v>
      </c>
      <c r="M2588" s="36"/>
      <c r="N2588" s="36"/>
      <c r="O2588" s="36"/>
    </row>
    <row r="2589" spans="1:15" ht="30">
      <c r="A2589" s="28"/>
      <c r="B2589" s="29" t="s">
        <v>9896</v>
      </c>
      <c r="C2589" s="29">
        <v>1</v>
      </c>
      <c r="D2589" s="30"/>
      <c r="E2589" s="31" t="s">
        <v>12400</v>
      </c>
      <c r="F2589" s="46">
        <v>271610</v>
      </c>
      <c r="G2589" s="32">
        <v>2003</v>
      </c>
      <c r="H2589" s="39">
        <v>20</v>
      </c>
      <c r="I2589" s="41">
        <v>0.08</v>
      </c>
      <c r="J2589" s="35">
        <v>2</v>
      </c>
      <c r="K2589" s="49">
        <v>22471.021386138676</v>
      </c>
      <c r="M2589" s="36"/>
      <c r="N2589" s="36"/>
      <c r="O2589" s="36"/>
    </row>
    <row r="2590" spans="1:15" ht="30">
      <c r="A2590" s="28"/>
      <c r="B2590" s="29" t="s">
        <v>9896</v>
      </c>
      <c r="C2590" s="29">
        <v>1</v>
      </c>
      <c r="D2590" s="30"/>
      <c r="E2590" s="31" t="s">
        <v>12401</v>
      </c>
      <c r="F2590" s="46">
        <v>187650</v>
      </c>
      <c r="G2590" s="32">
        <v>2009</v>
      </c>
      <c r="H2590" s="39">
        <v>20</v>
      </c>
      <c r="I2590" s="41">
        <v>0.08</v>
      </c>
      <c r="J2590" s="35">
        <v>2</v>
      </c>
      <c r="K2590" s="49">
        <v>36549.017821782218</v>
      </c>
      <c r="M2590" s="36"/>
      <c r="N2590" s="36"/>
      <c r="O2590" s="36"/>
    </row>
    <row r="2591" spans="1:15" ht="30">
      <c r="A2591" s="28"/>
      <c r="B2591" s="29" t="s">
        <v>9896</v>
      </c>
      <c r="C2591" s="29">
        <v>1</v>
      </c>
      <c r="D2591" s="30"/>
      <c r="E2591" s="31" t="s">
        <v>12402</v>
      </c>
      <c r="F2591" s="46">
        <v>417000</v>
      </c>
      <c r="G2591" s="32">
        <v>2009</v>
      </c>
      <c r="H2591" s="39">
        <v>20</v>
      </c>
      <c r="I2591" s="41">
        <v>0.08</v>
      </c>
      <c r="J2591" s="35">
        <v>2</v>
      </c>
      <c r="K2591" s="49">
        <v>81220.039603960497</v>
      </c>
      <c r="M2591" s="36"/>
      <c r="N2591" s="36"/>
      <c r="O2591" s="36"/>
    </row>
    <row r="2592" spans="1:15" ht="30">
      <c r="A2592" s="28"/>
      <c r="B2592" s="29" t="s">
        <v>9896</v>
      </c>
      <c r="C2592" s="29">
        <v>1</v>
      </c>
      <c r="D2592" s="30"/>
      <c r="E2592" s="31" t="s">
        <v>12403</v>
      </c>
      <c r="F2592" s="46">
        <v>743650</v>
      </c>
      <c r="G2592" s="32">
        <v>2009</v>
      </c>
      <c r="H2592" s="39">
        <v>20</v>
      </c>
      <c r="I2592" s="41">
        <v>0.08</v>
      </c>
      <c r="J2592" s="35">
        <v>2</v>
      </c>
      <c r="K2592" s="49">
        <v>144842.40396039622</v>
      </c>
      <c r="M2592" s="36"/>
      <c r="N2592" s="36"/>
      <c r="O2592" s="36"/>
    </row>
    <row r="2593" spans="1:15" ht="30">
      <c r="A2593" s="28"/>
      <c r="B2593" s="29" t="s">
        <v>9896</v>
      </c>
      <c r="C2593" s="29">
        <v>1</v>
      </c>
      <c r="D2593" s="30"/>
      <c r="E2593" s="31" t="s">
        <v>12404</v>
      </c>
      <c r="F2593" s="46">
        <v>743650</v>
      </c>
      <c r="G2593" s="32">
        <v>2009</v>
      </c>
      <c r="H2593" s="39">
        <v>20</v>
      </c>
      <c r="I2593" s="41">
        <v>0.08</v>
      </c>
      <c r="J2593" s="35">
        <v>2</v>
      </c>
      <c r="K2593" s="49">
        <v>144842.40396039622</v>
      </c>
      <c r="M2593" s="36"/>
      <c r="N2593" s="36"/>
      <c r="O2593" s="36"/>
    </row>
    <row r="2594" spans="1:15" ht="30">
      <c r="A2594" s="28"/>
      <c r="B2594" s="29" t="s">
        <v>9896</v>
      </c>
      <c r="C2594" s="29">
        <v>1</v>
      </c>
      <c r="D2594" s="30"/>
      <c r="E2594" s="31" t="s">
        <v>12405</v>
      </c>
      <c r="F2594" s="46">
        <v>278000</v>
      </c>
      <c r="G2594" s="32">
        <v>2009</v>
      </c>
      <c r="H2594" s="39">
        <v>20</v>
      </c>
      <c r="I2594" s="41">
        <v>0.08</v>
      </c>
      <c r="J2594" s="35">
        <v>2</v>
      </c>
      <c r="K2594" s="49">
        <v>54146.693069306995</v>
      </c>
      <c r="M2594" s="36"/>
      <c r="N2594" s="36"/>
      <c r="O2594" s="36"/>
    </row>
    <row r="2595" spans="1:15" ht="30">
      <c r="A2595" s="28"/>
      <c r="B2595" s="29" t="s">
        <v>9896</v>
      </c>
      <c r="C2595" s="29">
        <v>1</v>
      </c>
      <c r="D2595" s="30"/>
      <c r="E2595" s="31" t="s">
        <v>12406</v>
      </c>
      <c r="F2595" s="46">
        <v>187650</v>
      </c>
      <c r="G2595" s="32">
        <v>2009</v>
      </c>
      <c r="H2595" s="39">
        <v>20</v>
      </c>
      <c r="I2595" s="41">
        <v>0.08</v>
      </c>
      <c r="J2595" s="35">
        <v>2</v>
      </c>
      <c r="K2595" s="49">
        <v>36549.017821782218</v>
      </c>
      <c r="M2595" s="36"/>
      <c r="N2595" s="36"/>
      <c r="O2595" s="36"/>
    </row>
    <row r="2596" spans="1:15" ht="30">
      <c r="A2596" s="28"/>
      <c r="B2596" s="29" t="s">
        <v>9896</v>
      </c>
      <c r="C2596" s="29">
        <v>1</v>
      </c>
      <c r="D2596" s="30"/>
      <c r="E2596" s="31" t="s">
        <v>12407</v>
      </c>
      <c r="F2596" s="46">
        <v>69500</v>
      </c>
      <c r="G2596" s="32">
        <v>2009</v>
      </c>
      <c r="H2596" s="39">
        <v>20</v>
      </c>
      <c r="I2596" s="41">
        <v>0.08</v>
      </c>
      <c r="J2596" s="35">
        <v>2</v>
      </c>
      <c r="K2596" s="49">
        <v>13536.673267326749</v>
      </c>
      <c r="M2596" s="36"/>
      <c r="N2596" s="36"/>
      <c r="O2596" s="36"/>
    </row>
    <row r="2597" spans="1:15" ht="30">
      <c r="A2597" s="28"/>
      <c r="B2597" s="29" t="s">
        <v>9896</v>
      </c>
      <c r="C2597" s="29">
        <v>1</v>
      </c>
      <c r="D2597" s="30"/>
      <c r="E2597" s="31" t="s">
        <v>12408</v>
      </c>
      <c r="F2597" s="46">
        <v>229350</v>
      </c>
      <c r="G2597" s="32">
        <v>2009</v>
      </c>
      <c r="H2597" s="39">
        <v>20</v>
      </c>
      <c r="I2597" s="41">
        <v>0.08</v>
      </c>
      <c r="J2597" s="35">
        <v>2</v>
      </c>
      <c r="K2597" s="49">
        <v>44671.021782178272</v>
      </c>
      <c r="M2597" s="36"/>
      <c r="N2597" s="36"/>
      <c r="O2597" s="36"/>
    </row>
    <row r="2598" spans="1:15" ht="30">
      <c r="A2598" s="28"/>
      <c r="B2598" s="29" t="s">
        <v>9896</v>
      </c>
      <c r="C2598" s="29">
        <v>1</v>
      </c>
      <c r="D2598" s="30"/>
      <c r="E2598" s="31" t="s">
        <v>12409</v>
      </c>
      <c r="F2598" s="46">
        <v>187650</v>
      </c>
      <c r="G2598" s="32">
        <v>2009</v>
      </c>
      <c r="H2598" s="39">
        <v>20</v>
      </c>
      <c r="I2598" s="41">
        <v>0.08</v>
      </c>
      <c r="J2598" s="35">
        <v>2</v>
      </c>
      <c r="K2598" s="49">
        <v>36549.017821782218</v>
      </c>
      <c r="M2598" s="36"/>
      <c r="N2598" s="36"/>
      <c r="O2598" s="36"/>
    </row>
    <row r="2599" spans="1:15" ht="30">
      <c r="A2599" s="28"/>
      <c r="B2599" s="29" t="s">
        <v>9896</v>
      </c>
      <c r="C2599" s="29">
        <v>1</v>
      </c>
      <c r="D2599" s="30"/>
      <c r="E2599" s="31" t="s">
        <v>12410</v>
      </c>
      <c r="F2599" s="46">
        <v>187650</v>
      </c>
      <c r="G2599" s="32">
        <v>2009</v>
      </c>
      <c r="H2599" s="39">
        <v>20</v>
      </c>
      <c r="I2599" s="41">
        <v>0.08</v>
      </c>
      <c r="J2599" s="35">
        <v>2</v>
      </c>
      <c r="K2599" s="49">
        <v>36549.017821782218</v>
      </c>
      <c r="M2599" s="36"/>
      <c r="N2599" s="36"/>
      <c r="O2599" s="36"/>
    </row>
    <row r="2600" spans="1:15" ht="30">
      <c r="A2600" s="28"/>
      <c r="B2600" s="29" t="s">
        <v>9896</v>
      </c>
      <c r="C2600" s="29">
        <v>1</v>
      </c>
      <c r="D2600" s="30"/>
      <c r="E2600" s="31" t="s">
        <v>12411</v>
      </c>
      <c r="F2600" s="46">
        <v>187650</v>
      </c>
      <c r="G2600" s="32">
        <v>2009</v>
      </c>
      <c r="H2600" s="39">
        <v>20</v>
      </c>
      <c r="I2600" s="41">
        <v>0.08</v>
      </c>
      <c r="J2600" s="35">
        <v>2</v>
      </c>
      <c r="K2600" s="49">
        <v>36549.017821782218</v>
      </c>
      <c r="M2600" s="36"/>
      <c r="N2600" s="36"/>
      <c r="O2600" s="36"/>
    </row>
    <row r="2601" spans="1:15" ht="30">
      <c r="A2601" s="28"/>
      <c r="B2601" s="29" t="s">
        <v>9896</v>
      </c>
      <c r="C2601" s="29">
        <v>1</v>
      </c>
      <c r="D2601" s="30"/>
      <c r="E2601" s="31" t="s">
        <v>12412</v>
      </c>
      <c r="F2601" s="46">
        <v>187650</v>
      </c>
      <c r="G2601" s="32">
        <v>2009</v>
      </c>
      <c r="H2601" s="39">
        <v>20</v>
      </c>
      <c r="I2601" s="41">
        <v>0.08</v>
      </c>
      <c r="J2601" s="35">
        <v>2</v>
      </c>
      <c r="K2601" s="49">
        <v>36549.017821782218</v>
      </c>
      <c r="M2601" s="36"/>
      <c r="N2601" s="36"/>
      <c r="O2601" s="36"/>
    </row>
    <row r="2602" spans="1:15">
      <c r="A2602" s="28"/>
      <c r="B2602" s="29" t="s">
        <v>9896</v>
      </c>
      <c r="C2602" s="29">
        <v>1</v>
      </c>
      <c r="D2602" s="30"/>
      <c r="E2602" s="31" t="s">
        <v>12413</v>
      </c>
      <c r="F2602" s="46">
        <v>208500</v>
      </c>
      <c r="G2602" s="32">
        <v>2009</v>
      </c>
      <c r="H2602" s="39">
        <v>20</v>
      </c>
      <c r="I2602" s="41">
        <v>0.08</v>
      </c>
      <c r="J2602" s="35">
        <v>2</v>
      </c>
      <c r="K2602" s="49">
        <v>40610.019801980248</v>
      </c>
      <c r="M2602" s="36"/>
      <c r="N2602" s="36"/>
      <c r="O2602" s="36"/>
    </row>
    <row r="2603" spans="1:15">
      <c r="A2603" s="28"/>
      <c r="B2603" s="29" t="s">
        <v>9896</v>
      </c>
      <c r="C2603" s="29">
        <v>1</v>
      </c>
      <c r="D2603" s="30"/>
      <c r="E2603" s="31" t="s">
        <v>12414</v>
      </c>
      <c r="F2603" s="46">
        <v>208500</v>
      </c>
      <c r="G2603" s="32">
        <v>2009</v>
      </c>
      <c r="H2603" s="39">
        <v>20</v>
      </c>
      <c r="I2603" s="41">
        <v>0.08</v>
      </c>
      <c r="J2603" s="35">
        <v>2</v>
      </c>
      <c r="K2603" s="49">
        <v>40610.019801980248</v>
      </c>
      <c r="M2603" s="36"/>
      <c r="N2603" s="36"/>
      <c r="O2603" s="36"/>
    </row>
    <row r="2604" spans="1:15" ht="30">
      <c r="A2604" s="28"/>
      <c r="B2604" s="29" t="s">
        <v>9896</v>
      </c>
      <c r="C2604" s="29">
        <v>1</v>
      </c>
      <c r="D2604" s="30"/>
      <c r="E2604" s="31" t="s">
        <v>12415</v>
      </c>
      <c r="F2604" s="46">
        <v>222400</v>
      </c>
      <c r="G2604" s="32">
        <v>2009</v>
      </c>
      <c r="H2604" s="39">
        <v>20</v>
      </c>
      <c r="I2604" s="41">
        <v>0.08</v>
      </c>
      <c r="J2604" s="35">
        <v>2</v>
      </c>
      <c r="K2604" s="49">
        <v>43317.354455445595</v>
      </c>
      <c r="M2604" s="36"/>
      <c r="N2604" s="36"/>
      <c r="O2604" s="36"/>
    </row>
    <row r="2605" spans="1:15" ht="30">
      <c r="A2605" s="28"/>
      <c r="B2605" s="29" t="s">
        <v>9896</v>
      </c>
      <c r="C2605" s="29">
        <v>1</v>
      </c>
      <c r="D2605" s="30"/>
      <c r="E2605" s="31" t="s">
        <v>12416</v>
      </c>
      <c r="F2605" s="46">
        <v>408000</v>
      </c>
      <c r="G2605" s="32">
        <v>2010</v>
      </c>
      <c r="H2605" s="39">
        <v>20</v>
      </c>
      <c r="I2605" s="41">
        <v>0.08</v>
      </c>
      <c r="J2605" s="35">
        <v>2</v>
      </c>
      <c r="K2605" s="49">
        <v>93589.54455445554</v>
      </c>
      <c r="M2605" s="36"/>
      <c r="N2605" s="36"/>
      <c r="O2605" s="36"/>
    </row>
    <row r="2606" spans="1:15" ht="30">
      <c r="A2606" s="28"/>
      <c r="B2606" s="29" t="s">
        <v>9896</v>
      </c>
      <c r="C2606" s="29">
        <v>1</v>
      </c>
      <c r="D2606" s="30"/>
      <c r="E2606" s="31" t="s">
        <v>12417</v>
      </c>
      <c r="F2606" s="46">
        <v>408000</v>
      </c>
      <c r="G2606" s="32">
        <v>2010</v>
      </c>
      <c r="H2606" s="39">
        <v>20</v>
      </c>
      <c r="I2606" s="41">
        <v>0.08</v>
      </c>
      <c r="J2606" s="35">
        <v>2</v>
      </c>
      <c r="K2606" s="49">
        <v>93589.54455445554</v>
      </c>
      <c r="M2606" s="36"/>
      <c r="N2606" s="36"/>
      <c r="O2606" s="36"/>
    </row>
    <row r="2607" spans="1:15" ht="30">
      <c r="A2607" s="28"/>
      <c r="B2607" s="29" t="s">
        <v>9896</v>
      </c>
      <c r="C2607" s="29">
        <v>1</v>
      </c>
      <c r="D2607" s="30"/>
      <c r="E2607" s="31" t="s">
        <v>12418</v>
      </c>
      <c r="F2607" s="46">
        <v>217600</v>
      </c>
      <c r="G2607" s="32">
        <v>2010</v>
      </c>
      <c r="H2607" s="39">
        <v>20</v>
      </c>
      <c r="I2607" s="41">
        <v>0.08</v>
      </c>
      <c r="J2607" s="35">
        <v>2</v>
      </c>
      <c r="K2607" s="49">
        <v>49914.423762376289</v>
      </c>
      <c r="M2607" s="36"/>
      <c r="N2607" s="36"/>
      <c r="O2607" s="36"/>
    </row>
    <row r="2608" spans="1:15" ht="30">
      <c r="A2608" s="28"/>
      <c r="B2608" s="29" t="s">
        <v>9896</v>
      </c>
      <c r="C2608" s="29">
        <v>1</v>
      </c>
      <c r="D2608" s="30"/>
      <c r="E2608" s="31" t="s">
        <v>12419</v>
      </c>
      <c r="F2608" s="46">
        <v>442000</v>
      </c>
      <c r="G2608" s="32">
        <v>2010</v>
      </c>
      <c r="H2608" s="39">
        <v>20</v>
      </c>
      <c r="I2608" s="41">
        <v>0.08</v>
      </c>
      <c r="J2608" s="35">
        <v>2</v>
      </c>
      <c r="K2608" s="49">
        <v>101388.67326732684</v>
      </c>
      <c r="M2608" s="36"/>
      <c r="N2608" s="36"/>
      <c r="O2608" s="36"/>
    </row>
    <row r="2609" spans="1:15" ht="30">
      <c r="A2609" s="28"/>
      <c r="B2609" s="29" t="s">
        <v>9896</v>
      </c>
      <c r="C2609" s="29">
        <v>1</v>
      </c>
      <c r="D2609" s="30"/>
      <c r="E2609" s="31" t="s">
        <v>12420</v>
      </c>
      <c r="F2609" s="46">
        <v>183600</v>
      </c>
      <c r="G2609" s="32">
        <v>2010</v>
      </c>
      <c r="H2609" s="39">
        <v>20</v>
      </c>
      <c r="I2609" s="41">
        <v>0.08</v>
      </c>
      <c r="J2609" s="35">
        <v>2</v>
      </c>
      <c r="K2609" s="49">
        <v>42115.295049504995</v>
      </c>
      <c r="M2609" s="36"/>
      <c r="N2609" s="36"/>
      <c r="O2609" s="36"/>
    </row>
    <row r="2610" spans="1:15" ht="30">
      <c r="A2610" s="28"/>
      <c r="B2610" s="29" t="s">
        <v>9896</v>
      </c>
      <c r="C2610" s="29">
        <v>1</v>
      </c>
      <c r="D2610" s="30"/>
      <c r="E2610" s="31" t="s">
        <v>12421</v>
      </c>
      <c r="F2610" s="46">
        <v>399000</v>
      </c>
      <c r="G2610" s="32">
        <v>2011</v>
      </c>
      <c r="H2610" s="39">
        <v>20</v>
      </c>
      <c r="I2610" s="41">
        <v>0.08</v>
      </c>
      <c r="J2610" s="35">
        <v>2</v>
      </c>
      <c r="K2610" s="49">
        <v>107153.22772277237</v>
      </c>
      <c r="M2610" s="36"/>
      <c r="N2610" s="36"/>
      <c r="O2610" s="36"/>
    </row>
    <row r="2611" spans="1:15" ht="30">
      <c r="A2611" s="28"/>
      <c r="B2611" s="29" t="s">
        <v>9896</v>
      </c>
      <c r="C2611" s="29">
        <v>1</v>
      </c>
      <c r="D2611" s="30"/>
      <c r="E2611" s="31" t="s">
        <v>12422</v>
      </c>
      <c r="F2611" s="46">
        <v>399000</v>
      </c>
      <c r="G2611" s="32">
        <v>2011</v>
      </c>
      <c r="H2611" s="39">
        <v>20</v>
      </c>
      <c r="I2611" s="41">
        <v>0.08</v>
      </c>
      <c r="J2611" s="35">
        <v>2</v>
      </c>
      <c r="K2611" s="49">
        <v>107153.22772277237</v>
      </c>
      <c r="M2611" s="36"/>
      <c r="N2611" s="36"/>
      <c r="O2611" s="36"/>
    </row>
    <row r="2612" spans="1:15" ht="30">
      <c r="A2612" s="28"/>
      <c r="B2612" s="29" t="s">
        <v>9896</v>
      </c>
      <c r="C2612" s="29">
        <v>1</v>
      </c>
      <c r="D2612" s="30"/>
      <c r="E2612" s="31" t="s">
        <v>12423</v>
      </c>
      <c r="F2612" s="46">
        <v>399000</v>
      </c>
      <c r="G2612" s="32">
        <v>2011</v>
      </c>
      <c r="H2612" s="39">
        <v>20</v>
      </c>
      <c r="I2612" s="41">
        <v>0.08</v>
      </c>
      <c r="J2612" s="35">
        <v>2</v>
      </c>
      <c r="K2612" s="49">
        <v>107153.22772277237</v>
      </c>
      <c r="M2612" s="36"/>
      <c r="N2612" s="36"/>
      <c r="O2612" s="36"/>
    </row>
    <row r="2613" spans="1:15" ht="30">
      <c r="A2613" s="28"/>
      <c r="B2613" s="29" t="s">
        <v>9896</v>
      </c>
      <c r="C2613" s="29">
        <v>1</v>
      </c>
      <c r="D2613" s="30"/>
      <c r="E2613" s="31" t="s">
        <v>12424</v>
      </c>
      <c r="F2613" s="46">
        <v>399000</v>
      </c>
      <c r="G2613" s="32">
        <v>2011</v>
      </c>
      <c r="H2613" s="39">
        <v>20</v>
      </c>
      <c r="I2613" s="41">
        <v>0.08</v>
      </c>
      <c r="J2613" s="35">
        <v>2</v>
      </c>
      <c r="K2613" s="49">
        <v>107153.22772277237</v>
      </c>
      <c r="M2613" s="36"/>
      <c r="N2613" s="36"/>
      <c r="O2613" s="36"/>
    </row>
    <row r="2614" spans="1:15" ht="30">
      <c r="A2614" s="28"/>
      <c r="B2614" s="29" t="s">
        <v>9896</v>
      </c>
      <c r="C2614" s="29">
        <v>1</v>
      </c>
      <c r="D2614" s="30"/>
      <c r="E2614" s="31" t="s">
        <v>12425</v>
      </c>
      <c r="F2614" s="46">
        <v>175500</v>
      </c>
      <c r="G2614" s="32">
        <v>2012</v>
      </c>
      <c r="H2614" s="39">
        <v>20</v>
      </c>
      <c r="I2614" s="41">
        <v>0.08</v>
      </c>
      <c r="J2614" s="35">
        <v>2</v>
      </c>
      <c r="K2614" s="49">
        <v>54804.653465346571</v>
      </c>
      <c r="M2614" s="36"/>
      <c r="N2614" s="36"/>
      <c r="O2614" s="36"/>
    </row>
    <row r="2615" spans="1:15" ht="30">
      <c r="A2615" s="28"/>
      <c r="B2615" s="29" t="s">
        <v>9896</v>
      </c>
      <c r="C2615" s="29">
        <v>1</v>
      </c>
      <c r="D2615" s="30"/>
      <c r="E2615" s="31" t="s">
        <v>12426</v>
      </c>
      <c r="F2615" s="46">
        <v>780000</v>
      </c>
      <c r="G2615" s="32">
        <v>2012</v>
      </c>
      <c r="H2615" s="39">
        <v>20</v>
      </c>
      <c r="I2615" s="41">
        <v>0.08</v>
      </c>
      <c r="J2615" s="35">
        <v>2</v>
      </c>
      <c r="K2615" s="49">
        <v>243576.23762376254</v>
      </c>
      <c r="M2615" s="36"/>
      <c r="N2615" s="36"/>
      <c r="O2615" s="36"/>
    </row>
    <row r="2616" spans="1:15" ht="30">
      <c r="A2616" s="28"/>
      <c r="B2616" s="29" t="s">
        <v>9896</v>
      </c>
      <c r="C2616" s="29">
        <v>1</v>
      </c>
      <c r="D2616" s="30"/>
      <c r="E2616" s="31" t="s">
        <v>12427</v>
      </c>
      <c r="F2616" s="46">
        <v>952500</v>
      </c>
      <c r="G2616" s="32">
        <v>2013</v>
      </c>
      <c r="H2616" s="39">
        <v>20</v>
      </c>
      <c r="I2616" s="41">
        <v>0.08</v>
      </c>
      <c r="J2616" s="35">
        <v>2</v>
      </c>
      <c r="K2616" s="49">
        <v>343428.1188118814</v>
      </c>
      <c r="M2616" s="36"/>
      <c r="N2616" s="36"/>
      <c r="O2616" s="36"/>
    </row>
    <row r="2617" spans="1:15" ht="30">
      <c r="A2617" s="28"/>
      <c r="B2617" s="29" t="s">
        <v>9896</v>
      </c>
      <c r="C2617" s="29">
        <v>1</v>
      </c>
      <c r="D2617" s="30"/>
      <c r="E2617" s="31" t="s">
        <v>12428</v>
      </c>
      <c r="F2617" s="46">
        <v>889000</v>
      </c>
      <c r="G2617" s="32">
        <v>2013</v>
      </c>
      <c r="H2617" s="39">
        <v>20</v>
      </c>
      <c r="I2617" s="41">
        <v>0.08</v>
      </c>
      <c r="J2617" s="35">
        <v>2</v>
      </c>
      <c r="K2617" s="49">
        <v>320532.9108910893</v>
      </c>
      <c r="M2617" s="36"/>
      <c r="N2617" s="36"/>
      <c r="O2617" s="36"/>
    </row>
    <row r="2618" spans="1:15" ht="30">
      <c r="A2618" s="28"/>
      <c r="B2618" s="29" t="s">
        <v>9896</v>
      </c>
      <c r="C2618" s="29">
        <v>1</v>
      </c>
      <c r="D2618" s="30"/>
      <c r="E2618" s="31" t="s">
        <v>12429</v>
      </c>
      <c r="F2618" s="46">
        <v>889000</v>
      </c>
      <c r="G2618" s="32">
        <v>2013</v>
      </c>
      <c r="H2618" s="39">
        <v>20</v>
      </c>
      <c r="I2618" s="41">
        <v>0.08</v>
      </c>
      <c r="J2618" s="35">
        <v>2</v>
      </c>
      <c r="K2618" s="49">
        <v>320532.9108910893</v>
      </c>
      <c r="M2618" s="36"/>
      <c r="N2618" s="36"/>
      <c r="O2618" s="36"/>
    </row>
    <row r="2619" spans="1:15" ht="30">
      <c r="A2619" s="28"/>
      <c r="B2619" s="29" t="s">
        <v>9896</v>
      </c>
      <c r="C2619" s="29">
        <v>1</v>
      </c>
      <c r="D2619" s="30"/>
      <c r="E2619" s="31" t="s">
        <v>12430</v>
      </c>
      <c r="F2619" s="46">
        <v>444500</v>
      </c>
      <c r="G2619" s="32">
        <v>2013</v>
      </c>
      <c r="H2619" s="39">
        <v>20</v>
      </c>
      <c r="I2619" s="41">
        <v>0.08</v>
      </c>
      <c r="J2619" s="35">
        <v>2</v>
      </c>
      <c r="K2619" s="49">
        <v>160266.45544554465</v>
      </c>
      <c r="M2619" s="36"/>
      <c r="N2619" s="36"/>
      <c r="O2619" s="36"/>
    </row>
    <row r="2620" spans="1:15" ht="30">
      <c r="A2620" s="28"/>
      <c r="B2620" s="29" t="s">
        <v>9896</v>
      </c>
      <c r="C2620" s="29">
        <v>1</v>
      </c>
      <c r="D2620" s="30"/>
      <c r="E2620" s="31" t="s">
        <v>12431</v>
      </c>
      <c r="F2620" s="46">
        <v>444500</v>
      </c>
      <c r="G2620" s="32">
        <v>2013</v>
      </c>
      <c r="H2620" s="39">
        <v>20</v>
      </c>
      <c r="I2620" s="41">
        <v>0.08</v>
      </c>
      <c r="J2620" s="35">
        <v>2</v>
      </c>
      <c r="K2620" s="49">
        <v>160266.45544554465</v>
      </c>
      <c r="M2620" s="36"/>
      <c r="N2620" s="36"/>
      <c r="O2620" s="36"/>
    </row>
    <row r="2621" spans="1:15" ht="30">
      <c r="A2621" s="28"/>
      <c r="B2621" s="29" t="s">
        <v>9896</v>
      </c>
      <c r="C2621" s="29">
        <v>1</v>
      </c>
      <c r="D2621" s="30"/>
      <c r="E2621" s="31" t="s">
        <v>12432</v>
      </c>
      <c r="F2621" s="46">
        <v>444500</v>
      </c>
      <c r="G2621" s="32">
        <v>2013</v>
      </c>
      <c r="H2621" s="39">
        <v>20</v>
      </c>
      <c r="I2621" s="41">
        <v>0.08</v>
      </c>
      <c r="J2621" s="35">
        <v>2</v>
      </c>
      <c r="K2621" s="49">
        <v>160266.45544554465</v>
      </c>
      <c r="M2621" s="36"/>
      <c r="N2621" s="36"/>
      <c r="O2621" s="36"/>
    </row>
    <row r="2622" spans="1:15" ht="30">
      <c r="A2622" s="28"/>
      <c r="B2622" s="29" t="s">
        <v>9896</v>
      </c>
      <c r="C2622" s="29">
        <v>1</v>
      </c>
      <c r="D2622" s="30"/>
      <c r="E2622" s="31" t="s">
        <v>12433</v>
      </c>
      <c r="F2622" s="46">
        <v>444500</v>
      </c>
      <c r="G2622" s="32">
        <v>2013</v>
      </c>
      <c r="H2622" s="39">
        <v>20</v>
      </c>
      <c r="I2622" s="41">
        <v>0.08</v>
      </c>
      <c r="J2622" s="35">
        <v>2</v>
      </c>
      <c r="K2622" s="49">
        <v>160266.45544554465</v>
      </c>
      <c r="M2622" s="36"/>
      <c r="N2622" s="36"/>
      <c r="O2622" s="36"/>
    </row>
    <row r="2623" spans="1:15" ht="30">
      <c r="A2623" s="28"/>
      <c r="B2623" s="29" t="s">
        <v>9896</v>
      </c>
      <c r="C2623" s="29">
        <v>1</v>
      </c>
      <c r="D2623" s="30"/>
      <c r="E2623" s="31" t="s">
        <v>12434</v>
      </c>
      <c r="F2623" s="46">
        <v>444500</v>
      </c>
      <c r="G2623" s="32">
        <v>2013</v>
      </c>
      <c r="H2623" s="39">
        <v>20</v>
      </c>
      <c r="I2623" s="41">
        <v>0.08</v>
      </c>
      <c r="J2623" s="35">
        <v>2</v>
      </c>
      <c r="K2623" s="49">
        <v>160266.45544554465</v>
      </c>
      <c r="M2623" s="36"/>
      <c r="N2623" s="36"/>
      <c r="O2623" s="36"/>
    </row>
    <row r="2624" spans="1:15" ht="30">
      <c r="A2624" s="28"/>
      <c r="B2624" s="29" t="s">
        <v>9896</v>
      </c>
      <c r="C2624" s="29">
        <v>1</v>
      </c>
      <c r="D2624" s="30"/>
      <c r="E2624" s="31" t="s">
        <v>12435</v>
      </c>
      <c r="F2624" s="46">
        <v>444500</v>
      </c>
      <c r="G2624" s="32">
        <v>2013</v>
      </c>
      <c r="H2624" s="39">
        <v>20</v>
      </c>
      <c r="I2624" s="41">
        <v>0.08</v>
      </c>
      <c r="J2624" s="35">
        <v>2</v>
      </c>
      <c r="K2624" s="49">
        <v>160266.45544554465</v>
      </c>
      <c r="M2624" s="36"/>
      <c r="N2624" s="36"/>
      <c r="O2624" s="36"/>
    </row>
    <row r="2625" spans="1:15" ht="30">
      <c r="A2625" s="28"/>
      <c r="B2625" s="29" t="s">
        <v>9896</v>
      </c>
      <c r="C2625" s="29">
        <v>1</v>
      </c>
      <c r="D2625" s="30"/>
      <c r="E2625" s="31" t="s">
        <v>12436</v>
      </c>
      <c r="F2625" s="46">
        <v>444500</v>
      </c>
      <c r="G2625" s="32">
        <v>2013</v>
      </c>
      <c r="H2625" s="39">
        <v>20</v>
      </c>
      <c r="I2625" s="41">
        <v>0.08</v>
      </c>
      <c r="J2625" s="35">
        <v>2</v>
      </c>
      <c r="K2625" s="49">
        <v>160266.45544554465</v>
      </c>
      <c r="M2625" s="36"/>
      <c r="N2625" s="36"/>
      <c r="O2625" s="36"/>
    </row>
    <row r="2626" spans="1:15" ht="30">
      <c r="A2626" s="28"/>
      <c r="B2626" s="29" t="s">
        <v>9896</v>
      </c>
      <c r="C2626" s="29">
        <v>1</v>
      </c>
      <c r="D2626" s="30"/>
      <c r="E2626" s="31" t="s">
        <v>12437</v>
      </c>
      <c r="F2626" s="46">
        <v>444500</v>
      </c>
      <c r="G2626" s="32">
        <v>2013</v>
      </c>
      <c r="H2626" s="39">
        <v>20</v>
      </c>
      <c r="I2626" s="41">
        <v>0.08</v>
      </c>
      <c r="J2626" s="35">
        <v>2</v>
      </c>
      <c r="K2626" s="49">
        <v>160266.45544554465</v>
      </c>
      <c r="M2626" s="36"/>
      <c r="N2626" s="36"/>
      <c r="O2626" s="36"/>
    </row>
    <row r="2627" spans="1:15" ht="30">
      <c r="A2627" s="28"/>
      <c r="B2627" s="29" t="s">
        <v>9896</v>
      </c>
      <c r="C2627" s="29">
        <v>1</v>
      </c>
      <c r="D2627" s="30"/>
      <c r="E2627" s="31" t="s">
        <v>12438</v>
      </c>
      <c r="F2627" s="46">
        <v>444500</v>
      </c>
      <c r="G2627" s="32">
        <v>2013</v>
      </c>
      <c r="H2627" s="39">
        <v>20</v>
      </c>
      <c r="I2627" s="41">
        <v>0.08</v>
      </c>
      <c r="J2627" s="35">
        <v>2</v>
      </c>
      <c r="K2627" s="49">
        <v>160266.45544554465</v>
      </c>
      <c r="M2627" s="36"/>
      <c r="N2627" s="36"/>
      <c r="O2627" s="36"/>
    </row>
    <row r="2628" spans="1:15" ht="30">
      <c r="A2628" s="28"/>
      <c r="B2628" s="29" t="s">
        <v>9896</v>
      </c>
      <c r="C2628" s="29">
        <v>1</v>
      </c>
      <c r="D2628" s="30"/>
      <c r="E2628" s="31" t="s">
        <v>12439</v>
      </c>
      <c r="F2628" s="46">
        <v>444500</v>
      </c>
      <c r="G2628" s="32">
        <v>2013</v>
      </c>
      <c r="H2628" s="39">
        <v>20</v>
      </c>
      <c r="I2628" s="41">
        <v>0.08</v>
      </c>
      <c r="J2628" s="35">
        <v>2</v>
      </c>
      <c r="K2628" s="49">
        <v>160266.45544554465</v>
      </c>
      <c r="M2628" s="36"/>
      <c r="N2628" s="36"/>
      <c r="O2628" s="36"/>
    </row>
    <row r="2629" spans="1:15" ht="30">
      <c r="A2629" s="28"/>
      <c r="B2629" s="29" t="s">
        <v>9896</v>
      </c>
      <c r="C2629" s="29">
        <v>1</v>
      </c>
      <c r="D2629" s="30"/>
      <c r="E2629" s="31" t="s">
        <v>12440</v>
      </c>
      <c r="F2629" s="46">
        <v>444500</v>
      </c>
      <c r="G2629" s="32">
        <v>2013</v>
      </c>
      <c r="H2629" s="39">
        <v>20</v>
      </c>
      <c r="I2629" s="41">
        <v>0.08</v>
      </c>
      <c r="J2629" s="35">
        <v>2</v>
      </c>
      <c r="K2629" s="49">
        <v>160266.45544554465</v>
      </c>
      <c r="M2629" s="36"/>
      <c r="N2629" s="36"/>
      <c r="O2629" s="36"/>
    </row>
    <row r="2630" spans="1:15" ht="30">
      <c r="A2630" s="28"/>
      <c r="B2630" s="29" t="s">
        <v>9896</v>
      </c>
      <c r="C2630" s="29">
        <v>1</v>
      </c>
      <c r="D2630" s="30"/>
      <c r="E2630" s="31" t="s">
        <v>12441</v>
      </c>
      <c r="F2630" s="46">
        <v>444500</v>
      </c>
      <c r="G2630" s="32">
        <v>2013</v>
      </c>
      <c r="H2630" s="39">
        <v>20</v>
      </c>
      <c r="I2630" s="41">
        <v>0.08</v>
      </c>
      <c r="J2630" s="35">
        <v>2</v>
      </c>
      <c r="K2630" s="49">
        <v>160266.45544554465</v>
      </c>
      <c r="M2630" s="36"/>
      <c r="N2630" s="36"/>
      <c r="O2630" s="36"/>
    </row>
    <row r="2631" spans="1:15" ht="30">
      <c r="A2631" s="28"/>
      <c r="B2631" s="29" t="s">
        <v>9896</v>
      </c>
      <c r="C2631" s="29">
        <v>1</v>
      </c>
      <c r="D2631" s="30"/>
      <c r="E2631" s="31" t="s">
        <v>12442</v>
      </c>
      <c r="F2631" s="46">
        <v>444500</v>
      </c>
      <c r="G2631" s="32">
        <v>2013</v>
      </c>
      <c r="H2631" s="39">
        <v>20</v>
      </c>
      <c r="I2631" s="41">
        <v>0.08</v>
      </c>
      <c r="J2631" s="35">
        <v>2</v>
      </c>
      <c r="K2631" s="49">
        <v>160266.45544554465</v>
      </c>
      <c r="M2631" s="36"/>
      <c r="N2631" s="36"/>
      <c r="O2631" s="36"/>
    </row>
    <row r="2632" spans="1:15" ht="30">
      <c r="A2632" s="28"/>
      <c r="B2632" s="29" t="s">
        <v>9896</v>
      </c>
      <c r="C2632" s="29">
        <v>1</v>
      </c>
      <c r="D2632" s="30"/>
      <c r="E2632" s="31" t="s">
        <v>12443</v>
      </c>
      <c r="F2632" s="46">
        <v>444500</v>
      </c>
      <c r="G2632" s="32">
        <v>2013</v>
      </c>
      <c r="H2632" s="39">
        <v>20</v>
      </c>
      <c r="I2632" s="41">
        <v>0.08</v>
      </c>
      <c r="J2632" s="35">
        <v>2</v>
      </c>
      <c r="K2632" s="49">
        <v>160266.45544554465</v>
      </c>
      <c r="M2632" s="36"/>
      <c r="N2632" s="36"/>
      <c r="O2632" s="36"/>
    </row>
    <row r="2633" spans="1:15" ht="30">
      <c r="A2633" s="28"/>
      <c r="B2633" s="29" t="s">
        <v>9896</v>
      </c>
      <c r="C2633" s="29">
        <v>1</v>
      </c>
      <c r="D2633" s="30"/>
      <c r="E2633" s="31" t="s">
        <v>12444</v>
      </c>
      <c r="F2633" s="46">
        <v>444500</v>
      </c>
      <c r="G2633" s="32">
        <v>2013</v>
      </c>
      <c r="H2633" s="39">
        <v>20</v>
      </c>
      <c r="I2633" s="41">
        <v>0.08</v>
      </c>
      <c r="J2633" s="35">
        <v>2</v>
      </c>
      <c r="K2633" s="49">
        <v>160266.45544554465</v>
      </c>
      <c r="M2633" s="36"/>
      <c r="N2633" s="36"/>
      <c r="O2633" s="36"/>
    </row>
    <row r="2634" spans="1:15" ht="30">
      <c r="A2634" s="28"/>
      <c r="B2634" s="29" t="s">
        <v>9896</v>
      </c>
      <c r="C2634" s="29">
        <v>1</v>
      </c>
      <c r="D2634" s="30"/>
      <c r="E2634" s="31" t="s">
        <v>12445</v>
      </c>
      <c r="F2634" s="46">
        <v>444500</v>
      </c>
      <c r="G2634" s="32">
        <v>2013</v>
      </c>
      <c r="H2634" s="39">
        <v>20</v>
      </c>
      <c r="I2634" s="41">
        <v>0.08</v>
      </c>
      <c r="J2634" s="35">
        <v>2</v>
      </c>
      <c r="K2634" s="49">
        <v>160266.45544554465</v>
      </c>
      <c r="M2634" s="36"/>
      <c r="N2634" s="36"/>
      <c r="O2634" s="36"/>
    </row>
    <row r="2635" spans="1:15" ht="30">
      <c r="A2635" s="28"/>
      <c r="B2635" s="29" t="s">
        <v>9896</v>
      </c>
      <c r="C2635" s="29">
        <v>1</v>
      </c>
      <c r="D2635" s="30"/>
      <c r="E2635" s="31" t="s">
        <v>12446</v>
      </c>
      <c r="F2635" s="46">
        <v>228600</v>
      </c>
      <c r="G2635" s="32">
        <v>2013</v>
      </c>
      <c r="H2635" s="39">
        <v>20</v>
      </c>
      <c r="I2635" s="41">
        <v>0.08</v>
      </c>
      <c r="J2635" s="35">
        <v>2</v>
      </c>
      <c r="K2635" s="49">
        <v>82422.748514851526</v>
      </c>
      <c r="M2635" s="36"/>
      <c r="N2635" s="36"/>
      <c r="O2635" s="36"/>
    </row>
    <row r="2636" spans="1:15" ht="30">
      <c r="A2636" s="28"/>
      <c r="B2636" s="29" t="s">
        <v>9896</v>
      </c>
      <c r="C2636" s="29">
        <v>1</v>
      </c>
      <c r="D2636" s="30"/>
      <c r="E2636" s="31" t="s">
        <v>12447</v>
      </c>
      <c r="F2636" s="46">
        <v>127000</v>
      </c>
      <c r="G2636" s="32">
        <v>2013</v>
      </c>
      <c r="H2636" s="39">
        <v>20</v>
      </c>
      <c r="I2636" s="41">
        <v>0.08</v>
      </c>
      <c r="J2636" s="35">
        <v>2</v>
      </c>
      <c r="K2636" s="49">
        <v>45790.415841584188</v>
      </c>
      <c r="M2636" s="36"/>
      <c r="N2636" s="36"/>
      <c r="O2636" s="36"/>
    </row>
    <row r="2637" spans="1:15" ht="30">
      <c r="A2637" s="28"/>
      <c r="B2637" s="29" t="s">
        <v>9896</v>
      </c>
      <c r="C2637" s="29">
        <v>1</v>
      </c>
      <c r="D2637" s="30"/>
      <c r="E2637" s="31" t="s">
        <v>12448</v>
      </c>
      <c r="F2637" s="46">
        <v>127000</v>
      </c>
      <c r="G2637" s="32">
        <v>2013</v>
      </c>
      <c r="H2637" s="39">
        <v>20</v>
      </c>
      <c r="I2637" s="41">
        <v>0.08</v>
      </c>
      <c r="J2637" s="35">
        <v>2</v>
      </c>
      <c r="K2637" s="49">
        <v>45790.415841584188</v>
      </c>
      <c r="M2637" s="36"/>
      <c r="N2637" s="36"/>
      <c r="O2637" s="36"/>
    </row>
    <row r="2638" spans="1:15" ht="30">
      <c r="A2638" s="28"/>
      <c r="B2638" s="29" t="s">
        <v>9896</v>
      </c>
      <c r="C2638" s="29">
        <v>1</v>
      </c>
      <c r="D2638" s="30"/>
      <c r="E2638" s="31" t="s">
        <v>12449</v>
      </c>
      <c r="F2638" s="46">
        <v>127000</v>
      </c>
      <c r="G2638" s="32">
        <v>2013</v>
      </c>
      <c r="H2638" s="39">
        <v>20</v>
      </c>
      <c r="I2638" s="41">
        <v>0.08</v>
      </c>
      <c r="J2638" s="35">
        <v>2</v>
      </c>
      <c r="K2638" s="49">
        <v>45790.415841584188</v>
      </c>
      <c r="M2638" s="36"/>
      <c r="N2638" s="36"/>
      <c r="O2638" s="36"/>
    </row>
    <row r="2639" spans="1:15" ht="30">
      <c r="A2639" s="28"/>
      <c r="B2639" s="29" t="s">
        <v>9896</v>
      </c>
      <c r="C2639" s="29">
        <v>1</v>
      </c>
      <c r="D2639" s="30"/>
      <c r="E2639" s="31" t="s">
        <v>12450</v>
      </c>
      <c r="F2639" s="46">
        <v>76200</v>
      </c>
      <c r="G2639" s="32">
        <v>2013</v>
      </c>
      <c r="H2639" s="39">
        <v>20</v>
      </c>
      <c r="I2639" s="41">
        <v>0.08</v>
      </c>
      <c r="J2639" s="35">
        <v>2</v>
      </c>
      <c r="K2639" s="49">
        <v>27474.249504950512</v>
      </c>
      <c r="M2639" s="36"/>
      <c r="N2639" s="36"/>
      <c r="O2639" s="36"/>
    </row>
    <row r="2640" spans="1:15" ht="30">
      <c r="A2640" s="28"/>
      <c r="B2640" s="29" t="s">
        <v>9896</v>
      </c>
      <c r="C2640" s="29">
        <v>1</v>
      </c>
      <c r="D2640" s="30"/>
      <c r="E2640" s="31" t="s">
        <v>12451</v>
      </c>
      <c r="F2640" s="46">
        <v>826000</v>
      </c>
      <c r="G2640" s="32">
        <v>2016</v>
      </c>
      <c r="H2640" s="39">
        <v>20</v>
      </c>
      <c r="I2640" s="41">
        <v>0.08</v>
      </c>
      <c r="J2640" s="35">
        <v>2</v>
      </c>
      <c r="K2640" s="49">
        <v>440020.83168316842</v>
      </c>
      <c r="M2640" s="36"/>
      <c r="N2640" s="36"/>
      <c r="O2640" s="36"/>
    </row>
    <row r="2641" spans="1:15" ht="30">
      <c r="A2641" s="28"/>
      <c r="B2641" s="29" t="s">
        <v>9896</v>
      </c>
      <c r="C2641" s="29">
        <v>1</v>
      </c>
      <c r="D2641" s="30"/>
      <c r="E2641" s="31" t="s">
        <v>12452</v>
      </c>
      <c r="F2641" s="46">
        <v>826000</v>
      </c>
      <c r="G2641" s="32">
        <v>2016</v>
      </c>
      <c r="H2641" s="39">
        <v>20</v>
      </c>
      <c r="I2641" s="41">
        <v>0.08</v>
      </c>
      <c r="J2641" s="35">
        <v>2</v>
      </c>
      <c r="K2641" s="49">
        <v>440020.83168316842</v>
      </c>
      <c r="M2641" s="36"/>
      <c r="N2641" s="36"/>
      <c r="O2641" s="36"/>
    </row>
    <row r="2642" spans="1:15" ht="30">
      <c r="A2642" s="28"/>
      <c r="B2642" s="29" t="s">
        <v>9896</v>
      </c>
      <c r="C2642" s="29">
        <v>1</v>
      </c>
      <c r="D2642" s="30"/>
      <c r="E2642" s="31" t="s">
        <v>12453</v>
      </c>
      <c r="F2642" s="46">
        <v>231200</v>
      </c>
      <c r="G2642" s="32">
        <v>2010</v>
      </c>
      <c r="H2642" s="39">
        <v>20</v>
      </c>
      <c r="I2642" s="41">
        <v>0.08</v>
      </c>
      <c r="J2642" s="35">
        <v>2</v>
      </c>
      <c r="K2642" s="49">
        <v>53034.075247524808</v>
      </c>
      <c r="M2642" s="36"/>
      <c r="N2642" s="36"/>
      <c r="O2642" s="36"/>
    </row>
    <row r="2643" spans="1:15" ht="30">
      <c r="A2643" s="28"/>
      <c r="B2643" s="29" t="s">
        <v>9896</v>
      </c>
      <c r="C2643" s="29">
        <v>1</v>
      </c>
      <c r="D2643" s="30"/>
      <c r="E2643" s="31" t="s">
        <v>12454</v>
      </c>
      <c r="F2643" s="46">
        <v>840000</v>
      </c>
      <c r="G2643" s="32">
        <v>2018</v>
      </c>
      <c r="H2643" s="39">
        <v>20</v>
      </c>
      <c r="I2643" s="41">
        <v>0.08</v>
      </c>
      <c r="J2643" s="35">
        <v>2</v>
      </c>
      <c r="K2643" s="49">
        <v>563016.23762376246</v>
      </c>
      <c r="M2643" s="36"/>
      <c r="N2643" s="36"/>
      <c r="O2643" s="36"/>
    </row>
    <row r="2644" spans="1:15" ht="30">
      <c r="A2644" s="28"/>
      <c r="B2644" s="29" t="s">
        <v>9896</v>
      </c>
      <c r="C2644" s="29">
        <v>1</v>
      </c>
      <c r="D2644" s="30"/>
      <c r="E2644" s="31" t="s">
        <v>12455</v>
      </c>
      <c r="F2644" s="46">
        <v>840000</v>
      </c>
      <c r="G2644" s="32">
        <v>2018</v>
      </c>
      <c r="H2644" s="39">
        <v>20</v>
      </c>
      <c r="I2644" s="41">
        <v>0.08</v>
      </c>
      <c r="J2644" s="35">
        <v>2</v>
      </c>
      <c r="K2644" s="49">
        <v>563016.23762376246</v>
      </c>
      <c r="M2644" s="36"/>
      <c r="N2644" s="36"/>
      <c r="O2644" s="36"/>
    </row>
    <row r="2645" spans="1:15" ht="30">
      <c r="A2645" s="28"/>
      <c r="B2645" s="29" t="s">
        <v>9896</v>
      </c>
      <c r="C2645" s="29">
        <v>1</v>
      </c>
      <c r="D2645" s="30"/>
      <c r="E2645" s="31" t="s">
        <v>12456</v>
      </c>
      <c r="F2645" s="46">
        <v>840000</v>
      </c>
      <c r="G2645" s="32">
        <v>2018</v>
      </c>
      <c r="H2645" s="39">
        <v>20</v>
      </c>
      <c r="I2645" s="41">
        <v>0.08</v>
      </c>
      <c r="J2645" s="35">
        <v>2</v>
      </c>
      <c r="K2645" s="49">
        <v>563016.23762376246</v>
      </c>
      <c r="M2645" s="36"/>
      <c r="N2645" s="36"/>
      <c r="O2645" s="36"/>
    </row>
    <row r="2646" spans="1:15" ht="30">
      <c r="A2646" s="28"/>
      <c r="B2646" s="29" t="s">
        <v>9896</v>
      </c>
      <c r="C2646" s="29">
        <v>1</v>
      </c>
      <c r="D2646" s="30"/>
      <c r="E2646" s="31" t="s">
        <v>12457</v>
      </c>
      <c r="F2646" s="46">
        <v>535190</v>
      </c>
      <c r="G2646" s="32">
        <v>2019</v>
      </c>
      <c r="H2646" s="39">
        <v>20</v>
      </c>
      <c r="I2646" s="41">
        <v>0.08</v>
      </c>
      <c r="J2646" s="35">
        <v>2</v>
      </c>
      <c r="K2646" s="49">
        <v>399177.55524752475</v>
      </c>
      <c r="M2646" s="36"/>
      <c r="N2646" s="36"/>
      <c r="O2646" s="36"/>
    </row>
    <row r="2647" spans="1:15" ht="30">
      <c r="A2647" s="28"/>
      <c r="B2647" s="29" t="s">
        <v>9896</v>
      </c>
      <c r="C2647" s="29">
        <v>1</v>
      </c>
      <c r="D2647" s="30"/>
      <c r="E2647" s="31" t="s">
        <v>12458</v>
      </c>
      <c r="F2647" s="46">
        <v>535190</v>
      </c>
      <c r="G2647" s="32">
        <v>2019</v>
      </c>
      <c r="H2647" s="39">
        <v>20</v>
      </c>
      <c r="I2647" s="41">
        <v>0.08</v>
      </c>
      <c r="J2647" s="35">
        <v>2</v>
      </c>
      <c r="K2647" s="49">
        <v>399177.55524752475</v>
      </c>
      <c r="M2647" s="36"/>
      <c r="N2647" s="36"/>
      <c r="O2647" s="36"/>
    </row>
    <row r="2648" spans="1:15" ht="30">
      <c r="A2648" s="28"/>
      <c r="B2648" s="29" t="s">
        <v>9896</v>
      </c>
      <c r="C2648" s="29">
        <v>1</v>
      </c>
      <c r="D2648" s="30"/>
      <c r="E2648" s="31" t="s">
        <v>12459</v>
      </c>
      <c r="F2648" s="46">
        <v>524700</v>
      </c>
      <c r="G2648" s="32">
        <v>2020</v>
      </c>
      <c r="H2648" s="39">
        <v>20</v>
      </c>
      <c r="I2648" s="41">
        <v>0.08</v>
      </c>
      <c r="J2648" s="35">
        <v>2</v>
      </c>
      <c r="K2648" s="49">
        <v>433412.59009900992</v>
      </c>
      <c r="M2648" s="36"/>
      <c r="N2648" s="36"/>
      <c r="O2648" s="36"/>
    </row>
    <row r="2649" spans="1:15" ht="30">
      <c r="A2649" s="28"/>
      <c r="B2649" s="29" t="s">
        <v>9896</v>
      </c>
      <c r="C2649" s="29">
        <v>1</v>
      </c>
      <c r="D2649" s="30"/>
      <c r="E2649" s="31" t="s">
        <v>12460</v>
      </c>
      <c r="F2649" s="46">
        <v>524700</v>
      </c>
      <c r="G2649" s="32">
        <v>2020</v>
      </c>
      <c r="H2649" s="39">
        <v>20</v>
      </c>
      <c r="I2649" s="41">
        <v>0.08</v>
      </c>
      <c r="J2649" s="35">
        <v>2</v>
      </c>
      <c r="K2649" s="49">
        <v>433412.59009900992</v>
      </c>
      <c r="M2649" s="36"/>
      <c r="N2649" s="36"/>
      <c r="O2649" s="36"/>
    </row>
    <row r="2650" spans="1:15" ht="30">
      <c r="A2650" s="28"/>
      <c r="B2650" s="29" t="s">
        <v>9896</v>
      </c>
      <c r="C2650" s="29">
        <v>1</v>
      </c>
      <c r="D2650" s="30"/>
      <c r="E2650" s="31" t="s">
        <v>12461</v>
      </c>
      <c r="F2650" s="46">
        <v>583000</v>
      </c>
      <c r="G2650" s="32">
        <v>2020</v>
      </c>
      <c r="H2650" s="39">
        <v>20</v>
      </c>
      <c r="I2650" s="41">
        <v>0.08</v>
      </c>
      <c r="J2650" s="35">
        <v>2</v>
      </c>
      <c r="K2650" s="49">
        <v>481569.5445544555</v>
      </c>
      <c r="M2650" s="36"/>
      <c r="N2650" s="36"/>
      <c r="O2650" s="36"/>
    </row>
    <row r="2651" spans="1:15" ht="30">
      <c r="A2651" s="28"/>
      <c r="B2651" s="29" t="s">
        <v>9896</v>
      </c>
      <c r="C2651" s="29">
        <v>1</v>
      </c>
      <c r="D2651" s="30"/>
      <c r="E2651" s="31" t="s">
        <v>12462</v>
      </c>
      <c r="F2651" s="46">
        <v>795000</v>
      </c>
      <c r="G2651" s="32">
        <v>2020</v>
      </c>
      <c r="H2651" s="39">
        <v>20</v>
      </c>
      <c r="I2651" s="41">
        <v>0.08</v>
      </c>
      <c r="J2651" s="35">
        <v>2</v>
      </c>
      <c r="K2651" s="49">
        <v>656685.74257425743</v>
      </c>
      <c r="M2651" s="36"/>
      <c r="N2651" s="36"/>
      <c r="O2651" s="36"/>
    </row>
    <row r="2652" spans="1:15" ht="30">
      <c r="A2652" s="28"/>
      <c r="B2652" s="29" t="s">
        <v>9896</v>
      </c>
      <c r="C2652" s="29">
        <v>1</v>
      </c>
      <c r="D2652" s="30"/>
      <c r="E2652" s="31" t="s">
        <v>12463</v>
      </c>
      <c r="F2652" s="46">
        <v>583000</v>
      </c>
      <c r="G2652" s="32">
        <v>2020</v>
      </c>
      <c r="H2652" s="39">
        <v>20</v>
      </c>
      <c r="I2652" s="41">
        <v>0.08</v>
      </c>
      <c r="J2652" s="35">
        <v>2</v>
      </c>
      <c r="K2652" s="49">
        <v>481569.5445544555</v>
      </c>
      <c r="M2652" s="36"/>
      <c r="N2652" s="36"/>
      <c r="O2652" s="36"/>
    </row>
    <row r="2653" spans="1:15" ht="30">
      <c r="A2653" s="28"/>
      <c r="B2653" s="29" t="s">
        <v>9896</v>
      </c>
      <c r="C2653" s="29">
        <v>1</v>
      </c>
      <c r="D2653" s="30"/>
      <c r="E2653" s="31" t="s">
        <v>12464</v>
      </c>
      <c r="F2653" s="46">
        <v>581950</v>
      </c>
      <c r="G2653" s="32">
        <v>2021</v>
      </c>
      <c r="H2653" s="39">
        <v>20</v>
      </c>
      <c r="I2653" s="41">
        <v>0.08</v>
      </c>
      <c r="J2653" s="35">
        <v>2</v>
      </c>
      <c r="K2653" s="49">
        <v>530000.87920792087</v>
      </c>
      <c r="M2653" s="36"/>
      <c r="N2653" s="36"/>
      <c r="O2653" s="36"/>
    </row>
    <row r="2654" spans="1:15" ht="30">
      <c r="A2654" s="28"/>
      <c r="B2654" s="29" t="s">
        <v>9896</v>
      </c>
      <c r="C2654" s="29">
        <v>1</v>
      </c>
      <c r="D2654" s="30"/>
      <c r="E2654" s="31" t="s">
        <v>12465</v>
      </c>
      <c r="F2654" s="46">
        <v>824000</v>
      </c>
      <c r="G2654" s="32">
        <v>2021</v>
      </c>
      <c r="H2654" s="39">
        <v>20</v>
      </c>
      <c r="I2654" s="41">
        <v>0.08</v>
      </c>
      <c r="J2654" s="35">
        <v>2</v>
      </c>
      <c r="K2654" s="49">
        <v>750443.72277227731</v>
      </c>
      <c r="M2654" s="36"/>
      <c r="N2654" s="36"/>
      <c r="O2654" s="36"/>
    </row>
    <row r="2655" spans="1:15" ht="30">
      <c r="A2655" s="28"/>
      <c r="B2655" s="29" t="s">
        <v>9896</v>
      </c>
      <c r="C2655" s="29">
        <v>1</v>
      </c>
      <c r="D2655" s="30"/>
      <c r="E2655" s="31" t="s">
        <v>12466</v>
      </c>
      <c r="F2655" s="46">
        <v>81129.289999999994</v>
      </c>
      <c r="G2655" s="32">
        <v>2015</v>
      </c>
      <c r="H2655" s="39">
        <v>20</v>
      </c>
      <c r="I2655" s="41">
        <v>0.08</v>
      </c>
      <c r="J2655" s="35">
        <v>2</v>
      </c>
      <c r="K2655" s="49">
        <v>38193.420603168328</v>
      </c>
      <c r="M2655" s="36"/>
      <c r="N2655" s="36"/>
      <c r="O2655" s="36"/>
    </row>
    <row r="2656" spans="1:15" ht="30">
      <c r="A2656" s="28"/>
      <c r="B2656" s="29" t="s">
        <v>9896</v>
      </c>
      <c r="C2656" s="29">
        <v>1</v>
      </c>
      <c r="D2656" s="30"/>
      <c r="E2656" s="31" t="s">
        <v>12467</v>
      </c>
      <c r="F2656" s="46">
        <v>223200</v>
      </c>
      <c r="G2656" s="32">
        <v>2014</v>
      </c>
      <c r="H2656" s="39">
        <v>20</v>
      </c>
      <c r="I2656" s="41">
        <v>0.08</v>
      </c>
      <c r="J2656" s="35">
        <v>2</v>
      </c>
      <c r="K2656" s="49">
        <v>92267.786138613912</v>
      </c>
      <c r="M2656" s="36"/>
      <c r="N2656" s="36"/>
      <c r="O2656" s="36"/>
    </row>
    <row r="2657" spans="1:15" ht="30">
      <c r="A2657" s="28"/>
      <c r="B2657" s="29" t="s">
        <v>9896</v>
      </c>
      <c r="C2657" s="29">
        <v>1</v>
      </c>
      <c r="D2657" s="30"/>
      <c r="E2657" s="31" t="s">
        <v>12468</v>
      </c>
      <c r="F2657" s="46">
        <v>128731.9</v>
      </c>
      <c r="G2657" s="32">
        <v>2015</v>
      </c>
      <c r="H2657" s="39">
        <v>20</v>
      </c>
      <c r="I2657" s="41">
        <v>0.08</v>
      </c>
      <c r="J2657" s="35">
        <v>2</v>
      </c>
      <c r="K2657" s="49">
        <v>60603.409714851507</v>
      </c>
      <c r="M2657" s="36"/>
      <c r="N2657" s="36"/>
      <c r="O2657" s="36"/>
    </row>
    <row r="2658" spans="1:15" ht="30">
      <c r="A2658" s="28"/>
      <c r="B2658" s="29" t="s">
        <v>9896</v>
      </c>
      <c r="C2658" s="29">
        <v>1</v>
      </c>
      <c r="D2658" s="30"/>
      <c r="E2658" s="31" t="s">
        <v>12469</v>
      </c>
      <c r="F2658" s="46">
        <v>128731.9</v>
      </c>
      <c r="G2658" s="32">
        <v>2015</v>
      </c>
      <c r="H2658" s="39">
        <v>20</v>
      </c>
      <c r="I2658" s="41">
        <v>0.08</v>
      </c>
      <c r="J2658" s="35">
        <v>2</v>
      </c>
      <c r="K2658" s="49">
        <v>60603.409714851507</v>
      </c>
      <c r="M2658" s="36"/>
      <c r="N2658" s="36"/>
      <c r="O2658" s="36"/>
    </row>
    <row r="2659" spans="1:15" ht="30">
      <c r="A2659" s="28"/>
      <c r="B2659" s="29" t="s">
        <v>9896</v>
      </c>
      <c r="C2659" s="29">
        <v>1</v>
      </c>
      <c r="D2659" s="30"/>
      <c r="E2659" s="31" t="s">
        <v>12470</v>
      </c>
      <c r="F2659" s="46">
        <v>508200</v>
      </c>
      <c r="G2659" s="32">
        <v>2015</v>
      </c>
      <c r="H2659" s="39">
        <v>20</v>
      </c>
      <c r="I2659" s="41">
        <v>0.08</v>
      </c>
      <c r="J2659" s="35">
        <v>2</v>
      </c>
      <c r="K2659" s="49">
        <v>239246.47128712881</v>
      </c>
      <c r="M2659" s="36"/>
      <c r="N2659" s="36"/>
      <c r="O2659" s="36"/>
    </row>
    <row r="2660" spans="1:15" ht="30">
      <c r="A2660" s="28"/>
      <c r="B2660" s="29" t="s">
        <v>9896</v>
      </c>
      <c r="C2660" s="29">
        <v>1</v>
      </c>
      <c r="D2660" s="30"/>
      <c r="E2660" s="31" t="s">
        <v>12471</v>
      </c>
      <c r="F2660" s="46">
        <v>57777.520000000004</v>
      </c>
      <c r="G2660" s="32">
        <v>2016</v>
      </c>
      <c r="H2660" s="39">
        <v>20</v>
      </c>
      <c r="I2660" s="41">
        <v>0.08</v>
      </c>
      <c r="J2660" s="35">
        <v>2</v>
      </c>
      <c r="K2660" s="49">
        <v>30778.828575049516</v>
      </c>
      <c r="M2660" s="36"/>
      <c r="N2660" s="36"/>
      <c r="O2660" s="36"/>
    </row>
    <row r="2661" spans="1:15" ht="30">
      <c r="A2661" s="28"/>
      <c r="B2661" s="29" t="s">
        <v>9896</v>
      </c>
      <c r="C2661" s="29">
        <v>1</v>
      </c>
      <c r="D2661" s="30"/>
      <c r="E2661" s="31" t="s">
        <v>12472</v>
      </c>
      <c r="F2661" s="46">
        <v>236000</v>
      </c>
      <c r="G2661" s="32">
        <v>2016</v>
      </c>
      <c r="H2661" s="39">
        <v>20</v>
      </c>
      <c r="I2661" s="41">
        <v>0.08</v>
      </c>
      <c r="J2661" s="35">
        <v>2</v>
      </c>
      <c r="K2661" s="49">
        <v>125720.23762376241</v>
      </c>
      <c r="M2661" s="36"/>
      <c r="N2661" s="36"/>
      <c r="O2661" s="36"/>
    </row>
    <row r="2662" spans="1:15" ht="30">
      <c r="A2662" s="28"/>
      <c r="B2662" s="29" t="s">
        <v>9896</v>
      </c>
      <c r="C2662" s="29">
        <v>1</v>
      </c>
      <c r="D2662" s="30"/>
      <c r="E2662" s="31" t="s">
        <v>12473</v>
      </c>
      <c r="F2662" s="46">
        <v>545100</v>
      </c>
      <c r="G2662" s="32">
        <v>2017</v>
      </c>
      <c r="H2662" s="39">
        <v>20</v>
      </c>
      <c r="I2662" s="41">
        <v>0.08</v>
      </c>
      <c r="J2662" s="35">
        <v>2</v>
      </c>
      <c r="K2662" s="49">
        <v>326628.2376237624</v>
      </c>
      <c r="M2662" s="36"/>
      <c r="N2662" s="36"/>
      <c r="O2662" s="36"/>
    </row>
    <row r="2663" spans="1:15" ht="30">
      <c r="A2663" s="28"/>
      <c r="B2663" s="29" t="s">
        <v>9896</v>
      </c>
      <c r="C2663" s="29">
        <v>1</v>
      </c>
      <c r="D2663" s="30"/>
      <c r="E2663" s="31" t="s">
        <v>12474</v>
      </c>
      <c r="F2663" s="46">
        <v>218260.51</v>
      </c>
      <c r="G2663" s="32">
        <v>2019</v>
      </c>
      <c r="H2663" s="39">
        <v>20</v>
      </c>
      <c r="I2663" s="41">
        <v>0.08</v>
      </c>
      <c r="J2663" s="35">
        <v>2</v>
      </c>
      <c r="K2663" s="50">
        <v>162792.08652792079</v>
      </c>
      <c r="M2663" s="36"/>
      <c r="N2663" s="36"/>
      <c r="O2663" s="36"/>
    </row>
    <row r="2664" spans="1:15">
      <c r="A2664" s="28"/>
      <c r="B2664" s="29" t="s">
        <v>9896</v>
      </c>
      <c r="C2664" s="29"/>
      <c r="D2664" s="30"/>
      <c r="E2664" s="31"/>
      <c r="F2664" s="46"/>
      <c r="G2664" s="32"/>
      <c r="H2664" s="39"/>
      <c r="I2664" s="41"/>
      <c r="J2664" s="35" t="s">
        <v>9897</v>
      </c>
      <c r="K2664" s="49"/>
      <c r="M2664" s="36"/>
      <c r="N2664" s="36"/>
      <c r="O2664" s="36"/>
    </row>
    <row r="2665" spans="1:15" ht="15.75" thickBot="1">
      <c r="A2665" s="28"/>
      <c r="B2665" s="29" t="s">
        <v>9896</v>
      </c>
      <c r="C2665" s="29"/>
      <c r="D2665" s="30"/>
      <c r="E2665" s="52" t="s">
        <v>12159</v>
      </c>
      <c r="F2665" s="46"/>
      <c r="G2665" s="32"/>
      <c r="H2665" s="39"/>
      <c r="I2665" s="41"/>
      <c r="J2665" s="35" t="s">
        <v>9897</v>
      </c>
      <c r="K2665" s="51">
        <f>SUM(K2576:K2664)</f>
        <v>14438416.918193279</v>
      </c>
      <c r="M2665" s="36"/>
      <c r="N2665" s="36"/>
      <c r="O2665" s="36"/>
    </row>
    <row r="2666" spans="1:15" ht="15.75" thickTop="1">
      <c r="M2666" s="36"/>
      <c r="N2666" s="36"/>
      <c r="O2666" s="36"/>
    </row>
    <row r="2667" spans="1:15">
      <c r="E2667" s="47" t="s">
        <v>12483</v>
      </c>
      <c r="K2667" s="44">
        <f>SUM(K248+K886+K1083+K1096+K1474+K2056+K2302)</f>
        <v>166250799.28137323</v>
      </c>
    </row>
    <row r="2668" spans="1:15">
      <c r="E2668" s="47" t="s">
        <v>12484</v>
      </c>
      <c r="K2668" s="44">
        <f>SUM(K2665+K2575+K2480+K2414+K2406+K2398+K2380+K2319)</f>
        <v>21362133.565553281</v>
      </c>
    </row>
    <row r="2669" spans="1:15">
      <c r="E2669" s="47" t="s">
        <v>12485</v>
      </c>
      <c r="K2669" s="44">
        <f>SUM(K2667+K2668)</f>
        <v>187612932.84692651</v>
      </c>
    </row>
  </sheetData>
  <sheetProtection algorithmName="SHA-512" hashValue="JrAQZECRIxNsuvWCeQ3rnuKTrzndgPYhZw93lWBg43rE10CWRnRda159jOF07OL4Ijh4hfdslnaUlpnU6kJ2ig==" saltValue="HKsmu9mNxtYcF9z6N0Y7Dw==" spinCount="100000" sheet="1" objects="1" scenarios="1"/>
  <autoFilter ref="A10:K2302" xr:uid="{746931BE-3A36-4E0B-B4F0-6DAFD01A2D93}"/>
  <conditionalFormatting sqref="D11">
    <cfRule type="cellIs" dxfId="22" priority="29" stopIfTrue="1" operator="equal">
      <formula>0</formula>
    </cfRule>
  </conditionalFormatting>
  <conditionalFormatting sqref="D10:D2302 D2304:D2665">
    <cfRule type="expression" dxfId="21" priority="28">
      <formula>IF(AND(ISTEXT(E10),ISNUMBER(OFFSET(D10,1,)),ISBLANK(D10),ISBLANK(C10)),TRUE,FALSE)</formula>
    </cfRule>
  </conditionalFormatting>
  <conditionalFormatting sqref="D12:D44">
    <cfRule type="cellIs" dxfId="20" priority="27" stopIfTrue="1" operator="equal">
      <formula>0</formula>
    </cfRule>
  </conditionalFormatting>
  <conditionalFormatting sqref="D45:D2302">
    <cfRule type="cellIs" dxfId="19" priority="25" stopIfTrue="1" operator="equal">
      <formula>0</formula>
    </cfRule>
  </conditionalFormatting>
  <conditionalFormatting sqref="D10">
    <cfRule type="cellIs" dxfId="18" priority="23" stopIfTrue="1" operator="equal">
      <formula>0</formula>
    </cfRule>
  </conditionalFormatting>
  <conditionalFormatting sqref="B10:K2301">
    <cfRule type="containsText" dxfId="17" priority="20" operator="containsText" text="niet op vaste taxatie">
      <formula>NOT(ISERROR(SEARCH("niet op vaste taxatie",B10)))</formula>
    </cfRule>
    <cfRule type="containsText" dxfId="16" priority="21" operator="containsText" text="verzekeren">
      <formula>NOT(ISERROR(SEARCH("verzekeren",B10)))</formula>
    </cfRule>
  </conditionalFormatting>
  <conditionalFormatting sqref="D2306:D2338">
    <cfRule type="cellIs" dxfId="15" priority="19" stopIfTrue="1" operator="equal">
      <formula>0</formula>
    </cfRule>
  </conditionalFormatting>
  <conditionalFormatting sqref="D2305">
    <cfRule type="cellIs" dxfId="14" priority="18" stopIfTrue="1" operator="equal">
      <formula>0</formula>
    </cfRule>
  </conditionalFormatting>
  <conditionalFormatting sqref="D2339:D2665">
    <cfRule type="cellIs" dxfId="13" priority="16" stopIfTrue="1" operator="equal">
      <formula>0</formula>
    </cfRule>
  </conditionalFormatting>
  <conditionalFormatting sqref="D2304">
    <cfRule type="cellIs" dxfId="12" priority="14" stopIfTrue="1" operator="equal">
      <formula>0</formula>
    </cfRule>
  </conditionalFormatting>
  <conditionalFormatting sqref="B2304:K2664">
    <cfRule type="containsText" dxfId="11" priority="11" operator="containsText" text="niet op vaste taxatie">
      <formula>NOT(ISERROR(SEARCH("niet op vaste taxatie",B2304)))</formula>
    </cfRule>
    <cfRule type="containsText" dxfId="10" priority="12" operator="containsText" text="verzekeren">
      <formula>NOT(ISERROR(SEARCH("verzekeren",B2304)))</formula>
    </cfRule>
  </conditionalFormatting>
  <conditionalFormatting sqref="D1:D6">
    <cfRule type="containsText" dxfId="9" priority="5" operator="containsText" text="niet op vaste taxatie">
      <formula>NOT(ISERROR(SEARCH("niet op vaste taxatie",D1)))</formula>
    </cfRule>
    <cfRule type="containsText" dxfId="8" priority="6" operator="containsText" text="verzekeren">
      <formula>NOT(ISERROR(SEARCH("verzekeren",D1)))</formula>
    </cfRule>
  </conditionalFormatting>
  <conditionalFormatting sqref="E1:E6">
    <cfRule type="containsText" dxfId="7" priority="3" operator="containsText" text="niet op vaste taxatie">
      <formula>NOT(ISERROR(SEARCH("niet op vaste taxatie",E1)))</formula>
    </cfRule>
    <cfRule type="containsText" dxfId="6" priority="4" operator="containsText" text="verzekeren">
      <formula>NOT(ISERROR(SEARCH("verzekeren",E1)))</formula>
    </cfRule>
  </conditionalFormatting>
  <conditionalFormatting sqref="E8">
    <cfRule type="containsText" dxfId="5" priority="1" operator="containsText" text="niet op vaste taxatie">
      <formula>NOT(ISERROR(SEARCH("niet op vaste taxatie",E8)))</formula>
    </cfRule>
    <cfRule type="containsText" dxfId="4" priority="2" operator="containsText" text="verzekeren">
      <formula>NOT(ISERROR(SEARCH("verzekeren",E8)))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88951-BFBA-4CD7-AE6D-59F30B9F9251}">
  <dimension ref="A1:B1426"/>
  <sheetViews>
    <sheetView workbookViewId="0">
      <selection activeCell="G12" sqref="G12"/>
    </sheetView>
  </sheetViews>
  <sheetFormatPr defaultRowHeight="15"/>
  <sheetData>
    <row r="1" spans="1:2">
      <c r="A1" t="s">
        <v>9727</v>
      </c>
      <c r="B1" t="s">
        <v>9728</v>
      </c>
    </row>
    <row r="2" spans="1:2">
      <c r="A2" t="s">
        <v>5018</v>
      </c>
      <c r="B2">
        <v>291000</v>
      </c>
    </row>
    <row r="3" spans="1:2">
      <c r="A3" t="s">
        <v>5026</v>
      </c>
      <c r="B3">
        <v>910800</v>
      </c>
    </row>
    <row r="4" spans="1:2">
      <c r="A4" t="s">
        <v>5029</v>
      </c>
      <c r="B4">
        <v>461400</v>
      </c>
    </row>
    <row r="5" spans="1:2">
      <c r="A5" t="s">
        <v>5034</v>
      </c>
      <c r="B5">
        <v>185400</v>
      </c>
    </row>
    <row r="6" spans="1:2">
      <c r="A6" t="s">
        <v>5039</v>
      </c>
      <c r="B6">
        <v>9100</v>
      </c>
    </row>
    <row r="7" spans="1:2">
      <c r="A7" t="s">
        <v>1909</v>
      </c>
      <c r="B7">
        <v>2810300</v>
      </c>
    </row>
    <row r="8" spans="1:2">
      <c r="A8" t="s">
        <v>4675</v>
      </c>
      <c r="B8">
        <v>7100</v>
      </c>
    </row>
    <row r="9" spans="1:2">
      <c r="A9" t="s">
        <v>1524</v>
      </c>
      <c r="B9">
        <v>1126500</v>
      </c>
    </row>
    <row r="10" spans="1:2">
      <c r="A10" t="s">
        <v>1914</v>
      </c>
      <c r="B10">
        <v>93600</v>
      </c>
    </row>
    <row r="11" spans="1:2">
      <c r="A11" t="s">
        <v>1489</v>
      </c>
      <c r="B11">
        <v>23757200</v>
      </c>
    </row>
    <row r="12" spans="1:2">
      <c r="A12" t="s">
        <v>4842</v>
      </c>
      <c r="B12">
        <v>3038400</v>
      </c>
    </row>
    <row r="13" spans="1:2">
      <c r="A13" t="s">
        <v>1919</v>
      </c>
      <c r="B13">
        <v>17019500</v>
      </c>
    </row>
    <row r="14" spans="1:2">
      <c r="A14" t="s">
        <v>1924</v>
      </c>
      <c r="B14">
        <v>9908700</v>
      </c>
    </row>
    <row r="15" spans="1:2">
      <c r="A15" t="s">
        <v>1928</v>
      </c>
      <c r="B15">
        <v>4920600</v>
      </c>
    </row>
    <row r="16" spans="1:2">
      <c r="A16" t="s">
        <v>22</v>
      </c>
      <c r="B16">
        <v>5519700</v>
      </c>
    </row>
    <row r="17" spans="1:2">
      <c r="A17" t="s">
        <v>186</v>
      </c>
      <c r="B17">
        <v>4067700</v>
      </c>
    </row>
    <row r="18" spans="1:2">
      <c r="A18" t="s">
        <v>4680</v>
      </c>
      <c r="B18">
        <v>11522200</v>
      </c>
    </row>
    <row r="19" spans="1:2">
      <c r="A19" t="s">
        <v>4685</v>
      </c>
      <c r="B19">
        <v>396400</v>
      </c>
    </row>
    <row r="20" spans="1:2">
      <c r="A20" t="s">
        <v>1932</v>
      </c>
      <c r="B20">
        <v>3575100</v>
      </c>
    </row>
    <row r="21" spans="1:2">
      <c r="A21" t="s">
        <v>1936</v>
      </c>
      <c r="B21">
        <v>2497600</v>
      </c>
    </row>
    <row r="22" spans="1:2">
      <c r="A22" t="s">
        <v>1940</v>
      </c>
      <c r="B22">
        <v>363000</v>
      </c>
    </row>
    <row r="23" spans="1:2">
      <c r="A23" t="s">
        <v>1945</v>
      </c>
      <c r="B23">
        <v>437300</v>
      </c>
    </row>
    <row r="24" spans="1:2">
      <c r="A24" t="s">
        <v>1263</v>
      </c>
      <c r="B24">
        <v>1072197</v>
      </c>
    </row>
    <row r="25" spans="1:2">
      <c r="A25" t="s">
        <v>1950</v>
      </c>
      <c r="B25">
        <v>285600</v>
      </c>
    </row>
    <row r="26" spans="1:2">
      <c r="A26" t="s">
        <v>1954</v>
      </c>
      <c r="B26">
        <v>514900</v>
      </c>
    </row>
    <row r="27" spans="1:2">
      <c r="A27" t="s">
        <v>1958</v>
      </c>
      <c r="B27">
        <v>874400</v>
      </c>
    </row>
    <row r="28" spans="1:2">
      <c r="A28" t="s">
        <v>1963</v>
      </c>
      <c r="B28">
        <v>50700</v>
      </c>
    </row>
    <row r="29" spans="1:2">
      <c r="A29" t="s">
        <v>1968</v>
      </c>
      <c r="B29">
        <v>5618700</v>
      </c>
    </row>
    <row r="30" spans="1:2">
      <c r="A30" t="s">
        <v>1973</v>
      </c>
      <c r="B30">
        <v>921000</v>
      </c>
    </row>
    <row r="31" spans="1:2">
      <c r="A31" t="s">
        <v>193</v>
      </c>
      <c r="B31">
        <v>30500</v>
      </c>
    </row>
    <row r="32" spans="1:2">
      <c r="A32" t="s">
        <v>9729</v>
      </c>
      <c r="B32">
        <v>5442497</v>
      </c>
    </row>
    <row r="33" spans="1:2">
      <c r="A33" t="s">
        <v>4883</v>
      </c>
      <c r="B33">
        <v>931100</v>
      </c>
    </row>
    <row r="34" spans="1:2">
      <c r="A34" t="s">
        <v>6746</v>
      </c>
      <c r="B34">
        <v>290000</v>
      </c>
    </row>
    <row r="35" spans="1:2">
      <c r="A35" t="s">
        <v>1977</v>
      </c>
      <c r="B35">
        <v>362700</v>
      </c>
    </row>
    <row r="36" spans="1:2">
      <c r="A36" t="s">
        <v>4602</v>
      </c>
      <c r="B36">
        <v>321400</v>
      </c>
    </row>
    <row r="37" spans="1:2">
      <c r="A37" t="s">
        <v>1982</v>
      </c>
      <c r="B37">
        <v>2727900</v>
      </c>
    </row>
    <row r="38" spans="1:2">
      <c r="A38" t="s">
        <v>1988</v>
      </c>
      <c r="B38">
        <v>90330464</v>
      </c>
    </row>
    <row r="39" spans="1:2">
      <c r="A39" t="s">
        <v>1996</v>
      </c>
      <c r="B39">
        <v>2008700</v>
      </c>
    </row>
    <row r="40" spans="1:2">
      <c r="A40" t="s">
        <v>2002</v>
      </c>
      <c r="B40">
        <v>9353700</v>
      </c>
    </row>
    <row r="41" spans="1:2">
      <c r="A41" t="s">
        <v>2007</v>
      </c>
      <c r="B41">
        <v>2284800</v>
      </c>
    </row>
    <row r="42" spans="1:2">
      <c r="A42" t="s">
        <v>2012</v>
      </c>
      <c r="B42">
        <v>763700</v>
      </c>
    </row>
    <row r="43" spans="1:2">
      <c r="A43" t="s">
        <v>37</v>
      </c>
      <c r="B43">
        <v>5553300</v>
      </c>
    </row>
    <row r="44" spans="1:2">
      <c r="A44" t="s">
        <v>6574</v>
      </c>
      <c r="B44">
        <v>1332400</v>
      </c>
    </row>
    <row r="45" spans="1:2">
      <c r="A45" t="s">
        <v>6579</v>
      </c>
      <c r="B45">
        <v>3439200</v>
      </c>
    </row>
    <row r="46" spans="1:2">
      <c r="A46" t="s">
        <v>6584</v>
      </c>
      <c r="B46">
        <v>435600</v>
      </c>
    </row>
    <row r="47" spans="1:2">
      <c r="A47" t="s">
        <v>2016</v>
      </c>
      <c r="B47">
        <v>747100</v>
      </c>
    </row>
    <row r="48" spans="1:2">
      <c r="A48" t="s">
        <v>196</v>
      </c>
      <c r="B48">
        <v>9463000</v>
      </c>
    </row>
    <row r="49" spans="1:2">
      <c r="A49" t="s">
        <v>2021</v>
      </c>
      <c r="B49">
        <v>582900</v>
      </c>
    </row>
    <row r="50" spans="1:2">
      <c r="A50" t="s">
        <v>2025</v>
      </c>
      <c r="B50">
        <v>352900</v>
      </c>
    </row>
    <row r="51" spans="1:2">
      <c r="A51" t="s">
        <v>4901</v>
      </c>
      <c r="B51">
        <v>186800</v>
      </c>
    </row>
    <row r="52" spans="1:2">
      <c r="A52" t="s">
        <v>2030</v>
      </c>
      <c r="B52">
        <v>2739500</v>
      </c>
    </row>
    <row r="53" spans="1:2">
      <c r="A53" t="s">
        <v>2032</v>
      </c>
      <c r="B53">
        <v>5195600</v>
      </c>
    </row>
    <row r="54" spans="1:2">
      <c r="A54" t="s">
        <v>2037</v>
      </c>
      <c r="B54">
        <v>676200</v>
      </c>
    </row>
    <row r="55" spans="1:2">
      <c r="A55" t="s">
        <v>2041</v>
      </c>
      <c r="B55">
        <v>2226600</v>
      </c>
    </row>
    <row r="56" spans="1:2">
      <c r="A56" t="s">
        <v>2045</v>
      </c>
      <c r="B56">
        <v>696000</v>
      </c>
    </row>
    <row r="57" spans="1:2">
      <c r="A57" t="s">
        <v>2049</v>
      </c>
      <c r="B57">
        <v>896700</v>
      </c>
    </row>
    <row r="58" spans="1:2">
      <c r="A58" t="s">
        <v>2054</v>
      </c>
      <c r="B58">
        <v>695400</v>
      </c>
    </row>
    <row r="59" spans="1:2">
      <c r="A59" t="s">
        <v>2057</v>
      </c>
      <c r="B59">
        <v>1172400</v>
      </c>
    </row>
    <row r="60" spans="1:2">
      <c r="A60" t="s">
        <v>2061</v>
      </c>
      <c r="B60">
        <v>101000</v>
      </c>
    </row>
    <row r="61" spans="1:2">
      <c r="A61" t="s">
        <v>2065</v>
      </c>
      <c r="B61">
        <v>1970100</v>
      </c>
    </row>
    <row r="62" spans="1:2">
      <c r="A62" t="s">
        <v>2070</v>
      </c>
      <c r="B62">
        <v>140000</v>
      </c>
    </row>
    <row r="63" spans="1:2">
      <c r="A63" t="s">
        <v>2074</v>
      </c>
      <c r="B63">
        <v>14105300</v>
      </c>
    </row>
    <row r="64" spans="1:2">
      <c r="A64" t="s">
        <v>2079</v>
      </c>
      <c r="B64">
        <v>4779500</v>
      </c>
    </row>
    <row r="65" spans="1:2">
      <c r="A65" t="s">
        <v>2083</v>
      </c>
      <c r="B65">
        <v>69285714</v>
      </c>
    </row>
    <row r="66" spans="1:2">
      <c r="A66" t="s">
        <v>45</v>
      </c>
      <c r="B66">
        <v>5480400</v>
      </c>
    </row>
    <row r="67" spans="1:2">
      <c r="A67" t="s">
        <v>2093</v>
      </c>
      <c r="B67">
        <v>2051700</v>
      </c>
    </row>
    <row r="68" spans="1:2">
      <c r="A68" t="s">
        <v>2097</v>
      </c>
      <c r="B68">
        <v>378700</v>
      </c>
    </row>
    <row r="69" spans="1:2">
      <c r="A69" t="s">
        <v>2103</v>
      </c>
      <c r="B69">
        <v>2751200</v>
      </c>
    </row>
    <row r="70" spans="1:2">
      <c r="A70" t="s">
        <v>2109</v>
      </c>
      <c r="B70">
        <v>4662900</v>
      </c>
    </row>
    <row r="71" spans="1:2">
      <c r="A71" t="s">
        <v>2113</v>
      </c>
      <c r="B71">
        <v>285500</v>
      </c>
    </row>
    <row r="72" spans="1:2">
      <c r="A72" t="s">
        <v>2118</v>
      </c>
      <c r="B72">
        <v>550100</v>
      </c>
    </row>
    <row r="73" spans="1:2">
      <c r="A73" t="s">
        <v>2122</v>
      </c>
      <c r="B73">
        <v>233300</v>
      </c>
    </row>
    <row r="74" spans="1:2">
      <c r="A74" t="s">
        <v>2125</v>
      </c>
      <c r="B74">
        <v>3205800</v>
      </c>
    </row>
    <row r="75" spans="1:2">
      <c r="A75" t="s">
        <v>2130</v>
      </c>
      <c r="B75">
        <v>174900</v>
      </c>
    </row>
    <row r="76" spans="1:2">
      <c r="A76" t="s">
        <v>2133</v>
      </c>
      <c r="B76">
        <v>206600</v>
      </c>
    </row>
    <row r="77" spans="1:2">
      <c r="A77" t="s">
        <v>2137</v>
      </c>
      <c r="B77">
        <v>227400</v>
      </c>
    </row>
    <row r="78" spans="1:2">
      <c r="A78" t="s">
        <v>2141</v>
      </c>
      <c r="B78">
        <v>1114100</v>
      </c>
    </row>
    <row r="79" spans="1:2">
      <c r="A79" t="s">
        <v>2146</v>
      </c>
      <c r="B79">
        <v>342500</v>
      </c>
    </row>
    <row r="80" spans="1:2">
      <c r="A80" t="s">
        <v>6858</v>
      </c>
      <c r="B80">
        <v>562700</v>
      </c>
    </row>
    <row r="81" spans="1:2">
      <c r="A81" t="s">
        <v>202</v>
      </c>
      <c r="B81">
        <v>717400</v>
      </c>
    </row>
    <row r="82" spans="1:2">
      <c r="A82" t="s">
        <v>4689</v>
      </c>
      <c r="B82">
        <v>472700</v>
      </c>
    </row>
    <row r="83" spans="1:2">
      <c r="A83" t="s">
        <v>2153</v>
      </c>
      <c r="B83">
        <v>172100</v>
      </c>
    </row>
    <row r="84" spans="1:2">
      <c r="A84" t="s">
        <v>2157</v>
      </c>
      <c r="B84">
        <v>308300</v>
      </c>
    </row>
    <row r="85" spans="1:2">
      <c r="A85" t="s">
        <v>2162</v>
      </c>
      <c r="B85">
        <v>3792800</v>
      </c>
    </row>
    <row r="86" spans="1:2">
      <c r="A86" t="s">
        <v>2166</v>
      </c>
      <c r="B86">
        <v>32040100</v>
      </c>
    </row>
    <row r="87" spans="1:2">
      <c r="A87" t="s">
        <v>2170</v>
      </c>
      <c r="B87">
        <v>4558100</v>
      </c>
    </row>
    <row r="88" spans="1:2">
      <c r="A88" t="s">
        <v>2176</v>
      </c>
      <c r="B88">
        <v>367400</v>
      </c>
    </row>
    <row r="89" spans="1:2">
      <c r="A89" t="s">
        <v>4847</v>
      </c>
      <c r="B89">
        <v>247500</v>
      </c>
    </row>
    <row r="90" spans="1:2">
      <c r="A90" t="s">
        <v>2180</v>
      </c>
      <c r="B90">
        <v>9849400</v>
      </c>
    </row>
    <row r="91" spans="1:2">
      <c r="A91" t="s">
        <v>2185</v>
      </c>
      <c r="B91">
        <v>4570200</v>
      </c>
    </row>
    <row r="92" spans="1:2">
      <c r="A92" t="s">
        <v>4695</v>
      </c>
      <c r="B92">
        <v>8765300</v>
      </c>
    </row>
    <row r="93" spans="1:2">
      <c r="A93" t="s">
        <v>2189</v>
      </c>
      <c r="B93">
        <v>571200</v>
      </c>
    </row>
    <row r="94" spans="1:2">
      <c r="A94" t="s">
        <v>6853</v>
      </c>
      <c r="B94">
        <v>290400</v>
      </c>
    </row>
    <row r="95" spans="1:2">
      <c r="A95" t="s">
        <v>2193</v>
      </c>
      <c r="B95">
        <v>6892700</v>
      </c>
    </row>
    <row r="96" spans="1:2">
      <c r="A96" t="s">
        <v>2198</v>
      </c>
      <c r="B96">
        <v>4931100</v>
      </c>
    </row>
    <row r="97" spans="1:2">
      <c r="A97" t="s">
        <v>5041</v>
      </c>
      <c r="B97">
        <v>261600</v>
      </c>
    </row>
    <row r="98" spans="1:2">
      <c r="A98" t="s">
        <v>2203</v>
      </c>
      <c r="B98">
        <v>380200</v>
      </c>
    </row>
    <row r="99" spans="1:2">
      <c r="A99" t="s">
        <v>2208</v>
      </c>
      <c r="B99">
        <v>2232500</v>
      </c>
    </row>
    <row r="100" spans="1:2">
      <c r="A100" t="s">
        <v>2213</v>
      </c>
      <c r="B100">
        <v>138700</v>
      </c>
    </row>
    <row r="101" spans="1:2">
      <c r="A101" t="s">
        <v>2218</v>
      </c>
      <c r="B101">
        <v>473700</v>
      </c>
    </row>
    <row r="102" spans="1:2">
      <c r="A102" t="s">
        <v>2223</v>
      </c>
      <c r="B102">
        <v>9458600</v>
      </c>
    </row>
    <row r="103" spans="1:2">
      <c r="A103" t="s">
        <v>2227</v>
      </c>
      <c r="B103">
        <v>822000</v>
      </c>
    </row>
    <row r="104" spans="1:2">
      <c r="A104" t="s">
        <v>1893</v>
      </c>
      <c r="B104">
        <v>1991000</v>
      </c>
    </row>
    <row r="105" spans="1:2">
      <c r="A105" t="s">
        <v>6839</v>
      </c>
      <c r="B105">
        <v>405900</v>
      </c>
    </row>
    <row r="106" spans="1:2">
      <c r="A106" t="s">
        <v>4890</v>
      </c>
      <c r="B106">
        <v>204400</v>
      </c>
    </row>
    <row r="107" spans="1:2">
      <c r="A107" t="s">
        <v>2233</v>
      </c>
      <c r="B107">
        <v>2483100</v>
      </c>
    </row>
    <row r="108" spans="1:2">
      <c r="A108" t="s">
        <v>2238</v>
      </c>
      <c r="B108">
        <v>2413100</v>
      </c>
    </row>
    <row r="109" spans="1:2">
      <c r="A109" t="s">
        <v>2242</v>
      </c>
      <c r="B109">
        <v>304400</v>
      </c>
    </row>
    <row r="110" spans="1:2">
      <c r="A110" t="s">
        <v>6679</v>
      </c>
      <c r="B110">
        <v>2027200</v>
      </c>
    </row>
    <row r="111" spans="1:2">
      <c r="A111" t="s">
        <v>4894</v>
      </c>
      <c r="B111">
        <v>676800</v>
      </c>
    </row>
    <row r="112" spans="1:2">
      <c r="A112" t="s">
        <v>6709</v>
      </c>
      <c r="B112">
        <v>6400</v>
      </c>
    </row>
    <row r="113" spans="1:2">
      <c r="A113" t="s">
        <v>49</v>
      </c>
      <c r="B113">
        <v>405900</v>
      </c>
    </row>
    <row r="114" spans="1:2">
      <c r="A114" t="s">
        <v>54</v>
      </c>
      <c r="B114">
        <v>15315700</v>
      </c>
    </row>
    <row r="115" spans="1:2">
      <c r="A115" t="s">
        <v>59</v>
      </c>
      <c r="B115">
        <v>3602900</v>
      </c>
    </row>
    <row r="116" spans="1:2">
      <c r="A116" t="s">
        <v>64</v>
      </c>
      <c r="B116">
        <v>70800</v>
      </c>
    </row>
    <row r="117" spans="1:2">
      <c r="A117" t="s">
        <v>69</v>
      </c>
      <c r="B117">
        <v>2634400</v>
      </c>
    </row>
    <row r="118" spans="1:2">
      <c r="A118" t="s">
        <v>2246</v>
      </c>
      <c r="B118">
        <v>1387100</v>
      </c>
    </row>
    <row r="119" spans="1:2">
      <c r="A119" t="s">
        <v>2250</v>
      </c>
      <c r="B119">
        <v>16320000</v>
      </c>
    </row>
    <row r="120" spans="1:2">
      <c r="A120" t="s">
        <v>2255</v>
      </c>
      <c r="B120">
        <v>874400</v>
      </c>
    </row>
    <row r="121" spans="1:2">
      <c r="A121" t="s">
        <v>2260</v>
      </c>
      <c r="B121">
        <v>6411500</v>
      </c>
    </row>
    <row r="122" spans="1:2">
      <c r="A122" t="s">
        <v>2264</v>
      </c>
      <c r="B122">
        <v>25179500</v>
      </c>
    </row>
    <row r="123" spans="1:2">
      <c r="A123" t="s">
        <v>2270</v>
      </c>
      <c r="B123">
        <v>547400</v>
      </c>
    </row>
    <row r="124" spans="1:2">
      <c r="A124" t="s">
        <v>2275</v>
      </c>
      <c r="B124">
        <v>8276700</v>
      </c>
    </row>
    <row r="125" spans="1:2">
      <c r="A125" t="s">
        <v>2280</v>
      </c>
      <c r="B125">
        <v>12356700</v>
      </c>
    </row>
    <row r="126" spans="1:2">
      <c r="A126" t="s">
        <v>2285</v>
      </c>
      <c r="B126">
        <v>3613800</v>
      </c>
    </row>
    <row r="127" spans="1:2">
      <c r="A127" t="s">
        <v>2290</v>
      </c>
      <c r="B127">
        <v>9908700</v>
      </c>
    </row>
    <row r="128" spans="1:2">
      <c r="A128" t="s">
        <v>2294</v>
      </c>
      <c r="B128">
        <v>14688000</v>
      </c>
    </row>
    <row r="129" spans="1:2">
      <c r="A129" t="s">
        <v>4699</v>
      </c>
      <c r="B129">
        <v>20036200</v>
      </c>
    </row>
    <row r="130" spans="1:2">
      <c r="A130" t="s">
        <v>4903</v>
      </c>
      <c r="B130">
        <v>29500</v>
      </c>
    </row>
    <row r="131" spans="1:2">
      <c r="A131" t="s">
        <v>2299</v>
      </c>
      <c r="B131">
        <v>105868571</v>
      </c>
    </row>
    <row r="132" spans="1:2">
      <c r="A132" t="s">
        <v>2307</v>
      </c>
      <c r="B132">
        <v>252500</v>
      </c>
    </row>
    <row r="133" spans="1:2">
      <c r="A133" t="s">
        <v>2312</v>
      </c>
      <c r="B133">
        <v>34464200</v>
      </c>
    </row>
    <row r="134" spans="1:2">
      <c r="A134" t="s">
        <v>2319</v>
      </c>
      <c r="B134">
        <v>963900</v>
      </c>
    </row>
    <row r="135" spans="1:2">
      <c r="A135" t="s">
        <v>4702</v>
      </c>
      <c r="B135">
        <v>5852400</v>
      </c>
    </row>
    <row r="136" spans="1:2">
      <c r="A136" t="s">
        <v>2321</v>
      </c>
      <c r="B136">
        <v>7612200</v>
      </c>
    </row>
    <row r="137" spans="1:2">
      <c r="A137" t="s">
        <v>2324</v>
      </c>
      <c r="B137">
        <v>16203500</v>
      </c>
    </row>
    <row r="138" spans="1:2">
      <c r="A138" t="s">
        <v>2326</v>
      </c>
      <c r="B138">
        <v>13233900</v>
      </c>
    </row>
    <row r="139" spans="1:2">
      <c r="A139" t="s">
        <v>6588</v>
      </c>
      <c r="B139">
        <v>311300</v>
      </c>
    </row>
    <row r="140" spans="1:2">
      <c r="A140" t="s">
        <v>2332</v>
      </c>
      <c r="B140">
        <v>278800</v>
      </c>
    </row>
    <row r="141" spans="1:2">
      <c r="A141" t="s">
        <v>2337</v>
      </c>
      <c r="B141">
        <v>4055000</v>
      </c>
    </row>
    <row r="142" spans="1:2">
      <c r="A142" t="s">
        <v>2340</v>
      </c>
      <c r="B142">
        <v>909400</v>
      </c>
    </row>
    <row r="143" spans="1:2">
      <c r="A143" t="s">
        <v>2346</v>
      </c>
      <c r="B143">
        <v>2584900</v>
      </c>
    </row>
    <row r="144" spans="1:2">
      <c r="A144" t="s">
        <v>2351</v>
      </c>
      <c r="B144">
        <v>1599800</v>
      </c>
    </row>
    <row r="145" spans="1:2">
      <c r="A145" t="s">
        <v>2354</v>
      </c>
      <c r="B145">
        <v>386100</v>
      </c>
    </row>
    <row r="146" spans="1:2">
      <c r="A146" t="s">
        <v>2356</v>
      </c>
      <c r="B146">
        <v>874100</v>
      </c>
    </row>
    <row r="147" spans="1:2">
      <c r="A147" t="s">
        <v>2358</v>
      </c>
      <c r="B147">
        <v>152900</v>
      </c>
    </row>
    <row r="148" spans="1:2">
      <c r="A148" t="s">
        <v>2360</v>
      </c>
      <c r="B148">
        <v>530400</v>
      </c>
    </row>
    <row r="149" spans="1:2">
      <c r="A149" t="s">
        <v>2362</v>
      </c>
      <c r="B149">
        <v>476200</v>
      </c>
    </row>
    <row r="150" spans="1:2">
      <c r="A150" t="s">
        <v>2366</v>
      </c>
      <c r="B150">
        <v>536900</v>
      </c>
    </row>
    <row r="151" spans="1:2">
      <c r="A151" t="s">
        <v>2369</v>
      </c>
      <c r="B151">
        <v>1674600</v>
      </c>
    </row>
    <row r="152" spans="1:2">
      <c r="A152" t="s">
        <v>2370</v>
      </c>
      <c r="B152">
        <v>3888100</v>
      </c>
    </row>
    <row r="153" spans="1:2">
      <c r="A153" t="s">
        <v>2375</v>
      </c>
      <c r="B153">
        <v>8276700</v>
      </c>
    </row>
    <row r="154" spans="1:2">
      <c r="A154" t="s">
        <v>2378</v>
      </c>
      <c r="B154">
        <v>3322400</v>
      </c>
    </row>
    <row r="155" spans="1:2">
      <c r="A155" t="s">
        <v>287</v>
      </c>
      <c r="B155">
        <v>13997000</v>
      </c>
    </row>
    <row r="156" spans="1:2">
      <c r="A156" t="s">
        <v>2383</v>
      </c>
      <c r="B156">
        <v>378800</v>
      </c>
    </row>
    <row r="157" spans="1:2">
      <c r="A157" t="s">
        <v>2385</v>
      </c>
      <c r="B157">
        <v>218000</v>
      </c>
    </row>
    <row r="158" spans="1:2">
      <c r="A158" t="s">
        <v>2389</v>
      </c>
      <c r="B158">
        <v>1431800</v>
      </c>
    </row>
    <row r="159" spans="1:2">
      <c r="A159" t="s">
        <v>6593</v>
      </c>
      <c r="B159">
        <v>153500</v>
      </c>
    </row>
    <row r="160" spans="1:2">
      <c r="A160" t="s">
        <v>1592</v>
      </c>
      <c r="B160">
        <v>88827429</v>
      </c>
    </row>
    <row r="161" spans="1:2">
      <c r="A161" t="s">
        <v>6713</v>
      </c>
      <c r="B161">
        <v>52800</v>
      </c>
    </row>
    <row r="162" spans="1:2">
      <c r="A162" t="s">
        <v>6716</v>
      </c>
      <c r="B162">
        <v>90700</v>
      </c>
    </row>
    <row r="163" spans="1:2">
      <c r="A163" t="s">
        <v>1407</v>
      </c>
      <c r="B163">
        <v>2169700</v>
      </c>
    </row>
    <row r="164" spans="1:2">
      <c r="A164" t="s">
        <v>5046</v>
      </c>
      <c r="B164">
        <v>69300</v>
      </c>
    </row>
    <row r="165" spans="1:2">
      <c r="A165" t="s">
        <v>6718</v>
      </c>
      <c r="B165">
        <v>158600</v>
      </c>
    </row>
    <row r="166" spans="1:2">
      <c r="A166" t="s">
        <v>1417</v>
      </c>
      <c r="B166">
        <v>243200</v>
      </c>
    </row>
    <row r="167" spans="1:2">
      <c r="A167" t="s">
        <v>2391</v>
      </c>
      <c r="B167">
        <v>353500</v>
      </c>
    </row>
    <row r="168" spans="1:2">
      <c r="A168" t="s">
        <v>5049</v>
      </c>
      <c r="B168">
        <v>147800</v>
      </c>
    </row>
    <row r="169" spans="1:2">
      <c r="A169" t="s">
        <v>6722</v>
      </c>
      <c r="B169">
        <v>65800</v>
      </c>
    </row>
    <row r="170" spans="1:2">
      <c r="A170" t="s">
        <v>2394</v>
      </c>
      <c r="B170">
        <v>323500</v>
      </c>
    </row>
    <row r="171" spans="1:2">
      <c r="A171" t="s">
        <v>6786</v>
      </c>
      <c r="B171">
        <v>2865500</v>
      </c>
    </row>
    <row r="172" spans="1:2">
      <c r="A172" t="s">
        <v>2398</v>
      </c>
      <c r="B172">
        <v>5508000</v>
      </c>
    </row>
    <row r="173" spans="1:2">
      <c r="A173" t="s">
        <v>2403</v>
      </c>
      <c r="B173">
        <v>380200</v>
      </c>
    </row>
    <row r="174" spans="1:2">
      <c r="A174" t="s">
        <v>4705</v>
      </c>
      <c r="B174">
        <v>3628700</v>
      </c>
    </row>
    <row r="175" spans="1:2">
      <c r="A175" t="s">
        <v>2405</v>
      </c>
      <c r="B175">
        <v>3977500</v>
      </c>
    </row>
    <row r="176" spans="1:2">
      <c r="A176" t="s">
        <v>2409</v>
      </c>
      <c r="B176">
        <v>125200</v>
      </c>
    </row>
    <row r="177" spans="1:2">
      <c r="A177" t="s">
        <v>2411</v>
      </c>
      <c r="B177">
        <v>7430700</v>
      </c>
    </row>
    <row r="178" spans="1:2">
      <c r="A178" t="s">
        <v>2420</v>
      </c>
      <c r="B178">
        <v>243100</v>
      </c>
    </row>
    <row r="179" spans="1:2">
      <c r="A179" t="s">
        <v>674</v>
      </c>
      <c r="B179">
        <v>33419934</v>
      </c>
    </row>
    <row r="180" spans="1:2">
      <c r="A180" t="s">
        <v>6841</v>
      </c>
      <c r="B180">
        <v>172100</v>
      </c>
    </row>
    <row r="181" spans="1:2">
      <c r="A181" t="s">
        <v>4709</v>
      </c>
      <c r="B181">
        <v>9178100</v>
      </c>
    </row>
    <row r="182" spans="1:2">
      <c r="A182" t="s">
        <v>6541</v>
      </c>
      <c r="B182">
        <v>56700</v>
      </c>
    </row>
    <row r="183" spans="1:2">
      <c r="A183" t="s">
        <v>2424</v>
      </c>
      <c r="B183">
        <v>181000</v>
      </c>
    </row>
    <row r="184" spans="1:2">
      <c r="A184" t="s">
        <v>2427</v>
      </c>
      <c r="B184">
        <v>1618000</v>
      </c>
    </row>
    <row r="185" spans="1:2">
      <c r="A185" t="s">
        <v>2431</v>
      </c>
      <c r="B185">
        <v>151700</v>
      </c>
    </row>
    <row r="186" spans="1:2">
      <c r="A186" t="s">
        <v>6732</v>
      </c>
      <c r="B186">
        <v>85300</v>
      </c>
    </row>
    <row r="187" spans="1:2">
      <c r="A187" t="s">
        <v>2435</v>
      </c>
      <c r="B187">
        <v>18910400</v>
      </c>
    </row>
    <row r="188" spans="1:2">
      <c r="A188" t="s">
        <v>402</v>
      </c>
      <c r="B188">
        <v>66400</v>
      </c>
    </row>
    <row r="189" spans="1:2">
      <c r="A189" t="s">
        <v>6748</v>
      </c>
      <c r="B189">
        <v>1244100</v>
      </c>
    </row>
    <row r="190" spans="1:2">
      <c r="A190" t="s">
        <v>2437</v>
      </c>
      <c r="B190">
        <v>6294900</v>
      </c>
    </row>
    <row r="191" spans="1:2">
      <c r="A191" t="s">
        <v>2441</v>
      </c>
      <c r="B191">
        <v>53500</v>
      </c>
    </row>
    <row r="192" spans="1:2">
      <c r="A192" t="s">
        <v>2443</v>
      </c>
      <c r="B192">
        <v>25621000</v>
      </c>
    </row>
    <row r="193" spans="1:2">
      <c r="A193" t="s">
        <v>6790</v>
      </c>
      <c r="B193">
        <v>24000</v>
      </c>
    </row>
    <row r="194" spans="1:2">
      <c r="A194" t="s">
        <v>519</v>
      </c>
      <c r="B194">
        <v>35492400</v>
      </c>
    </row>
    <row r="195" spans="1:2">
      <c r="A195" t="s">
        <v>2448</v>
      </c>
      <c r="B195">
        <v>50400</v>
      </c>
    </row>
    <row r="196" spans="1:2">
      <c r="A196" t="s">
        <v>2452</v>
      </c>
      <c r="B196">
        <v>77000</v>
      </c>
    </row>
    <row r="197" spans="1:2">
      <c r="A197" t="s">
        <v>6543</v>
      </c>
      <c r="B197">
        <v>82500</v>
      </c>
    </row>
    <row r="198" spans="1:2">
      <c r="A198" t="s">
        <v>4907</v>
      </c>
      <c r="B198">
        <v>50000</v>
      </c>
    </row>
    <row r="199" spans="1:2">
      <c r="A199" t="s">
        <v>6546</v>
      </c>
      <c r="B199">
        <v>77000</v>
      </c>
    </row>
    <row r="200" spans="1:2">
      <c r="A200" t="s">
        <v>4910</v>
      </c>
      <c r="B200">
        <v>117300</v>
      </c>
    </row>
    <row r="201" spans="1:2">
      <c r="A201" t="s">
        <v>6549</v>
      </c>
      <c r="B201">
        <v>84800</v>
      </c>
    </row>
    <row r="202" spans="1:2">
      <c r="A202" t="s">
        <v>2456</v>
      </c>
      <c r="B202">
        <v>9345800</v>
      </c>
    </row>
    <row r="203" spans="1:2">
      <c r="A203" t="s">
        <v>4711</v>
      </c>
      <c r="B203">
        <v>992800</v>
      </c>
    </row>
    <row r="204" spans="1:2">
      <c r="A204" t="s">
        <v>1433</v>
      </c>
      <c r="B204">
        <v>22300</v>
      </c>
    </row>
    <row r="205" spans="1:2">
      <c r="A205" t="s">
        <v>2460</v>
      </c>
      <c r="B205">
        <v>52500</v>
      </c>
    </row>
    <row r="206" spans="1:2">
      <c r="A206" t="s">
        <v>75</v>
      </c>
      <c r="B206">
        <v>5868500</v>
      </c>
    </row>
    <row r="207" spans="1:2">
      <c r="A207" t="s">
        <v>210</v>
      </c>
      <c r="B207">
        <v>4538700</v>
      </c>
    </row>
    <row r="208" spans="1:2">
      <c r="A208" t="s">
        <v>6750</v>
      </c>
      <c r="B208">
        <v>1080200</v>
      </c>
    </row>
    <row r="209" spans="1:2">
      <c r="A209" t="s">
        <v>5051</v>
      </c>
      <c r="B209">
        <v>132900</v>
      </c>
    </row>
    <row r="210" spans="1:2">
      <c r="A210" t="s">
        <v>2464</v>
      </c>
      <c r="B210">
        <v>170000</v>
      </c>
    </row>
    <row r="211" spans="1:2">
      <c r="A211" t="s">
        <v>6598</v>
      </c>
      <c r="B211">
        <v>67500</v>
      </c>
    </row>
    <row r="212" spans="1:2">
      <c r="A212" t="s">
        <v>2468</v>
      </c>
      <c r="B212">
        <v>766200</v>
      </c>
    </row>
    <row r="213" spans="1:2">
      <c r="A213" t="s">
        <v>2473</v>
      </c>
      <c r="B213">
        <v>2091300</v>
      </c>
    </row>
    <row r="214" spans="1:2">
      <c r="A214" t="s">
        <v>2475</v>
      </c>
      <c r="B214">
        <v>2261900</v>
      </c>
    </row>
    <row r="215" spans="1:2">
      <c r="A215" t="s">
        <v>2479</v>
      </c>
      <c r="B215">
        <v>68867557</v>
      </c>
    </row>
    <row r="216" spans="1:2">
      <c r="A216" t="s">
        <v>2487</v>
      </c>
      <c r="B216">
        <v>30607300</v>
      </c>
    </row>
    <row r="217" spans="1:2">
      <c r="A217" t="s">
        <v>2491</v>
      </c>
      <c r="B217">
        <v>11843300</v>
      </c>
    </row>
    <row r="218" spans="1:2">
      <c r="A218" t="s">
        <v>2495</v>
      </c>
      <c r="B218">
        <v>942900</v>
      </c>
    </row>
    <row r="219" spans="1:2">
      <c r="A219" t="s">
        <v>2497</v>
      </c>
      <c r="B219">
        <v>3238700</v>
      </c>
    </row>
    <row r="220" spans="1:2">
      <c r="A220" t="s">
        <v>2501</v>
      </c>
      <c r="B220">
        <v>38591800</v>
      </c>
    </row>
    <row r="221" spans="1:2">
      <c r="A221" t="s">
        <v>2504</v>
      </c>
      <c r="B221">
        <v>859200</v>
      </c>
    </row>
    <row r="222" spans="1:2">
      <c r="A222" t="s">
        <v>2507</v>
      </c>
      <c r="B222">
        <v>795400</v>
      </c>
    </row>
    <row r="223" spans="1:2">
      <c r="A223" t="s">
        <v>2509</v>
      </c>
      <c r="B223">
        <v>5279900</v>
      </c>
    </row>
    <row r="224" spans="1:2">
      <c r="A224" t="s">
        <v>2513</v>
      </c>
      <c r="B224">
        <v>10620700</v>
      </c>
    </row>
    <row r="225" spans="1:2">
      <c r="A225" t="s">
        <v>2517</v>
      </c>
      <c r="B225">
        <v>1923500</v>
      </c>
    </row>
    <row r="226" spans="1:2">
      <c r="A226" t="s">
        <v>2522</v>
      </c>
      <c r="B226">
        <v>279900</v>
      </c>
    </row>
    <row r="227" spans="1:2">
      <c r="A227" t="s">
        <v>2526</v>
      </c>
      <c r="B227">
        <v>2633100</v>
      </c>
    </row>
    <row r="228" spans="1:2">
      <c r="A228" t="s">
        <v>2531</v>
      </c>
      <c r="B228">
        <v>548000</v>
      </c>
    </row>
    <row r="229" spans="1:2">
      <c r="A229" t="s">
        <v>2535</v>
      </c>
      <c r="B229">
        <v>790200</v>
      </c>
    </row>
    <row r="230" spans="1:2">
      <c r="A230" t="s">
        <v>4913</v>
      </c>
      <c r="B230">
        <v>33600</v>
      </c>
    </row>
    <row r="231" spans="1:2">
      <c r="A231" t="s">
        <v>6604</v>
      </c>
      <c r="B231">
        <v>59600</v>
      </c>
    </row>
    <row r="232" spans="1:2">
      <c r="A232" t="s">
        <v>2539</v>
      </c>
      <c r="B232">
        <v>52500</v>
      </c>
    </row>
    <row r="233" spans="1:2">
      <c r="A233" t="s">
        <v>2543</v>
      </c>
      <c r="B233">
        <v>96000</v>
      </c>
    </row>
    <row r="234" spans="1:2">
      <c r="A234" t="s">
        <v>2548</v>
      </c>
      <c r="B234">
        <v>786900</v>
      </c>
    </row>
    <row r="235" spans="1:2">
      <c r="A235" t="s">
        <v>5055</v>
      </c>
      <c r="B235">
        <v>299300</v>
      </c>
    </row>
    <row r="236" spans="1:2">
      <c r="A236" t="s">
        <v>2551</v>
      </c>
      <c r="B236">
        <v>296000</v>
      </c>
    </row>
    <row r="237" spans="1:2">
      <c r="A237" t="s">
        <v>2558</v>
      </c>
      <c r="B237">
        <v>40800</v>
      </c>
    </row>
    <row r="238" spans="1:2">
      <c r="A238" t="s">
        <v>2562</v>
      </c>
      <c r="B238">
        <v>9341000</v>
      </c>
    </row>
    <row r="239" spans="1:2">
      <c r="A239" t="s">
        <v>2566</v>
      </c>
      <c r="B239">
        <v>2847200</v>
      </c>
    </row>
    <row r="240" spans="1:2">
      <c r="A240" t="s">
        <v>2570</v>
      </c>
      <c r="B240">
        <v>3648800</v>
      </c>
    </row>
    <row r="241" spans="1:2">
      <c r="A241" t="s">
        <v>2575</v>
      </c>
      <c r="B241">
        <v>58400</v>
      </c>
    </row>
    <row r="242" spans="1:2">
      <c r="A242" t="s">
        <v>2579</v>
      </c>
      <c r="B242">
        <v>237600</v>
      </c>
    </row>
    <row r="243" spans="1:2">
      <c r="A243" t="s">
        <v>2582</v>
      </c>
      <c r="B243">
        <v>1690400</v>
      </c>
    </row>
    <row r="244" spans="1:2">
      <c r="A244" t="s">
        <v>2586</v>
      </c>
      <c r="B244">
        <v>2158900</v>
      </c>
    </row>
    <row r="245" spans="1:2">
      <c r="A245" t="s">
        <v>2591</v>
      </c>
      <c r="B245">
        <v>160802015</v>
      </c>
    </row>
    <row r="246" spans="1:2">
      <c r="A246" t="s">
        <v>2597</v>
      </c>
      <c r="B246">
        <v>2310100</v>
      </c>
    </row>
    <row r="247" spans="1:2">
      <c r="A247" t="s">
        <v>2602</v>
      </c>
      <c r="B247">
        <v>242900</v>
      </c>
    </row>
    <row r="248" spans="1:2">
      <c r="A248" t="s">
        <v>6794</v>
      </c>
      <c r="B248">
        <v>499800</v>
      </c>
    </row>
    <row r="249" spans="1:2">
      <c r="A249" t="s">
        <v>6796</v>
      </c>
      <c r="B249">
        <v>592700</v>
      </c>
    </row>
    <row r="250" spans="1:2">
      <c r="A250" t="s">
        <v>6800</v>
      </c>
      <c r="B250">
        <v>253500</v>
      </c>
    </row>
    <row r="251" spans="1:2">
      <c r="A251" t="s">
        <v>6804</v>
      </c>
      <c r="B251">
        <v>1376900</v>
      </c>
    </row>
    <row r="252" spans="1:2">
      <c r="A252" t="s">
        <v>6681</v>
      </c>
      <c r="B252">
        <v>1581300</v>
      </c>
    </row>
    <row r="253" spans="1:2">
      <c r="A253" t="s">
        <v>6684</v>
      </c>
      <c r="B253">
        <v>886500</v>
      </c>
    </row>
    <row r="254" spans="1:2">
      <c r="A254" t="s">
        <v>2606</v>
      </c>
      <c r="B254">
        <v>16770200</v>
      </c>
    </row>
    <row r="255" spans="1:2">
      <c r="A255" t="s">
        <v>2612</v>
      </c>
      <c r="B255">
        <v>29200</v>
      </c>
    </row>
    <row r="256" spans="1:2">
      <c r="A256" t="s">
        <v>1554</v>
      </c>
      <c r="B256">
        <v>2346400</v>
      </c>
    </row>
    <row r="257" spans="1:2">
      <c r="A257" t="s">
        <v>6808</v>
      </c>
      <c r="B257">
        <v>61200</v>
      </c>
    </row>
    <row r="258" spans="1:2">
      <c r="A258" t="s">
        <v>6608</v>
      </c>
      <c r="B258">
        <v>103400</v>
      </c>
    </row>
    <row r="259" spans="1:2">
      <c r="A259" t="s">
        <v>6612</v>
      </c>
      <c r="B259">
        <v>103400</v>
      </c>
    </row>
    <row r="260" spans="1:2">
      <c r="A260" t="s">
        <v>6615</v>
      </c>
      <c r="B260">
        <v>103400</v>
      </c>
    </row>
    <row r="261" spans="1:2">
      <c r="A261" t="s">
        <v>6620</v>
      </c>
      <c r="B261">
        <v>103400</v>
      </c>
    </row>
    <row r="262" spans="1:2">
      <c r="A262" t="s">
        <v>6624</v>
      </c>
      <c r="B262">
        <v>257300</v>
      </c>
    </row>
    <row r="263" spans="1:2">
      <c r="A263" t="s">
        <v>6628</v>
      </c>
      <c r="B263">
        <v>299000</v>
      </c>
    </row>
    <row r="264" spans="1:2">
      <c r="A264" t="s">
        <v>6633</v>
      </c>
      <c r="B264">
        <v>530400</v>
      </c>
    </row>
    <row r="265" spans="1:2">
      <c r="A265" t="s">
        <v>6636</v>
      </c>
      <c r="B265">
        <v>52000</v>
      </c>
    </row>
    <row r="266" spans="1:2">
      <c r="A266" t="s">
        <v>2616</v>
      </c>
      <c r="B266">
        <v>944500</v>
      </c>
    </row>
    <row r="267" spans="1:2">
      <c r="A267" t="s">
        <v>6639</v>
      </c>
      <c r="B267">
        <v>77400</v>
      </c>
    </row>
    <row r="268" spans="1:2">
      <c r="A268" t="s">
        <v>6642</v>
      </c>
      <c r="B268">
        <v>346100</v>
      </c>
    </row>
    <row r="269" spans="1:2">
      <c r="A269" t="s">
        <v>6645</v>
      </c>
      <c r="B269">
        <v>113100</v>
      </c>
    </row>
    <row r="270" spans="1:2">
      <c r="A270" t="s">
        <v>6650</v>
      </c>
      <c r="B270">
        <v>626400</v>
      </c>
    </row>
    <row r="271" spans="1:2">
      <c r="A271" t="s">
        <v>6811</v>
      </c>
      <c r="B271">
        <v>7200</v>
      </c>
    </row>
    <row r="272" spans="1:2">
      <c r="A272" t="s">
        <v>6655</v>
      </c>
      <c r="B272">
        <v>86800</v>
      </c>
    </row>
    <row r="273" spans="1:2">
      <c r="A273" t="s">
        <v>6659</v>
      </c>
      <c r="B273">
        <v>125000</v>
      </c>
    </row>
    <row r="274" spans="1:2">
      <c r="A274" t="s">
        <v>2619</v>
      </c>
      <c r="B274">
        <v>367200</v>
      </c>
    </row>
    <row r="275" spans="1:2">
      <c r="A275" t="s">
        <v>2622</v>
      </c>
      <c r="B275">
        <v>641800</v>
      </c>
    </row>
    <row r="276" spans="1:2">
      <c r="A276" t="s">
        <v>2625</v>
      </c>
      <c r="B276">
        <v>2926100</v>
      </c>
    </row>
    <row r="277" spans="1:2">
      <c r="A277" t="s">
        <v>2630</v>
      </c>
      <c r="B277">
        <v>1008900</v>
      </c>
    </row>
    <row r="278" spans="1:2">
      <c r="A278" t="s">
        <v>5062</v>
      </c>
      <c r="B278">
        <v>655400</v>
      </c>
    </row>
    <row r="279" spans="1:2">
      <c r="A279" t="s">
        <v>2634</v>
      </c>
      <c r="B279">
        <v>7447700</v>
      </c>
    </row>
    <row r="280" spans="1:2">
      <c r="A280" t="s">
        <v>6551</v>
      </c>
      <c r="B280">
        <v>50900</v>
      </c>
    </row>
    <row r="281" spans="1:2">
      <c r="A281" t="s">
        <v>2640</v>
      </c>
      <c r="B281">
        <v>449900</v>
      </c>
    </row>
    <row r="282" spans="1:2">
      <c r="A282" t="s">
        <v>6552</v>
      </c>
      <c r="B282">
        <v>38400</v>
      </c>
    </row>
    <row r="283" spans="1:2">
      <c r="A283" t="s">
        <v>2645</v>
      </c>
      <c r="B283">
        <v>2154700</v>
      </c>
    </row>
    <row r="284" spans="1:2">
      <c r="A284" t="s">
        <v>2648</v>
      </c>
      <c r="B284">
        <v>1958700</v>
      </c>
    </row>
    <row r="285" spans="1:2">
      <c r="A285" t="s">
        <v>215</v>
      </c>
      <c r="B285">
        <v>602400</v>
      </c>
    </row>
    <row r="286" spans="1:2">
      <c r="A286" t="s">
        <v>2652</v>
      </c>
      <c r="B286">
        <v>1894400</v>
      </c>
    </row>
    <row r="287" spans="1:2">
      <c r="A287" t="s">
        <v>5065</v>
      </c>
      <c r="B287">
        <v>395000</v>
      </c>
    </row>
    <row r="288" spans="1:2">
      <c r="A288" t="s">
        <v>2656</v>
      </c>
      <c r="B288">
        <v>4126700</v>
      </c>
    </row>
    <row r="289" spans="1:2">
      <c r="A289" t="s">
        <v>2661</v>
      </c>
      <c r="B289">
        <v>3683700</v>
      </c>
    </row>
    <row r="290" spans="1:2">
      <c r="A290" t="s">
        <v>2666</v>
      </c>
      <c r="B290">
        <v>3341100</v>
      </c>
    </row>
    <row r="291" spans="1:2">
      <c r="A291" t="s">
        <v>2671</v>
      </c>
      <c r="B291">
        <v>4483000</v>
      </c>
    </row>
    <row r="292" spans="1:2">
      <c r="A292" t="s">
        <v>2676</v>
      </c>
      <c r="B292">
        <v>16943700</v>
      </c>
    </row>
    <row r="293" spans="1:2">
      <c r="A293" t="s">
        <v>2682</v>
      </c>
      <c r="B293">
        <v>4196700</v>
      </c>
    </row>
    <row r="294" spans="1:2">
      <c r="A294" t="s">
        <v>2687</v>
      </c>
      <c r="B294">
        <v>1288100</v>
      </c>
    </row>
    <row r="295" spans="1:2">
      <c r="A295" t="s">
        <v>2691</v>
      </c>
      <c r="B295">
        <v>2506700</v>
      </c>
    </row>
    <row r="296" spans="1:2">
      <c r="A296" t="s">
        <v>2695</v>
      </c>
      <c r="B296">
        <v>3427200</v>
      </c>
    </row>
    <row r="297" spans="1:2">
      <c r="A297" t="s">
        <v>454</v>
      </c>
      <c r="B297">
        <v>38400</v>
      </c>
    </row>
    <row r="298" spans="1:2">
      <c r="A298" t="s">
        <v>2699</v>
      </c>
      <c r="B298">
        <v>777900</v>
      </c>
    </row>
    <row r="299" spans="1:2">
      <c r="A299" t="s">
        <v>2704</v>
      </c>
      <c r="B299">
        <v>3677900</v>
      </c>
    </row>
    <row r="300" spans="1:2">
      <c r="A300" t="s">
        <v>6556</v>
      </c>
      <c r="B300">
        <v>152000</v>
      </c>
    </row>
    <row r="301" spans="1:2">
      <c r="A301" t="s">
        <v>1887</v>
      </c>
      <c r="B301">
        <v>394330</v>
      </c>
    </row>
    <row r="302" spans="1:2">
      <c r="A302" t="s">
        <v>2706</v>
      </c>
      <c r="B302">
        <v>18020500</v>
      </c>
    </row>
    <row r="303" spans="1:2">
      <c r="A303" t="s">
        <v>2722</v>
      </c>
      <c r="B303">
        <v>6041100</v>
      </c>
    </row>
    <row r="304" spans="1:2">
      <c r="A304" t="s">
        <v>2727</v>
      </c>
      <c r="B304">
        <v>253900</v>
      </c>
    </row>
    <row r="305" spans="1:2">
      <c r="A305" t="s">
        <v>2731</v>
      </c>
      <c r="B305">
        <v>185700</v>
      </c>
    </row>
    <row r="306" spans="1:2">
      <c r="A306" t="s">
        <v>2734</v>
      </c>
      <c r="B306">
        <v>25900</v>
      </c>
    </row>
    <row r="307" spans="1:2">
      <c r="A307" t="s">
        <v>4607</v>
      </c>
      <c r="B307">
        <v>4977300</v>
      </c>
    </row>
    <row r="308" spans="1:2">
      <c r="A308" t="s">
        <v>9730</v>
      </c>
      <c r="B308">
        <v>313200</v>
      </c>
    </row>
    <row r="309" spans="1:2">
      <c r="A309" t="s">
        <v>2739</v>
      </c>
      <c r="B309">
        <v>14280000</v>
      </c>
    </row>
    <row r="310" spans="1:2">
      <c r="A310" t="s">
        <v>6688</v>
      </c>
      <c r="B310">
        <v>250700</v>
      </c>
    </row>
    <row r="311" spans="1:2">
      <c r="A311" t="s">
        <v>221</v>
      </c>
      <c r="B311">
        <v>2488000</v>
      </c>
    </row>
    <row r="312" spans="1:2">
      <c r="A312" t="s">
        <v>2744</v>
      </c>
      <c r="B312">
        <v>1410600</v>
      </c>
    </row>
    <row r="313" spans="1:2">
      <c r="A313" t="s">
        <v>2748</v>
      </c>
      <c r="B313">
        <v>406200</v>
      </c>
    </row>
    <row r="314" spans="1:2">
      <c r="A314" t="s">
        <v>2752</v>
      </c>
      <c r="B314">
        <v>268400</v>
      </c>
    </row>
    <row r="315" spans="1:2">
      <c r="A315" t="s">
        <v>2756</v>
      </c>
      <c r="B315">
        <v>1329000</v>
      </c>
    </row>
    <row r="316" spans="1:2">
      <c r="A316" t="s">
        <v>2759</v>
      </c>
      <c r="B316">
        <v>226700</v>
      </c>
    </row>
    <row r="317" spans="1:2">
      <c r="A317" t="s">
        <v>2763</v>
      </c>
      <c r="B317">
        <v>180100</v>
      </c>
    </row>
    <row r="318" spans="1:2">
      <c r="A318" t="s">
        <v>2766</v>
      </c>
      <c r="B318">
        <v>309000</v>
      </c>
    </row>
    <row r="319" spans="1:2">
      <c r="A319" t="s">
        <v>2769</v>
      </c>
      <c r="B319">
        <v>4915800</v>
      </c>
    </row>
    <row r="320" spans="1:2">
      <c r="A320" t="s">
        <v>2774</v>
      </c>
      <c r="B320">
        <v>8742900</v>
      </c>
    </row>
    <row r="321" spans="1:2">
      <c r="A321" t="s">
        <v>226</v>
      </c>
      <c r="B321">
        <v>15549100</v>
      </c>
    </row>
    <row r="322" spans="1:2">
      <c r="A322" t="s">
        <v>2778</v>
      </c>
      <c r="B322">
        <v>10495400</v>
      </c>
    </row>
    <row r="323" spans="1:2">
      <c r="A323" t="s">
        <v>2782</v>
      </c>
      <c r="B323">
        <v>50994286</v>
      </c>
    </row>
    <row r="324" spans="1:2">
      <c r="A324" t="s">
        <v>2789</v>
      </c>
      <c r="B324">
        <v>7897500</v>
      </c>
    </row>
    <row r="325" spans="1:2">
      <c r="A325" t="s">
        <v>458</v>
      </c>
      <c r="B325">
        <v>5707700</v>
      </c>
    </row>
    <row r="326" spans="1:2">
      <c r="A326" t="s">
        <v>463</v>
      </c>
      <c r="B326">
        <v>11597400</v>
      </c>
    </row>
    <row r="327" spans="1:2">
      <c r="A327" t="s">
        <v>2790</v>
      </c>
      <c r="B327">
        <v>4266700</v>
      </c>
    </row>
    <row r="328" spans="1:2">
      <c r="A328" t="s">
        <v>2794</v>
      </c>
      <c r="B328">
        <v>14979500</v>
      </c>
    </row>
    <row r="329" spans="1:2">
      <c r="A329" t="s">
        <v>2798</v>
      </c>
      <c r="B329">
        <v>1178200</v>
      </c>
    </row>
    <row r="330" spans="1:2">
      <c r="A330" t="s">
        <v>79</v>
      </c>
      <c r="B330">
        <v>5628800</v>
      </c>
    </row>
    <row r="331" spans="1:2">
      <c r="A331" t="s">
        <v>2802</v>
      </c>
      <c r="B331">
        <v>6979100</v>
      </c>
    </row>
    <row r="332" spans="1:2">
      <c r="A332" t="s">
        <v>4915</v>
      </c>
      <c r="B332">
        <v>75000</v>
      </c>
    </row>
    <row r="333" spans="1:2">
      <c r="A333" t="s">
        <v>4919</v>
      </c>
      <c r="B333">
        <v>25200</v>
      </c>
    </row>
    <row r="334" spans="1:2">
      <c r="A334" t="s">
        <v>4920</v>
      </c>
      <c r="B334">
        <v>25200</v>
      </c>
    </row>
    <row r="335" spans="1:2">
      <c r="A335" t="s">
        <v>4922</v>
      </c>
      <c r="B335">
        <v>75000</v>
      </c>
    </row>
    <row r="336" spans="1:2">
      <c r="A336" t="s">
        <v>4925</v>
      </c>
      <c r="B336">
        <v>50000</v>
      </c>
    </row>
    <row r="337" spans="1:2">
      <c r="A337" t="s">
        <v>4929</v>
      </c>
      <c r="B337">
        <v>50000</v>
      </c>
    </row>
    <row r="338" spans="1:2">
      <c r="A338" t="s">
        <v>4933</v>
      </c>
      <c r="B338">
        <v>75000</v>
      </c>
    </row>
    <row r="339" spans="1:2">
      <c r="A339" t="s">
        <v>4936</v>
      </c>
      <c r="B339">
        <v>50000</v>
      </c>
    </row>
    <row r="340" spans="1:2">
      <c r="A340" t="s">
        <v>4938</v>
      </c>
      <c r="B340">
        <v>50000</v>
      </c>
    </row>
    <row r="341" spans="1:2">
      <c r="A341" t="s">
        <v>4941</v>
      </c>
      <c r="B341">
        <v>75000</v>
      </c>
    </row>
    <row r="342" spans="1:2">
      <c r="A342" t="s">
        <v>4945</v>
      </c>
      <c r="B342">
        <v>75000</v>
      </c>
    </row>
    <row r="343" spans="1:2">
      <c r="A343" t="s">
        <v>4948</v>
      </c>
      <c r="B343">
        <v>50000</v>
      </c>
    </row>
    <row r="344" spans="1:2">
      <c r="A344" t="s">
        <v>4950</v>
      </c>
      <c r="B344">
        <v>75000</v>
      </c>
    </row>
    <row r="345" spans="1:2">
      <c r="A345" t="s">
        <v>4954</v>
      </c>
      <c r="B345">
        <v>50000</v>
      </c>
    </row>
    <row r="346" spans="1:2">
      <c r="A346" t="s">
        <v>4957</v>
      </c>
      <c r="B346">
        <v>75000</v>
      </c>
    </row>
    <row r="347" spans="1:2">
      <c r="A347" t="s">
        <v>4961</v>
      </c>
      <c r="B347">
        <v>50000</v>
      </c>
    </row>
    <row r="348" spans="1:2">
      <c r="A348" t="s">
        <v>4964</v>
      </c>
      <c r="B348">
        <v>75000</v>
      </c>
    </row>
    <row r="349" spans="1:2">
      <c r="A349" t="s">
        <v>4966</v>
      </c>
      <c r="B349">
        <v>50000</v>
      </c>
    </row>
    <row r="350" spans="1:2">
      <c r="A350" t="s">
        <v>4970</v>
      </c>
      <c r="B350">
        <v>50000</v>
      </c>
    </row>
    <row r="351" spans="1:2">
      <c r="A351" t="s">
        <v>4972</v>
      </c>
      <c r="B351">
        <v>50000</v>
      </c>
    </row>
    <row r="352" spans="1:2">
      <c r="A352" t="s">
        <v>4974</v>
      </c>
      <c r="B352">
        <v>50000</v>
      </c>
    </row>
    <row r="353" spans="1:2">
      <c r="A353" t="s">
        <v>4977</v>
      </c>
      <c r="B353">
        <v>25200</v>
      </c>
    </row>
    <row r="354" spans="1:2">
      <c r="A354" t="s">
        <v>4982</v>
      </c>
      <c r="B354">
        <v>202400</v>
      </c>
    </row>
    <row r="355" spans="1:2">
      <c r="A355" t="s">
        <v>4986</v>
      </c>
      <c r="B355">
        <v>83100</v>
      </c>
    </row>
    <row r="356" spans="1:2">
      <c r="A356" t="s">
        <v>1578</v>
      </c>
      <c r="B356">
        <v>74100</v>
      </c>
    </row>
    <row r="357" spans="1:2">
      <c r="A357" t="s">
        <v>4851</v>
      </c>
      <c r="B357">
        <v>9951700</v>
      </c>
    </row>
    <row r="358" spans="1:2">
      <c r="A358" t="s">
        <v>2806</v>
      </c>
      <c r="B358">
        <v>9588700</v>
      </c>
    </row>
    <row r="359" spans="1:2">
      <c r="A359" t="s">
        <v>2811</v>
      </c>
      <c r="B359">
        <v>3730400</v>
      </c>
    </row>
    <row r="360" spans="1:2">
      <c r="A360" t="s">
        <v>2814</v>
      </c>
      <c r="B360">
        <v>2261600</v>
      </c>
    </row>
    <row r="361" spans="1:2">
      <c r="A361" t="s">
        <v>2818</v>
      </c>
      <c r="B361">
        <v>4736500</v>
      </c>
    </row>
    <row r="362" spans="1:2">
      <c r="A362" t="s">
        <v>2823</v>
      </c>
      <c r="B362">
        <v>4023300</v>
      </c>
    </row>
    <row r="363" spans="1:2">
      <c r="A363" t="s">
        <v>2828</v>
      </c>
      <c r="B363">
        <v>15549100</v>
      </c>
    </row>
    <row r="364" spans="1:2">
      <c r="A364" t="s">
        <v>2831</v>
      </c>
      <c r="B364">
        <v>865700</v>
      </c>
    </row>
    <row r="365" spans="1:2">
      <c r="A365" t="s">
        <v>2836</v>
      </c>
      <c r="B365">
        <v>233300</v>
      </c>
    </row>
    <row r="366" spans="1:2">
      <c r="A366" t="s">
        <v>2840</v>
      </c>
      <c r="B366">
        <v>40800</v>
      </c>
    </row>
    <row r="367" spans="1:2">
      <c r="A367" t="s">
        <v>2844</v>
      </c>
      <c r="B367">
        <v>116700</v>
      </c>
    </row>
    <row r="368" spans="1:2">
      <c r="A368" t="s">
        <v>2848</v>
      </c>
      <c r="B368">
        <v>529300</v>
      </c>
    </row>
    <row r="369" spans="1:2">
      <c r="A369" t="s">
        <v>2853</v>
      </c>
      <c r="B369">
        <v>18480200</v>
      </c>
    </row>
    <row r="370" spans="1:2">
      <c r="A370" t="s">
        <v>2857</v>
      </c>
      <c r="B370">
        <v>1712700</v>
      </c>
    </row>
    <row r="371" spans="1:2">
      <c r="A371" t="s">
        <v>2861</v>
      </c>
      <c r="B371">
        <v>250700</v>
      </c>
    </row>
    <row r="372" spans="1:2">
      <c r="A372" t="s">
        <v>2865</v>
      </c>
      <c r="B372">
        <v>250700</v>
      </c>
    </row>
    <row r="373" spans="1:2">
      <c r="A373" t="s">
        <v>6662</v>
      </c>
      <c r="B373">
        <v>48300</v>
      </c>
    </row>
    <row r="374" spans="1:2">
      <c r="A374" t="s">
        <v>6666</v>
      </c>
      <c r="B374">
        <v>22300</v>
      </c>
    </row>
    <row r="375" spans="1:2">
      <c r="A375" t="s">
        <v>2868</v>
      </c>
      <c r="B375">
        <v>689500</v>
      </c>
    </row>
    <row r="376" spans="1:2">
      <c r="A376" t="s">
        <v>6558</v>
      </c>
      <c r="B376">
        <v>193000</v>
      </c>
    </row>
    <row r="377" spans="1:2">
      <c r="A377" t="s">
        <v>2873</v>
      </c>
      <c r="B377">
        <v>3079400</v>
      </c>
    </row>
    <row r="378" spans="1:2">
      <c r="A378" t="s">
        <v>2877</v>
      </c>
      <c r="B378">
        <v>311300</v>
      </c>
    </row>
    <row r="379" spans="1:2">
      <c r="A379" t="s">
        <v>2881</v>
      </c>
      <c r="B379">
        <v>218000</v>
      </c>
    </row>
    <row r="380" spans="1:2">
      <c r="A380" t="s">
        <v>4789</v>
      </c>
      <c r="B380">
        <v>2283400</v>
      </c>
    </row>
    <row r="381" spans="1:2">
      <c r="A381" t="s">
        <v>2884</v>
      </c>
      <c r="B381">
        <v>16590700</v>
      </c>
    </row>
    <row r="382" spans="1:2">
      <c r="A382" t="s">
        <v>4613</v>
      </c>
      <c r="B382">
        <v>101500</v>
      </c>
    </row>
    <row r="383" spans="1:2">
      <c r="A383" t="s">
        <v>2888</v>
      </c>
      <c r="B383">
        <v>4526500</v>
      </c>
    </row>
    <row r="384" spans="1:2">
      <c r="A384" t="s">
        <v>232</v>
      </c>
      <c r="B384">
        <v>856800</v>
      </c>
    </row>
    <row r="385" spans="1:2">
      <c r="A385" t="s">
        <v>6757</v>
      </c>
      <c r="B385">
        <v>184700</v>
      </c>
    </row>
    <row r="386" spans="1:2">
      <c r="A386" t="s">
        <v>4618</v>
      </c>
      <c r="B386">
        <v>31300</v>
      </c>
    </row>
    <row r="387" spans="1:2">
      <c r="A387" t="s">
        <v>6734</v>
      </c>
      <c r="B387">
        <v>84100</v>
      </c>
    </row>
    <row r="388" spans="1:2">
      <c r="A388" t="s">
        <v>4623</v>
      </c>
      <c r="B388">
        <v>4220500</v>
      </c>
    </row>
    <row r="389" spans="1:2">
      <c r="A389" t="s">
        <v>914</v>
      </c>
      <c r="B389">
        <v>347894</v>
      </c>
    </row>
    <row r="390" spans="1:2">
      <c r="A390" t="s">
        <v>919</v>
      </c>
      <c r="B390">
        <v>504143</v>
      </c>
    </row>
    <row r="391" spans="1:2">
      <c r="A391" t="s">
        <v>923</v>
      </c>
      <c r="B391">
        <v>418070</v>
      </c>
    </row>
    <row r="392" spans="1:2">
      <c r="A392" t="s">
        <v>927</v>
      </c>
      <c r="B392">
        <v>233626</v>
      </c>
    </row>
    <row r="393" spans="1:2">
      <c r="A393" t="s">
        <v>931</v>
      </c>
      <c r="B393">
        <v>61480</v>
      </c>
    </row>
    <row r="394" spans="1:2">
      <c r="A394" t="s">
        <v>935</v>
      </c>
      <c r="B394">
        <v>725475</v>
      </c>
    </row>
    <row r="395" spans="1:2">
      <c r="A395" t="s">
        <v>939</v>
      </c>
      <c r="B395">
        <v>565624</v>
      </c>
    </row>
    <row r="396" spans="1:2">
      <c r="A396" t="s">
        <v>943</v>
      </c>
      <c r="B396">
        <v>418070</v>
      </c>
    </row>
    <row r="397" spans="1:2">
      <c r="A397" t="s">
        <v>947</v>
      </c>
      <c r="B397">
        <v>737770</v>
      </c>
    </row>
    <row r="398" spans="1:2">
      <c r="A398" t="s">
        <v>951</v>
      </c>
      <c r="B398">
        <v>405774</v>
      </c>
    </row>
    <row r="399" spans="1:2">
      <c r="A399" t="s">
        <v>955</v>
      </c>
      <c r="B399">
        <v>516438</v>
      </c>
    </row>
    <row r="400" spans="1:2">
      <c r="A400" t="s">
        <v>959</v>
      </c>
      <c r="B400">
        <v>73776</v>
      </c>
    </row>
    <row r="401" spans="1:2">
      <c r="A401" t="s">
        <v>963</v>
      </c>
      <c r="B401">
        <v>430366</v>
      </c>
    </row>
    <row r="402" spans="1:2">
      <c r="A402" t="s">
        <v>969</v>
      </c>
      <c r="B402">
        <v>37675</v>
      </c>
    </row>
    <row r="403" spans="1:2">
      <c r="A403" t="s">
        <v>973</v>
      </c>
      <c r="B403">
        <v>430366</v>
      </c>
    </row>
    <row r="404" spans="1:2">
      <c r="A404" t="s">
        <v>977</v>
      </c>
      <c r="B404">
        <v>344293</v>
      </c>
    </row>
    <row r="405" spans="1:2">
      <c r="A405" t="s">
        <v>981</v>
      </c>
      <c r="B405">
        <v>430366</v>
      </c>
    </row>
    <row r="406" spans="1:2">
      <c r="A406" t="s">
        <v>985</v>
      </c>
      <c r="B406">
        <v>221330</v>
      </c>
    </row>
    <row r="407" spans="1:2">
      <c r="A407" t="s">
        <v>989</v>
      </c>
      <c r="B407">
        <v>430366</v>
      </c>
    </row>
    <row r="408" spans="1:2">
      <c r="A408" t="s">
        <v>992</v>
      </c>
      <c r="B408">
        <v>344293</v>
      </c>
    </row>
    <row r="409" spans="1:2">
      <c r="A409" t="s">
        <v>996</v>
      </c>
      <c r="B409">
        <v>565624</v>
      </c>
    </row>
    <row r="410" spans="1:2">
      <c r="A410" t="s">
        <v>1000</v>
      </c>
      <c r="B410">
        <v>172145</v>
      </c>
    </row>
    <row r="411" spans="1:2">
      <c r="A411" t="s">
        <v>1005</v>
      </c>
      <c r="B411">
        <v>405774</v>
      </c>
    </row>
    <row r="412" spans="1:2">
      <c r="A412" t="s">
        <v>2894</v>
      </c>
      <c r="B412">
        <v>3257400</v>
      </c>
    </row>
    <row r="413" spans="1:2">
      <c r="A413" t="s">
        <v>1298</v>
      </c>
      <c r="B413">
        <v>1721465</v>
      </c>
    </row>
    <row r="414" spans="1:2">
      <c r="A414" t="s">
        <v>2898</v>
      </c>
      <c r="B414">
        <v>7588400</v>
      </c>
    </row>
    <row r="415" spans="1:2">
      <c r="A415" t="s">
        <v>5069</v>
      </c>
      <c r="B415">
        <v>204000</v>
      </c>
    </row>
    <row r="416" spans="1:2">
      <c r="A416" t="s">
        <v>2902</v>
      </c>
      <c r="B416">
        <v>1570200</v>
      </c>
    </row>
    <row r="417" spans="1:2">
      <c r="A417" t="s">
        <v>5072</v>
      </c>
      <c r="B417">
        <v>692600</v>
      </c>
    </row>
    <row r="418" spans="1:2">
      <c r="A418" t="s">
        <v>137</v>
      </c>
      <c r="B418">
        <v>2238200</v>
      </c>
    </row>
    <row r="419" spans="1:2">
      <c r="A419" t="s">
        <v>6570</v>
      </c>
      <c r="B419">
        <v>8568000</v>
      </c>
    </row>
    <row r="420" spans="1:2">
      <c r="A420" t="s">
        <v>2905</v>
      </c>
      <c r="B420">
        <v>600300</v>
      </c>
    </row>
    <row r="421" spans="1:2">
      <c r="A421" t="s">
        <v>6669</v>
      </c>
      <c r="B421">
        <v>120200</v>
      </c>
    </row>
    <row r="422" spans="1:2">
      <c r="A422" t="s">
        <v>1584</v>
      </c>
      <c r="B422">
        <v>377400</v>
      </c>
    </row>
    <row r="423" spans="1:2">
      <c r="A423" t="s">
        <v>4990</v>
      </c>
      <c r="B423">
        <v>24100</v>
      </c>
    </row>
    <row r="424" spans="1:2">
      <c r="A424" t="s">
        <v>2909</v>
      </c>
      <c r="B424">
        <v>6120000</v>
      </c>
    </row>
    <row r="425" spans="1:2">
      <c r="A425" t="s">
        <v>2911</v>
      </c>
      <c r="B425">
        <v>13513600</v>
      </c>
    </row>
    <row r="426" spans="1:2">
      <c r="A426" t="s">
        <v>440</v>
      </c>
      <c r="B426">
        <v>2640300</v>
      </c>
    </row>
    <row r="427" spans="1:2">
      <c r="A427" t="s">
        <v>2916</v>
      </c>
      <c r="B427">
        <v>29454300</v>
      </c>
    </row>
    <row r="428" spans="1:2">
      <c r="A428" t="s">
        <v>2923</v>
      </c>
      <c r="B428">
        <v>20400000</v>
      </c>
    </row>
    <row r="429" spans="1:2">
      <c r="A429" t="s">
        <v>2927</v>
      </c>
      <c r="B429">
        <v>4604800</v>
      </c>
    </row>
    <row r="430" spans="1:2">
      <c r="A430" t="s">
        <v>4857</v>
      </c>
      <c r="B430">
        <v>12000300</v>
      </c>
    </row>
    <row r="431" spans="1:2">
      <c r="A431" t="s">
        <v>2932</v>
      </c>
      <c r="B431">
        <v>14227800</v>
      </c>
    </row>
    <row r="432" spans="1:2">
      <c r="A432" t="s">
        <v>2939</v>
      </c>
      <c r="B432">
        <v>17539600</v>
      </c>
    </row>
    <row r="433" spans="1:2">
      <c r="A433" t="s">
        <v>2944</v>
      </c>
      <c r="B433">
        <v>29880200</v>
      </c>
    </row>
    <row r="434" spans="1:2">
      <c r="A434" t="s">
        <v>2947</v>
      </c>
      <c r="B434">
        <v>762200</v>
      </c>
    </row>
    <row r="435" spans="1:2">
      <c r="A435" t="s">
        <v>2953</v>
      </c>
      <c r="B435">
        <v>11338300</v>
      </c>
    </row>
    <row r="436" spans="1:2">
      <c r="A436" t="s">
        <v>2958</v>
      </c>
      <c r="B436">
        <v>35152900</v>
      </c>
    </row>
    <row r="437" spans="1:2">
      <c r="A437" t="s">
        <v>2963</v>
      </c>
      <c r="B437">
        <v>4761600</v>
      </c>
    </row>
    <row r="438" spans="1:2">
      <c r="A438" t="s">
        <v>2967</v>
      </c>
      <c r="B438">
        <v>8106600</v>
      </c>
    </row>
    <row r="439" spans="1:2">
      <c r="A439" t="s">
        <v>2973</v>
      </c>
      <c r="B439">
        <v>2890200</v>
      </c>
    </row>
    <row r="440" spans="1:2">
      <c r="A440" t="s">
        <v>2978</v>
      </c>
      <c r="B440">
        <v>2784800</v>
      </c>
    </row>
    <row r="441" spans="1:2">
      <c r="A441" t="s">
        <v>2984</v>
      </c>
      <c r="B441">
        <v>3273600</v>
      </c>
    </row>
    <row r="442" spans="1:2">
      <c r="A442" t="s">
        <v>2989</v>
      </c>
      <c r="B442">
        <v>3062600</v>
      </c>
    </row>
    <row r="443" spans="1:2">
      <c r="A443" t="s">
        <v>2993</v>
      </c>
      <c r="B443">
        <v>15329300</v>
      </c>
    </row>
    <row r="444" spans="1:2">
      <c r="A444" t="s">
        <v>2999</v>
      </c>
      <c r="B444">
        <v>477100</v>
      </c>
    </row>
    <row r="445" spans="1:2">
      <c r="A445" t="s">
        <v>3004</v>
      </c>
      <c r="B445">
        <v>17194400</v>
      </c>
    </row>
    <row r="446" spans="1:2">
      <c r="A446" t="s">
        <v>3008</v>
      </c>
      <c r="B446">
        <v>6869900</v>
      </c>
    </row>
    <row r="447" spans="1:2">
      <c r="A447" t="s">
        <v>5077</v>
      </c>
      <c r="B447">
        <v>111700</v>
      </c>
    </row>
    <row r="448" spans="1:2">
      <c r="A448" t="s">
        <v>4716</v>
      </c>
      <c r="B448">
        <v>11616300</v>
      </c>
    </row>
    <row r="449" spans="1:2">
      <c r="A449" t="s">
        <v>1530</v>
      </c>
      <c r="B449">
        <v>296600</v>
      </c>
    </row>
    <row r="450" spans="1:2">
      <c r="A450" t="s">
        <v>3012</v>
      </c>
      <c r="B450">
        <v>3980200</v>
      </c>
    </row>
    <row r="451" spans="1:2">
      <c r="A451" t="s">
        <v>4720</v>
      </c>
      <c r="B451">
        <v>30000100</v>
      </c>
    </row>
    <row r="452" spans="1:2">
      <c r="A452" t="s">
        <v>4861</v>
      </c>
      <c r="B452">
        <v>13200200</v>
      </c>
    </row>
    <row r="453" spans="1:2">
      <c r="A453" t="s">
        <v>3017</v>
      </c>
      <c r="B453">
        <v>742300</v>
      </c>
    </row>
    <row r="454" spans="1:2">
      <c r="A454" t="s">
        <v>1768</v>
      </c>
      <c r="B454">
        <v>600300</v>
      </c>
    </row>
    <row r="455" spans="1:2">
      <c r="A455" t="s">
        <v>600</v>
      </c>
      <c r="B455">
        <v>660100</v>
      </c>
    </row>
    <row r="456" spans="1:2">
      <c r="A456" t="s">
        <v>605</v>
      </c>
      <c r="B456">
        <v>396300</v>
      </c>
    </row>
    <row r="457" spans="1:2">
      <c r="A457" t="s">
        <v>3021</v>
      </c>
      <c r="B457">
        <v>16494900</v>
      </c>
    </row>
    <row r="458" spans="1:2">
      <c r="A458" t="s">
        <v>3025</v>
      </c>
      <c r="B458">
        <v>15037800</v>
      </c>
    </row>
    <row r="459" spans="1:2">
      <c r="A459" t="s">
        <v>6759</v>
      </c>
      <c r="B459">
        <v>690200</v>
      </c>
    </row>
    <row r="460" spans="1:2">
      <c r="A460" t="s">
        <v>6703</v>
      </c>
      <c r="B460">
        <v>1006700</v>
      </c>
    </row>
    <row r="461" spans="1:2">
      <c r="A461" t="s">
        <v>3029</v>
      </c>
      <c r="B461">
        <v>2681300</v>
      </c>
    </row>
    <row r="462" spans="1:2">
      <c r="A462" t="s">
        <v>236</v>
      </c>
      <c r="B462">
        <v>25033800</v>
      </c>
    </row>
    <row r="463" spans="1:2">
      <c r="A463" t="s">
        <v>3033</v>
      </c>
      <c r="B463">
        <v>10200000</v>
      </c>
    </row>
    <row r="464" spans="1:2">
      <c r="A464" t="s">
        <v>3037</v>
      </c>
      <c r="B464">
        <v>12240000</v>
      </c>
    </row>
    <row r="465" spans="1:2">
      <c r="A465" t="s">
        <v>3042</v>
      </c>
      <c r="B465">
        <v>9470200</v>
      </c>
    </row>
    <row r="466" spans="1:2">
      <c r="A466" t="s">
        <v>6738</v>
      </c>
      <c r="B466">
        <v>582900</v>
      </c>
    </row>
    <row r="467" spans="1:2">
      <c r="A467" t="s">
        <v>4866</v>
      </c>
      <c r="B467">
        <v>1165800</v>
      </c>
    </row>
    <row r="468" spans="1:2">
      <c r="A468" t="s">
        <v>3046</v>
      </c>
      <c r="B468">
        <v>1166000</v>
      </c>
    </row>
    <row r="469" spans="1:2">
      <c r="A469" t="s">
        <v>3048</v>
      </c>
      <c r="B469">
        <v>204000</v>
      </c>
    </row>
    <row r="470" spans="1:2">
      <c r="A470" t="s">
        <v>3054</v>
      </c>
      <c r="B470">
        <v>3564200</v>
      </c>
    </row>
    <row r="471" spans="1:2">
      <c r="A471" t="s">
        <v>3059</v>
      </c>
      <c r="B471">
        <v>98700</v>
      </c>
    </row>
    <row r="472" spans="1:2">
      <c r="A472" t="s">
        <v>3063</v>
      </c>
      <c r="B472">
        <v>86300</v>
      </c>
    </row>
    <row r="473" spans="1:2">
      <c r="A473" t="s">
        <v>3067</v>
      </c>
      <c r="B473">
        <v>49500</v>
      </c>
    </row>
    <row r="474" spans="1:2">
      <c r="A474" t="s">
        <v>3071</v>
      </c>
      <c r="B474">
        <v>67600</v>
      </c>
    </row>
    <row r="475" spans="1:2">
      <c r="A475" t="s">
        <v>9731</v>
      </c>
      <c r="B475">
        <v>5402000</v>
      </c>
    </row>
    <row r="476" spans="1:2">
      <c r="A476" t="s">
        <v>1328</v>
      </c>
      <c r="B476">
        <v>84200</v>
      </c>
    </row>
    <row r="477" spans="1:2">
      <c r="A477" t="s">
        <v>1608</v>
      </c>
      <c r="B477">
        <v>13900</v>
      </c>
    </row>
    <row r="478" spans="1:2">
      <c r="A478" t="s">
        <v>1613</v>
      </c>
      <c r="B478">
        <v>65000</v>
      </c>
    </row>
    <row r="479" spans="1:2">
      <c r="A479" t="s">
        <v>5082</v>
      </c>
      <c r="B479">
        <v>122700</v>
      </c>
    </row>
    <row r="480" spans="1:2">
      <c r="A480" t="s">
        <v>3075</v>
      </c>
      <c r="B480">
        <v>1067400</v>
      </c>
    </row>
    <row r="481" spans="1:2">
      <c r="A481" t="s">
        <v>1618</v>
      </c>
      <c r="B481">
        <v>855800</v>
      </c>
    </row>
    <row r="482" spans="1:2">
      <c r="A482" t="s">
        <v>3080</v>
      </c>
      <c r="B482">
        <v>187100</v>
      </c>
    </row>
    <row r="483" spans="1:2">
      <c r="A483" t="s">
        <v>3085</v>
      </c>
      <c r="B483">
        <v>291600</v>
      </c>
    </row>
    <row r="484" spans="1:2">
      <c r="A484" t="s">
        <v>1622</v>
      </c>
      <c r="B484">
        <v>58500</v>
      </c>
    </row>
    <row r="485" spans="1:2">
      <c r="A485" t="s">
        <v>9732</v>
      </c>
      <c r="B485">
        <v>871900</v>
      </c>
    </row>
    <row r="486" spans="1:2">
      <c r="A486" t="s">
        <v>9733</v>
      </c>
      <c r="B486">
        <v>83600</v>
      </c>
    </row>
    <row r="487" spans="1:2">
      <c r="A487" t="s">
        <v>1626</v>
      </c>
      <c r="B487">
        <v>95300</v>
      </c>
    </row>
    <row r="488" spans="1:2">
      <c r="A488" t="s">
        <v>1632</v>
      </c>
      <c r="B488">
        <v>53700</v>
      </c>
    </row>
    <row r="489" spans="1:2">
      <c r="A489" t="s">
        <v>1636</v>
      </c>
      <c r="B489">
        <v>52000</v>
      </c>
    </row>
    <row r="490" spans="1:2">
      <c r="A490" t="s">
        <v>6691</v>
      </c>
      <c r="B490">
        <v>134100</v>
      </c>
    </row>
    <row r="491" spans="1:2">
      <c r="A491" t="s">
        <v>9734</v>
      </c>
      <c r="B491">
        <v>15200</v>
      </c>
    </row>
    <row r="492" spans="1:2">
      <c r="A492" t="s">
        <v>3088</v>
      </c>
      <c r="B492">
        <v>756200</v>
      </c>
    </row>
    <row r="493" spans="1:2">
      <c r="A493" t="s">
        <v>9735</v>
      </c>
      <c r="B493">
        <v>11600</v>
      </c>
    </row>
    <row r="494" spans="1:2">
      <c r="A494" t="s">
        <v>1640</v>
      </c>
      <c r="B494">
        <v>402100</v>
      </c>
    </row>
    <row r="495" spans="1:2">
      <c r="A495" t="s">
        <v>1644</v>
      </c>
      <c r="B495">
        <v>38300</v>
      </c>
    </row>
    <row r="496" spans="1:2">
      <c r="A496" t="s">
        <v>1648</v>
      </c>
      <c r="B496">
        <v>632100</v>
      </c>
    </row>
    <row r="497" spans="1:2">
      <c r="A497" t="s">
        <v>3095</v>
      </c>
      <c r="B497">
        <v>1376300</v>
      </c>
    </row>
    <row r="498" spans="1:2">
      <c r="A498" t="s">
        <v>1653</v>
      </c>
      <c r="B498">
        <v>118100</v>
      </c>
    </row>
    <row r="499" spans="1:2">
      <c r="A499" t="s">
        <v>9736</v>
      </c>
      <c r="B499">
        <v>293700</v>
      </c>
    </row>
    <row r="500" spans="1:2">
      <c r="A500" t="s">
        <v>1658</v>
      </c>
      <c r="B500">
        <v>487000</v>
      </c>
    </row>
    <row r="501" spans="1:2">
      <c r="A501" t="s">
        <v>9737</v>
      </c>
      <c r="B501">
        <v>188100</v>
      </c>
    </row>
    <row r="502" spans="1:2">
      <c r="A502" t="s">
        <v>9738</v>
      </c>
      <c r="B502">
        <v>204100</v>
      </c>
    </row>
    <row r="503" spans="1:2">
      <c r="A503" t="s">
        <v>9739</v>
      </c>
      <c r="B503">
        <v>19700</v>
      </c>
    </row>
    <row r="504" spans="1:2">
      <c r="A504" t="s">
        <v>1664</v>
      </c>
      <c r="B504">
        <v>43500</v>
      </c>
    </row>
    <row r="505" spans="1:2">
      <c r="A505" t="s">
        <v>9740</v>
      </c>
      <c r="B505">
        <v>49700</v>
      </c>
    </row>
    <row r="506" spans="1:2">
      <c r="A506" t="s">
        <v>1670</v>
      </c>
      <c r="B506">
        <v>43400</v>
      </c>
    </row>
    <row r="507" spans="1:2">
      <c r="A507" t="s">
        <v>4724</v>
      </c>
      <c r="B507">
        <v>514000</v>
      </c>
    </row>
    <row r="508" spans="1:2">
      <c r="A508" t="s">
        <v>9741</v>
      </c>
      <c r="B508">
        <v>455900</v>
      </c>
    </row>
    <row r="509" spans="1:2">
      <c r="A509" t="s">
        <v>1673</v>
      </c>
      <c r="B509">
        <v>429000</v>
      </c>
    </row>
    <row r="510" spans="1:2">
      <c r="A510" t="s">
        <v>1678</v>
      </c>
      <c r="B510">
        <v>12700</v>
      </c>
    </row>
    <row r="511" spans="1:2">
      <c r="A511" t="s">
        <v>1680</v>
      </c>
      <c r="B511">
        <v>24900</v>
      </c>
    </row>
    <row r="512" spans="1:2">
      <c r="A512" t="s">
        <v>1684</v>
      </c>
      <c r="B512">
        <v>32000</v>
      </c>
    </row>
    <row r="513" spans="1:2">
      <c r="A513" t="s">
        <v>1686</v>
      </c>
      <c r="B513">
        <v>24900</v>
      </c>
    </row>
    <row r="514" spans="1:2">
      <c r="A514" t="s">
        <v>1540</v>
      </c>
      <c r="B514">
        <v>14800</v>
      </c>
    </row>
    <row r="515" spans="1:2">
      <c r="A515" t="s">
        <v>9742</v>
      </c>
      <c r="B515">
        <v>5600</v>
      </c>
    </row>
    <row r="516" spans="1:2">
      <c r="A516" t="s">
        <v>1690</v>
      </c>
      <c r="B516">
        <v>61000</v>
      </c>
    </row>
    <row r="517" spans="1:2">
      <c r="A517" t="s">
        <v>1694</v>
      </c>
      <c r="B517">
        <v>17800</v>
      </c>
    </row>
    <row r="518" spans="1:2">
      <c r="A518" t="s">
        <v>1696</v>
      </c>
      <c r="B518">
        <v>49500</v>
      </c>
    </row>
    <row r="519" spans="1:2">
      <c r="A519" t="s">
        <v>1698</v>
      </c>
      <c r="B519">
        <v>37400</v>
      </c>
    </row>
    <row r="520" spans="1:2">
      <c r="A520" t="s">
        <v>1703</v>
      </c>
      <c r="B520">
        <v>535100</v>
      </c>
    </row>
    <row r="521" spans="1:2">
      <c r="A521" t="s">
        <v>1711</v>
      </c>
      <c r="B521">
        <v>15000</v>
      </c>
    </row>
    <row r="522" spans="1:2">
      <c r="A522" t="s">
        <v>1714</v>
      </c>
      <c r="B522">
        <v>32400</v>
      </c>
    </row>
    <row r="523" spans="1:2">
      <c r="A523" t="s">
        <v>9743</v>
      </c>
      <c r="B523">
        <v>38900</v>
      </c>
    </row>
    <row r="524" spans="1:2">
      <c r="A524" t="s">
        <v>9744</v>
      </c>
      <c r="B524">
        <v>215300</v>
      </c>
    </row>
    <row r="525" spans="1:2">
      <c r="A525" t="s">
        <v>1718</v>
      </c>
      <c r="B525">
        <v>40500</v>
      </c>
    </row>
    <row r="526" spans="1:2">
      <c r="A526" t="s">
        <v>1722</v>
      </c>
      <c r="B526">
        <v>18200</v>
      </c>
    </row>
    <row r="527" spans="1:2">
      <c r="A527" t="s">
        <v>1727</v>
      </c>
      <c r="B527">
        <v>14100</v>
      </c>
    </row>
    <row r="528" spans="1:2">
      <c r="A528" t="s">
        <v>1731</v>
      </c>
      <c r="B528">
        <v>23100</v>
      </c>
    </row>
    <row r="529" spans="1:2">
      <c r="A529" t="s">
        <v>1735</v>
      </c>
      <c r="B529">
        <v>16900</v>
      </c>
    </row>
    <row r="530" spans="1:2">
      <c r="A530" t="s">
        <v>1439</v>
      </c>
      <c r="B530">
        <v>13900</v>
      </c>
    </row>
    <row r="531" spans="1:2">
      <c r="A531" t="s">
        <v>1444</v>
      </c>
      <c r="B531">
        <v>456200</v>
      </c>
    </row>
    <row r="532" spans="1:2">
      <c r="A532" t="s">
        <v>4794</v>
      </c>
      <c r="B532">
        <v>466400</v>
      </c>
    </row>
    <row r="533" spans="1:2">
      <c r="A533" t="s">
        <v>3100</v>
      </c>
      <c r="B533">
        <v>34099600</v>
      </c>
    </row>
    <row r="534" spans="1:2">
      <c r="A534" t="s">
        <v>3103</v>
      </c>
      <c r="B534">
        <v>344000</v>
      </c>
    </row>
    <row r="535" spans="1:2">
      <c r="A535" t="s">
        <v>1798</v>
      </c>
      <c r="B535">
        <v>3129100</v>
      </c>
    </row>
    <row r="536" spans="1:2">
      <c r="A536" t="s">
        <v>3106</v>
      </c>
      <c r="B536">
        <v>4384900</v>
      </c>
    </row>
    <row r="537" spans="1:2">
      <c r="A537" t="s">
        <v>1739</v>
      </c>
      <c r="B537">
        <v>284200</v>
      </c>
    </row>
    <row r="538" spans="1:2">
      <c r="A538" t="s">
        <v>1743</v>
      </c>
      <c r="B538">
        <v>61100</v>
      </c>
    </row>
    <row r="539" spans="1:2">
      <c r="A539" t="s">
        <v>1744</v>
      </c>
      <c r="B539">
        <v>253900</v>
      </c>
    </row>
    <row r="540" spans="1:2">
      <c r="A540" t="s">
        <v>4870</v>
      </c>
      <c r="B540">
        <v>268200</v>
      </c>
    </row>
    <row r="541" spans="1:2">
      <c r="A541" t="s">
        <v>6740</v>
      </c>
      <c r="B541">
        <v>20600</v>
      </c>
    </row>
    <row r="542" spans="1:2">
      <c r="A542" t="s">
        <v>1748</v>
      </c>
      <c r="B542">
        <v>1877800</v>
      </c>
    </row>
    <row r="543" spans="1:2">
      <c r="A543" t="s">
        <v>1752</v>
      </c>
      <c r="B543">
        <v>7550800</v>
      </c>
    </row>
    <row r="544" spans="1:2">
      <c r="A544" t="s">
        <v>3111</v>
      </c>
      <c r="B544">
        <v>602000</v>
      </c>
    </row>
    <row r="545" spans="1:2">
      <c r="A545" t="s">
        <v>4728</v>
      </c>
      <c r="B545">
        <v>24663500</v>
      </c>
    </row>
    <row r="546" spans="1:2">
      <c r="A546" t="s">
        <v>3117</v>
      </c>
      <c r="B546">
        <v>478100</v>
      </c>
    </row>
    <row r="547" spans="1:2">
      <c r="A547" t="s">
        <v>3121</v>
      </c>
      <c r="B547">
        <v>10561500</v>
      </c>
    </row>
    <row r="548" spans="1:2">
      <c r="A548" t="s">
        <v>3125</v>
      </c>
      <c r="B548">
        <v>4674200</v>
      </c>
    </row>
    <row r="549" spans="1:2">
      <c r="A549" t="s">
        <v>1758</v>
      </c>
      <c r="B549">
        <v>1972600</v>
      </c>
    </row>
    <row r="550" spans="1:2">
      <c r="A550" t="s">
        <v>3129</v>
      </c>
      <c r="B550">
        <v>3120200</v>
      </c>
    </row>
    <row r="551" spans="1:2">
      <c r="A551" t="s">
        <v>3134</v>
      </c>
      <c r="B551">
        <v>9869200</v>
      </c>
    </row>
    <row r="552" spans="1:2">
      <c r="A552" t="s">
        <v>3158</v>
      </c>
      <c r="B552">
        <v>4188500</v>
      </c>
    </row>
    <row r="553" spans="1:2">
      <c r="A553" t="s">
        <v>3163</v>
      </c>
      <c r="B553">
        <v>116700</v>
      </c>
    </row>
    <row r="554" spans="1:2">
      <c r="A554" t="s">
        <v>1381</v>
      </c>
      <c r="B554">
        <v>192700</v>
      </c>
    </row>
    <row r="555" spans="1:2">
      <c r="A555" t="s">
        <v>6694</v>
      </c>
      <c r="B555">
        <v>1665600</v>
      </c>
    </row>
    <row r="556" spans="1:2">
      <c r="A556" t="s">
        <v>3168</v>
      </c>
      <c r="B556">
        <v>30515200</v>
      </c>
    </row>
    <row r="557" spans="1:2">
      <c r="A557" t="s">
        <v>1268</v>
      </c>
      <c r="B557">
        <v>1180826</v>
      </c>
    </row>
    <row r="558" spans="1:2">
      <c r="A558" t="s">
        <v>1332</v>
      </c>
      <c r="B558">
        <v>54100</v>
      </c>
    </row>
    <row r="559" spans="1:2">
      <c r="A559" t="s">
        <v>1104</v>
      </c>
      <c r="B559">
        <v>1006569</v>
      </c>
    </row>
    <row r="560" spans="1:2">
      <c r="A560" t="s">
        <v>3171</v>
      </c>
      <c r="B560">
        <v>6603900</v>
      </c>
    </row>
    <row r="561" spans="1:2">
      <c r="A561" t="s">
        <v>3174</v>
      </c>
      <c r="B561">
        <v>1801100</v>
      </c>
    </row>
    <row r="562" spans="1:2">
      <c r="A562" t="s">
        <v>1109</v>
      </c>
      <c r="B562">
        <v>982222</v>
      </c>
    </row>
    <row r="563" spans="1:2">
      <c r="A563" t="s">
        <v>3176</v>
      </c>
      <c r="B563">
        <v>1117200</v>
      </c>
    </row>
    <row r="564" spans="1:2">
      <c r="A564" t="s">
        <v>3179</v>
      </c>
      <c r="B564">
        <v>345500</v>
      </c>
    </row>
    <row r="565" spans="1:2">
      <c r="A565" t="s">
        <v>3183</v>
      </c>
      <c r="B565">
        <v>69500</v>
      </c>
    </row>
    <row r="566" spans="1:2">
      <c r="A566" t="s">
        <v>3186</v>
      </c>
      <c r="B566">
        <v>1122100</v>
      </c>
    </row>
    <row r="567" spans="1:2">
      <c r="A567" t="s">
        <v>3192</v>
      </c>
      <c r="B567">
        <v>4354200</v>
      </c>
    </row>
    <row r="568" spans="1:2">
      <c r="A568" t="s">
        <v>3197</v>
      </c>
      <c r="B568">
        <v>559800</v>
      </c>
    </row>
    <row r="569" spans="1:2">
      <c r="A569" t="s">
        <v>3202</v>
      </c>
      <c r="B569">
        <v>185900</v>
      </c>
    </row>
    <row r="570" spans="1:2">
      <c r="A570" t="s">
        <v>3207</v>
      </c>
      <c r="B570">
        <v>1866200</v>
      </c>
    </row>
    <row r="571" spans="1:2">
      <c r="A571" t="s">
        <v>3214</v>
      </c>
      <c r="B571">
        <v>244800</v>
      </c>
    </row>
    <row r="572" spans="1:2">
      <c r="A572" t="s">
        <v>3220</v>
      </c>
      <c r="B572">
        <v>556200</v>
      </c>
    </row>
    <row r="573" spans="1:2">
      <c r="A573" t="s">
        <v>3225</v>
      </c>
      <c r="B573">
        <v>671000</v>
      </c>
    </row>
    <row r="574" spans="1:2">
      <c r="A574" t="s">
        <v>3232</v>
      </c>
      <c r="B574">
        <v>643500</v>
      </c>
    </row>
    <row r="575" spans="1:2">
      <c r="A575" t="s">
        <v>1113</v>
      </c>
      <c r="B575">
        <v>334608</v>
      </c>
    </row>
    <row r="576" spans="1:2">
      <c r="A576" t="s">
        <v>3239</v>
      </c>
      <c r="B576">
        <v>631500</v>
      </c>
    </row>
    <row r="577" spans="1:2">
      <c r="A577" t="s">
        <v>6761</v>
      </c>
      <c r="B577">
        <v>15200</v>
      </c>
    </row>
    <row r="578" spans="1:2">
      <c r="A578" t="s">
        <v>3244</v>
      </c>
      <c r="B578">
        <v>788100</v>
      </c>
    </row>
    <row r="579" spans="1:2">
      <c r="A579" t="s">
        <v>3250</v>
      </c>
      <c r="B579">
        <v>574300</v>
      </c>
    </row>
    <row r="580" spans="1:2">
      <c r="A580" t="s">
        <v>3255</v>
      </c>
      <c r="B580">
        <v>129600</v>
      </c>
    </row>
    <row r="581" spans="1:2">
      <c r="A581" t="s">
        <v>1450</v>
      </c>
      <c r="B581">
        <v>54200</v>
      </c>
    </row>
    <row r="582" spans="1:2">
      <c r="A582" t="s">
        <v>3262</v>
      </c>
      <c r="B582">
        <v>49168300</v>
      </c>
    </row>
    <row r="583" spans="1:2">
      <c r="A583" t="s">
        <v>3268</v>
      </c>
      <c r="B583">
        <v>7804900</v>
      </c>
    </row>
    <row r="584" spans="1:2">
      <c r="A584" t="s">
        <v>142</v>
      </c>
      <c r="B584">
        <v>4005900</v>
      </c>
    </row>
    <row r="585" spans="1:2">
      <c r="A585" t="s">
        <v>3272</v>
      </c>
      <c r="B585">
        <v>6604600</v>
      </c>
    </row>
    <row r="586" spans="1:2">
      <c r="A586" t="s">
        <v>83</v>
      </c>
      <c r="B586">
        <v>11279600</v>
      </c>
    </row>
    <row r="587" spans="1:2">
      <c r="A587" t="s">
        <v>4645</v>
      </c>
      <c r="B587">
        <v>16200</v>
      </c>
    </row>
    <row r="588" spans="1:2">
      <c r="A588" t="s">
        <v>1118</v>
      </c>
      <c r="B588">
        <v>1863049</v>
      </c>
    </row>
    <row r="589" spans="1:2">
      <c r="A589" t="s">
        <v>3278</v>
      </c>
      <c r="B589">
        <v>190200</v>
      </c>
    </row>
    <row r="590" spans="1:2">
      <c r="A590" t="s">
        <v>3284</v>
      </c>
      <c r="B590">
        <v>363000</v>
      </c>
    </row>
    <row r="591" spans="1:2">
      <c r="A591" t="s">
        <v>4627</v>
      </c>
      <c r="B591">
        <v>4500</v>
      </c>
    </row>
    <row r="592" spans="1:2">
      <c r="A592" t="s">
        <v>3285</v>
      </c>
      <c r="B592">
        <v>221400</v>
      </c>
    </row>
    <row r="593" spans="1:2">
      <c r="A593" t="s">
        <v>6726</v>
      </c>
      <c r="B593">
        <v>27100</v>
      </c>
    </row>
    <row r="594" spans="1:2">
      <c r="A594" t="s">
        <v>3290</v>
      </c>
      <c r="B594">
        <v>3204200</v>
      </c>
    </row>
    <row r="595" spans="1:2">
      <c r="A595" t="s">
        <v>1774</v>
      </c>
      <c r="B595">
        <v>1000000</v>
      </c>
    </row>
    <row r="596" spans="1:2">
      <c r="A596" t="s">
        <v>1780</v>
      </c>
      <c r="B596">
        <v>1426500</v>
      </c>
    </row>
    <row r="597" spans="1:2">
      <c r="A597" t="s">
        <v>1319</v>
      </c>
      <c r="B597">
        <v>64800</v>
      </c>
    </row>
    <row r="598" spans="1:2">
      <c r="A598" t="s">
        <v>173</v>
      </c>
      <c r="B598">
        <v>57428839</v>
      </c>
    </row>
    <row r="599" spans="1:2">
      <c r="A599" t="s">
        <v>1804</v>
      </c>
      <c r="B599">
        <v>269800</v>
      </c>
    </row>
    <row r="600" spans="1:2">
      <c r="A600" t="s">
        <v>4733</v>
      </c>
      <c r="B600">
        <v>55800</v>
      </c>
    </row>
    <row r="601" spans="1:2">
      <c r="A601" t="s">
        <v>4736</v>
      </c>
      <c r="B601">
        <v>46600</v>
      </c>
    </row>
    <row r="602" spans="1:2">
      <c r="A602" t="s">
        <v>4738</v>
      </c>
      <c r="B602">
        <v>3059400</v>
      </c>
    </row>
    <row r="603" spans="1:2">
      <c r="A603" t="s">
        <v>4782</v>
      </c>
      <c r="B603">
        <v>129600</v>
      </c>
    </row>
    <row r="604" spans="1:2">
      <c r="A604" t="s">
        <v>4993</v>
      </c>
      <c r="B604">
        <v>114200</v>
      </c>
    </row>
    <row r="605" spans="1:2">
      <c r="A605" t="s">
        <v>3295</v>
      </c>
      <c r="B605">
        <v>64800</v>
      </c>
    </row>
    <row r="606" spans="1:2">
      <c r="A606" t="s">
        <v>1340</v>
      </c>
      <c r="B606">
        <v>84200</v>
      </c>
    </row>
    <row r="607" spans="1:2">
      <c r="A607" t="s">
        <v>1347</v>
      </c>
      <c r="B607">
        <v>84200</v>
      </c>
    </row>
    <row r="608" spans="1:2">
      <c r="A608" t="s">
        <v>3299</v>
      </c>
      <c r="B608">
        <v>352600</v>
      </c>
    </row>
    <row r="609" spans="1:2">
      <c r="A609" t="s">
        <v>4875</v>
      </c>
      <c r="B609">
        <v>15889000</v>
      </c>
    </row>
    <row r="610" spans="1:2">
      <c r="A610" t="s">
        <v>3304</v>
      </c>
      <c r="B610">
        <v>562800</v>
      </c>
    </row>
    <row r="611" spans="1:2">
      <c r="A611" t="s">
        <v>3307</v>
      </c>
      <c r="B611">
        <v>1442900</v>
      </c>
    </row>
    <row r="612" spans="1:2">
      <c r="A612" t="s">
        <v>3311</v>
      </c>
      <c r="B612">
        <v>2369100</v>
      </c>
    </row>
    <row r="613" spans="1:2">
      <c r="A613" t="s">
        <v>3314</v>
      </c>
      <c r="B613">
        <v>1261900</v>
      </c>
    </row>
    <row r="614" spans="1:2">
      <c r="A614" t="s">
        <v>3318</v>
      </c>
      <c r="B614">
        <v>422200</v>
      </c>
    </row>
    <row r="615" spans="1:2">
      <c r="A615" t="s">
        <v>3323</v>
      </c>
      <c r="B615">
        <v>476700</v>
      </c>
    </row>
    <row r="616" spans="1:2">
      <c r="A616" t="s">
        <v>3325</v>
      </c>
      <c r="B616">
        <v>126200</v>
      </c>
    </row>
    <row r="617" spans="1:2">
      <c r="A617" t="s">
        <v>3328</v>
      </c>
      <c r="B617">
        <v>452200</v>
      </c>
    </row>
    <row r="618" spans="1:2">
      <c r="A618" t="s">
        <v>3331</v>
      </c>
      <c r="B618">
        <v>809800</v>
      </c>
    </row>
    <row r="619" spans="1:2">
      <c r="A619" t="s">
        <v>3336</v>
      </c>
      <c r="B619">
        <v>999000</v>
      </c>
    </row>
    <row r="620" spans="1:2">
      <c r="A620" t="s">
        <v>3341</v>
      </c>
      <c r="B620">
        <v>3021695</v>
      </c>
    </row>
    <row r="621" spans="1:2">
      <c r="A621" t="s">
        <v>3349</v>
      </c>
      <c r="B621">
        <v>3097100</v>
      </c>
    </row>
    <row r="622" spans="1:2">
      <c r="A622" t="s">
        <v>3356</v>
      </c>
      <c r="B622">
        <v>7802500</v>
      </c>
    </row>
    <row r="623" spans="1:2">
      <c r="A623" t="s">
        <v>3361</v>
      </c>
      <c r="B623">
        <v>788700</v>
      </c>
    </row>
    <row r="624" spans="1:2">
      <c r="A624" t="s">
        <v>1356</v>
      </c>
      <c r="B624">
        <v>30500</v>
      </c>
    </row>
    <row r="625" spans="1:2">
      <c r="A625" t="s">
        <v>6765</v>
      </c>
      <c r="B625">
        <v>361400</v>
      </c>
    </row>
    <row r="626" spans="1:2">
      <c r="A626" t="s">
        <v>3367</v>
      </c>
      <c r="B626">
        <v>347100</v>
      </c>
    </row>
    <row r="627" spans="1:2">
      <c r="A627" t="s">
        <v>3372</v>
      </c>
      <c r="B627">
        <v>33456100</v>
      </c>
    </row>
    <row r="628" spans="1:2">
      <c r="A628" t="s">
        <v>1386</v>
      </c>
      <c r="B628">
        <v>736100</v>
      </c>
    </row>
    <row r="629" spans="1:2">
      <c r="A629" t="s">
        <v>1807</v>
      </c>
      <c r="B629">
        <v>181986300</v>
      </c>
    </row>
    <row r="630" spans="1:2">
      <c r="A630" t="s">
        <v>4631</v>
      </c>
      <c r="B630">
        <v>263660</v>
      </c>
    </row>
    <row r="631" spans="1:2">
      <c r="A631" t="s">
        <v>4657</v>
      </c>
      <c r="B631">
        <v>478100</v>
      </c>
    </row>
    <row r="632" spans="1:2">
      <c r="A632" t="s">
        <v>4662</v>
      </c>
      <c r="B632">
        <v>6577250</v>
      </c>
    </row>
    <row r="633" spans="1:2">
      <c r="A633" t="s">
        <v>4668</v>
      </c>
      <c r="B633">
        <v>1051550</v>
      </c>
    </row>
    <row r="634" spans="1:2">
      <c r="A634" t="s">
        <v>3376</v>
      </c>
      <c r="B634">
        <v>347100</v>
      </c>
    </row>
    <row r="635" spans="1:2">
      <c r="A635" t="s">
        <v>4650</v>
      </c>
      <c r="B635">
        <v>207000</v>
      </c>
    </row>
    <row r="636" spans="1:2">
      <c r="A636" t="s">
        <v>3379</v>
      </c>
      <c r="B636">
        <v>572920</v>
      </c>
    </row>
    <row r="637" spans="1:2">
      <c r="A637" t="s">
        <v>4798</v>
      </c>
      <c r="B637">
        <v>326736179</v>
      </c>
    </row>
    <row r="638" spans="1:2">
      <c r="A638" t="s">
        <v>4802</v>
      </c>
      <c r="B638">
        <v>216514800</v>
      </c>
    </row>
    <row r="639" spans="1:2">
      <c r="A639" t="s">
        <v>4820</v>
      </c>
      <c r="B639">
        <v>60617150</v>
      </c>
    </row>
    <row r="640" spans="1:2">
      <c r="A640" t="s">
        <v>3382</v>
      </c>
      <c r="B640">
        <v>1100000</v>
      </c>
    </row>
    <row r="641" spans="1:2">
      <c r="A641" t="s">
        <v>242</v>
      </c>
      <c r="B641">
        <v>2050550</v>
      </c>
    </row>
    <row r="642" spans="1:2">
      <c r="A642" t="s">
        <v>9745</v>
      </c>
      <c r="B642">
        <v>800000</v>
      </c>
    </row>
    <row r="643" spans="1:2">
      <c r="A643" t="s">
        <v>248</v>
      </c>
      <c r="B643">
        <v>300000</v>
      </c>
    </row>
    <row r="644" spans="1:2">
      <c r="A644" t="s">
        <v>3387</v>
      </c>
      <c r="B644">
        <v>400000</v>
      </c>
    </row>
    <row r="645" spans="1:2">
      <c r="A645" t="s">
        <v>273</v>
      </c>
      <c r="B645">
        <v>211394380</v>
      </c>
    </row>
    <row r="646" spans="1:2">
      <c r="A646" t="s">
        <v>88</v>
      </c>
      <c r="B646">
        <v>3937400</v>
      </c>
    </row>
    <row r="647" spans="1:2">
      <c r="A647" t="s">
        <v>94</v>
      </c>
      <c r="B647">
        <v>23100</v>
      </c>
    </row>
    <row r="648" spans="1:2">
      <c r="A648" t="s">
        <v>98</v>
      </c>
      <c r="B648">
        <v>9115400</v>
      </c>
    </row>
    <row r="649" spans="1:2">
      <c r="A649" t="s">
        <v>102</v>
      </c>
      <c r="B649">
        <v>13915600</v>
      </c>
    </row>
    <row r="650" spans="1:2">
      <c r="A650" t="s">
        <v>106</v>
      </c>
      <c r="B650">
        <v>8066500</v>
      </c>
    </row>
    <row r="651" spans="1:2">
      <c r="A651" t="s">
        <v>111</v>
      </c>
      <c r="B651">
        <v>1950400</v>
      </c>
    </row>
    <row r="652" spans="1:2">
      <c r="A652" t="s">
        <v>115</v>
      </c>
      <c r="B652">
        <v>1449100</v>
      </c>
    </row>
    <row r="653" spans="1:2">
      <c r="A653" t="s">
        <v>119</v>
      </c>
      <c r="B653">
        <v>13778500</v>
      </c>
    </row>
    <row r="654" spans="1:2">
      <c r="A654" t="s">
        <v>123</v>
      </c>
      <c r="B654">
        <v>9012000</v>
      </c>
    </row>
    <row r="655" spans="1:2">
      <c r="A655" t="s">
        <v>127</v>
      </c>
      <c r="B655">
        <v>323500</v>
      </c>
    </row>
    <row r="656" spans="1:2">
      <c r="A656" t="s">
        <v>3456</v>
      </c>
      <c r="B656">
        <v>2706000</v>
      </c>
    </row>
    <row r="657" spans="1:2">
      <c r="A657" t="s">
        <v>408</v>
      </c>
      <c r="B657">
        <v>7835600</v>
      </c>
    </row>
    <row r="658" spans="1:2">
      <c r="A658" t="s">
        <v>4999</v>
      </c>
      <c r="B658">
        <v>2515300</v>
      </c>
    </row>
    <row r="659" spans="1:2">
      <c r="A659" t="s">
        <v>3461</v>
      </c>
      <c r="B659">
        <v>28797400</v>
      </c>
    </row>
    <row r="660" spans="1:2">
      <c r="A660" t="s">
        <v>3463</v>
      </c>
      <c r="B660">
        <v>687900</v>
      </c>
    </row>
    <row r="661" spans="1:2">
      <c r="A661" t="s">
        <v>3466</v>
      </c>
      <c r="B661">
        <v>37230800</v>
      </c>
    </row>
    <row r="662" spans="1:2">
      <c r="A662" t="s">
        <v>3471</v>
      </c>
      <c r="B662">
        <v>22134800</v>
      </c>
    </row>
    <row r="663" spans="1:2">
      <c r="A663" t="s">
        <v>3479</v>
      </c>
      <c r="B663">
        <v>7540200</v>
      </c>
    </row>
    <row r="664" spans="1:2">
      <c r="A664" t="s">
        <v>3483</v>
      </c>
      <c r="B664">
        <v>13591900</v>
      </c>
    </row>
    <row r="665" spans="1:2">
      <c r="A665" t="s">
        <v>3489</v>
      </c>
      <c r="B665">
        <v>27939300</v>
      </c>
    </row>
    <row r="666" spans="1:2">
      <c r="A666" t="s">
        <v>6697</v>
      </c>
      <c r="B666">
        <v>71100</v>
      </c>
    </row>
    <row r="667" spans="1:2">
      <c r="A667" t="s">
        <v>3493</v>
      </c>
      <c r="B667">
        <v>1565300</v>
      </c>
    </row>
    <row r="668" spans="1:2">
      <c r="A668" t="s">
        <v>3497</v>
      </c>
      <c r="B668">
        <v>2214900</v>
      </c>
    </row>
    <row r="669" spans="1:2">
      <c r="A669" t="s">
        <v>9746</v>
      </c>
      <c r="B669">
        <v>2950900</v>
      </c>
    </row>
    <row r="670" spans="1:2">
      <c r="A670" t="s">
        <v>9747</v>
      </c>
      <c r="B670">
        <v>2665700</v>
      </c>
    </row>
    <row r="671" spans="1:2">
      <c r="A671" t="s">
        <v>3501</v>
      </c>
      <c r="B671">
        <v>5420700</v>
      </c>
    </row>
    <row r="672" spans="1:2">
      <c r="A672" t="s">
        <v>3505</v>
      </c>
      <c r="B672">
        <v>4767900</v>
      </c>
    </row>
    <row r="673" spans="1:2">
      <c r="A673" t="s">
        <v>3510</v>
      </c>
      <c r="B673">
        <v>3147500</v>
      </c>
    </row>
    <row r="674" spans="1:2">
      <c r="A674" t="s">
        <v>3515</v>
      </c>
      <c r="B674">
        <v>3660500</v>
      </c>
    </row>
    <row r="675" spans="1:2">
      <c r="A675" t="s">
        <v>3519</v>
      </c>
      <c r="B675">
        <v>2121600</v>
      </c>
    </row>
    <row r="676" spans="1:2">
      <c r="A676" t="s">
        <v>3523</v>
      </c>
      <c r="B676">
        <v>6528000</v>
      </c>
    </row>
    <row r="677" spans="1:2">
      <c r="A677" t="s">
        <v>3528</v>
      </c>
      <c r="B677">
        <v>2140600</v>
      </c>
    </row>
    <row r="678" spans="1:2">
      <c r="A678" t="s">
        <v>3532</v>
      </c>
      <c r="B678">
        <v>1876800</v>
      </c>
    </row>
    <row r="679" spans="1:2">
      <c r="A679" t="s">
        <v>3536</v>
      </c>
      <c r="B679">
        <v>8761800</v>
      </c>
    </row>
    <row r="680" spans="1:2">
      <c r="A680" t="s">
        <v>3543</v>
      </c>
      <c r="B680">
        <v>9779400</v>
      </c>
    </row>
    <row r="681" spans="1:2">
      <c r="A681" t="s">
        <v>3547</v>
      </c>
      <c r="B681">
        <v>454700</v>
      </c>
    </row>
    <row r="682" spans="1:2">
      <c r="A682" t="s">
        <v>3550</v>
      </c>
      <c r="B682">
        <v>3320600</v>
      </c>
    </row>
    <row r="683" spans="1:2">
      <c r="A683" t="s">
        <v>6778</v>
      </c>
      <c r="B683">
        <v>361500</v>
      </c>
    </row>
    <row r="684" spans="1:2">
      <c r="A684" t="s">
        <v>3555</v>
      </c>
      <c r="B684">
        <v>734400</v>
      </c>
    </row>
    <row r="685" spans="1:2">
      <c r="A685" t="s">
        <v>3559</v>
      </c>
      <c r="B685">
        <v>1329700</v>
      </c>
    </row>
    <row r="686" spans="1:2">
      <c r="A686" t="s">
        <v>3564</v>
      </c>
      <c r="B686">
        <v>2914400</v>
      </c>
    </row>
    <row r="687" spans="1:2">
      <c r="A687" t="s">
        <v>3566</v>
      </c>
      <c r="B687">
        <v>2972700</v>
      </c>
    </row>
    <row r="688" spans="1:2">
      <c r="A688" t="s">
        <v>3570</v>
      </c>
      <c r="B688">
        <v>1830300</v>
      </c>
    </row>
    <row r="689" spans="1:2">
      <c r="A689" t="s">
        <v>3575</v>
      </c>
      <c r="B689">
        <v>20516700</v>
      </c>
    </row>
    <row r="690" spans="1:2">
      <c r="A690" t="s">
        <v>3580</v>
      </c>
      <c r="B690">
        <v>5149400</v>
      </c>
    </row>
    <row r="691" spans="1:2">
      <c r="A691" t="s">
        <v>3584</v>
      </c>
      <c r="B691">
        <v>8451500</v>
      </c>
    </row>
    <row r="692" spans="1:2">
      <c r="A692" t="s">
        <v>3588</v>
      </c>
      <c r="B692">
        <v>466400</v>
      </c>
    </row>
    <row r="693" spans="1:2">
      <c r="A693" t="s">
        <v>3591</v>
      </c>
      <c r="B693">
        <v>4080000</v>
      </c>
    </row>
    <row r="694" spans="1:2">
      <c r="A694" t="s">
        <v>3596</v>
      </c>
      <c r="B694">
        <v>4196700</v>
      </c>
    </row>
    <row r="695" spans="1:2">
      <c r="A695" t="s">
        <v>3601</v>
      </c>
      <c r="B695">
        <v>1518400</v>
      </c>
    </row>
    <row r="696" spans="1:2">
      <c r="A696" t="s">
        <v>3606</v>
      </c>
      <c r="B696">
        <v>10080000</v>
      </c>
    </row>
    <row r="697" spans="1:2">
      <c r="A697" t="s">
        <v>3613</v>
      </c>
      <c r="B697">
        <v>3998400</v>
      </c>
    </row>
    <row r="698" spans="1:2">
      <c r="A698" t="s">
        <v>3617</v>
      </c>
      <c r="B698">
        <v>3438900</v>
      </c>
    </row>
    <row r="699" spans="1:2">
      <c r="A699" t="s">
        <v>3622</v>
      </c>
      <c r="B699">
        <v>4604700</v>
      </c>
    </row>
    <row r="700" spans="1:2">
      <c r="A700" t="s">
        <v>3625</v>
      </c>
      <c r="B700">
        <v>1415500</v>
      </c>
    </row>
    <row r="701" spans="1:2">
      <c r="A701" t="s">
        <v>3632</v>
      </c>
      <c r="B701">
        <v>722900</v>
      </c>
    </row>
    <row r="702" spans="1:2">
      <c r="A702" t="s">
        <v>3635</v>
      </c>
      <c r="B702">
        <v>804500</v>
      </c>
    </row>
    <row r="703" spans="1:2">
      <c r="A703" t="s">
        <v>3638</v>
      </c>
      <c r="B703">
        <v>3153500</v>
      </c>
    </row>
    <row r="704" spans="1:2">
      <c r="A704" t="s">
        <v>3642</v>
      </c>
      <c r="B704">
        <v>815100</v>
      </c>
    </row>
    <row r="705" spans="1:2">
      <c r="A705" t="s">
        <v>3647</v>
      </c>
      <c r="B705">
        <v>1498400</v>
      </c>
    </row>
    <row r="706" spans="1:2">
      <c r="A706" t="s">
        <v>3648</v>
      </c>
      <c r="B706">
        <v>3555500</v>
      </c>
    </row>
    <row r="707" spans="1:2">
      <c r="A707" t="s">
        <v>3652</v>
      </c>
      <c r="B707">
        <v>87200</v>
      </c>
    </row>
    <row r="708" spans="1:2">
      <c r="A708" t="s">
        <v>3654</v>
      </c>
      <c r="B708">
        <v>2644600</v>
      </c>
    </row>
    <row r="709" spans="1:2">
      <c r="A709" t="s">
        <v>3658</v>
      </c>
      <c r="B709">
        <v>1180100</v>
      </c>
    </row>
    <row r="710" spans="1:2">
      <c r="A710" t="s">
        <v>3668</v>
      </c>
      <c r="B710">
        <v>268500</v>
      </c>
    </row>
    <row r="711" spans="1:2">
      <c r="A711" t="s">
        <v>3674</v>
      </c>
      <c r="B711">
        <v>315700</v>
      </c>
    </row>
    <row r="712" spans="1:2">
      <c r="A712" t="s">
        <v>3680</v>
      </c>
      <c r="B712">
        <v>48600</v>
      </c>
    </row>
    <row r="713" spans="1:2">
      <c r="A713" t="s">
        <v>3685</v>
      </c>
      <c r="B713">
        <v>48221860</v>
      </c>
    </row>
    <row r="714" spans="1:2">
      <c r="A714" t="s">
        <v>3692</v>
      </c>
      <c r="B714">
        <v>1608800</v>
      </c>
    </row>
    <row r="715" spans="1:2">
      <c r="A715" t="s">
        <v>3697</v>
      </c>
      <c r="B715">
        <v>344200</v>
      </c>
    </row>
    <row r="716" spans="1:2">
      <c r="A716" t="s">
        <v>3702</v>
      </c>
      <c r="B716">
        <v>571200</v>
      </c>
    </row>
    <row r="717" spans="1:2">
      <c r="A717" t="s">
        <v>9748</v>
      </c>
      <c r="B717">
        <v>904700</v>
      </c>
    </row>
    <row r="718" spans="1:2">
      <c r="A718" t="s">
        <v>3706</v>
      </c>
      <c r="B718">
        <v>1742700</v>
      </c>
    </row>
    <row r="719" spans="1:2">
      <c r="A719" t="s">
        <v>3710</v>
      </c>
      <c r="B719">
        <v>3264000</v>
      </c>
    </row>
    <row r="720" spans="1:2">
      <c r="A720" t="s">
        <v>3713</v>
      </c>
      <c r="B720">
        <v>729300</v>
      </c>
    </row>
    <row r="721" spans="1:2">
      <c r="A721" t="s">
        <v>3717</v>
      </c>
      <c r="B721">
        <v>2156700</v>
      </c>
    </row>
    <row r="722" spans="1:2">
      <c r="A722" t="s">
        <v>6815</v>
      </c>
      <c r="B722">
        <v>7721300</v>
      </c>
    </row>
    <row r="723" spans="1:2">
      <c r="A723" t="s">
        <v>6831</v>
      </c>
      <c r="B723">
        <v>187400</v>
      </c>
    </row>
    <row r="724" spans="1:2">
      <c r="A724" t="s">
        <v>6835</v>
      </c>
      <c r="B724">
        <v>510000</v>
      </c>
    </row>
    <row r="725" spans="1:2">
      <c r="A725" t="s">
        <v>3721</v>
      </c>
      <c r="B725">
        <v>734400</v>
      </c>
    </row>
    <row r="726" spans="1:2">
      <c r="A726" t="s">
        <v>3725</v>
      </c>
      <c r="B726">
        <v>2587800</v>
      </c>
    </row>
    <row r="727" spans="1:2">
      <c r="A727" t="s">
        <v>3728</v>
      </c>
      <c r="B727">
        <v>2361900</v>
      </c>
    </row>
    <row r="728" spans="1:2">
      <c r="A728" t="s">
        <v>3734</v>
      </c>
      <c r="B728">
        <v>433200</v>
      </c>
    </row>
    <row r="729" spans="1:2">
      <c r="A729" t="s">
        <v>3737</v>
      </c>
      <c r="B729">
        <v>203100</v>
      </c>
    </row>
    <row r="730" spans="1:2">
      <c r="A730" t="s">
        <v>3741</v>
      </c>
      <c r="B730">
        <v>326600</v>
      </c>
    </row>
    <row r="731" spans="1:2">
      <c r="A731" t="s">
        <v>3745</v>
      </c>
      <c r="B731">
        <v>3369000</v>
      </c>
    </row>
    <row r="732" spans="1:2">
      <c r="A732" t="s">
        <v>3749</v>
      </c>
      <c r="B732">
        <v>2191700</v>
      </c>
    </row>
    <row r="733" spans="1:2">
      <c r="A733" t="s">
        <v>3753</v>
      </c>
      <c r="B733">
        <v>2867700</v>
      </c>
    </row>
    <row r="734" spans="1:2">
      <c r="A734" t="s">
        <v>3757</v>
      </c>
      <c r="B734">
        <v>2446100</v>
      </c>
    </row>
    <row r="735" spans="1:2">
      <c r="A735" t="s">
        <v>3760</v>
      </c>
      <c r="B735">
        <v>3613800</v>
      </c>
    </row>
    <row r="736" spans="1:2">
      <c r="A736" t="s">
        <v>3764</v>
      </c>
      <c r="B736">
        <v>215700</v>
      </c>
    </row>
    <row r="737" spans="1:2">
      <c r="A737" t="s">
        <v>3766</v>
      </c>
      <c r="B737">
        <v>2009000</v>
      </c>
    </row>
    <row r="738" spans="1:2">
      <c r="A738" t="s">
        <v>3769</v>
      </c>
      <c r="B738">
        <v>602900</v>
      </c>
    </row>
    <row r="739" spans="1:2">
      <c r="A739" t="s">
        <v>3774</v>
      </c>
      <c r="B739">
        <v>931000</v>
      </c>
    </row>
    <row r="740" spans="1:2">
      <c r="A740" t="s">
        <v>3778</v>
      </c>
      <c r="B740">
        <v>326400</v>
      </c>
    </row>
    <row r="741" spans="1:2">
      <c r="A741" t="s">
        <v>3782</v>
      </c>
      <c r="B741">
        <v>1031000</v>
      </c>
    </row>
    <row r="742" spans="1:2">
      <c r="A742" t="s">
        <v>3786</v>
      </c>
      <c r="B742">
        <v>818400</v>
      </c>
    </row>
    <row r="743" spans="1:2">
      <c r="A743" t="s">
        <v>3790</v>
      </c>
      <c r="B743">
        <v>3194100</v>
      </c>
    </row>
    <row r="744" spans="1:2">
      <c r="A744" t="s">
        <v>3794</v>
      </c>
      <c r="B744">
        <v>1197700</v>
      </c>
    </row>
    <row r="745" spans="1:2">
      <c r="A745" t="s">
        <v>3798</v>
      </c>
      <c r="B745">
        <v>159900</v>
      </c>
    </row>
    <row r="746" spans="1:2">
      <c r="A746" t="s">
        <v>3802</v>
      </c>
      <c r="B746">
        <v>37950000</v>
      </c>
    </row>
    <row r="747" spans="1:2">
      <c r="A747" t="s">
        <v>3806</v>
      </c>
      <c r="B747">
        <v>1902300</v>
      </c>
    </row>
    <row r="748" spans="1:2">
      <c r="A748" t="s">
        <v>3810</v>
      </c>
      <c r="B748">
        <v>1785200</v>
      </c>
    </row>
    <row r="749" spans="1:2">
      <c r="A749" t="s">
        <v>3815</v>
      </c>
      <c r="B749">
        <v>754000</v>
      </c>
    </row>
    <row r="750" spans="1:2">
      <c r="A750" t="s">
        <v>3818</v>
      </c>
      <c r="B750">
        <v>604700</v>
      </c>
    </row>
    <row r="751" spans="1:2">
      <c r="A751" t="s">
        <v>3822</v>
      </c>
      <c r="B751">
        <v>1211700</v>
      </c>
    </row>
    <row r="752" spans="1:2">
      <c r="A752" t="s">
        <v>3826</v>
      </c>
      <c r="B752">
        <v>309000</v>
      </c>
    </row>
    <row r="753" spans="1:2">
      <c r="A753" t="s">
        <v>3828</v>
      </c>
      <c r="B753">
        <v>345100</v>
      </c>
    </row>
    <row r="754" spans="1:2">
      <c r="A754" t="s">
        <v>3830</v>
      </c>
      <c r="B754">
        <v>1642500</v>
      </c>
    </row>
    <row r="755" spans="1:2">
      <c r="A755" t="s">
        <v>3834</v>
      </c>
      <c r="B755">
        <v>320700</v>
      </c>
    </row>
    <row r="756" spans="1:2">
      <c r="A756" t="s">
        <v>3837</v>
      </c>
      <c r="B756">
        <v>344200</v>
      </c>
    </row>
    <row r="757" spans="1:2">
      <c r="A757" t="s">
        <v>3841</v>
      </c>
      <c r="B757">
        <v>14280000</v>
      </c>
    </row>
    <row r="758" spans="1:2">
      <c r="A758" t="s">
        <v>3843</v>
      </c>
      <c r="B758">
        <v>209900</v>
      </c>
    </row>
    <row r="759" spans="1:2">
      <c r="A759" t="s">
        <v>3846</v>
      </c>
      <c r="B759">
        <v>2140500</v>
      </c>
    </row>
    <row r="760" spans="1:2">
      <c r="A760" t="s">
        <v>3850</v>
      </c>
      <c r="B760">
        <v>198300</v>
      </c>
    </row>
    <row r="761" spans="1:2">
      <c r="A761" t="s">
        <v>3852</v>
      </c>
      <c r="B761">
        <v>3054300</v>
      </c>
    </row>
    <row r="762" spans="1:2">
      <c r="A762" t="s">
        <v>3856</v>
      </c>
      <c r="B762">
        <v>1210400</v>
      </c>
    </row>
    <row r="763" spans="1:2">
      <c r="A763" t="s">
        <v>3859</v>
      </c>
      <c r="B763">
        <v>2365900</v>
      </c>
    </row>
    <row r="764" spans="1:2">
      <c r="A764" t="s">
        <v>3864</v>
      </c>
      <c r="B764">
        <v>5353800</v>
      </c>
    </row>
    <row r="765" spans="1:2">
      <c r="A765" t="s">
        <v>3868</v>
      </c>
      <c r="B765">
        <v>3940200</v>
      </c>
    </row>
    <row r="766" spans="1:2">
      <c r="A766" t="s">
        <v>3873</v>
      </c>
      <c r="B766">
        <v>874400</v>
      </c>
    </row>
    <row r="767" spans="1:2">
      <c r="A767" t="s">
        <v>3880</v>
      </c>
      <c r="B767">
        <v>1186300</v>
      </c>
    </row>
    <row r="768" spans="1:2">
      <c r="A768" t="s">
        <v>3885</v>
      </c>
      <c r="B768">
        <v>1148800</v>
      </c>
    </row>
    <row r="769" spans="1:2">
      <c r="A769" t="s">
        <v>3891</v>
      </c>
      <c r="B769">
        <v>3656900</v>
      </c>
    </row>
    <row r="770" spans="1:2">
      <c r="A770" t="s">
        <v>3900</v>
      </c>
      <c r="B770">
        <v>1410600</v>
      </c>
    </row>
    <row r="771" spans="1:2">
      <c r="A771" t="s">
        <v>3904</v>
      </c>
      <c r="B771">
        <v>1398900</v>
      </c>
    </row>
    <row r="772" spans="1:2">
      <c r="A772" t="s">
        <v>3908</v>
      </c>
      <c r="B772">
        <v>1180400</v>
      </c>
    </row>
    <row r="773" spans="1:2">
      <c r="A773" t="s">
        <v>3912</v>
      </c>
      <c r="B773">
        <v>967700</v>
      </c>
    </row>
    <row r="774" spans="1:2">
      <c r="A774" t="s">
        <v>6560</v>
      </c>
      <c r="B774">
        <v>36700</v>
      </c>
    </row>
    <row r="775" spans="1:2">
      <c r="A775" t="s">
        <v>3917</v>
      </c>
      <c r="B775">
        <v>4205200</v>
      </c>
    </row>
    <row r="776" spans="1:2">
      <c r="A776" t="s">
        <v>3921</v>
      </c>
      <c r="B776">
        <v>4121000</v>
      </c>
    </row>
    <row r="777" spans="1:2">
      <c r="A777" t="s">
        <v>3926</v>
      </c>
      <c r="B777">
        <v>2922900</v>
      </c>
    </row>
    <row r="778" spans="1:2">
      <c r="A778" t="s">
        <v>3928</v>
      </c>
      <c r="B778">
        <v>769500</v>
      </c>
    </row>
    <row r="779" spans="1:2">
      <c r="A779" t="s">
        <v>3932</v>
      </c>
      <c r="B779">
        <v>1090100</v>
      </c>
    </row>
    <row r="780" spans="1:2">
      <c r="A780" t="s">
        <v>3936</v>
      </c>
      <c r="B780">
        <v>6463500</v>
      </c>
    </row>
    <row r="781" spans="1:2">
      <c r="A781" t="s">
        <v>3941</v>
      </c>
      <c r="B781">
        <v>697900</v>
      </c>
    </row>
    <row r="782" spans="1:2">
      <c r="A782" t="s">
        <v>3945</v>
      </c>
      <c r="B782">
        <v>4499700</v>
      </c>
    </row>
    <row r="783" spans="1:2">
      <c r="A783" t="s">
        <v>3948</v>
      </c>
      <c r="B783">
        <v>6780000</v>
      </c>
    </row>
    <row r="784" spans="1:2">
      <c r="A784" t="s">
        <v>3953</v>
      </c>
      <c r="B784">
        <v>1064900</v>
      </c>
    </row>
    <row r="785" spans="1:2">
      <c r="A785" t="s">
        <v>3959</v>
      </c>
      <c r="B785">
        <v>2006900</v>
      </c>
    </row>
    <row r="786" spans="1:2">
      <c r="A786" t="s">
        <v>3963</v>
      </c>
      <c r="B786">
        <v>2646300</v>
      </c>
    </row>
    <row r="787" spans="1:2">
      <c r="A787" t="s">
        <v>444</v>
      </c>
      <c r="B787">
        <v>10260043</v>
      </c>
    </row>
    <row r="788" spans="1:2">
      <c r="A788" t="s">
        <v>3968</v>
      </c>
      <c r="B788">
        <v>2566600</v>
      </c>
    </row>
    <row r="789" spans="1:2">
      <c r="A789" t="s">
        <v>3972</v>
      </c>
      <c r="B789">
        <v>285600</v>
      </c>
    </row>
    <row r="790" spans="1:2">
      <c r="A790" t="s">
        <v>3973</v>
      </c>
      <c r="B790">
        <v>2820700</v>
      </c>
    </row>
    <row r="791" spans="1:2">
      <c r="A791" t="s">
        <v>3978</v>
      </c>
      <c r="B791">
        <v>3614200</v>
      </c>
    </row>
    <row r="792" spans="1:2">
      <c r="A792" t="s">
        <v>3982</v>
      </c>
      <c r="B792">
        <v>141800</v>
      </c>
    </row>
    <row r="793" spans="1:2">
      <c r="A793" t="s">
        <v>3986</v>
      </c>
      <c r="B793">
        <v>198300</v>
      </c>
    </row>
    <row r="794" spans="1:2">
      <c r="A794" t="s">
        <v>3989</v>
      </c>
      <c r="B794">
        <v>1678700</v>
      </c>
    </row>
    <row r="795" spans="1:2">
      <c r="A795" t="s">
        <v>3994</v>
      </c>
      <c r="B795">
        <v>2250300</v>
      </c>
    </row>
    <row r="796" spans="1:2">
      <c r="A796" t="s">
        <v>3999</v>
      </c>
      <c r="B796">
        <v>184400</v>
      </c>
    </row>
    <row r="797" spans="1:2">
      <c r="A797" t="s">
        <v>4007</v>
      </c>
      <c r="B797">
        <v>4009100</v>
      </c>
    </row>
    <row r="798" spans="1:2">
      <c r="A798" t="s">
        <v>4012</v>
      </c>
      <c r="B798">
        <v>58400</v>
      </c>
    </row>
    <row r="799" spans="1:2">
      <c r="A799" t="s">
        <v>4017</v>
      </c>
      <c r="B799">
        <v>1611600</v>
      </c>
    </row>
    <row r="800" spans="1:2">
      <c r="A800" t="s">
        <v>6781</v>
      </c>
      <c r="B800">
        <v>472500</v>
      </c>
    </row>
    <row r="801" spans="1:2">
      <c r="A801" t="s">
        <v>4021</v>
      </c>
      <c r="B801">
        <v>2174400</v>
      </c>
    </row>
    <row r="802" spans="1:2">
      <c r="A802" t="s">
        <v>6849</v>
      </c>
      <c r="B802">
        <v>523800</v>
      </c>
    </row>
    <row r="803" spans="1:2">
      <c r="A803" t="s">
        <v>4024</v>
      </c>
      <c r="B803">
        <v>59300</v>
      </c>
    </row>
    <row r="804" spans="1:2">
      <c r="A804" t="s">
        <v>4028</v>
      </c>
      <c r="B804">
        <v>110700</v>
      </c>
    </row>
    <row r="805" spans="1:2">
      <c r="A805" t="s">
        <v>4031</v>
      </c>
      <c r="B805">
        <v>3497300</v>
      </c>
    </row>
    <row r="806" spans="1:2">
      <c r="A806" t="s">
        <v>4034</v>
      </c>
      <c r="B806">
        <v>2389800</v>
      </c>
    </row>
    <row r="807" spans="1:2">
      <c r="A807" t="s">
        <v>4039</v>
      </c>
      <c r="B807">
        <v>1538900</v>
      </c>
    </row>
    <row r="808" spans="1:2">
      <c r="A808" t="s">
        <v>4042</v>
      </c>
      <c r="B808">
        <v>582900</v>
      </c>
    </row>
    <row r="809" spans="1:2">
      <c r="A809" t="s">
        <v>4044</v>
      </c>
      <c r="B809">
        <v>227700</v>
      </c>
    </row>
    <row r="810" spans="1:2">
      <c r="A810" t="s">
        <v>4047</v>
      </c>
      <c r="B810">
        <v>375000</v>
      </c>
    </row>
    <row r="811" spans="1:2">
      <c r="A811" t="s">
        <v>4048</v>
      </c>
      <c r="B811">
        <v>408000</v>
      </c>
    </row>
    <row r="812" spans="1:2">
      <c r="A812" t="s">
        <v>4050</v>
      </c>
      <c r="B812">
        <v>1981800</v>
      </c>
    </row>
    <row r="813" spans="1:2">
      <c r="A813" t="s">
        <v>4055</v>
      </c>
      <c r="B813">
        <v>58400</v>
      </c>
    </row>
    <row r="814" spans="1:2">
      <c r="A814" t="s">
        <v>4059</v>
      </c>
      <c r="B814">
        <v>396600</v>
      </c>
    </row>
    <row r="815" spans="1:2">
      <c r="A815" t="s">
        <v>4064</v>
      </c>
      <c r="B815">
        <v>375000</v>
      </c>
    </row>
    <row r="816" spans="1:2">
      <c r="A816" t="s">
        <v>4069</v>
      </c>
      <c r="B816">
        <v>979200</v>
      </c>
    </row>
    <row r="817" spans="1:2">
      <c r="A817" t="s">
        <v>4074</v>
      </c>
      <c r="B817">
        <v>651200</v>
      </c>
    </row>
    <row r="818" spans="1:2">
      <c r="A818" t="s">
        <v>4076</v>
      </c>
      <c r="B818">
        <v>3165200</v>
      </c>
    </row>
    <row r="819" spans="1:2">
      <c r="A819" t="s">
        <v>4083</v>
      </c>
      <c r="B819">
        <v>292000</v>
      </c>
    </row>
    <row r="820" spans="1:2">
      <c r="A820" t="s">
        <v>4086</v>
      </c>
      <c r="B820">
        <v>2506400</v>
      </c>
    </row>
    <row r="821" spans="1:2">
      <c r="A821" t="s">
        <v>4090</v>
      </c>
      <c r="B821">
        <v>297500</v>
      </c>
    </row>
    <row r="822" spans="1:2">
      <c r="A822" t="s">
        <v>1412</v>
      </c>
      <c r="B822">
        <v>8588600</v>
      </c>
    </row>
    <row r="823" spans="1:2">
      <c r="A823" t="s">
        <v>1897</v>
      </c>
      <c r="B823">
        <v>104600</v>
      </c>
    </row>
    <row r="824" spans="1:2">
      <c r="A824" t="s">
        <v>9749</v>
      </c>
      <c r="B824">
        <v>12972465</v>
      </c>
    </row>
    <row r="825" spans="1:2">
      <c r="A825" t="s">
        <v>9750</v>
      </c>
      <c r="B825">
        <v>8523975</v>
      </c>
    </row>
    <row r="826" spans="1:2">
      <c r="A826" t="s">
        <v>1141</v>
      </c>
      <c r="B826">
        <v>55897997</v>
      </c>
    </row>
    <row r="827" spans="1:2">
      <c r="A827" t="s">
        <v>1151</v>
      </c>
      <c r="B827">
        <v>16026453</v>
      </c>
    </row>
    <row r="828" spans="1:2">
      <c r="A828" t="s">
        <v>1156</v>
      </c>
      <c r="B828">
        <v>31226525</v>
      </c>
    </row>
    <row r="829" spans="1:2">
      <c r="A829" t="s">
        <v>1166</v>
      </c>
      <c r="B829">
        <v>12443905</v>
      </c>
    </row>
    <row r="830" spans="1:2">
      <c r="A830" t="s">
        <v>1279</v>
      </c>
      <c r="B830">
        <v>1736424</v>
      </c>
    </row>
    <row r="831" spans="1:2">
      <c r="A831" t="s">
        <v>1284</v>
      </c>
      <c r="B831">
        <v>322584</v>
      </c>
    </row>
    <row r="832" spans="1:2">
      <c r="A832" t="s">
        <v>1173</v>
      </c>
      <c r="B832">
        <v>5540585</v>
      </c>
    </row>
    <row r="833" spans="1:2">
      <c r="A833" t="s">
        <v>426</v>
      </c>
      <c r="B833">
        <v>8157200</v>
      </c>
    </row>
    <row r="834" spans="1:2">
      <c r="A834" t="s">
        <v>1305</v>
      </c>
      <c r="B834">
        <v>3401569</v>
      </c>
    </row>
    <row r="835" spans="1:2">
      <c r="A835" t="s">
        <v>1310</v>
      </c>
      <c r="B835">
        <v>852487</v>
      </c>
    </row>
    <row r="836" spans="1:2">
      <c r="A836" t="s">
        <v>1313</v>
      </c>
      <c r="B836">
        <v>814094</v>
      </c>
    </row>
    <row r="837" spans="1:2">
      <c r="A837" t="s">
        <v>4092</v>
      </c>
      <c r="B837">
        <v>485400</v>
      </c>
    </row>
    <row r="838" spans="1:2">
      <c r="A838" t="s">
        <v>4096</v>
      </c>
      <c r="B838">
        <v>11600</v>
      </c>
    </row>
    <row r="839" spans="1:2">
      <c r="A839" t="s">
        <v>4101</v>
      </c>
      <c r="B839">
        <v>1741700</v>
      </c>
    </row>
    <row r="840" spans="1:2">
      <c r="A840" t="s">
        <v>4105</v>
      </c>
      <c r="B840">
        <v>592000</v>
      </c>
    </row>
    <row r="841" spans="1:2">
      <c r="A841" t="s">
        <v>6562</v>
      </c>
      <c r="B841">
        <v>123600</v>
      </c>
    </row>
    <row r="842" spans="1:2">
      <c r="A842" t="s">
        <v>6563</v>
      </c>
      <c r="B842">
        <v>78400</v>
      </c>
    </row>
    <row r="843" spans="1:2">
      <c r="A843" t="s">
        <v>6565</v>
      </c>
      <c r="B843">
        <v>84200</v>
      </c>
    </row>
    <row r="844" spans="1:2">
      <c r="A844" t="s">
        <v>5002</v>
      </c>
      <c r="B844">
        <v>253900</v>
      </c>
    </row>
    <row r="845" spans="1:2">
      <c r="A845" t="s">
        <v>4108</v>
      </c>
      <c r="B845">
        <v>47900</v>
      </c>
    </row>
    <row r="846" spans="1:2">
      <c r="A846" t="s">
        <v>147</v>
      </c>
      <c r="B846">
        <v>15307300</v>
      </c>
    </row>
    <row r="847" spans="1:2">
      <c r="A847" t="s">
        <v>253</v>
      </c>
      <c r="B847">
        <v>3089300</v>
      </c>
    </row>
    <row r="848" spans="1:2">
      <c r="A848" t="s">
        <v>257</v>
      </c>
      <c r="B848">
        <v>431400</v>
      </c>
    </row>
    <row r="849" spans="1:2">
      <c r="A849" t="s">
        <v>157</v>
      </c>
      <c r="B849">
        <v>2484100</v>
      </c>
    </row>
    <row r="850" spans="1:2">
      <c r="A850" t="s">
        <v>260</v>
      </c>
      <c r="B850">
        <v>7978500</v>
      </c>
    </row>
    <row r="851" spans="1:2">
      <c r="A851" t="s">
        <v>266</v>
      </c>
      <c r="B851">
        <v>34600</v>
      </c>
    </row>
    <row r="852" spans="1:2">
      <c r="A852" t="s">
        <v>4111</v>
      </c>
      <c r="B852">
        <v>1544700</v>
      </c>
    </row>
    <row r="853" spans="1:2">
      <c r="A853" t="s">
        <v>4115</v>
      </c>
      <c r="B853">
        <v>2448000</v>
      </c>
    </row>
    <row r="854" spans="1:2">
      <c r="A854" t="s">
        <v>4118</v>
      </c>
      <c r="B854">
        <v>1725300</v>
      </c>
    </row>
    <row r="855" spans="1:2">
      <c r="A855" t="s">
        <v>4122</v>
      </c>
      <c r="B855">
        <v>1047100</v>
      </c>
    </row>
    <row r="856" spans="1:2">
      <c r="A856" t="s">
        <v>4125</v>
      </c>
      <c r="B856">
        <v>1055100</v>
      </c>
    </row>
    <row r="857" spans="1:2">
      <c r="A857" t="s">
        <v>4129</v>
      </c>
      <c r="B857">
        <v>2389800</v>
      </c>
    </row>
    <row r="858" spans="1:2">
      <c r="A858" t="s">
        <v>4134</v>
      </c>
      <c r="B858">
        <v>1450400</v>
      </c>
    </row>
    <row r="859" spans="1:2">
      <c r="A859" t="s">
        <v>4137</v>
      </c>
      <c r="B859">
        <v>925500</v>
      </c>
    </row>
    <row r="860" spans="1:2">
      <c r="A860" t="s">
        <v>4141</v>
      </c>
      <c r="B860">
        <v>1539600</v>
      </c>
    </row>
    <row r="861" spans="1:2">
      <c r="A861" t="s">
        <v>4146</v>
      </c>
      <c r="B861">
        <v>2671000</v>
      </c>
    </row>
    <row r="862" spans="1:2">
      <c r="A862" t="s">
        <v>4151</v>
      </c>
      <c r="B862">
        <v>2690800</v>
      </c>
    </row>
    <row r="863" spans="1:2">
      <c r="A863" t="s">
        <v>4153</v>
      </c>
      <c r="B863">
        <v>1632000</v>
      </c>
    </row>
    <row r="864" spans="1:2">
      <c r="A864" t="s">
        <v>4157</v>
      </c>
      <c r="B864">
        <v>1398900</v>
      </c>
    </row>
    <row r="865" spans="1:2">
      <c r="A865" t="s">
        <v>4161</v>
      </c>
      <c r="B865">
        <v>297300</v>
      </c>
    </row>
    <row r="866" spans="1:2">
      <c r="A866" t="s">
        <v>4165</v>
      </c>
      <c r="B866">
        <v>256500</v>
      </c>
    </row>
    <row r="867" spans="1:2">
      <c r="A867" t="s">
        <v>4170</v>
      </c>
      <c r="B867">
        <v>430700</v>
      </c>
    </row>
    <row r="868" spans="1:2">
      <c r="A868" t="s">
        <v>4173</v>
      </c>
      <c r="B868">
        <v>705300</v>
      </c>
    </row>
    <row r="869" spans="1:2">
      <c r="A869" t="s">
        <v>607</v>
      </c>
      <c r="B869">
        <v>65700</v>
      </c>
    </row>
    <row r="870" spans="1:2">
      <c r="A870" t="s">
        <v>611</v>
      </c>
      <c r="B870">
        <v>1127500</v>
      </c>
    </row>
    <row r="871" spans="1:2">
      <c r="A871" t="s">
        <v>614</v>
      </c>
      <c r="B871">
        <v>300500</v>
      </c>
    </row>
    <row r="872" spans="1:2">
      <c r="A872" t="s">
        <v>620</v>
      </c>
      <c r="B872">
        <v>300200</v>
      </c>
    </row>
    <row r="873" spans="1:2">
      <c r="A873" t="s">
        <v>624</v>
      </c>
      <c r="B873">
        <v>292100</v>
      </c>
    </row>
    <row r="874" spans="1:2">
      <c r="A874" t="s">
        <v>4175</v>
      </c>
      <c r="B874">
        <v>728700</v>
      </c>
    </row>
    <row r="875" spans="1:2">
      <c r="A875" t="s">
        <v>4179</v>
      </c>
      <c r="B875">
        <v>408000</v>
      </c>
    </row>
    <row r="876" spans="1:2">
      <c r="A876" t="s">
        <v>4182</v>
      </c>
      <c r="B876">
        <v>1632000</v>
      </c>
    </row>
    <row r="877" spans="1:2">
      <c r="A877" t="s">
        <v>4187</v>
      </c>
      <c r="B877">
        <v>2185800</v>
      </c>
    </row>
    <row r="878" spans="1:2">
      <c r="A878" t="s">
        <v>4189</v>
      </c>
      <c r="B878">
        <v>2657900</v>
      </c>
    </row>
    <row r="879" spans="1:2">
      <c r="A879" t="s">
        <v>4193</v>
      </c>
      <c r="B879">
        <v>2401500</v>
      </c>
    </row>
    <row r="880" spans="1:2">
      <c r="A880" t="s">
        <v>4197</v>
      </c>
      <c r="B880">
        <v>7810400</v>
      </c>
    </row>
    <row r="881" spans="1:2">
      <c r="A881" t="s">
        <v>4201</v>
      </c>
      <c r="B881">
        <v>4779500</v>
      </c>
    </row>
    <row r="882" spans="1:2">
      <c r="A882" t="s">
        <v>626</v>
      </c>
      <c r="B882">
        <v>1771000</v>
      </c>
    </row>
    <row r="883" spans="1:2">
      <c r="A883" t="s">
        <v>4204</v>
      </c>
      <c r="B883">
        <v>80600</v>
      </c>
    </row>
    <row r="884" spans="1:2">
      <c r="A884" t="s">
        <v>4208</v>
      </c>
      <c r="B884">
        <v>6286700</v>
      </c>
    </row>
    <row r="885" spans="1:2">
      <c r="A885" t="s">
        <v>4212</v>
      </c>
      <c r="B885">
        <v>40100</v>
      </c>
    </row>
    <row r="886" spans="1:2">
      <c r="A886" t="s">
        <v>1422</v>
      </c>
      <c r="B886">
        <v>2427500</v>
      </c>
    </row>
    <row r="887" spans="1:2">
      <c r="A887" t="s">
        <v>4214</v>
      </c>
      <c r="B887">
        <v>1090800</v>
      </c>
    </row>
    <row r="888" spans="1:2">
      <c r="A888" t="s">
        <v>4218</v>
      </c>
      <c r="B888">
        <v>3607700</v>
      </c>
    </row>
    <row r="889" spans="1:2">
      <c r="A889" t="s">
        <v>4222</v>
      </c>
      <c r="B889">
        <v>2028500</v>
      </c>
    </row>
    <row r="890" spans="1:2">
      <c r="A890" t="s">
        <v>4226</v>
      </c>
      <c r="B890">
        <v>8189000</v>
      </c>
    </row>
    <row r="891" spans="1:2">
      <c r="A891" t="s">
        <v>4230</v>
      </c>
      <c r="B891">
        <v>1270700</v>
      </c>
    </row>
    <row r="892" spans="1:2">
      <c r="A892" t="s">
        <v>4234</v>
      </c>
      <c r="B892">
        <v>3905300</v>
      </c>
    </row>
    <row r="893" spans="1:2">
      <c r="A893" t="s">
        <v>4239</v>
      </c>
      <c r="B893">
        <v>1020000</v>
      </c>
    </row>
    <row r="894" spans="1:2">
      <c r="A894" t="s">
        <v>4243</v>
      </c>
      <c r="B894">
        <v>1841900</v>
      </c>
    </row>
    <row r="895" spans="1:2">
      <c r="A895" t="s">
        <v>4248</v>
      </c>
      <c r="B895">
        <v>100400</v>
      </c>
    </row>
    <row r="896" spans="1:2">
      <c r="A896" t="s">
        <v>9751</v>
      </c>
      <c r="B896">
        <v>571200</v>
      </c>
    </row>
    <row r="897" spans="1:2">
      <c r="A897" t="s">
        <v>4253</v>
      </c>
      <c r="B897">
        <v>1822000</v>
      </c>
    </row>
    <row r="898" spans="1:2">
      <c r="A898" t="s">
        <v>4258</v>
      </c>
      <c r="B898">
        <v>4861100</v>
      </c>
    </row>
    <row r="899" spans="1:2">
      <c r="A899" t="s">
        <v>4262</v>
      </c>
      <c r="B899">
        <v>4861100</v>
      </c>
    </row>
    <row r="900" spans="1:2">
      <c r="A900" t="s">
        <v>4265</v>
      </c>
      <c r="B900">
        <v>891900</v>
      </c>
    </row>
    <row r="901" spans="1:2">
      <c r="A901" t="s">
        <v>4269</v>
      </c>
      <c r="B901">
        <v>4900000</v>
      </c>
    </row>
    <row r="902" spans="1:2">
      <c r="A902" t="s">
        <v>4273</v>
      </c>
      <c r="B902">
        <v>4546400</v>
      </c>
    </row>
    <row r="903" spans="1:2">
      <c r="A903" t="s">
        <v>632</v>
      </c>
      <c r="B903">
        <v>407400</v>
      </c>
    </row>
    <row r="904" spans="1:2">
      <c r="A904" t="s">
        <v>636</v>
      </c>
      <c r="B904">
        <v>552200</v>
      </c>
    </row>
    <row r="905" spans="1:2">
      <c r="A905" t="s">
        <v>4277</v>
      </c>
      <c r="B905">
        <v>1981800</v>
      </c>
    </row>
    <row r="906" spans="1:2">
      <c r="A906" t="s">
        <v>639</v>
      </c>
      <c r="B906">
        <v>333800</v>
      </c>
    </row>
    <row r="907" spans="1:2">
      <c r="A907" t="s">
        <v>642</v>
      </c>
      <c r="B907">
        <v>300200</v>
      </c>
    </row>
    <row r="908" spans="1:2">
      <c r="A908" t="s">
        <v>643</v>
      </c>
      <c r="B908">
        <v>324200</v>
      </c>
    </row>
    <row r="909" spans="1:2">
      <c r="A909" t="s">
        <v>646</v>
      </c>
      <c r="B909">
        <v>423200</v>
      </c>
    </row>
    <row r="910" spans="1:2">
      <c r="A910" t="s">
        <v>648</v>
      </c>
      <c r="B910">
        <v>979200</v>
      </c>
    </row>
    <row r="911" spans="1:2">
      <c r="A911" t="s">
        <v>9752</v>
      </c>
      <c r="B911">
        <v>225600</v>
      </c>
    </row>
    <row r="912" spans="1:2">
      <c r="A912" t="s">
        <v>655</v>
      </c>
      <c r="B912">
        <v>564300</v>
      </c>
    </row>
    <row r="913" spans="1:2">
      <c r="A913" t="s">
        <v>657</v>
      </c>
      <c r="B913">
        <v>128500</v>
      </c>
    </row>
    <row r="914" spans="1:2">
      <c r="A914" t="s">
        <v>4281</v>
      </c>
      <c r="B914">
        <v>6877800</v>
      </c>
    </row>
    <row r="915" spans="1:2">
      <c r="A915" t="s">
        <v>659</v>
      </c>
      <c r="B915">
        <v>502800</v>
      </c>
    </row>
    <row r="916" spans="1:2">
      <c r="A916" t="s">
        <v>4286</v>
      </c>
      <c r="B916">
        <v>886100</v>
      </c>
    </row>
    <row r="917" spans="1:2">
      <c r="A917" t="s">
        <v>4291</v>
      </c>
      <c r="B917">
        <v>1573800</v>
      </c>
    </row>
    <row r="918" spans="1:2">
      <c r="A918" t="s">
        <v>4296</v>
      </c>
      <c r="B918">
        <v>386600</v>
      </c>
    </row>
    <row r="919" spans="1:2">
      <c r="A919" t="s">
        <v>4298</v>
      </c>
      <c r="B919">
        <v>5945300</v>
      </c>
    </row>
    <row r="920" spans="1:2">
      <c r="A920" t="s">
        <v>4300</v>
      </c>
      <c r="B920">
        <v>1486400</v>
      </c>
    </row>
    <row r="921" spans="1:2">
      <c r="A921" t="s">
        <v>4304</v>
      </c>
      <c r="B921">
        <v>567900</v>
      </c>
    </row>
    <row r="922" spans="1:2">
      <c r="A922" t="s">
        <v>4308</v>
      </c>
      <c r="B922">
        <v>5245800</v>
      </c>
    </row>
    <row r="923" spans="1:2">
      <c r="A923" t="s">
        <v>1289</v>
      </c>
      <c r="B923">
        <v>26600</v>
      </c>
    </row>
    <row r="924" spans="1:2">
      <c r="A924" t="s">
        <v>4313</v>
      </c>
      <c r="B924">
        <v>908500</v>
      </c>
    </row>
    <row r="925" spans="1:2">
      <c r="A925" t="s">
        <v>4315</v>
      </c>
      <c r="B925">
        <v>2634600</v>
      </c>
    </row>
    <row r="926" spans="1:2">
      <c r="A926" t="s">
        <v>4319</v>
      </c>
      <c r="B926">
        <v>58400</v>
      </c>
    </row>
    <row r="927" spans="1:2">
      <c r="A927" t="s">
        <v>4323</v>
      </c>
      <c r="B927">
        <v>192500</v>
      </c>
    </row>
    <row r="928" spans="1:2">
      <c r="A928" t="s">
        <v>4326</v>
      </c>
      <c r="B928">
        <v>2331500</v>
      </c>
    </row>
    <row r="929" spans="1:2">
      <c r="A929" t="s">
        <v>4331</v>
      </c>
      <c r="B929">
        <v>3205800</v>
      </c>
    </row>
    <row r="930" spans="1:2">
      <c r="A930" t="s">
        <v>4335</v>
      </c>
      <c r="B930">
        <v>2448000</v>
      </c>
    </row>
    <row r="931" spans="1:2">
      <c r="A931" t="s">
        <v>4340</v>
      </c>
      <c r="B931">
        <v>4313300</v>
      </c>
    </row>
    <row r="932" spans="1:2">
      <c r="A932" t="s">
        <v>4343</v>
      </c>
      <c r="B932">
        <v>2214900</v>
      </c>
    </row>
    <row r="933" spans="1:2">
      <c r="A933" t="s">
        <v>4346</v>
      </c>
      <c r="B933">
        <v>4826100</v>
      </c>
    </row>
    <row r="934" spans="1:2">
      <c r="A934" t="s">
        <v>4349</v>
      </c>
      <c r="B934">
        <v>3832600</v>
      </c>
    </row>
    <row r="935" spans="1:2">
      <c r="A935" t="s">
        <v>4354</v>
      </c>
      <c r="B935">
        <v>2373300</v>
      </c>
    </row>
    <row r="936" spans="1:2">
      <c r="A936" t="s">
        <v>4359</v>
      </c>
      <c r="B936">
        <v>3660500</v>
      </c>
    </row>
    <row r="937" spans="1:2">
      <c r="A937" t="s">
        <v>485</v>
      </c>
      <c r="B937">
        <v>598600</v>
      </c>
    </row>
    <row r="938" spans="1:2">
      <c r="A938" t="s">
        <v>4364</v>
      </c>
      <c r="B938">
        <v>824900</v>
      </c>
    </row>
    <row r="939" spans="1:2">
      <c r="A939" t="s">
        <v>4368</v>
      </c>
      <c r="B939">
        <v>4463600</v>
      </c>
    </row>
    <row r="940" spans="1:2">
      <c r="A940" t="s">
        <v>4636</v>
      </c>
      <c r="B940">
        <v>302800</v>
      </c>
    </row>
    <row r="941" spans="1:2">
      <c r="A941" t="s">
        <v>4375</v>
      </c>
      <c r="B941">
        <v>1375700</v>
      </c>
    </row>
    <row r="942" spans="1:2">
      <c r="A942" t="s">
        <v>4380</v>
      </c>
      <c r="B942">
        <v>1158400</v>
      </c>
    </row>
    <row r="943" spans="1:2">
      <c r="A943" t="s">
        <v>4384</v>
      </c>
      <c r="B943">
        <v>1158400</v>
      </c>
    </row>
    <row r="944" spans="1:2">
      <c r="A944" t="s">
        <v>4389</v>
      </c>
      <c r="B944">
        <v>1538900</v>
      </c>
    </row>
    <row r="945" spans="1:2">
      <c r="A945" t="s">
        <v>4393</v>
      </c>
      <c r="B945">
        <v>386600</v>
      </c>
    </row>
    <row r="946" spans="1:2">
      <c r="A946" t="s">
        <v>4397</v>
      </c>
      <c r="B946">
        <v>1201100</v>
      </c>
    </row>
    <row r="947" spans="1:2">
      <c r="A947" t="s">
        <v>4401</v>
      </c>
      <c r="B947">
        <v>625800</v>
      </c>
    </row>
    <row r="948" spans="1:2">
      <c r="A948" t="s">
        <v>4743</v>
      </c>
      <c r="B948">
        <v>4184200</v>
      </c>
    </row>
    <row r="949" spans="1:2">
      <c r="A949" t="s">
        <v>4748</v>
      </c>
      <c r="B949">
        <v>4184200</v>
      </c>
    </row>
    <row r="950" spans="1:2">
      <c r="A950" t="s">
        <v>4752</v>
      </c>
      <c r="B950">
        <v>5547700</v>
      </c>
    </row>
    <row r="951" spans="1:2">
      <c r="A951" t="s">
        <v>4756</v>
      </c>
      <c r="B951">
        <v>5240500</v>
      </c>
    </row>
    <row r="952" spans="1:2">
      <c r="A952" t="s">
        <v>4405</v>
      </c>
      <c r="B952">
        <v>326400</v>
      </c>
    </row>
    <row r="953" spans="1:2">
      <c r="A953" t="s">
        <v>4408</v>
      </c>
      <c r="B953">
        <v>1201100</v>
      </c>
    </row>
    <row r="954" spans="1:2">
      <c r="A954" t="s">
        <v>4412</v>
      </c>
      <c r="B954">
        <v>1201100</v>
      </c>
    </row>
    <row r="955" spans="1:2">
      <c r="A955" t="s">
        <v>4415</v>
      </c>
      <c r="B955">
        <v>1886600</v>
      </c>
    </row>
    <row r="956" spans="1:2">
      <c r="A956" t="s">
        <v>4417</v>
      </c>
      <c r="B956">
        <v>537100</v>
      </c>
    </row>
    <row r="957" spans="1:2">
      <c r="A957" t="s">
        <v>4420</v>
      </c>
      <c r="B957">
        <v>4738000</v>
      </c>
    </row>
    <row r="958" spans="1:2">
      <c r="A958" t="s">
        <v>4424</v>
      </c>
      <c r="B958">
        <v>1201100</v>
      </c>
    </row>
    <row r="959" spans="1:2">
      <c r="A959" t="s">
        <v>4428</v>
      </c>
      <c r="B959">
        <v>289566350</v>
      </c>
    </row>
    <row r="960" spans="1:2">
      <c r="A960" t="s">
        <v>5005</v>
      </c>
      <c r="B960">
        <v>374900</v>
      </c>
    </row>
    <row r="961" spans="1:2">
      <c r="A961" t="s">
        <v>9753</v>
      </c>
      <c r="B961">
        <v>19052400</v>
      </c>
    </row>
    <row r="962" spans="1:2">
      <c r="A962" t="s">
        <v>4436</v>
      </c>
      <c r="B962">
        <v>5350700</v>
      </c>
    </row>
    <row r="963" spans="1:2">
      <c r="A963" t="s">
        <v>4439</v>
      </c>
      <c r="B963">
        <v>1951500</v>
      </c>
    </row>
    <row r="964" spans="1:2">
      <c r="A964" t="s">
        <v>4441</v>
      </c>
      <c r="B964">
        <v>2858800</v>
      </c>
    </row>
    <row r="965" spans="1:2">
      <c r="A965" t="s">
        <v>4450</v>
      </c>
      <c r="B965">
        <v>176900</v>
      </c>
    </row>
    <row r="966" spans="1:2">
      <c r="A966" t="s">
        <v>4454</v>
      </c>
      <c r="B966">
        <v>466400</v>
      </c>
    </row>
    <row r="967" spans="1:2">
      <c r="A967" t="s">
        <v>4457</v>
      </c>
      <c r="B967">
        <v>386600</v>
      </c>
    </row>
    <row r="968" spans="1:2">
      <c r="A968" t="s">
        <v>4460</v>
      </c>
      <c r="B968">
        <v>425600</v>
      </c>
    </row>
    <row r="969" spans="1:2">
      <c r="A969" t="s">
        <v>9754</v>
      </c>
      <c r="B969">
        <v>262900</v>
      </c>
    </row>
    <row r="970" spans="1:2">
      <c r="A970" t="s">
        <v>4464</v>
      </c>
      <c r="B970">
        <v>4593000</v>
      </c>
    </row>
    <row r="971" spans="1:2">
      <c r="A971" t="s">
        <v>4467</v>
      </c>
      <c r="B971">
        <v>437300</v>
      </c>
    </row>
    <row r="972" spans="1:2">
      <c r="A972" t="s">
        <v>4471</v>
      </c>
      <c r="B972">
        <v>524800</v>
      </c>
    </row>
    <row r="973" spans="1:2">
      <c r="A973" t="s">
        <v>9755</v>
      </c>
      <c r="B973">
        <v>2279700</v>
      </c>
    </row>
    <row r="974" spans="1:2">
      <c r="A974" t="s">
        <v>4476</v>
      </c>
      <c r="B974">
        <v>1457300</v>
      </c>
    </row>
    <row r="975" spans="1:2">
      <c r="A975" t="s">
        <v>4480</v>
      </c>
      <c r="B975">
        <v>3104000</v>
      </c>
    </row>
    <row r="976" spans="1:2">
      <c r="A976" t="s">
        <v>4826</v>
      </c>
      <c r="B976">
        <v>208500</v>
      </c>
    </row>
    <row r="977" spans="1:2">
      <c r="A977" t="s">
        <v>4484</v>
      </c>
      <c r="B977">
        <v>47500</v>
      </c>
    </row>
    <row r="978" spans="1:2">
      <c r="A978" t="s">
        <v>4487</v>
      </c>
      <c r="B978">
        <v>221600</v>
      </c>
    </row>
    <row r="979" spans="1:2">
      <c r="A979" t="s">
        <v>4490</v>
      </c>
      <c r="B979">
        <v>303200</v>
      </c>
    </row>
    <row r="980" spans="1:2">
      <c r="A980" t="s">
        <v>4493</v>
      </c>
      <c r="B980">
        <v>1631100</v>
      </c>
    </row>
    <row r="981" spans="1:2">
      <c r="A981" t="s">
        <v>1294</v>
      </c>
      <c r="B981">
        <v>741862</v>
      </c>
    </row>
    <row r="982" spans="1:2">
      <c r="A982" t="s">
        <v>1194</v>
      </c>
      <c r="B982">
        <v>296164</v>
      </c>
    </row>
    <row r="983" spans="1:2">
      <c r="A983" t="s">
        <v>4497</v>
      </c>
      <c r="B983">
        <v>4394900</v>
      </c>
    </row>
    <row r="984" spans="1:2">
      <c r="A984" t="s">
        <v>9756</v>
      </c>
      <c r="B984">
        <v>10930714</v>
      </c>
    </row>
    <row r="985" spans="1:2">
      <c r="A985" t="s">
        <v>4501</v>
      </c>
      <c r="B985">
        <v>666500</v>
      </c>
    </row>
    <row r="986" spans="1:2">
      <c r="A986" t="s">
        <v>162</v>
      </c>
      <c r="B986">
        <v>253700</v>
      </c>
    </row>
    <row r="987" spans="1:2">
      <c r="A987" t="s">
        <v>4829</v>
      </c>
      <c r="B987">
        <v>108500</v>
      </c>
    </row>
    <row r="988" spans="1:2">
      <c r="A988" t="s">
        <v>4835</v>
      </c>
      <c r="B988">
        <v>103500</v>
      </c>
    </row>
    <row r="989" spans="1:2">
      <c r="A989" t="s">
        <v>5086</v>
      </c>
      <c r="B989">
        <v>454000</v>
      </c>
    </row>
    <row r="990" spans="1:2">
      <c r="A990" t="s">
        <v>4504</v>
      </c>
      <c r="B990">
        <v>5081600</v>
      </c>
    </row>
    <row r="991" spans="1:2">
      <c r="A991" t="s">
        <v>4507</v>
      </c>
      <c r="B991">
        <v>9506400</v>
      </c>
    </row>
    <row r="992" spans="1:2">
      <c r="A992" t="s">
        <v>4510</v>
      </c>
      <c r="B992">
        <v>5164400</v>
      </c>
    </row>
    <row r="993" spans="1:2">
      <c r="A993" t="s">
        <v>4515</v>
      </c>
      <c r="B993">
        <v>330200</v>
      </c>
    </row>
    <row r="994" spans="1:2">
      <c r="A994" t="s">
        <v>4519</v>
      </c>
      <c r="B994">
        <v>3008100</v>
      </c>
    </row>
    <row r="995" spans="1:2">
      <c r="A995" t="s">
        <v>4522</v>
      </c>
      <c r="B995">
        <v>261400</v>
      </c>
    </row>
    <row r="996" spans="1:2">
      <c r="A996" t="s">
        <v>4524</v>
      </c>
      <c r="B996">
        <v>174900</v>
      </c>
    </row>
    <row r="997" spans="1:2">
      <c r="A997" t="s">
        <v>4526</v>
      </c>
      <c r="B997">
        <v>209900</v>
      </c>
    </row>
    <row r="998" spans="1:2">
      <c r="A998" t="s">
        <v>4528</v>
      </c>
      <c r="B998">
        <v>169100</v>
      </c>
    </row>
    <row r="999" spans="1:2">
      <c r="A999" t="s">
        <v>1242</v>
      </c>
      <c r="B999">
        <v>1757627</v>
      </c>
    </row>
    <row r="1000" spans="1:2">
      <c r="A1000" t="s">
        <v>4530</v>
      </c>
      <c r="B1000">
        <v>1779500</v>
      </c>
    </row>
    <row r="1001" spans="1:2">
      <c r="A1001" t="s">
        <v>4533</v>
      </c>
      <c r="B1001">
        <v>1387200</v>
      </c>
    </row>
    <row r="1002" spans="1:2">
      <c r="A1002" t="s">
        <v>4536</v>
      </c>
      <c r="B1002">
        <v>268400</v>
      </c>
    </row>
    <row r="1003" spans="1:2">
      <c r="A1003" t="s">
        <v>1472</v>
      </c>
      <c r="B1003">
        <v>163000</v>
      </c>
    </row>
    <row r="1004" spans="1:2">
      <c r="A1004" t="s">
        <v>4538</v>
      </c>
      <c r="B1004">
        <v>1048200</v>
      </c>
    </row>
    <row r="1005" spans="1:2">
      <c r="A1005" t="s">
        <v>4541</v>
      </c>
      <c r="B1005">
        <v>11458200</v>
      </c>
    </row>
    <row r="1006" spans="1:2">
      <c r="A1006" t="s">
        <v>4546</v>
      </c>
      <c r="B1006">
        <v>498800</v>
      </c>
    </row>
    <row r="1007" spans="1:2">
      <c r="A1007" t="s">
        <v>5090</v>
      </c>
      <c r="B1007">
        <v>373000</v>
      </c>
    </row>
    <row r="1008" spans="1:2">
      <c r="A1008" t="s">
        <v>4760</v>
      </c>
      <c r="B1008">
        <v>1838200</v>
      </c>
    </row>
    <row r="1009" spans="1:2">
      <c r="A1009" t="s">
        <v>9757</v>
      </c>
      <c r="B1009">
        <v>104165</v>
      </c>
    </row>
    <row r="1010" spans="1:2">
      <c r="A1010" t="s">
        <v>4549</v>
      </c>
      <c r="B1010">
        <v>770200</v>
      </c>
    </row>
    <row r="1011" spans="1:2">
      <c r="A1011" t="s">
        <v>4553</v>
      </c>
      <c r="B1011">
        <v>61000</v>
      </c>
    </row>
    <row r="1012" spans="1:2">
      <c r="A1012" t="s">
        <v>9758</v>
      </c>
      <c r="B1012">
        <v>74620393</v>
      </c>
    </row>
    <row r="1013" spans="1:2">
      <c r="A1013" t="s">
        <v>4558</v>
      </c>
      <c r="B1013">
        <v>816200</v>
      </c>
    </row>
    <row r="1014" spans="1:2">
      <c r="A1014" t="s">
        <v>4563</v>
      </c>
      <c r="B1014">
        <v>5420700</v>
      </c>
    </row>
    <row r="1015" spans="1:2">
      <c r="A1015" t="s">
        <v>1903</v>
      </c>
      <c r="B1015">
        <v>934600</v>
      </c>
    </row>
    <row r="1016" spans="1:2">
      <c r="A1016" t="s">
        <v>4567</v>
      </c>
      <c r="B1016">
        <v>3542600</v>
      </c>
    </row>
    <row r="1017" spans="1:2">
      <c r="A1017" t="s">
        <v>6672</v>
      </c>
      <c r="B1017">
        <v>130300</v>
      </c>
    </row>
    <row r="1018" spans="1:2">
      <c r="A1018" t="s">
        <v>166</v>
      </c>
      <c r="B1018">
        <v>111400</v>
      </c>
    </row>
    <row r="1019" spans="1:2">
      <c r="A1019" t="s">
        <v>4572</v>
      </c>
      <c r="B1019">
        <v>2249900</v>
      </c>
    </row>
    <row r="1020" spans="1:2">
      <c r="A1020" t="s">
        <v>4576</v>
      </c>
      <c r="B1020">
        <v>2378100</v>
      </c>
    </row>
    <row r="1021" spans="1:2">
      <c r="A1021" t="s">
        <v>4580</v>
      </c>
      <c r="B1021">
        <v>2547200</v>
      </c>
    </row>
    <row r="1022" spans="1:2">
      <c r="A1022" t="s">
        <v>4584</v>
      </c>
      <c r="B1022">
        <v>1830300</v>
      </c>
    </row>
    <row r="1023" spans="1:2">
      <c r="A1023" t="s">
        <v>5012</v>
      </c>
      <c r="B1023">
        <v>123400</v>
      </c>
    </row>
    <row r="1024" spans="1:2">
      <c r="A1024" t="s">
        <v>1295</v>
      </c>
      <c r="B1024">
        <v>31764</v>
      </c>
    </row>
    <row r="1025" spans="1:2">
      <c r="A1025" t="s">
        <v>4588</v>
      </c>
      <c r="B1025">
        <v>19409300</v>
      </c>
    </row>
    <row r="1026" spans="1:2">
      <c r="A1026" t="s">
        <v>4589</v>
      </c>
      <c r="B1026">
        <v>1472700</v>
      </c>
    </row>
    <row r="1027" spans="1:2">
      <c r="A1027" t="s">
        <v>4594</v>
      </c>
      <c r="B1027">
        <v>2743100</v>
      </c>
    </row>
    <row r="1028" spans="1:2">
      <c r="A1028" t="s">
        <v>391</v>
      </c>
      <c r="B1028">
        <v>4452500</v>
      </c>
    </row>
    <row r="1029" spans="1:2">
      <c r="A1029" t="s">
        <v>1564</v>
      </c>
      <c r="B1029">
        <v>2768600</v>
      </c>
    </row>
    <row r="1030" spans="1:2">
      <c r="A1030" t="s">
        <v>1568</v>
      </c>
      <c r="B1030">
        <v>2443700</v>
      </c>
    </row>
    <row r="1031" spans="1:2">
      <c r="A1031" t="s">
        <v>1572</v>
      </c>
      <c r="B1031">
        <v>2724700</v>
      </c>
    </row>
    <row r="1032" spans="1:2">
      <c r="A1032" t="s">
        <v>5095</v>
      </c>
      <c r="B1032">
        <v>24892900</v>
      </c>
    </row>
    <row r="1033" spans="1:2">
      <c r="A1033" t="s">
        <v>5098</v>
      </c>
      <c r="B1033">
        <v>8835800</v>
      </c>
    </row>
    <row r="1034" spans="1:2">
      <c r="A1034" t="s">
        <v>5102</v>
      </c>
      <c r="B1034">
        <v>8210400</v>
      </c>
    </row>
    <row r="1035" spans="1:2">
      <c r="A1035" t="s">
        <v>5107</v>
      </c>
      <c r="B1035">
        <v>21137600</v>
      </c>
    </row>
    <row r="1036" spans="1:2">
      <c r="A1036" t="s">
        <v>5109</v>
      </c>
      <c r="B1036">
        <v>9719600</v>
      </c>
    </row>
    <row r="1037" spans="1:2">
      <c r="A1037" t="s">
        <v>5111</v>
      </c>
      <c r="B1037">
        <v>26003500</v>
      </c>
    </row>
    <row r="1038" spans="1:2">
      <c r="A1038" t="s">
        <v>5115</v>
      </c>
      <c r="B1038">
        <v>15479700</v>
      </c>
    </row>
    <row r="1039" spans="1:2">
      <c r="A1039" t="s">
        <v>5119</v>
      </c>
      <c r="B1039">
        <v>17307200</v>
      </c>
    </row>
    <row r="1040" spans="1:2">
      <c r="A1040" t="s">
        <v>5122</v>
      </c>
      <c r="B1040">
        <v>33089700</v>
      </c>
    </row>
    <row r="1041" spans="1:2">
      <c r="A1041" t="s">
        <v>5126</v>
      </c>
      <c r="B1041">
        <v>16587200</v>
      </c>
    </row>
    <row r="1042" spans="1:2">
      <c r="A1042" t="s">
        <v>5130</v>
      </c>
      <c r="B1042">
        <v>33414100</v>
      </c>
    </row>
    <row r="1043" spans="1:2">
      <c r="A1043" t="s">
        <v>5134</v>
      </c>
      <c r="B1043">
        <v>23949900</v>
      </c>
    </row>
    <row r="1044" spans="1:2">
      <c r="A1044" t="s">
        <v>5138</v>
      </c>
      <c r="B1044">
        <v>22295600</v>
      </c>
    </row>
    <row r="1045" spans="1:2">
      <c r="A1045" t="s">
        <v>5145</v>
      </c>
      <c r="B1045">
        <v>20329700</v>
      </c>
    </row>
    <row r="1046" spans="1:2">
      <c r="A1046" t="s">
        <v>5146</v>
      </c>
      <c r="B1046">
        <v>21268200</v>
      </c>
    </row>
    <row r="1047" spans="1:2">
      <c r="A1047" t="s">
        <v>5150</v>
      </c>
      <c r="B1047">
        <v>25056700</v>
      </c>
    </row>
    <row r="1048" spans="1:2">
      <c r="A1048" t="s">
        <v>5154</v>
      </c>
      <c r="B1048">
        <v>17840100</v>
      </c>
    </row>
    <row r="1049" spans="1:2">
      <c r="A1049" t="s">
        <v>5156</v>
      </c>
      <c r="B1049">
        <v>15009700</v>
      </c>
    </row>
    <row r="1050" spans="1:2">
      <c r="A1050" t="s">
        <v>5159</v>
      </c>
      <c r="B1050">
        <v>28373800</v>
      </c>
    </row>
    <row r="1051" spans="1:2">
      <c r="A1051" t="s">
        <v>5163</v>
      </c>
      <c r="B1051">
        <v>46302000</v>
      </c>
    </row>
    <row r="1052" spans="1:2">
      <c r="A1052" t="s">
        <v>5167</v>
      </c>
      <c r="B1052">
        <v>29673600</v>
      </c>
    </row>
    <row r="1053" spans="1:2">
      <c r="A1053" t="s">
        <v>5171</v>
      </c>
      <c r="B1053">
        <v>7697800</v>
      </c>
    </row>
    <row r="1054" spans="1:2">
      <c r="A1054" t="s">
        <v>5174</v>
      </c>
      <c r="B1054">
        <v>28970300</v>
      </c>
    </row>
    <row r="1055" spans="1:2">
      <c r="A1055" t="s">
        <v>5175</v>
      </c>
      <c r="B1055">
        <v>12621700</v>
      </c>
    </row>
    <row r="1056" spans="1:2">
      <c r="A1056" t="s">
        <v>5178</v>
      </c>
      <c r="B1056">
        <v>33014200</v>
      </c>
    </row>
    <row r="1057" spans="1:2">
      <c r="A1057" t="s">
        <v>5181</v>
      </c>
      <c r="B1057">
        <v>33095289</v>
      </c>
    </row>
    <row r="1058" spans="1:2">
      <c r="A1058" t="s">
        <v>5185</v>
      </c>
      <c r="B1058">
        <v>26260100</v>
      </c>
    </row>
    <row r="1059" spans="1:2">
      <c r="A1059" t="s">
        <v>5189</v>
      </c>
      <c r="B1059">
        <v>42699200</v>
      </c>
    </row>
    <row r="1060" spans="1:2">
      <c r="A1060" t="s">
        <v>5194</v>
      </c>
      <c r="B1060">
        <v>4647600</v>
      </c>
    </row>
    <row r="1061" spans="1:2">
      <c r="A1061" t="s">
        <v>5198</v>
      </c>
      <c r="B1061">
        <v>6440000</v>
      </c>
    </row>
    <row r="1062" spans="1:2">
      <c r="A1062" t="s">
        <v>5202</v>
      </c>
      <c r="B1062">
        <v>5912100</v>
      </c>
    </row>
    <row r="1063" spans="1:2">
      <c r="A1063" t="s">
        <v>5206</v>
      </c>
      <c r="B1063">
        <v>5237100</v>
      </c>
    </row>
    <row r="1064" spans="1:2">
      <c r="A1064" t="s">
        <v>5210</v>
      </c>
      <c r="B1064">
        <v>8849500</v>
      </c>
    </row>
    <row r="1065" spans="1:2">
      <c r="A1065" t="s">
        <v>5214</v>
      </c>
      <c r="B1065">
        <v>8524400</v>
      </c>
    </row>
    <row r="1066" spans="1:2">
      <c r="A1066" t="s">
        <v>5218</v>
      </c>
      <c r="B1066">
        <v>4720200</v>
      </c>
    </row>
    <row r="1067" spans="1:2">
      <c r="A1067" t="s">
        <v>5221</v>
      </c>
      <c r="B1067">
        <v>6883600</v>
      </c>
    </row>
    <row r="1068" spans="1:2">
      <c r="A1068" t="s">
        <v>5225</v>
      </c>
      <c r="B1068">
        <v>6442900</v>
      </c>
    </row>
    <row r="1069" spans="1:2">
      <c r="A1069" t="s">
        <v>5229</v>
      </c>
      <c r="B1069">
        <v>6328800</v>
      </c>
    </row>
    <row r="1070" spans="1:2">
      <c r="A1070" t="s">
        <v>5234</v>
      </c>
      <c r="B1070">
        <v>4544200</v>
      </c>
    </row>
    <row r="1071" spans="1:2">
      <c r="A1071" t="s">
        <v>5238</v>
      </c>
      <c r="B1071">
        <v>7395100</v>
      </c>
    </row>
    <row r="1072" spans="1:2">
      <c r="A1072" t="s">
        <v>5242</v>
      </c>
      <c r="B1072">
        <v>4472800</v>
      </c>
    </row>
    <row r="1073" spans="1:2">
      <c r="A1073" t="s">
        <v>5246</v>
      </c>
      <c r="B1073">
        <v>6860600</v>
      </c>
    </row>
    <row r="1074" spans="1:2">
      <c r="A1074" t="s">
        <v>5250</v>
      </c>
      <c r="B1074">
        <v>5810000</v>
      </c>
    </row>
    <row r="1075" spans="1:2">
      <c r="A1075" t="s">
        <v>5253</v>
      </c>
      <c r="B1075">
        <v>32173800</v>
      </c>
    </row>
    <row r="1076" spans="1:2">
      <c r="A1076" t="s">
        <v>5255</v>
      </c>
      <c r="B1076">
        <v>13049100</v>
      </c>
    </row>
    <row r="1077" spans="1:2">
      <c r="A1077" t="s">
        <v>5260</v>
      </c>
      <c r="B1077">
        <v>7319000</v>
      </c>
    </row>
    <row r="1078" spans="1:2">
      <c r="A1078" t="s">
        <v>5264</v>
      </c>
      <c r="B1078">
        <v>8808000</v>
      </c>
    </row>
    <row r="1079" spans="1:2">
      <c r="A1079" t="s">
        <v>5268</v>
      </c>
      <c r="B1079">
        <v>6891100</v>
      </c>
    </row>
    <row r="1080" spans="1:2">
      <c r="A1080" t="s">
        <v>5271</v>
      </c>
      <c r="B1080">
        <v>9185200</v>
      </c>
    </row>
    <row r="1081" spans="1:2">
      <c r="A1081" t="s">
        <v>5274</v>
      </c>
      <c r="B1081">
        <v>23125300</v>
      </c>
    </row>
    <row r="1082" spans="1:2">
      <c r="A1082" t="s">
        <v>5277</v>
      </c>
      <c r="B1082">
        <v>4844700</v>
      </c>
    </row>
    <row r="1083" spans="1:2">
      <c r="A1083" t="s">
        <v>5282</v>
      </c>
      <c r="B1083">
        <v>18787500</v>
      </c>
    </row>
    <row r="1084" spans="1:2">
      <c r="A1084" t="s">
        <v>5286</v>
      </c>
      <c r="B1084">
        <v>9048500</v>
      </c>
    </row>
    <row r="1085" spans="1:2">
      <c r="A1085" t="s">
        <v>5288</v>
      </c>
      <c r="B1085">
        <v>16053300</v>
      </c>
    </row>
    <row r="1086" spans="1:2">
      <c r="A1086" t="s">
        <v>5292</v>
      </c>
      <c r="B1086">
        <v>14141600</v>
      </c>
    </row>
    <row r="1087" spans="1:2">
      <c r="A1087" t="s">
        <v>5295</v>
      </c>
      <c r="B1087">
        <v>5579400</v>
      </c>
    </row>
    <row r="1088" spans="1:2">
      <c r="A1088" t="s">
        <v>5299</v>
      </c>
      <c r="B1088">
        <v>11517400</v>
      </c>
    </row>
    <row r="1089" spans="1:2">
      <c r="A1089" t="s">
        <v>5301</v>
      </c>
      <c r="B1089">
        <v>31681500</v>
      </c>
    </row>
    <row r="1090" spans="1:2">
      <c r="A1090" t="s">
        <v>5304</v>
      </c>
      <c r="B1090">
        <v>15705800</v>
      </c>
    </row>
    <row r="1091" spans="1:2">
      <c r="A1091" t="s">
        <v>5306</v>
      </c>
      <c r="B1091">
        <v>16120800</v>
      </c>
    </row>
    <row r="1092" spans="1:2">
      <c r="A1092" t="s">
        <v>5309</v>
      </c>
      <c r="B1092">
        <v>10287300</v>
      </c>
    </row>
    <row r="1093" spans="1:2">
      <c r="A1093" t="s">
        <v>5311</v>
      </c>
      <c r="B1093">
        <v>13594300</v>
      </c>
    </row>
    <row r="1094" spans="1:2">
      <c r="A1094" t="s">
        <v>5315</v>
      </c>
      <c r="B1094">
        <v>7344200</v>
      </c>
    </row>
    <row r="1095" spans="1:2">
      <c r="A1095" t="s">
        <v>5319</v>
      </c>
      <c r="B1095">
        <v>10371900</v>
      </c>
    </row>
    <row r="1096" spans="1:2">
      <c r="A1096" t="s">
        <v>5321</v>
      </c>
      <c r="B1096">
        <v>6432800</v>
      </c>
    </row>
    <row r="1097" spans="1:2">
      <c r="A1097" t="s">
        <v>5323</v>
      </c>
      <c r="B1097">
        <v>210100</v>
      </c>
    </row>
    <row r="1098" spans="1:2">
      <c r="A1098" t="s">
        <v>5327</v>
      </c>
      <c r="B1098">
        <v>6000200</v>
      </c>
    </row>
    <row r="1099" spans="1:2">
      <c r="A1099" t="s">
        <v>5330</v>
      </c>
      <c r="B1099">
        <v>4910700</v>
      </c>
    </row>
    <row r="1100" spans="1:2">
      <c r="A1100" t="s">
        <v>5334</v>
      </c>
      <c r="B1100">
        <v>276200</v>
      </c>
    </row>
    <row r="1101" spans="1:2">
      <c r="A1101" t="s">
        <v>5338</v>
      </c>
      <c r="B1101">
        <v>2913000</v>
      </c>
    </row>
    <row r="1102" spans="1:2">
      <c r="A1102" t="s">
        <v>5341</v>
      </c>
      <c r="B1102">
        <v>8873900</v>
      </c>
    </row>
    <row r="1103" spans="1:2">
      <c r="A1103" t="s">
        <v>5345</v>
      </c>
      <c r="B1103">
        <v>1035800</v>
      </c>
    </row>
    <row r="1104" spans="1:2">
      <c r="A1104" t="s">
        <v>5347</v>
      </c>
      <c r="B1104">
        <v>3742600</v>
      </c>
    </row>
    <row r="1105" spans="1:2">
      <c r="A1105" t="s">
        <v>5351</v>
      </c>
      <c r="B1105">
        <v>22005143</v>
      </c>
    </row>
    <row r="1106" spans="1:2">
      <c r="A1106" t="s">
        <v>5355</v>
      </c>
      <c r="B1106">
        <v>7734400</v>
      </c>
    </row>
    <row r="1107" spans="1:2">
      <c r="A1107" t="s">
        <v>5360</v>
      </c>
      <c r="B1107">
        <v>7967300</v>
      </c>
    </row>
    <row r="1108" spans="1:2">
      <c r="A1108" t="s">
        <v>5363</v>
      </c>
      <c r="B1108">
        <v>8469700</v>
      </c>
    </row>
    <row r="1109" spans="1:2">
      <c r="A1109" t="s">
        <v>5367</v>
      </c>
      <c r="B1109">
        <v>8938900</v>
      </c>
    </row>
    <row r="1110" spans="1:2">
      <c r="A1110" t="s">
        <v>5371</v>
      </c>
      <c r="B1110">
        <v>17568500</v>
      </c>
    </row>
    <row r="1111" spans="1:2">
      <c r="A1111" t="s">
        <v>5375</v>
      </c>
      <c r="B1111">
        <v>8474900</v>
      </c>
    </row>
    <row r="1112" spans="1:2">
      <c r="A1112" t="s">
        <v>5379</v>
      </c>
      <c r="B1112">
        <v>11723200</v>
      </c>
    </row>
    <row r="1113" spans="1:2">
      <c r="A1113" t="s">
        <v>5383</v>
      </c>
      <c r="B1113">
        <v>10347700</v>
      </c>
    </row>
    <row r="1114" spans="1:2">
      <c r="A1114" t="s">
        <v>5386</v>
      </c>
      <c r="B1114">
        <v>5150400</v>
      </c>
    </row>
    <row r="1115" spans="1:2">
      <c r="A1115" t="s">
        <v>5387</v>
      </c>
      <c r="B1115">
        <v>501000</v>
      </c>
    </row>
    <row r="1116" spans="1:2">
      <c r="A1116" t="s">
        <v>5391</v>
      </c>
      <c r="B1116">
        <v>36287800</v>
      </c>
    </row>
    <row r="1117" spans="1:2">
      <c r="A1117" t="s">
        <v>5395</v>
      </c>
      <c r="B1117">
        <v>9424000</v>
      </c>
    </row>
    <row r="1118" spans="1:2">
      <c r="A1118" t="s">
        <v>5399</v>
      </c>
      <c r="B1118">
        <v>21675600</v>
      </c>
    </row>
    <row r="1119" spans="1:2">
      <c r="A1119" t="s">
        <v>5400</v>
      </c>
      <c r="B1119">
        <v>5999800</v>
      </c>
    </row>
    <row r="1120" spans="1:2">
      <c r="A1120" t="s">
        <v>5404</v>
      </c>
      <c r="B1120">
        <v>17088300</v>
      </c>
    </row>
    <row r="1121" spans="1:2">
      <c r="A1121" t="s">
        <v>5408</v>
      </c>
      <c r="B1121">
        <v>10922500</v>
      </c>
    </row>
    <row r="1122" spans="1:2">
      <c r="A1122" t="s">
        <v>5410</v>
      </c>
      <c r="B1122">
        <v>1453400</v>
      </c>
    </row>
    <row r="1123" spans="1:2">
      <c r="A1123" t="s">
        <v>5412</v>
      </c>
      <c r="B1123">
        <v>2770400</v>
      </c>
    </row>
    <row r="1124" spans="1:2">
      <c r="A1124" t="s">
        <v>5416</v>
      </c>
      <c r="B1124">
        <v>23431700</v>
      </c>
    </row>
    <row r="1125" spans="1:2">
      <c r="A1125" t="s">
        <v>5418</v>
      </c>
      <c r="B1125">
        <v>32559000</v>
      </c>
    </row>
    <row r="1126" spans="1:2">
      <c r="A1126" t="s">
        <v>5422</v>
      </c>
      <c r="B1126">
        <v>20478500</v>
      </c>
    </row>
    <row r="1127" spans="1:2">
      <c r="A1127" t="s">
        <v>5426</v>
      </c>
      <c r="B1127">
        <v>19172500</v>
      </c>
    </row>
    <row r="1128" spans="1:2">
      <c r="A1128" t="s">
        <v>5430</v>
      </c>
      <c r="B1128">
        <v>6190100</v>
      </c>
    </row>
    <row r="1129" spans="1:2">
      <c r="A1129" t="s">
        <v>5433</v>
      </c>
      <c r="B1129">
        <v>5625500</v>
      </c>
    </row>
    <row r="1130" spans="1:2">
      <c r="A1130" t="s">
        <v>5437</v>
      </c>
      <c r="B1130">
        <v>9810200</v>
      </c>
    </row>
    <row r="1131" spans="1:2">
      <c r="A1131" t="s">
        <v>5442</v>
      </c>
      <c r="B1131">
        <v>2380400</v>
      </c>
    </row>
    <row r="1132" spans="1:2">
      <c r="A1132" t="s">
        <v>5447</v>
      </c>
      <c r="B1132">
        <v>11110600</v>
      </c>
    </row>
    <row r="1133" spans="1:2">
      <c r="A1133" t="s">
        <v>5450</v>
      </c>
      <c r="B1133">
        <v>35781200</v>
      </c>
    </row>
    <row r="1134" spans="1:2">
      <c r="A1134" t="s">
        <v>5451</v>
      </c>
      <c r="B1134">
        <v>3916600</v>
      </c>
    </row>
    <row r="1135" spans="1:2">
      <c r="A1135" t="s">
        <v>5455</v>
      </c>
      <c r="B1135">
        <v>810300</v>
      </c>
    </row>
    <row r="1136" spans="1:2">
      <c r="A1136" t="s">
        <v>5458</v>
      </c>
      <c r="B1136">
        <v>2222000</v>
      </c>
    </row>
    <row r="1137" spans="1:2">
      <c r="A1137" t="s">
        <v>5461</v>
      </c>
      <c r="B1137">
        <v>995700</v>
      </c>
    </row>
    <row r="1138" spans="1:2">
      <c r="A1138" t="s">
        <v>5465</v>
      </c>
      <c r="B1138">
        <v>18271900</v>
      </c>
    </row>
    <row r="1139" spans="1:2">
      <c r="A1139" t="s">
        <v>5469</v>
      </c>
      <c r="B1139">
        <v>14738900</v>
      </c>
    </row>
    <row r="1140" spans="1:2">
      <c r="A1140" t="s">
        <v>5472</v>
      </c>
      <c r="B1140">
        <v>4986000</v>
      </c>
    </row>
    <row r="1141" spans="1:2">
      <c r="A1141" t="s">
        <v>5474</v>
      </c>
      <c r="B1141">
        <v>13220200</v>
      </c>
    </row>
    <row r="1142" spans="1:2">
      <c r="A1142" t="s">
        <v>5478</v>
      </c>
      <c r="B1142">
        <v>18243500</v>
      </c>
    </row>
    <row r="1143" spans="1:2">
      <c r="A1143" t="s">
        <v>5481</v>
      </c>
      <c r="B1143">
        <v>1983300</v>
      </c>
    </row>
    <row r="1144" spans="1:2">
      <c r="A1144" t="s">
        <v>5483</v>
      </c>
      <c r="B1144">
        <v>7612700</v>
      </c>
    </row>
    <row r="1145" spans="1:2">
      <c r="A1145" t="s">
        <v>5485</v>
      </c>
      <c r="B1145">
        <v>7228300</v>
      </c>
    </row>
    <row r="1146" spans="1:2">
      <c r="A1146" t="s">
        <v>5489</v>
      </c>
      <c r="B1146">
        <v>4572700</v>
      </c>
    </row>
    <row r="1147" spans="1:2">
      <c r="A1147" t="s">
        <v>5494</v>
      </c>
      <c r="B1147">
        <v>9253700</v>
      </c>
    </row>
    <row r="1148" spans="1:2">
      <c r="A1148" t="s">
        <v>5497</v>
      </c>
      <c r="B1148">
        <v>5205200</v>
      </c>
    </row>
    <row r="1149" spans="1:2">
      <c r="A1149" t="s">
        <v>5499</v>
      </c>
      <c r="B1149">
        <v>45321700</v>
      </c>
    </row>
    <row r="1150" spans="1:2">
      <c r="A1150" t="s">
        <v>5504</v>
      </c>
      <c r="B1150">
        <v>6343400</v>
      </c>
    </row>
    <row r="1151" spans="1:2">
      <c r="A1151" t="s">
        <v>5509</v>
      </c>
      <c r="B1151">
        <v>4362700</v>
      </c>
    </row>
    <row r="1152" spans="1:2">
      <c r="A1152" t="s">
        <v>5513</v>
      </c>
      <c r="B1152">
        <v>4562400</v>
      </c>
    </row>
    <row r="1153" spans="1:2">
      <c r="A1153" t="s">
        <v>5517</v>
      </c>
      <c r="B1153">
        <v>4207500</v>
      </c>
    </row>
    <row r="1154" spans="1:2">
      <c r="A1154" t="s">
        <v>5521</v>
      </c>
      <c r="B1154">
        <v>5298900</v>
      </c>
    </row>
    <row r="1155" spans="1:2">
      <c r="A1155" t="s">
        <v>5525</v>
      </c>
      <c r="B1155">
        <v>2808900</v>
      </c>
    </row>
    <row r="1156" spans="1:2">
      <c r="A1156" t="s">
        <v>5528</v>
      </c>
      <c r="B1156">
        <v>4531000</v>
      </c>
    </row>
    <row r="1157" spans="1:2">
      <c r="A1157" t="s">
        <v>5532</v>
      </c>
      <c r="B1157">
        <v>7163600</v>
      </c>
    </row>
    <row r="1158" spans="1:2">
      <c r="A1158" t="s">
        <v>5536</v>
      </c>
      <c r="B1158">
        <v>2809000</v>
      </c>
    </row>
    <row r="1159" spans="1:2">
      <c r="A1159" t="s">
        <v>5539</v>
      </c>
      <c r="B1159">
        <v>5472900</v>
      </c>
    </row>
    <row r="1160" spans="1:2">
      <c r="A1160" t="s">
        <v>5543</v>
      </c>
      <c r="B1160">
        <v>4187600</v>
      </c>
    </row>
    <row r="1161" spans="1:2">
      <c r="A1161" t="s">
        <v>5547</v>
      </c>
      <c r="B1161">
        <v>7694300</v>
      </c>
    </row>
    <row r="1162" spans="1:2">
      <c r="A1162" t="s">
        <v>5551</v>
      </c>
      <c r="B1162">
        <v>3256600</v>
      </c>
    </row>
    <row r="1163" spans="1:2">
      <c r="A1163" t="s">
        <v>5555</v>
      </c>
      <c r="B1163">
        <v>4411400</v>
      </c>
    </row>
    <row r="1164" spans="1:2">
      <c r="A1164" t="s">
        <v>5559</v>
      </c>
      <c r="B1164">
        <v>3576500</v>
      </c>
    </row>
    <row r="1165" spans="1:2">
      <c r="A1165" t="s">
        <v>5561</v>
      </c>
      <c r="B1165">
        <v>5638000</v>
      </c>
    </row>
    <row r="1166" spans="1:2">
      <c r="A1166" t="s">
        <v>5565</v>
      </c>
      <c r="B1166">
        <v>969700</v>
      </c>
    </row>
    <row r="1167" spans="1:2">
      <c r="A1167" t="s">
        <v>5568</v>
      </c>
      <c r="B1167">
        <v>4892800</v>
      </c>
    </row>
    <row r="1168" spans="1:2">
      <c r="A1168" t="s">
        <v>5572</v>
      </c>
      <c r="B1168">
        <v>1881700</v>
      </c>
    </row>
    <row r="1169" spans="1:2">
      <c r="A1169" t="s">
        <v>5575</v>
      </c>
      <c r="B1169">
        <v>4078100</v>
      </c>
    </row>
    <row r="1170" spans="1:2">
      <c r="A1170" t="s">
        <v>5579</v>
      </c>
      <c r="B1170">
        <v>11751800</v>
      </c>
    </row>
    <row r="1171" spans="1:2">
      <c r="A1171" t="s">
        <v>5583</v>
      </c>
      <c r="B1171">
        <v>69000</v>
      </c>
    </row>
    <row r="1172" spans="1:2">
      <c r="A1172" t="s">
        <v>5585</v>
      </c>
      <c r="B1172">
        <v>8887400</v>
      </c>
    </row>
    <row r="1173" spans="1:2">
      <c r="A1173" t="s">
        <v>5589</v>
      </c>
      <c r="B1173">
        <v>5042100</v>
      </c>
    </row>
    <row r="1174" spans="1:2">
      <c r="A1174" t="s">
        <v>5592</v>
      </c>
      <c r="B1174">
        <v>7549800</v>
      </c>
    </row>
    <row r="1175" spans="1:2">
      <c r="A1175" t="s">
        <v>5596</v>
      </c>
      <c r="B1175">
        <v>5830200</v>
      </c>
    </row>
    <row r="1176" spans="1:2">
      <c r="A1176" t="s">
        <v>5600</v>
      </c>
      <c r="B1176">
        <v>5084900</v>
      </c>
    </row>
    <row r="1177" spans="1:2">
      <c r="A1177" t="s">
        <v>5603</v>
      </c>
      <c r="B1177">
        <v>9207400</v>
      </c>
    </row>
    <row r="1178" spans="1:2">
      <c r="A1178" t="s">
        <v>5607</v>
      </c>
      <c r="B1178">
        <v>6037900</v>
      </c>
    </row>
    <row r="1179" spans="1:2">
      <c r="A1179" t="s">
        <v>5610</v>
      </c>
      <c r="B1179">
        <v>6753500</v>
      </c>
    </row>
    <row r="1180" spans="1:2">
      <c r="A1180" t="s">
        <v>5614</v>
      </c>
      <c r="B1180">
        <v>8365800</v>
      </c>
    </row>
    <row r="1181" spans="1:2">
      <c r="A1181" t="s">
        <v>5617</v>
      </c>
      <c r="B1181">
        <v>8942100</v>
      </c>
    </row>
    <row r="1182" spans="1:2">
      <c r="A1182" t="s">
        <v>5621</v>
      </c>
      <c r="B1182">
        <v>6072900</v>
      </c>
    </row>
    <row r="1183" spans="1:2">
      <c r="A1183" t="s">
        <v>5623</v>
      </c>
      <c r="B1183">
        <v>10949600</v>
      </c>
    </row>
    <row r="1184" spans="1:2">
      <c r="A1184" t="s">
        <v>5626</v>
      </c>
      <c r="B1184">
        <v>6674500</v>
      </c>
    </row>
    <row r="1185" spans="1:2">
      <c r="A1185" t="s">
        <v>5630</v>
      </c>
      <c r="B1185">
        <v>470700</v>
      </c>
    </row>
    <row r="1186" spans="1:2">
      <c r="A1186" t="s">
        <v>5634</v>
      </c>
      <c r="B1186">
        <v>3726100</v>
      </c>
    </row>
    <row r="1187" spans="1:2">
      <c r="A1187" t="s">
        <v>5639</v>
      </c>
      <c r="B1187">
        <v>5387700</v>
      </c>
    </row>
    <row r="1188" spans="1:2">
      <c r="A1188" t="s">
        <v>5643</v>
      </c>
      <c r="B1188">
        <v>6314700</v>
      </c>
    </row>
    <row r="1189" spans="1:2">
      <c r="A1189" t="s">
        <v>5647</v>
      </c>
      <c r="B1189">
        <v>5821700</v>
      </c>
    </row>
    <row r="1190" spans="1:2">
      <c r="A1190" t="s">
        <v>5651</v>
      </c>
      <c r="B1190">
        <v>4574400</v>
      </c>
    </row>
    <row r="1191" spans="1:2">
      <c r="A1191" t="s">
        <v>5654</v>
      </c>
      <c r="B1191">
        <v>5044000</v>
      </c>
    </row>
    <row r="1192" spans="1:2">
      <c r="A1192" t="s">
        <v>5657</v>
      </c>
      <c r="B1192">
        <v>12985700</v>
      </c>
    </row>
    <row r="1193" spans="1:2">
      <c r="A1193" t="s">
        <v>5661</v>
      </c>
      <c r="B1193">
        <v>5551000</v>
      </c>
    </row>
    <row r="1194" spans="1:2">
      <c r="A1194" t="s">
        <v>5665</v>
      </c>
      <c r="B1194">
        <v>9725500</v>
      </c>
    </row>
    <row r="1195" spans="1:2">
      <c r="A1195" t="s">
        <v>5669</v>
      </c>
      <c r="B1195">
        <v>5382300</v>
      </c>
    </row>
    <row r="1196" spans="1:2">
      <c r="A1196" t="s">
        <v>5673</v>
      </c>
      <c r="B1196">
        <v>4851600</v>
      </c>
    </row>
    <row r="1197" spans="1:2">
      <c r="A1197" t="s">
        <v>5677</v>
      </c>
      <c r="B1197">
        <v>592300</v>
      </c>
    </row>
    <row r="1198" spans="1:2">
      <c r="A1198" t="s">
        <v>5681</v>
      </c>
      <c r="B1198">
        <v>8782100</v>
      </c>
    </row>
    <row r="1199" spans="1:2">
      <c r="A1199" t="s">
        <v>5685</v>
      </c>
      <c r="B1199">
        <v>8905900</v>
      </c>
    </row>
    <row r="1200" spans="1:2">
      <c r="A1200" t="s">
        <v>5689</v>
      </c>
      <c r="B1200">
        <v>1372900</v>
      </c>
    </row>
    <row r="1201" spans="1:2">
      <c r="A1201" t="s">
        <v>5691</v>
      </c>
      <c r="B1201">
        <v>5713500</v>
      </c>
    </row>
    <row r="1202" spans="1:2">
      <c r="A1202" t="s">
        <v>5692</v>
      </c>
      <c r="B1202">
        <v>5148700</v>
      </c>
    </row>
    <row r="1203" spans="1:2">
      <c r="A1203" t="s">
        <v>5696</v>
      </c>
      <c r="B1203">
        <v>3299100</v>
      </c>
    </row>
    <row r="1204" spans="1:2">
      <c r="A1204" t="s">
        <v>5698</v>
      </c>
      <c r="B1204">
        <v>904500</v>
      </c>
    </row>
    <row r="1205" spans="1:2">
      <c r="A1205" t="s">
        <v>5702</v>
      </c>
      <c r="B1205">
        <v>9706800</v>
      </c>
    </row>
    <row r="1206" spans="1:2">
      <c r="A1206" t="s">
        <v>5706</v>
      </c>
      <c r="B1206">
        <v>8328300</v>
      </c>
    </row>
    <row r="1207" spans="1:2">
      <c r="A1207" t="s">
        <v>5710</v>
      </c>
      <c r="B1207">
        <v>6809800</v>
      </c>
    </row>
    <row r="1208" spans="1:2">
      <c r="A1208" t="s">
        <v>5714</v>
      </c>
      <c r="B1208">
        <v>8470600</v>
      </c>
    </row>
    <row r="1209" spans="1:2">
      <c r="A1209" t="s">
        <v>5718</v>
      </c>
      <c r="B1209">
        <v>10421700</v>
      </c>
    </row>
    <row r="1210" spans="1:2">
      <c r="A1210" t="s">
        <v>5722</v>
      </c>
      <c r="B1210">
        <v>435600</v>
      </c>
    </row>
    <row r="1211" spans="1:2">
      <c r="A1211" t="s">
        <v>5725</v>
      </c>
      <c r="B1211">
        <v>4854600</v>
      </c>
    </row>
    <row r="1212" spans="1:2">
      <c r="A1212" t="s">
        <v>5729</v>
      </c>
      <c r="B1212">
        <v>64400</v>
      </c>
    </row>
    <row r="1213" spans="1:2">
      <c r="A1213" t="s">
        <v>5733</v>
      </c>
      <c r="B1213">
        <v>12590400</v>
      </c>
    </row>
    <row r="1214" spans="1:2">
      <c r="A1214" t="s">
        <v>5737</v>
      </c>
      <c r="B1214">
        <v>215300</v>
      </c>
    </row>
    <row r="1215" spans="1:2">
      <c r="A1215" t="s">
        <v>5739</v>
      </c>
      <c r="B1215">
        <v>10590400</v>
      </c>
    </row>
    <row r="1216" spans="1:2">
      <c r="A1216" t="s">
        <v>5742</v>
      </c>
      <c r="B1216">
        <v>8250100</v>
      </c>
    </row>
    <row r="1217" spans="1:2">
      <c r="A1217" t="s">
        <v>5746</v>
      </c>
      <c r="B1217">
        <v>4881600</v>
      </c>
    </row>
    <row r="1218" spans="1:2">
      <c r="A1218" t="s">
        <v>5749</v>
      </c>
      <c r="B1218">
        <v>470600</v>
      </c>
    </row>
    <row r="1219" spans="1:2">
      <c r="A1219" t="s">
        <v>5752</v>
      </c>
      <c r="B1219">
        <v>5212500</v>
      </c>
    </row>
    <row r="1220" spans="1:2">
      <c r="A1220" t="s">
        <v>5755</v>
      </c>
      <c r="B1220">
        <v>4419100</v>
      </c>
    </row>
    <row r="1221" spans="1:2">
      <c r="A1221" t="s">
        <v>5759</v>
      </c>
      <c r="B1221">
        <v>5882600</v>
      </c>
    </row>
    <row r="1222" spans="1:2">
      <c r="A1222" t="s">
        <v>5763</v>
      </c>
      <c r="B1222">
        <v>7764100</v>
      </c>
    </row>
    <row r="1223" spans="1:2">
      <c r="A1223" t="s">
        <v>5767</v>
      </c>
      <c r="B1223">
        <v>4713700</v>
      </c>
    </row>
    <row r="1224" spans="1:2">
      <c r="A1224" t="s">
        <v>5771</v>
      </c>
      <c r="B1224">
        <v>4595600</v>
      </c>
    </row>
    <row r="1225" spans="1:2">
      <c r="A1225" t="s">
        <v>5775</v>
      </c>
      <c r="B1225">
        <v>6466800</v>
      </c>
    </row>
    <row r="1226" spans="1:2">
      <c r="A1226" t="s">
        <v>5779</v>
      </c>
      <c r="B1226">
        <v>4661400</v>
      </c>
    </row>
    <row r="1227" spans="1:2">
      <c r="A1227" t="s">
        <v>5783</v>
      </c>
      <c r="B1227">
        <v>7541700</v>
      </c>
    </row>
    <row r="1228" spans="1:2">
      <c r="A1228" t="s">
        <v>5787</v>
      </c>
      <c r="B1228">
        <v>6549700</v>
      </c>
    </row>
    <row r="1229" spans="1:2">
      <c r="A1229" t="s">
        <v>5790</v>
      </c>
      <c r="B1229">
        <v>6545400</v>
      </c>
    </row>
    <row r="1230" spans="1:2">
      <c r="A1230" t="s">
        <v>5794</v>
      </c>
      <c r="B1230">
        <v>6977000</v>
      </c>
    </row>
    <row r="1231" spans="1:2">
      <c r="A1231" t="s">
        <v>5798</v>
      </c>
      <c r="B1231">
        <v>4268800</v>
      </c>
    </row>
    <row r="1232" spans="1:2">
      <c r="A1232" t="s">
        <v>5802</v>
      </c>
      <c r="B1232">
        <v>5424500</v>
      </c>
    </row>
    <row r="1233" spans="1:2">
      <c r="A1233" t="s">
        <v>5806</v>
      </c>
      <c r="B1233">
        <v>4672100</v>
      </c>
    </row>
    <row r="1234" spans="1:2">
      <c r="A1234" t="s">
        <v>5809</v>
      </c>
      <c r="B1234">
        <v>5234900</v>
      </c>
    </row>
    <row r="1235" spans="1:2">
      <c r="A1235" t="s">
        <v>5811</v>
      </c>
      <c r="B1235">
        <v>5560200</v>
      </c>
    </row>
    <row r="1236" spans="1:2">
      <c r="A1236" t="s">
        <v>5815</v>
      </c>
      <c r="B1236">
        <v>5917500</v>
      </c>
    </row>
    <row r="1237" spans="1:2">
      <c r="A1237" t="s">
        <v>5818</v>
      </c>
      <c r="B1237">
        <v>4325000</v>
      </c>
    </row>
    <row r="1238" spans="1:2">
      <c r="A1238" t="s">
        <v>5822</v>
      </c>
      <c r="B1238">
        <v>7026700</v>
      </c>
    </row>
    <row r="1239" spans="1:2">
      <c r="A1239" t="s">
        <v>5826</v>
      </c>
      <c r="B1239">
        <v>6048900</v>
      </c>
    </row>
    <row r="1240" spans="1:2">
      <c r="A1240" t="s">
        <v>5830</v>
      </c>
      <c r="B1240">
        <v>2233400</v>
      </c>
    </row>
    <row r="1241" spans="1:2">
      <c r="A1241" t="s">
        <v>5833</v>
      </c>
      <c r="B1241">
        <v>6139500</v>
      </c>
    </row>
    <row r="1242" spans="1:2">
      <c r="A1242" t="s">
        <v>5838</v>
      </c>
      <c r="B1242">
        <v>4642000</v>
      </c>
    </row>
    <row r="1243" spans="1:2">
      <c r="A1243" t="s">
        <v>5841</v>
      </c>
      <c r="B1243">
        <v>4295500</v>
      </c>
    </row>
    <row r="1244" spans="1:2">
      <c r="A1244" t="s">
        <v>5845</v>
      </c>
      <c r="B1244">
        <v>7713900</v>
      </c>
    </row>
    <row r="1245" spans="1:2">
      <c r="A1245" t="s">
        <v>5849</v>
      </c>
      <c r="B1245">
        <v>6925300</v>
      </c>
    </row>
    <row r="1246" spans="1:2">
      <c r="A1246" t="s">
        <v>5853</v>
      </c>
      <c r="B1246">
        <v>9435400</v>
      </c>
    </row>
    <row r="1247" spans="1:2">
      <c r="A1247" t="s">
        <v>5857</v>
      </c>
      <c r="B1247">
        <v>480200</v>
      </c>
    </row>
    <row r="1248" spans="1:2">
      <c r="A1248" t="s">
        <v>5859</v>
      </c>
      <c r="B1248">
        <v>4820300</v>
      </c>
    </row>
    <row r="1249" spans="1:2">
      <c r="A1249" t="s">
        <v>5863</v>
      </c>
      <c r="B1249">
        <v>7615700</v>
      </c>
    </row>
    <row r="1250" spans="1:2">
      <c r="A1250" t="s">
        <v>5865</v>
      </c>
      <c r="B1250">
        <v>766200</v>
      </c>
    </row>
    <row r="1251" spans="1:2">
      <c r="A1251" t="s">
        <v>5869</v>
      </c>
      <c r="B1251">
        <v>4576000</v>
      </c>
    </row>
    <row r="1252" spans="1:2">
      <c r="A1252" t="s">
        <v>5873</v>
      </c>
      <c r="B1252">
        <v>1159500</v>
      </c>
    </row>
    <row r="1253" spans="1:2">
      <c r="A1253" t="s">
        <v>5877</v>
      </c>
      <c r="B1253">
        <v>4579600</v>
      </c>
    </row>
    <row r="1254" spans="1:2">
      <c r="A1254" t="s">
        <v>5881</v>
      </c>
      <c r="B1254">
        <v>6765300</v>
      </c>
    </row>
    <row r="1255" spans="1:2">
      <c r="A1255" t="s">
        <v>5884</v>
      </c>
      <c r="B1255">
        <v>3986900</v>
      </c>
    </row>
    <row r="1256" spans="1:2">
      <c r="A1256" t="s">
        <v>5890</v>
      </c>
      <c r="B1256">
        <v>6855900</v>
      </c>
    </row>
    <row r="1257" spans="1:2">
      <c r="A1257" t="s">
        <v>5892</v>
      </c>
      <c r="B1257">
        <v>200600</v>
      </c>
    </row>
    <row r="1258" spans="1:2">
      <c r="A1258" t="s">
        <v>5894</v>
      </c>
      <c r="B1258">
        <v>5602400</v>
      </c>
    </row>
    <row r="1259" spans="1:2">
      <c r="A1259" t="s">
        <v>5897</v>
      </c>
      <c r="B1259">
        <v>13245500</v>
      </c>
    </row>
    <row r="1260" spans="1:2">
      <c r="A1260" t="s">
        <v>5901</v>
      </c>
      <c r="B1260">
        <v>10243946</v>
      </c>
    </row>
    <row r="1261" spans="1:2">
      <c r="A1261" t="s">
        <v>5905</v>
      </c>
      <c r="B1261">
        <v>12810067</v>
      </c>
    </row>
    <row r="1262" spans="1:2">
      <c r="A1262" t="s">
        <v>5909</v>
      </c>
      <c r="B1262">
        <v>6547100</v>
      </c>
    </row>
    <row r="1263" spans="1:2">
      <c r="A1263" t="s">
        <v>5913</v>
      </c>
      <c r="B1263">
        <v>7118200</v>
      </c>
    </row>
    <row r="1264" spans="1:2">
      <c r="A1264" t="s">
        <v>5917</v>
      </c>
      <c r="B1264">
        <v>4433200</v>
      </c>
    </row>
    <row r="1265" spans="1:2">
      <c r="A1265" t="s">
        <v>5922</v>
      </c>
      <c r="B1265">
        <v>7298900</v>
      </c>
    </row>
    <row r="1266" spans="1:2">
      <c r="A1266" t="s">
        <v>5926</v>
      </c>
      <c r="B1266">
        <v>6212400</v>
      </c>
    </row>
    <row r="1267" spans="1:2">
      <c r="A1267" t="s">
        <v>5930</v>
      </c>
      <c r="B1267">
        <v>6657800</v>
      </c>
    </row>
    <row r="1268" spans="1:2">
      <c r="A1268" t="s">
        <v>5934</v>
      </c>
      <c r="B1268">
        <v>1135700</v>
      </c>
    </row>
    <row r="1269" spans="1:2">
      <c r="A1269" t="s">
        <v>5939</v>
      </c>
      <c r="B1269">
        <v>15390200</v>
      </c>
    </row>
    <row r="1270" spans="1:2">
      <c r="A1270" t="s">
        <v>5942</v>
      </c>
      <c r="B1270">
        <v>6587300</v>
      </c>
    </row>
    <row r="1271" spans="1:2">
      <c r="A1271" t="s">
        <v>5946</v>
      </c>
      <c r="B1271">
        <v>7175900</v>
      </c>
    </row>
    <row r="1272" spans="1:2">
      <c r="A1272" t="s">
        <v>5951</v>
      </c>
      <c r="B1272">
        <v>572500</v>
      </c>
    </row>
    <row r="1273" spans="1:2">
      <c r="A1273" t="s">
        <v>5954</v>
      </c>
      <c r="B1273">
        <v>4391800</v>
      </c>
    </row>
    <row r="1274" spans="1:2">
      <c r="A1274" t="s">
        <v>5957</v>
      </c>
      <c r="B1274">
        <v>350800</v>
      </c>
    </row>
    <row r="1275" spans="1:2">
      <c r="A1275" t="s">
        <v>5961</v>
      </c>
      <c r="B1275">
        <v>934000</v>
      </c>
    </row>
    <row r="1276" spans="1:2">
      <c r="A1276" t="s">
        <v>5966</v>
      </c>
      <c r="B1276">
        <v>437200</v>
      </c>
    </row>
    <row r="1277" spans="1:2">
      <c r="A1277" t="s">
        <v>5970</v>
      </c>
      <c r="B1277">
        <v>9188600</v>
      </c>
    </row>
    <row r="1278" spans="1:2">
      <c r="A1278" t="s">
        <v>5973</v>
      </c>
      <c r="B1278">
        <v>9286500</v>
      </c>
    </row>
    <row r="1279" spans="1:2">
      <c r="A1279" t="s">
        <v>5977</v>
      </c>
      <c r="B1279">
        <v>10113500</v>
      </c>
    </row>
    <row r="1280" spans="1:2">
      <c r="A1280" t="s">
        <v>5981</v>
      </c>
      <c r="B1280">
        <v>5551400</v>
      </c>
    </row>
    <row r="1281" spans="1:2">
      <c r="A1281" t="s">
        <v>5985</v>
      </c>
      <c r="B1281">
        <v>4288100</v>
      </c>
    </row>
    <row r="1282" spans="1:2">
      <c r="A1282" t="s">
        <v>5988</v>
      </c>
      <c r="B1282">
        <v>6117200</v>
      </c>
    </row>
    <row r="1283" spans="1:2">
      <c r="A1283" t="s">
        <v>5992</v>
      </c>
      <c r="B1283">
        <v>4987400</v>
      </c>
    </row>
    <row r="1284" spans="1:2">
      <c r="A1284" t="s">
        <v>5996</v>
      </c>
      <c r="B1284">
        <v>5209300</v>
      </c>
    </row>
    <row r="1285" spans="1:2">
      <c r="A1285" t="s">
        <v>6000</v>
      </c>
      <c r="B1285">
        <v>4727400</v>
      </c>
    </row>
    <row r="1286" spans="1:2">
      <c r="A1286" t="s">
        <v>6003</v>
      </c>
      <c r="B1286">
        <v>8827800</v>
      </c>
    </row>
    <row r="1287" spans="1:2">
      <c r="A1287" t="s">
        <v>6007</v>
      </c>
      <c r="B1287">
        <v>7833900</v>
      </c>
    </row>
    <row r="1288" spans="1:2">
      <c r="A1288" t="s">
        <v>6011</v>
      </c>
      <c r="B1288">
        <v>4904400</v>
      </c>
    </row>
    <row r="1289" spans="1:2">
      <c r="A1289" t="s">
        <v>6015</v>
      </c>
      <c r="B1289">
        <v>7172800</v>
      </c>
    </row>
    <row r="1290" spans="1:2">
      <c r="A1290" t="s">
        <v>6019</v>
      </c>
      <c r="B1290">
        <v>7767900</v>
      </c>
    </row>
    <row r="1291" spans="1:2">
      <c r="A1291" t="s">
        <v>6023</v>
      </c>
      <c r="B1291">
        <v>5159800</v>
      </c>
    </row>
    <row r="1292" spans="1:2">
      <c r="A1292" t="s">
        <v>6026</v>
      </c>
      <c r="B1292">
        <v>4363700</v>
      </c>
    </row>
    <row r="1293" spans="1:2">
      <c r="A1293" t="s">
        <v>6029</v>
      </c>
      <c r="B1293">
        <v>4561800</v>
      </c>
    </row>
    <row r="1294" spans="1:2">
      <c r="A1294" t="s">
        <v>6033</v>
      </c>
      <c r="B1294">
        <v>423400</v>
      </c>
    </row>
    <row r="1295" spans="1:2">
      <c r="A1295" t="s">
        <v>6036</v>
      </c>
      <c r="B1295">
        <v>11398800</v>
      </c>
    </row>
    <row r="1296" spans="1:2">
      <c r="A1296" t="s">
        <v>6040</v>
      </c>
      <c r="B1296">
        <v>7334300</v>
      </c>
    </row>
    <row r="1297" spans="1:2">
      <c r="A1297" t="s">
        <v>6045</v>
      </c>
      <c r="B1297">
        <v>9404900</v>
      </c>
    </row>
    <row r="1298" spans="1:2">
      <c r="A1298" t="s">
        <v>6048</v>
      </c>
      <c r="B1298">
        <v>4840000</v>
      </c>
    </row>
    <row r="1299" spans="1:2">
      <c r="A1299" t="s">
        <v>6052</v>
      </c>
      <c r="B1299">
        <v>3319600</v>
      </c>
    </row>
    <row r="1300" spans="1:2">
      <c r="A1300" t="s">
        <v>6055</v>
      </c>
      <c r="B1300">
        <v>8674900</v>
      </c>
    </row>
    <row r="1301" spans="1:2">
      <c r="A1301" t="s">
        <v>6059</v>
      </c>
      <c r="B1301">
        <v>6499700</v>
      </c>
    </row>
    <row r="1302" spans="1:2">
      <c r="A1302" t="s">
        <v>6065</v>
      </c>
      <c r="B1302">
        <v>8452400</v>
      </c>
    </row>
    <row r="1303" spans="1:2">
      <c r="A1303" t="s">
        <v>6070</v>
      </c>
      <c r="B1303">
        <v>8908200</v>
      </c>
    </row>
    <row r="1304" spans="1:2">
      <c r="A1304" t="s">
        <v>6074</v>
      </c>
      <c r="B1304">
        <v>4351600</v>
      </c>
    </row>
    <row r="1305" spans="1:2">
      <c r="A1305" t="s">
        <v>6077</v>
      </c>
      <c r="B1305">
        <v>5109000</v>
      </c>
    </row>
    <row r="1306" spans="1:2">
      <c r="A1306" t="s">
        <v>6080</v>
      </c>
      <c r="B1306">
        <v>6432100</v>
      </c>
    </row>
    <row r="1307" spans="1:2">
      <c r="A1307" t="s">
        <v>6084</v>
      </c>
      <c r="B1307">
        <v>4603500</v>
      </c>
    </row>
    <row r="1308" spans="1:2">
      <c r="A1308" t="s">
        <v>6088</v>
      </c>
      <c r="B1308">
        <v>13980500</v>
      </c>
    </row>
    <row r="1309" spans="1:2">
      <c r="A1309" t="s">
        <v>6091</v>
      </c>
      <c r="B1309">
        <v>6164900</v>
      </c>
    </row>
    <row r="1310" spans="1:2">
      <c r="A1310" t="s">
        <v>6095</v>
      </c>
      <c r="B1310">
        <v>7552900</v>
      </c>
    </row>
    <row r="1311" spans="1:2">
      <c r="A1311" t="s">
        <v>6099</v>
      </c>
      <c r="B1311">
        <v>6531500</v>
      </c>
    </row>
    <row r="1312" spans="1:2">
      <c r="A1312" t="s">
        <v>6103</v>
      </c>
      <c r="B1312">
        <v>8536900</v>
      </c>
    </row>
    <row r="1313" spans="1:2">
      <c r="A1313" t="s">
        <v>6107</v>
      </c>
      <c r="B1313">
        <v>5359800</v>
      </c>
    </row>
    <row r="1314" spans="1:2">
      <c r="A1314" t="s">
        <v>6111</v>
      </c>
      <c r="B1314">
        <v>4237700</v>
      </c>
    </row>
    <row r="1315" spans="1:2">
      <c r="A1315" t="s">
        <v>6115</v>
      </c>
      <c r="B1315">
        <v>4416300</v>
      </c>
    </row>
    <row r="1316" spans="1:2">
      <c r="A1316" t="s">
        <v>6119</v>
      </c>
      <c r="B1316">
        <v>268800</v>
      </c>
    </row>
    <row r="1317" spans="1:2">
      <c r="A1317" t="s">
        <v>6123</v>
      </c>
      <c r="B1317">
        <v>5973500</v>
      </c>
    </row>
    <row r="1318" spans="1:2">
      <c r="A1318" t="s">
        <v>6127</v>
      </c>
      <c r="B1318">
        <v>7173500</v>
      </c>
    </row>
    <row r="1319" spans="1:2">
      <c r="A1319" t="s">
        <v>6131</v>
      </c>
      <c r="B1319">
        <v>6554600</v>
      </c>
    </row>
    <row r="1320" spans="1:2">
      <c r="A1320" t="s">
        <v>6135</v>
      </c>
      <c r="B1320">
        <v>5193700</v>
      </c>
    </row>
    <row r="1321" spans="1:2">
      <c r="A1321" t="s">
        <v>6139</v>
      </c>
      <c r="B1321">
        <v>6743100</v>
      </c>
    </row>
    <row r="1322" spans="1:2">
      <c r="A1322" t="s">
        <v>6143</v>
      </c>
      <c r="B1322">
        <v>5757300</v>
      </c>
    </row>
    <row r="1323" spans="1:2">
      <c r="A1323" t="s">
        <v>6147</v>
      </c>
      <c r="B1323">
        <v>5430300</v>
      </c>
    </row>
    <row r="1324" spans="1:2">
      <c r="A1324" t="s">
        <v>6150</v>
      </c>
      <c r="B1324">
        <v>717500</v>
      </c>
    </row>
    <row r="1325" spans="1:2">
      <c r="A1325" t="s">
        <v>6154</v>
      </c>
      <c r="B1325">
        <v>5621200</v>
      </c>
    </row>
    <row r="1326" spans="1:2">
      <c r="A1326" t="s">
        <v>6158</v>
      </c>
      <c r="B1326">
        <v>5090500</v>
      </c>
    </row>
    <row r="1327" spans="1:2">
      <c r="A1327" t="s">
        <v>6162</v>
      </c>
      <c r="B1327">
        <v>8216000</v>
      </c>
    </row>
    <row r="1328" spans="1:2">
      <c r="A1328" t="s">
        <v>6166</v>
      </c>
      <c r="B1328">
        <v>8132000</v>
      </c>
    </row>
    <row r="1329" spans="1:2">
      <c r="A1329" t="s">
        <v>6170</v>
      </c>
      <c r="B1329">
        <v>8025000</v>
      </c>
    </row>
    <row r="1330" spans="1:2">
      <c r="A1330" t="s">
        <v>6173</v>
      </c>
      <c r="B1330">
        <v>4845500</v>
      </c>
    </row>
    <row r="1331" spans="1:2">
      <c r="A1331" t="s">
        <v>6177</v>
      </c>
      <c r="B1331">
        <v>3180100</v>
      </c>
    </row>
    <row r="1332" spans="1:2">
      <c r="A1332" t="s">
        <v>6180</v>
      </c>
      <c r="B1332">
        <v>3050300</v>
      </c>
    </row>
    <row r="1333" spans="1:2">
      <c r="A1333" t="s">
        <v>6184</v>
      </c>
      <c r="B1333">
        <v>7716900</v>
      </c>
    </row>
    <row r="1334" spans="1:2">
      <c r="A1334" t="s">
        <v>6188</v>
      </c>
      <c r="B1334">
        <v>387600</v>
      </c>
    </row>
    <row r="1335" spans="1:2">
      <c r="A1335" t="s">
        <v>6193</v>
      </c>
      <c r="B1335">
        <v>5417400</v>
      </c>
    </row>
    <row r="1336" spans="1:2">
      <c r="A1336" t="s">
        <v>6197</v>
      </c>
      <c r="B1336">
        <v>6841500</v>
      </c>
    </row>
    <row r="1337" spans="1:2">
      <c r="A1337" t="s">
        <v>6202</v>
      </c>
      <c r="B1337">
        <v>4557700</v>
      </c>
    </row>
    <row r="1338" spans="1:2">
      <c r="A1338" t="s">
        <v>6206</v>
      </c>
      <c r="B1338">
        <v>6637900</v>
      </c>
    </row>
    <row r="1339" spans="1:2">
      <c r="A1339" t="s">
        <v>6210</v>
      </c>
      <c r="B1339">
        <v>8826500</v>
      </c>
    </row>
    <row r="1340" spans="1:2">
      <c r="A1340" t="s">
        <v>6214</v>
      </c>
      <c r="B1340">
        <v>3367500</v>
      </c>
    </row>
    <row r="1341" spans="1:2">
      <c r="A1341" t="s">
        <v>6219</v>
      </c>
      <c r="B1341">
        <v>5082900</v>
      </c>
    </row>
    <row r="1342" spans="1:2">
      <c r="A1342" t="s">
        <v>6225</v>
      </c>
      <c r="B1342">
        <v>3200900</v>
      </c>
    </row>
    <row r="1343" spans="1:2">
      <c r="A1343" t="s">
        <v>6229</v>
      </c>
      <c r="B1343">
        <v>7358900</v>
      </c>
    </row>
    <row r="1344" spans="1:2">
      <c r="A1344" t="s">
        <v>6233</v>
      </c>
      <c r="B1344">
        <v>425000</v>
      </c>
    </row>
    <row r="1345" spans="1:2">
      <c r="A1345" t="s">
        <v>6235</v>
      </c>
      <c r="B1345">
        <v>2652000</v>
      </c>
    </row>
    <row r="1346" spans="1:2">
      <c r="A1346" t="s">
        <v>6239</v>
      </c>
      <c r="B1346">
        <v>7283400</v>
      </c>
    </row>
    <row r="1347" spans="1:2">
      <c r="A1347" t="s">
        <v>6243</v>
      </c>
      <c r="B1347">
        <v>1726100</v>
      </c>
    </row>
    <row r="1348" spans="1:2">
      <c r="A1348" t="s">
        <v>6252</v>
      </c>
      <c r="B1348">
        <v>7873400</v>
      </c>
    </row>
    <row r="1349" spans="1:2">
      <c r="A1349" t="s">
        <v>6256</v>
      </c>
      <c r="B1349">
        <v>6534600</v>
      </c>
    </row>
    <row r="1350" spans="1:2">
      <c r="A1350" t="s">
        <v>6260</v>
      </c>
      <c r="B1350">
        <v>6791300</v>
      </c>
    </row>
    <row r="1351" spans="1:2">
      <c r="A1351" t="s">
        <v>6263</v>
      </c>
      <c r="B1351">
        <v>4346000</v>
      </c>
    </row>
    <row r="1352" spans="1:2">
      <c r="A1352" t="s">
        <v>6266</v>
      </c>
      <c r="B1352">
        <v>5835300</v>
      </c>
    </row>
    <row r="1353" spans="1:2">
      <c r="A1353" t="s">
        <v>6270</v>
      </c>
      <c r="B1353">
        <v>6919200</v>
      </c>
    </row>
    <row r="1354" spans="1:2">
      <c r="A1354" t="s">
        <v>6274</v>
      </c>
      <c r="B1354">
        <v>6359200</v>
      </c>
    </row>
    <row r="1355" spans="1:2">
      <c r="A1355" t="s">
        <v>6278</v>
      </c>
      <c r="B1355">
        <v>4657400</v>
      </c>
    </row>
    <row r="1356" spans="1:2">
      <c r="A1356" t="s">
        <v>6282</v>
      </c>
      <c r="B1356">
        <v>5027500</v>
      </c>
    </row>
    <row r="1357" spans="1:2">
      <c r="A1357" t="s">
        <v>6286</v>
      </c>
      <c r="B1357">
        <v>8938200</v>
      </c>
    </row>
    <row r="1358" spans="1:2">
      <c r="A1358" t="s">
        <v>6290</v>
      </c>
      <c r="B1358">
        <v>5830200</v>
      </c>
    </row>
    <row r="1359" spans="1:2">
      <c r="A1359" t="s">
        <v>6294</v>
      </c>
      <c r="B1359">
        <v>4476800</v>
      </c>
    </row>
    <row r="1360" spans="1:2">
      <c r="A1360" t="s">
        <v>6297</v>
      </c>
      <c r="B1360">
        <v>2235400</v>
      </c>
    </row>
    <row r="1361" spans="1:2">
      <c r="A1361" t="s">
        <v>6301</v>
      </c>
      <c r="B1361">
        <v>9990900</v>
      </c>
    </row>
    <row r="1362" spans="1:2">
      <c r="A1362" t="s">
        <v>6305</v>
      </c>
      <c r="B1362">
        <v>6584800</v>
      </c>
    </row>
    <row r="1363" spans="1:2">
      <c r="A1363" t="s">
        <v>6311</v>
      </c>
      <c r="B1363">
        <v>6579800</v>
      </c>
    </row>
    <row r="1364" spans="1:2">
      <c r="A1364" t="s">
        <v>6316</v>
      </c>
      <c r="B1364">
        <v>5563400</v>
      </c>
    </row>
    <row r="1365" spans="1:2">
      <c r="A1365" t="s">
        <v>6321</v>
      </c>
      <c r="B1365">
        <v>5488000</v>
      </c>
    </row>
    <row r="1366" spans="1:2">
      <c r="A1366" t="s">
        <v>6325</v>
      </c>
      <c r="B1366">
        <v>7249000</v>
      </c>
    </row>
    <row r="1367" spans="1:2">
      <c r="A1367" t="s">
        <v>6330</v>
      </c>
      <c r="B1367">
        <v>5039400</v>
      </c>
    </row>
    <row r="1368" spans="1:2">
      <c r="A1368" t="s">
        <v>6334</v>
      </c>
      <c r="B1368">
        <v>8966000</v>
      </c>
    </row>
    <row r="1369" spans="1:2">
      <c r="A1369" t="s">
        <v>6339</v>
      </c>
      <c r="B1369">
        <v>4035800</v>
      </c>
    </row>
    <row r="1370" spans="1:2">
      <c r="A1370" t="s">
        <v>6344</v>
      </c>
      <c r="B1370">
        <v>822500</v>
      </c>
    </row>
    <row r="1371" spans="1:2">
      <c r="A1371" t="s">
        <v>6347</v>
      </c>
      <c r="B1371">
        <v>7908000</v>
      </c>
    </row>
    <row r="1372" spans="1:2">
      <c r="A1372" t="s">
        <v>6350</v>
      </c>
      <c r="B1372">
        <v>7630200</v>
      </c>
    </row>
    <row r="1373" spans="1:2">
      <c r="A1373" t="s">
        <v>6355</v>
      </c>
      <c r="B1373">
        <v>7532400</v>
      </c>
    </row>
    <row r="1374" spans="1:2">
      <c r="A1374" t="s">
        <v>6360</v>
      </c>
      <c r="B1374">
        <v>3698800</v>
      </c>
    </row>
    <row r="1375" spans="1:2">
      <c r="A1375" t="s">
        <v>6364</v>
      </c>
      <c r="B1375">
        <v>6828800</v>
      </c>
    </row>
    <row r="1376" spans="1:2">
      <c r="A1376" t="s">
        <v>6368</v>
      </c>
      <c r="B1376">
        <v>3674300</v>
      </c>
    </row>
    <row r="1377" spans="1:2">
      <c r="A1377" t="s">
        <v>6372</v>
      </c>
      <c r="B1377">
        <v>205300</v>
      </c>
    </row>
    <row r="1378" spans="1:2">
      <c r="A1378" t="s">
        <v>6375</v>
      </c>
      <c r="B1378">
        <v>5305800</v>
      </c>
    </row>
    <row r="1379" spans="1:2">
      <c r="A1379" t="s">
        <v>6379</v>
      </c>
      <c r="B1379">
        <v>4233100</v>
      </c>
    </row>
    <row r="1380" spans="1:2">
      <c r="A1380" t="s">
        <v>6384</v>
      </c>
      <c r="B1380">
        <v>5873000</v>
      </c>
    </row>
    <row r="1381" spans="1:2">
      <c r="A1381" t="s">
        <v>6386</v>
      </c>
      <c r="B1381">
        <v>8594300</v>
      </c>
    </row>
    <row r="1382" spans="1:2">
      <c r="A1382" t="s">
        <v>6390</v>
      </c>
      <c r="B1382">
        <v>1805500</v>
      </c>
    </row>
    <row r="1383" spans="1:2">
      <c r="A1383" t="s">
        <v>6394</v>
      </c>
      <c r="B1383">
        <v>3734500</v>
      </c>
    </row>
    <row r="1384" spans="1:2">
      <c r="A1384" t="s">
        <v>6398</v>
      </c>
      <c r="B1384">
        <v>635100</v>
      </c>
    </row>
    <row r="1385" spans="1:2">
      <c r="A1385" t="s">
        <v>6402</v>
      </c>
      <c r="B1385">
        <v>2197900</v>
      </c>
    </row>
    <row r="1386" spans="1:2">
      <c r="A1386" t="s">
        <v>6406</v>
      </c>
      <c r="B1386">
        <v>641200</v>
      </c>
    </row>
    <row r="1387" spans="1:2">
      <c r="A1387" t="s">
        <v>6408</v>
      </c>
      <c r="B1387">
        <v>82700</v>
      </c>
    </row>
    <row r="1388" spans="1:2">
      <c r="A1388" t="s">
        <v>6411</v>
      </c>
      <c r="B1388">
        <v>11525000</v>
      </c>
    </row>
    <row r="1389" spans="1:2">
      <c r="A1389" t="s">
        <v>6415</v>
      </c>
      <c r="B1389">
        <v>2530400</v>
      </c>
    </row>
    <row r="1390" spans="1:2">
      <c r="A1390" t="s">
        <v>6418</v>
      </c>
      <c r="B1390">
        <v>21500</v>
      </c>
    </row>
    <row r="1391" spans="1:2">
      <c r="A1391" t="s">
        <v>6420</v>
      </c>
      <c r="B1391">
        <v>5138100</v>
      </c>
    </row>
    <row r="1392" spans="1:2">
      <c r="A1392" t="s">
        <v>6424</v>
      </c>
      <c r="B1392">
        <v>7018200</v>
      </c>
    </row>
    <row r="1393" spans="1:2">
      <c r="A1393" t="s">
        <v>6428</v>
      </c>
      <c r="B1393">
        <v>6587300</v>
      </c>
    </row>
    <row r="1394" spans="1:2">
      <c r="A1394" t="s">
        <v>6432</v>
      </c>
      <c r="B1394">
        <v>7890300</v>
      </c>
    </row>
    <row r="1395" spans="1:2">
      <c r="A1395" t="s">
        <v>6435</v>
      </c>
      <c r="B1395">
        <v>4164200</v>
      </c>
    </row>
    <row r="1396" spans="1:2">
      <c r="A1396" t="s">
        <v>6439</v>
      </c>
      <c r="B1396">
        <v>7175900</v>
      </c>
    </row>
    <row r="1397" spans="1:2">
      <c r="A1397" t="s">
        <v>6443</v>
      </c>
      <c r="B1397">
        <v>8334400</v>
      </c>
    </row>
    <row r="1398" spans="1:2">
      <c r="A1398" t="s">
        <v>6447</v>
      </c>
      <c r="B1398">
        <v>4474000</v>
      </c>
    </row>
    <row r="1399" spans="1:2">
      <c r="A1399" t="s">
        <v>6450</v>
      </c>
      <c r="B1399">
        <v>5283800</v>
      </c>
    </row>
    <row r="1400" spans="1:2">
      <c r="A1400" t="s">
        <v>6454</v>
      </c>
      <c r="B1400">
        <v>5751300</v>
      </c>
    </row>
    <row r="1401" spans="1:2">
      <c r="A1401" t="s">
        <v>6457</v>
      </c>
      <c r="B1401">
        <v>621200</v>
      </c>
    </row>
    <row r="1402" spans="1:2">
      <c r="A1402" t="s">
        <v>6460</v>
      </c>
      <c r="B1402">
        <v>585900</v>
      </c>
    </row>
    <row r="1403" spans="1:2">
      <c r="A1403" t="s">
        <v>6463</v>
      </c>
      <c r="B1403">
        <v>4351000</v>
      </c>
    </row>
    <row r="1404" spans="1:2">
      <c r="A1404" t="s">
        <v>6468</v>
      </c>
      <c r="B1404">
        <v>3485600</v>
      </c>
    </row>
    <row r="1405" spans="1:2">
      <c r="A1405" t="s">
        <v>6473</v>
      </c>
      <c r="B1405">
        <v>7384300</v>
      </c>
    </row>
    <row r="1406" spans="1:2">
      <c r="A1406" t="s">
        <v>6477</v>
      </c>
      <c r="B1406">
        <v>471800</v>
      </c>
    </row>
    <row r="1407" spans="1:2">
      <c r="A1407" t="s">
        <v>6480</v>
      </c>
      <c r="B1407">
        <v>6601000</v>
      </c>
    </row>
    <row r="1408" spans="1:2">
      <c r="A1408" t="s">
        <v>6483</v>
      </c>
      <c r="B1408">
        <v>5347500</v>
      </c>
    </row>
    <row r="1409" spans="1:2">
      <c r="A1409" t="s">
        <v>6487</v>
      </c>
      <c r="B1409">
        <v>8028600</v>
      </c>
    </row>
    <row r="1410" spans="1:2">
      <c r="A1410" t="s">
        <v>6490</v>
      </c>
      <c r="B1410">
        <v>528100</v>
      </c>
    </row>
    <row r="1411" spans="1:2">
      <c r="A1411" t="s">
        <v>6493</v>
      </c>
      <c r="B1411">
        <v>9216500</v>
      </c>
    </row>
    <row r="1412" spans="1:2">
      <c r="A1412" t="s">
        <v>6497</v>
      </c>
      <c r="B1412">
        <v>2869300</v>
      </c>
    </row>
    <row r="1413" spans="1:2">
      <c r="A1413" t="s">
        <v>6500</v>
      </c>
      <c r="B1413">
        <v>8080300</v>
      </c>
    </row>
    <row r="1414" spans="1:2">
      <c r="A1414" t="s">
        <v>6502</v>
      </c>
      <c r="B1414">
        <v>6015500</v>
      </c>
    </row>
    <row r="1415" spans="1:2">
      <c r="A1415" t="s">
        <v>6506</v>
      </c>
      <c r="B1415">
        <v>5543800</v>
      </c>
    </row>
    <row r="1416" spans="1:2">
      <c r="A1416" t="s">
        <v>6510</v>
      </c>
      <c r="B1416">
        <v>3495100</v>
      </c>
    </row>
    <row r="1417" spans="1:2">
      <c r="A1417" t="s">
        <v>6512</v>
      </c>
      <c r="B1417">
        <v>7131700</v>
      </c>
    </row>
    <row r="1418" spans="1:2">
      <c r="A1418" t="s">
        <v>6515</v>
      </c>
      <c r="B1418">
        <v>2535100</v>
      </c>
    </row>
    <row r="1419" spans="1:2">
      <c r="A1419" t="s">
        <v>6519</v>
      </c>
      <c r="B1419">
        <v>15022500</v>
      </c>
    </row>
    <row r="1420" spans="1:2">
      <c r="A1420" t="s">
        <v>6523</v>
      </c>
      <c r="B1420">
        <v>5455300</v>
      </c>
    </row>
    <row r="1421" spans="1:2">
      <c r="A1421" t="s">
        <v>6526</v>
      </c>
      <c r="B1421">
        <v>5456800</v>
      </c>
    </row>
    <row r="1422" spans="1:2">
      <c r="A1422" t="s">
        <v>6530</v>
      </c>
      <c r="B1422">
        <v>1144500</v>
      </c>
    </row>
    <row r="1423" spans="1:2">
      <c r="A1423" t="s">
        <v>6533</v>
      </c>
      <c r="B1423">
        <v>21049900</v>
      </c>
    </row>
    <row r="1424" spans="1:2">
      <c r="A1424" t="s">
        <v>6537</v>
      </c>
      <c r="B1424">
        <v>10221300</v>
      </c>
    </row>
    <row r="1425" spans="1:2">
      <c r="A1425" t="s">
        <v>9759</v>
      </c>
    </row>
    <row r="1426" spans="1:2">
      <c r="A1426" t="s">
        <v>9760</v>
      </c>
      <c r="B1426">
        <v>8507694594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BD0A1-5CA3-4255-A20D-1851353FA692}">
  <dimension ref="A1:BM2890"/>
  <sheetViews>
    <sheetView topLeftCell="I2871" workbookViewId="0">
      <selection activeCell="B12" sqref="B12"/>
    </sheetView>
  </sheetViews>
  <sheetFormatPr defaultRowHeight="15"/>
  <cols>
    <col min="1" max="1" width="20.28515625" bestFit="1" customWidth="1"/>
    <col min="2" max="2" width="5.85546875" bestFit="1" customWidth="1"/>
    <col min="3" max="3" width="45.28515625" bestFit="1" customWidth="1"/>
    <col min="4" max="4" width="8.85546875" bestFit="1" customWidth="1"/>
    <col min="5" max="5" width="33.85546875" bestFit="1" customWidth="1"/>
    <col min="6" max="6" width="32.5703125" bestFit="1" customWidth="1"/>
    <col min="7" max="7" width="4.85546875" bestFit="1" customWidth="1"/>
    <col min="8" max="8" width="12.140625" bestFit="1" customWidth="1"/>
    <col min="9" max="9" width="9.5703125" bestFit="1" customWidth="1"/>
    <col min="10" max="10" width="32.42578125" bestFit="1" customWidth="1"/>
    <col min="11" max="11" width="29.28515625" bestFit="1" customWidth="1"/>
    <col min="12" max="12" width="31.42578125" bestFit="1" customWidth="1"/>
    <col min="13" max="13" width="11.85546875" bestFit="1" customWidth="1"/>
    <col min="14" max="14" width="7.85546875" bestFit="1" customWidth="1"/>
    <col min="15" max="15" width="10.85546875" bestFit="1" customWidth="1"/>
    <col min="16" max="16" width="0" hidden="1" customWidth="1"/>
    <col min="17" max="17" width="38.7109375" bestFit="1" customWidth="1"/>
    <col min="18" max="18" width="8.140625" bestFit="1" customWidth="1"/>
    <col min="19" max="19" width="4.85546875" bestFit="1" customWidth="1"/>
    <col min="20" max="20" width="9.140625" bestFit="1" customWidth="1"/>
    <col min="21" max="21" width="29.85546875" bestFit="1" customWidth="1"/>
    <col min="22" max="22" width="27.5703125" bestFit="1" customWidth="1"/>
    <col min="23" max="23" width="1.85546875" bestFit="1" customWidth="1"/>
    <col min="24" max="24" width="26.140625" bestFit="1" customWidth="1"/>
    <col min="25" max="25" width="5.85546875" bestFit="1" customWidth="1"/>
    <col min="26" max="26" width="9.140625" bestFit="1" customWidth="1"/>
    <col min="27" max="27" width="17" bestFit="1" customWidth="1"/>
    <col min="28" max="28" width="19.140625" bestFit="1" customWidth="1"/>
    <col min="29" max="29" width="9.140625" bestFit="1" customWidth="1"/>
    <col min="30" max="30" width="32.5703125" bestFit="1" customWidth="1"/>
    <col min="31" max="31" width="9.5703125" bestFit="1" customWidth="1"/>
    <col min="32" max="32" width="7.140625" bestFit="1" customWidth="1"/>
    <col min="33" max="33" width="35" bestFit="1" customWidth="1"/>
    <col min="34" max="34" width="4.85546875" bestFit="1" customWidth="1"/>
    <col min="35" max="35" width="1.85546875" bestFit="1" customWidth="1"/>
    <col min="36" max="36" width="4.85546875" bestFit="1" customWidth="1"/>
    <col min="37" max="37" width="35.7109375" bestFit="1" customWidth="1"/>
    <col min="38" max="38" width="30" bestFit="1" customWidth="1"/>
    <col min="39" max="39" width="28.85546875" bestFit="1" customWidth="1"/>
    <col min="40" max="40" width="26.140625" bestFit="1" customWidth="1"/>
    <col min="41" max="41" width="33.42578125" bestFit="1" customWidth="1"/>
    <col min="42" max="42" width="30.7109375" bestFit="1" customWidth="1"/>
    <col min="43" max="43" width="29" bestFit="1" customWidth="1"/>
    <col min="44" max="44" width="29.85546875" bestFit="1" customWidth="1"/>
    <col min="45" max="45" width="19.42578125" bestFit="1" customWidth="1"/>
    <col min="46" max="46" width="5.85546875" bestFit="1" customWidth="1"/>
    <col min="47" max="49" width="4.85546875" bestFit="1" customWidth="1"/>
    <col min="50" max="51" width="2.85546875" bestFit="1" customWidth="1"/>
    <col min="52" max="52" width="3.85546875" bestFit="1" customWidth="1"/>
    <col min="53" max="53" width="5.85546875" bestFit="1" customWidth="1"/>
    <col min="54" max="55" width="3.85546875" bestFit="1" customWidth="1"/>
    <col min="56" max="56" width="5.85546875" bestFit="1" customWidth="1"/>
    <col min="57" max="58" width="38.140625" bestFit="1" customWidth="1"/>
    <col min="59" max="59" width="6.42578125" bestFit="1" customWidth="1"/>
    <col min="60" max="60" width="12.42578125" bestFit="1" customWidth="1"/>
    <col min="61" max="61" width="0" hidden="1" customWidth="1"/>
    <col min="62" max="62" width="1.85546875" bestFit="1" customWidth="1"/>
    <col min="63" max="64" width="6.42578125" bestFit="1" customWidth="1"/>
    <col min="65" max="65" width="9.140625" bestFit="1" customWidth="1"/>
  </cols>
  <sheetData>
    <row r="1" spans="1:65">
      <c r="A1" t="s">
        <v>88</v>
      </c>
      <c r="B1">
        <v>50005</v>
      </c>
      <c r="C1" t="s">
        <v>6986</v>
      </c>
      <c r="D1">
        <v>5</v>
      </c>
      <c r="E1" t="s">
        <v>6987</v>
      </c>
      <c r="F1" t="s">
        <v>6988</v>
      </c>
      <c r="G1">
        <v>325</v>
      </c>
      <c r="I1" t="s">
        <v>6989</v>
      </c>
      <c r="J1" t="s">
        <v>6883</v>
      </c>
      <c r="K1" t="s">
        <v>28</v>
      </c>
      <c r="M1">
        <v>3763300</v>
      </c>
      <c r="N1">
        <v>0.99</v>
      </c>
      <c r="O1">
        <v>3725.67</v>
      </c>
      <c r="Q1" t="s">
        <v>89</v>
      </c>
      <c r="R1" s="2">
        <v>44927</v>
      </c>
      <c r="S1">
        <v>5510</v>
      </c>
      <c r="T1" s="2">
        <v>44562</v>
      </c>
      <c r="U1" t="s">
        <v>6990</v>
      </c>
      <c r="V1" t="s">
        <v>6991</v>
      </c>
      <c r="W1">
        <v>0</v>
      </c>
      <c r="Y1">
        <v>204</v>
      </c>
      <c r="Z1" s="2">
        <v>11689</v>
      </c>
      <c r="AE1" t="s">
        <v>6989</v>
      </c>
      <c r="AF1" t="s">
        <v>20</v>
      </c>
      <c r="AG1" t="s">
        <v>21</v>
      </c>
      <c r="AH1">
        <v>5002</v>
      </c>
      <c r="AI1">
        <v>1</v>
      </c>
      <c r="AJ1">
        <v>5540</v>
      </c>
      <c r="AO1" t="s">
        <v>6988</v>
      </c>
      <c r="AS1" t="s">
        <v>26</v>
      </c>
      <c r="AU1">
        <v>5002</v>
      </c>
      <c r="AV1">
        <v>5002</v>
      </c>
      <c r="AW1">
        <v>5002</v>
      </c>
      <c r="AX1">
        <v>1</v>
      </c>
      <c r="AY1">
        <v>4</v>
      </c>
      <c r="AZ1">
        <v>400</v>
      </c>
      <c r="BB1">
        <v>748</v>
      </c>
      <c r="BE1" t="s">
        <v>92</v>
      </c>
      <c r="BF1" t="s">
        <v>92</v>
      </c>
      <c r="BG1" t="s">
        <v>31</v>
      </c>
      <c r="BK1" t="s">
        <v>31</v>
      </c>
      <c r="BL1" t="s">
        <v>31</v>
      </c>
      <c r="BM1" s="2">
        <v>11689</v>
      </c>
    </row>
    <row r="2" spans="1:65">
      <c r="A2" t="s">
        <v>88</v>
      </c>
      <c r="B2">
        <v>50005</v>
      </c>
      <c r="C2" t="s">
        <v>6986</v>
      </c>
      <c r="D2">
        <v>5</v>
      </c>
      <c r="E2" t="s">
        <v>6987</v>
      </c>
      <c r="F2" t="s">
        <v>6988</v>
      </c>
      <c r="G2">
        <v>325</v>
      </c>
      <c r="I2" t="s">
        <v>6989</v>
      </c>
      <c r="J2" t="s">
        <v>6877</v>
      </c>
      <c r="K2" t="s">
        <v>28</v>
      </c>
      <c r="M2">
        <v>129700</v>
      </c>
      <c r="N2">
        <v>0.99</v>
      </c>
      <c r="O2">
        <v>128.4</v>
      </c>
      <c r="Q2" t="s">
        <v>89</v>
      </c>
      <c r="R2" s="2">
        <v>44927</v>
      </c>
      <c r="S2">
        <v>5510</v>
      </c>
      <c r="T2" s="2">
        <v>44562</v>
      </c>
      <c r="U2" t="s">
        <v>6990</v>
      </c>
      <c r="V2" t="s">
        <v>6991</v>
      </c>
      <c r="W2">
        <v>0</v>
      </c>
      <c r="Y2">
        <v>204</v>
      </c>
      <c r="Z2" s="2">
        <v>11689</v>
      </c>
      <c r="AE2" t="s">
        <v>6989</v>
      </c>
      <c r="AF2" t="s">
        <v>20</v>
      </c>
      <c r="AG2" t="s">
        <v>21</v>
      </c>
      <c r="AH2">
        <v>5002</v>
      </c>
      <c r="AI2">
        <v>1</v>
      </c>
      <c r="AJ2">
        <v>5541</v>
      </c>
      <c r="AO2" t="s">
        <v>6988</v>
      </c>
      <c r="AS2" t="s">
        <v>26</v>
      </c>
      <c r="AU2">
        <v>5002</v>
      </c>
      <c r="AV2">
        <v>5002</v>
      </c>
      <c r="AW2">
        <v>5002</v>
      </c>
      <c r="AX2">
        <v>1</v>
      </c>
      <c r="AY2">
        <v>5</v>
      </c>
      <c r="AZ2">
        <v>400</v>
      </c>
      <c r="BB2">
        <v>748</v>
      </c>
      <c r="BG2" t="s">
        <v>31</v>
      </c>
      <c r="BK2" t="s">
        <v>31</v>
      </c>
      <c r="BL2" t="s">
        <v>31</v>
      </c>
      <c r="BM2" s="2">
        <v>11689</v>
      </c>
    </row>
    <row r="3" spans="1:65">
      <c r="A3" t="s">
        <v>88</v>
      </c>
      <c r="B3">
        <v>50005</v>
      </c>
      <c r="C3" t="s">
        <v>6986</v>
      </c>
      <c r="D3">
        <v>5</v>
      </c>
      <c r="E3" t="s">
        <v>6987</v>
      </c>
      <c r="F3" t="s">
        <v>6988</v>
      </c>
      <c r="G3">
        <v>325</v>
      </c>
      <c r="I3" t="s">
        <v>6989</v>
      </c>
      <c r="J3" t="s">
        <v>6877</v>
      </c>
      <c r="K3" t="s">
        <v>28</v>
      </c>
      <c r="M3">
        <v>44400</v>
      </c>
      <c r="N3">
        <v>0.99</v>
      </c>
      <c r="O3">
        <v>43.96</v>
      </c>
      <c r="Q3" t="s">
        <v>89</v>
      </c>
      <c r="R3" s="2">
        <v>44927</v>
      </c>
      <c r="S3">
        <v>5510</v>
      </c>
      <c r="T3" s="2">
        <v>44562</v>
      </c>
      <c r="U3" t="s">
        <v>6990</v>
      </c>
      <c r="V3" t="s">
        <v>6991</v>
      </c>
      <c r="W3">
        <v>0</v>
      </c>
      <c r="Y3">
        <v>204</v>
      </c>
      <c r="Z3" s="2">
        <v>11689</v>
      </c>
      <c r="AE3" t="s">
        <v>6989</v>
      </c>
      <c r="AF3" t="s">
        <v>20</v>
      </c>
      <c r="AG3" t="s">
        <v>21</v>
      </c>
      <c r="AH3">
        <v>5002</v>
      </c>
      <c r="AI3">
        <v>1</v>
      </c>
      <c r="AJ3">
        <v>5541</v>
      </c>
      <c r="AO3" t="s">
        <v>6988</v>
      </c>
      <c r="AS3" t="s">
        <v>26</v>
      </c>
      <c r="AU3">
        <v>5002</v>
      </c>
      <c r="AV3">
        <v>5002</v>
      </c>
      <c r="AW3">
        <v>5002</v>
      </c>
      <c r="AX3">
        <v>2</v>
      </c>
      <c r="AY3">
        <v>6</v>
      </c>
      <c r="AZ3">
        <v>400</v>
      </c>
      <c r="BB3">
        <v>748</v>
      </c>
      <c r="BE3" t="s">
        <v>93</v>
      </c>
      <c r="BF3" t="s">
        <v>93</v>
      </c>
      <c r="BG3" t="s">
        <v>31</v>
      </c>
      <c r="BK3" t="s">
        <v>31</v>
      </c>
      <c r="BL3" t="s">
        <v>31</v>
      </c>
      <c r="BM3" s="2">
        <v>11689</v>
      </c>
    </row>
    <row r="4" spans="1:65">
      <c r="A4" t="s">
        <v>94</v>
      </c>
      <c r="B4">
        <v>50005</v>
      </c>
      <c r="C4" t="s">
        <v>6986</v>
      </c>
      <c r="D4">
        <v>5</v>
      </c>
      <c r="E4" t="s">
        <v>6987</v>
      </c>
      <c r="F4" t="s">
        <v>6992</v>
      </c>
      <c r="G4">
        <v>30</v>
      </c>
      <c r="I4" t="s">
        <v>6993</v>
      </c>
      <c r="J4" t="s">
        <v>6883</v>
      </c>
      <c r="K4" t="s">
        <v>28</v>
      </c>
      <c r="M4">
        <v>23100</v>
      </c>
      <c r="N4">
        <v>0</v>
      </c>
      <c r="O4">
        <v>50</v>
      </c>
      <c r="Q4" t="s">
        <v>95</v>
      </c>
      <c r="R4" s="2">
        <v>44927</v>
      </c>
      <c r="S4">
        <v>5510</v>
      </c>
      <c r="T4" s="2">
        <v>44562</v>
      </c>
      <c r="U4" t="s">
        <v>6990</v>
      </c>
      <c r="V4" t="s">
        <v>6991</v>
      </c>
      <c r="W4">
        <v>0</v>
      </c>
      <c r="Y4">
        <v>204</v>
      </c>
      <c r="Z4" s="2">
        <v>19360</v>
      </c>
      <c r="AE4" t="s">
        <v>6993</v>
      </c>
      <c r="AF4" t="s">
        <v>20</v>
      </c>
      <c r="AG4" t="s">
        <v>21</v>
      </c>
      <c r="AH4">
        <v>5004</v>
      </c>
      <c r="AJ4">
        <v>5540</v>
      </c>
      <c r="AO4" t="s">
        <v>96</v>
      </c>
      <c r="AS4" t="s">
        <v>26</v>
      </c>
      <c r="AU4">
        <v>5004</v>
      </c>
      <c r="AV4">
        <v>5004</v>
      </c>
      <c r="AW4">
        <v>5004</v>
      </c>
      <c r="AX4">
        <v>1</v>
      </c>
      <c r="AY4">
        <v>2</v>
      </c>
      <c r="AZ4">
        <v>400</v>
      </c>
      <c r="BB4">
        <v>748</v>
      </c>
      <c r="BG4" t="s">
        <v>31</v>
      </c>
      <c r="BK4" t="s">
        <v>31</v>
      </c>
      <c r="BL4" t="s">
        <v>31</v>
      </c>
      <c r="BM4" s="2">
        <v>19360</v>
      </c>
    </row>
    <row r="5" spans="1:65">
      <c r="A5" t="s">
        <v>98</v>
      </c>
      <c r="B5">
        <v>50005</v>
      </c>
      <c r="C5" t="s">
        <v>6986</v>
      </c>
      <c r="D5">
        <v>5</v>
      </c>
      <c r="E5" t="s">
        <v>6987</v>
      </c>
      <c r="F5" t="s">
        <v>6994</v>
      </c>
      <c r="G5">
        <v>25</v>
      </c>
      <c r="H5">
        <v>-27</v>
      </c>
      <c r="I5" t="s">
        <v>6995</v>
      </c>
      <c r="J5" t="s">
        <v>6883</v>
      </c>
      <c r="K5" t="s">
        <v>28</v>
      </c>
      <c r="M5">
        <v>8683400</v>
      </c>
      <c r="N5">
        <v>0.99</v>
      </c>
      <c r="O5">
        <v>8596.57</v>
      </c>
      <c r="Q5" t="s">
        <v>99</v>
      </c>
      <c r="R5" s="2">
        <v>44927</v>
      </c>
      <c r="S5">
        <v>5510</v>
      </c>
      <c r="T5" s="2">
        <v>44562</v>
      </c>
      <c r="U5" t="s">
        <v>6990</v>
      </c>
      <c r="V5" t="s">
        <v>6991</v>
      </c>
      <c r="W5">
        <v>0</v>
      </c>
      <c r="Y5">
        <v>204</v>
      </c>
      <c r="Z5" s="2">
        <v>11689</v>
      </c>
      <c r="AC5" s="2">
        <v>42362</v>
      </c>
      <c r="AE5" t="s">
        <v>6995</v>
      </c>
      <c r="AF5" t="s">
        <v>20</v>
      </c>
      <c r="AG5" t="s">
        <v>21</v>
      </c>
      <c r="AH5">
        <v>5005</v>
      </c>
      <c r="AI5">
        <v>1</v>
      </c>
      <c r="AJ5">
        <v>5540</v>
      </c>
      <c r="AO5" t="s">
        <v>6996</v>
      </c>
      <c r="AS5" t="s">
        <v>26</v>
      </c>
      <c r="AU5">
        <v>5005</v>
      </c>
      <c r="AV5">
        <v>5005</v>
      </c>
      <c r="AW5">
        <v>5005</v>
      </c>
      <c r="AX5">
        <v>1</v>
      </c>
      <c r="AY5">
        <v>4</v>
      </c>
      <c r="AZ5">
        <v>400</v>
      </c>
      <c r="BB5">
        <v>748</v>
      </c>
      <c r="BG5" t="s">
        <v>31</v>
      </c>
      <c r="BK5" t="s">
        <v>31</v>
      </c>
      <c r="BL5" t="s">
        <v>31</v>
      </c>
      <c r="BM5" s="2">
        <v>11689</v>
      </c>
    </row>
    <row r="6" spans="1:65">
      <c r="A6" t="s">
        <v>98</v>
      </c>
      <c r="B6">
        <v>50005</v>
      </c>
      <c r="C6" t="s">
        <v>6986</v>
      </c>
      <c r="D6">
        <v>5</v>
      </c>
      <c r="E6" t="s">
        <v>6987</v>
      </c>
      <c r="F6" t="s">
        <v>6994</v>
      </c>
      <c r="G6">
        <v>25</v>
      </c>
      <c r="H6">
        <v>-27</v>
      </c>
      <c r="I6" t="s">
        <v>6995</v>
      </c>
      <c r="J6" t="s">
        <v>6877</v>
      </c>
      <c r="K6" t="s">
        <v>28</v>
      </c>
      <c r="M6">
        <v>216000</v>
      </c>
      <c r="N6">
        <v>0.99</v>
      </c>
      <c r="O6">
        <v>213.84</v>
      </c>
      <c r="Q6" t="s">
        <v>99</v>
      </c>
      <c r="R6" s="2">
        <v>44927</v>
      </c>
      <c r="S6">
        <v>5510</v>
      </c>
      <c r="T6" s="2">
        <v>44562</v>
      </c>
      <c r="U6" t="s">
        <v>6990</v>
      </c>
      <c r="V6" t="s">
        <v>6991</v>
      </c>
      <c r="W6">
        <v>0</v>
      </c>
      <c r="Y6">
        <v>204</v>
      </c>
      <c r="Z6" s="2">
        <v>11689</v>
      </c>
      <c r="AC6" s="2">
        <v>42362</v>
      </c>
      <c r="AE6" t="s">
        <v>6995</v>
      </c>
      <c r="AF6" t="s">
        <v>20</v>
      </c>
      <c r="AG6" t="s">
        <v>21</v>
      </c>
      <c r="AH6">
        <v>5005</v>
      </c>
      <c r="AI6">
        <v>1</v>
      </c>
      <c r="AJ6">
        <v>5541</v>
      </c>
      <c r="AO6" t="s">
        <v>6996</v>
      </c>
      <c r="AS6" t="s">
        <v>26</v>
      </c>
      <c r="AU6">
        <v>5005</v>
      </c>
      <c r="AV6">
        <v>5005</v>
      </c>
      <c r="AW6">
        <v>5005</v>
      </c>
      <c r="AX6">
        <v>1</v>
      </c>
      <c r="AY6">
        <v>5</v>
      </c>
      <c r="AZ6">
        <v>400</v>
      </c>
      <c r="BB6">
        <v>748</v>
      </c>
      <c r="BG6" t="s">
        <v>31</v>
      </c>
      <c r="BK6" t="s">
        <v>31</v>
      </c>
      <c r="BL6" t="s">
        <v>31</v>
      </c>
      <c r="BM6" s="2">
        <v>11689</v>
      </c>
    </row>
    <row r="7" spans="1:65">
      <c r="A7" t="s">
        <v>98</v>
      </c>
      <c r="B7">
        <v>50005</v>
      </c>
      <c r="C7" t="s">
        <v>6986</v>
      </c>
      <c r="D7">
        <v>5</v>
      </c>
      <c r="E7" t="s">
        <v>6987</v>
      </c>
      <c r="F7" t="s">
        <v>6994</v>
      </c>
      <c r="G7">
        <v>25</v>
      </c>
      <c r="H7">
        <v>-27</v>
      </c>
      <c r="I7" t="s">
        <v>6995</v>
      </c>
      <c r="J7" t="s">
        <v>6877</v>
      </c>
      <c r="K7" t="s">
        <v>28</v>
      </c>
      <c r="M7">
        <v>216000</v>
      </c>
      <c r="N7">
        <v>0.99</v>
      </c>
      <c r="O7">
        <v>213.84</v>
      </c>
      <c r="Q7" t="s">
        <v>99</v>
      </c>
      <c r="R7" s="2">
        <v>44927</v>
      </c>
      <c r="S7">
        <v>5510</v>
      </c>
      <c r="T7" s="2">
        <v>44562</v>
      </c>
      <c r="U7" t="s">
        <v>6990</v>
      </c>
      <c r="V7" t="s">
        <v>6991</v>
      </c>
      <c r="W7">
        <v>0</v>
      </c>
      <c r="Y7">
        <v>204</v>
      </c>
      <c r="Z7" s="2">
        <v>11689</v>
      </c>
      <c r="AC7" s="2">
        <v>42362</v>
      </c>
      <c r="AE7" t="s">
        <v>6995</v>
      </c>
      <c r="AF7" t="s">
        <v>20</v>
      </c>
      <c r="AG7" t="s">
        <v>21</v>
      </c>
      <c r="AH7">
        <v>5005</v>
      </c>
      <c r="AI7">
        <v>1</v>
      </c>
      <c r="AJ7">
        <v>5541</v>
      </c>
      <c r="AO7" t="s">
        <v>6996</v>
      </c>
      <c r="AS7" t="s">
        <v>26</v>
      </c>
      <c r="AU7">
        <v>5005</v>
      </c>
      <c r="AV7">
        <v>5005</v>
      </c>
      <c r="AW7">
        <v>5005</v>
      </c>
      <c r="AX7">
        <v>2</v>
      </c>
      <c r="AY7">
        <v>6</v>
      </c>
      <c r="AZ7">
        <v>400</v>
      </c>
      <c r="BB7">
        <v>748</v>
      </c>
      <c r="BE7" t="s">
        <v>35</v>
      </c>
      <c r="BF7" t="s">
        <v>35</v>
      </c>
      <c r="BG7" t="s">
        <v>31</v>
      </c>
      <c r="BK7" t="s">
        <v>31</v>
      </c>
      <c r="BL7" t="s">
        <v>31</v>
      </c>
      <c r="BM7" s="2">
        <v>11689</v>
      </c>
    </row>
    <row r="8" spans="1:65">
      <c r="A8" t="s">
        <v>102</v>
      </c>
      <c r="B8">
        <v>50005</v>
      </c>
      <c r="C8" t="s">
        <v>6986</v>
      </c>
      <c r="D8">
        <v>5</v>
      </c>
      <c r="E8" t="s">
        <v>6987</v>
      </c>
      <c r="F8" t="s">
        <v>6997</v>
      </c>
      <c r="G8">
        <v>4</v>
      </c>
      <c r="I8" t="s">
        <v>6998</v>
      </c>
      <c r="J8" t="s">
        <v>6883</v>
      </c>
      <c r="K8" t="s">
        <v>28</v>
      </c>
      <c r="M8">
        <v>11074400</v>
      </c>
      <c r="N8">
        <v>0.99</v>
      </c>
      <c r="O8">
        <v>10963.66</v>
      </c>
      <c r="Q8" t="s">
        <v>103</v>
      </c>
      <c r="R8" s="2">
        <v>44927</v>
      </c>
      <c r="S8">
        <v>5510</v>
      </c>
      <c r="T8" s="2">
        <v>44562</v>
      </c>
      <c r="U8" t="s">
        <v>6990</v>
      </c>
      <c r="V8" t="s">
        <v>6991</v>
      </c>
      <c r="W8">
        <v>0</v>
      </c>
      <c r="Y8">
        <v>204</v>
      </c>
      <c r="Z8" s="2">
        <v>26689</v>
      </c>
      <c r="AC8" s="2">
        <v>45876</v>
      </c>
      <c r="AE8" t="s">
        <v>6998</v>
      </c>
      <c r="AF8" t="s">
        <v>20</v>
      </c>
      <c r="AG8" t="s">
        <v>21</v>
      </c>
      <c r="AH8">
        <v>5007</v>
      </c>
      <c r="AI8">
        <v>1</v>
      </c>
      <c r="AJ8">
        <v>5540</v>
      </c>
      <c r="AO8" t="s">
        <v>6997</v>
      </c>
      <c r="AS8" t="s">
        <v>26</v>
      </c>
      <c r="AU8">
        <v>5007</v>
      </c>
      <c r="AV8">
        <v>5007</v>
      </c>
      <c r="AW8">
        <v>5007</v>
      </c>
      <c r="AX8">
        <v>1</v>
      </c>
      <c r="AY8">
        <v>4</v>
      </c>
      <c r="AZ8">
        <v>400</v>
      </c>
      <c r="BB8">
        <v>748</v>
      </c>
      <c r="BG8" t="s">
        <v>32</v>
      </c>
      <c r="BH8" t="s">
        <v>34</v>
      </c>
      <c r="BK8" t="s">
        <v>31</v>
      </c>
      <c r="BL8" t="s">
        <v>31</v>
      </c>
      <c r="BM8" s="2">
        <v>26689</v>
      </c>
    </row>
    <row r="9" spans="1:65">
      <c r="A9" t="s">
        <v>102</v>
      </c>
      <c r="B9">
        <v>50005</v>
      </c>
      <c r="C9" t="s">
        <v>6986</v>
      </c>
      <c r="D9">
        <v>5</v>
      </c>
      <c r="E9" t="s">
        <v>6987</v>
      </c>
      <c r="F9" t="s">
        <v>6997</v>
      </c>
      <c r="G9">
        <v>4</v>
      </c>
      <c r="I9" t="s">
        <v>6998</v>
      </c>
      <c r="J9" t="s">
        <v>6877</v>
      </c>
      <c r="K9" t="s">
        <v>28</v>
      </c>
      <c r="M9">
        <v>2365600</v>
      </c>
      <c r="N9">
        <v>0.99</v>
      </c>
      <c r="O9">
        <v>2341.94</v>
      </c>
      <c r="Q9" t="s">
        <v>103</v>
      </c>
      <c r="R9" s="2">
        <v>44927</v>
      </c>
      <c r="S9">
        <v>5510</v>
      </c>
      <c r="T9" s="2">
        <v>44562</v>
      </c>
      <c r="U9" t="s">
        <v>6990</v>
      </c>
      <c r="V9" t="s">
        <v>6991</v>
      </c>
      <c r="W9">
        <v>0</v>
      </c>
      <c r="Y9">
        <v>204</v>
      </c>
      <c r="Z9" s="2">
        <v>26689</v>
      </c>
      <c r="AC9" s="2">
        <v>45876</v>
      </c>
      <c r="AE9" t="s">
        <v>6998</v>
      </c>
      <c r="AF9" t="s">
        <v>20</v>
      </c>
      <c r="AG9" t="s">
        <v>21</v>
      </c>
      <c r="AH9">
        <v>5007</v>
      </c>
      <c r="AI9">
        <v>1</v>
      </c>
      <c r="AJ9">
        <v>5541</v>
      </c>
      <c r="AO9" t="s">
        <v>6997</v>
      </c>
      <c r="AS9" t="s">
        <v>26</v>
      </c>
      <c r="AU9">
        <v>5007</v>
      </c>
      <c r="AV9">
        <v>5007</v>
      </c>
      <c r="AW9">
        <v>5007</v>
      </c>
      <c r="AX9">
        <v>2</v>
      </c>
      <c r="AY9">
        <v>5</v>
      </c>
      <c r="AZ9">
        <v>400</v>
      </c>
      <c r="BB9">
        <v>748</v>
      </c>
      <c r="BG9" t="s">
        <v>31</v>
      </c>
      <c r="BK9" t="s">
        <v>31</v>
      </c>
      <c r="BL9" t="s">
        <v>31</v>
      </c>
      <c r="BM9" s="2">
        <v>26689</v>
      </c>
    </row>
    <row r="10" spans="1:65">
      <c r="A10" t="s">
        <v>102</v>
      </c>
      <c r="B10">
        <v>50005</v>
      </c>
      <c r="C10" t="s">
        <v>6986</v>
      </c>
      <c r="D10">
        <v>5</v>
      </c>
      <c r="E10" t="s">
        <v>6987</v>
      </c>
      <c r="F10" t="s">
        <v>6999</v>
      </c>
      <c r="G10">
        <v>4</v>
      </c>
      <c r="I10" t="s">
        <v>6998</v>
      </c>
      <c r="J10" t="s">
        <v>6877</v>
      </c>
      <c r="K10" t="s">
        <v>28</v>
      </c>
      <c r="M10">
        <v>475600</v>
      </c>
      <c r="N10">
        <v>0.99</v>
      </c>
      <c r="O10">
        <v>470.84</v>
      </c>
      <c r="Q10" t="s">
        <v>103</v>
      </c>
      <c r="R10" s="2">
        <v>44927</v>
      </c>
      <c r="S10">
        <v>5510</v>
      </c>
      <c r="T10" s="2">
        <v>44562</v>
      </c>
      <c r="U10" t="s">
        <v>6990</v>
      </c>
      <c r="V10" t="s">
        <v>6991</v>
      </c>
      <c r="W10">
        <v>0</v>
      </c>
      <c r="Y10">
        <v>204</v>
      </c>
      <c r="Z10" s="2">
        <v>26689</v>
      </c>
      <c r="AC10" s="2">
        <v>45876</v>
      </c>
      <c r="AE10" t="s">
        <v>6998</v>
      </c>
      <c r="AF10" t="s">
        <v>20</v>
      </c>
      <c r="AG10" t="s">
        <v>21</v>
      </c>
      <c r="AH10">
        <v>5007</v>
      </c>
      <c r="AI10">
        <v>1</v>
      </c>
      <c r="AJ10">
        <v>5541</v>
      </c>
      <c r="AO10" t="s">
        <v>6997</v>
      </c>
      <c r="AS10" t="s">
        <v>26</v>
      </c>
      <c r="AU10">
        <v>5007</v>
      </c>
      <c r="AV10">
        <v>5007</v>
      </c>
      <c r="AW10">
        <v>5007</v>
      </c>
      <c r="AX10">
        <v>3</v>
      </c>
      <c r="AY10">
        <v>6</v>
      </c>
      <c r="AZ10">
        <v>400</v>
      </c>
      <c r="BB10">
        <v>748</v>
      </c>
      <c r="BG10" t="s">
        <v>31</v>
      </c>
      <c r="BK10" t="s">
        <v>31</v>
      </c>
      <c r="BL10" t="s">
        <v>31</v>
      </c>
      <c r="BM10" s="2">
        <v>26689</v>
      </c>
    </row>
    <row r="11" spans="1:65">
      <c r="A11" t="s">
        <v>106</v>
      </c>
      <c r="B11">
        <v>50005</v>
      </c>
      <c r="C11" t="s">
        <v>6986</v>
      </c>
      <c r="D11">
        <v>5</v>
      </c>
      <c r="E11" t="s">
        <v>6987</v>
      </c>
      <c r="F11" t="s">
        <v>7000</v>
      </c>
      <c r="G11">
        <v>20</v>
      </c>
      <c r="I11" t="s">
        <v>7001</v>
      </c>
      <c r="J11" t="s">
        <v>6883</v>
      </c>
      <c r="K11" t="s">
        <v>28</v>
      </c>
      <c r="M11">
        <v>7277500</v>
      </c>
      <c r="N11">
        <v>0.99</v>
      </c>
      <c r="O11">
        <v>7204.72</v>
      </c>
      <c r="Q11" t="s">
        <v>107</v>
      </c>
      <c r="R11" s="2">
        <v>44927</v>
      </c>
      <c r="S11">
        <v>5510</v>
      </c>
      <c r="T11" s="2">
        <v>44562</v>
      </c>
      <c r="U11" t="s">
        <v>6990</v>
      </c>
      <c r="V11" t="s">
        <v>6991</v>
      </c>
      <c r="W11">
        <v>0</v>
      </c>
      <c r="Y11">
        <v>204</v>
      </c>
      <c r="Z11" s="2">
        <v>26420</v>
      </c>
      <c r="AE11" t="s">
        <v>7001</v>
      </c>
      <c r="AF11" t="s">
        <v>20</v>
      </c>
      <c r="AG11" t="s">
        <v>21</v>
      </c>
      <c r="AH11">
        <v>5008</v>
      </c>
      <c r="AI11">
        <v>1</v>
      </c>
      <c r="AJ11">
        <v>5540</v>
      </c>
      <c r="AO11" t="s">
        <v>7000</v>
      </c>
      <c r="AS11" t="s">
        <v>26</v>
      </c>
      <c r="AU11">
        <v>5008</v>
      </c>
      <c r="AV11">
        <v>5008</v>
      </c>
      <c r="AW11">
        <v>5008</v>
      </c>
      <c r="AX11">
        <v>1</v>
      </c>
      <c r="AY11">
        <v>5</v>
      </c>
      <c r="AZ11">
        <v>400</v>
      </c>
      <c r="BB11">
        <v>748</v>
      </c>
      <c r="BG11" t="s">
        <v>31</v>
      </c>
      <c r="BK11" t="s">
        <v>31</v>
      </c>
      <c r="BL11" t="s">
        <v>31</v>
      </c>
      <c r="BM11" s="2">
        <v>26420</v>
      </c>
    </row>
    <row r="12" spans="1:65">
      <c r="A12" t="s">
        <v>106</v>
      </c>
      <c r="B12">
        <v>50005</v>
      </c>
      <c r="C12" t="s">
        <v>6986</v>
      </c>
      <c r="D12">
        <v>5</v>
      </c>
      <c r="E12" t="s">
        <v>6987</v>
      </c>
      <c r="F12" t="s">
        <v>7000</v>
      </c>
      <c r="G12">
        <v>20</v>
      </c>
      <c r="I12" t="s">
        <v>7001</v>
      </c>
      <c r="J12" t="s">
        <v>6877</v>
      </c>
      <c r="K12" t="s">
        <v>28</v>
      </c>
      <c r="M12">
        <v>186200</v>
      </c>
      <c r="N12">
        <v>0.99</v>
      </c>
      <c r="O12">
        <v>184.34</v>
      </c>
      <c r="Q12" t="s">
        <v>107</v>
      </c>
      <c r="R12" s="2">
        <v>44927</v>
      </c>
      <c r="S12">
        <v>5510</v>
      </c>
      <c r="T12" s="2">
        <v>44562</v>
      </c>
      <c r="U12" t="s">
        <v>6990</v>
      </c>
      <c r="V12" t="s">
        <v>6991</v>
      </c>
      <c r="W12">
        <v>0</v>
      </c>
      <c r="Y12">
        <v>204</v>
      </c>
      <c r="Z12" s="2">
        <v>26420</v>
      </c>
      <c r="AE12" t="s">
        <v>7001</v>
      </c>
      <c r="AF12" t="s">
        <v>20</v>
      </c>
      <c r="AG12" t="s">
        <v>21</v>
      </c>
      <c r="AH12">
        <v>5008</v>
      </c>
      <c r="AI12">
        <v>1</v>
      </c>
      <c r="AJ12">
        <v>5541</v>
      </c>
      <c r="AO12" t="s">
        <v>7000</v>
      </c>
      <c r="AS12" t="s">
        <v>26</v>
      </c>
      <c r="AU12">
        <v>5008</v>
      </c>
      <c r="AV12">
        <v>5008</v>
      </c>
      <c r="AW12">
        <v>5008</v>
      </c>
      <c r="AX12">
        <v>1</v>
      </c>
      <c r="AY12">
        <v>6</v>
      </c>
      <c r="AZ12">
        <v>400</v>
      </c>
      <c r="BB12">
        <v>748</v>
      </c>
      <c r="BG12" t="s">
        <v>31</v>
      </c>
      <c r="BK12" t="s">
        <v>31</v>
      </c>
      <c r="BL12" t="s">
        <v>31</v>
      </c>
      <c r="BM12" s="2">
        <v>26420</v>
      </c>
    </row>
    <row r="13" spans="1:65">
      <c r="A13" t="s">
        <v>106</v>
      </c>
      <c r="B13">
        <v>50005</v>
      </c>
      <c r="C13" t="s">
        <v>6986</v>
      </c>
      <c r="D13">
        <v>5</v>
      </c>
      <c r="E13" t="s">
        <v>6987</v>
      </c>
      <c r="F13" t="s">
        <v>7000</v>
      </c>
      <c r="G13">
        <v>20</v>
      </c>
      <c r="I13" t="s">
        <v>7001</v>
      </c>
      <c r="J13" t="s">
        <v>6877</v>
      </c>
      <c r="K13" t="s">
        <v>28</v>
      </c>
      <c r="M13">
        <v>344200</v>
      </c>
      <c r="N13">
        <v>0.99</v>
      </c>
      <c r="O13">
        <v>340.76</v>
      </c>
      <c r="Q13" t="s">
        <v>107</v>
      </c>
      <c r="R13" s="2">
        <v>44927</v>
      </c>
      <c r="S13">
        <v>5510</v>
      </c>
      <c r="T13" s="2">
        <v>44562</v>
      </c>
      <c r="U13" t="s">
        <v>6990</v>
      </c>
      <c r="V13" t="s">
        <v>6991</v>
      </c>
      <c r="W13">
        <v>0</v>
      </c>
      <c r="Y13">
        <v>204</v>
      </c>
      <c r="Z13" s="2">
        <v>26420</v>
      </c>
      <c r="AE13" t="s">
        <v>7001</v>
      </c>
      <c r="AF13" t="s">
        <v>20</v>
      </c>
      <c r="AG13" t="s">
        <v>21</v>
      </c>
      <c r="AH13">
        <v>5008</v>
      </c>
      <c r="AI13">
        <v>1</v>
      </c>
      <c r="AJ13">
        <v>5541</v>
      </c>
      <c r="AO13" t="s">
        <v>7000</v>
      </c>
      <c r="AS13" t="s">
        <v>26</v>
      </c>
      <c r="AU13">
        <v>5008</v>
      </c>
      <c r="AV13">
        <v>5008</v>
      </c>
      <c r="AW13">
        <v>5008</v>
      </c>
      <c r="AX13">
        <v>2</v>
      </c>
      <c r="AY13">
        <v>7</v>
      </c>
      <c r="AZ13">
        <v>400</v>
      </c>
      <c r="BB13">
        <v>748</v>
      </c>
      <c r="BE13" t="s">
        <v>110</v>
      </c>
      <c r="BF13" t="s">
        <v>110</v>
      </c>
      <c r="BG13" t="s">
        <v>31</v>
      </c>
      <c r="BK13" t="s">
        <v>31</v>
      </c>
      <c r="BL13" t="s">
        <v>31</v>
      </c>
      <c r="BM13" s="2">
        <v>26420</v>
      </c>
    </row>
    <row r="14" spans="1:65">
      <c r="A14" t="s">
        <v>106</v>
      </c>
      <c r="B14">
        <v>50005</v>
      </c>
      <c r="C14" t="s">
        <v>6986</v>
      </c>
      <c r="D14">
        <v>5</v>
      </c>
      <c r="E14" t="s">
        <v>6987</v>
      </c>
      <c r="F14" t="s">
        <v>7000</v>
      </c>
      <c r="G14">
        <v>20</v>
      </c>
      <c r="I14" t="s">
        <v>7001</v>
      </c>
      <c r="J14" t="s">
        <v>6877</v>
      </c>
      <c r="K14" t="s">
        <v>28</v>
      </c>
      <c r="M14">
        <v>258600</v>
      </c>
      <c r="N14">
        <v>0.99</v>
      </c>
      <c r="O14">
        <v>256.01</v>
      </c>
      <c r="Q14" t="s">
        <v>107</v>
      </c>
      <c r="R14" s="2">
        <v>44927</v>
      </c>
      <c r="S14">
        <v>5510</v>
      </c>
      <c r="T14" s="2">
        <v>44562</v>
      </c>
      <c r="U14" t="s">
        <v>6990</v>
      </c>
      <c r="V14" t="s">
        <v>6991</v>
      </c>
      <c r="W14">
        <v>0</v>
      </c>
      <c r="Y14">
        <v>204</v>
      </c>
      <c r="Z14" s="2">
        <v>26420</v>
      </c>
      <c r="AE14" t="s">
        <v>7001</v>
      </c>
      <c r="AF14" t="s">
        <v>20</v>
      </c>
      <c r="AG14" t="s">
        <v>21</v>
      </c>
      <c r="AH14">
        <v>5008</v>
      </c>
      <c r="AI14">
        <v>1</v>
      </c>
      <c r="AJ14">
        <v>5541</v>
      </c>
      <c r="AO14" t="s">
        <v>7000</v>
      </c>
      <c r="AS14" t="s">
        <v>26</v>
      </c>
      <c r="AU14">
        <v>5008</v>
      </c>
      <c r="AV14">
        <v>5008</v>
      </c>
      <c r="AW14">
        <v>5008</v>
      </c>
      <c r="AX14">
        <v>3</v>
      </c>
      <c r="AY14">
        <v>8</v>
      </c>
      <c r="AZ14">
        <v>400</v>
      </c>
      <c r="BB14">
        <v>748</v>
      </c>
      <c r="BE14" t="s">
        <v>35</v>
      </c>
      <c r="BF14" t="s">
        <v>35</v>
      </c>
      <c r="BG14" t="s">
        <v>31</v>
      </c>
      <c r="BK14" t="s">
        <v>31</v>
      </c>
      <c r="BL14" t="s">
        <v>31</v>
      </c>
      <c r="BM14" s="2">
        <v>26420</v>
      </c>
    </row>
    <row r="15" spans="1:65">
      <c r="A15" t="s">
        <v>111</v>
      </c>
      <c r="B15">
        <v>50005</v>
      </c>
      <c r="C15" t="s">
        <v>6986</v>
      </c>
      <c r="D15">
        <v>5</v>
      </c>
      <c r="E15" t="s">
        <v>6987</v>
      </c>
      <c r="F15" t="s">
        <v>7002</v>
      </c>
      <c r="G15">
        <v>60</v>
      </c>
      <c r="I15" t="s">
        <v>7003</v>
      </c>
      <c r="J15" t="s">
        <v>6883</v>
      </c>
      <c r="K15" t="s">
        <v>28</v>
      </c>
      <c r="M15">
        <v>1754100</v>
      </c>
      <c r="N15">
        <v>0.99</v>
      </c>
      <c r="O15">
        <v>1736.56</v>
      </c>
      <c r="Q15" t="s">
        <v>112</v>
      </c>
      <c r="R15" s="2">
        <v>44927</v>
      </c>
      <c r="S15">
        <v>5510</v>
      </c>
      <c r="T15" s="2">
        <v>44562</v>
      </c>
      <c r="U15" t="s">
        <v>6990</v>
      </c>
      <c r="V15" t="s">
        <v>6991</v>
      </c>
      <c r="W15">
        <v>0</v>
      </c>
      <c r="Y15">
        <v>204</v>
      </c>
      <c r="Z15" s="2">
        <v>26755</v>
      </c>
      <c r="AE15" t="s">
        <v>7003</v>
      </c>
      <c r="AF15" t="s">
        <v>20</v>
      </c>
      <c r="AG15" t="s">
        <v>21</v>
      </c>
      <c r="AH15">
        <v>5009</v>
      </c>
      <c r="AI15">
        <v>1</v>
      </c>
      <c r="AJ15">
        <v>5540</v>
      </c>
      <c r="AK15" t="s">
        <v>113</v>
      </c>
      <c r="AL15" t="s">
        <v>35</v>
      </c>
      <c r="AO15" t="s">
        <v>7002</v>
      </c>
      <c r="AS15" t="s">
        <v>26</v>
      </c>
      <c r="AU15">
        <v>5009</v>
      </c>
      <c r="AV15">
        <v>5009</v>
      </c>
      <c r="AW15">
        <v>5009</v>
      </c>
      <c r="AX15">
        <v>1</v>
      </c>
      <c r="AY15">
        <v>4</v>
      </c>
      <c r="AZ15">
        <v>400</v>
      </c>
      <c r="BB15">
        <v>748</v>
      </c>
      <c r="BG15" t="s">
        <v>31</v>
      </c>
      <c r="BK15" t="s">
        <v>31</v>
      </c>
      <c r="BL15" t="s">
        <v>31</v>
      </c>
      <c r="BM15" s="2">
        <v>26755</v>
      </c>
    </row>
    <row r="16" spans="1:65">
      <c r="A16" t="s">
        <v>111</v>
      </c>
      <c r="B16">
        <v>50005</v>
      </c>
      <c r="C16" t="s">
        <v>6986</v>
      </c>
      <c r="D16">
        <v>5</v>
      </c>
      <c r="E16" t="s">
        <v>6987</v>
      </c>
      <c r="F16" t="s">
        <v>7002</v>
      </c>
      <c r="G16">
        <v>60</v>
      </c>
      <c r="I16" t="s">
        <v>7003</v>
      </c>
      <c r="J16" t="s">
        <v>6877</v>
      </c>
      <c r="K16" t="s">
        <v>28</v>
      </c>
      <c r="M16">
        <v>110800</v>
      </c>
      <c r="N16">
        <v>0.99</v>
      </c>
      <c r="O16">
        <v>109.69</v>
      </c>
      <c r="Q16" t="s">
        <v>112</v>
      </c>
      <c r="R16" s="2">
        <v>44927</v>
      </c>
      <c r="S16">
        <v>5510</v>
      </c>
      <c r="T16" s="2">
        <v>44562</v>
      </c>
      <c r="U16" t="s">
        <v>6990</v>
      </c>
      <c r="V16" t="s">
        <v>6991</v>
      </c>
      <c r="W16">
        <v>0</v>
      </c>
      <c r="Y16">
        <v>204</v>
      </c>
      <c r="Z16" s="2">
        <v>26755</v>
      </c>
      <c r="AE16" t="s">
        <v>7003</v>
      </c>
      <c r="AF16" t="s">
        <v>20</v>
      </c>
      <c r="AG16" t="s">
        <v>21</v>
      </c>
      <c r="AH16">
        <v>5009</v>
      </c>
      <c r="AI16">
        <v>1</v>
      </c>
      <c r="AJ16">
        <v>5541</v>
      </c>
      <c r="AK16" t="s">
        <v>113</v>
      </c>
      <c r="AL16" t="s">
        <v>35</v>
      </c>
      <c r="AO16" t="s">
        <v>7002</v>
      </c>
      <c r="AS16" t="s">
        <v>26</v>
      </c>
      <c r="AU16">
        <v>5009</v>
      </c>
      <c r="AV16">
        <v>5009</v>
      </c>
      <c r="AW16">
        <v>5009</v>
      </c>
      <c r="AX16">
        <v>1</v>
      </c>
      <c r="AY16">
        <v>5</v>
      </c>
      <c r="AZ16">
        <v>400</v>
      </c>
      <c r="BB16">
        <v>748</v>
      </c>
      <c r="BG16" t="s">
        <v>31</v>
      </c>
      <c r="BK16" t="s">
        <v>31</v>
      </c>
      <c r="BL16" t="s">
        <v>31</v>
      </c>
      <c r="BM16" s="2">
        <v>26755</v>
      </c>
    </row>
    <row r="17" spans="1:65">
      <c r="A17" t="s">
        <v>111</v>
      </c>
      <c r="B17">
        <v>50005</v>
      </c>
      <c r="C17" t="s">
        <v>6986</v>
      </c>
      <c r="D17">
        <v>5</v>
      </c>
      <c r="E17" t="s">
        <v>6987</v>
      </c>
      <c r="F17" t="s">
        <v>7002</v>
      </c>
      <c r="G17">
        <v>60</v>
      </c>
      <c r="I17" t="s">
        <v>7003</v>
      </c>
      <c r="J17" t="s">
        <v>6877</v>
      </c>
      <c r="K17" t="s">
        <v>28</v>
      </c>
      <c r="M17">
        <v>85500</v>
      </c>
      <c r="N17">
        <v>0.99</v>
      </c>
      <c r="O17">
        <v>84.64</v>
      </c>
      <c r="Q17" t="s">
        <v>112</v>
      </c>
      <c r="R17" s="2">
        <v>44927</v>
      </c>
      <c r="S17">
        <v>5510</v>
      </c>
      <c r="T17" s="2">
        <v>44562</v>
      </c>
      <c r="U17" t="s">
        <v>6990</v>
      </c>
      <c r="V17" t="s">
        <v>6991</v>
      </c>
      <c r="W17">
        <v>0</v>
      </c>
      <c r="Y17">
        <v>204</v>
      </c>
      <c r="Z17" s="2">
        <v>26755</v>
      </c>
      <c r="AE17" t="s">
        <v>7003</v>
      </c>
      <c r="AF17" t="s">
        <v>20</v>
      </c>
      <c r="AG17" t="s">
        <v>21</v>
      </c>
      <c r="AH17">
        <v>5009</v>
      </c>
      <c r="AI17">
        <v>1</v>
      </c>
      <c r="AJ17">
        <v>5541</v>
      </c>
      <c r="AK17" t="s">
        <v>113</v>
      </c>
      <c r="AL17" t="s">
        <v>35</v>
      </c>
      <c r="AO17" t="s">
        <v>7002</v>
      </c>
      <c r="AS17" t="s">
        <v>26</v>
      </c>
      <c r="AU17">
        <v>5009</v>
      </c>
      <c r="AV17">
        <v>5009</v>
      </c>
      <c r="AW17">
        <v>5009</v>
      </c>
      <c r="AX17">
        <v>2</v>
      </c>
      <c r="AY17">
        <v>6</v>
      </c>
      <c r="AZ17">
        <v>400</v>
      </c>
      <c r="BB17">
        <v>748</v>
      </c>
      <c r="BG17" t="s">
        <v>31</v>
      </c>
      <c r="BK17" t="s">
        <v>31</v>
      </c>
      <c r="BL17" t="s">
        <v>31</v>
      </c>
      <c r="BM17" s="2">
        <v>26755</v>
      </c>
    </row>
    <row r="18" spans="1:65">
      <c r="A18" t="s">
        <v>115</v>
      </c>
      <c r="B18">
        <v>50005</v>
      </c>
      <c r="C18" t="s">
        <v>6986</v>
      </c>
      <c r="D18">
        <v>5</v>
      </c>
      <c r="E18" t="s">
        <v>6987</v>
      </c>
      <c r="F18" t="s">
        <v>7004</v>
      </c>
      <c r="G18">
        <v>30</v>
      </c>
      <c r="I18" t="s">
        <v>7005</v>
      </c>
      <c r="J18" t="s">
        <v>6883</v>
      </c>
      <c r="K18" t="s">
        <v>28</v>
      </c>
      <c r="M18">
        <v>833600</v>
      </c>
      <c r="N18">
        <v>0.99</v>
      </c>
      <c r="O18">
        <v>825.26</v>
      </c>
      <c r="Q18" t="s">
        <v>116</v>
      </c>
      <c r="R18" s="2">
        <v>44927</v>
      </c>
      <c r="S18">
        <v>5510</v>
      </c>
      <c r="T18" s="2">
        <v>44562</v>
      </c>
      <c r="U18" t="s">
        <v>6990</v>
      </c>
      <c r="V18" t="s">
        <v>6991</v>
      </c>
      <c r="W18">
        <v>0</v>
      </c>
      <c r="Y18">
        <v>204</v>
      </c>
      <c r="Z18" s="2">
        <v>29768</v>
      </c>
      <c r="AC18" s="2">
        <v>45885</v>
      </c>
      <c r="AE18" t="s">
        <v>7005</v>
      </c>
      <c r="AF18" t="s">
        <v>20</v>
      </c>
      <c r="AG18" t="s">
        <v>21</v>
      </c>
      <c r="AH18">
        <v>5013</v>
      </c>
      <c r="AI18">
        <v>1</v>
      </c>
      <c r="AJ18">
        <v>5540</v>
      </c>
      <c r="AK18" t="s">
        <v>117</v>
      </c>
      <c r="AO18" t="s">
        <v>7004</v>
      </c>
      <c r="AS18" t="s">
        <v>26</v>
      </c>
      <c r="AU18">
        <v>5013</v>
      </c>
      <c r="AV18">
        <v>5013</v>
      </c>
      <c r="AW18">
        <v>5013</v>
      </c>
      <c r="AX18">
        <v>1</v>
      </c>
      <c r="AY18">
        <v>3</v>
      </c>
      <c r="AZ18">
        <v>400</v>
      </c>
      <c r="BB18">
        <v>748</v>
      </c>
      <c r="BG18" t="s">
        <v>31</v>
      </c>
      <c r="BK18" t="s">
        <v>31</v>
      </c>
      <c r="BL18" t="s">
        <v>31</v>
      </c>
      <c r="BM18" s="2">
        <v>29768</v>
      </c>
    </row>
    <row r="19" spans="1:65">
      <c r="A19" t="s">
        <v>115</v>
      </c>
      <c r="B19">
        <v>50005</v>
      </c>
      <c r="C19" t="s">
        <v>6986</v>
      </c>
      <c r="D19">
        <v>5</v>
      </c>
      <c r="E19" t="s">
        <v>6987</v>
      </c>
      <c r="F19" t="s">
        <v>7004</v>
      </c>
      <c r="G19">
        <v>30</v>
      </c>
      <c r="I19" t="s">
        <v>7005</v>
      </c>
      <c r="J19" t="s">
        <v>6877</v>
      </c>
      <c r="K19" t="s">
        <v>28</v>
      </c>
      <c r="M19">
        <v>524900</v>
      </c>
      <c r="N19">
        <v>0.99</v>
      </c>
      <c r="O19">
        <v>519.65</v>
      </c>
      <c r="Q19" t="s">
        <v>116</v>
      </c>
      <c r="R19" s="2">
        <v>44927</v>
      </c>
      <c r="S19">
        <v>5510</v>
      </c>
      <c r="T19" s="2">
        <v>44562</v>
      </c>
      <c r="U19" t="s">
        <v>6990</v>
      </c>
      <c r="V19" t="s">
        <v>6991</v>
      </c>
      <c r="W19">
        <v>0</v>
      </c>
      <c r="Y19">
        <v>204</v>
      </c>
      <c r="Z19" s="2">
        <v>29768</v>
      </c>
      <c r="AC19" s="2">
        <v>45885</v>
      </c>
      <c r="AE19" t="s">
        <v>7005</v>
      </c>
      <c r="AF19" t="s">
        <v>20</v>
      </c>
      <c r="AG19" t="s">
        <v>21</v>
      </c>
      <c r="AH19">
        <v>5013</v>
      </c>
      <c r="AI19">
        <v>1</v>
      </c>
      <c r="AJ19">
        <v>5541</v>
      </c>
      <c r="AK19" t="s">
        <v>117</v>
      </c>
      <c r="AO19" t="s">
        <v>7004</v>
      </c>
      <c r="AS19" t="s">
        <v>26</v>
      </c>
      <c r="AU19">
        <v>5013</v>
      </c>
      <c r="AV19">
        <v>5013</v>
      </c>
      <c r="AW19">
        <v>5013</v>
      </c>
      <c r="AX19">
        <v>2</v>
      </c>
      <c r="AY19">
        <v>4</v>
      </c>
      <c r="AZ19">
        <v>400</v>
      </c>
      <c r="BB19">
        <v>748</v>
      </c>
      <c r="BG19" t="s">
        <v>31</v>
      </c>
      <c r="BK19" t="s">
        <v>31</v>
      </c>
      <c r="BL19" t="s">
        <v>31</v>
      </c>
      <c r="BM19" s="2">
        <v>29768</v>
      </c>
    </row>
    <row r="20" spans="1:65">
      <c r="A20" t="s">
        <v>115</v>
      </c>
      <c r="B20">
        <v>50005</v>
      </c>
      <c r="C20" t="s">
        <v>6986</v>
      </c>
      <c r="D20">
        <v>5</v>
      </c>
      <c r="E20" t="s">
        <v>6987</v>
      </c>
      <c r="F20" t="s">
        <v>7004</v>
      </c>
      <c r="G20">
        <v>30</v>
      </c>
      <c r="I20" t="s">
        <v>7005</v>
      </c>
      <c r="J20" t="s">
        <v>6877</v>
      </c>
      <c r="K20" t="s">
        <v>28</v>
      </c>
      <c r="M20">
        <v>90600</v>
      </c>
      <c r="N20">
        <v>0.99</v>
      </c>
      <c r="O20">
        <v>89.69</v>
      </c>
      <c r="Q20" t="s">
        <v>116</v>
      </c>
      <c r="R20" s="2">
        <v>44927</v>
      </c>
      <c r="S20">
        <v>5510</v>
      </c>
      <c r="T20" s="2">
        <v>44562</v>
      </c>
      <c r="U20" t="s">
        <v>6990</v>
      </c>
      <c r="V20" t="s">
        <v>6991</v>
      </c>
      <c r="W20">
        <v>0</v>
      </c>
      <c r="Y20">
        <v>204</v>
      </c>
      <c r="Z20" s="2">
        <v>29768</v>
      </c>
      <c r="AC20" s="2">
        <v>45885</v>
      </c>
      <c r="AE20" t="s">
        <v>7005</v>
      </c>
      <c r="AF20" t="s">
        <v>20</v>
      </c>
      <c r="AG20" t="s">
        <v>21</v>
      </c>
      <c r="AH20">
        <v>5013</v>
      </c>
      <c r="AI20">
        <v>1</v>
      </c>
      <c r="AJ20">
        <v>5541</v>
      </c>
      <c r="AK20" t="s">
        <v>117</v>
      </c>
      <c r="AO20" t="s">
        <v>7004</v>
      </c>
      <c r="AS20" t="s">
        <v>26</v>
      </c>
      <c r="AU20">
        <v>5013</v>
      </c>
      <c r="AV20">
        <v>5013</v>
      </c>
      <c r="AW20">
        <v>5013</v>
      </c>
      <c r="AX20">
        <v>3</v>
      </c>
      <c r="AY20">
        <v>5</v>
      </c>
      <c r="AZ20">
        <v>400</v>
      </c>
      <c r="BB20">
        <v>748</v>
      </c>
      <c r="BG20" t="s">
        <v>31</v>
      </c>
      <c r="BK20" t="s">
        <v>31</v>
      </c>
      <c r="BL20" t="s">
        <v>31</v>
      </c>
      <c r="BM20" s="2">
        <v>29768</v>
      </c>
    </row>
    <row r="21" spans="1:65">
      <c r="A21" t="s">
        <v>119</v>
      </c>
      <c r="B21">
        <v>50005</v>
      </c>
      <c r="C21" t="s">
        <v>6986</v>
      </c>
      <c r="D21">
        <v>5</v>
      </c>
      <c r="E21" t="s">
        <v>6987</v>
      </c>
      <c r="F21" t="s">
        <v>7006</v>
      </c>
      <c r="G21">
        <v>98</v>
      </c>
      <c r="I21" t="s">
        <v>7007</v>
      </c>
      <c r="J21" t="s">
        <v>6883</v>
      </c>
      <c r="K21" t="s">
        <v>28</v>
      </c>
      <c r="M21">
        <v>11365800</v>
      </c>
      <c r="N21">
        <v>0.99</v>
      </c>
      <c r="O21">
        <v>11252.14</v>
      </c>
      <c r="Q21" t="s">
        <v>120</v>
      </c>
      <c r="R21" s="2">
        <v>44927</v>
      </c>
      <c r="S21">
        <v>5510</v>
      </c>
      <c r="T21" s="2">
        <v>44562</v>
      </c>
      <c r="U21" t="s">
        <v>6990</v>
      </c>
      <c r="V21" t="s">
        <v>6991</v>
      </c>
      <c r="W21">
        <v>0</v>
      </c>
      <c r="Y21">
        <v>204</v>
      </c>
      <c r="Z21" s="2">
        <v>30722</v>
      </c>
      <c r="AC21" s="2">
        <v>45876</v>
      </c>
      <c r="AE21" t="s">
        <v>7007</v>
      </c>
      <c r="AF21" t="s">
        <v>20</v>
      </c>
      <c r="AG21" t="s">
        <v>21</v>
      </c>
      <c r="AH21">
        <v>5015</v>
      </c>
      <c r="AI21">
        <v>1</v>
      </c>
      <c r="AJ21">
        <v>5540</v>
      </c>
      <c r="AK21" t="s">
        <v>121</v>
      </c>
      <c r="AO21" t="s">
        <v>7006</v>
      </c>
      <c r="AS21" t="s">
        <v>26</v>
      </c>
      <c r="AU21">
        <v>5015</v>
      </c>
      <c r="AV21">
        <v>5015</v>
      </c>
      <c r="AW21">
        <v>5015</v>
      </c>
      <c r="AX21">
        <v>1</v>
      </c>
      <c r="AY21">
        <v>3</v>
      </c>
      <c r="AZ21">
        <v>400</v>
      </c>
      <c r="BB21">
        <v>748</v>
      </c>
      <c r="BG21" t="s">
        <v>32</v>
      </c>
      <c r="BH21" t="s">
        <v>34</v>
      </c>
      <c r="BK21" t="s">
        <v>31</v>
      </c>
      <c r="BL21" t="s">
        <v>31</v>
      </c>
      <c r="BM21" s="2">
        <v>30722</v>
      </c>
    </row>
    <row r="22" spans="1:65">
      <c r="A22" t="s">
        <v>119</v>
      </c>
      <c r="B22">
        <v>50005</v>
      </c>
      <c r="C22" t="s">
        <v>6986</v>
      </c>
      <c r="D22">
        <v>5</v>
      </c>
      <c r="E22" t="s">
        <v>6987</v>
      </c>
      <c r="F22" t="s">
        <v>7006</v>
      </c>
      <c r="G22">
        <v>98</v>
      </c>
      <c r="I22" t="s">
        <v>7007</v>
      </c>
      <c r="J22" t="s">
        <v>6877</v>
      </c>
      <c r="K22" t="s">
        <v>28</v>
      </c>
      <c r="M22">
        <v>1933900</v>
      </c>
      <c r="N22">
        <v>0.99</v>
      </c>
      <c r="O22">
        <v>1914.56</v>
      </c>
      <c r="Q22" t="s">
        <v>120</v>
      </c>
      <c r="R22" s="2">
        <v>44927</v>
      </c>
      <c r="S22">
        <v>5510</v>
      </c>
      <c r="T22" s="2">
        <v>44562</v>
      </c>
      <c r="U22" t="s">
        <v>6990</v>
      </c>
      <c r="V22" t="s">
        <v>6991</v>
      </c>
      <c r="W22">
        <v>0</v>
      </c>
      <c r="Y22">
        <v>204</v>
      </c>
      <c r="Z22" s="2">
        <v>30722</v>
      </c>
      <c r="AC22" s="2">
        <v>45876</v>
      </c>
      <c r="AE22" t="s">
        <v>7007</v>
      </c>
      <c r="AF22" t="s">
        <v>20</v>
      </c>
      <c r="AG22" t="s">
        <v>21</v>
      </c>
      <c r="AH22">
        <v>5015</v>
      </c>
      <c r="AI22">
        <v>1</v>
      </c>
      <c r="AJ22">
        <v>5541</v>
      </c>
      <c r="AK22" t="s">
        <v>121</v>
      </c>
      <c r="AO22" t="s">
        <v>7006</v>
      </c>
      <c r="AS22" t="s">
        <v>26</v>
      </c>
      <c r="AU22">
        <v>5015</v>
      </c>
      <c r="AV22">
        <v>5015</v>
      </c>
      <c r="AW22">
        <v>5015</v>
      </c>
      <c r="AX22">
        <v>2</v>
      </c>
      <c r="AY22">
        <v>4</v>
      </c>
      <c r="AZ22">
        <v>400</v>
      </c>
      <c r="BB22">
        <v>748</v>
      </c>
      <c r="BG22" t="s">
        <v>31</v>
      </c>
      <c r="BK22" t="s">
        <v>31</v>
      </c>
      <c r="BL22" t="s">
        <v>31</v>
      </c>
      <c r="BM22" s="2">
        <v>30722</v>
      </c>
    </row>
    <row r="23" spans="1:65">
      <c r="A23" t="s">
        <v>119</v>
      </c>
      <c r="B23">
        <v>50005</v>
      </c>
      <c r="C23" t="s">
        <v>6986</v>
      </c>
      <c r="D23">
        <v>5</v>
      </c>
      <c r="E23" t="s">
        <v>6987</v>
      </c>
      <c r="F23" t="s">
        <v>7006</v>
      </c>
      <c r="G23">
        <v>98</v>
      </c>
      <c r="I23" t="s">
        <v>7007</v>
      </c>
      <c r="J23" t="s">
        <v>6877</v>
      </c>
      <c r="K23" t="s">
        <v>28</v>
      </c>
      <c r="M23">
        <v>478800</v>
      </c>
      <c r="N23">
        <v>0.99</v>
      </c>
      <c r="O23">
        <v>474.01</v>
      </c>
      <c r="Q23" t="s">
        <v>120</v>
      </c>
      <c r="R23" s="2">
        <v>44927</v>
      </c>
      <c r="S23">
        <v>5510</v>
      </c>
      <c r="T23" s="2">
        <v>44562</v>
      </c>
      <c r="U23" t="s">
        <v>6990</v>
      </c>
      <c r="V23" t="s">
        <v>6991</v>
      </c>
      <c r="W23">
        <v>0</v>
      </c>
      <c r="Y23">
        <v>204</v>
      </c>
      <c r="Z23" s="2">
        <v>30722</v>
      </c>
      <c r="AC23" s="2">
        <v>45876</v>
      </c>
      <c r="AE23" t="s">
        <v>7007</v>
      </c>
      <c r="AF23" t="s">
        <v>20</v>
      </c>
      <c r="AG23" t="s">
        <v>21</v>
      </c>
      <c r="AH23">
        <v>5015</v>
      </c>
      <c r="AI23">
        <v>1</v>
      </c>
      <c r="AJ23">
        <v>5541</v>
      </c>
      <c r="AK23" t="s">
        <v>121</v>
      </c>
      <c r="AO23" t="s">
        <v>7006</v>
      </c>
      <c r="AS23" t="s">
        <v>26</v>
      </c>
      <c r="AU23">
        <v>5015</v>
      </c>
      <c r="AV23">
        <v>5015</v>
      </c>
      <c r="AW23">
        <v>5015</v>
      </c>
      <c r="AX23">
        <v>3</v>
      </c>
      <c r="AY23">
        <v>5</v>
      </c>
      <c r="AZ23">
        <v>400</v>
      </c>
      <c r="BB23">
        <v>748</v>
      </c>
      <c r="BG23" t="s">
        <v>31</v>
      </c>
      <c r="BK23" t="s">
        <v>31</v>
      </c>
      <c r="BL23" t="s">
        <v>31</v>
      </c>
      <c r="BM23" s="2">
        <v>30722</v>
      </c>
    </row>
    <row r="24" spans="1:65">
      <c r="A24" t="s">
        <v>123</v>
      </c>
      <c r="B24">
        <v>50005</v>
      </c>
      <c r="C24" t="s">
        <v>6986</v>
      </c>
      <c r="D24">
        <v>5</v>
      </c>
      <c r="E24" t="s">
        <v>6987</v>
      </c>
      <c r="F24" t="s">
        <v>7008</v>
      </c>
      <c r="G24">
        <v>170</v>
      </c>
      <c r="I24" t="s">
        <v>7009</v>
      </c>
      <c r="J24" t="s">
        <v>6883</v>
      </c>
      <c r="K24" t="s">
        <v>28</v>
      </c>
      <c r="M24">
        <v>8496200</v>
      </c>
      <c r="N24">
        <v>0.99</v>
      </c>
      <c r="O24">
        <v>8411.24</v>
      </c>
      <c r="Q24" t="s">
        <v>124</v>
      </c>
      <c r="R24" s="2">
        <v>44927</v>
      </c>
      <c r="S24">
        <v>5510</v>
      </c>
      <c r="T24" s="2">
        <v>44562</v>
      </c>
      <c r="U24" t="s">
        <v>6990</v>
      </c>
      <c r="V24" t="s">
        <v>6991</v>
      </c>
      <c r="W24">
        <v>0</v>
      </c>
      <c r="Y24">
        <v>204</v>
      </c>
      <c r="Z24" s="2">
        <v>31315</v>
      </c>
      <c r="AE24" t="s">
        <v>7009</v>
      </c>
      <c r="AF24" t="s">
        <v>20</v>
      </c>
      <c r="AG24" t="s">
        <v>21</v>
      </c>
      <c r="AH24">
        <v>5016</v>
      </c>
      <c r="AI24">
        <v>1</v>
      </c>
      <c r="AJ24">
        <v>5540</v>
      </c>
      <c r="AK24" t="s">
        <v>125</v>
      </c>
      <c r="AO24" t="s">
        <v>7008</v>
      </c>
      <c r="AS24" t="s">
        <v>26</v>
      </c>
      <c r="AU24">
        <v>5016</v>
      </c>
      <c r="AV24">
        <v>5016</v>
      </c>
      <c r="AW24">
        <v>5016</v>
      </c>
      <c r="AX24">
        <v>1</v>
      </c>
      <c r="AY24">
        <v>3</v>
      </c>
      <c r="AZ24">
        <v>400</v>
      </c>
      <c r="BB24">
        <v>748</v>
      </c>
      <c r="BG24" t="s">
        <v>32</v>
      </c>
      <c r="BH24" t="s">
        <v>34</v>
      </c>
      <c r="BK24" t="s">
        <v>31</v>
      </c>
      <c r="BL24" t="s">
        <v>31</v>
      </c>
      <c r="BM24" s="2">
        <v>31315</v>
      </c>
    </row>
    <row r="25" spans="1:65">
      <c r="A25" t="s">
        <v>123</v>
      </c>
      <c r="B25">
        <v>50005</v>
      </c>
      <c r="C25" t="s">
        <v>6986</v>
      </c>
      <c r="D25">
        <v>5</v>
      </c>
      <c r="E25" t="s">
        <v>6987</v>
      </c>
      <c r="F25" t="s">
        <v>7008</v>
      </c>
      <c r="G25">
        <v>170</v>
      </c>
      <c r="I25" t="s">
        <v>7009</v>
      </c>
      <c r="J25" t="s">
        <v>6877</v>
      </c>
      <c r="K25" t="s">
        <v>28</v>
      </c>
      <c r="M25">
        <v>515800</v>
      </c>
      <c r="N25">
        <v>0.99</v>
      </c>
      <c r="O25">
        <v>510.64</v>
      </c>
      <c r="Q25" t="s">
        <v>124</v>
      </c>
      <c r="R25" s="2">
        <v>44927</v>
      </c>
      <c r="S25">
        <v>5510</v>
      </c>
      <c r="T25" s="2">
        <v>44562</v>
      </c>
      <c r="U25" t="s">
        <v>6990</v>
      </c>
      <c r="V25" t="s">
        <v>6991</v>
      </c>
      <c r="W25">
        <v>0</v>
      </c>
      <c r="Y25">
        <v>204</v>
      </c>
      <c r="Z25" s="2">
        <v>31315</v>
      </c>
      <c r="AE25" t="s">
        <v>7009</v>
      </c>
      <c r="AF25" t="s">
        <v>20</v>
      </c>
      <c r="AG25" t="s">
        <v>21</v>
      </c>
      <c r="AH25">
        <v>5016</v>
      </c>
      <c r="AI25">
        <v>1</v>
      </c>
      <c r="AJ25">
        <v>5541</v>
      </c>
      <c r="AK25" t="s">
        <v>125</v>
      </c>
      <c r="AO25" t="s">
        <v>7008</v>
      </c>
      <c r="AS25" t="s">
        <v>26</v>
      </c>
      <c r="AU25">
        <v>5016</v>
      </c>
      <c r="AV25">
        <v>5016</v>
      </c>
      <c r="AW25">
        <v>5016</v>
      </c>
      <c r="AX25">
        <v>2</v>
      </c>
      <c r="AY25">
        <v>4</v>
      </c>
      <c r="AZ25">
        <v>400</v>
      </c>
      <c r="BB25">
        <v>748</v>
      </c>
      <c r="BG25" t="s">
        <v>31</v>
      </c>
      <c r="BK25" t="s">
        <v>31</v>
      </c>
      <c r="BL25" t="s">
        <v>31</v>
      </c>
      <c r="BM25" s="2">
        <v>31315</v>
      </c>
    </row>
    <row r="26" spans="1:65">
      <c r="A26" t="s">
        <v>127</v>
      </c>
      <c r="B26">
        <v>50005</v>
      </c>
      <c r="C26" t="s">
        <v>6986</v>
      </c>
      <c r="D26">
        <v>5</v>
      </c>
      <c r="E26" t="s">
        <v>6987</v>
      </c>
      <c r="F26" t="s">
        <v>7010</v>
      </c>
      <c r="G26">
        <v>33</v>
      </c>
      <c r="I26" t="s">
        <v>7011</v>
      </c>
      <c r="J26" t="s">
        <v>6883</v>
      </c>
      <c r="K26" t="s">
        <v>28</v>
      </c>
      <c r="M26">
        <v>274300</v>
      </c>
      <c r="N26">
        <v>0.99</v>
      </c>
      <c r="O26">
        <v>271.56</v>
      </c>
      <c r="Q26" t="s">
        <v>128</v>
      </c>
      <c r="R26" s="2">
        <v>44927</v>
      </c>
      <c r="S26">
        <v>5510</v>
      </c>
      <c r="T26" s="2">
        <v>44562</v>
      </c>
      <c r="U26" t="s">
        <v>6990</v>
      </c>
      <c r="V26" t="s">
        <v>6991</v>
      </c>
      <c r="W26">
        <v>0</v>
      </c>
      <c r="Y26">
        <v>204</v>
      </c>
      <c r="Z26" s="2">
        <v>30571</v>
      </c>
      <c r="AE26" t="s">
        <v>7011</v>
      </c>
      <c r="AF26" t="s">
        <v>20</v>
      </c>
      <c r="AG26" t="s">
        <v>21</v>
      </c>
      <c r="AH26">
        <v>5017</v>
      </c>
      <c r="AI26">
        <v>1</v>
      </c>
      <c r="AJ26">
        <v>5540</v>
      </c>
      <c r="AK26" t="s">
        <v>7012</v>
      </c>
      <c r="AO26" t="s">
        <v>7010</v>
      </c>
      <c r="AS26" t="s">
        <v>26</v>
      </c>
      <c r="AU26">
        <v>5017</v>
      </c>
      <c r="AV26">
        <v>5017</v>
      </c>
      <c r="AW26">
        <v>5017</v>
      </c>
      <c r="AX26">
        <v>1</v>
      </c>
      <c r="AY26">
        <v>3</v>
      </c>
      <c r="AZ26">
        <v>400</v>
      </c>
      <c r="BB26">
        <v>748</v>
      </c>
      <c r="BG26" t="s">
        <v>31</v>
      </c>
      <c r="BK26" t="s">
        <v>31</v>
      </c>
      <c r="BL26" t="s">
        <v>31</v>
      </c>
      <c r="BM26" s="2">
        <v>30571</v>
      </c>
    </row>
    <row r="27" spans="1:65">
      <c r="A27" t="s">
        <v>127</v>
      </c>
      <c r="B27">
        <v>50005</v>
      </c>
      <c r="C27" t="s">
        <v>6986</v>
      </c>
      <c r="D27">
        <v>5</v>
      </c>
      <c r="E27" t="s">
        <v>6987</v>
      </c>
      <c r="F27" t="s">
        <v>7010</v>
      </c>
      <c r="G27">
        <v>33</v>
      </c>
      <c r="I27" t="s">
        <v>7011</v>
      </c>
      <c r="J27" t="s">
        <v>6877</v>
      </c>
      <c r="K27" t="s">
        <v>28</v>
      </c>
      <c r="M27">
        <v>49200</v>
      </c>
      <c r="N27">
        <v>0.99</v>
      </c>
      <c r="O27">
        <v>48.71</v>
      </c>
      <c r="Q27" t="s">
        <v>128</v>
      </c>
      <c r="R27" s="2">
        <v>44927</v>
      </c>
      <c r="S27">
        <v>5510</v>
      </c>
      <c r="T27" s="2">
        <v>44562</v>
      </c>
      <c r="U27" t="s">
        <v>6990</v>
      </c>
      <c r="V27" t="s">
        <v>6991</v>
      </c>
      <c r="W27">
        <v>0</v>
      </c>
      <c r="Y27">
        <v>204</v>
      </c>
      <c r="Z27" s="2">
        <v>30571</v>
      </c>
      <c r="AE27" t="s">
        <v>7011</v>
      </c>
      <c r="AF27" t="s">
        <v>20</v>
      </c>
      <c r="AG27" t="s">
        <v>21</v>
      </c>
      <c r="AH27">
        <v>5017</v>
      </c>
      <c r="AI27">
        <v>1</v>
      </c>
      <c r="AJ27">
        <v>5541</v>
      </c>
      <c r="AK27" t="s">
        <v>7012</v>
      </c>
      <c r="AO27" t="s">
        <v>7010</v>
      </c>
      <c r="AS27" t="s">
        <v>26</v>
      </c>
      <c r="AU27">
        <v>5017</v>
      </c>
      <c r="AV27">
        <v>5017</v>
      </c>
      <c r="AW27">
        <v>5017</v>
      </c>
      <c r="AX27">
        <v>2</v>
      </c>
      <c r="AY27">
        <v>4</v>
      </c>
      <c r="AZ27">
        <v>400</v>
      </c>
      <c r="BB27">
        <v>748</v>
      </c>
      <c r="BG27" t="s">
        <v>31</v>
      </c>
      <c r="BK27" t="s">
        <v>31</v>
      </c>
      <c r="BL27" t="s">
        <v>31</v>
      </c>
      <c r="BM27" s="2">
        <v>30571</v>
      </c>
    </row>
    <row r="28" spans="1:65">
      <c r="A28">
        <v>28269</v>
      </c>
      <c r="B28">
        <v>50005</v>
      </c>
      <c r="C28" t="s">
        <v>6986</v>
      </c>
      <c r="D28">
        <v>5</v>
      </c>
      <c r="E28" t="s">
        <v>6987</v>
      </c>
      <c r="F28" t="s">
        <v>7013</v>
      </c>
      <c r="G28">
        <v>1</v>
      </c>
      <c r="I28" t="s">
        <v>7014</v>
      </c>
      <c r="J28" t="s">
        <v>6883</v>
      </c>
      <c r="K28" t="s">
        <v>28</v>
      </c>
      <c r="M28">
        <v>4901800</v>
      </c>
      <c r="N28">
        <v>0.99</v>
      </c>
      <c r="O28">
        <v>4852.78</v>
      </c>
      <c r="Q28" t="s">
        <v>23</v>
      </c>
      <c r="R28" s="2">
        <v>44927</v>
      </c>
      <c r="S28">
        <v>5510</v>
      </c>
      <c r="T28" s="2">
        <v>44562</v>
      </c>
      <c r="U28" t="s">
        <v>6990</v>
      </c>
      <c r="V28" t="s">
        <v>6991</v>
      </c>
      <c r="W28">
        <v>0</v>
      </c>
      <c r="Y28">
        <v>204</v>
      </c>
      <c r="Z28" s="2">
        <v>37139</v>
      </c>
      <c r="AC28" s="2">
        <v>42361</v>
      </c>
      <c r="AE28" t="s">
        <v>7014</v>
      </c>
      <c r="AF28" t="s">
        <v>20</v>
      </c>
      <c r="AG28" t="s">
        <v>21</v>
      </c>
      <c r="AH28">
        <v>5023</v>
      </c>
      <c r="AI28">
        <v>1</v>
      </c>
      <c r="AJ28">
        <v>5540</v>
      </c>
      <c r="AO28" t="s">
        <v>7013</v>
      </c>
      <c r="AS28" t="s">
        <v>26</v>
      </c>
      <c r="AU28">
        <v>5023</v>
      </c>
      <c r="AV28">
        <v>5023</v>
      </c>
      <c r="AW28">
        <v>5023</v>
      </c>
      <c r="AX28">
        <v>1</v>
      </c>
      <c r="AY28">
        <v>4</v>
      </c>
      <c r="AZ28">
        <v>400</v>
      </c>
      <c r="BB28">
        <v>748</v>
      </c>
      <c r="BG28" t="s">
        <v>32</v>
      </c>
      <c r="BH28" t="s">
        <v>34</v>
      </c>
      <c r="BK28" t="s">
        <v>31</v>
      </c>
      <c r="BL28" t="s">
        <v>31</v>
      </c>
      <c r="BM28" s="2">
        <v>37139</v>
      </c>
    </row>
    <row r="29" spans="1:65">
      <c r="A29">
        <v>28269</v>
      </c>
      <c r="B29">
        <v>50005</v>
      </c>
      <c r="C29" t="s">
        <v>6986</v>
      </c>
      <c r="D29">
        <v>5</v>
      </c>
      <c r="E29" t="s">
        <v>6987</v>
      </c>
      <c r="F29" t="s">
        <v>7013</v>
      </c>
      <c r="G29">
        <v>1</v>
      </c>
      <c r="I29" t="s">
        <v>7014</v>
      </c>
      <c r="J29" t="s">
        <v>6877</v>
      </c>
      <c r="K29" t="s">
        <v>28</v>
      </c>
      <c r="M29">
        <v>543900</v>
      </c>
      <c r="N29">
        <v>0.99</v>
      </c>
      <c r="O29">
        <v>538.46</v>
      </c>
      <c r="Q29" t="s">
        <v>23</v>
      </c>
      <c r="R29" s="2">
        <v>44927</v>
      </c>
      <c r="S29">
        <v>5510</v>
      </c>
      <c r="T29" s="2">
        <v>44562</v>
      </c>
      <c r="U29" t="s">
        <v>6990</v>
      </c>
      <c r="V29" t="s">
        <v>6991</v>
      </c>
      <c r="W29">
        <v>0</v>
      </c>
      <c r="Y29">
        <v>204</v>
      </c>
      <c r="Z29" s="2">
        <v>37139</v>
      </c>
      <c r="AC29" s="2">
        <v>42361</v>
      </c>
      <c r="AE29" t="s">
        <v>7014</v>
      </c>
      <c r="AF29" t="s">
        <v>20</v>
      </c>
      <c r="AG29" t="s">
        <v>21</v>
      </c>
      <c r="AH29">
        <v>5023</v>
      </c>
      <c r="AI29">
        <v>1</v>
      </c>
      <c r="AJ29">
        <v>5541</v>
      </c>
      <c r="AO29" t="s">
        <v>7013</v>
      </c>
      <c r="AS29" t="s">
        <v>26</v>
      </c>
      <c r="AU29">
        <v>5023</v>
      </c>
      <c r="AV29">
        <v>5023</v>
      </c>
      <c r="AW29">
        <v>5023</v>
      </c>
      <c r="AX29">
        <v>1</v>
      </c>
      <c r="AY29">
        <v>5</v>
      </c>
      <c r="AZ29">
        <v>400</v>
      </c>
      <c r="BB29">
        <v>748</v>
      </c>
      <c r="BG29" t="s">
        <v>31</v>
      </c>
      <c r="BK29" t="s">
        <v>31</v>
      </c>
      <c r="BL29" t="s">
        <v>31</v>
      </c>
      <c r="BM29" s="2">
        <v>37139</v>
      </c>
    </row>
    <row r="30" spans="1:65">
      <c r="A30">
        <v>28269</v>
      </c>
      <c r="B30">
        <v>50005</v>
      </c>
      <c r="C30" t="s">
        <v>6986</v>
      </c>
      <c r="D30">
        <v>5</v>
      </c>
      <c r="E30" t="s">
        <v>6987</v>
      </c>
      <c r="F30" t="s">
        <v>7013</v>
      </c>
      <c r="G30">
        <v>1</v>
      </c>
      <c r="I30" t="s">
        <v>7014</v>
      </c>
      <c r="J30" t="s">
        <v>6877</v>
      </c>
      <c r="K30" t="s">
        <v>28</v>
      </c>
      <c r="M30">
        <v>74000</v>
      </c>
      <c r="N30">
        <v>0.99</v>
      </c>
      <c r="O30">
        <v>73.260000000000005</v>
      </c>
      <c r="Q30" t="s">
        <v>23</v>
      </c>
      <c r="R30" s="2">
        <v>44927</v>
      </c>
      <c r="S30">
        <v>5510</v>
      </c>
      <c r="T30" s="2">
        <v>44562</v>
      </c>
      <c r="U30" t="s">
        <v>6990</v>
      </c>
      <c r="V30" t="s">
        <v>6991</v>
      </c>
      <c r="W30">
        <v>0</v>
      </c>
      <c r="Y30">
        <v>204</v>
      </c>
      <c r="Z30" s="2">
        <v>37139</v>
      </c>
      <c r="AC30" s="2">
        <v>42361</v>
      </c>
      <c r="AE30" t="s">
        <v>7014</v>
      </c>
      <c r="AF30" t="s">
        <v>20</v>
      </c>
      <c r="AG30" t="s">
        <v>21</v>
      </c>
      <c r="AH30">
        <v>5023</v>
      </c>
      <c r="AI30">
        <v>1</v>
      </c>
      <c r="AJ30">
        <v>5541</v>
      </c>
      <c r="AO30" t="s">
        <v>7013</v>
      </c>
      <c r="AS30" t="s">
        <v>26</v>
      </c>
      <c r="AU30">
        <v>5023</v>
      </c>
      <c r="AV30">
        <v>5023</v>
      </c>
      <c r="AW30">
        <v>5023</v>
      </c>
      <c r="AX30">
        <v>2</v>
      </c>
      <c r="AY30">
        <v>6</v>
      </c>
      <c r="AZ30">
        <v>400</v>
      </c>
      <c r="BB30">
        <v>748</v>
      </c>
      <c r="BE30" t="s">
        <v>7015</v>
      </c>
      <c r="BF30" t="s">
        <v>7015</v>
      </c>
      <c r="BG30" t="s">
        <v>31</v>
      </c>
      <c r="BK30" t="s">
        <v>31</v>
      </c>
      <c r="BL30" t="s">
        <v>31</v>
      </c>
      <c r="BM30" s="2">
        <v>37139</v>
      </c>
    </row>
    <row r="31" spans="1:65">
      <c r="A31">
        <v>43334</v>
      </c>
      <c r="B31">
        <v>50005</v>
      </c>
      <c r="C31" t="s">
        <v>6986</v>
      </c>
      <c r="D31">
        <v>5</v>
      </c>
      <c r="E31" t="s">
        <v>6987</v>
      </c>
      <c r="F31" t="s">
        <v>7016</v>
      </c>
      <c r="G31">
        <v>527</v>
      </c>
      <c r="I31" t="s">
        <v>7017</v>
      </c>
      <c r="J31" t="s">
        <v>6883</v>
      </c>
      <c r="K31" t="s">
        <v>28</v>
      </c>
      <c r="M31">
        <v>856400</v>
      </c>
      <c r="N31">
        <v>0.99</v>
      </c>
      <c r="O31">
        <v>847.84</v>
      </c>
      <c r="Q31" t="s">
        <v>38</v>
      </c>
      <c r="R31" s="2">
        <v>44927</v>
      </c>
      <c r="S31">
        <v>5510</v>
      </c>
      <c r="T31" s="2">
        <v>44562</v>
      </c>
      <c r="U31" t="s">
        <v>6990</v>
      </c>
      <c r="V31" t="s">
        <v>6991</v>
      </c>
      <c r="W31">
        <v>0</v>
      </c>
      <c r="Y31">
        <v>204</v>
      </c>
      <c r="Z31" s="2">
        <v>37854</v>
      </c>
      <c r="AF31" t="s">
        <v>20</v>
      </c>
      <c r="AG31" t="s">
        <v>21</v>
      </c>
      <c r="AH31">
        <v>5024</v>
      </c>
      <c r="AI31">
        <v>1</v>
      </c>
      <c r="AJ31">
        <v>5540</v>
      </c>
      <c r="AK31" t="s">
        <v>39</v>
      </c>
      <c r="AL31" t="s">
        <v>39</v>
      </c>
      <c r="AM31" t="s">
        <v>39</v>
      </c>
      <c r="AO31" t="s">
        <v>39</v>
      </c>
      <c r="AP31" t="s">
        <v>39</v>
      </c>
      <c r="AS31" t="s">
        <v>41</v>
      </c>
      <c r="AU31">
        <v>5024</v>
      </c>
      <c r="AV31">
        <v>5024</v>
      </c>
      <c r="AW31">
        <v>5024</v>
      </c>
      <c r="AX31">
        <v>1</v>
      </c>
      <c r="AY31">
        <v>6</v>
      </c>
      <c r="AZ31">
        <v>400</v>
      </c>
      <c r="BB31">
        <v>748</v>
      </c>
      <c r="BG31" t="s">
        <v>31</v>
      </c>
      <c r="BK31" t="s">
        <v>31</v>
      </c>
      <c r="BL31" t="s">
        <v>31</v>
      </c>
      <c r="BM31" s="2">
        <v>37854</v>
      </c>
    </row>
    <row r="32" spans="1:65">
      <c r="A32">
        <v>43334</v>
      </c>
      <c r="B32">
        <v>50005</v>
      </c>
      <c r="C32" t="s">
        <v>6986</v>
      </c>
      <c r="D32">
        <v>5</v>
      </c>
      <c r="E32" t="s">
        <v>6987</v>
      </c>
      <c r="F32" t="s">
        <v>7016</v>
      </c>
      <c r="G32">
        <v>527</v>
      </c>
      <c r="I32" t="s">
        <v>7017</v>
      </c>
      <c r="J32" t="s">
        <v>6883</v>
      </c>
      <c r="K32" t="s">
        <v>28</v>
      </c>
      <c r="M32">
        <v>2757700</v>
      </c>
      <c r="N32">
        <v>0.99</v>
      </c>
      <c r="O32">
        <v>2730.12</v>
      </c>
      <c r="Q32" t="s">
        <v>38</v>
      </c>
      <c r="R32" s="2">
        <v>44927</v>
      </c>
      <c r="S32">
        <v>5510</v>
      </c>
      <c r="T32" s="2">
        <v>44562</v>
      </c>
      <c r="U32" t="s">
        <v>6990</v>
      </c>
      <c r="V32" t="s">
        <v>6991</v>
      </c>
      <c r="W32">
        <v>0</v>
      </c>
      <c r="Y32">
        <v>204</v>
      </c>
      <c r="Z32" s="2">
        <v>37854</v>
      </c>
      <c r="AF32" t="s">
        <v>20</v>
      </c>
      <c r="AG32" t="s">
        <v>21</v>
      </c>
      <c r="AH32">
        <v>5024</v>
      </c>
      <c r="AI32">
        <v>1</v>
      </c>
      <c r="AJ32">
        <v>5540</v>
      </c>
      <c r="AK32" t="s">
        <v>39</v>
      </c>
      <c r="AL32" t="s">
        <v>39</v>
      </c>
      <c r="AM32" t="s">
        <v>39</v>
      </c>
      <c r="AO32" t="s">
        <v>39</v>
      </c>
      <c r="AP32" t="s">
        <v>39</v>
      </c>
      <c r="AS32" t="s">
        <v>41</v>
      </c>
      <c r="AU32">
        <v>5024</v>
      </c>
      <c r="AV32">
        <v>5024</v>
      </c>
      <c r="AW32">
        <v>5024</v>
      </c>
      <c r="AX32">
        <v>2</v>
      </c>
      <c r="AY32">
        <v>7</v>
      </c>
      <c r="AZ32">
        <v>400</v>
      </c>
      <c r="BB32">
        <v>748</v>
      </c>
      <c r="BG32" t="s">
        <v>31</v>
      </c>
      <c r="BK32" t="s">
        <v>31</v>
      </c>
      <c r="BL32" t="s">
        <v>31</v>
      </c>
      <c r="BM32" s="2">
        <v>37854</v>
      </c>
    </row>
    <row r="33" spans="1:65">
      <c r="A33">
        <v>43334</v>
      </c>
      <c r="B33">
        <v>50005</v>
      </c>
      <c r="C33" t="s">
        <v>6986</v>
      </c>
      <c r="D33">
        <v>5</v>
      </c>
      <c r="E33" t="s">
        <v>6987</v>
      </c>
      <c r="F33" t="s">
        <v>7016</v>
      </c>
      <c r="G33">
        <v>527</v>
      </c>
      <c r="I33" t="s">
        <v>7017</v>
      </c>
      <c r="J33" t="s">
        <v>6877</v>
      </c>
      <c r="K33" t="s">
        <v>42</v>
      </c>
      <c r="M33">
        <v>1792700</v>
      </c>
      <c r="N33">
        <v>0.99</v>
      </c>
      <c r="O33">
        <v>1774.77</v>
      </c>
      <c r="Q33" t="s">
        <v>38</v>
      </c>
      <c r="R33" s="2">
        <v>44927</v>
      </c>
      <c r="S33">
        <v>5510</v>
      </c>
      <c r="T33" s="2">
        <v>44562</v>
      </c>
      <c r="U33" t="s">
        <v>6990</v>
      </c>
      <c r="V33" t="s">
        <v>6991</v>
      </c>
      <c r="W33">
        <v>0</v>
      </c>
      <c r="Y33">
        <v>204</v>
      </c>
      <c r="Z33" s="2">
        <v>37854</v>
      </c>
      <c r="AF33" t="s">
        <v>20</v>
      </c>
      <c r="AG33" t="s">
        <v>21</v>
      </c>
      <c r="AH33">
        <v>5024</v>
      </c>
      <c r="AI33">
        <v>1</v>
      </c>
      <c r="AJ33">
        <v>5541</v>
      </c>
      <c r="AK33" t="s">
        <v>39</v>
      </c>
      <c r="AL33" t="s">
        <v>39</v>
      </c>
      <c r="AM33" t="s">
        <v>39</v>
      </c>
      <c r="AO33" t="s">
        <v>39</v>
      </c>
      <c r="AP33" t="s">
        <v>39</v>
      </c>
      <c r="AS33" t="s">
        <v>41</v>
      </c>
      <c r="AU33">
        <v>5024</v>
      </c>
      <c r="AV33">
        <v>5024</v>
      </c>
      <c r="AW33">
        <v>5024</v>
      </c>
      <c r="AX33">
        <v>1</v>
      </c>
      <c r="AY33">
        <v>8</v>
      </c>
      <c r="AZ33">
        <v>400</v>
      </c>
      <c r="BB33">
        <v>748</v>
      </c>
      <c r="BG33" t="s">
        <v>31</v>
      </c>
      <c r="BK33" t="s">
        <v>31</v>
      </c>
      <c r="BL33" t="s">
        <v>31</v>
      </c>
      <c r="BM33" s="2">
        <v>37854</v>
      </c>
    </row>
    <row r="34" spans="1:65">
      <c r="A34">
        <v>43334</v>
      </c>
      <c r="B34">
        <v>50005</v>
      </c>
      <c r="C34" t="s">
        <v>6986</v>
      </c>
      <c r="D34">
        <v>5</v>
      </c>
      <c r="E34" t="s">
        <v>6987</v>
      </c>
      <c r="F34" t="s">
        <v>7016</v>
      </c>
      <c r="G34">
        <v>527</v>
      </c>
      <c r="I34" t="s">
        <v>7017</v>
      </c>
      <c r="J34" t="s">
        <v>6877</v>
      </c>
      <c r="K34" t="s">
        <v>42</v>
      </c>
      <c r="M34">
        <v>111100</v>
      </c>
      <c r="N34">
        <v>0.99</v>
      </c>
      <c r="O34">
        <v>109.99</v>
      </c>
      <c r="Q34" t="s">
        <v>38</v>
      </c>
      <c r="R34" s="2">
        <v>44927</v>
      </c>
      <c r="S34">
        <v>5510</v>
      </c>
      <c r="T34" s="2">
        <v>44562</v>
      </c>
      <c r="U34" t="s">
        <v>6990</v>
      </c>
      <c r="V34" t="s">
        <v>6991</v>
      </c>
      <c r="W34">
        <v>0</v>
      </c>
      <c r="Y34">
        <v>204</v>
      </c>
      <c r="Z34" s="2">
        <v>37854</v>
      </c>
      <c r="AF34" t="s">
        <v>20</v>
      </c>
      <c r="AG34" t="s">
        <v>21</v>
      </c>
      <c r="AH34">
        <v>5024</v>
      </c>
      <c r="AI34">
        <v>1</v>
      </c>
      <c r="AJ34">
        <v>5541</v>
      </c>
      <c r="AK34" t="s">
        <v>39</v>
      </c>
      <c r="AL34" t="s">
        <v>39</v>
      </c>
      <c r="AM34" t="s">
        <v>39</v>
      </c>
      <c r="AO34" t="s">
        <v>39</v>
      </c>
      <c r="AP34" t="s">
        <v>39</v>
      </c>
      <c r="AS34" t="s">
        <v>41</v>
      </c>
      <c r="AU34">
        <v>5024</v>
      </c>
      <c r="AV34">
        <v>5024</v>
      </c>
      <c r="AW34">
        <v>5024</v>
      </c>
      <c r="AX34">
        <v>2</v>
      </c>
      <c r="AY34">
        <v>9</v>
      </c>
      <c r="AZ34">
        <v>400</v>
      </c>
      <c r="BB34">
        <v>748</v>
      </c>
      <c r="BG34" t="s">
        <v>31</v>
      </c>
      <c r="BK34" t="s">
        <v>31</v>
      </c>
      <c r="BL34" t="s">
        <v>31</v>
      </c>
      <c r="BM34" s="2">
        <v>37854</v>
      </c>
    </row>
    <row r="35" spans="1:65">
      <c r="A35">
        <v>43334</v>
      </c>
      <c r="B35">
        <v>50005</v>
      </c>
      <c r="C35" t="s">
        <v>6986</v>
      </c>
      <c r="D35">
        <v>5</v>
      </c>
      <c r="E35" t="s">
        <v>6987</v>
      </c>
      <c r="F35" t="s">
        <v>7016</v>
      </c>
      <c r="G35">
        <v>527</v>
      </c>
      <c r="I35" t="s">
        <v>7017</v>
      </c>
      <c r="J35" t="s">
        <v>6877</v>
      </c>
      <c r="K35" t="s">
        <v>43</v>
      </c>
      <c r="M35">
        <v>35400</v>
      </c>
      <c r="N35">
        <v>0.99011000000000005</v>
      </c>
      <c r="O35">
        <v>35.049999999999997</v>
      </c>
      <c r="Q35" t="s">
        <v>38</v>
      </c>
      <c r="R35" s="2">
        <v>44927</v>
      </c>
      <c r="S35">
        <v>5510</v>
      </c>
      <c r="T35" s="2">
        <v>44562</v>
      </c>
      <c r="U35" t="s">
        <v>6990</v>
      </c>
      <c r="V35" t="s">
        <v>6991</v>
      </c>
      <c r="W35">
        <v>0</v>
      </c>
      <c r="Y35">
        <v>204</v>
      </c>
      <c r="Z35" s="2">
        <v>37854</v>
      </c>
      <c r="AF35" t="s">
        <v>20</v>
      </c>
      <c r="AG35" t="s">
        <v>21</v>
      </c>
      <c r="AH35">
        <v>5024</v>
      </c>
      <c r="AI35">
        <v>1</v>
      </c>
      <c r="AJ35">
        <v>5541</v>
      </c>
      <c r="AK35" t="s">
        <v>39</v>
      </c>
      <c r="AL35" t="s">
        <v>39</v>
      </c>
      <c r="AM35" t="s">
        <v>39</v>
      </c>
      <c r="AO35" t="s">
        <v>39</v>
      </c>
      <c r="AP35" t="s">
        <v>39</v>
      </c>
      <c r="AS35" t="s">
        <v>41</v>
      </c>
      <c r="AU35">
        <v>5024</v>
      </c>
      <c r="AV35">
        <v>5024</v>
      </c>
      <c r="AW35">
        <v>5024</v>
      </c>
      <c r="AX35">
        <v>3</v>
      </c>
      <c r="AY35">
        <v>10</v>
      </c>
      <c r="AZ35">
        <v>400</v>
      </c>
      <c r="BB35">
        <v>748</v>
      </c>
      <c r="BG35" t="s">
        <v>31</v>
      </c>
      <c r="BK35" t="s">
        <v>31</v>
      </c>
      <c r="BL35" t="s">
        <v>31</v>
      </c>
      <c r="BM35" s="2">
        <v>37854</v>
      </c>
    </row>
    <row r="36" spans="1:65">
      <c r="A36">
        <v>54033</v>
      </c>
      <c r="B36">
        <v>50005</v>
      </c>
      <c r="C36" t="s">
        <v>6986</v>
      </c>
      <c r="D36">
        <v>5</v>
      </c>
      <c r="E36" t="s">
        <v>6987</v>
      </c>
      <c r="F36" t="s">
        <v>7018</v>
      </c>
      <c r="G36">
        <v>2</v>
      </c>
      <c r="I36" t="s">
        <v>7019</v>
      </c>
      <c r="J36" t="s">
        <v>6883</v>
      </c>
      <c r="K36" t="s">
        <v>28</v>
      </c>
      <c r="M36">
        <v>4289900</v>
      </c>
      <c r="N36">
        <v>0.99</v>
      </c>
      <c r="O36">
        <v>4247</v>
      </c>
      <c r="Q36" t="s">
        <v>46</v>
      </c>
      <c r="R36" s="2">
        <v>44927</v>
      </c>
      <c r="S36">
        <v>5510</v>
      </c>
      <c r="T36" s="2">
        <v>44562</v>
      </c>
      <c r="U36" t="s">
        <v>6990</v>
      </c>
      <c r="V36" t="s">
        <v>6991</v>
      </c>
      <c r="W36">
        <v>0</v>
      </c>
      <c r="Y36">
        <v>204</v>
      </c>
      <c r="Z36" s="2">
        <v>38400</v>
      </c>
      <c r="AC36" s="2">
        <v>45876</v>
      </c>
      <c r="AE36" t="s">
        <v>7019</v>
      </c>
      <c r="AF36" t="s">
        <v>20</v>
      </c>
      <c r="AG36" t="s">
        <v>21</v>
      </c>
      <c r="AH36">
        <v>5025</v>
      </c>
      <c r="AI36">
        <v>1</v>
      </c>
      <c r="AJ36">
        <v>5540</v>
      </c>
      <c r="AO36" t="s">
        <v>7018</v>
      </c>
      <c r="AS36" t="s">
        <v>26</v>
      </c>
      <c r="AU36">
        <v>5025</v>
      </c>
      <c r="AV36">
        <v>5025</v>
      </c>
      <c r="AW36">
        <v>5025</v>
      </c>
      <c r="AX36">
        <v>1</v>
      </c>
      <c r="AY36">
        <v>3</v>
      </c>
      <c r="AZ36">
        <v>400</v>
      </c>
      <c r="BB36">
        <v>748</v>
      </c>
      <c r="BG36" t="s">
        <v>31</v>
      </c>
      <c r="BK36" t="s">
        <v>31</v>
      </c>
      <c r="BL36" t="s">
        <v>31</v>
      </c>
      <c r="BM36" s="2">
        <v>38400</v>
      </c>
    </row>
    <row r="37" spans="1:65">
      <c r="A37">
        <v>54033</v>
      </c>
      <c r="B37">
        <v>50005</v>
      </c>
      <c r="C37" t="s">
        <v>6986</v>
      </c>
      <c r="D37">
        <v>5</v>
      </c>
      <c r="E37" t="s">
        <v>6987</v>
      </c>
      <c r="F37" t="s">
        <v>7018</v>
      </c>
      <c r="G37">
        <v>2</v>
      </c>
      <c r="I37" t="s">
        <v>7019</v>
      </c>
      <c r="J37" t="s">
        <v>6877</v>
      </c>
      <c r="K37" t="s">
        <v>28</v>
      </c>
      <c r="M37">
        <v>1080600</v>
      </c>
      <c r="N37">
        <v>0.99</v>
      </c>
      <c r="O37">
        <v>1069.79</v>
      </c>
      <c r="Q37" t="s">
        <v>46</v>
      </c>
      <c r="R37" s="2">
        <v>44927</v>
      </c>
      <c r="S37">
        <v>5510</v>
      </c>
      <c r="T37" s="2">
        <v>44562</v>
      </c>
      <c r="U37" t="s">
        <v>6990</v>
      </c>
      <c r="V37" t="s">
        <v>6991</v>
      </c>
      <c r="W37">
        <v>0</v>
      </c>
      <c r="Y37">
        <v>204</v>
      </c>
      <c r="Z37" s="2">
        <v>38400</v>
      </c>
      <c r="AC37" s="2">
        <v>45876</v>
      </c>
      <c r="AE37" t="s">
        <v>7019</v>
      </c>
      <c r="AF37" t="s">
        <v>20</v>
      </c>
      <c r="AG37" t="s">
        <v>21</v>
      </c>
      <c r="AH37">
        <v>5025</v>
      </c>
      <c r="AI37">
        <v>1</v>
      </c>
      <c r="AJ37">
        <v>5541</v>
      </c>
      <c r="AO37" t="s">
        <v>7018</v>
      </c>
      <c r="AS37" t="s">
        <v>26</v>
      </c>
      <c r="AU37">
        <v>5025</v>
      </c>
      <c r="AV37">
        <v>5025</v>
      </c>
      <c r="AW37">
        <v>5025</v>
      </c>
      <c r="AX37">
        <v>1</v>
      </c>
      <c r="AY37">
        <v>4</v>
      </c>
      <c r="AZ37">
        <v>400</v>
      </c>
      <c r="BB37">
        <v>748</v>
      </c>
      <c r="BG37" t="s">
        <v>31</v>
      </c>
      <c r="BK37" t="s">
        <v>31</v>
      </c>
      <c r="BL37" t="s">
        <v>31</v>
      </c>
      <c r="BM37" s="2">
        <v>38400</v>
      </c>
    </row>
    <row r="38" spans="1:65">
      <c r="A38">
        <v>54033</v>
      </c>
      <c r="B38">
        <v>50005</v>
      </c>
      <c r="C38" t="s">
        <v>6986</v>
      </c>
      <c r="D38">
        <v>5</v>
      </c>
      <c r="E38" t="s">
        <v>6987</v>
      </c>
      <c r="F38" t="s">
        <v>7018</v>
      </c>
      <c r="G38">
        <v>2</v>
      </c>
      <c r="I38" t="s">
        <v>7019</v>
      </c>
      <c r="J38" t="s">
        <v>6877</v>
      </c>
      <c r="K38" t="s">
        <v>28</v>
      </c>
      <c r="M38">
        <v>109900</v>
      </c>
      <c r="N38">
        <v>0.99</v>
      </c>
      <c r="O38">
        <v>108.8</v>
      </c>
      <c r="Q38" t="s">
        <v>46</v>
      </c>
      <c r="R38" s="2">
        <v>44927</v>
      </c>
      <c r="S38">
        <v>5510</v>
      </c>
      <c r="T38" s="2">
        <v>44562</v>
      </c>
      <c r="U38" t="s">
        <v>6990</v>
      </c>
      <c r="V38" t="s">
        <v>6991</v>
      </c>
      <c r="W38">
        <v>0</v>
      </c>
      <c r="Y38">
        <v>204</v>
      </c>
      <c r="Z38" s="2">
        <v>38400</v>
      </c>
      <c r="AC38" s="2">
        <v>45876</v>
      </c>
      <c r="AE38" t="s">
        <v>7019</v>
      </c>
      <c r="AF38" t="s">
        <v>20</v>
      </c>
      <c r="AG38" t="s">
        <v>21</v>
      </c>
      <c r="AH38">
        <v>5025</v>
      </c>
      <c r="AI38">
        <v>1</v>
      </c>
      <c r="AJ38">
        <v>5541</v>
      </c>
      <c r="AO38" t="s">
        <v>7018</v>
      </c>
      <c r="AS38" t="s">
        <v>26</v>
      </c>
      <c r="AU38">
        <v>5025</v>
      </c>
      <c r="AV38">
        <v>5025</v>
      </c>
      <c r="AW38">
        <v>5025</v>
      </c>
      <c r="AX38">
        <v>2</v>
      </c>
      <c r="AY38">
        <v>5</v>
      </c>
      <c r="AZ38">
        <v>400</v>
      </c>
      <c r="BB38">
        <v>748</v>
      </c>
      <c r="BG38" t="s">
        <v>31</v>
      </c>
      <c r="BK38" t="s">
        <v>31</v>
      </c>
      <c r="BL38" t="s">
        <v>31</v>
      </c>
      <c r="BM38" s="2">
        <v>38400</v>
      </c>
    </row>
    <row r="39" spans="1:65">
      <c r="A39">
        <v>80862</v>
      </c>
      <c r="B39">
        <v>50005</v>
      </c>
      <c r="C39" t="s">
        <v>6986</v>
      </c>
      <c r="D39">
        <v>5</v>
      </c>
      <c r="E39" t="s">
        <v>6987</v>
      </c>
      <c r="F39" t="s">
        <v>7020</v>
      </c>
      <c r="G39">
        <v>77</v>
      </c>
      <c r="H39" t="s">
        <v>7021</v>
      </c>
      <c r="I39" t="s">
        <v>7022</v>
      </c>
      <c r="J39" t="s">
        <v>6877</v>
      </c>
      <c r="K39" t="s">
        <v>28</v>
      </c>
      <c r="M39">
        <v>405900</v>
      </c>
      <c r="N39">
        <v>0.99</v>
      </c>
      <c r="O39">
        <v>401.84</v>
      </c>
      <c r="Q39" t="s">
        <v>50</v>
      </c>
      <c r="R39" s="2">
        <v>44927</v>
      </c>
      <c r="S39">
        <v>5510</v>
      </c>
      <c r="T39" s="2">
        <v>44562</v>
      </c>
      <c r="U39" t="s">
        <v>6990</v>
      </c>
      <c r="V39" t="s">
        <v>6991</v>
      </c>
      <c r="W39">
        <v>0</v>
      </c>
      <c r="Y39">
        <v>204</v>
      </c>
      <c r="Z39" s="2">
        <v>39448</v>
      </c>
      <c r="AE39" t="s">
        <v>7022</v>
      </c>
      <c r="AF39" t="s">
        <v>20</v>
      </c>
      <c r="AG39" t="s">
        <v>21</v>
      </c>
      <c r="AH39">
        <v>5031</v>
      </c>
      <c r="AI39">
        <v>1</v>
      </c>
      <c r="AJ39">
        <v>5541</v>
      </c>
      <c r="AO39" t="s">
        <v>7020</v>
      </c>
      <c r="AS39" t="s">
        <v>53</v>
      </c>
      <c r="AU39">
        <v>5031</v>
      </c>
      <c r="AV39">
        <v>5031</v>
      </c>
      <c r="AW39">
        <v>5031</v>
      </c>
      <c r="AX39">
        <v>1</v>
      </c>
      <c r="AY39">
        <v>2</v>
      </c>
      <c r="AZ39">
        <v>400</v>
      </c>
      <c r="BB39">
        <v>748</v>
      </c>
      <c r="BG39" t="s">
        <v>31</v>
      </c>
      <c r="BK39" t="s">
        <v>31</v>
      </c>
      <c r="BL39" t="s">
        <v>31</v>
      </c>
      <c r="BM39" s="2">
        <v>39448</v>
      </c>
    </row>
    <row r="40" spans="1:65">
      <c r="A40">
        <v>80865</v>
      </c>
      <c r="B40">
        <v>50005</v>
      </c>
      <c r="C40" t="s">
        <v>6986</v>
      </c>
      <c r="D40">
        <v>5</v>
      </c>
      <c r="E40" t="s">
        <v>6987</v>
      </c>
      <c r="F40" t="s">
        <v>7023</v>
      </c>
      <c r="G40">
        <v>1</v>
      </c>
      <c r="I40" t="s">
        <v>7024</v>
      </c>
      <c r="J40" t="s">
        <v>6883</v>
      </c>
      <c r="K40" t="s">
        <v>28</v>
      </c>
      <c r="M40">
        <v>10666400</v>
      </c>
      <c r="N40">
        <v>0.99</v>
      </c>
      <c r="O40">
        <v>10559.74</v>
      </c>
      <c r="Q40" t="s">
        <v>55</v>
      </c>
      <c r="R40" s="2">
        <v>44927</v>
      </c>
      <c r="S40">
        <v>5510</v>
      </c>
      <c r="T40" s="2">
        <v>44562</v>
      </c>
      <c r="U40" t="s">
        <v>6990</v>
      </c>
      <c r="V40" t="s">
        <v>6991</v>
      </c>
      <c r="W40">
        <v>0</v>
      </c>
      <c r="Y40">
        <v>204</v>
      </c>
      <c r="Z40" s="2">
        <v>39448</v>
      </c>
      <c r="AC40" s="2">
        <v>45885</v>
      </c>
      <c r="AE40" t="s">
        <v>7024</v>
      </c>
      <c r="AF40" t="s">
        <v>20</v>
      </c>
      <c r="AG40" t="s">
        <v>21</v>
      </c>
      <c r="AH40">
        <v>5032</v>
      </c>
      <c r="AI40">
        <v>1</v>
      </c>
      <c r="AJ40">
        <v>5540</v>
      </c>
      <c r="AO40" t="s">
        <v>7023</v>
      </c>
      <c r="AS40" t="s">
        <v>58</v>
      </c>
      <c r="AU40">
        <v>5032</v>
      </c>
      <c r="AV40">
        <v>5032</v>
      </c>
      <c r="AW40">
        <v>5032</v>
      </c>
      <c r="AX40">
        <v>1</v>
      </c>
      <c r="AY40">
        <v>3</v>
      </c>
      <c r="AZ40">
        <v>400</v>
      </c>
      <c r="BB40">
        <v>748</v>
      </c>
      <c r="BG40" t="s">
        <v>31</v>
      </c>
      <c r="BK40" t="s">
        <v>31</v>
      </c>
      <c r="BL40" t="s">
        <v>31</v>
      </c>
      <c r="BM40" s="2">
        <v>39448</v>
      </c>
    </row>
    <row r="41" spans="1:65">
      <c r="A41">
        <v>80865</v>
      </c>
      <c r="B41">
        <v>50005</v>
      </c>
      <c r="C41" t="s">
        <v>6986</v>
      </c>
      <c r="D41">
        <v>5</v>
      </c>
      <c r="E41" t="s">
        <v>6987</v>
      </c>
      <c r="F41" t="s">
        <v>7023</v>
      </c>
      <c r="G41">
        <v>1</v>
      </c>
      <c r="I41" t="s">
        <v>7024</v>
      </c>
      <c r="J41" t="s">
        <v>6877</v>
      </c>
      <c r="K41" t="s">
        <v>28</v>
      </c>
      <c r="M41">
        <v>4166600</v>
      </c>
      <c r="N41">
        <v>0.99</v>
      </c>
      <c r="O41">
        <v>4124.93</v>
      </c>
      <c r="Q41" t="s">
        <v>55</v>
      </c>
      <c r="R41" s="2">
        <v>44927</v>
      </c>
      <c r="S41">
        <v>5510</v>
      </c>
      <c r="T41" s="2">
        <v>44562</v>
      </c>
      <c r="U41" t="s">
        <v>6990</v>
      </c>
      <c r="V41" t="s">
        <v>6991</v>
      </c>
      <c r="W41">
        <v>0</v>
      </c>
      <c r="Y41">
        <v>204</v>
      </c>
      <c r="Z41" s="2">
        <v>39448</v>
      </c>
      <c r="AC41" s="2">
        <v>45885</v>
      </c>
      <c r="AE41" t="s">
        <v>7024</v>
      </c>
      <c r="AF41" t="s">
        <v>20</v>
      </c>
      <c r="AG41" t="s">
        <v>21</v>
      </c>
      <c r="AH41">
        <v>5032</v>
      </c>
      <c r="AI41">
        <v>1</v>
      </c>
      <c r="AJ41">
        <v>5541</v>
      </c>
      <c r="AO41" t="s">
        <v>7023</v>
      </c>
      <c r="AS41" t="s">
        <v>58</v>
      </c>
      <c r="AU41">
        <v>5032</v>
      </c>
      <c r="AV41">
        <v>5032</v>
      </c>
      <c r="AW41">
        <v>5032</v>
      </c>
      <c r="AX41">
        <v>2</v>
      </c>
      <c r="AY41">
        <v>4</v>
      </c>
      <c r="AZ41">
        <v>400</v>
      </c>
      <c r="BB41">
        <v>748</v>
      </c>
      <c r="BG41" t="s">
        <v>31</v>
      </c>
      <c r="BK41" t="s">
        <v>31</v>
      </c>
      <c r="BL41" t="s">
        <v>31</v>
      </c>
      <c r="BM41" s="2">
        <v>39448</v>
      </c>
    </row>
    <row r="42" spans="1:65">
      <c r="A42">
        <v>80865</v>
      </c>
      <c r="B42">
        <v>50005</v>
      </c>
      <c r="C42" t="s">
        <v>6986</v>
      </c>
      <c r="D42">
        <v>5</v>
      </c>
      <c r="E42" t="s">
        <v>6987</v>
      </c>
      <c r="F42" t="s">
        <v>7023</v>
      </c>
      <c r="G42">
        <v>1</v>
      </c>
      <c r="I42" t="s">
        <v>7024</v>
      </c>
      <c r="J42" t="s">
        <v>6877</v>
      </c>
      <c r="K42" t="s">
        <v>28</v>
      </c>
      <c r="M42">
        <v>482700</v>
      </c>
      <c r="N42">
        <v>0.99</v>
      </c>
      <c r="O42">
        <v>477.87</v>
      </c>
      <c r="Q42" t="s">
        <v>55</v>
      </c>
      <c r="R42" s="2">
        <v>44927</v>
      </c>
      <c r="S42">
        <v>5510</v>
      </c>
      <c r="T42" s="2">
        <v>44562</v>
      </c>
      <c r="U42" t="s">
        <v>6990</v>
      </c>
      <c r="V42" t="s">
        <v>6991</v>
      </c>
      <c r="W42">
        <v>0</v>
      </c>
      <c r="Y42">
        <v>204</v>
      </c>
      <c r="Z42" s="2">
        <v>39448</v>
      </c>
      <c r="AC42" s="2">
        <v>45885</v>
      </c>
      <c r="AE42" t="s">
        <v>7024</v>
      </c>
      <c r="AF42" t="s">
        <v>20</v>
      </c>
      <c r="AG42" t="s">
        <v>21</v>
      </c>
      <c r="AH42">
        <v>5032</v>
      </c>
      <c r="AI42">
        <v>1</v>
      </c>
      <c r="AJ42">
        <v>5541</v>
      </c>
      <c r="AO42" t="s">
        <v>7023</v>
      </c>
      <c r="AS42" t="s">
        <v>58</v>
      </c>
      <c r="AU42">
        <v>5032</v>
      </c>
      <c r="AV42">
        <v>5032</v>
      </c>
      <c r="AW42">
        <v>5032</v>
      </c>
      <c r="AX42">
        <v>3</v>
      </c>
      <c r="AY42">
        <v>5</v>
      </c>
      <c r="AZ42">
        <v>400</v>
      </c>
      <c r="BB42">
        <v>748</v>
      </c>
      <c r="BG42" t="s">
        <v>31</v>
      </c>
      <c r="BK42" t="s">
        <v>31</v>
      </c>
      <c r="BL42" t="s">
        <v>31</v>
      </c>
      <c r="BM42" s="2">
        <v>39448</v>
      </c>
    </row>
    <row r="43" spans="1:65">
      <c r="A43">
        <v>80871</v>
      </c>
      <c r="B43">
        <v>50005</v>
      </c>
      <c r="C43" t="s">
        <v>6986</v>
      </c>
      <c r="D43">
        <v>5</v>
      </c>
      <c r="E43" t="s">
        <v>6987</v>
      </c>
      <c r="F43" t="s">
        <v>7025</v>
      </c>
      <c r="G43">
        <v>2</v>
      </c>
      <c r="I43" t="s">
        <v>7026</v>
      </c>
      <c r="J43" t="s">
        <v>6883</v>
      </c>
      <c r="K43" t="s">
        <v>28</v>
      </c>
      <c r="M43">
        <v>2751200</v>
      </c>
      <c r="N43">
        <v>0.99</v>
      </c>
      <c r="O43">
        <v>2723.69</v>
      </c>
      <c r="Q43" t="s">
        <v>60</v>
      </c>
      <c r="R43" s="2">
        <v>44927</v>
      </c>
      <c r="S43">
        <v>5510</v>
      </c>
      <c r="T43" s="2">
        <v>44562</v>
      </c>
      <c r="U43" t="s">
        <v>6990</v>
      </c>
      <c r="V43" t="s">
        <v>6991</v>
      </c>
      <c r="W43">
        <v>0</v>
      </c>
      <c r="Y43">
        <v>204</v>
      </c>
      <c r="Z43" s="2">
        <v>39448</v>
      </c>
      <c r="AC43" s="2">
        <v>45885</v>
      </c>
      <c r="AE43" t="s">
        <v>7026</v>
      </c>
      <c r="AF43" t="s">
        <v>20</v>
      </c>
      <c r="AG43" t="s">
        <v>21</v>
      </c>
      <c r="AH43">
        <v>5033</v>
      </c>
      <c r="AI43">
        <v>1</v>
      </c>
      <c r="AJ43">
        <v>5540</v>
      </c>
      <c r="AO43" t="s">
        <v>7025</v>
      </c>
      <c r="AS43" t="s">
        <v>63</v>
      </c>
      <c r="AU43">
        <v>5033</v>
      </c>
      <c r="AV43">
        <v>5033</v>
      </c>
      <c r="AW43">
        <v>5033</v>
      </c>
      <c r="AX43">
        <v>1</v>
      </c>
      <c r="AY43">
        <v>2</v>
      </c>
      <c r="AZ43">
        <v>400</v>
      </c>
      <c r="BB43">
        <v>748</v>
      </c>
      <c r="BG43" t="s">
        <v>32</v>
      </c>
      <c r="BH43" t="s">
        <v>34</v>
      </c>
      <c r="BK43" t="s">
        <v>31</v>
      </c>
      <c r="BL43" t="s">
        <v>31</v>
      </c>
      <c r="BM43" s="2">
        <v>39448</v>
      </c>
    </row>
    <row r="44" spans="1:65">
      <c r="A44">
        <v>80871</v>
      </c>
      <c r="B44">
        <v>50005</v>
      </c>
      <c r="C44" t="s">
        <v>6986</v>
      </c>
      <c r="D44">
        <v>5</v>
      </c>
      <c r="E44" t="s">
        <v>6987</v>
      </c>
      <c r="F44" t="s">
        <v>7025</v>
      </c>
      <c r="G44">
        <v>2</v>
      </c>
      <c r="I44" t="s">
        <v>7026</v>
      </c>
      <c r="J44" t="s">
        <v>6877</v>
      </c>
      <c r="K44" t="s">
        <v>28</v>
      </c>
      <c r="M44">
        <v>768900</v>
      </c>
      <c r="N44">
        <v>0.99</v>
      </c>
      <c r="O44">
        <v>761.21</v>
      </c>
      <c r="Q44" t="s">
        <v>60</v>
      </c>
      <c r="R44" s="2">
        <v>44927</v>
      </c>
      <c r="S44">
        <v>5510</v>
      </c>
      <c r="T44" s="2">
        <v>44562</v>
      </c>
      <c r="U44" t="s">
        <v>6990</v>
      </c>
      <c r="V44" t="s">
        <v>6991</v>
      </c>
      <c r="W44">
        <v>0</v>
      </c>
      <c r="Y44">
        <v>204</v>
      </c>
      <c r="Z44" s="2">
        <v>39448</v>
      </c>
      <c r="AC44" s="2">
        <v>45885</v>
      </c>
      <c r="AE44" t="s">
        <v>7026</v>
      </c>
      <c r="AF44" t="s">
        <v>20</v>
      </c>
      <c r="AG44" t="s">
        <v>21</v>
      </c>
      <c r="AH44">
        <v>5033</v>
      </c>
      <c r="AI44">
        <v>1</v>
      </c>
      <c r="AJ44">
        <v>5541</v>
      </c>
      <c r="AO44" t="s">
        <v>7025</v>
      </c>
      <c r="AS44" t="s">
        <v>63</v>
      </c>
      <c r="AU44">
        <v>5033</v>
      </c>
      <c r="AV44">
        <v>5033</v>
      </c>
      <c r="AW44">
        <v>5033</v>
      </c>
      <c r="AX44">
        <v>2</v>
      </c>
      <c r="AY44">
        <v>3</v>
      </c>
      <c r="AZ44">
        <v>400</v>
      </c>
      <c r="BB44">
        <v>748</v>
      </c>
      <c r="BG44" t="s">
        <v>31</v>
      </c>
      <c r="BK44" t="s">
        <v>31</v>
      </c>
      <c r="BL44" t="s">
        <v>31</v>
      </c>
      <c r="BM44" s="2">
        <v>39448</v>
      </c>
    </row>
    <row r="45" spans="1:65">
      <c r="A45">
        <v>80871</v>
      </c>
      <c r="B45">
        <v>50005</v>
      </c>
      <c r="C45" t="s">
        <v>6986</v>
      </c>
      <c r="D45">
        <v>5</v>
      </c>
      <c r="E45" t="s">
        <v>6987</v>
      </c>
      <c r="F45" t="s">
        <v>7025</v>
      </c>
      <c r="G45">
        <v>2</v>
      </c>
      <c r="I45" t="s">
        <v>7026</v>
      </c>
      <c r="J45" t="s">
        <v>6877</v>
      </c>
      <c r="K45" t="s">
        <v>28</v>
      </c>
      <c r="M45">
        <v>82800</v>
      </c>
      <c r="N45">
        <v>0.99</v>
      </c>
      <c r="O45">
        <v>81.97</v>
      </c>
      <c r="Q45" t="s">
        <v>60</v>
      </c>
      <c r="R45" s="2">
        <v>44927</v>
      </c>
      <c r="S45">
        <v>5510</v>
      </c>
      <c r="T45" s="2">
        <v>44562</v>
      </c>
      <c r="U45" t="s">
        <v>6990</v>
      </c>
      <c r="V45" t="s">
        <v>6991</v>
      </c>
      <c r="W45">
        <v>0</v>
      </c>
      <c r="Y45">
        <v>204</v>
      </c>
      <c r="Z45" s="2">
        <v>39448</v>
      </c>
      <c r="AC45" s="2">
        <v>45885</v>
      </c>
      <c r="AE45" t="s">
        <v>7026</v>
      </c>
      <c r="AF45" t="s">
        <v>20</v>
      </c>
      <c r="AG45" t="s">
        <v>21</v>
      </c>
      <c r="AH45">
        <v>5033</v>
      </c>
      <c r="AI45">
        <v>1</v>
      </c>
      <c r="AJ45">
        <v>5541</v>
      </c>
      <c r="AO45" t="s">
        <v>7025</v>
      </c>
      <c r="AS45" t="s">
        <v>63</v>
      </c>
      <c r="AU45">
        <v>5033</v>
      </c>
      <c r="AV45">
        <v>5033</v>
      </c>
      <c r="AW45">
        <v>5033</v>
      </c>
      <c r="AX45">
        <v>3</v>
      </c>
      <c r="AY45">
        <v>4</v>
      </c>
      <c r="AZ45">
        <v>400</v>
      </c>
      <c r="BB45">
        <v>748</v>
      </c>
      <c r="BG45" t="s">
        <v>31</v>
      </c>
      <c r="BK45" t="s">
        <v>31</v>
      </c>
      <c r="BL45" t="s">
        <v>31</v>
      </c>
      <c r="BM45" s="2">
        <v>39448</v>
      </c>
    </row>
    <row r="46" spans="1:65">
      <c r="A46">
        <v>80876</v>
      </c>
      <c r="B46">
        <v>50005</v>
      </c>
      <c r="C46" t="s">
        <v>6986</v>
      </c>
      <c r="D46">
        <v>5</v>
      </c>
      <c r="E46" t="s">
        <v>6987</v>
      </c>
      <c r="F46" t="s">
        <v>7027</v>
      </c>
      <c r="G46">
        <v>58</v>
      </c>
      <c r="I46" t="s">
        <v>7028</v>
      </c>
      <c r="J46" t="s">
        <v>6877</v>
      </c>
      <c r="K46" t="s">
        <v>28</v>
      </c>
      <c r="M46">
        <v>70800</v>
      </c>
      <c r="N46">
        <v>0.99</v>
      </c>
      <c r="O46">
        <v>70.09</v>
      </c>
      <c r="Q46" t="s">
        <v>65</v>
      </c>
      <c r="R46" s="2">
        <v>44927</v>
      </c>
      <c r="S46">
        <v>5510</v>
      </c>
      <c r="T46" s="2">
        <v>44562</v>
      </c>
      <c r="U46" t="s">
        <v>6990</v>
      </c>
      <c r="V46" t="s">
        <v>6991</v>
      </c>
      <c r="W46">
        <v>0</v>
      </c>
      <c r="Y46">
        <v>204</v>
      </c>
      <c r="Z46" s="2">
        <v>39448</v>
      </c>
      <c r="AE46" t="s">
        <v>7028</v>
      </c>
      <c r="AF46" t="s">
        <v>20</v>
      </c>
      <c r="AG46" t="s">
        <v>21</v>
      </c>
      <c r="AH46">
        <v>5034</v>
      </c>
      <c r="AI46">
        <v>1</v>
      </c>
      <c r="AJ46">
        <v>5541</v>
      </c>
      <c r="AO46" t="s">
        <v>7027</v>
      </c>
      <c r="AS46" t="s">
        <v>68</v>
      </c>
      <c r="AU46">
        <v>5034</v>
      </c>
      <c r="AV46">
        <v>5034</v>
      </c>
      <c r="AW46">
        <v>5034</v>
      </c>
      <c r="AX46">
        <v>1</v>
      </c>
      <c r="AY46">
        <v>4</v>
      </c>
      <c r="AZ46">
        <v>400</v>
      </c>
      <c r="BB46">
        <v>748</v>
      </c>
      <c r="BG46" t="s">
        <v>31</v>
      </c>
      <c r="BK46" t="s">
        <v>31</v>
      </c>
      <c r="BL46" t="s">
        <v>31</v>
      </c>
      <c r="BM46" s="2">
        <v>39448</v>
      </c>
    </row>
    <row r="47" spans="1:65">
      <c r="A47">
        <v>80881</v>
      </c>
      <c r="B47">
        <v>50005</v>
      </c>
      <c r="C47" t="s">
        <v>6986</v>
      </c>
      <c r="D47">
        <v>5</v>
      </c>
      <c r="E47" t="s">
        <v>6987</v>
      </c>
      <c r="F47" t="s">
        <v>7029</v>
      </c>
      <c r="G47">
        <v>1</v>
      </c>
      <c r="I47" t="s">
        <v>7030</v>
      </c>
      <c r="J47" t="s">
        <v>6883</v>
      </c>
      <c r="K47" t="s">
        <v>28</v>
      </c>
      <c r="M47">
        <v>1981800</v>
      </c>
      <c r="N47">
        <v>0.99</v>
      </c>
      <c r="O47">
        <v>1961.98</v>
      </c>
      <c r="Q47" t="s">
        <v>70</v>
      </c>
      <c r="R47" s="2">
        <v>44927</v>
      </c>
      <c r="S47">
        <v>5510</v>
      </c>
      <c r="T47" s="2">
        <v>44562</v>
      </c>
      <c r="U47" t="s">
        <v>6990</v>
      </c>
      <c r="V47" t="s">
        <v>6991</v>
      </c>
      <c r="W47">
        <v>0</v>
      </c>
      <c r="Y47">
        <v>204</v>
      </c>
      <c r="Z47" s="2">
        <v>39448</v>
      </c>
      <c r="AC47" s="2">
        <v>45885</v>
      </c>
      <c r="AE47" t="s">
        <v>7030</v>
      </c>
      <c r="AF47" t="s">
        <v>20</v>
      </c>
      <c r="AG47" t="s">
        <v>21</v>
      </c>
      <c r="AH47">
        <v>5036</v>
      </c>
      <c r="AI47">
        <v>1</v>
      </c>
      <c r="AJ47">
        <v>5540</v>
      </c>
      <c r="AO47" t="s">
        <v>7029</v>
      </c>
      <c r="AS47" t="s">
        <v>73</v>
      </c>
      <c r="AU47">
        <v>5036</v>
      </c>
      <c r="AV47">
        <v>5036</v>
      </c>
      <c r="AW47">
        <v>5036</v>
      </c>
      <c r="AX47">
        <v>1</v>
      </c>
      <c r="AY47">
        <v>3</v>
      </c>
      <c r="AZ47">
        <v>400</v>
      </c>
      <c r="BB47">
        <v>748</v>
      </c>
      <c r="BG47" t="s">
        <v>32</v>
      </c>
      <c r="BH47" t="s">
        <v>34</v>
      </c>
      <c r="BK47" t="s">
        <v>31</v>
      </c>
      <c r="BL47" t="s">
        <v>31</v>
      </c>
      <c r="BM47" s="2">
        <v>39448</v>
      </c>
    </row>
    <row r="48" spans="1:65">
      <c r="A48">
        <v>80881</v>
      </c>
      <c r="B48">
        <v>50005</v>
      </c>
      <c r="C48" t="s">
        <v>6986</v>
      </c>
      <c r="D48">
        <v>5</v>
      </c>
      <c r="E48" t="s">
        <v>6987</v>
      </c>
      <c r="F48" t="s">
        <v>7029</v>
      </c>
      <c r="G48">
        <v>1</v>
      </c>
      <c r="I48" t="s">
        <v>7030</v>
      </c>
      <c r="J48" t="s">
        <v>6877</v>
      </c>
      <c r="K48" t="s">
        <v>28</v>
      </c>
      <c r="M48">
        <v>565900</v>
      </c>
      <c r="N48">
        <v>0.99</v>
      </c>
      <c r="O48">
        <v>560.24</v>
      </c>
      <c r="Q48" t="s">
        <v>70</v>
      </c>
      <c r="R48" s="2">
        <v>44927</v>
      </c>
      <c r="S48">
        <v>5510</v>
      </c>
      <c r="T48" s="2">
        <v>44562</v>
      </c>
      <c r="U48" t="s">
        <v>6990</v>
      </c>
      <c r="V48" t="s">
        <v>6991</v>
      </c>
      <c r="W48">
        <v>0</v>
      </c>
      <c r="Y48">
        <v>204</v>
      </c>
      <c r="Z48" s="2">
        <v>39448</v>
      </c>
      <c r="AC48" s="2">
        <v>45885</v>
      </c>
      <c r="AE48" t="s">
        <v>7030</v>
      </c>
      <c r="AF48" t="s">
        <v>20</v>
      </c>
      <c r="AG48" t="s">
        <v>21</v>
      </c>
      <c r="AH48">
        <v>5036</v>
      </c>
      <c r="AI48">
        <v>1</v>
      </c>
      <c r="AJ48">
        <v>5541</v>
      </c>
      <c r="AO48" t="s">
        <v>7029</v>
      </c>
      <c r="AS48" t="s">
        <v>73</v>
      </c>
      <c r="AU48">
        <v>5036</v>
      </c>
      <c r="AV48">
        <v>5036</v>
      </c>
      <c r="AW48">
        <v>5036</v>
      </c>
      <c r="AX48">
        <v>1</v>
      </c>
      <c r="AY48">
        <v>4</v>
      </c>
      <c r="AZ48">
        <v>400</v>
      </c>
      <c r="BB48">
        <v>748</v>
      </c>
      <c r="BG48" t="s">
        <v>31</v>
      </c>
      <c r="BK48" t="s">
        <v>31</v>
      </c>
      <c r="BL48" t="s">
        <v>31</v>
      </c>
      <c r="BM48" s="2">
        <v>39448</v>
      </c>
    </row>
    <row r="49" spans="1:65">
      <c r="A49">
        <v>80881</v>
      </c>
      <c r="B49">
        <v>50005</v>
      </c>
      <c r="C49" t="s">
        <v>6986</v>
      </c>
      <c r="D49">
        <v>5</v>
      </c>
      <c r="E49" t="s">
        <v>6987</v>
      </c>
      <c r="F49" t="s">
        <v>7029</v>
      </c>
      <c r="G49">
        <v>1</v>
      </c>
      <c r="I49" t="s">
        <v>7031</v>
      </c>
      <c r="J49" t="s">
        <v>6877</v>
      </c>
      <c r="K49" t="s">
        <v>28</v>
      </c>
      <c r="M49">
        <v>86700</v>
      </c>
      <c r="N49">
        <v>0.99</v>
      </c>
      <c r="O49">
        <v>85.83</v>
      </c>
      <c r="Q49" t="s">
        <v>70</v>
      </c>
      <c r="R49" s="2">
        <v>44927</v>
      </c>
      <c r="S49">
        <v>5510</v>
      </c>
      <c r="T49" s="2">
        <v>44562</v>
      </c>
      <c r="U49" t="s">
        <v>6990</v>
      </c>
      <c r="V49" t="s">
        <v>6991</v>
      </c>
      <c r="W49">
        <v>0</v>
      </c>
      <c r="Y49">
        <v>204</v>
      </c>
      <c r="Z49" s="2">
        <v>39448</v>
      </c>
      <c r="AC49" s="2">
        <v>45885</v>
      </c>
      <c r="AE49" t="s">
        <v>7030</v>
      </c>
      <c r="AF49" t="s">
        <v>20</v>
      </c>
      <c r="AG49" t="s">
        <v>21</v>
      </c>
      <c r="AH49">
        <v>5036</v>
      </c>
      <c r="AI49">
        <v>1</v>
      </c>
      <c r="AJ49">
        <v>5541</v>
      </c>
      <c r="AO49" t="s">
        <v>7029</v>
      </c>
      <c r="AS49" t="s">
        <v>73</v>
      </c>
      <c r="AU49">
        <v>5036</v>
      </c>
      <c r="AV49">
        <v>5036</v>
      </c>
      <c r="AW49">
        <v>5036</v>
      </c>
      <c r="AX49">
        <v>2</v>
      </c>
      <c r="AY49">
        <v>5</v>
      </c>
      <c r="AZ49">
        <v>400</v>
      </c>
      <c r="BB49">
        <v>748</v>
      </c>
      <c r="BG49" t="s">
        <v>31</v>
      </c>
      <c r="BK49" t="s">
        <v>31</v>
      </c>
      <c r="BL49" t="s">
        <v>31</v>
      </c>
      <c r="BM49" s="2">
        <v>39448</v>
      </c>
    </row>
    <row r="50" spans="1:65">
      <c r="A50">
        <v>96746</v>
      </c>
      <c r="B50">
        <v>50005</v>
      </c>
      <c r="C50" t="s">
        <v>6986</v>
      </c>
      <c r="D50">
        <v>5</v>
      </c>
      <c r="E50" t="s">
        <v>6987</v>
      </c>
      <c r="F50" t="s">
        <v>7032</v>
      </c>
      <c r="G50">
        <v>3</v>
      </c>
      <c r="I50" t="s">
        <v>7033</v>
      </c>
      <c r="J50" t="s">
        <v>6883</v>
      </c>
      <c r="K50" t="s">
        <v>28</v>
      </c>
      <c r="M50">
        <v>5600900</v>
      </c>
      <c r="N50">
        <v>0.99</v>
      </c>
      <c r="O50">
        <v>5544.89</v>
      </c>
      <c r="Q50" t="s">
        <v>76</v>
      </c>
      <c r="R50" s="2">
        <v>44927</v>
      </c>
      <c r="S50">
        <v>5510</v>
      </c>
      <c r="T50" s="2">
        <v>44562</v>
      </c>
      <c r="U50" t="s">
        <v>6990</v>
      </c>
      <c r="V50" t="s">
        <v>6991</v>
      </c>
      <c r="W50">
        <v>0</v>
      </c>
      <c r="Y50">
        <v>204</v>
      </c>
      <c r="Z50" s="2">
        <v>40725</v>
      </c>
      <c r="AE50" t="s">
        <v>7033</v>
      </c>
      <c r="AF50" t="s">
        <v>20</v>
      </c>
      <c r="AG50" t="s">
        <v>21</v>
      </c>
      <c r="AH50">
        <v>5038</v>
      </c>
      <c r="AI50">
        <v>1</v>
      </c>
      <c r="AJ50">
        <v>5540</v>
      </c>
      <c r="AO50" t="s">
        <v>7032</v>
      </c>
      <c r="AS50" t="s">
        <v>26</v>
      </c>
      <c r="AU50">
        <v>5038</v>
      </c>
      <c r="AV50">
        <v>5038</v>
      </c>
      <c r="AW50">
        <v>5038</v>
      </c>
      <c r="AX50">
        <v>1</v>
      </c>
      <c r="AY50">
        <v>1</v>
      </c>
      <c r="AZ50">
        <v>400</v>
      </c>
      <c r="BB50">
        <v>748</v>
      </c>
      <c r="BG50" t="s">
        <v>31</v>
      </c>
      <c r="BK50" t="s">
        <v>31</v>
      </c>
      <c r="BL50" t="s">
        <v>31</v>
      </c>
      <c r="BM50" s="2">
        <v>40725</v>
      </c>
    </row>
    <row r="51" spans="1:65">
      <c r="A51">
        <v>96746</v>
      </c>
      <c r="B51">
        <v>50005</v>
      </c>
      <c r="C51" t="s">
        <v>6986</v>
      </c>
      <c r="D51">
        <v>5</v>
      </c>
      <c r="E51" t="s">
        <v>6987</v>
      </c>
      <c r="F51" t="s">
        <v>7032</v>
      </c>
      <c r="G51">
        <v>3</v>
      </c>
      <c r="I51" t="s">
        <v>7033</v>
      </c>
      <c r="J51" t="s">
        <v>6877</v>
      </c>
      <c r="K51" t="s">
        <v>28</v>
      </c>
      <c r="M51">
        <v>267600</v>
      </c>
      <c r="N51">
        <v>0.99</v>
      </c>
      <c r="O51">
        <v>264.92</v>
      </c>
      <c r="Q51" t="s">
        <v>76</v>
      </c>
      <c r="R51" s="2">
        <v>44927</v>
      </c>
      <c r="S51">
        <v>5510</v>
      </c>
      <c r="T51" s="2">
        <v>44562</v>
      </c>
      <c r="U51" t="s">
        <v>6990</v>
      </c>
      <c r="V51" t="s">
        <v>6991</v>
      </c>
      <c r="W51">
        <v>0</v>
      </c>
      <c r="Y51">
        <v>204</v>
      </c>
      <c r="Z51" s="2">
        <v>40725</v>
      </c>
      <c r="AE51" t="s">
        <v>7033</v>
      </c>
      <c r="AF51" t="s">
        <v>20</v>
      </c>
      <c r="AG51" t="s">
        <v>21</v>
      </c>
      <c r="AH51">
        <v>5038</v>
      </c>
      <c r="AI51">
        <v>1</v>
      </c>
      <c r="AJ51">
        <v>5541</v>
      </c>
      <c r="AO51" t="s">
        <v>7032</v>
      </c>
      <c r="AS51" t="s">
        <v>26</v>
      </c>
      <c r="AU51">
        <v>5038</v>
      </c>
      <c r="AV51">
        <v>5038</v>
      </c>
      <c r="AW51">
        <v>5038</v>
      </c>
      <c r="AX51">
        <v>1</v>
      </c>
      <c r="AY51">
        <v>2</v>
      </c>
      <c r="AZ51">
        <v>400</v>
      </c>
      <c r="BB51">
        <v>748</v>
      </c>
      <c r="BG51" t="s">
        <v>31</v>
      </c>
      <c r="BK51" t="s">
        <v>31</v>
      </c>
      <c r="BL51" t="s">
        <v>31</v>
      </c>
      <c r="BM51" s="2">
        <v>40725</v>
      </c>
    </row>
    <row r="52" spans="1:65">
      <c r="A52">
        <v>107638</v>
      </c>
      <c r="B52">
        <v>50005</v>
      </c>
      <c r="C52" t="s">
        <v>6986</v>
      </c>
      <c r="D52">
        <v>5</v>
      </c>
      <c r="E52" t="s">
        <v>6987</v>
      </c>
      <c r="F52" t="s">
        <v>7034</v>
      </c>
      <c r="G52">
        <v>10</v>
      </c>
      <c r="I52" t="s">
        <v>7035</v>
      </c>
      <c r="J52" t="s">
        <v>6883</v>
      </c>
      <c r="K52" t="s">
        <v>28</v>
      </c>
      <c r="M52">
        <v>5131100</v>
      </c>
      <c r="N52">
        <v>0.99</v>
      </c>
      <c r="O52">
        <v>5079.79</v>
      </c>
      <c r="Q52" t="s">
        <v>80</v>
      </c>
      <c r="R52" s="2">
        <v>44927</v>
      </c>
      <c r="S52">
        <v>5510</v>
      </c>
      <c r="T52" s="2">
        <v>44621</v>
      </c>
      <c r="U52" t="s">
        <v>6921</v>
      </c>
      <c r="V52" t="s">
        <v>7036</v>
      </c>
      <c r="W52">
        <v>0</v>
      </c>
      <c r="Y52">
        <v>204</v>
      </c>
      <c r="Z52" s="2">
        <v>42389</v>
      </c>
      <c r="AC52" s="2">
        <v>44621</v>
      </c>
      <c r="AE52" t="s">
        <v>7035</v>
      </c>
      <c r="AF52" t="s">
        <v>20</v>
      </c>
      <c r="AG52" t="s">
        <v>21</v>
      </c>
      <c r="AH52">
        <v>5040</v>
      </c>
      <c r="AI52">
        <v>1</v>
      </c>
      <c r="AJ52">
        <v>5540</v>
      </c>
      <c r="AO52" t="s">
        <v>7034</v>
      </c>
      <c r="AS52" t="s">
        <v>26</v>
      </c>
      <c r="AU52">
        <v>5040</v>
      </c>
      <c r="AV52">
        <v>5040</v>
      </c>
      <c r="AW52">
        <v>5040</v>
      </c>
      <c r="AX52">
        <v>1</v>
      </c>
      <c r="AY52">
        <v>2</v>
      </c>
      <c r="AZ52">
        <v>400</v>
      </c>
      <c r="BB52">
        <v>748</v>
      </c>
      <c r="BG52" t="s">
        <v>32</v>
      </c>
      <c r="BH52" t="s">
        <v>34</v>
      </c>
      <c r="BK52" t="s">
        <v>31</v>
      </c>
      <c r="BL52" t="s">
        <v>31</v>
      </c>
      <c r="BM52" s="2">
        <v>42389</v>
      </c>
    </row>
    <row r="53" spans="1:65">
      <c r="A53">
        <v>107638</v>
      </c>
      <c r="B53">
        <v>50005</v>
      </c>
      <c r="C53" t="s">
        <v>6986</v>
      </c>
      <c r="D53">
        <v>5</v>
      </c>
      <c r="E53" t="s">
        <v>6987</v>
      </c>
      <c r="F53" t="s">
        <v>7034</v>
      </c>
      <c r="G53">
        <v>10</v>
      </c>
      <c r="I53" t="s">
        <v>7035</v>
      </c>
      <c r="J53" t="s">
        <v>6877</v>
      </c>
      <c r="K53" t="s">
        <v>28</v>
      </c>
      <c r="M53">
        <v>497700</v>
      </c>
      <c r="N53">
        <v>0.99</v>
      </c>
      <c r="O53">
        <v>492.72</v>
      </c>
      <c r="Q53" t="s">
        <v>80</v>
      </c>
      <c r="R53" s="2">
        <v>44927</v>
      </c>
      <c r="S53">
        <v>5510</v>
      </c>
      <c r="T53" s="2">
        <v>44621</v>
      </c>
      <c r="U53" t="s">
        <v>6921</v>
      </c>
      <c r="V53" t="s">
        <v>7036</v>
      </c>
      <c r="W53">
        <v>0</v>
      </c>
      <c r="Y53">
        <v>204</v>
      </c>
      <c r="Z53" s="2">
        <v>42389</v>
      </c>
      <c r="AC53" s="2">
        <v>44621</v>
      </c>
      <c r="AE53" t="s">
        <v>7035</v>
      </c>
      <c r="AF53" t="s">
        <v>20</v>
      </c>
      <c r="AG53" t="s">
        <v>21</v>
      </c>
      <c r="AH53">
        <v>5040</v>
      </c>
      <c r="AI53">
        <v>1</v>
      </c>
      <c r="AJ53">
        <v>5541</v>
      </c>
      <c r="AO53" t="s">
        <v>7034</v>
      </c>
      <c r="AS53" t="s">
        <v>26</v>
      </c>
      <c r="AU53">
        <v>5040</v>
      </c>
      <c r="AV53">
        <v>5040</v>
      </c>
      <c r="AW53">
        <v>5040</v>
      </c>
      <c r="AX53">
        <v>1</v>
      </c>
      <c r="AY53">
        <v>3</v>
      </c>
      <c r="AZ53">
        <v>400</v>
      </c>
      <c r="BB53">
        <v>748</v>
      </c>
      <c r="BG53" t="s">
        <v>31</v>
      </c>
      <c r="BK53" t="s">
        <v>31</v>
      </c>
      <c r="BL53" t="s">
        <v>31</v>
      </c>
      <c r="BM53" s="2">
        <v>42389</v>
      </c>
    </row>
    <row r="54" spans="1:65">
      <c r="A54" t="s">
        <v>131</v>
      </c>
      <c r="B54">
        <v>56551</v>
      </c>
      <c r="C54" t="s">
        <v>6986</v>
      </c>
      <c r="D54">
        <v>5</v>
      </c>
      <c r="E54" t="s">
        <v>6987</v>
      </c>
      <c r="F54" t="s">
        <v>133</v>
      </c>
      <c r="G54">
        <v>0</v>
      </c>
      <c r="J54" t="s">
        <v>1538</v>
      </c>
      <c r="M54">
        <v>0</v>
      </c>
      <c r="N54">
        <v>0</v>
      </c>
      <c r="O54">
        <v>0</v>
      </c>
      <c r="Q54" t="s">
        <v>132</v>
      </c>
      <c r="R54" s="2">
        <v>44927</v>
      </c>
      <c r="S54">
        <v>5700</v>
      </c>
      <c r="T54" s="2">
        <v>44562</v>
      </c>
      <c r="U54" t="s">
        <v>6990</v>
      </c>
      <c r="V54" t="s">
        <v>6991</v>
      </c>
      <c r="W54">
        <v>0</v>
      </c>
      <c r="Y54">
        <v>0</v>
      </c>
      <c r="Z54" s="2">
        <v>28126</v>
      </c>
      <c r="AF54" t="s">
        <v>20</v>
      </c>
      <c r="AG54" t="s">
        <v>21</v>
      </c>
      <c r="AH54">
        <v>5041</v>
      </c>
      <c r="AI54">
        <v>1</v>
      </c>
      <c r="AJ54">
        <v>5700</v>
      </c>
      <c r="AO54" t="s">
        <v>7037</v>
      </c>
      <c r="AU54">
        <v>5041</v>
      </c>
      <c r="AV54">
        <v>5041</v>
      </c>
      <c r="AW54">
        <v>5041</v>
      </c>
      <c r="AX54">
        <v>1</v>
      </c>
      <c r="AY54">
        <v>1</v>
      </c>
      <c r="AZ54">
        <v>400</v>
      </c>
      <c r="BB54">
        <v>748</v>
      </c>
      <c r="BG54" t="s">
        <v>31</v>
      </c>
      <c r="BK54" t="s">
        <v>31</v>
      </c>
      <c r="BL54" t="s">
        <v>31</v>
      </c>
      <c r="BM54" s="2">
        <v>28126</v>
      </c>
    </row>
    <row r="55" spans="1:65">
      <c r="A55">
        <v>111639</v>
      </c>
      <c r="B55">
        <v>50005</v>
      </c>
      <c r="C55" t="s">
        <v>6986</v>
      </c>
      <c r="D55">
        <v>5</v>
      </c>
      <c r="E55" t="s">
        <v>6987</v>
      </c>
      <c r="F55" t="s">
        <v>7038</v>
      </c>
      <c r="G55">
        <v>3</v>
      </c>
      <c r="I55" t="s">
        <v>7039</v>
      </c>
      <c r="J55" t="s">
        <v>6883</v>
      </c>
      <c r="K55" t="s">
        <v>28</v>
      </c>
      <c r="M55">
        <v>10254100</v>
      </c>
      <c r="N55">
        <v>0.99</v>
      </c>
      <c r="O55">
        <v>10151.56</v>
      </c>
      <c r="Q55" t="s">
        <v>84</v>
      </c>
      <c r="R55" s="2">
        <v>44927</v>
      </c>
      <c r="S55">
        <v>5510</v>
      </c>
      <c r="T55" s="2">
        <v>44562</v>
      </c>
      <c r="U55" t="s">
        <v>6990</v>
      </c>
      <c r="V55" t="s">
        <v>6991</v>
      </c>
      <c r="W55">
        <v>0</v>
      </c>
      <c r="Y55">
        <v>204</v>
      </c>
      <c r="Z55" s="2">
        <v>44005</v>
      </c>
      <c r="AE55" t="s">
        <v>7039</v>
      </c>
      <c r="AF55" t="s">
        <v>20</v>
      </c>
      <c r="AG55" t="s">
        <v>21</v>
      </c>
      <c r="AH55">
        <v>5042</v>
      </c>
      <c r="AI55">
        <v>1</v>
      </c>
      <c r="AJ55">
        <v>5540</v>
      </c>
      <c r="AO55" t="s">
        <v>7038</v>
      </c>
      <c r="AS55" t="s">
        <v>26</v>
      </c>
      <c r="AU55">
        <v>5042</v>
      </c>
      <c r="AV55">
        <v>5042</v>
      </c>
      <c r="AW55">
        <v>5042</v>
      </c>
      <c r="AX55">
        <v>1</v>
      </c>
      <c r="AY55">
        <v>1</v>
      </c>
      <c r="AZ55">
        <v>400</v>
      </c>
      <c r="BB55">
        <v>748</v>
      </c>
      <c r="BE55" t="s">
        <v>87</v>
      </c>
      <c r="BF55" t="s">
        <v>87</v>
      </c>
      <c r="BG55" t="s">
        <v>32</v>
      </c>
      <c r="BH55" t="s">
        <v>34</v>
      </c>
      <c r="BK55" t="s">
        <v>31</v>
      </c>
      <c r="BL55" t="s">
        <v>31</v>
      </c>
      <c r="BM55" s="2">
        <v>44005</v>
      </c>
    </row>
    <row r="56" spans="1:65">
      <c r="A56">
        <v>111639</v>
      </c>
      <c r="B56">
        <v>50005</v>
      </c>
      <c r="C56" t="s">
        <v>6986</v>
      </c>
      <c r="D56">
        <v>5</v>
      </c>
      <c r="E56" t="s">
        <v>6987</v>
      </c>
      <c r="F56" t="s">
        <v>7038</v>
      </c>
      <c r="G56">
        <v>3</v>
      </c>
      <c r="I56" t="s">
        <v>7039</v>
      </c>
      <c r="J56" t="s">
        <v>6877</v>
      </c>
      <c r="K56" t="s">
        <v>28</v>
      </c>
      <c r="M56">
        <v>1025500</v>
      </c>
      <c r="N56">
        <v>0.99</v>
      </c>
      <c r="O56">
        <v>1015.24</v>
      </c>
      <c r="Q56" t="s">
        <v>84</v>
      </c>
      <c r="R56" s="2">
        <v>44927</v>
      </c>
      <c r="S56">
        <v>5510</v>
      </c>
      <c r="T56" s="2">
        <v>44562</v>
      </c>
      <c r="U56" t="s">
        <v>6990</v>
      </c>
      <c r="V56" t="s">
        <v>6991</v>
      </c>
      <c r="W56">
        <v>0</v>
      </c>
      <c r="Y56">
        <v>204</v>
      </c>
      <c r="Z56" s="2">
        <v>44005</v>
      </c>
      <c r="AE56" t="s">
        <v>7039</v>
      </c>
      <c r="AF56" t="s">
        <v>20</v>
      </c>
      <c r="AG56" t="s">
        <v>21</v>
      </c>
      <c r="AH56">
        <v>5042</v>
      </c>
      <c r="AI56">
        <v>1</v>
      </c>
      <c r="AJ56">
        <v>5541</v>
      </c>
      <c r="AO56" t="s">
        <v>7038</v>
      </c>
      <c r="AS56" t="s">
        <v>26</v>
      </c>
      <c r="AU56">
        <v>5042</v>
      </c>
      <c r="AV56">
        <v>5042</v>
      </c>
      <c r="AW56">
        <v>5042</v>
      </c>
      <c r="AX56">
        <v>2</v>
      </c>
      <c r="AY56">
        <v>2</v>
      </c>
      <c r="AZ56">
        <v>400</v>
      </c>
      <c r="BB56">
        <v>748</v>
      </c>
      <c r="BE56" t="s">
        <v>87</v>
      </c>
      <c r="BF56" t="s">
        <v>87</v>
      </c>
      <c r="BG56" t="s">
        <v>31</v>
      </c>
      <c r="BK56" t="s">
        <v>31</v>
      </c>
      <c r="BL56" t="s">
        <v>31</v>
      </c>
      <c r="BM56" s="2">
        <v>44005</v>
      </c>
    </row>
    <row r="57" spans="1:65">
      <c r="A57" t="s">
        <v>147</v>
      </c>
      <c r="B57">
        <v>51298</v>
      </c>
      <c r="C57" t="s">
        <v>136</v>
      </c>
      <c r="D57">
        <v>27</v>
      </c>
      <c r="E57" t="s">
        <v>136</v>
      </c>
      <c r="F57" t="s">
        <v>7040</v>
      </c>
      <c r="G57">
        <v>7</v>
      </c>
      <c r="I57" t="s">
        <v>7041</v>
      </c>
      <c r="J57" t="s">
        <v>6877</v>
      </c>
      <c r="K57" t="s">
        <v>42</v>
      </c>
      <c r="L57" t="s">
        <v>27</v>
      </c>
      <c r="M57">
        <v>1765300</v>
      </c>
      <c r="N57">
        <v>1.1000000000000001</v>
      </c>
      <c r="O57">
        <v>1941.83</v>
      </c>
      <c r="Q57" t="s">
        <v>148</v>
      </c>
      <c r="R57" s="2">
        <v>44927</v>
      </c>
      <c r="S57">
        <v>5510</v>
      </c>
      <c r="T57" s="2">
        <v>44652</v>
      </c>
      <c r="U57" t="s">
        <v>6921</v>
      </c>
      <c r="V57" t="s">
        <v>6885</v>
      </c>
      <c r="W57">
        <v>0</v>
      </c>
      <c r="Y57">
        <v>204</v>
      </c>
      <c r="Z57" s="2">
        <v>22098</v>
      </c>
      <c r="AC57" s="2">
        <v>42801</v>
      </c>
      <c r="AD57" t="s">
        <v>141</v>
      </c>
      <c r="AF57" t="s">
        <v>20</v>
      </c>
      <c r="AG57" t="s">
        <v>21</v>
      </c>
      <c r="AH57">
        <v>5001</v>
      </c>
      <c r="AI57">
        <v>1</v>
      </c>
      <c r="AJ57">
        <v>5541</v>
      </c>
      <c r="AK57" t="s">
        <v>7042</v>
      </c>
      <c r="AL57" t="s">
        <v>7043</v>
      </c>
      <c r="AM57" t="s">
        <v>149</v>
      </c>
      <c r="AN57" t="s">
        <v>149</v>
      </c>
      <c r="AO57" t="s">
        <v>7044</v>
      </c>
      <c r="AS57" t="s">
        <v>26</v>
      </c>
      <c r="AU57">
        <v>5001</v>
      </c>
      <c r="AV57">
        <v>5001</v>
      </c>
      <c r="AW57">
        <v>5001</v>
      </c>
      <c r="AX57">
        <v>1</v>
      </c>
      <c r="AY57">
        <v>1</v>
      </c>
      <c r="AZ57">
        <v>400</v>
      </c>
      <c r="BB57">
        <v>748</v>
      </c>
      <c r="BG57" t="s">
        <v>31</v>
      </c>
      <c r="BK57" t="s">
        <v>31</v>
      </c>
      <c r="BL57" t="s">
        <v>31</v>
      </c>
      <c r="BM57" s="2">
        <v>22098</v>
      </c>
    </row>
    <row r="58" spans="1:65">
      <c r="A58" t="s">
        <v>147</v>
      </c>
      <c r="B58">
        <v>51298</v>
      </c>
      <c r="C58" t="s">
        <v>136</v>
      </c>
      <c r="D58">
        <v>27</v>
      </c>
      <c r="E58" t="s">
        <v>136</v>
      </c>
      <c r="F58" t="s">
        <v>7040</v>
      </c>
      <c r="G58">
        <v>7</v>
      </c>
      <c r="J58" t="s">
        <v>6900</v>
      </c>
      <c r="K58" t="s">
        <v>42</v>
      </c>
      <c r="M58">
        <v>8236400</v>
      </c>
      <c r="N58">
        <v>1.1000000000000001</v>
      </c>
      <c r="O58">
        <v>9060.0400000000009</v>
      </c>
      <c r="Q58" t="s">
        <v>148</v>
      </c>
      <c r="R58" s="2">
        <v>44927</v>
      </c>
      <c r="S58">
        <v>5510</v>
      </c>
      <c r="T58" s="2">
        <v>44652</v>
      </c>
      <c r="U58" t="s">
        <v>6921</v>
      </c>
      <c r="V58" t="s">
        <v>6885</v>
      </c>
      <c r="W58">
        <v>0</v>
      </c>
      <c r="Y58">
        <v>204</v>
      </c>
      <c r="Z58" s="2">
        <v>22098</v>
      </c>
      <c r="AC58" s="2">
        <v>42801</v>
      </c>
      <c r="AD58" t="s">
        <v>141</v>
      </c>
      <c r="AF58" t="s">
        <v>20</v>
      </c>
      <c r="AG58" t="s">
        <v>21</v>
      </c>
      <c r="AH58">
        <v>5001</v>
      </c>
      <c r="AI58">
        <v>1</v>
      </c>
      <c r="AJ58">
        <v>5557</v>
      </c>
      <c r="AK58" t="s">
        <v>7042</v>
      </c>
      <c r="AL58" t="s">
        <v>7043</v>
      </c>
      <c r="AM58" t="s">
        <v>149</v>
      </c>
      <c r="AN58" t="s">
        <v>149</v>
      </c>
      <c r="AO58" t="s">
        <v>7044</v>
      </c>
      <c r="AS58" t="s">
        <v>26</v>
      </c>
      <c r="AU58">
        <v>5001</v>
      </c>
      <c r="AV58">
        <v>5001</v>
      </c>
      <c r="AW58">
        <v>5001</v>
      </c>
      <c r="AX58">
        <v>2</v>
      </c>
      <c r="AY58">
        <v>2</v>
      </c>
      <c r="AZ58">
        <v>400</v>
      </c>
      <c r="BB58">
        <v>748</v>
      </c>
      <c r="BG58" t="s">
        <v>31</v>
      </c>
      <c r="BK58" t="s">
        <v>31</v>
      </c>
      <c r="BL58" t="s">
        <v>31</v>
      </c>
      <c r="BM58" s="2">
        <v>22098</v>
      </c>
    </row>
    <row r="59" spans="1:65">
      <c r="A59" t="s">
        <v>147</v>
      </c>
      <c r="B59">
        <v>51298</v>
      </c>
      <c r="C59" t="s">
        <v>136</v>
      </c>
      <c r="D59">
        <v>27</v>
      </c>
      <c r="E59" t="s">
        <v>136</v>
      </c>
      <c r="F59" t="s">
        <v>7040</v>
      </c>
      <c r="G59">
        <v>7</v>
      </c>
      <c r="I59" t="s">
        <v>7041</v>
      </c>
      <c r="J59" t="s">
        <v>6877</v>
      </c>
      <c r="K59" t="s">
        <v>42</v>
      </c>
      <c r="L59" t="s">
        <v>27</v>
      </c>
      <c r="M59">
        <v>1263700</v>
      </c>
      <c r="N59">
        <v>1.1000000000000001</v>
      </c>
      <c r="O59">
        <v>1390.07</v>
      </c>
      <c r="Q59" t="s">
        <v>148</v>
      </c>
      <c r="R59" s="2">
        <v>44927</v>
      </c>
      <c r="S59">
        <v>5510</v>
      </c>
      <c r="T59" s="2">
        <v>44652</v>
      </c>
      <c r="U59" t="s">
        <v>6921</v>
      </c>
      <c r="V59" t="s">
        <v>6885</v>
      </c>
      <c r="W59">
        <v>0</v>
      </c>
      <c r="Y59">
        <v>204</v>
      </c>
      <c r="Z59" s="2">
        <v>22098</v>
      </c>
      <c r="AC59" s="2">
        <v>42801</v>
      </c>
      <c r="AD59" t="s">
        <v>141</v>
      </c>
      <c r="AF59" t="s">
        <v>20</v>
      </c>
      <c r="AG59" t="s">
        <v>21</v>
      </c>
      <c r="AH59">
        <v>5001</v>
      </c>
      <c r="AI59">
        <v>1</v>
      </c>
      <c r="AJ59">
        <v>5541</v>
      </c>
      <c r="AK59" t="s">
        <v>7042</v>
      </c>
      <c r="AL59" t="s">
        <v>7043</v>
      </c>
      <c r="AM59" t="s">
        <v>149</v>
      </c>
      <c r="AN59" t="s">
        <v>149</v>
      </c>
      <c r="AO59" t="s">
        <v>7044</v>
      </c>
      <c r="AS59" t="s">
        <v>26</v>
      </c>
      <c r="AU59">
        <v>5001</v>
      </c>
      <c r="AV59">
        <v>5001</v>
      </c>
      <c r="AW59">
        <v>5001</v>
      </c>
      <c r="AX59">
        <v>3</v>
      </c>
      <c r="AY59">
        <v>3</v>
      </c>
      <c r="AZ59">
        <v>400</v>
      </c>
      <c r="BB59">
        <v>748</v>
      </c>
      <c r="BG59" t="s">
        <v>31</v>
      </c>
      <c r="BK59" t="s">
        <v>31</v>
      </c>
      <c r="BL59" t="s">
        <v>31</v>
      </c>
      <c r="BM59" s="2">
        <v>22098</v>
      </c>
    </row>
    <row r="60" spans="1:65">
      <c r="A60" t="s">
        <v>147</v>
      </c>
      <c r="B60">
        <v>51298</v>
      </c>
      <c r="C60" t="s">
        <v>136</v>
      </c>
      <c r="D60">
        <v>27</v>
      </c>
      <c r="E60" t="s">
        <v>136</v>
      </c>
      <c r="F60" t="s">
        <v>7040</v>
      </c>
      <c r="G60">
        <v>7</v>
      </c>
      <c r="I60" t="s">
        <v>7041</v>
      </c>
      <c r="J60" t="s">
        <v>6877</v>
      </c>
      <c r="K60" t="s">
        <v>42</v>
      </c>
      <c r="M60">
        <v>1056200</v>
      </c>
      <c r="N60">
        <v>1.1000000000000001</v>
      </c>
      <c r="O60">
        <v>1161.82</v>
      </c>
      <c r="Q60" t="s">
        <v>148</v>
      </c>
      <c r="R60" s="2">
        <v>44927</v>
      </c>
      <c r="S60">
        <v>5510</v>
      </c>
      <c r="T60" s="2">
        <v>44652</v>
      </c>
      <c r="U60" t="s">
        <v>6921</v>
      </c>
      <c r="V60" t="s">
        <v>6885</v>
      </c>
      <c r="W60">
        <v>0</v>
      </c>
      <c r="Y60">
        <v>204</v>
      </c>
      <c r="Z60" s="2">
        <v>22098</v>
      </c>
      <c r="AC60" s="2">
        <v>42801</v>
      </c>
      <c r="AD60" t="s">
        <v>141</v>
      </c>
      <c r="AF60" t="s">
        <v>20</v>
      </c>
      <c r="AG60" t="s">
        <v>21</v>
      </c>
      <c r="AH60">
        <v>5001</v>
      </c>
      <c r="AI60">
        <v>1</v>
      </c>
      <c r="AJ60">
        <v>5541</v>
      </c>
      <c r="AK60" t="s">
        <v>7042</v>
      </c>
      <c r="AL60" t="s">
        <v>7043</v>
      </c>
      <c r="AM60" t="s">
        <v>149</v>
      </c>
      <c r="AN60" t="s">
        <v>149</v>
      </c>
      <c r="AO60" t="s">
        <v>7044</v>
      </c>
      <c r="AS60" t="s">
        <v>26</v>
      </c>
      <c r="AU60">
        <v>5001</v>
      </c>
      <c r="AV60">
        <v>5001</v>
      </c>
      <c r="AW60">
        <v>5001</v>
      </c>
      <c r="AX60">
        <v>4</v>
      </c>
      <c r="AY60">
        <v>4</v>
      </c>
      <c r="AZ60">
        <v>400</v>
      </c>
      <c r="BB60">
        <v>748</v>
      </c>
      <c r="BG60" t="s">
        <v>31</v>
      </c>
      <c r="BK60" t="s">
        <v>31</v>
      </c>
      <c r="BL60" t="s">
        <v>31</v>
      </c>
      <c r="BM60" s="2">
        <v>22098</v>
      </c>
    </row>
    <row r="61" spans="1:65">
      <c r="A61" t="s">
        <v>147</v>
      </c>
      <c r="B61">
        <v>51298</v>
      </c>
      <c r="C61" t="s">
        <v>136</v>
      </c>
      <c r="D61">
        <v>27</v>
      </c>
      <c r="E61" t="s">
        <v>136</v>
      </c>
      <c r="F61" t="s">
        <v>7040</v>
      </c>
      <c r="G61">
        <v>7</v>
      </c>
      <c r="H61" t="s">
        <v>7045</v>
      </c>
      <c r="I61" t="s">
        <v>7041</v>
      </c>
      <c r="J61" t="s">
        <v>6877</v>
      </c>
      <c r="K61" t="s">
        <v>42</v>
      </c>
      <c r="M61">
        <v>1044800</v>
      </c>
      <c r="N61">
        <v>1.1000000000000001</v>
      </c>
      <c r="O61">
        <v>1149.28</v>
      </c>
      <c r="Q61" t="s">
        <v>148</v>
      </c>
      <c r="R61" s="2">
        <v>44927</v>
      </c>
      <c r="S61">
        <v>5510</v>
      </c>
      <c r="T61" s="2">
        <v>44652</v>
      </c>
      <c r="U61" t="s">
        <v>6921</v>
      </c>
      <c r="V61" t="s">
        <v>6885</v>
      </c>
      <c r="W61">
        <v>0</v>
      </c>
      <c r="Y61">
        <v>204</v>
      </c>
      <c r="Z61" s="2">
        <v>22098</v>
      </c>
      <c r="AC61" s="2">
        <v>42801</v>
      </c>
      <c r="AD61" t="s">
        <v>141</v>
      </c>
      <c r="AF61" t="s">
        <v>20</v>
      </c>
      <c r="AG61" t="s">
        <v>21</v>
      </c>
      <c r="AH61">
        <v>5001</v>
      </c>
      <c r="AI61">
        <v>1</v>
      </c>
      <c r="AJ61">
        <v>5541</v>
      </c>
      <c r="AK61" t="s">
        <v>7042</v>
      </c>
      <c r="AL61" t="s">
        <v>7043</v>
      </c>
      <c r="AM61" t="s">
        <v>149</v>
      </c>
      <c r="AN61" t="s">
        <v>149</v>
      </c>
      <c r="AO61" t="s">
        <v>7044</v>
      </c>
      <c r="AS61" t="s">
        <v>26</v>
      </c>
      <c r="AU61">
        <v>5001</v>
      </c>
      <c r="AV61">
        <v>5001</v>
      </c>
      <c r="AW61">
        <v>5001</v>
      </c>
      <c r="AX61">
        <v>5</v>
      </c>
      <c r="AY61">
        <v>6</v>
      </c>
      <c r="AZ61">
        <v>400</v>
      </c>
      <c r="BB61">
        <v>748</v>
      </c>
      <c r="BG61" t="s">
        <v>31</v>
      </c>
      <c r="BK61" t="s">
        <v>31</v>
      </c>
      <c r="BL61" t="s">
        <v>31</v>
      </c>
      <c r="BM61" s="2">
        <v>22098</v>
      </c>
    </row>
    <row r="62" spans="1:65">
      <c r="A62" t="s">
        <v>147</v>
      </c>
      <c r="B62">
        <v>51298</v>
      </c>
      <c r="C62" t="s">
        <v>136</v>
      </c>
      <c r="D62">
        <v>27</v>
      </c>
      <c r="E62" t="s">
        <v>136</v>
      </c>
      <c r="F62" t="s">
        <v>7040</v>
      </c>
      <c r="G62">
        <v>7</v>
      </c>
      <c r="H62" t="s">
        <v>7045</v>
      </c>
      <c r="J62" t="s">
        <v>6900</v>
      </c>
      <c r="K62" t="s">
        <v>42</v>
      </c>
      <c r="M62">
        <v>933200</v>
      </c>
      <c r="N62">
        <v>1.1000000000000001</v>
      </c>
      <c r="O62">
        <v>1026.52</v>
      </c>
      <c r="Q62" t="s">
        <v>148</v>
      </c>
      <c r="R62" s="2">
        <v>44927</v>
      </c>
      <c r="S62">
        <v>5510</v>
      </c>
      <c r="T62" s="2">
        <v>44652</v>
      </c>
      <c r="U62" t="s">
        <v>6921</v>
      </c>
      <c r="V62" t="s">
        <v>6885</v>
      </c>
      <c r="W62">
        <v>0</v>
      </c>
      <c r="Y62">
        <v>204</v>
      </c>
      <c r="Z62" s="2">
        <v>22098</v>
      </c>
      <c r="AC62" s="2">
        <v>42801</v>
      </c>
      <c r="AD62" t="s">
        <v>141</v>
      </c>
      <c r="AF62" t="s">
        <v>20</v>
      </c>
      <c r="AG62" t="s">
        <v>21</v>
      </c>
      <c r="AH62">
        <v>5001</v>
      </c>
      <c r="AI62">
        <v>1</v>
      </c>
      <c r="AJ62">
        <v>5557</v>
      </c>
      <c r="AK62" t="s">
        <v>7042</v>
      </c>
      <c r="AL62" t="s">
        <v>7043</v>
      </c>
      <c r="AM62" t="s">
        <v>149</v>
      </c>
      <c r="AN62" t="s">
        <v>149</v>
      </c>
      <c r="AO62" t="s">
        <v>7044</v>
      </c>
      <c r="AS62" t="s">
        <v>26</v>
      </c>
      <c r="AU62">
        <v>5001</v>
      </c>
      <c r="AV62">
        <v>5001</v>
      </c>
      <c r="AW62">
        <v>5001</v>
      </c>
      <c r="AX62">
        <v>6</v>
      </c>
      <c r="AY62">
        <v>7</v>
      </c>
      <c r="AZ62">
        <v>400</v>
      </c>
      <c r="BB62">
        <v>748</v>
      </c>
      <c r="BG62" t="s">
        <v>31</v>
      </c>
      <c r="BK62" t="s">
        <v>31</v>
      </c>
      <c r="BL62" t="s">
        <v>31</v>
      </c>
      <c r="BM62" s="2">
        <v>22098</v>
      </c>
    </row>
    <row r="63" spans="1:65">
      <c r="A63" t="s">
        <v>147</v>
      </c>
      <c r="B63">
        <v>51298</v>
      </c>
      <c r="C63" t="s">
        <v>136</v>
      </c>
      <c r="D63">
        <v>27</v>
      </c>
      <c r="E63" t="s">
        <v>136</v>
      </c>
      <c r="F63" t="s">
        <v>7040</v>
      </c>
      <c r="G63">
        <v>7</v>
      </c>
      <c r="I63" t="s">
        <v>7041</v>
      </c>
      <c r="J63" t="s">
        <v>6877</v>
      </c>
      <c r="K63" t="s">
        <v>42</v>
      </c>
      <c r="M63">
        <v>1007700</v>
      </c>
      <c r="N63">
        <v>1.1000000000000001</v>
      </c>
      <c r="O63">
        <v>1108.47</v>
      </c>
      <c r="Q63" t="s">
        <v>148</v>
      </c>
      <c r="R63" s="2">
        <v>44927</v>
      </c>
      <c r="S63">
        <v>5510</v>
      </c>
      <c r="T63" s="2">
        <v>44652</v>
      </c>
      <c r="U63" t="s">
        <v>6921</v>
      </c>
      <c r="V63" t="s">
        <v>6885</v>
      </c>
      <c r="W63">
        <v>0</v>
      </c>
      <c r="Y63">
        <v>0</v>
      </c>
      <c r="Z63" s="2">
        <v>22098</v>
      </c>
      <c r="AC63" s="2">
        <v>42801</v>
      </c>
      <c r="AD63" t="s">
        <v>141</v>
      </c>
      <c r="AF63" t="s">
        <v>20</v>
      </c>
      <c r="AG63" t="s">
        <v>21</v>
      </c>
      <c r="AH63">
        <v>5001</v>
      </c>
      <c r="AI63">
        <v>1</v>
      </c>
      <c r="AJ63">
        <v>5541</v>
      </c>
      <c r="AK63" t="s">
        <v>7042</v>
      </c>
      <c r="AL63" t="s">
        <v>7043</v>
      </c>
      <c r="AM63" t="s">
        <v>149</v>
      </c>
      <c r="AN63" t="s">
        <v>149</v>
      </c>
      <c r="AO63" t="s">
        <v>7044</v>
      </c>
      <c r="AS63" t="s">
        <v>26</v>
      </c>
      <c r="AU63">
        <v>5001</v>
      </c>
      <c r="AV63">
        <v>5001</v>
      </c>
      <c r="AW63">
        <v>5001</v>
      </c>
      <c r="AX63">
        <v>7</v>
      </c>
      <c r="AY63">
        <v>8</v>
      </c>
      <c r="AZ63">
        <v>400</v>
      </c>
      <c r="BB63">
        <v>748</v>
      </c>
      <c r="BE63" t="s">
        <v>155</v>
      </c>
      <c r="BF63" t="s">
        <v>155</v>
      </c>
      <c r="BG63" t="s">
        <v>31</v>
      </c>
      <c r="BK63" t="s">
        <v>31</v>
      </c>
      <c r="BL63" t="s">
        <v>31</v>
      </c>
      <c r="BM63" s="2">
        <v>22098</v>
      </c>
    </row>
    <row r="64" spans="1:65">
      <c r="A64" t="s">
        <v>166</v>
      </c>
      <c r="B64">
        <v>51298</v>
      </c>
      <c r="C64" t="s">
        <v>136</v>
      </c>
      <c r="D64">
        <v>27</v>
      </c>
      <c r="E64" t="s">
        <v>136</v>
      </c>
      <c r="F64" t="s">
        <v>7046</v>
      </c>
      <c r="G64">
        <v>19</v>
      </c>
      <c r="I64" t="s">
        <v>7047</v>
      </c>
      <c r="J64" t="s">
        <v>6877</v>
      </c>
      <c r="K64" t="s">
        <v>171</v>
      </c>
      <c r="M64">
        <v>79300</v>
      </c>
      <c r="N64">
        <v>1.1000000000000001</v>
      </c>
      <c r="O64">
        <v>87.23</v>
      </c>
      <c r="Q64" t="s">
        <v>167</v>
      </c>
      <c r="R64" s="2">
        <v>44927</v>
      </c>
      <c r="S64">
        <v>5510</v>
      </c>
      <c r="T64" s="2">
        <v>44652</v>
      </c>
      <c r="U64" t="s">
        <v>6921</v>
      </c>
      <c r="V64" t="s">
        <v>6885</v>
      </c>
      <c r="W64">
        <v>0</v>
      </c>
      <c r="Y64">
        <v>204</v>
      </c>
      <c r="Z64" s="2">
        <v>35990</v>
      </c>
      <c r="AC64" s="2">
        <v>39172</v>
      </c>
      <c r="AD64" t="s">
        <v>141</v>
      </c>
      <c r="AE64" t="s">
        <v>7047</v>
      </c>
      <c r="AF64" t="s">
        <v>20</v>
      </c>
      <c r="AG64" t="s">
        <v>21</v>
      </c>
      <c r="AH64">
        <v>5002</v>
      </c>
      <c r="AI64">
        <v>1</v>
      </c>
      <c r="AJ64">
        <v>5541</v>
      </c>
      <c r="AK64" t="s">
        <v>7048</v>
      </c>
      <c r="AO64" t="s">
        <v>7046</v>
      </c>
      <c r="AS64" t="s">
        <v>170</v>
      </c>
      <c r="AU64">
        <v>5002</v>
      </c>
      <c r="AV64">
        <v>5002</v>
      </c>
      <c r="AW64">
        <v>5002</v>
      </c>
      <c r="AX64">
        <v>1</v>
      </c>
      <c r="AY64">
        <v>1</v>
      </c>
      <c r="AZ64">
        <v>400</v>
      </c>
      <c r="BB64">
        <v>748</v>
      </c>
      <c r="BG64" t="s">
        <v>31</v>
      </c>
      <c r="BK64" t="s">
        <v>31</v>
      </c>
      <c r="BL64" t="s">
        <v>31</v>
      </c>
      <c r="BM64" s="2">
        <v>35990</v>
      </c>
    </row>
    <row r="65" spans="1:65">
      <c r="A65" t="s">
        <v>166</v>
      </c>
      <c r="B65">
        <v>51298</v>
      </c>
      <c r="C65" t="s">
        <v>136</v>
      </c>
      <c r="D65">
        <v>27</v>
      </c>
      <c r="E65" t="s">
        <v>136</v>
      </c>
      <c r="F65" t="s">
        <v>7046</v>
      </c>
      <c r="G65">
        <v>19</v>
      </c>
      <c r="J65" t="s">
        <v>6900</v>
      </c>
      <c r="K65" t="s">
        <v>171</v>
      </c>
      <c r="M65">
        <v>32100</v>
      </c>
      <c r="N65">
        <v>1.1000000000000001</v>
      </c>
      <c r="O65">
        <v>35.31</v>
      </c>
      <c r="Q65" t="s">
        <v>167</v>
      </c>
      <c r="R65" s="2">
        <v>44927</v>
      </c>
      <c r="S65">
        <v>5510</v>
      </c>
      <c r="T65" s="2">
        <v>44652</v>
      </c>
      <c r="U65" t="s">
        <v>6921</v>
      </c>
      <c r="V65" t="s">
        <v>6885</v>
      </c>
      <c r="W65">
        <v>0</v>
      </c>
      <c r="Y65">
        <v>204</v>
      </c>
      <c r="Z65" s="2">
        <v>35990</v>
      </c>
      <c r="AC65" s="2">
        <v>39172</v>
      </c>
      <c r="AD65" t="s">
        <v>141</v>
      </c>
      <c r="AE65" t="s">
        <v>7047</v>
      </c>
      <c r="AF65" t="s">
        <v>20</v>
      </c>
      <c r="AG65" t="s">
        <v>21</v>
      </c>
      <c r="AH65">
        <v>5002</v>
      </c>
      <c r="AI65">
        <v>1</v>
      </c>
      <c r="AJ65">
        <v>5557</v>
      </c>
      <c r="AK65" t="s">
        <v>7048</v>
      </c>
      <c r="AO65" t="s">
        <v>7046</v>
      </c>
      <c r="AS65" t="s">
        <v>170</v>
      </c>
      <c r="AU65">
        <v>5002</v>
      </c>
      <c r="AV65">
        <v>5002</v>
      </c>
      <c r="AW65">
        <v>5002</v>
      </c>
      <c r="AX65">
        <v>1</v>
      </c>
      <c r="AY65">
        <v>2</v>
      </c>
      <c r="AZ65">
        <v>400</v>
      </c>
      <c r="BB65">
        <v>748</v>
      </c>
      <c r="BG65" t="s">
        <v>31</v>
      </c>
      <c r="BK65" t="s">
        <v>31</v>
      </c>
      <c r="BL65" t="s">
        <v>31</v>
      </c>
      <c r="BM65" s="2">
        <v>35990</v>
      </c>
    </row>
    <row r="66" spans="1:65">
      <c r="A66" t="s">
        <v>162</v>
      </c>
      <c r="B66">
        <v>51298</v>
      </c>
      <c r="C66" t="s">
        <v>136</v>
      </c>
      <c r="D66">
        <v>27</v>
      </c>
      <c r="E66" t="s">
        <v>136</v>
      </c>
      <c r="F66" t="s">
        <v>7049</v>
      </c>
      <c r="G66">
        <v>32</v>
      </c>
      <c r="I66" t="s">
        <v>7050</v>
      </c>
      <c r="J66" t="s">
        <v>6883</v>
      </c>
      <c r="K66" t="s">
        <v>164</v>
      </c>
      <c r="L66" t="s">
        <v>163</v>
      </c>
      <c r="M66">
        <v>253700</v>
      </c>
      <c r="N66">
        <v>1.1000000000000001</v>
      </c>
      <c r="O66">
        <v>279.07</v>
      </c>
      <c r="Q66" t="s">
        <v>138</v>
      </c>
      <c r="R66" s="2">
        <v>44927</v>
      </c>
      <c r="S66">
        <v>5510</v>
      </c>
      <c r="T66" s="2">
        <v>44652</v>
      </c>
      <c r="U66" t="s">
        <v>6921</v>
      </c>
      <c r="V66" t="s">
        <v>6885</v>
      </c>
      <c r="W66">
        <v>0</v>
      </c>
      <c r="Y66">
        <v>204</v>
      </c>
      <c r="Z66" s="2">
        <v>35065</v>
      </c>
      <c r="AD66" t="s">
        <v>141</v>
      </c>
      <c r="AE66" t="s">
        <v>7050</v>
      </c>
      <c r="AF66" t="s">
        <v>20</v>
      </c>
      <c r="AG66" t="s">
        <v>21</v>
      </c>
      <c r="AH66">
        <v>5012</v>
      </c>
      <c r="AI66">
        <v>1</v>
      </c>
      <c r="AJ66">
        <v>5540</v>
      </c>
      <c r="AO66" t="s">
        <v>7049</v>
      </c>
      <c r="AS66" t="s">
        <v>26</v>
      </c>
      <c r="AU66">
        <v>5012</v>
      </c>
      <c r="AV66">
        <v>5012</v>
      </c>
      <c r="AW66">
        <v>5012</v>
      </c>
      <c r="AX66">
        <v>1</v>
      </c>
      <c r="AY66">
        <v>1</v>
      </c>
      <c r="AZ66">
        <v>400</v>
      </c>
      <c r="BB66">
        <v>748</v>
      </c>
      <c r="BE66" t="s">
        <v>165</v>
      </c>
      <c r="BF66" t="s">
        <v>165</v>
      </c>
      <c r="BG66" t="s">
        <v>31</v>
      </c>
      <c r="BK66" t="s">
        <v>31</v>
      </c>
      <c r="BL66" t="s">
        <v>31</v>
      </c>
      <c r="BM66" s="2">
        <v>35065</v>
      </c>
    </row>
    <row r="67" spans="1:65">
      <c r="A67" t="s">
        <v>157</v>
      </c>
      <c r="B67">
        <v>51298</v>
      </c>
      <c r="C67" t="s">
        <v>136</v>
      </c>
      <c r="D67">
        <v>27</v>
      </c>
      <c r="E67" t="s">
        <v>136</v>
      </c>
      <c r="F67" t="s">
        <v>7051</v>
      </c>
      <c r="G67">
        <v>3</v>
      </c>
      <c r="I67" t="s">
        <v>7052</v>
      </c>
      <c r="J67" t="s">
        <v>6883</v>
      </c>
      <c r="K67" t="s">
        <v>42</v>
      </c>
      <c r="L67" t="s">
        <v>27</v>
      </c>
      <c r="M67">
        <v>2396200</v>
      </c>
      <c r="N67">
        <v>1.1000000000000001</v>
      </c>
      <c r="O67">
        <v>2635.82</v>
      </c>
      <c r="Q67" t="s">
        <v>158</v>
      </c>
      <c r="R67" s="2">
        <v>44927</v>
      </c>
      <c r="S67">
        <v>5510</v>
      </c>
      <c r="T67" s="2">
        <v>44562</v>
      </c>
      <c r="U67" t="s">
        <v>6921</v>
      </c>
      <c r="V67" t="s">
        <v>6885</v>
      </c>
      <c r="W67">
        <v>0</v>
      </c>
      <c r="Y67">
        <v>204</v>
      </c>
      <c r="Z67" s="2">
        <v>7672</v>
      </c>
      <c r="AC67" s="2">
        <v>42455</v>
      </c>
      <c r="AD67" t="s">
        <v>161</v>
      </c>
      <c r="AE67" t="s">
        <v>7052</v>
      </c>
      <c r="AF67" t="s">
        <v>20</v>
      </c>
      <c r="AG67" t="s">
        <v>21</v>
      </c>
      <c r="AH67">
        <v>5013</v>
      </c>
      <c r="AI67">
        <v>1</v>
      </c>
      <c r="AJ67">
        <v>5540</v>
      </c>
      <c r="AO67" t="s">
        <v>7051</v>
      </c>
      <c r="AS67" t="s">
        <v>26</v>
      </c>
      <c r="AU67">
        <v>5013</v>
      </c>
      <c r="AV67">
        <v>5013</v>
      </c>
      <c r="AW67">
        <v>5013</v>
      </c>
      <c r="AX67">
        <v>1</v>
      </c>
      <c r="AY67">
        <v>1</v>
      </c>
      <c r="AZ67">
        <v>400</v>
      </c>
      <c r="BB67">
        <v>748</v>
      </c>
      <c r="BG67" t="s">
        <v>32</v>
      </c>
      <c r="BH67" t="s">
        <v>15</v>
      </c>
      <c r="BK67" t="s">
        <v>31</v>
      </c>
      <c r="BL67" t="s">
        <v>31</v>
      </c>
      <c r="BM67" s="2">
        <v>7672</v>
      </c>
    </row>
    <row r="68" spans="1:65">
      <c r="A68" t="s">
        <v>157</v>
      </c>
      <c r="B68">
        <v>51298</v>
      </c>
      <c r="C68" t="s">
        <v>136</v>
      </c>
      <c r="D68">
        <v>27</v>
      </c>
      <c r="E68" t="s">
        <v>136</v>
      </c>
      <c r="F68" t="s">
        <v>7051</v>
      </c>
      <c r="G68">
        <v>3</v>
      </c>
      <c r="I68" t="s">
        <v>7052</v>
      </c>
      <c r="J68" t="s">
        <v>6877</v>
      </c>
      <c r="K68" t="s">
        <v>42</v>
      </c>
      <c r="M68">
        <v>87900</v>
      </c>
      <c r="N68">
        <v>1.1000000000000001</v>
      </c>
      <c r="O68">
        <v>96.69</v>
      </c>
      <c r="Q68" t="s">
        <v>158</v>
      </c>
      <c r="R68" s="2">
        <v>44927</v>
      </c>
      <c r="S68">
        <v>5510</v>
      </c>
      <c r="T68" s="2">
        <v>44562</v>
      </c>
      <c r="U68" t="s">
        <v>6921</v>
      </c>
      <c r="V68" t="s">
        <v>6885</v>
      </c>
      <c r="W68">
        <v>0</v>
      </c>
      <c r="Y68">
        <v>204</v>
      </c>
      <c r="Z68" s="2">
        <v>7672</v>
      </c>
      <c r="AC68" s="2">
        <v>42455</v>
      </c>
      <c r="AD68" t="s">
        <v>161</v>
      </c>
      <c r="AE68" t="s">
        <v>7052</v>
      </c>
      <c r="AF68" t="s">
        <v>20</v>
      </c>
      <c r="AG68" t="s">
        <v>21</v>
      </c>
      <c r="AH68">
        <v>5013</v>
      </c>
      <c r="AI68">
        <v>1</v>
      </c>
      <c r="AJ68">
        <v>5541</v>
      </c>
      <c r="AO68" t="s">
        <v>7051</v>
      </c>
      <c r="AS68" t="s">
        <v>26</v>
      </c>
      <c r="AU68">
        <v>5013</v>
      </c>
      <c r="AV68">
        <v>5013</v>
      </c>
      <c r="AW68">
        <v>5013</v>
      </c>
      <c r="AX68">
        <v>1</v>
      </c>
      <c r="AY68">
        <v>2</v>
      </c>
      <c r="AZ68">
        <v>400</v>
      </c>
      <c r="BB68">
        <v>748</v>
      </c>
      <c r="BG68" t="s">
        <v>32</v>
      </c>
      <c r="BK68" t="s">
        <v>31</v>
      </c>
      <c r="BL68" t="s">
        <v>31</v>
      </c>
      <c r="BM68" s="2">
        <v>7672</v>
      </c>
    </row>
    <row r="69" spans="1:65">
      <c r="A69">
        <v>109743</v>
      </c>
      <c r="B69">
        <v>51298</v>
      </c>
      <c r="C69" t="s">
        <v>136</v>
      </c>
      <c r="D69">
        <v>27</v>
      </c>
      <c r="E69" t="s">
        <v>136</v>
      </c>
      <c r="F69" t="s">
        <v>7049</v>
      </c>
      <c r="G69">
        <v>32</v>
      </c>
      <c r="I69" t="s">
        <v>7041</v>
      </c>
      <c r="J69" t="s">
        <v>6883</v>
      </c>
      <c r="K69" t="s">
        <v>42</v>
      </c>
      <c r="M69">
        <v>2238200</v>
      </c>
      <c r="N69">
        <v>1.1000000000000001</v>
      </c>
      <c r="O69">
        <v>2462.02</v>
      </c>
      <c r="Q69" t="s">
        <v>138</v>
      </c>
      <c r="R69" s="2">
        <v>44927</v>
      </c>
      <c r="S69">
        <v>5510</v>
      </c>
      <c r="T69" s="2">
        <v>44652</v>
      </c>
      <c r="U69" t="s">
        <v>6921</v>
      </c>
      <c r="V69" t="s">
        <v>6885</v>
      </c>
      <c r="W69">
        <v>0</v>
      </c>
      <c r="Y69">
        <v>204</v>
      </c>
      <c r="Z69" s="2">
        <v>43213</v>
      </c>
      <c r="AC69" s="2">
        <v>43965</v>
      </c>
      <c r="AD69" t="s">
        <v>141</v>
      </c>
      <c r="AE69" t="s">
        <v>7041</v>
      </c>
      <c r="AF69" t="s">
        <v>20</v>
      </c>
      <c r="AG69" t="s">
        <v>21</v>
      </c>
      <c r="AH69">
        <v>5014</v>
      </c>
      <c r="AI69">
        <v>1</v>
      </c>
      <c r="AJ69">
        <v>5540</v>
      </c>
      <c r="AO69" t="s">
        <v>7049</v>
      </c>
      <c r="AS69" t="s">
        <v>26</v>
      </c>
      <c r="AU69">
        <v>5014</v>
      </c>
      <c r="AV69">
        <v>5014</v>
      </c>
      <c r="AW69">
        <v>5014</v>
      </c>
      <c r="AX69">
        <v>1</v>
      </c>
      <c r="AY69">
        <v>1</v>
      </c>
      <c r="AZ69">
        <v>400</v>
      </c>
      <c r="BB69">
        <v>748</v>
      </c>
      <c r="BG69" t="s">
        <v>32</v>
      </c>
      <c r="BH69" t="s">
        <v>34</v>
      </c>
      <c r="BK69" t="s">
        <v>31</v>
      </c>
      <c r="BL69" t="s">
        <v>31</v>
      </c>
      <c r="BM69" s="2">
        <v>43213</v>
      </c>
    </row>
    <row r="70" spans="1:65">
      <c r="A70">
        <v>111632</v>
      </c>
      <c r="B70">
        <v>51298</v>
      </c>
      <c r="C70" t="s">
        <v>136</v>
      </c>
      <c r="D70">
        <v>27</v>
      </c>
      <c r="E70" t="s">
        <v>136</v>
      </c>
      <c r="F70" t="s">
        <v>7049</v>
      </c>
      <c r="G70">
        <v>34</v>
      </c>
      <c r="I70" t="s">
        <v>7050</v>
      </c>
      <c r="J70" t="s">
        <v>6883</v>
      </c>
      <c r="K70" t="s">
        <v>42</v>
      </c>
      <c r="M70">
        <v>3238200</v>
      </c>
      <c r="N70">
        <v>1.1000000000000001</v>
      </c>
      <c r="O70">
        <v>3562.02</v>
      </c>
      <c r="Q70" t="s">
        <v>138</v>
      </c>
      <c r="R70" s="2">
        <v>44927</v>
      </c>
      <c r="S70">
        <v>5510</v>
      </c>
      <c r="T70" s="2">
        <v>44652</v>
      </c>
      <c r="U70" t="s">
        <v>6921</v>
      </c>
      <c r="V70" t="s">
        <v>6885</v>
      </c>
      <c r="W70">
        <v>0</v>
      </c>
      <c r="Y70">
        <v>204</v>
      </c>
      <c r="Z70" s="2">
        <v>44027</v>
      </c>
      <c r="AE70" t="s">
        <v>7050</v>
      </c>
      <c r="AF70" t="s">
        <v>20</v>
      </c>
      <c r="AG70" t="s">
        <v>21</v>
      </c>
      <c r="AH70">
        <v>5015</v>
      </c>
      <c r="AI70">
        <v>1</v>
      </c>
      <c r="AJ70">
        <v>5540</v>
      </c>
      <c r="AO70" t="s">
        <v>7049</v>
      </c>
      <c r="AS70" t="s">
        <v>26</v>
      </c>
      <c r="AU70">
        <v>5015</v>
      </c>
      <c r="AV70">
        <v>5015</v>
      </c>
      <c r="AW70">
        <v>5015</v>
      </c>
      <c r="AX70">
        <v>1</v>
      </c>
      <c r="AY70">
        <v>1</v>
      </c>
      <c r="AZ70">
        <v>400</v>
      </c>
      <c r="BB70">
        <v>748</v>
      </c>
      <c r="BE70" t="s">
        <v>7053</v>
      </c>
      <c r="BF70" t="s">
        <v>7053</v>
      </c>
      <c r="BG70" t="s">
        <v>32</v>
      </c>
      <c r="BH70" t="s">
        <v>34</v>
      </c>
      <c r="BK70" t="s">
        <v>31</v>
      </c>
      <c r="BL70" t="s">
        <v>31</v>
      </c>
      <c r="BM70" s="2">
        <v>44027</v>
      </c>
    </row>
    <row r="71" spans="1:65">
      <c r="A71">
        <v>111632</v>
      </c>
      <c r="B71">
        <v>51298</v>
      </c>
      <c r="C71" t="s">
        <v>136</v>
      </c>
      <c r="D71">
        <v>27</v>
      </c>
      <c r="E71" t="s">
        <v>136</v>
      </c>
      <c r="F71" t="s">
        <v>7049</v>
      </c>
      <c r="G71">
        <v>34</v>
      </c>
      <c r="H71" t="s">
        <v>7054</v>
      </c>
      <c r="I71" t="s">
        <v>7050</v>
      </c>
      <c r="J71" t="s">
        <v>6877</v>
      </c>
      <c r="K71" t="s">
        <v>42</v>
      </c>
      <c r="M71">
        <v>767700</v>
      </c>
      <c r="N71">
        <v>1.1000000000000001</v>
      </c>
      <c r="O71">
        <v>844.47</v>
      </c>
      <c r="Q71" t="s">
        <v>138</v>
      </c>
      <c r="R71" s="2">
        <v>44927</v>
      </c>
      <c r="S71">
        <v>5510</v>
      </c>
      <c r="T71" s="2">
        <v>44652</v>
      </c>
      <c r="U71" t="s">
        <v>6921</v>
      </c>
      <c r="V71" t="s">
        <v>6885</v>
      </c>
      <c r="W71">
        <v>0</v>
      </c>
      <c r="Y71">
        <v>204</v>
      </c>
      <c r="Z71" s="2">
        <v>44027</v>
      </c>
      <c r="AE71" t="s">
        <v>7050</v>
      </c>
      <c r="AF71" t="s">
        <v>20</v>
      </c>
      <c r="AG71" t="s">
        <v>21</v>
      </c>
      <c r="AH71">
        <v>5015</v>
      </c>
      <c r="AI71">
        <v>1</v>
      </c>
      <c r="AJ71">
        <v>5541</v>
      </c>
      <c r="AO71" t="s">
        <v>7049</v>
      </c>
      <c r="AS71" t="s">
        <v>26</v>
      </c>
      <c r="AU71">
        <v>5015</v>
      </c>
      <c r="AV71">
        <v>5015</v>
      </c>
      <c r="AW71">
        <v>5015</v>
      </c>
      <c r="AX71">
        <v>2</v>
      </c>
      <c r="AY71">
        <v>2</v>
      </c>
      <c r="AZ71">
        <v>400</v>
      </c>
      <c r="BB71">
        <v>748</v>
      </c>
      <c r="BE71" t="s">
        <v>7053</v>
      </c>
      <c r="BF71" t="s">
        <v>7053</v>
      </c>
      <c r="BG71" t="s">
        <v>32</v>
      </c>
      <c r="BK71" t="s">
        <v>31</v>
      </c>
      <c r="BL71" t="s">
        <v>31</v>
      </c>
      <c r="BM71" s="2">
        <v>44027</v>
      </c>
    </row>
    <row r="72" spans="1:65">
      <c r="A72" t="s">
        <v>173</v>
      </c>
      <c r="B72">
        <v>51298</v>
      </c>
      <c r="C72" t="s">
        <v>136</v>
      </c>
      <c r="D72">
        <v>32</v>
      </c>
      <c r="E72" t="s">
        <v>136</v>
      </c>
      <c r="F72" t="s">
        <v>500</v>
      </c>
      <c r="G72">
        <v>23</v>
      </c>
      <c r="H72">
        <v>-47</v>
      </c>
      <c r="I72" t="s">
        <v>7055</v>
      </c>
      <c r="J72" t="s">
        <v>6883</v>
      </c>
      <c r="K72" t="s">
        <v>178</v>
      </c>
      <c r="M72">
        <v>50000000</v>
      </c>
      <c r="N72">
        <v>1.1000000000000001</v>
      </c>
      <c r="O72">
        <v>55000</v>
      </c>
      <c r="Q72" t="s">
        <v>174</v>
      </c>
      <c r="R72" s="2">
        <v>44927</v>
      </c>
      <c r="S72">
        <v>5510</v>
      </c>
      <c r="T72" s="2">
        <v>44562</v>
      </c>
      <c r="U72" t="s">
        <v>6990</v>
      </c>
      <c r="V72" t="s">
        <v>6991</v>
      </c>
      <c r="W72">
        <v>0</v>
      </c>
      <c r="Y72">
        <v>204</v>
      </c>
      <c r="Z72" s="2">
        <v>44197</v>
      </c>
      <c r="AC72" s="2">
        <v>45055</v>
      </c>
      <c r="AE72" t="s">
        <v>7055</v>
      </c>
      <c r="AF72" t="s">
        <v>20</v>
      </c>
      <c r="AG72" t="s">
        <v>21</v>
      </c>
      <c r="AH72">
        <v>5002</v>
      </c>
      <c r="AI72">
        <v>1</v>
      </c>
      <c r="AJ72">
        <v>5540</v>
      </c>
      <c r="AO72" t="s">
        <v>500</v>
      </c>
      <c r="AS72" t="s">
        <v>26</v>
      </c>
      <c r="AU72">
        <v>5002</v>
      </c>
      <c r="AV72">
        <v>5002</v>
      </c>
      <c r="AW72">
        <v>5002</v>
      </c>
      <c r="AX72">
        <v>1</v>
      </c>
      <c r="AY72">
        <v>1</v>
      </c>
      <c r="AZ72">
        <v>400</v>
      </c>
      <c r="BB72">
        <v>748</v>
      </c>
      <c r="BC72">
        <v>379</v>
      </c>
      <c r="BG72" t="s">
        <v>31</v>
      </c>
      <c r="BK72" t="s">
        <v>31</v>
      </c>
      <c r="BL72" t="s">
        <v>31</v>
      </c>
      <c r="BM72" s="2">
        <v>44197</v>
      </c>
    </row>
    <row r="73" spans="1:65">
      <c r="A73" t="s">
        <v>181</v>
      </c>
      <c r="B73">
        <v>10000</v>
      </c>
      <c r="C73" t="s">
        <v>136</v>
      </c>
      <c r="D73">
        <v>32</v>
      </c>
      <c r="E73" t="s">
        <v>136</v>
      </c>
      <c r="F73" t="s">
        <v>500</v>
      </c>
      <c r="G73">
        <v>23</v>
      </c>
      <c r="H73">
        <v>-47</v>
      </c>
      <c r="I73" t="s">
        <v>7055</v>
      </c>
      <c r="J73" t="s">
        <v>6883</v>
      </c>
      <c r="K73" t="s">
        <v>178</v>
      </c>
      <c r="M73">
        <v>10389088</v>
      </c>
      <c r="N73">
        <v>0</v>
      </c>
      <c r="O73">
        <v>1485.77</v>
      </c>
      <c r="Q73" t="s">
        <v>182</v>
      </c>
      <c r="R73" s="2">
        <v>44927</v>
      </c>
      <c r="S73">
        <v>5500</v>
      </c>
      <c r="T73" s="2">
        <v>44562</v>
      </c>
      <c r="U73" t="s">
        <v>6990</v>
      </c>
      <c r="V73" t="s">
        <v>6991</v>
      </c>
      <c r="W73">
        <v>0</v>
      </c>
      <c r="Y73">
        <v>204</v>
      </c>
      <c r="Z73" s="2">
        <v>44197</v>
      </c>
      <c r="AD73" t="s">
        <v>184</v>
      </c>
      <c r="AE73" t="s">
        <v>7055</v>
      </c>
      <c r="AF73" t="s">
        <v>179</v>
      </c>
      <c r="AG73" t="s">
        <v>180</v>
      </c>
      <c r="AH73">
        <v>5003</v>
      </c>
      <c r="AJ73">
        <v>5540</v>
      </c>
      <c r="AO73" t="s">
        <v>500</v>
      </c>
      <c r="AS73" t="s">
        <v>26</v>
      </c>
      <c r="AU73">
        <v>5003</v>
      </c>
      <c r="AV73">
        <v>5003</v>
      </c>
      <c r="AW73">
        <v>5003</v>
      </c>
      <c r="AX73">
        <v>1</v>
      </c>
      <c r="AY73">
        <v>1</v>
      </c>
      <c r="AZ73">
        <v>400</v>
      </c>
      <c r="BB73">
        <v>991</v>
      </c>
      <c r="BC73">
        <v>379</v>
      </c>
      <c r="BE73" t="s">
        <v>183</v>
      </c>
      <c r="BF73" t="s">
        <v>183</v>
      </c>
      <c r="BG73" t="s">
        <v>31</v>
      </c>
      <c r="BK73" t="s">
        <v>31</v>
      </c>
      <c r="BL73" t="s">
        <v>31</v>
      </c>
      <c r="BM73" s="2">
        <v>44197</v>
      </c>
    </row>
    <row r="74" spans="1:65">
      <c r="A74" t="s">
        <v>253</v>
      </c>
      <c r="B74">
        <v>51298</v>
      </c>
      <c r="C74" t="s">
        <v>136</v>
      </c>
      <c r="D74">
        <v>33</v>
      </c>
      <c r="E74" t="s">
        <v>136</v>
      </c>
      <c r="F74" t="s">
        <v>7056</v>
      </c>
      <c r="G74">
        <v>10</v>
      </c>
      <c r="I74" t="s">
        <v>7057</v>
      </c>
      <c r="J74" t="s">
        <v>6883</v>
      </c>
      <c r="K74" t="s">
        <v>230</v>
      </c>
      <c r="M74">
        <v>3089300</v>
      </c>
      <c r="N74">
        <v>1.1000000000000001</v>
      </c>
      <c r="O74">
        <v>3398.23</v>
      </c>
      <c r="Q74" t="s">
        <v>254</v>
      </c>
      <c r="R74" s="2">
        <v>44927</v>
      </c>
      <c r="S74">
        <v>5510</v>
      </c>
      <c r="T74" s="2">
        <v>44562</v>
      </c>
      <c r="U74" t="s">
        <v>6921</v>
      </c>
      <c r="V74" t="s">
        <v>6885</v>
      </c>
      <c r="W74">
        <v>0</v>
      </c>
      <c r="Y74">
        <v>204</v>
      </c>
      <c r="Z74" s="2">
        <v>30742</v>
      </c>
      <c r="AC74" s="2">
        <v>45630</v>
      </c>
      <c r="AD74" t="s">
        <v>161</v>
      </c>
      <c r="AE74" t="s">
        <v>7057</v>
      </c>
      <c r="AF74" t="s">
        <v>20</v>
      </c>
      <c r="AG74" t="s">
        <v>21</v>
      </c>
      <c r="AH74">
        <v>5001</v>
      </c>
      <c r="AI74">
        <v>1</v>
      </c>
      <c r="AJ74">
        <v>5540</v>
      </c>
      <c r="AO74" t="s">
        <v>7056</v>
      </c>
      <c r="AS74" t="s">
        <v>26</v>
      </c>
      <c r="AU74">
        <v>5001</v>
      </c>
      <c r="AV74">
        <v>5001</v>
      </c>
      <c r="AW74">
        <v>5001</v>
      </c>
      <c r="AX74">
        <v>1</v>
      </c>
      <c r="AY74">
        <v>1</v>
      </c>
      <c r="AZ74">
        <v>400</v>
      </c>
      <c r="BB74">
        <v>748</v>
      </c>
      <c r="BG74" t="s">
        <v>32</v>
      </c>
      <c r="BH74" t="s">
        <v>34</v>
      </c>
      <c r="BK74" t="s">
        <v>31</v>
      </c>
      <c r="BL74" t="s">
        <v>31</v>
      </c>
      <c r="BM74" s="2">
        <v>30742</v>
      </c>
    </row>
    <row r="75" spans="1:65">
      <c r="A75" t="s">
        <v>257</v>
      </c>
      <c r="B75">
        <v>51298</v>
      </c>
      <c r="C75" t="s">
        <v>136</v>
      </c>
      <c r="D75">
        <v>33</v>
      </c>
      <c r="E75" t="s">
        <v>136</v>
      </c>
      <c r="F75" t="s">
        <v>7056</v>
      </c>
      <c r="G75">
        <v>10</v>
      </c>
      <c r="I75" t="s">
        <v>7057</v>
      </c>
      <c r="J75" t="s">
        <v>6883</v>
      </c>
      <c r="K75" t="s">
        <v>258</v>
      </c>
      <c r="L75" t="s">
        <v>27</v>
      </c>
      <c r="M75">
        <v>431400</v>
      </c>
      <c r="N75">
        <v>1.1000000000000001</v>
      </c>
      <c r="O75">
        <v>474.54</v>
      </c>
      <c r="Q75" t="s">
        <v>254</v>
      </c>
      <c r="R75" s="2">
        <v>44927</v>
      </c>
      <c r="S75">
        <v>5510</v>
      </c>
      <c r="T75" s="2">
        <v>44562</v>
      </c>
      <c r="U75" t="s">
        <v>6921</v>
      </c>
      <c r="V75" t="s">
        <v>6885</v>
      </c>
      <c r="W75">
        <v>0</v>
      </c>
      <c r="Y75">
        <v>204</v>
      </c>
      <c r="Z75" s="2">
        <v>31225</v>
      </c>
      <c r="AC75" s="2">
        <v>45630</v>
      </c>
      <c r="AD75" t="s">
        <v>192</v>
      </c>
      <c r="AE75" t="s">
        <v>7057</v>
      </c>
      <c r="AF75" t="s">
        <v>20</v>
      </c>
      <c r="AG75" t="s">
        <v>21</v>
      </c>
      <c r="AH75">
        <v>5007</v>
      </c>
      <c r="AI75">
        <v>1</v>
      </c>
      <c r="AJ75">
        <v>5540</v>
      </c>
      <c r="AO75" t="s">
        <v>7056</v>
      </c>
      <c r="AS75" t="s">
        <v>26</v>
      </c>
      <c r="AU75">
        <v>5007</v>
      </c>
      <c r="AV75">
        <v>5007</v>
      </c>
      <c r="AW75">
        <v>5007</v>
      </c>
      <c r="AX75">
        <v>1</v>
      </c>
      <c r="AY75">
        <v>1</v>
      </c>
      <c r="AZ75">
        <v>400</v>
      </c>
      <c r="BB75">
        <v>748</v>
      </c>
      <c r="BE75" t="s">
        <v>259</v>
      </c>
      <c r="BF75" t="s">
        <v>259</v>
      </c>
      <c r="BG75" t="s">
        <v>31</v>
      </c>
      <c r="BK75" t="s">
        <v>31</v>
      </c>
      <c r="BL75" t="s">
        <v>31</v>
      </c>
      <c r="BM75" s="2">
        <v>31225</v>
      </c>
    </row>
    <row r="76" spans="1:65">
      <c r="A76" t="s">
        <v>260</v>
      </c>
      <c r="B76">
        <v>51298</v>
      </c>
      <c r="C76" t="s">
        <v>136</v>
      </c>
      <c r="D76">
        <v>33</v>
      </c>
      <c r="E76" t="s">
        <v>136</v>
      </c>
      <c r="F76" t="s">
        <v>7058</v>
      </c>
      <c r="G76">
        <v>10</v>
      </c>
      <c r="I76" t="s">
        <v>7059</v>
      </c>
      <c r="J76" t="s">
        <v>6883</v>
      </c>
      <c r="K76" t="s">
        <v>230</v>
      </c>
      <c r="L76" t="s">
        <v>264</v>
      </c>
      <c r="M76">
        <v>6819500</v>
      </c>
      <c r="N76">
        <v>1.1000000000000001</v>
      </c>
      <c r="O76">
        <v>7501.45</v>
      </c>
      <c r="Q76" t="s">
        <v>261</v>
      </c>
      <c r="R76" s="2">
        <v>44927</v>
      </c>
      <c r="S76">
        <v>5510</v>
      </c>
      <c r="T76" s="2">
        <v>44562</v>
      </c>
      <c r="U76" t="s">
        <v>6921</v>
      </c>
      <c r="V76" t="s">
        <v>6885</v>
      </c>
      <c r="W76">
        <v>0</v>
      </c>
      <c r="Y76">
        <v>204</v>
      </c>
      <c r="Z76" s="2">
        <v>21306</v>
      </c>
      <c r="AC76" s="2">
        <v>45630</v>
      </c>
      <c r="AD76" t="s">
        <v>161</v>
      </c>
      <c r="AF76" t="s">
        <v>20</v>
      </c>
      <c r="AG76" t="s">
        <v>21</v>
      </c>
      <c r="AH76">
        <v>5008</v>
      </c>
      <c r="AI76">
        <v>1</v>
      </c>
      <c r="AJ76">
        <v>5540</v>
      </c>
      <c r="AK76" t="s">
        <v>7060</v>
      </c>
      <c r="AL76" t="s">
        <v>7061</v>
      </c>
      <c r="AM76" t="s">
        <v>7062</v>
      </c>
      <c r="AO76" t="s">
        <v>7060</v>
      </c>
      <c r="AP76" t="s">
        <v>7063</v>
      </c>
      <c r="AS76" t="s">
        <v>26</v>
      </c>
      <c r="AU76">
        <v>5008</v>
      </c>
      <c r="AV76">
        <v>5008</v>
      </c>
      <c r="AW76">
        <v>5008</v>
      </c>
      <c r="AX76">
        <v>1</v>
      </c>
      <c r="AY76">
        <v>1</v>
      </c>
      <c r="AZ76">
        <v>400</v>
      </c>
      <c r="BB76">
        <v>748</v>
      </c>
      <c r="BG76" t="s">
        <v>31</v>
      </c>
      <c r="BK76" t="s">
        <v>31</v>
      </c>
      <c r="BL76" t="s">
        <v>31</v>
      </c>
      <c r="BM76" s="2">
        <v>21306</v>
      </c>
    </row>
    <row r="77" spans="1:65">
      <c r="A77" t="s">
        <v>260</v>
      </c>
      <c r="B77">
        <v>51298</v>
      </c>
      <c r="C77" t="s">
        <v>136</v>
      </c>
      <c r="D77">
        <v>33</v>
      </c>
      <c r="E77" t="s">
        <v>136</v>
      </c>
      <c r="F77" t="s">
        <v>7058</v>
      </c>
      <c r="G77">
        <v>10</v>
      </c>
      <c r="I77" t="s">
        <v>7059</v>
      </c>
      <c r="J77" t="s">
        <v>6883</v>
      </c>
      <c r="K77" t="s">
        <v>42</v>
      </c>
      <c r="L77" t="s">
        <v>264</v>
      </c>
      <c r="M77">
        <v>1154100</v>
      </c>
      <c r="N77">
        <v>1.1000000000000001</v>
      </c>
      <c r="O77">
        <v>1269.51</v>
      </c>
      <c r="Q77" t="s">
        <v>261</v>
      </c>
      <c r="R77" s="2">
        <v>44927</v>
      </c>
      <c r="S77">
        <v>5510</v>
      </c>
      <c r="T77" s="2">
        <v>44562</v>
      </c>
      <c r="U77" t="s">
        <v>6921</v>
      </c>
      <c r="V77" t="s">
        <v>6885</v>
      </c>
      <c r="W77">
        <v>0</v>
      </c>
      <c r="Y77">
        <v>204</v>
      </c>
      <c r="Z77" s="2">
        <v>21306</v>
      </c>
      <c r="AC77" s="2">
        <v>45630</v>
      </c>
      <c r="AD77" t="s">
        <v>161</v>
      </c>
      <c r="AF77" t="s">
        <v>20</v>
      </c>
      <c r="AG77" t="s">
        <v>21</v>
      </c>
      <c r="AH77">
        <v>5008</v>
      </c>
      <c r="AI77">
        <v>1</v>
      </c>
      <c r="AJ77">
        <v>5540</v>
      </c>
      <c r="AK77" t="s">
        <v>7060</v>
      </c>
      <c r="AL77" t="s">
        <v>7061</v>
      </c>
      <c r="AM77" t="s">
        <v>7062</v>
      </c>
      <c r="AO77" t="s">
        <v>7060</v>
      </c>
      <c r="AP77" t="s">
        <v>7063</v>
      </c>
      <c r="AS77" t="s">
        <v>26</v>
      </c>
      <c r="AU77">
        <v>5008</v>
      </c>
      <c r="AV77">
        <v>5008</v>
      </c>
      <c r="AW77">
        <v>5008</v>
      </c>
      <c r="AX77">
        <v>2</v>
      </c>
      <c r="AY77">
        <v>2</v>
      </c>
      <c r="AZ77">
        <v>400</v>
      </c>
      <c r="BB77">
        <v>748</v>
      </c>
      <c r="BE77" t="s">
        <v>265</v>
      </c>
      <c r="BF77" t="s">
        <v>265</v>
      </c>
      <c r="BG77" t="s">
        <v>31</v>
      </c>
      <c r="BK77" t="s">
        <v>31</v>
      </c>
      <c r="BL77" t="s">
        <v>31</v>
      </c>
      <c r="BM77" s="2">
        <v>21306</v>
      </c>
    </row>
    <row r="78" spans="1:65">
      <c r="A78" t="s">
        <v>260</v>
      </c>
      <c r="B78">
        <v>51298</v>
      </c>
      <c r="C78" t="s">
        <v>136</v>
      </c>
      <c r="D78">
        <v>33</v>
      </c>
      <c r="E78" t="s">
        <v>136</v>
      </c>
      <c r="F78" t="s">
        <v>7058</v>
      </c>
      <c r="G78">
        <v>10</v>
      </c>
      <c r="I78" t="s">
        <v>7059</v>
      </c>
      <c r="J78" t="s">
        <v>6877</v>
      </c>
      <c r="K78" t="s">
        <v>230</v>
      </c>
      <c r="M78">
        <v>4900</v>
      </c>
      <c r="N78">
        <v>1.1000000000000001</v>
      </c>
      <c r="O78">
        <v>5.39</v>
      </c>
      <c r="Q78" t="s">
        <v>261</v>
      </c>
      <c r="R78" s="2">
        <v>44927</v>
      </c>
      <c r="S78">
        <v>5510</v>
      </c>
      <c r="T78" s="2">
        <v>44562</v>
      </c>
      <c r="U78" t="s">
        <v>6921</v>
      </c>
      <c r="V78" t="s">
        <v>6885</v>
      </c>
      <c r="W78">
        <v>0</v>
      </c>
      <c r="Y78">
        <v>204</v>
      </c>
      <c r="Z78" s="2">
        <v>21306</v>
      </c>
      <c r="AC78" s="2">
        <v>45630</v>
      </c>
      <c r="AD78" t="s">
        <v>161</v>
      </c>
      <c r="AF78" t="s">
        <v>20</v>
      </c>
      <c r="AG78" t="s">
        <v>21</v>
      </c>
      <c r="AH78">
        <v>5008</v>
      </c>
      <c r="AI78">
        <v>1</v>
      </c>
      <c r="AJ78">
        <v>5541</v>
      </c>
      <c r="AK78" t="s">
        <v>7060</v>
      </c>
      <c r="AL78" t="s">
        <v>7061</v>
      </c>
      <c r="AM78" t="s">
        <v>7062</v>
      </c>
      <c r="AO78" t="s">
        <v>7060</v>
      </c>
      <c r="AP78" t="s">
        <v>7063</v>
      </c>
      <c r="AS78" t="s">
        <v>26</v>
      </c>
      <c r="AU78">
        <v>5008</v>
      </c>
      <c r="AV78">
        <v>5008</v>
      </c>
      <c r="AW78">
        <v>5008</v>
      </c>
      <c r="AX78">
        <v>1</v>
      </c>
      <c r="AY78">
        <v>3</v>
      </c>
      <c r="AZ78">
        <v>400</v>
      </c>
      <c r="BB78">
        <v>748</v>
      </c>
      <c r="BG78" t="s">
        <v>31</v>
      </c>
      <c r="BK78" t="s">
        <v>31</v>
      </c>
      <c r="BL78" t="s">
        <v>31</v>
      </c>
      <c r="BM78" s="2">
        <v>21306</v>
      </c>
    </row>
    <row r="79" spans="1:65">
      <c r="A79" t="s">
        <v>266</v>
      </c>
      <c r="B79">
        <v>51298</v>
      </c>
      <c r="C79" t="s">
        <v>136</v>
      </c>
      <c r="D79">
        <v>33</v>
      </c>
      <c r="E79" t="s">
        <v>136</v>
      </c>
      <c r="F79" t="s">
        <v>7064</v>
      </c>
      <c r="G79">
        <v>48</v>
      </c>
      <c r="I79" t="s">
        <v>7065</v>
      </c>
      <c r="J79" t="s">
        <v>6883</v>
      </c>
      <c r="K79" t="s">
        <v>200</v>
      </c>
      <c r="M79">
        <v>34600</v>
      </c>
      <c r="N79">
        <v>0</v>
      </c>
      <c r="O79">
        <v>50</v>
      </c>
      <c r="Q79" t="s">
        <v>267</v>
      </c>
      <c r="R79" s="2">
        <v>44927</v>
      </c>
      <c r="S79">
        <v>5510</v>
      </c>
      <c r="T79" s="2">
        <v>44562</v>
      </c>
      <c r="U79" t="s">
        <v>6921</v>
      </c>
      <c r="V79" t="s">
        <v>6885</v>
      </c>
      <c r="W79">
        <v>0</v>
      </c>
      <c r="Y79">
        <v>204</v>
      </c>
      <c r="Z79" s="2">
        <v>23884</v>
      </c>
      <c r="AD79" t="s">
        <v>615</v>
      </c>
      <c r="AE79" t="s">
        <v>7065</v>
      </c>
      <c r="AF79" t="s">
        <v>20</v>
      </c>
      <c r="AG79" t="s">
        <v>21</v>
      </c>
      <c r="AH79">
        <v>5012</v>
      </c>
      <c r="AJ79">
        <v>5540</v>
      </c>
      <c r="AO79" t="s">
        <v>7064</v>
      </c>
      <c r="AS79" t="s">
        <v>26</v>
      </c>
      <c r="AU79">
        <v>5012</v>
      </c>
      <c r="AV79">
        <v>5012</v>
      </c>
      <c r="AW79">
        <v>5012</v>
      </c>
      <c r="AX79">
        <v>1</v>
      </c>
      <c r="AY79">
        <v>1</v>
      </c>
      <c r="AZ79">
        <v>400</v>
      </c>
      <c r="BB79">
        <v>748</v>
      </c>
      <c r="BE79" t="s">
        <v>270</v>
      </c>
      <c r="BF79" t="s">
        <v>270</v>
      </c>
      <c r="BG79" t="s">
        <v>31</v>
      </c>
      <c r="BK79" t="s">
        <v>31</v>
      </c>
      <c r="BL79" t="s">
        <v>31</v>
      </c>
      <c r="BM79" s="2">
        <v>23884</v>
      </c>
    </row>
    <row r="80" spans="1:65">
      <c r="A80">
        <v>28513</v>
      </c>
      <c r="B80">
        <v>51298</v>
      </c>
      <c r="C80" t="s">
        <v>136</v>
      </c>
      <c r="D80">
        <v>33</v>
      </c>
      <c r="E80" t="s">
        <v>136</v>
      </c>
      <c r="F80" t="s">
        <v>188</v>
      </c>
      <c r="G80">
        <v>0</v>
      </c>
      <c r="I80" t="s">
        <v>7066</v>
      </c>
      <c r="J80" t="s">
        <v>6883</v>
      </c>
      <c r="K80" t="s">
        <v>190</v>
      </c>
      <c r="L80" t="s">
        <v>27</v>
      </c>
      <c r="M80">
        <v>4067700</v>
      </c>
      <c r="N80">
        <v>1.1000000000000001</v>
      </c>
      <c r="O80">
        <v>4474.47</v>
      </c>
      <c r="Q80" t="s">
        <v>187</v>
      </c>
      <c r="R80" s="2">
        <v>44927</v>
      </c>
      <c r="S80">
        <v>5510</v>
      </c>
      <c r="T80" s="2">
        <v>44562</v>
      </c>
      <c r="U80" t="s">
        <v>6921</v>
      </c>
      <c r="V80" t="s">
        <v>6885</v>
      </c>
      <c r="W80">
        <v>0</v>
      </c>
      <c r="Y80">
        <v>204</v>
      </c>
      <c r="Z80" s="2">
        <v>37154</v>
      </c>
      <c r="AD80" t="s">
        <v>7067</v>
      </c>
      <c r="AE80" t="s">
        <v>7066</v>
      </c>
      <c r="AF80" t="s">
        <v>20</v>
      </c>
      <c r="AG80" t="s">
        <v>21</v>
      </c>
      <c r="AH80">
        <v>5015</v>
      </c>
      <c r="AI80">
        <v>1</v>
      </c>
      <c r="AJ80">
        <v>5540</v>
      </c>
      <c r="AO80" t="s">
        <v>188</v>
      </c>
      <c r="AS80" t="s">
        <v>26</v>
      </c>
      <c r="AU80">
        <v>5015</v>
      </c>
      <c r="AV80">
        <v>5015</v>
      </c>
      <c r="AW80">
        <v>5015</v>
      </c>
      <c r="AX80">
        <v>1</v>
      </c>
      <c r="AY80">
        <v>1</v>
      </c>
      <c r="AZ80">
        <v>400</v>
      </c>
      <c r="BB80">
        <v>748</v>
      </c>
      <c r="BE80" t="s">
        <v>191</v>
      </c>
      <c r="BF80" t="s">
        <v>191</v>
      </c>
      <c r="BG80" t="s">
        <v>32</v>
      </c>
      <c r="BH80" t="s">
        <v>15</v>
      </c>
      <c r="BK80" t="s">
        <v>31</v>
      </c>
      <c r="BL80" t="s">
        <v>31</v>
      </c>
      <c r="BM80" s="2">
        <v>37154</v>
      </c>
    </row>
    <row r="81" spans="1:65">
      <c r="A81">
        <v>36888</v>
      </c>
      <c r="B81">
        <v>51298</v>
      </c>
      <c r="C81" t="s">
        <v>136</v>
      </c>
      <c r="D81">
        <v>33</v>
      </c>
      <c r="E81" t="s">
        <v>136</v>
      </c>
      <c r="F81" t="s">
        <v>195</v>
      </c>
      <c r="G81">
        <v>0</v>
      </c>
      <c r="I81" t="s">
        <v>7050</v>
      </c>
      <c r="J81" t="s">
        <v>6883</v>
      </c>
      <c r="K81" t="s">
        <v>164</v>
      </c>
      <c r="M81">
        <v>30500</v>
      </c>
      <c r="N81">
        <v>0</v>
      </c>
      <c r="O81">
        <v>50</v>
      </c>
      <c r="Q81" t="s">
        <v>194</v>
      </c>
      <c r="R81" s="2">
        <v>44927</v>
      </c>
      <c r="S81">
        <v>5510</v>
      </c>
      <c r="T81" s="2">
        <v>44562</v>
      </c>
      <c r="U81" t="s">
        <v>6921</v>
      </c>
      <c r="V81" t="s">
        <v>6885</v>
      </c>
      <c r="W81">
        <v>0</v>
      </c>
      <c r="Y81">
        <v>204</v>
      </c>
      <c r="Z81" s="2">
        <v>37524</v>
      </c>
      <c r="AD81" t="s">
        <v>161</v>
      </c>
      <c r="AE81" t="s">
        <v>7050</v>
      </c>
      <c r="AF81" t="s">
        <v>20</v>
      </c>
      <c r="AG81" t="s">
        <v>21</v>
      </c>
      <c r="AH81">
        <v>5016</v>
      </c>
      <c r="AJ81">
        <v>5540</v>
      </c>
      <c r="AO81" t="s">
        <v>7068</v>
      </c>
      <c r="AS81" t="s">
        <v>26</v>
      </c>
      <c r="AU81">
        <v>5016</v>
      </c>
      <c r="AV81">
        <v>5016</v>
      </c>
      <c r="AW81">
        <v>5016</v>
      </c>
      <c r="AX81">
        <v>1</v>
      </c>
      <c r="AY81">
        <v>1</v>
      </c>
      <c r="AZ81">
        <v>400</v>
      </c>
      <c r="BB81">
        <v>748</v>
      </c>
      <c r="BG81" t="s">
        <v>32</v>
      </c>
      <c r="BH81" t="s">
        <v>34</v>
      </c>
      <c r="BK81" t="s">
        <v>31</v>
      </c>
      <c r="BL81" t="s">
        <v>31</v>
      </c>
      <c r="BM81" s="2">
        <v>37524</v>
      </c>
    </row>
    <row r="82" spans="1:65">
      <c r="A82">
        <v>45432</v>
      </c>
      <c r="B82">
        <v>51298</v>
      </c>
      <c r="C82" t="s">
        <v>136</v>
      </c>
      <c r="D82">
        <v>33</v>
      </c>
      <c r="E82" t="s">
        <v>136</v>
      </c>
      <c r="F82" t="s">
        <v>7069</v>
      </c>
      <c r="G82">
        <v>3</v>
      </c>
      <c r="I82" t="s">
        <v>7070</v>
      </c>
      <c r="J82" t="s">
        <v>6883</v>
      </c>
      <c r="K82" t="s">
        <v>200</v>
      </c>
      <c r="L82" t="s">
        <v>27</v>
      </c>
      <c r="M82">
        <v>9463000</v>
      </c>
      <c r="N82">
        <v>1.1000000000000001</v>
      </c>
      <c r="O82">
        <v>10409.299999999999</v>
      </c>
      <c r="Q82" t="s">
        <v>197</v>
      </c>
      <c r="R82" s="2">
        <v>44927</v>
      </c>
      <c r="S82">
        <v>5510</v>
      </c>
      <c r="T82" s="2">
        <v>44562</v>
      </c>
      <c r="U82" t="s">
        <v>6921</v>
      </c>
      <c r="V82" t="s">
        <v>6885</v>
      </c>
      <c r="W82">
        <v>0</v>
      </c>
      <c r="Y82">
        <v>204</v>
      </c>
      <c r="Z82" s="2">
        <v>37973</v>
      </c>
      <c r="AC82" s="2">
        <v>45049</v>
      </c>
      <c r="AD82" t="s">
        <v>192</v>
      </c>
      <c r="AE82" t="s">
        <v>7070</v>
      </c>
      <c r="AF82" t="s">
        <v>20</v>
      </c>
      <c r="AG82" t="s">
        <v>21</v>
      </c>
      <c r="AH82">
        <v>5018</v>
      </c>
      <c r="AI82">
        <v>1</v>
      </c>
      <c r="AJ82">
        <v>5540</v>
      </c>
      <c r="AO82" t="s">
        <v>7071</v>
      </c>
      <c r="AS82" t="s">
        <v>26</v>
      </c>
      <c r="AU82">
        <v>5018</v>
      </c>
      <c r="AV82">
        <v>5018</v>
      </c>
      <c r="AW82">
        <v>5018</v>
      </c>
      <c r="AX82">
        <v>1</v>
      </c>
      <c r="AY82">
        <v>1</v>
      </c>
      <c r="AZ82">
        <v>400</v>
      </c>
      <c r="BB82">
        <v>748</v>
      </c>
      <c r="BE82" t="s">
        <v>201</v>
      </c>
      <c r="BF82" t="s">
        <v>201</v>
      </c>
      <c r="BG82" t="s">
        <v>32</v>
      </c>
      <c r="BH82" t="s">
        <v>34</v>
      </c>
      <c r="BK82" t="s">
        <v>31</v>
      </c>
      <c r="BL82" t="s">
        <v>31</v>
      </c>
      <c r="BM82" s="2">
        <v>37973</v>
      </c>
    </row>
    <row r="83" spans="1:65">
      <c r="A83">
        <v>57174</v>
      </c>
      <c r="B83">
        <v>51298</v>
      </c>
      <c r="C83" t="s">
        <v>136</v>
      </c>
      <c r="D83">
        <v>33</v>
      </c>
      <c r="E83" t="s">
        <v>136</v>
      </c>
      <c r="F83" t="s">
        <v>7072</v>
      </c>
      <c r="G83">
        <v>2</v>
      </c>
      <c r="I83" t="s">
        <v>7073</v>
      </c>
      <c r="J83" t="s">
        <v>6883</v>
      </c>
      <c r="K83" t="s">
        <v>206</v>
      </c>
      <c r="L83" t="s">
        <v>27</v>
      </c>
      <c r="M83">
        <v>186600</v>
      </c>
      <c r="N83">
        <v>1.1000000000000001</v>
      </c>
      <c r="O83">
        <v>205.26</v>
      </c>
      <c r="Q83" t="s">
        <v>203</v>
      </c>
      <c r="R83" s="2">
        <v>44927</v>
      </c>
      <c r="S83">
        <v>5510</v>
      </c>
      <c r="T83" s="2">
        <v>44440</v>
      </c>
      <c r="U83" t="s">
        <v>6921</v>
      </c>
      <c r="V83" t="s">
        <v>6885</v>
      </c>
      <c r="W83">
        <v>0</v>
      </c>
      <c r="Y83">
        <v>204</v>
      </c>
      <c r="Z83" s="2">
        <v>38412</v>
      </c>
      <c r="AC83" s="2">
        <v>39623</v>
      </c>
      <c r="AD83" t="s">
        <v>192</v>
      </c>
      <c r="AF83" t="s">
        <v>20</v>
      </c>
      <c r="AG83" t="s">
        <v>21</v>
      </c>
      <c r="AH83">
        <v>5019</v>
      </c>
      <c r="AI83">
        <v>1</v>
      </c>
      <c r="AJ83">
        <v>5540</v>
      </c>
      <c r="AO83" t="s">
        <v>7074</v>
      </c>
      <c r="AP83" t="s">
        <v>7075</v>
      </c>
      <c r="AQ83" t="s">
        <v>7076</v>
      </c>
      <c r="AR83" t="s">
        <v>7077</v>
      </c>
      <c r="AS83" t="s">
        <v>26</v>
      </c>
      <c r="AU83">
        <v>5019</v>
      </c>
      <c r="AV83">
        <v>5019</v>
      </c>
      <c r="AW83">
        <v>5019</v>
      </c>
      <c r="AX83">
        <v>1</v>
      </c>
      <c r="AY83">
        <v>1</v>
      </c>
      <c r="AZ83">
        <v>400</v>
      </c>
      <c r="BB83">
        <v>748</v>
      </c>
      <c r="BG83" t="s">
        <v>31</v>
      </c>
      <c r="BK83" t="s">
        <v>31</v>
      </c>
      <c r="BL83" t="s">
        <v>31</v>
      </c>
      <c r="BM83" s="2">
        <v>38412</v>
      </c>
    </row>
    <row r="84" spans="1:65">
      <c r="A84">
        <v>57174</v>
      </c>
      <c r="B84">
        <v>51298</v>
      </c>
      <c r="C84" t="s">
        <v>136</v>
      </c>
      <c r="D84">
        <v>33</v>
      </c>
      <c r="E84" t="s">
        <v>136</v>
      </c>
      <c r="F84" t="s">
        <v>7072</v>
      </c>
      <c r="G84">
        <v>2</v>
      </c>
      <c r="H84" t="s">
        <v>6895</v>
      </c>
      <c r="I84" t="s">
        <v>7073</v>
      </c>
      <c r="J84" t="s">
        <v>6883</v>
      </c>
      <c r="K84" t="s">
        <v>206</v>
      </c>
      <c r="L84" t="s">
        <v>27</v>
      </c>
      <c r="M84">
        <v>172100</v>
      </c>
      <c r="N84">
        <v>1.1000000000000001</v>
      </c>
      <c r="O84">
        <v>189.31</v>
      </c>
      <c r="Q84" t="s">
        <v>203</v>
      </c>
      <c r="R84" s="2">
        <v>44927</v>
      </c>
      <c r="S84">
        <v>5510</v>
      </c>
      <c r="T84" s="2">
        <v>44440</v>
      </c>
      <c r="U84" t="s">
        <v>6921</v>
      </c>
      <c r="V84" t="s">
        <v>6885</v>
      </c>
      <c r="W84">
        <v>0</v>
      </c>
      <c r="Y84">
        <v>204</v>
      </c>
      <c r="Z84" s="2">
        <v>38412</v>
      </c>
      <c r="AC84" s="2">
        <v>39623</v>
      </c>
      <c r="AD84" t="s">
        <v>192</v>
      </c>
      <c r="AF84" t="s">
        <v>20</v>
      </c>
      <c r="AG84" t="s">
        <v>21</v>
      </c>
      <c r="AH84">
        <v>5019</v>
      </c>
      <c r="AI84">
        <v>1</v>
      </c>
      <c r="AJ84">
        <v>5540</v>
      </c>
      <c r="AO84" t="s">
        <v>7074</v>
      </c>
      <c r="AP84" t="s">
        <v>7075</v>
      </c>
      <c r="AQ84" t="s">
        <v>7076</v>
      </c>
      <c r="AR84" t="s">
        <v>7077</v>
      </c>
      <c r="AS84" t="s">
        <v>26</v>
      </c>
      <c r="AU84">
        <v>5019</v>
      </c>
      <c r="AV84">
        <v>5019</v>
      </c>
      <c r="AW84">
        <v>5019</v>
      </c>
      <c r="AX84">
        <v>2</v>
      </c>
      <c r="AY84">
        <v>2</v>
      </c>
      <c r="AZ84">
        <v>400</v>
      </c>
      <c r="BB84">
        <v>748</v>
      </c>
      <c r="BG84" t="s">
        <v>31</v>
      </c>
      <c r="BK84" t="s">
        <v>31</v>
      </c>
      <c r="BL84" t="s">
        <v>31</v>
      </c>
      <c r="BM84" s="2">
        <v>38412</v>
      </c>
    </row>
    <row r="85" spans="1:65">
      <c r="A85">
        <v>57174</v>
      </c>
      <c r="B85">
        <v>51298</v>
      </c>
      <c r="C85" t="s">
        <v>136</v>
      </c>
      <c r="D85">
        <v>33</v>
      </c>
      <c r="E85" t="s">
        <v>136</v>
      </c>
      <c r="F85" t="s">
        <v>7072</v>
      </c>
      <c r="G85">
        <v>4</v>
      </c>
      <c r="I85" t="s">
        <v>7073</v>
      </c>
      <c r="J85" t="s">
        <v>6883</v>
      </c>
      <c r="K85" t="s">
        <v>206</v>
      </c>
      <c r="L85" t="s">
        <v>27</v>
      </c>
      <c r="M85">
        <v>172100</v>
      </c>
      <c r="N85">
        <v>1.1000000000000001</v>
      </c>
      <c r="O85">
        <v>189.31</v>
      </c>
      <c r="Q85" t="s">
        <v>203</v>
      </c>
      <c r="R85" s="2">
        <v>44927</v>
      </c>
      <c r="S85">
        <v>5510</v>
      </c>
      <c r="T85" s="2">
        <v>44440</v>
      </c>
      <c r="U85" t="s">
        <v>6921</v>
      </c>
      <c r="V85" t="s">
        <v>6885</v>
      </c>
      <c r="W85">
        <v>0</v>
      </c>
      <c r="Y85">
        <v>204</v>
      </c>
      <c r="Z85" s="2">
        <v>38412</v>
      </c>
      <c r="AC85" s="2">
        <v>39623</v>
      </c>
      <c r="AD85" t="s">
        <v>192</v>
      </c>
      <c r="AF85" t="s">
        <v>20</v>
      </c>
      <c r="AG85" t="s">
        <v>21</v>
      </c>
      <c r="AH85">
        <v>5019</v>
      </c>
      <c r="AI85">
        <v>1</v>
      </c>
      <c r="AJ85">
        <v>5540</v>
      </c>
      <c r="AO85" t="s">
        <v>7074</v>
      </c>
      <c r="AP85" t="s">
        <v>7075</v>
      </c>
      <c r="AQ85" t="s">
        <v>7076</v>
      </c>
      <c r="AR85" t="s">
        <v>7077</v>
      </c>
      <c r="AS85" t="s">
        <v>26</v>
      </c>
      <c r="AU85">
        <v>5019</v>
      </c>
      <c r="AV85">
        <v>5019</v>
      </c>
      <c r="AW85">
        <v>5019</v>
      </c>
      <c r="AX85">
        <v>3</v>
      </c>
      <c r="AY85">
        <v>3</v>
      </c>
      <c r="AZ85">
        <v>400</v>
      </c>
      <c r="BB85">
        <v>748</v>
      </c>
      <c r="BG85" t="s">
        <v>31</v>
      </c>
      <c r="BK85" t="s">
        <v>31</v>
      </c>
      <c r="BL85" t="s">
        <v>31</v>
      </c>
      <c r="BM85" s="2">
        <v>38412</v>
      </c>
    </row>
    <row r="86" spans="1:65">
      <c r="A86">
        <v>57174</v>
      </c>
      <c r="B86">
        <v>51298</v>
      </c>
      <c r="C86" t="s">
        <v>136</v>
      </c>
      <c r="D86">
        <v>33</v>
      </c>
      <c r="E86" t="s">
        <v>136</v>
      </c>
      <c r="F86" t="s">
        <v>7072</v>
      </c>
      <c r="G86">
        <v>4</v>
      </c>
      <c r="H86" t="s">
        <v>6895</v>
      </c>
      <c r="I86" t="s">
        <v>7073</v>
      </c>
      <c r="J86" t="s">
        <v>6883</v>
      </c>
      <c r="K86" t="s">
        <v>206</v>
      </c>
      <c r="L86" t="s">
        <v>27</v>
      </c>
      <c r="M86">
        <v>186600</v>
      </c>
      <c r="N86">
        <v>1.1000000000000001</v>
      </c>
      <c r="O86">
        <v>205.26</v>
      </c>
      <c r="Q86" t="s">
        <v>203</v>
      </c>
      <c r="R86" s="2">
        <v>44927</v>
      </c>
      <c r="S86">
        <v>5510</v>
      </c>
      <c r="T86" s="2">
        <v>44440</v>
      </c>
      <c r="U86" t="s">
        <v>6921</v>
      </c>
      <c r="V86" t="s">
        <v>6885</v>
      </c>
      <c r="W86">
        <v>0</v>
      </c>
      <c r="Y86">
        <v>204</v>
      </c>
      <c r="Z86" s="2">
        <v>38412</v>
      </c>
      <c r="AC86" s="2">
        <v>39623</v>
      </c>
      <c r="AD86" t="s">
        <v>192</v>
      </c>
      <c r="AF86" t="s">
        <v>20</v>
      </c>
      <c r="AG86" t="s">
        <v>21</v>
      </c>
      <c r="AH86">
        <v>5019</v>
      </c>
      <c r="AI86">
        <v>1</v>
      </c>
      <c r="AJ86">
        <v>5540</v>
      </c>
      <c r="AO86" t="s">
        <v>7074</v>
      </c>
      <c r="AP86" t="s">
        <v>7075</v>
      </c>
      <c r="AQ86" t="s">
        <v>7076</v>
      </c>
      <c r="AR86" t="s">
        <v>7077</v>
      </c>
      <c r="AS86" t="s">
        <v>26</v>
      </c>
      <c r="AU86">
        <v>5019</v>
      </c>
      <c r="AV86">
        <v>5019</v>
      </c>
      <c r="AW86">
        <v>5019</v>
      </c>
      <c r="AX86">
        <v>4</v>
      </c>
      <c r="AY86">
        <v>4</v>
      </c>
      <c r="AZ86">
        <v>400</v>
      </c>
      <c r="BB86">
        <v>748</v>
      </c>
      <c r="BG86" t="s">
        <v>31</v>
      </c>
      <c r="BK86" t="s">
        <v>31</v>
      </c>
      <c r="BL86" t="s">
        <v>31</v>
      </c>
      <c r="BM86" s="2">
        <v>38412</v>
      </c>
    </row>
    <row r="87" spans="1:65">
      <c r="A87">
        <v>97002</v>
      </c>
      <c r="B87">
        <v>51298</v>
      </c>
      <c r="C87" t="s">
        <v>136</v>
      </c>
      <c r="D87">
        <v>33</v>
      </c>
      <c r="E87" t="s">
        <v>136</v>
      </c>
      <c r="F87" t="s">
        <v>7078</v>
      </c>
      <c r="G87">
        <v>9</v>
      </c>
      <c r="I87" t="s">
        <v>7079</v>
      </c>
      <c r="J87" t="s">
        <v>6883</v>
      </c>
      <c r="K87" t="s">
        <v>200</v>
      </c>
      <c r="M87">
        <v>4354000</v>
      </c>
      <c r="N87">
        <v>1.1000000000000001</v>
      </c>
      <c r="O87">
        <v>4789.3999999999996</v>
      </c>
      <c r="Q87" t="s">
        <v>211</v>
      </c>
      <c r="R87" s="2">
        <v>44927</v>
      </c>
      <c r="S87">
        <v>5510</v>
      </c>
      <c r="T87" s="2">
        <v>44771</v>
      </c>
      <c r="U87" t="s">
        <v>6921</v>
      </c>
      <c r="V87" t="s">
        <v>7080</v>
      </c>
      <c r="W87">
        <v>0</v>
      </c>
      <c r="Y87">
        <v>204</v>
      </c>
      <c r="Z87" s="2">
        <v>40728</v>
      </c>
      <c r="AC87" s="2">
        <v>44771</v>
      </c>
      <c r="AD87" t="s">
        <v>7081</v>
      </c>
      <c r="AE87" t="s">
        <v>7079</v>
      </c>
      <c r="AF87" t="s">
        <v>20</v>
      </c>
      <c r="AG87" t="s">
        <v>21</v>
      </c>
      <c r="AH87">
        <v>5022</v>
      </c>
      <c r="AI87">
        <v>1</v>
      </c>
      <c r="AJ87">
        <v>5540</v>
      </c>
      <c r="AO87" t="s">
        <v>7078</v>
      </c>
      <c r="AS87" t="s">
        <v>26</v>
      </c>
      <c r="AU87">
        <v>5022</v>
      </c>
      <c r="AV87">
        <v>5022</v>
      </c>
      <c r="AW87">
        <v>5022</v>
      </c>
      <c r="AX87">
        <v>1</v>
      </c>
      <c r="AY87">
        <v>1</v>
      </c>
      <c r="AZ87">
        <v>400</v>
      </c>
      <c r="BB87">
        <v>748</v>
      </c>
      <c r="BE87" t="s">
        <v>214</v>
      </c>
      <c r="BF87" t="s">
        <v>214</v>
      </c>
      <c r="BG87" t="s">
        <v>32</v>
      </c>
      <c r="BH87" t="s">
        <v>34</v>
      </c>
      <c r="BK87" t="s">
        <v>31</v>
      </c>
      <c r="BL87" t="s">
        <v>31</v>
      </c>
      <c r="BM87" s="2">
        <v>40728</v>
      </c>
    </row>
    <row r="88" spans="1:65">
      <c r="A88">
        <v>97002</v>
      </c>
      <c r="B88">
        <v>51298</v>
      </c>
      <c r="C88" t="s">
        <v>136</v>
      </c>
      <c r="D88">
        <v>33</v>
      </c>
      <c r="E88" t="s">
        <v>136</v>
      </c>
      <c r="F88" t="s">
        <v>7078</v>
      </c>
      <c r="G88">
        <v>9</v>
      </c>
      <c r="I88" t="s">
        <v>7079</v>
      </c>
      <c r="J88" t="s">
        <v>6877</v>
      </c>
      <c r="K88" t="s">
        <v>200</v>
      </c>
      <c r="M88">
        <v>184700</v>
      </c>
      <c r="N88">
        <v>1.1000000000000001</v>
      </c>
      <c r="O88">
        <v>203.17</v>
      </c>
      <c r="Q88" t="s">
        <v>211</v>
      </c>
      <c r="R88" s="2">
        <v>44927</v>
      </c>
      <c r="S88">
        <v>5510</v>
      </c>
      <c r="T88" s="2">
        <v>44771</v>
      </c>
      <c r="U88" t="s">
        <v>6921</v>
      </c>
      <c r="V88" t="s">
        <v>7080</v>
      </c>
      <c r="W88">
        <v>0</v>
      </c>
      <c r="Y88">
        <v>204</v>
      </c>
      <c r="Z88" s="2">
        <v>40728</v>
      </c>
      <c r="AC88" s="2">
        <v>44771</v>
      </c>
      <c r="AD88" t="s">
        <v>7081</v>
      </c>
      <c r="AE88" t="s">
        <v>7079</v>
      </c>
      <c r="AF88" t="s">
        <v>20</v>
      </c>
      <c r="AG88" t="s">
        <v>21</v>
      </c>
      <c r="AH88">
        <v>5022</v>
      </c>
      <c r="AI88">
        <v>1</v>
      </c>
      <c r="AJ88">
        <v>5541</v>
      </c>
      <c r="AO88" t="s">
        <v>7078</v>
      </c>
      <c r="AS88" t="s">
        <v>26</v>
      </c>
      <c r="AU88">
        <v>5022</v>
      </c>
      <c r="AV88">
        <v>5022</v>
      </c>
      <c r="AW88">
        <v>5022</v>
      </c>
      <c r="AX88">
        <v>2</v>
      </c>
      <c r="AY88">
        <v>2</v>
      </c>
      <c r="AZ88">
        <v>400</v>
      </c>
      <c r="BB88">
        <v>748</v>
      </c>
      <c r="BE88" t="s">
        <v>214</v>
      </c>
      <c r="BF88" t="s">
        <v>214</v>
      </c>
      <c r="BG88" t="s">
        <v>31</v>
      </c>
      <c r="BK88" t="s">
        <v>31</v>
      </c>
      <c r="BL88" t="s">
        <v>31</v>
      </c>
      <c r="BM88" s="2">
        <v>40728</v>
      </c>
    </row>
    <row r="89" spans="1:65">
      <c r="A89">
        <v>106527</v>
      </c>
      <c r="B89">
        <v>51298</v>
      </c>
      <c r="C89" t="s">
        <v>136</v>
      </c>
      <c r="D89">
        <v>33</v>
      </c>
      <c r="E89" t="s">
        <v>136</v>
      </c>
      <c r="F89" t="s">
        <v>7082</v>
      </c>
      <c r="G89">
        <v>1</v>
      </c>
      <c r="I89" t="s">
        <v>7083</v>
      </c>
      <c r="J89" t="s">
        <v>6883</v>
      </c>
      <c r="K89" t="s">
        <v>42</v>
      </c>
      <c r="M89">
        <v>602400</v>
      </c>
      <c r="N89">
        <v>1.1000000000000001</v>
      </c>
      <c r="O89">
        <v>662.64</v>
      </c>
      <c r="Q89" t="s">
        <v>216</v>
      </c>
      <c r="R89" s="2">
        <v>44927</v>
      </c>
      <c r="S89">
        <v>5510</v>
      </c>
      <c r="T89" s="2">
        <v>44562</v>
      </c>
      <c r="U89" t="s">
        <v>6921</v>
      </c>
      <c r="V89" t="s">
        <v>6885</v>
      </c>
      <c r="W89">
        <v>0</v>
      </c>
      <c r="Y89">
        <v>204</v>
      </c>
      <c r="Z89" s="2">
        <v>41656</v>
      </c>
      <c r="AD89" t="s">
        <v>220</v>
      </c>
      <c r="AE89" t="s">
        <v>7083</v>
      </c>
      <c r="AF89" t="s">
        <v>20</v>
      </c>
      <c r="AG89" t="s">
        <v>21</v>
      </c>
      <c r="AH89">
        <v>5024</v>
      </c>
      <c r="AI89">
        <v>1</v>
      </c>
      <c r="AJ89">
        <v>5540</v>
      </c>
      <c r="AO89" t="s">
        <v>7082</v>
      </c>
      <c r="AS89" t="s">
        <v>26</v>
      </c>
      <c r="AU89">
        <v>5024</v>
      </c>
      <c r="AV89">
        <v>5024</v>
      </c>
      <c r="AW89">
        <v>5024</v>
      </c>
      <c r="AX89">
        <v>1</v>
      </c>
      <c r="AY89">
        <v>1</v>
      </c>
      <c r="AZ89">
        <v>400</v>
      </c>
      <c r="BB89">
        <v>748</v>
      </c>
      <c r="BG89" t="s">
        <v>31</v>
      </c>
      <c r="BK89" t="s">
        <v>31</v>
      </c>
      <c r="BL89" t="s">
        <v>31</v>
      </c>
      <c r="BM89" s="2">
        <v>41656</v>
      </c>
    </row>
    <row r="90" spans="1:65">
      <c r="A90">
        <v>107373</v>
      </c>
      <c r="B90">
        <v>51298</v>
      </c>
      <c r="C90" t="s">
        <v>136</v>
      </c>
      <c r="D90">
        <v>33</v>
      </c>
      <c r="E90" t="s">
        <v>136</v>
      </c>
      <c r="F90" t="s">
        <v>7084</v>
      </c>
      <c r="G90">
        <v>62</v>
      </c>
      <c r="I90" t="s">
        <v>7085</v>
      </c>
      <c r="J90" t="s">
        <v>6883</v>
      </c>
      <c r="K90" t="s">
        <v>43</v>
      </c>
      <c r="M90">
        <v>2488000</v>
      </c>
      <c r="N90">
        <v>1.1000000000000001</v>
      </c>
      <c r="O90">
        <v>2736.8</v>
      </c>
      <c r="Q90" t="s">
        <v>222</v>
      </c>
      <c r="R90" s="2">
        <v>44927</v>
      </c>
      <c r="S90">
        <v>5510</v>
      </c>
      <c r="T90" s="2">
        <v>44562</v>
      </c>
      <c r="U90" t="s">
        <v>6921</v>
      </c>
      <c r="V90" t="s">
        <v>6885</v>
      </c>
      <c r="W90">
        <v>0</v>
      </c>
      <c r="Y90">
        <v>204</v>
      </c>
      <c r="Z90" s="2">
        <v>42124</v>
      </c>
      <c r="AD90" t="s">
        <v>7081</v>
      </c>
      <c r="AE90" t="s">
        <v>7085</v>
      </c>
      <c r="AF90" t="s">
        <v>20</v>
      </c>
      <c r="AG90" t="s">
        <v>21</v>
      </c>
      <c r="AH90">
        <v>5025</v>
      </c>
      <c r="AI90">
        <v>1</v>
      </c>
      <c r="AJ90">
        <v>5540</v>
      </c>
      <c r="AO90" t="s">
        <v>7084</v>
      </c>
      <c r="AS90" t="s">
        <v>26</v>
      </c>
      <c r="AU90">
        <v>5025</v>
      </c>
      <c r="AV90">
        <v>5025</v>
      </c>
      <c r="AW90">
        <v>5025</v>
      </c>
      <c r="AX90">
        <v>1</v>
      </c>
      <c r="AY90">
        <v>4</v>
      </c>
      <c r="AZ90">
        <v>400</v>
      </c>
      <c r="BB90">
        <v>748</v>
      </c>
      <c r="BE90" t="s">
        <v>225</v>
      </c>
      <c r="BF90" t="s">
        <v>225</v>
      </c>
      <c r="BG90" t="s">
        <v>31</v>
      </c>
      <c r="BK90" t="s">
        <v>31</v>
      </c>
      <c r="BL90" t="s">
        <v>31</v>
      </c>
      <c r="BM90" s="2">
        <v>42124</v>
      </c>
    </row>
    <row r="91" spans="1:65">
      <c r="A91">
        <v>107526</v>
      </c>
      <c r="B91">
        <v>51298</v>
      </c>
      <c r="C91" t="s">
        <v>136</v>
      </c>
      <c r="D91">
        <v>33</v>
      </c>
      <c r="E91" t="s">
        <v>136</v>
      </c>
      <c r="F91" t="s">
        <v>7086</v>
      </c>
      <c r="G91">
        <v>9</v>
      </c>
      <c r="I91" t="s">
        <v>7087</v>
      </c>
      <c r="J91" t="s">
        <v>6883</v>
      </c>
      <c r="K91" t="s">
        <v>230</v>
      </c>
      <c r="M91">
        <v>15549100</v>
      </c>
      <c r="N91">
        <v>1.1000000000000001</v>
      </c>
      <c r="O91">
        <v>17104.009999999998</v>
      </c>
      <c r="Q91" t="s">
        <v>227</v>
      </c>
      <c r="R91" s="2">
        <v>44927</v>
      </c>
      <c r="S91">
        <v>5510</v>
      </c>
      <c r="T91" s="2">
        <v>44771</v>
      </c>
      <c r="U91" t="s">
        <v>6921</v>
      </c>
      <c r="V91" t="s">
        <v>7080</v>
      </c>
      <c r="W91">
        <v>0</v>
      </c>
      <c r="Y91">
        <v>204</v>
      </c>
      <c r="Z91" s="2">
        <v>42255</v>
      </c>
      <c r="AC91" s="2">
        <v>44771</v>
      </c>
      <c r="AE91" t="s">
        <v>7087</v>
      </c>
      <c r="AF91" t="s">
        <v>20</v>
      </c>
      <c r="AG91" t="s">
        <v>21</v>
      </c>
      <c r="AH91">
        <v>5026</v>
      </c>
      <c r="AI91">
        <v>1</v>
      </c>
      <c r="AJ91">
        <v>5540</v>
      </c>
      <c r="AO91" t="s">
        <v>7086</v>
      </c>
      <c r="AS91" t="s">
        <v>26</v>
      </c>
      <c r="AU91">
        <v>5026</v>
      </c>
      <c r="AV91">
        <v>5026</v>
      </c>
      <c r="AW91">
        <v>5026</v>
      </c>
      <c r="AX91">
        <v>1</v>
      </c>
      <c r="AY91">
        <v>2</v>
      </c>
      <c r="AZ91">
        <v>400</v>
      </c>
      <c r="BB91">
        <v>748</v>
      </c>
      <c r="BE91" t="s">
        <v>231</v>
      </c>
      <c r="BF91" t="s">
        <v>231</v>
      </c>
      <c r="BG91" t="s">
        <v>31</v>
      </c>
      <c r="BK91" t="s">
        <v>31</v>
      </c>
      <c r="BL91" t="s">
        <v>31</v>
      </c>
      <c r="BM91" s="2">
        <v>42255</v>
      </c>
    </row>
    <row r="92" spans="1:65">
      <c r="A92">
        <v>108429</v>
      </c>
      <c r="B92">
        <v>51298</v>
      </c>
      <c r="C92" t="s">
        <v>136</v>
      </c>
      <c r="D92">
        <v>33</v>
      </c>
      <c r="E92" t="s">
        <v>136</v>
      </c>
      <c r="F92" t="s">
        <v>7078</v>
      </c>
      <c r="G92">
        <v>11</v>
      </c>
      <c r="I92" t="s">
        <v>7079</v>
      </c>
      <c r="J92" t="s">
        <v>6883</v>
      </c>
      <c r="K92" t="s">
        <v>200</v>
      </c>
      <c r="M92">
        <v>856800</v>
      </c>
      <c r="N92">
        <v>1.1000000000000001</v>
      </c>
      <c r="O92">
        <v>942.48</v>
      </c>
      <c r="Q92" t="s">
        <v>233</v>
      </c>
      <c r="R92" s="2">
        <v>44927</v>
      </c>
      <c r="S92">
        <v>5510</v>
      </c>
      <c r="T92" s="2">
        <v>44562</v>
      </c>
      <c r="U92" t="s">
        <v>6921</v>
      </c>
      <c r="V92" t="s">
        <v>6885</v>
      </c>
      <c r="W92">
        <v>0</v>
      </c>
      <c r="Y92">
        <v>204</v>
      </c>
      <c r="Z92" s="2">
        <v>42969</v>
      </c>
      <c r="AE92" t="s">
        <v>7079</v>
      </c>
      <c r="AF92" t="s">
        <v>20</v>
      </c>
      <c r="AG92" t="s">
        <v>21</v>
      </c>
      <c r="AH92">
        <v>5027</v>
      </c>
      <c r="AI92">
        <v>1</v>
      </c>
      <c r="AJ92">
        <v>5540</v>
      </c>
      <c r="AO92" t="s">
        <v>7078</v>
      </c>
      <c r="AS92" t="s">
        <v>26</v>
      </c>
      <c r="AU92">
        <v>5027</v>
      </c>
      <c r="AV92">
        <v>5027</v>
      </c>
      <c r="AW92">
        <v>5027</v>
      </c>
      <c r="AX92">
        <v>1</v>
      </c>
      <c r="AY92">
        <v>1</v>
      </c>
      <c r="AZ92">
        <v>400</v>
      </c>
      <c r="BB92">
        <v>748</v>
      </c>
      <c r="BE92" t="s">
        <v>235</v>
      </c>
      <c r="BF92" t="s">
        <v>235</v>
      </c>
      <c r="BG92" t="s">
        <v>31</v>
      </c>
      <c r="BK92" t="s">
        <v>31</v>
      </c>
      <c r="BL92" t="s">
        <v>31</v>
      </c>
      <c r="BM92" s="2">
        <v>42969</v>
      </c>
    </row>
    <row r="93" spans="1:65">
      <c r="A93">
        <v>110040</v>
      </c>
      <c r="B93">
        <v>51298</v>
      </c>
      <c r="C93" t="s">
        <v>136</v>
      </c>
      <c r="D93">
        <v>33</v>
      </c>
      <c r="E93" t="s">
        <v>136</v>
      </c>
      <c r="F93" t="s">
        <v>7088</v>
      </c>
      <c r="G93">
        <v>1</v>
      </c>
      <c r="H93">
        <v>-5</v>
      </c>
      <c r="I93" t="s">
        <v>7089</v>
      </c>
      <c r="J93" t="s">
        <v>6883</v>
      </c>
      <c r="K93" t="s">
        <v>240</v>
      </c>
      <c r="M93">
        <v>25033800</v>
      </c>
      <c r="N93">
        <v>1.1000000000000001</v>
      </c>
      <c r="O93">
        <v>27537.18</v>
      </c>
      <c r="Q93" t="s">
        <v>237</v>
      </c>
      <c r="R93" s="2">
        <v>44927</v>
      </c>
      <c r="S93">
        <v>5510</v>
      </c>
      <c r="T93" s="2">
        <v>44562</v>
      </c>
      <c r="U93" t="s">
        <v>6921</v>
      </c>
      <c r="V93" t="s">
        <v>6885</v>
      </c>
      <c r="W93">
        <v>0</v>
      </c>
      <c r="Y93">
        <v>204</v>
      </c>
      <c r="Z93" s="2">
        <v>43405</v>
      </c>
      <c r="AC93" s="2">
        <v>45608</v>
      </c>
      <c r="AE93" t="s">
        <v>7089</v>
      </c>
      <c r="AF93" t="s">
        <v>20</v>
      </c>
      <c r="AG93" t="s">
        <v>21</v>
      </c>
      <c r="AH93">
        <v>5029</v>
      </c>
      <c r="AI93">
        <v>1</v>
      </c>
      <c r="AJ93">
        <v>5540</v>
      </c>
      <c r="AO93" t="s">
        <v>7088</v>
      </c>
      <c r="AS93" t="s">
        <v>26</v>
      </c>
      <c r="AU93">
        <v>5029</v>
      </c>
      <c r="AV93">
        <v>5029</v>
      </c>
      <c r="AW93">
        <v>5029</v>
      </c>
      <c r="AX93">
        <v>1</v>
      </c>
      <c r="AY93">
        <v>1</v>
      </c>
      <c r="AZ93">
        <v>400</v>
      </c>
      <c r="BB93">
        <v>748</v>
      </c>
      <c r="BE93" t="s">
        <v>241</v>
      </c>
      <c r="BF93" t="s">
        <v>241</v>
      </c>
      <c r="BG93" t="s">
        <v>31</v>
      </c>
      <c r="BK93" t="s">
        <v>31</v>
      </c>
      <c r="BL93" t="s">
        <v>31</v>
      </c>
      <c r="BM93" s="2">
        <v>43405</v>
      </c>
    </row>
    <row r="94" spans="1:65">
      <c r="A94">
        <v>112845</v>
      </c>
      <c r="B94">
        <v>51298</v>
      </c>
      <c r="C94" t="s">
        <v>136</v>
      </c>
      <c r="D94">
        <v>33</v>
      </c>
      <c r="E94" t="s">
        <v>136</v>
      </c>
      <c r="F94" t="s">
        <v>7090</v>
      </c>
      <c r="G94">
        <v>27</v>
      </c>
      <c r="I94" t="s">
        <v>7091</v>
      </c>
      <c r="J94" t="s">
        <v>6883</v>
      </c>
      <c r="K94" t="s">
        <v>43</v>
      </c>
      <c r="M94">
        <v>2050550</v>
      </c>
      <c r="N94">
        <v>1.1000000000000001</v>
      </c>
      <c r="O94">
        <v>2255.61</v>
      </c>
      <c r="Q94" t="s">
        <v>243</v>
      </c>
      <c r="R94" s="2">
        <v>44927</v>
      </c>
      <c r="S94">
        <v>5510</v>
      </c>
      <c r="T94" s="2">
        <v>44280</v>
      </c>
      <c r="U94" t="s">
        <v>6990</v>
      </c>
      <c r="V94" t="s">
        <v>6991</v>
      </c>
      <c r="W94">
        <v>0</v>
      </c>
      <c r="Y94">
        <v>204</v>
      </c>
      <c r="Z94" s="2">
        <v>44280</v>
      </c>
      <c r="AC94" s="2">
        <v>46590</v>
      </c>
      <c r="AE94" t="s">
        <v>7091</v>
      </c>
      <c r="AF94" t="s">
        <v>20</v>
      </c>
      <c r="AG94" t="s">
        <v>21</v>
      </c>
      <c r="AH94">
        <v>5030</v>
      </c>
      <c r="AI94">
        <v>1</v>
      </c>
      <c r="AJ94">
        <v>5540</v>
      </c>
      <c r="AO94" t="s">
        <v>7090</v>
      </c>
      <c r="AS94" t="s">
        <v>26</v>
      </c>
      <c r="AU94">
        <v>5030</v>
      </c>
      <c r="AV94">
        <v>5030</v>
      </c>
      <c r="AW94">
        <v>5030</v>
      </c>
      <c r="AX94">
        <v>1</v>
      </c>
      <c r="AY94">
        <v>1</v>
      </c>
      <c r="AZ94">
        <v>400</v>
      </c>
      <c r="BB94">
        <v>748</v>
      </c>
      <c r="BE94" t="s">
        <v>247</v>
      </c>
      <c r="BF94" t="s">
        <v>247</v>
      </c>
      <c r="BK94" t="s">
        <v>31</v>
      </c>
      <c r="BL94" t="s">
        <v>31</v>
      </c>
      <c r="BM94" s="2">
        <v>44280</v>
      </c>
    </row>
    <row r="95" spans="1:65">
      <c r="A95">
        <v>112865</v>
      </c>
      <c r="B95">
        <v>51298</v>
      </c>
      <c r="C95" t="s">
        <v>136</v>
      </c>
      <c r="D95">
        <v>33</v>
      </c>
      <c r="E95" t="s">
        <v>136</v>
      </c>
      <c r="F95" t="s">
        <v>7092</v>
      </c>
      <c r="G95">
        <v>80</v>
      </c>
      <c r="I95" t="s">
        <v>7093</v>
      </c>
      <c r="J95" t="s">
        <v>6911</v>
      </c>
      <c r="K95" t="s">
        <v>42</v>
      </c>
      <c r="M95">
        <v>300000</v>
      </c>
      <c r="N95">
        <v>0.82</v>
      </c>
      <c r="O95">
        <v>246</v>
      </c>
      <c r="Q95" t="s">
        <v>249</v>
      </c>
      <c r="R95" s="2">
        <v>44927</v>
      </c>
      <c r="S95">
        <v>5510</v>
      </c>
      <c r="U95" t="s">
        <v>6921</v>
      </c>
      <c r="V95" t="s">
        <v>7036</v>
      </c>
      <c r="W95">
        <v>0</v>
      </c>
      <c r="Y95">
        <v>204</v>
      </c>
      <c r="Z95" s="2">
        <v>44589</v>
      </c>
      <c r="AE95" t="s">
        <v>7093</v>
      </c>
      <c r="AF95" t="s">
        <v>20</v>
      </c>
      <c r="AG95" t="s">
        <v>21</v>
      </c>
      <c r="AH95">
        <v>5031</v>
      </c>
      <c r="AI95">
        <v>1</v>
      </c>
      <c r="AJ95">
        <v>5535</v>
      </c>
      <c r="AO95" t="s">
        <v>7092</v>
      </c>
      <c r="AS95" t="s">
        <v>26</v>
      </c>
      <c r="AU95">
        <v>5031</v>
      </c>
      <c r="AV95">
        <v>5031</v>
      </c>
      <c r="AW95">
        <v>5031</v>
      </c>
      <c r="AX95">
        <v>1</v>
      </c>
      <c r="AY95">
        <v>2</v>
      </c>
      <c r="AZ95">
        <v>400</v>
      </c>
      <c r="BB95">
        <v>748</v>
      </c>
      <c r="BK95" t="s">
        <v>31</v>
      </c>
      <c r="BL95" t="s">
        <v>31</v>
      </c>
      <c r="BM95" s="2">
        <v>44589</v>
      </c>
    </row>
    <row r="96" spans="1:65">
      <c r="A96">
        <v>637153407</v>
      </c>
      <c r="B96">
        <v>10000</v>
      </c>
      <c r="C96" t="s">
        <v>7094</v>
      </c>
      <c r="D96">
        <v>88</v>
      </c>
      <c r="E96" t="s">
        <v>7095</v>
      </c>
      <c r="F96" t="s">
        <v>280</v>
      </c>
      <c r="G96">
        <v>38</v>
      </c>
      <c r="H96">
        <v>40</v>
      </c>
      <c r="I96" t="s">
        <v>7096</v>
      </c>
      <c r="J96" t="s">
        <v>6883</v>
      </c>
      <c r="K96" t="s">
        <v>277</v>
      </c>
      <c r="M96">
        <v>217612280</v>
      </c>
      <c r="N96">
        <v>0.65</v>
      </c>
      <c r="O96">
        <v>141447.98000000001</v>
      </c>
      <c r="Q96" t="s">
        <v>274</v>
      </c>
      <c r="R96" s="2">
        <v>44927</v>
      </c>
      <c r="S96">
        <v>5510</v>
      </c>
      <c r="T96" s="2">
        <v>44562</v>
      </c>
      <c r="U96" t="s">
        <v>6990</v>
      </c>
      <c r="V96" t="s">
        <v>6991</v>
      </c>
      <c r="W96">
        <v>0</v>
      </c>
      <c r="Y96">
        <v>0</v>
      </c>
      <c r="Z96" s="2">
        <v>42370</v>
      </c>
      <c r="AD96" t="s">
        <v>279</v>
      </c>
      <c r="AE96" t="s">
        <v>7096</v>
      </c>
      <c r="AF96" t="s">
        <v>20</v>
      </c>
      <c r="AG96" t="s">
        <v>21</v>
      </c>
      <c r="AH96">
        <v>5008</v>
      </c>
      <c r="AJ96">
        <v>5540</v>
      </c>
      <c r="AO96" t="s">
        <v>280</v>
      </c>
      <c r="AS96" t="s">
        <v>26</v>
      </c>
      <c r="AU96">
        <v>5008</v>
      </c>
      <c r="AV96">
        <v>5008</v>
      </c>
      <c r="AW96">
        <v>5008</v>
      </c>
      <c r="AX96">
        <v>1</v>
      </c>
      <c r="AY96">
        <v>1</v>
      </c>
      <c r="AZ96">
        <v>991</v>
      </c>
      <c r="BE96" t="s">
        <v>278</v>
      </c>
      <c r="BF96" t="s">
        <v>278</v>
      </c>
      <c r="BG96" t="s">
        <v>32</v>
      </c>
      <c r="BH96" t="s">
        <v>34</v>
      </c>
      <c r="BK96" t="s">
        <v>31</v>
      </c>
      <c r="BL96" t="s">
        <v>31</v>
      </c>
      <c r="BM96" s="2">
        <v>42370</v>
      </c>
    </row>
    <row r="97" spans="1:65">
      <c r="A97">
        <v>637153407</v>
      </c>
      <c r="B97">
        <v>10000</v>
      </c>
      <c r="C97" t="s">
        <v>7094</v>
      </c>
      <c r="D97">
        <v>88</v>
      </c>
      <c r="E97" t="s">
        <v>7095</v>
      </c>
      <c r="F97" t="s">
        <v>280</v>
      </c>
      <c r="G97">
        <v>38</v>
      </c>
      <c r="H97">
        <v>40</v>
      </c>
      <c r="I97" t="s">
        <v>7096</v>
      </c>
      <c r="J97" t="s">
        <v>6877</v>
      </c>
      <c r="K97" t="s">
        <v>277</v>
      </c>
      <c r="M97">
        <v>25485275</v>
      </c>
      <c r="N97">
        <v>0.65</v>
      </c>
      <c r="O97">
        <v>16565.43</v>
      </c>
      <c r="Q97" t="s">
        <v>274</v>
      </c>
      <c r="R97" s="2">
        <v>44927</v>
      </c>
      <c r="S97">
        <v>5510</v>
      </c>
      <c r="T97" s="2">
        <v>44562</v>
      </c>
      <c r="U97" t="s">
        <v>6990</v>
      </c>
      <c r="V97" t="s">
        <v>6991</v>
      </c>
      <c r="W97">
        <v>0</v>
      </c>
      <c r="Y97">
        <v>0</v>
      </c>
      <c r="Z97" s="2">
        <v>42370</v>
      </c>
      <c r="AD97" t="s">
        <v>279</v>
      </c>
      <c r="AE97" t="s">
        <v>7096</v>
      </c>
      <c r="AF97" t="s">
        <v>20</v>
      </c>
      <c r="AG97" t="s">
        <v>21</v>
      </c>
      <c r="AH97">
        <v>5008</v>
      </c>
      <c r="AJ97">
        <v>5541</v>
      </c>
      <c r="AO97" t="s">
        <v>280</v>
      </c>
      <c r="AS97" t="s">
        <v>26</v>
      </c>
      <c r="AU97">
        <v>5008</v>
      </c>
      <c r="AV97">
        <v>5008</v>
      </c>
      <c r="AW97">
        <v>5008</v>
      </c>
      <c r="AX97">
        <v>2</v>
      </c>
      <c r="AY97">
        <v>2</v>
      </c>
      <c r="AZ97">
        <v>991</v>
      </c>
      <c r="BE97" t="s">
        <v>7097</v>
      </c>
      <c r="BF97" t="s">
        <v>7097</v>
      </c>
      <c r="BG97" t="s">
        <v>31</v>
      </c>
      <c r="BK97" t="s">
        <v>31</v>
      </c>
      <c r="BL97" t="s">
        <v>31</v>
      </c>
      <c r="BM97" s="2">
        <v>42370</v>
      </c>
    </row>
    <row r="98" spans="1:65">
      <c r="A98">
        <v>637153407</v>
      </c>
      <c r="B98">
        <v>10000</v>
      </c>
      <c r="C98" t="s">
        <v>7094</v>
      </c>
      <c r="D98">
        <v>88</v>
      </c>
      <c r="E98" t="s">
        <v>7095</v>
      </c>
      <c r="F98" t="s">
        <v>280</v>
      </c>
      <c r="G98">
        <v>0</v>
      </c>
      <c r="J98" t="s">
        <v>7098</v>
      </c>
      <c r="K98" t="s">
        <v>42</v>
      </c>
      <c r="M98">
        <v>2500000</v>
      </c>
      <c r="N98">
        <v>0.65</v>
      </c>
      <c r="O98">
        <v>1625</v>
      </c>
      <c r="Q98" t="s">
        <v>274</v>
      </c>
      <c r="R98" s="2">
        <v>44927</v>
      </c>
      <c r="S98">
        <v>5510</v>
      </c>
      <c r="T98" s="2">
        <v>44562</v>
      </c>
      <c r="U98" t="s">
        <v>6990</v>
      </c>
      <c r="V98" t="s">
        <v>6991</v>
      </c>
      <c r="W98">
        <v>0</v>
      </c>
      <c r="Y98">
        <v>0</v>
      </c>
      <c r="Z98" s="2">
        <v>42370</v>
      </c>
      <c r="AD98" t="s">
        <v>279</v>
      </c>
      <c r="AE98" t="s">
        <v>7096</v>
      </c>
      <c r="AF98" t="s">
        <v>20</v>
      </c>
      <c r="AG98" t="s">
        <v>21</v>
      </c>
      <c r="AH98">
        <v>5008</v>
      </c>
      <c r="AJ98">
        <v>5420</v>
      </c>
      <c r="AO98" t="s">
        <v>280</v>
      </c>
      <c r="AS98">
        <v>38</v>
      </c>
      <c r="AU98">
        <v>5008</v>
      </c>
      <c r="AV98">
        <v>5008</v>
      </c>
      <c r="AW98">
        <v>5008</v>
      </c>
      <c r="AX98">
        <v>3</v>
      </c>
      <c r="AY98">
        <v>3</v>
      </c>
      <c r="AZ98">
        <v>991</v>
      </c>
      <c r="BE98" t="s">
        <v>281</v>
      </c>
      <c r="BF98" t="s">
        <v>281</v>
      </c>
      <c r="BG98" t="s">
        <v>32</v>
      </c>
      <c r="BH98" t="s">
        <v>34</v>
      </c>
      <c r="BK98" t="s">
        <v>31</v>
      </c>
      <c r="BL98" t="s">
        <v>31</v>
      </c>
      <c r="BM98" s="2">
        <v>42370</v>
      </c>
    </row>
    <row r="99" spans="1:65">
      <c r="A99">
        <v>637153407</v>
      </c>
      <c r="B99">
        <v>10000</v>
      </c>
      <c r="C99" t="s">
        <v>7094</v>
      </c>
      <c r="D99">
        <v>88</v>
      </c>
      <c r="E99" t="s">
        <v>7095</v>
      </c>
      <c r="F99" t="s">
        <v>7099</v>
      </c>
      <c r="G99">
        <v>45</v>
      </c>
      <c r="H99" t="s">
        <v>7100</v>
      </c>
      <c r="I99" t="s">
        <v>7096</v>
      </c>
      <c r="J99" t="s">
        <v>6883</v>
      </c>
      <c r="K99" t="s">
        <v>284</v>
      </c>
      <c r="M99">
        <v>8964352</v>
      </c>
      <c r="N99">
        <v>0.65</v>
      </c>
      <c r="O99">
        <v>5826.83</v>
      </c>
      <c r="Q99" t="s">
        <v>274</v>
      </c>
      <c r="R99" s="2">
        <v>44927</v>
      </c>
      <c r="S99">
        <v>5510</v>
      </c>
      <c r="T99" s="2">
        <v>44562</v>
      </c>
      <c r="U99" t="s">
        <v>6990</v>
      </c>
      <c r="V99" t="s">
        <v>6991</v>
      </c>
      <c r="W99">
        <v>0</v>
      </c>
      <c r="Y99">
        <v>0</v>
      </c>
      <c r="Z99" s="2">
        <v>42370</v>
      </c>
      <c r="AD99" t="s">
        <v>279</v>
      </c>
      <c r="AE99" t="s">
        <v>7096</v>
      </c>
      <c r="AF99" t="s">
        <v>20</v>
      </c>
      <c r="AG99" t="s">
        <v>21</v>
      </c>
      <c r="AH99">
        <v>5008</v>
      </c>
      <c r="AJ99">
        <v>5540</v>
      </c>
      <c r="AO99" t="s">
        <v>280</v>
      </c>
      <c r="AS99" t="s">
        <v>26</v>
      </c>
      <c r="AU99">
        <v>5008</v>
      </c>
      <c r="AV99">
        <v>5008</v>
      </c>
      <c r="AW99">
        <v>5008</v>
      </c>
      <c r="AX99">
        <v>7</v>
      </c>
      <c r="AY99">
        <v>7</v>
      </c>
      <c r="AZ99">
        <v>991</v>
      </c>
      <c r="BE99" t="s">
        <v>281</v>
      </c>
      <c r="BF99" t="s">
        <v>281</v>
      </c>
      <c r="BG99" t="s">
        <v>32</v>
      </c>
      <c r="BH99" t="s">
        <v>34</v>
      </c>
      <c r="BK99" t="s">
        <v>31</v>
      </c>
      <c r="BL99" t="s">
        <v>31</v>
      </c>
      <c r="BM99" s="2">
        <v>42370</v>
      </c>
    </row>
    <row r="100" spans="1:65">
      <c r="A100">
        <v>87262</v>
      </c>
      <c r="B100">
        <v>50100</v>
      </c>
      <c r="C100" t="s">
        <v>286</v>
      </c>
      <c r="D100">
        <v>100</v>
      </c>
      <c r="E100" t="s">
        <v>286</v>
      </c>
      <c r="F100" t="s">
        <v>7101</v>
      </c>
      <c r="G100">
        <v>2</v>
      </c>
      <c r="I100" t="s">
        <v>7102</v>
      </c>
      <c r="J100" t="s">
        <v>6911</v>
      </c>
      <c r="K100" t="s">
        <v>42</v>
      </c>
      <c r="M100">
        <v>1943000</v>
      </c>
      <c r="N100">
        <v>1.4</v>
      </c>
      <c r="O100">
        <v>2720.2</v>
      </c>
      <c r="Q100" t="s">
        <v>288</v>
      </c>
      <c r="R100" s="2">
        <v>44927</v>
      </c>
      <c r="S100">
        <v>5510</v>
      </c>
      <c r="T100" s="2">
        <v>44699</v>
      </c>
      <c r="U100" t="s">
        <v>6921</v>
      </c>
      <c r="V100" t="s">
        <v>7036</v>
      </c>
      <c r="W100">
        <v>0</v>
      </c>
      <c r="Y100">
        <v>204</v>
      </c>
      <c r="Z100" s="2">
        <v>40179</v>
      </c>
      <c r="AA100" t="s">
        <v>7103</v>
      </c>
      <c r="AF100" t="s">
        <v>20</v>
      </c>
      <c r="AG100" t="s">
        <v>21</v>
      </c>
      <c r="AH100">
        <v>5028</v>
      </c>
      <c r="AI100">
        <v>1</v>
      </c>
      <c r="AJ100">
        <v>5535</v>
      </c>
      <c r="AK100" t="s">
        <v>7104</v>
      </c>
      <c r="AL100" t="s">
        <v>289</v>
      </c>
      <c r="AM100" t="s">
        <v>7105</v>
      </c>
      <c r="AN100" t="s">
        <v>7106</v>
      </c>
      <c r="AO100" t="s">
        <v>7104</v>
      </c>
      <c r="AP100" t="s">
        <v>7107</v>
      </c>
      <c r="AQ100" t="s">
        <v>7108</v>
      </c>
      <c r="AR100" t="s">
        <v>7109</v>
      </c>
      <c r="AS100" t="s">
        <v>291</v>
      </c>
      <c r="AU100">
        <v>5028</v>
      </c>
      <c r="AV100">
        <v>5028</v>
      </c>
      <c r="AW100">
        <v>5028</v>
      </c>
      <c r="AX100">
        <v>1</v>
      </c>
      <c r="AY100">
        <v>1</v>
      </c>
      <c r="AZ100">
        <v>400</v>
      </c>
      <c r="BA100">
        <v>379</v>
      </c>
      <c r="BB100">
        <v>748</v>
      </c>
      <c r="BE100" t="s">
        <v>294</v>
      </c>
      <c r="BF100" t="s">
        <v>294</v>
      </c>
      <c r="BG100" t="s">
        <v>31</v>
      </c>
      <c r="BK100" t="s">
        <v>31</v>
      </c>
      <c r="BL100" t="s">
        <v>31</v>
      </c>
      <c r="BM100" s="2">
        <v>40179</v>
      </c>
    </row>
    <row r="101" spans="1:65">
      <c r="A101">
        <v>87262</v>
      </c>
      <c r="B101">
        <v>50100</v>
      </c>
      <c r="C101" t="s">
        <v>286</v>
      </c>
      <c r="D101">
        <v>100</v>
      </c>
      <c r="E101" t="s">
        <v>286</v>
      </c>
      <c r="F101" t="s">
        <v>7110</v>
      </c>
      <c r="G101">
        <v>5</v>
      </c>
      <c r="H101" t="e">
        <f>-A</f>
        <v>#NAME?</v>
      </c>
      <c r="I101" t="s">
        <v>7111</v>
      </c>
      <c r="J101" t="s">
        <v>6911</v>
      </c>
      <c r="K101" t="s">
        <v>206</v>
      </c>
      <c r="M101">
        <v>431800</v>
      </c>
      <c r="N101">
        <v>1.4</v>
      </c>
      <c r="O101">
        <v>604.52</v>
      </c>
      <c r="Q101" t="s">
        <v>288</v>
      </c>
      <c r="R101" s="2">
        <v>44927</v>
      </c>
      <c r="S101">
        <v>5510</v>
      </c>
      <c r="T101" s="2">
        <v>44699</v>
      </c>
      <c r="U101" t="s">
        <v>6921</v>
      </c>
      <c r="V101" t="s">
        <v>7036</v>
      </c>
      <c r="W101">
        <v>0</v>
      </c>
      <c r="Y101">
        <v>204</v>
      </c>
      <c r="Z101" s="2">
        <v>40179</v>
      </c>
      <c r="AA101" t="s">
        <v>7103</v>
      </c>
      <c r="AF101" t="s">
        <v>20</v>
      </c>
      <c r="AG101" t="s">
        <v>21</v>
      </c>
      <c r="AH101">
        <v>5028</v>
      </c>
      <c r="AI101">
        <v>1</v>
      </c>
      <c r="AJ101">
        <v>5535</v>
      </c>
      <c r="AK101" t="s">
        <v>7104</v>
      </c>
      <c r="AL101" t="s">
        <v>289</v>
      </c>
      <c r="AM101" t="s">
        <v>7105</v>
      </c>
      <c r="AN101" t="s">
        <v>7106</v>
      </c>
      <c r="AO101" t="s">
        <v>7104</v>
      </c>
      <c r="AP101" t="s">
        <v>7107</v>
      </c>
      <c r="AQ101" t="s">
        <v>7108</v>
      </c>
      <c r="AR101" t="s">
        <v>7109</v>
      </c>
      <c r="AU101">
        <v>5028</v>
      </c>
      <c r="AV101">
        <v>5028</v>
      </c>
      <c r="AW101">
        <v>5028</v>
      </c>
      <c r="AX101">
        <v>2</v>
      </c>
      <c r="AY101">
        <v>2</v>
      </c>
      <c r="AZ101">
        <v>400</v>
      </c>
      <c r="BA101">
        <v>379</v>
      </c>
      <c r="BB101">
        <v>748</v>
      </c>
      <c r="BE101" t="s">
        <v>298</v>
      </c>
      <c r="BF101" t="s">
        <v>298</v>
      </c>
      <c r="BG101" t="s">
        <v>31</v>
      </c>
      <c r="BK101" t="s">
        <v>31</v>
      </c>
      <c r="BL101" t="s">
        <v>31</v>
      </c>
      <c r="BM101" s="2">
        <v>40179</v>
      </c>
    </row>
    <row r="102" spans="1:65">
      <c r="A102">
        <v>87262</v>
      </c>
      <c r="B102">
        <v>50100</v>
      </c>
      <c r="C102" t="s">
        <v>286</v>
      </c>
      <c r="D102">
        <v>100</v>
      </c>
      <c r="E102" t="s">
        <v>286</v>
      </c>
      <c r="F102" t="s">
        <v>7101</v>
      </c>
      <c r="G102">
        <v>2</v>
      </c>
      <c r="I102" t="s">
        <v>7102</v>
      </c>
      <c r="J102" t="s">
        <v>6911</v>
      </c>
      <c r="K102" t="s">
        <v>295</v>
      </c>
      <c r="M102">
        <v>215900</v>
      </c>
      <c r="N102">
        <v>1.4</v>
      </c>
      <c r="O102">
        <v>302.26</v>
      </c>
      <c r="Q102" t="s">
        <v>288</v>
      </c>
      <c r="R102" s="2">
        <v>44927</v>
      </c>
      <c r="S102">
        <v>5510</v>
      </c>
      <c r="T102" s="2">
        <v>44699</v>
      </c>
      <c r="U102" t="s">
        <v>6921</v>
      </c>
      <c r="V102" t="s">
        <v>7036</v>
      </c>
      <c r="W102">
        <v>0</v>
      </c>
      <c r="Y102">
        <v>204</v>
      </c>
      <c r="Z102" s="2">
        <v>40179</v>
      </c>
      <c r="AA102" t="s">
        <v>7103</v>
      </c>
      <c r="AF102" t="s">
        <v>20</v>
      </c>
      <c r="AG102" t="s">
        <v>21</v>
      </c>
      <c r="AH102">
        <v>5028</v>
      </c>
      <c r="AI102">
        <v>1</v>
      </c>
      <c r="AJ102">
        <v>5535</v>
      </c>
      <c r="AK102" t="s">
        <v>7104</v>
      </c>
      <c r="AL102" t="s">
        <v>289</v>
      </c>
      <c r="AM102" t="s">
        <v>7105</v>
      </c>
      <c r="AN102" t="s">
        <v>7106</v>
      </c>
      <c r="AO102" t="s">
        <v>7104</v>
      </c>
      <c r="AP102" t="s">
        <v>7107</v>
      </c>
      <c r="AQ102" t="s">
        <v>7108</v>
      </c>
      <c r="AR102" t="s">
        <v>7109</v>
      </c>
      <c r="AS102" t="s">
        <v>291</v>
      </c>
      <c r="AU102">
        <v>5028</v>
      </c>
      <c r="AV102">
        <v>5028</v>
      </c>
      <c r="AW102">
        <v>5028</v>
      </c>
      <c r="AX102">
        <v>3</v>
      </c>
      <c r="AY102">
        <v>3</v>
      </c>
      <c r="AZ102">
        <v>400</v>
      </c>
      <c r="BA102">
        <v>379</v>
      </c>
      <c r="BB102">
        <v>748</v>
      </c>
      <c r="BE102" t="s">
        <v>302</v>
      </c>
      <c r="BF102" t="s">
        <v>302</v>
      </c>
      <c r="BG102" t="s">
        <v>31</v>
      </c>
      <c r="BK102" t="s">
        <v>31</v>
      </c>
      <c r="BL102" t="s">
        <v>31</v>
      </c>
      <c r="BM102" s="2">
        <v>40179</v>
      </c>
    </row>
    <row r="103" spans="1:65">
      <c r="A103">
        <v>87262</v>
      </c>
      <c r="B103">
        <v>50100</v>
      </c>
      <c r="C103" t="s">
        <v>286</v>
      </c>
      <c r="D103">
        <v>100</v>
      </c>
      <c r="E103" t="s">
        <v>286</v>
      </c>
      <c r="F103" t="s">
        <v>7112</v>
      </c>
      <c r="G103">
        <v>5</v>
      </c>
      <c r="H103" t="e">
        <f>-A</f>
        <v>#NAME?</v>
      </c>
      <c r="I103" t="s">
        <v>7113</v>
      </c>
      <c r="J103" t="s">
        <v>6911</v>
      </c>
      <c r="K103" t="s">
        <v>305</v>
      </c>
      <c r="M103">
        <v>1295300</v>
      </c>
      <c r="N103">
        <v>1.4</v>
      </c>
      <c r="O103">
        <v>1813.42</v>
      </c>
      <c r="Q103" t="s">
        <v>288</v>
      </c>
      <c r="R103" s="2">
        <v>44927</v>
      </c>
      <c r="S103">
        <v>5510</v>
      </c>
      <c r="T103" s="2">
        <v>44699</v>
      </c>
      <c r="U103" t="s">
        <v>6921</v>
      </c>
      <c r="V103" t="s">
        <v>7036</v>
      </c>
      <c r="W103">
        <v>0</v>
      </c>
      <c r="Y103">
        <v>204</v>
      </c>
      <c r="Z103" s="2">
        <v>40179</v>
      </c>
      <c r="AA103" t="s">
        <v>7103</v>
      </c>
      <c r="AF103" t="s">
        <v>20</v>
      </c>
      <c r="AG103" t="s">
        <v>21</v>
      </c>
      <c r="AH103">
        <v>5028</v>
      </c>
      <c r="AI103">
        <v>1</v>
      </c>
      <c r="AJ103">
        <v>5535</v>
      </c>
      <c r="AK103" t="s">
        <v>7104</v>
      </c>
      <c r="AL103" t="s">
        <v>289</v>
      </c>
      <c r="AM103" t="s">
        <v>7105</v>
      </c>
      <c r="AN103" t="s">
        <v>7106</v>
      </c>
      <c r="AO103" t="s">
        <v>7104</v>
      </c>
      <c r="AP103" t="s">
        <v>7107</v>
      </c>
      <c r="AQ103" t="s">
        <v>7108</v>
      </c>
      <c r="AR103" t="s">
        <v>7109</v>
      </c>
      <c r="AS103" t="s">
        <v>291</v>
      </c>
      <c r="AU103">
        <v>5028</v>
      </c>
      <c r="AV103">
        <v>5028</v>
      </c>
      <c r="AW103">
        <v>5028</v>
      </c>
      <c r="AX103">
        <v>4</v>
      </c>
      <c r="AY103">
        <v>4</v>
      </c>
      <c r="AZ103">
        <v>400</v>
      </c>
      <c r="BA103">
        <v>379</v>
      </c>
      <c r="BB103">
        <v>748</v>
      </c>
      <c r="BE103" t="s">
        <v>306</v>
      </c>
      <c r="BF103" t="s">
        <v>306</v>
      </c>
      <c r="BG103" t="s">
        <v>31</v>
      </c>
      <c r="BK103" t="s">
        <v>31</v>
      </c>
      <c r="BL103" t="s">
        <v>31</v>
      </c>
      <c r="BM103" s="2">
        <v>40179</v>
      </c>
    </row>
    <row r="104" spans="1:65">
      <c r="A104">
        <v>87262</v>
      </c>
      <c r="B104">
        <v>50100</v>
      </c>
      <c r="C104" t="s">
        <v>286</v>
      </c>
      <c r="D104">
        <v>100</v>
      </c>
      <c r="E104" t="s">
        <v>286</v>
      </c>
      <c r="F104" t="s">
        <v>7114</v>
      </c>
      <c r="G104">
        <v>1</v>
      </c>
      <c r="I104" t="s">
        <v>7115</v>
      </c>
      <c r="J104" t="s">
        <v>6911</v>
      </c>
      <c r="K104" t="s">
        <v>190</v>
      </c>
      <c r="M104">
        <v>620800</v>
      </c>
      <c r="N104">
        <v>1.4</v>
      </c>
      <c r="O104">
        <v>869.12</v>
      </c>
      <c r="Q104" t="s">
        <v>288</v>
      </c>
      <c r="R104" s="2">
        <v>44927</v>
      </c>
      <c r="S104">
        <v>5510</v>
      </c>
      <c r="T104" s="2">
        <v>44699</v>
      </c>
      <c r="U104" t="s">
        <v>6921</v>
      </c>
      <c r="V104" t="s">
        <v>7036</v>
      </c>
      <c r="W104">
        <v>0</v>
      </c>
      <c r="Y104">
        <v>204</v>
      </c>
      <c r="Z104" s="2">
        <v>40179</v>
      </c>
      <c r="AA104" t="s">
        <v>7103</v>
      </c>
      <c r="AF104" t="s">
        <v>20</v>
      </c>
      <c r="AG104" t="s">
        <v>21</v>
      </c>
      <c r="AH104">
        <v>5028</v>
      </c>
      <c r="AI104">
        <v>1</v>
      </c>
      <c r="AJ104">
        <v>5535</v>
      </c>
      <c r="AK104" t="s">
        <v>7104</v>
      </c>
      <c r="AL104" t="s">
        <v>289</v>
      </c>
      <c r="AM104" t="s">
        <v>7105</v>
      </c>
      <c r="AN104" t="s">
        <v>7106</v>
      </c>
      <c r="AO104" t="s">
        <v>7104</v>
      </c>
      <c r="AP104" t="s">
        <v>7107</v>
      </c>
      <c r="AQ104" t="s">
        <v>7108</v>
      </c>
      <c r="AR104" t="s">
        <v>7109</v>
      </c>
      <c r="AS104" t="s">
        <v>301</v>
      </c>
      <c r="AU104">
        <v>5028</v>
      </c>
      <c r="AV104">
        <v>5028</v>
      </c>
      <c r="AW104">
        <v>5028</v>
      </c>
      <c r="AX104">
        <v>5</v>
      </c>
      <c r="AY104">
        <v>5</v>
      </c>
      <c r="AZ104">
        <v>400</v>
      </c>
      <c r="BA104">
        <v>379</v>
      </c>
      <c r="BB104">
        <v>748</v>
      </c>
      <c r="BE104" t="s">
        <v>312</v>
      </c>
      <c r="BF104" t="s">
        <v>312</v>
      </c>
      <c r="BG104" t="s">
        <v>31</v>
      </c>
      <c r="BK104" t="s">
        <v>31</v>
      </c>
      <c r="BL104" t="s">
        <v>31</v>
      </c>
      <c r="BM104" s="2">
        <v>40179</v>
      </c>
    </row>
    <row r="105" spans="1:65">
      <c r="A105">
        <v>87262</v>
      </c>
      <c r="B105">
        <v>50100</v>
      </c>
      <c r="C105" t="s">
        <v>286</v>
      </c>
      <c r="D105">
        <v>100</v>
      </c>
      <c r="E105" t="s">
        <v>286</v>
      </c>
      <c r="F105" t="s">
        <v>310</v>
      </c>
      <c r="G105">
        <v>0</v>
      </c>
      <c r="J105" t="s">
        <v>7116</v>
      </c>
      <c r="K105" t="s">
        <v>190</v>
      </c>
      <c r="M105">
        <v>42500</v>
      </c>
      <c r="N105">
        <v>1.4</v>
      </c>
      <c r="O105">
        <v>59.5</v>
      </c>
      <c r="Q105" t="s">
        <v>288</v>
      </c>
      <c r="R105" s="2">
        <v>44927</v>
      </c>
      <c r="S105">
        <v>5510</v>
      </c>
      <c r="T105" s="2">
        <v>44699</v>
      </c>
      <c r="U105" t="s">
        <v>6921</v>
      </c>
      <c r="V105" t="s">
        <v>7036</v>
      </c>
      <c r="W105">
        <v>0</v>
      </c>
      <c r="Y105">
        <v>0</v>
      </c>
      <c r="Z105" s="2">
        <v>40179</v>
      </c>
      <c r="AA105" t="s">
        <v>7103</v>
      </c>
      <c r="AF105" t="s">
        <v>20</v>
      </c>
      <c r="AG105" t="s">
        <v>21</v>
      </c>
      <c r="AH105">
        <v>5028</v>
      </c>
      <c r="AI105">
        <v>1</v>
      </c>
      <c r="AJ105">
        <v>5562</v>
      </c>
      <c r="AK105" t="s">
        <v>7104</v>
      </c>
      <c r="AL105" t="s">
        <v>289</v>
      </c>
      <c r="AM105" t="s">
        <v>7105</v>
      </c>
      <c r="AN105" t="s">
        <v>7106</v>
      </c>
      <c r="AO105" t="s">
        <v>7104</v>
      </c>
      <c r="AP105" t="s">
        <v>7107</v>
      </c>
      <c r="AQ105" t="s">
        <v>7108</v>
      </c>
      <c r="AR105" t="s">
        <v>7109</v>
      </c>
      <c r="AS105" t="s">
        <v>301</v>
      </c>
      <c r="AU105">
        <v>5028</v>
      </c>
      <c r="AV105">
        <v>5028</v>
      </c>
      <c r="AW105">
        <v>5028</v>
      </c>
      <c r="AX105">
        <v>6</v>
      </c>
      <c r="AY105">
        <v>6</v>
      </c>
      <c r="AZ105">
        <v>400</v>
      </c>
      <c r="BA105">
        <v>379</v>
      </c>
      <c r="BB105">
        <v>748</v>
      </c>
      <c r="BE105" t="s">
        <v>313</v>
      </c>
      <c r="BF105" t="s">
        <v>313</v>
      </c>
      <c r="BG105" t="s">
        <v>31</v>
      </c>
      <c r="BK105" t="s">
        <v>31</v>
      </c>
      <c r="BL105" t="s">
        <v>31</v>
      </c>
      <c r="BM105" s="2">
        <v>40179</v>
      </c>
    </row>
    <row r="106" spans="1:65">
      <c r="A106">
        <v>87262</v>
      </c>
      <c r="B106">
        <v>50100</v>
      </c>
      <c r="C106" t="s">
        <v>286</v>
      </c>
      <c r="D106">
        <v>100</v>
      </c>
      <c r="E106" t="s">
        <v>286</v>
      </c>
      <c r="F106" t="s">
        <v>7112</v>
      </c>
      <c r="G106">
        <v>0</v>
      </c>
      <c r="H106" t="s">
        <v>7117</v>
      </c>
      <c r="I106" t="s">
        <v>7113</v>
      </c>
      <c r="J106" t="s">
        <v>6911</v>
      </c>
      <c r="K106" t="s">
        <v>206</v>
      </c>
      <c r="M106">
        <v>550500</v>
      </c>
      <c r="N106">
        <v>1.4</v>
      </c>
      <c r="O106">
        <v>770.7</v>
      </c>
      <c r="Q106" t="s">
        <v>288</v>
      </c>
      <c r="R106" s="2">
        <v>44927</v>
      </c>
      <c r="S106">
        <v>5510</v>
      </c>
      <c r="T106" s="2">
        <v>44699</v>
      </c>
      <c r="U106" t="s">
        <v>6921</v>
      </c>
      <c r="V106" t="s">
        <v>7036</v>
      </c>
      <c r="W106">
        <v>0</v>
      </c>
      <c r="Y106">
        <v>204</v>
      </c>
      <c r="Z106" s="2">
        <v>40179</v>
      </c>
      <c r="AA106" t="s">
        <v>7103</v>
      </c>
      <c r="AF106" t="s">
        <v>20</v>
      </c>
      <c r="AG106" t="s">
        <v>21</v>
      </c>
      <c r="AH106">
        <v>5028</v>
      </c>
      <c r="AI106">
        <v>1</v>
      </c>
      <c r="AJ106">
        <v>5535</v>
      </c>
      <c r="AK106" t="s">
        <v>7104</v>
      </c>
      <c r="AL106" t="s">
        <v>289</v>
      </c>
      <c r="AM106" t="s">
        <v>7105</v>
      </c>
      <c r="AN106" t="s">
        <v>7106</v>
      </c>
      <c r="AO106" t="s">
        <v>7104</v>
      </c>
      <c r="AP106" t="s">
        <v>7107</v>
      </c>
      <c r="AQ106" t="s">
        <v>7108</v>
      </c>
      <c r="AR106" t="s">
        <v>7109</v>
      </c>
      <c r="AS106" t="s">
        <v>316</v>
      </c>
      <c r="AU106">
        <v>5028</v>
      </c>
      <c r="AV106">
        <v>5028</v>
      </c>
      <c r="AW106">
        <v>5028</v>
      </c>
      <c r="AX106">
        <v>7</v>
      </c>
      <c r="AY106">
        <v>7</v>
      </c>
      <c r="AZ106">
        <v>400</v>
      </c>
      <c r="BA106">
        <v>379</v>
      </c>
      <c r="BB106">
        <v>748</v>
      </c>
      <c r="BE106" t="s">
        <v>317</v>
      </c>
      <c r="BF106" t="s">
        <v>317</v>
      </c>
      <c r="BG106" t="s">
        <v>31</v>
      </c>
      <c r="BK106" t="s">
        <v>31</v>
      </c>
      <c r="BL106" t="s">
        <v>31</v>
      </c>
      <c r="BM106" s="2">
        <v>40179</v>
      </c>
    </row>
    <row r="107" spans="1:65">
      <c r="A107">
        <v>87262</v>
      </c>
      <c r="B107">
        <v>50100</v>
      </c>
      <c r="C107" t="s">
        <v>286</v>
      </c>
      <c r="D107">
        <v>100</v>
      </c>
      <c r="E107" t="s">
        <v>286</v>
      </c>
      <c r="F107" t="s">
        <v>7118</v>
      </c>
      <c r="G107">
        <v>1</v>
      </c>
      <c r="I107" t="s">
        <v>7119</v>
      </c>
      <c r="J107" t="s">
        <v>6911</v>
      </c>
      <c r="K107" t="s">
        <v>206</v>
      </c>
      <c r="M107">
        <v>388700</v>
      </c>
      <c r="N107">
        <v>1.4</v>
      </c>
      <c r="O107">
        <v>544.17999999999995</v>
      </c>
      <c r="Q107" t="s">
        <v>288</v>
      </c>
      <c r="R107" s="2">
        <v>44927</v>
      </c>
      <c r="S107">
        <v>5510</v>
      </c>
      <c r="T107" s="2">
        <v>44699</v>
      </c>
      <c r="U107" t="s">
        <v>6921</v>
      </c>
      <c r="V107" t="s">
        <v>7036</v>
      </c>
      <c r="W107">
        <v>0</v>
      </c>
      <c r="Y107">
        <v>204</v>
      </c>
      <c r="Z107" s="2">
        <v>40179</v>
      </c>
      <c r="AA107" t="s">
        <v>7103</v>
      </c>
      <c r="AF107" t="s">
        <v>20</v>
      </c>
      <c r="AG107" t="s">
        <v>21</v>
      </c>
      <c r="AH107">
        <v>5028</v>
      </c>
      <c r="AI107">
        <v>1</v>
      </c>
      <c r="AJ107">
        <v>5535</v>
      </c>
      <c r="AK107" t="s">
        <v>7104</v>
      </c>
      <c r="AL107" t="s">
        <v>289</v>
      </c>
      <c r="AM107" t="s">
        <v>7105</v>
      </c>
      <c r="AN107" t="s">
        <v>7106</v>
      </c>
      <c r="AO107" t="s">
        <v>7104</v>
      </c>
      <c r="AP107" t="s">
        <v>7107</v>
      </c>
      <c r="AQ107" t="s">
        <v>7108</v>
      </c>
      <c r="AR107" t="s">
        <v>7109</v>
      </c>
      <c r="AS107" t="s">
        <v>309</v>
      </c>
      <c r="AU107">
        <v>5028</v>
      </c>
      <c r="AV107">
        <v>5028</v>
      </c>
      <c r="AW107">
        <v>5028</v>
      </c>
      <c r="AX107">
        <v>8</v>
      </c>
      <c r="AY107">
        <v>8</v>
      </c>
      <c r="AZ107">
        <v>400</v>
      </c>
      <c r="BA107">
        <v>379</v>
      </c>
      <c r="BB107">
        <v>748</v>
      </c>
      <c r="BE107" t="s">
        <v>319</v>
      </c>
      <c r="BF107" t="s">
        <v>319</v>
      </c>
      <c r="BG107" t="s">
        <v>31</v>
      </c>
      <c r="BK107" t="s">
        <v>31</v>
      </c>
      <c r="BL107" t="s">
        <v>31</v>
      </c>
      <c r="BM107" s="2">
        <v>40179</v>
      </c>
    </row>
    <row r="108" spans="1:65">
      <c r="A108">
        <v>87262</v>
      </c>
      <c r="B108">
        <v>50100</v>
      </c>
      <c r="C108" t="s">
        <v>286</v>
      </c>
      <c r="D108">
        <v>100</v>
      </c>
      <c r="E108" t="s">
        <v>286</v>
      </c>
      <c r="F108" t="s">
        <v>7120</v>
      </c>
      <c r="G108">
        <v>3</v>
      </c>
      <c r="I108" t="s">
        <v>7119</v>
      </c>
      <c r="J108" t="s">
        <v>6911</v>
      </c>
      <c r="K108" t="s">
        <v>200</v>
      </c>
      <c r="M108">
        <v>156600</v>
      </c>
      <c r="N108">
        <v>1.4</v>
      </c>
      <c r="O108">
        <v>219.24</v>
      </c>
      <c r="Q108" t="s">
        <v>288</v>
      </c>
      <c r="R108" s="2">
        <v>44927</v>
      </c>
      <c r="S108">
        <v>5510</v>
      </c>
      <c r="T108" s="2">
        <v>44699</v>
      </c>
      <c r="U108" t="s">
        <v>6921</v>
      </c>
      <c r="V108" t="s">
        <v>7036</v>
      </c>
      <c r="W108">
        <v>0</v>
      </c>
      <c r="Y108">
        <v>204</v>
      </c>
      <c r="Z108" s="2">
        <v>40179</v>
      </c>
      <c r="AA108" t="s">
        <v>7103</v>
      </c>
      <c r="AF108" t="s">
        <v>20</v>
      </c>
      <c r="AG108" t="s">
        <v>21</v>
      </c>
      <c r="AH108">
        <v>5028</v>
      </c>
      <c r="AI108">
        <v>1</v>
      </c>
      <c r="AJ108">
        <v>5535</v>
      </c>
      <c r="AK108" t="s">
        <v>7104</v>
      </c>
      <c r="AL108" t="s">
        <v>289</v>
      </c>
      <c r="AM108" t="s">
        <v>7105</v>
      </c>
      <c r="AN108" t="s">
        <v>7106</v>
      </c>
      <c r="AO108" t="s">
        <v>7104</v>
      </c>
      <c r="AP108" t="s">
        <v>7107</v>
      </c>
      <c r="AQ108" t="s">
        <v>7108</v>
      </c>
      <c r="AR108" t="s">
        <v>7109</v>
      </c>
      <c r="AS108" t="s">
        <v>309</v>
      </c>
      <c r="AU108">
        <v>5028</v>
      </c>
      <c r="AV108">
        <v>5028</v>
      </c>
      <c r="AW108">
        <v>5028</v>
      </c>
      <c r="AX108">
        <v>9</v>
      </c>
      <c r="AY108">
        <v>9</v>
      </c>
      <c r="AZ108">
        <v>400</v>
      </c>
      <c r="BA108">
        <v>379</v>
      </c>
      <c r="BB108">
        <v>748</v>
      </c>
      <c r="BE108" t="s">
        <v>321</v>
      </c>
      <c r="BF108" t="s">
        <v>321</v>
      </c>
      <c r="BG108" t="s">
        <v>31</v>
      </c>
      <c r="BK108" t="s">
        <v>31</v>
      </c>
      <c r="BL108" t="s">
        <v>31</v>
      </c>
      <c r="BM108" s="2">
        <v>40179</v>
      </c>
    </row>
    <row r="109" spans="1:65">
      <c r="A109">
        <v>87262</v>
      </c>
      <c r="B109">
        <v>50100</v>
      </c>
      <c r="C109" t="s">
        <v>286</v>
      </c>
      <c r="D109">
        <v>100</v>
      </c>
      <c r="E109" t="s">
        <v>286</v>
      </c>
      <c r="F109" t="s">
        <v>7121</v>
      </c>
      <c r="G109">
        <v>24</v>
      </c>
      <c r="I109" t="s">
        <v>7122</v>
      </c>
      <c r="J109" t="s">
        <v>6911</v>
      </c>
      <c r="K109" t="s">
        <v>206</v>
      </c>
      <c r="M109">
        <v>323900</v>
      </c>
      <c r="N109">
        <v>1.4</v>
      </c>
      <c r="O109">
        <v>453.46</v>
      </c>
      <c r="Q109" t="s">
        <v>288</v>
      </c>
      <c r="R109" s="2">
        <v>44927</v>
      </c>
      <c r="S109">
        <v>5510</v>
      </c>
      <c r="T109" s="2">
        <v>44699</v>
      </c>
      <c r="U109" t="s">
        <v>6921</v>
      </c>
      <c r="V109" t="s">
        <v>7036</v>
      </c>
      <c r="W109">
        <v>0</v>
      </c>
      <c r="Y109">
        <v>204</v>
      </c>
      <c r="Z109" s="2">
        <v>40179</v>
      </c>
      <c r="AA109" t="s">
        <v>7103</v>
      </c>
      <c r="AF109" t="s">
        <v>20</v>
      </c>
      <c r="AG109" t="s">
        <v>21</v>
      </c>
      <c r="AH109">
        <v>5028</v>
      </c>
      <c r="AI109">
        <v>1</v>
      </c>
      <c r="AJ109">
        <v>5535</v>
      </c>
      <c r="AK109" t="s">
        <v>7104</v>
      </c>
      <c r="AL109" t="s">
        <v>289</v>
      </c>
      <c r="AM109" t="s">
        <v>7105</v>
      </c>
      <c r="AN109" t="s">
        <v>7106</v>
      </c>
      <c r="AO109" t="s">
        <v>7104</v>
      </c>
      <c r="AP109" t="s">
        <v>7107</v>
      </c>
      <c r="AQ109" t="s">
        <v>7108</v>
      </c>
      <c r="AR109" t="s">
        <v>7109</v>
      </c>
      <c r="AS109" t="s">
        <v>291</v>
      </c>
      <c r="AU109">
        <v>5028</v>
      </c>
      <c r="AV109">
        <v>5028</v>
      </c>
      <c r="AW109">
        <v>5028</v>
      </c>
      <c r="AX109">
        <v>10</v>
      </c>
      <c r="AY109">
        <v>10</v>
      </c>
      <c r="AZ109">
        <v>400</v>
      </c>
      <c r="BA109">
        <v>379</v>
      </c>
      <c r="BB109">
        <v>748</v>
      </c>
      <c r="BE109" t="s">
        <v>292</v>
      </c>
      <c r="BF109" t="s">
        <v>292</v>
      </c>
      <c r="BG109" t="s">
        <v>31</v>
      </c>
      <c r="BK109" t="s">
        <v>31</v>
      </c>
      <c r="BL109" t="s">
        <v>31</v>
      </c>
      <c r="BM109" s="2">
        <v>40179</v>
      </c>
    </row>
    <row r="110" spans="1:65">
      <c r="A110">
        <v>87262</v>
      </c>
      <c r="B110">
        <v>50100</v>
      </c>
      <c r="C110" t="s">
        <v>286</v>
      </c>
      <c r="D110">
        <v>100</v>
      </c>
      <c r="E110" t="s">
        <v>286</v>
      </c>
      <c r="F110" t="s">
        <v>7112</v>
      </c>
      <c r="G110">
        <v>3</v>
      </c>
      <c r="H110" t="e">
        <f>-A</f>
        <v>#NAME?</v>
      </c>
      <c r="I110" t="s">
        <v>7113</v>
      </c>
      <c r="J110" t="s">
        <v>6911</v>
      </c>
      <c r="K110" t="s">
        <v>206</v>
      </c>
      <c r="M110">
        <v>356300</v>
      </c>
      <c r="N110">
        <v>1.4</v>
      </c>
      <c r="O110">
        <v>498.82</v>
      </c>
      <c r="Q110" t="s">
        <v>288</v>
      </c>
      <c r="R110" s="2">
        <v>44927</v>
      </c>
      <c r="S110">
        <v>5510</v>
      </c>
      <c r="T110" s="2">
        <v>44699</v>
      </c>
      <c r="U110" t="s">
        <v>6921</v>
      </c>
      <c r="V110" t="s">
        <v>7036</v>
      </c>
      <c r="W110">
        <v>0</v>
      </c>
      <c r="Y110">
        <v>204</v>
      </c>
      <c r="Z110" s="2">
        <v>40179</v>
      </c>
      <c r="AA110" t="s">
        <v>7103</v>
      </c>
      <c r="AF110" t="s">
        <v>20</v>
      </c>
      <c r="AG110" t="s">
        <v>21</v>
      </c>
      <c r="AH110">
        <v>5028</v>
      </c>
      <c r="AI110">
        <v>1</v>
      </c>
      <c r="AJ110">
        <v>5535</v>
      </c>
      <c r="AK110" t="s">
        <v>7104</v>
      </c>
      <c r="AL110" t="s">
        <v>289</v>
      </c>
      <c r="AM110" t="s">
        <v>7105</v>
      </c>
      <c r="AN110" t="s">
        <v>7106</v>
      </c>
      <c r="AO110" t="s">
        <v>7104</v>
      </c>
      <c r="AP110" t="s">
        <v>7107</v>
      </c>
      <c r="AQ110" t="s">
        <v>7108</v>
      </c>
      <c r="AR110" t="s">
        <v>7109</v>
      </c>
      <c r="AS110" t="s">
        <v>316</v>
      </c>
      <c r="AU110">
        <v>5028</v>
      </c>
      <c r="AV110">
        <v>5028</v>
      </c>
      <c r="AW110">
        <v>5028</v>
      </c>
      <c r="AX110">
        <v>11</v>
      </c>
      <c r="AY110">
        <v>11</v>
      </c>
      <c r="AZ110">
        <v>400</v>
      </c>
      <c r="BA110">
        <v>379</v>
      </c>
      <c r="BB110">
        <v>748</v>
      </c>
      <c r="BE110" t="s">
        <v>292</v>
      </c>
      <c r="BF110" t="s">
        <v>292</v>
      </c>
      <c r="BG110" t="s">
        <v>31</v>
      </c>
      <c r="BK110" t="s">
        <v>31</v>
      </c>
      <c r="BL110" t="s">
        <v>31</v>
      </c>
      <c r="BM110" s="2">
        <v>40179</v>
      </c>
    </row>
    <row r="111" spans="1:65">
      <c r="A111">
        <v>87262</v>
      </c>
      <c r="B111">
        <v>50100</v>
      </c>
      <c r="C111" t="s">
        <v>286</v>
      </c>
      <c r="D111">
        <v>100</v>
      </c>
      <c r="E111" t="s">
        <v>286</v>
      </c>
      <c r="F111" t="s">
        <v>7123</v>
      </c>
      <c r="G111">
        <v>34</v>
      </c>
      <c r="I111" t="s">
        <v>7124</v>
      </c>
      <c r="J111" t="s">
        <v>6911</v>
      </c>
      <c r="K111" t="s">
        <v>206</v>
      </c>
      <c r="M111">
        <v>323900</v>
      </c>
      <c r="N111">
        <v>1.4</v>
      </c>
      <c r="O111">
        <v>453.46</v>
      </c>
      <c r="Q111" t="s">
        <v>288</v>
      </c>
      <c r="R111" s="2">
        <v>44927</v>
      </c>
      <c r="S111">
        <v>5510</v>
      </c>
      <c r="T111" s="2">
        <v>44699</v>
      </c>
      <c r="U111" t="s">
        <v>6921</v>
      </c>
      <c r="V111" t="s">
        <v>7036</v>
      </c>
      <c r="W111">
        <v>0</v>
      </c>
      <c r="Y111">
        <v>204</v>
      </c>
      <c r="Z111" s="2">
        <v>40179</v>
      </c>
      <c r="AA111" t="s">
        <v>7103</v>
      </c>
      <c r="AF111" t="s">
        <v>20</v>
      </c>
      <c r="AG111" t="s">
        <v>21</v>
      </c>
      <c r="AH111">
        <v>5028</v>
      </c>
      <c r="AI111">
        <v>1</v>
      </c>
      <c r="AJ111">
        <v>5535</v>
      </c>
      <c r="AK111" t="s">
        <v>7104</v>
      </c>
      <c r="AL111" t="s">
        <v>289</v>
      </c>
      <c r="AM111" t="s">
        <v>7105</v>
      </c>
      <c r="AN111" t="s">
        <v>7106</v>
      </c>
      <c r="AO111" t="s">
        <v>7104</v>
      </c>
      <c r="AP111" t="s">
        <v>7107</v>
      </c>
      <c r="AQ111" t="s">
        <v>7108</v>
      </c>
      <c r="AR111" t="s">
        <v>7109</v>
      </c>
      <c r="AS111" t="s">
        <v>301</v>
      </c>
      <c r="AU111">
        <v>5028</v>
      </c>
      <c r="AV111">
        <v>5028</v>
      </c>
      <c r="AW111">
        <v>5028</v>
      </c>
      <c r="AX111">
        <v>12</v>
      </c>
      <c r="AY111">
        <v>12</v>
      </c>
      <c r="AZ111">
        <v>400</v>
      </c>
      <c r="BA111">
        <v>379</v>
      </c>
      <c r="BB111">
        <v>748</v>
      </c>
      <c r="BE111" t="s">
        <v>335</v>
      </c>
      <c r="BF111" t="s">
        <v>335</v>
      </c>
      <c r="BG111" t="s">
        <v>31</v>
      </c>
      <c r="BK111" t="s">
        <v>31</v>
      </c>
      <c r="BL111" t="s">
        <v>31</v>
      </c>
      <c r="BM111" s="2">
        <v>40179</v>
      </c>
    </row>
    <row r="112" spans="1:65">
      <c r="A112">
        <v>87262</v>
      </c>
      <c r="B112">
        <v>50100</v>
      </c>
      <c r="C112" t="s">
        <v>286</v>
      </c>
      <c r="D112">
        <v>100</v>
      </c>
      <c r="E112" t="s">
        <v>286</v>
      </c>
      <c r="F112" t="s">
        <v>7112</v>
      </c>
      <c r="G112">
        <v>5</v>
      </c>
      <c r="H112" t="e">
        <f>-A</f>
        <v>#NAME?</v>
      </c>
      <c r="I112" t="s">
        <v>7113</v>
      </c>
      <c r="J112" t="s">
        <v>6911</v>
      </c>
      <c r="K112" t="s">
        <v>305</v>
      </c>
      <c r="M112">
        <v>561400</v>
      </c>
      <c r="N112">
        <v>1.4</v>
      </c>
      <c r="O112">
        <v>785.96</v>
      </c>
      <c r="Q112" t="s">
        <v>288</v>
      </c>
      <c r="R112" s="2">
        <v>44927</v>
      </c>
      <c r="S112">
        <v>5510</v>
      </c>
      <c r="T112" s="2">
        <v>44699</v>
      </c>
      <c r="U112" t="s">
        <v>6921</v>
      </c>
      <c r="V112" t="s">
        <v>7036</v>
      </c>
      <c r="W112">
        <v>0</v>
      </c>
      <c r="Y112">
        <v>204</v>
      </c>
      <c r="Z112" s="2">
        <v>40179</v>
      </c>
      <c r="AA112" t="s">
        <v>7103</v>
      </c>
      <c r="AF112" t="s">
        <v>20</v>
      </c>
      <c r="AG112" t="s">
        <v>21</v>
      </c>
      <c r="AH112">
        <v>5028</v>
      </c>
      <c r="AI112">
        <v>1</v>
      </c>
      <c r="AJ112">
        <v>5535</v>
      </c>
      <c r="AK112" t="s">
        <v>7104</v>
      </c>
      <c r="AL112" t="s">
        <v>289</v>
      </c>
      <c r="AM112" t="s">
        <v>7105</v>
      </c>
      <c r="AN112" t="s">
        <v>7106</v>
      </c>
      <c r="AO112" t="s">
        <v>7104</v>
      </c>
      <c r="AP112" t="s">
        <v>7107</v>
      </c>
      <c r="AQ112" t="s">
        <v>7108</v>
      </c>
      <c r="AR112" t="s">
        <v>7109</v>
      </c>
      <c r="AS112" t="s">
        <v>316</v>
      </c>
      <c r="AU112">
        <v>5028</v>
      </c>
      <c r="AV112">
        <v>5028</v>
      </c>
      <c r="AW112">
        <v>5028</v>
      </c>
      <c r="AX112">
        <v>13</v>
      </c>
      <c r="AY112">
        <v>13</v>
      </c>
      <c r="AZ112">
        <v>400</v>
      </c>
      <c r="BA112">
        <v>379</v>
      </c>
      <c r="BB112">
        <v>748</v>
      </c>
      <c r="BE112" t="s">
        <v>337</v>
      </c>
      <c r="BF112" t="s">
        <v>337</v>
      </c>
      <c r="BG112" t="s">
        <v>31</v>
      </c>
      <c r="BK112" t="s">
        <v>31</v>
      </c>
      <c r="BL112" t="s">
        <v>31</v>
      </c>
      <c r="BM112" s="2">
        <v>40179</v>
      </c>
    </row>
    <row r="113" spans="1:65">
      <c r="A113">
        <v>87262</v>
      </c>
      <c r="B113">
        <v>50100</v>
      </c>
      <c r="C113" t="s">
        <v>286</v>
      </c>
      <c r="D113">
        <v>100</v>
      </c>
      <c r="E113" t="s">
        <v>286</v>
      </c>
      <c r="F113" t="s">
        <v>7112</v>
      </c>
      <c r="G113">
        <v>5</v>
      </c>
      <c r="H113" t="e">
        <f>-A</f>
        <v>#NAME?</v>
      </c>
      <c r="I113" t="s">
        <v>7113</v>
      </c>
      <c r="J113" t="s">
        <v>6911</v>
      </c>
      <c r="K113" t="s">
        <v>258</v>
      </c>
      <c r="M113">
        <v>1241400</v>
      </c>
      <c r="N113">
        <v>1.4</v>
      </c>
      <c r="O113">
        <v>1737.96</v>
      </c>
      <c r="Q113" t="s">
        <v>288</v>
      </c>
      <c r="R113" s="2">
        <v>44927</v>
      </c>
      <c r="S113">
        <v>5510</v>
      </c>
      <c r="T113" s="2">
        <v>44699</v>
      </c>
      <c r="U113" t="s">
        <v>6921</v>
      </c>
      <c r="V113" t="s">
        <v>7036</v>
      </c>
      <c r="W113">
        <v>0</v>
      </c>
      <c r="Y113">
        <v>204</v>
      </c>
      <c r="Z113" s="2">
        <v>40179</v>
      </c>
      <c r="AA113" t="s">
        <v>7103</v>
      </c>
      <c r="AF113" t="s">
        <v>20</v>
      </c>
      <c r="AG113" t="s">
        <v>21</v>
      </c>
      <c r="AH113">
        <v>5028</v>
      </c>
      <c r="AI113">
        <v>1</v>
      </c>
      <c r="AJ113">
        <v>5535</v>
      </c>
      <c r="AK113" t="s">
        <v>7104</v>
      </c>
      <c r="AL113" t="s">
        <v>289</v>
      </c>
      <c r="AM113" t="s">
        <v>7105</v>
      </c>
      <c r="AN113" t="s">
        <v>7106</v>
      </c>
      <c r="AO113" t="s">
        <v>7104</v>
      </c>
      <c r="AP113" t="s">
        <v>7107</v>
      </c>
      <c r="AQ113" t="s">
        <v>7108</v>
      </c>
      <c r="AR113" t="s">
        <v>7109</v>
      </c>
      <c r="AS113" t="s">
        <v>316</v>
      </c>
      <c r="AU113">
        <v>5028</v>
      </c>
      <c r="AV113">
        <v>5028</v>
      </c>
      <c r="AW113">
        <v>5028</v>
      </c>
      <c r="AX113">
        <v>14</v>
      </c>
      <c r="AY113">
        <v>14</v>
      </c>
      <c r="AZ113">
        <v>400</v>
      </c>
      <c r="BA113">
        <v>379</v>
      </c>
      <c r="BB113">
        <v>748</v>
      </c>
      <c r="BE113" t="s">
        <v>339</v>
      </c>
      <c r="BF113" t="s">
        <v>339</v>
      </c>
      <c r="BG113" t="s">
        <v>31</v>
      </c>
      <c r="BK113" t="s">
        <v>31</v>
      </c>
      <c r="BL113" t="s">
        <v>31</v>
      </c>
      <c r="BM113" s="2">
        <v>40179</v>
      </c>
    </row>
    <row r="114" spans="1:65">
      <c r="A114">
        <v>87262</v>
      </c>
      <c r="B114">
        <v>50100</v>
      </c>
      <c r="C114" t="s">
        <v>286</v>
      </c>
      <c r="D114">
        <v>100</v>
      </c>
      <c r="E114" t="s">
        <v>286</v>
      </c>
      <c r="F114" t="s">
        <v>7125</v>
      </c>
      <c r="G114">
        <v>3</v>
      </c>
      <c r="I114" t="s">
        <v>7126</v>
      </c>
      <c r="J114" t="s">
        <v>6911</v>
      </c>
      <c r="K114" t="s">
        <v>206</v>
      </c>
      <c r="M114">
        <v>302400</v>
      </c>
      <c r="N114">
        <v>1.4</v>
      </c>
      <c r="O114">
        <v>423.36</v>
      </c>
      <c r="Q114" t="s">
        <v>288</v>
      </c>
      <c r="R114" s="2">
        <v>44927</v>
      </c>
      <c r="S114">
        <v>5510</v>
      </c>
      <c r="T114" s="2">
        <v>44699</v>
      </c>
      <c r="U114" t="s">
        <v>6921</v>
      </c>
      <c r="V114" t="s">
        <v>7036</v>
      </c>
      <c r="W114">
        <v>0</v>
      </c>
      <c r="Y114">
        <v>204</v>
      </c>
      <c r="Z114" s="2">
        <v>40179</v>
      </c>
      <c r="AA114" t="s">
        <v>7103</v>
      </c>
      <c r="AF114" t="s">
        <v>20</v>
      </c>
      <c r="AG114" t="s">
        <v>21</v>
      </c>
      <c r="AH114">
        <v>5028</v>
      </c>
      <c r="AI114">
        <v>1</v>
      </c>
      <c r="AJ114">
        <v>5535</v>
      </c>
      <c r="AK114" t="s">
        <v>7104</v>
      </c>
      <c r="AL114" t="s">
        <v>289</v>
      </c>
      <c r="AM114" t="s">
        <v>7105</v>
      </c>
      <c r="AN114" t="s">
        <v>7106</v>
      </c>
      <c r="AO114" t="s">
        <v>7104</v>
      </c>
      <c r="AP114" t="s">
        <v>7107</v>
      </c>
      <c r="AQ114" t="s">
        <v>7108</v>
      </c>
      <c r="AR114" t="s">
        <v>7109</v>
      </c>
      <c r="AS114" t="s">
        <v>291</v>
      </c>
      <c r="AU114">
        <v>5028</v>
      </c>
      <c r="AV114">
        <v>5028</v>
      </c>
      <c r="AW114">
        <v>5028</v>
      </c>
      <c r="AX114">
        <v>15</v>
      </c>
      <c r="AY114">
        <v>15</v>
      </c>
      <c r="AZ114">
        <v>400</v>
      </c>
      <c r="BA114">
        <v>379</v>
      </c>
      <c r="BB114">
        <v>748</v>
      </c>
      <c r="BG114" t="s">
        <v>31</v>
      </c>
      <c r="BK114" t="s">
        <v>31</v>
      </c>
      <c r="BL114" t="s">
        <v>31</v>
      </c>
      <c r="BM114" s="2">
        <v>40179</v>
      </c>
    </row>
    <row r="115" spans="1:65">
      <c r="A115">
        <v>87262</v>
      </c>
      <c r="B115">
        <v>50100</v>
      </c>
      <c r="C115" t="s">
        <v>286</v>
      </c>
      <c r="D115">
        <v>100</v>
      </c>
      <c r="E115" t="s">
        <v>286</v>
      </c>
      <c r="F115" t="s">
        <v>7127</v>
      </c>
      <c r="G115">
        <v>103</v>
      </c>
      <c r="I115" t="s">
        <v>7128</v>
      </c>
      <c r="J115" t="s">
        <v>6911</v>
      </c>
      <c r="K115" t="s">
        <v>206</v>
      </c>
      <c r="M115">
        <v>442600</v>
      </c>
      <c r="N115">
        <v>1.4</v>
      </c>
      <c r="O115">
        <v>619.64</v>
      </c>
      <c r="Q115" t="s">
        <v>288</v>
      </c>
      <c r="R115" s="2">
        <v>44927</v>
      </c>
      <c r="S115">
        <v>5510</v>
      </c>
      <c r="T115" s="2">
        <v>44699</v>
      </c>
      <c r="U115" t="s">
        <v>6921</v>
      </c>
      <c r="V115" t="s">
        <v>7036</v>
      </c>
      <c r="W115">
        <v>0</v>
      </c>
      <c r="Y115">
        <v>204</v>
      </c>
      <c r="Z115" s="2">
        <v>40179</v>
      </c>
      <c r="AA115" t="s">
        <v>7103</v>
      </c>
      <c r="AF115" t="s">
        <v>20</v>
      </c>
      <c r="AG115" t="s">
        <v>21</v>
      </c>
      <c r="AH115">
        <v>5028</v>
      </c>
      <c r="AI115">
        <v>1</v>
      </c>
      <c r="AJ115">
        <v>5535</v>
      </c>
      <c r="AK115" t="s">
        <v>7104</v>
      </c>
      <c r="AL115" t="s">
        <v>289</v>
      </c>
      <c r="AM115" t="s">
        <v>7105</v>
      </c>
      <c r="AN115" t="s">
        <v>7106</v>
      </c>
      <c r="AO115" t="s">
        <v>7104</v>
      </c>
      <c r="AP115" t="s">
        <v>7107</v>
      </c>
      <c r="AQ115" t="s">
        <v>7108</v>
      </c>
      <c r="AR115" t="s">
        <v>7109</v>
      </c>
      <c r="AS115" t="s">
        <v>291</v>
      </c>
      <c r="AU115">
        <v>5028</v>
      </c>
      <c r="AV115">
        <v>5028</v>
      </c>
      <c r="AW115">
        <v>5028</v>
      </c>
      <c r="AX115">
        <v>16</v>
      </c>
      <c r="AY115">
        <v>16</v>
      </c>
      <c r="AZ115">
        <v>400</v>
      </c>
      <c r="BA115">
        <v>379</v>
      </c>
      <c r="BB115">
        <v>748</v>
      </c>
      <c r="BG115" t="s">
        <v>31</v>
      </c>
      <c r="BK115" t="s">
        <v>31</v>
      </c>
      <c r="BL115" t="s">
        <v>31</v>
      </c>
      <c r="BM115" s="2">
        <v>40179</v>
      </c>
    </row>
    <row r="116" spans="1:65">
      <c r="A116">
        <v>87262</v>
      </c>
      <c r="B116">
        <v>50100</v>
      </c>
      <c r="C116" t="s">
        <v>286</v>
      </c>
      <c r="D116">
        <v>100</v>
      </c>
      <c r="E116" t="s">
        <v>286</v>
      </c>
      <c r="F116" t="s">
        <v>7127</v>
      </c>
      <c r="G116">
        <v>103</v>
      </c>
      <c r="H116" t="e">
        <f>-A</f>
        <v>#NAME?</v>
      </c>
      <c r="I116" t="s">
        <v>7128</v>
      </c>
      <c r="J116" t="s">
        <v>6911</v>
      </c>
      <c r="K116" t="s">
        <v>325</v>
      </c>
      <c r="M116">
        <v>631500</v>
      </c>
      <c r="N116">
        <v>1.4</v>
      </c>
      <c r="O116">
        <v>884.1</v>
      </c>
      <c r="Q116" t="s">
        <v>288</v>
      </c>
      <c r="R116" s="2">
        <v>44927</v>
      </c>
      <c r="S116">
        <v>5510</v>
      </c>
      <c r="T116" s="2">
        <v>44699</v>
      </c>
      <c r="U116" t="s">
        <v>6921</v>
      </c>
      <c r="V116" t="s">
        <v>7036</v>
      </c>
      <c r="W116">
        <v>0</v>
      </c>
      <c r="Y116">
        <v>204</v>
      </c>
      <c r="Z116" s="2">
        <v>40179</v>
      </c>
      <c r="AA116" t="s">
        <v>7103</v>
      </c>
      <c r="AF116" t="s">
        <v>20</v>
      </c>
      <c r="AG116" t="s">
        <v>21</v>
      </c>
      <c r="AH116">
        <v>5028</v>
      </c>
      <c r="AI116">
        <v>1</v>
      </c>
      <c r="AJ116">
        <v>5535</v>
      </c>
      <c r="AK116" t="s">
        <v>7104</v>
      </c>
      <c r="AL116" t="s">
        <v>289</v>
      </c>
      <c r="AM116" t="s">
        <v>7105</v>
      </c>
      <c r="AN116" t="s">
        <v>7106</v>
      </c>
      <c r="AO116" t="s">
        <v>7104</v>
      </c>
      <c r="AP116" t="s">
        <v>7107</v>
      </c>
      <c r="AQ116" t="s">
        <v>7108</v>
      </c>
      <c r="AR116" t="s">
        <v>7109</v>
      </c>
      <c r="AS116" t="s">
        <v>291</v>
      </c>
      <c r="AU116">
        <v>5028</v>
      </c>
      <c r="AV116">
        <v>5028</v>
      </c>
      <c r="AW116">
        <v>5028</v>
      </c>
      <c r="AX116">
        <v>17</v>
      </c>
      <c r="AY116">
        <v>17</v>
      </c>
      <c r="AZ116">
        <v>400</v>
      </c>
      <c r="BA116">
        <v>379</v>
      </c>
      <c r="BB116">
        <v>748</v>
      </c>
      <c r="BE116" t="s">
        <v>292</v>
      </c>
      <c r="BF116" t="s">
        <v>292</v>
      </c>
      <c r="BG116" t="s">
        <v>31</v>
      </c>
      <c r="BK116" t="s">
        <v>31</v>
      </c>
      <c r="BL116" t="s">
        <v>31</v>
      </c>
      <c r="BM116" s="2">
        <v>40179</v>
      </c>
    </row>
    <row r="117" spans="1:65">
      <c r="A117">
        <v>87262</v>
      </c>
      <c r="B117">
        <v>50100</v>
      </c>
      <c r="C117" t="s">
        <v>286</v>
      </c>
      <c r="D117">
        <v>100</v>
      </c>
      <c r="E117" t="s">
        <v>286</v>
      </c>
      <c r="F117" t="s">
        <v>7129</v>
      </c>
      <c r="G117">
        <v>151</v>
      </c>
      <c r="I117" t="s">
        <v>7130</v>
      </c>
      <c r="J117" t="s">
        <v>6911</v>
      </c>
      <c r="K117" t="s">
        <v>240</v>
      </c>
      <c r="M117">
        <v>243700</v>
      </c>
      <c r="N117">
        <v>1.4</v>
      </c>
      <c r="O117">
        <v>341.18</v>
      </c>
      <c r="Q117" t="s">
        <v>288</v>
      </c>
      <c r="R117" s="2">
        <v>44927</v>
      </c>
      <c r="S117">
        <v>5510</v>
      </c>
      <c r="T117" s="2">
        <v>44699</v>
      </c>
      <c r="U117" t="s">
        <v>6921</v>
      </c>
      <c r="V117" t="s">
        <v>7036</v>
      </c>
      <c r="W117">
        <v>0</v>
      </c>
      <c r="Y117">
        <v>204</v>
      </c>
      <c r="Z117" s="2">
        <v>40179</v>
      </c>
      <c r="AA117" t="s">
        <v>7103</v>
      </c>
      <c r="AF117" t="s">
        <v>20</v>
      </c>
      <c r="AG117" t="s">
        <v>21</v>
      </c>
      <c r="AH117">
        <v>5028</v>
      </c>
      <c r="AI117">
        <v>1</v>
      </c>
      <c r="AJ117">
        <v>5535</v>
      </c>
      <c r="AK117" t="s">
        <v>7104</v>
      </c>
      <c r="AL117" t="s">
        <v>289</v>
      </c>
      <c r="AM117" t="s">
        <v>7105</v>
      </c>
      <c r="AN117" t="s">
        <v>7106</v>
      </c>
      <c r="AO117" t="s">
        <v>7104</v>
      </c>
      <c r="AP117" t="s">
        <v>7107</v>
      </c>
      <c r="AQ117" t="s">
        <v>7108</v>
      </c>
      <c r="AR117" t="s">
        <v>7109</v>
      </c>
      <c r="AS117" t="s">
        <v>291</v>
      </c>
      <c r="AU117">
        <v>5028</v>
      </c>
      <c r="AV117">
        <v>5028</v>
      </c>
      <c r="AW117">
        <v>5028</v>
      </c>
      <c r="AX117">
        <v>18</v>
      </c>
      <c r="AY117">
        <v>18</v>
      </c>
      <c r="AZ117">
        <v>400</v>
      </c>
      <c r="BA117">
        <v>379</v>
      </c>
      <c r="BB117">
        <v>748</v>
      </c>
      <c r="BE117" t="s">
        <v>350</v>
      </c>
      <c r="BF117" t="s">
        <v>350</v>
      </c>
      <c r="BG117" t="s">
        <v>31</v>
      </c>
      <c r="BK117" t="s">
        <v>31</v>
      </c>
      <c r="BL117" t="s">
        <v>31</v>
      </c>
      <c r="BM117" s="2">
        <v>40179</v>
      </c>
    </row>
    <row r="118" spans="1:65">
      <c r="A118">
        <v>87262</v>
      </c>
      <c r="B118">
        <v>50100</v>
      </c>
      <c r="C118" t="s">
        <v>286</v>
      </c>
      <c r="D118">
        <v>100</v>
      </c>
      <c r="E118" t="s">
        <v>286</v>
      </c>
      <c r="F118" t="s">
        <v>7129</v>
      </c>
      <c r="G118">
        <v>153</v>
      </c>
      <c r="H118">
        <v>155</v>
      </c>
      <c r="I118" t="s">
        <v>7130</v>
      </c>
      <c r="J118" t="s">
        <v>6911</v>
      </c>
      <c r="K118" t="s">
        <v>206</v>
      </c>
      <c r="M118">
        <v>831200</v>
      </c>
      <c r="N118">
        <v>1.4</v>
      </c>
      <c r="O118">
        <v>1163.68</v>
      </c>
      <c r="Q118" t="s">
        <v>288</v>
      </c>
      <c r="R118" s="2">
        <v>44927</v>
      </c>
      <c r="S118">
        <v>5510</v>
      </c>
      <c r="T118" s="2">
        <v>44699</v>
      </c>
      <c r="U118" t="s">
        <v>6921</v>
      </c>
      <c r="V118" t="s">
        <v>7036</v>
      </c>
      <c r="W118">
        <v>0</v>
      </c>
      <c r="Y118">
        <v>204</v>
      </c>
      <c r="Z118" s="2">
        <v>40179</v>
      </c>
      <c r="AA118" t="s">
        <v>7103</v>
      </c>
      <c r="AF118" t="s">
        <v>20</v>
      </c>
      <c r="AG118" t="s">
        <v>21</v>
      </c>
      <c r="AH118">
        <v>5028</v>
      </c>
      <c r="AI118">
        <v>1</v>
      </c>
      <c r="AJ118">
        <v>5535</v>
      </c>
      <c r="AK118" t="s">
        <v>7104</v>
      </c>
      <c r="AL118" t="s">
        <v>289</v>
      </c>
      <c r="AM118" t="s">
        <v>7105</v>
      </c>
      <c r="AN118" t="s">
        <v>7106</v>
      </c>
      <c r="AO118" t="s">
        <v>7104</v>
      </c>
      <c r="AP118" t="s">
        <v>7107</v>
      </c>
      <c r="AQ118" t="s">
        <v>7108</v>
      </c>
      <c r="AR118" t="s">
        <v>7109</v>
      </c>
      <c r="AS118" t="s">
        <v>291</v>
      </c>
      <c r="AU118">
        <v>5028</v>
      </c>
      <c r="AV118">
        <v>5028</v>
      </c>
      <c r="AW118">
        <v>5028</v>
      </c>
      <c r="AX118">
        <v>19</v>
      </c>
      <c r="AY118">
        <v>21</v>
      </c>
      <c r="AZ118">
        <v>400</v>
      </c>
      <c r="BA118">
        <v>379</v>
      </c>
      <c r="BB118">
        <v>748</v>
      </c>
      <c r="BE118" t="s">
        <v>353</v>
      </c>
      <c r="BF118" t="s">
        <v>353</v>
      </c>
      <c r="BG118" t="s">
        <v>31</v>
      </c>
      <c r="BK118" t="s">
        <v>31</v>
      </c>
      <c r="BL118" t="s">
        <v>31</v>
      </c>
      <c r="BM118" s="2">
        <v>40179</v>
      </c>
    </row>
    <row r="119" spans="1:65">
      <c r="A119">
        <v>87262</v>
      </c>
      <c r="B119">
        <v>50100</v>
      </c>
      <c r="C119" t="s">
        <v>286</v>
      </c>
      <c r="D119">
        <v>100</v>
      </c>
      <c r="E119" t="s">
        <v>286</v>
      </c>
      <c r="F119" t="s">
        <v>7129</v>
      </c>
      <c r="G119">
        <v>159</v>
      </c>
      <c r="I119" t="s">
        <v>7130</v>
      </c>
      <c r="J119" t="s">
        <v>6911</v>
      </c>
      <c r="K119" t="s">
        <v>206</v>
      </c>
      <c r="M119">
        <v>302400</v>
      </c>
      <c r="N119">
        <v>1.4</v>
      </c>
      <c r="O119">
        <v>423.36</v>
      </c>
      <c r="Q119" t="s">
        <v>288</v>
      </c>
      <c r="R119" s="2">
        <v>44927</v>
      </c>
      <c r="S119">
        <v>5510</v>
      </c>
      <c r="T119" s="2">
        <v>44699</v>
      </c>
      <c r="U119" t="s">
        <v>6921</v>
      </c>
      <c r="V119" t="s">
        <v>7036</v>
      </c>
      <c r="W119">
        <v>0</v>
      </c>
      <c r="Y119">
        <v>204</v>
      </c>
      <c r="Z119" s="2">
        <v>40179</v>
      </c>
      <c r="AA119" t="s">
        <v>7103</v>
      </c>
      <c r="AF119" t="s">
        <v>20</v>
      </c>
      <c r="AG119" t="s">
        <v>21</v>
      </c>
      <c r="AH119">
        <v>5028</v>
      </c>
      <c r="AI119">
        <v>1</v>
      </c>
      <c r="AJ119">
        <v>5535</v>
      </c>
      <c r="AK119" t="s">
        <v>7104</v>
      </c>
      <c r="AL119" t="s">
        <v>289</v>
      </c>
      <c r="AM119" t="s">
        <v>7105</v>
      </c>
      <c r="AN119" t="s">
        <v>7106</v>
      </c>
      <c r="AO119" t="s">
        <v>7104</v>
      </c>
      <c r="AP119" t="s">
        <v>7107</v>
      </c>
      <c r="AQ119" t="s">
        <v>7108</v>
      </c>
      <c r="AR119" t="s">
        <v>7109</v>
      </c>
      <c r="AS119" t="s">
        <v>291</v>
      </c>
      <c r="AU119">
        <v>5028</v>
      </c>
      <c r="AV119">
        <v>5028</v>
      </c>
      <c r="AW119">
        <v>5028</v>
      </c>
      <c r="AX119">
        <v>20</v>
      </c>
      <c r="AY119">
        <v>22</v>
      </c>
      <c r="AZ119">
        <v>400</v>
      </c>
      <c r="BA119">
        <v>379</v>
      </c>
      <c r="BB119">
        <v>748</v>
      </c>
      <c r="BE119" t="s">
        <v>356</v>
      </c>
      <c r="BF119" t="s">
        <v>356</v>
      </c>
      <c r="BG119" t="s">
        <v>31</v>
      </c>
      <c r="BK119" t="s">
        <v>31</v>
      </c>
      <c r="BL119" t="s">
        <v>31</v>
      </c>
      <c r="BM119" s="2">
        <v>40179</v>
      </c>
    </row>
    <row r="120" spans="1:65">
      <c r="A120">
        <v>87262</v>
      </c>
      <c r="B120">
        <v>50100</v>
      </c>
      <c r="C120" t="s">
        <v>286</v>
      </c>
      <c r="D120">
        <v>100</v>
      </c>
      <c r="E120" t="s">
        <v>286</v>
      </c>
      <c r="F120" t="s">
        <v>7129</v>
      </c>
      <c r="G120">
        <v>159</v>
      </c>
      <c r="I120" t="s">
        <v>7130</v>
      </c>
      <c r="J120" t="s">
        <v>6911</v>
      </c>
      <c r="K120" t="s">
        <v>358</v>
      </c>
      <c r="M120">
        <v>190000</v>
      </c>
      <c r="N120">
        <v>1.4</v>
      </c>
      <c r="O120">
        <v>266</v>
      </c>
      <c r="Q120" t="s">
        <v>288</v>
      </c>
      <c r="R120" s="2">
        <v>44927</v>
      </c>
      <c r="S120">
        <v>5510</v>
      </c>
      <c r="T120" s="2">
        <v>44699</v>
      </c>
      <c r="U120" t="s">
        <v>6921</v>
      </c>
      <c r="V120" t="s">
        <v>7036</v>
      </c>
      <c r="W120">
        <v>0</v>
      </c>
      <c r="Y120">
        <v>204</v>
      </c>
      <c r="Z120" s="2">
        <v>40179</v>
      </c>
      <c r="AA120" t="s">
        <v>7103</v>
      </c>
      <c r="AF120" t="s">
        <v>20</v>
      </c>
      <c r="AG120" t="s">
        <v>21</v>
      </c>
      <c r="AH120">
        <v>5028</v>
      </c>
      <c r="AI120">
        <v>1</v>
      </c>
      <c r="AJ120">
        <v>5535</v>
      </c>
      <c r="AK120" t="s">
        <v>7104</v>
      </c>
      <c r="AL120" t="s">
        <v>289</v>
      </c>
      <c r="AM120" t="s">
        <v>7105</v>
      </c>
      <c r="AN120" t="s">
        <v>7106</v>
      </c>
      <c r="AO120" t="s">
        <v>7104</v>
      </c>
      <c r="AP120" t="s">
        <v>7107</v>
      </c>
      <c r="AQ120" t="s">
        <v>7108</v>
      </c>
      <c r="AR120" t="s">
        <v>7109</v>
      </c>
      <c r="AS120" t="s">
        <v>291</v>
      </c>
      <c r="AU120">
        <v>5028</v>
      </c>
      <c r="AV120">
        <v>5028</v>
      </c>
      <c r="AW120">
        <v>5028</v>
      </c>
      <c r="AX120">
        <v>21</v>
      </c>
      <c r="AY120">
        <v>23</v>
      </c>
      <c r="AZ120">
        <v>400</v>
      </c>
      <c r="BA120">
        <v>379</v>
      </c>
      <c r="BB120">
        <v>748</v>
      </c>
      <c r="BE120" t="s">
        <v>350</v>
      </c>
      <c r="BF120" t="s">
        <v>350</v>
      </c>
      <c r="BG120" t="s">
        <v>31</v>
      </c>
      <c r="BK120" t="s">
        <v>31</v>
      </c>
      <c r="BL120" t="s">
        <v>31</v>
      </c>
      <c r="BM120" s="2">
        <v>40179</v>
      </c>
    </row>
    <row r="121" spans="1:65">
      <c r="A121">
        <v>87262</v>
      </c>
      <c r="B121">
        <v>50100</v>
      </c>
      <c r="C121" t="s">
        <v>286</v>
      </c>
      <c r="D121">
        <v>100</v>
      </c>
      <c r="E121" t="s">
        <v>286</v>
      </c>
      <c r="F121" t="s">
        <v>7129</v>
      </c>
      <c r="G121">
        <v>159</v>
      </c>
      <c r="I121" t="s">
        <v>7130</v>
      </c>
      <c r="J121" t="s">
        <v>6911</v>
      </c>
      <c r="K121" t="s">
        <v>360</v>
      </c>
      <c r="M121">
        <v>81300</v>
      </c>
      <c r="N121">
        <v>1.4</v>
      </c>
      <c r="O121">
        <v>113.82</v>
      </c>
      <c r="Q121" t="s">
        <v>288</v>
      </c>
      <c r="R121" s="2">
        <v>44927</v>
      </c>
      <c r="S121">
        <v>5510</v>
      </c>
      <c r="T121" s="2">
        <v>44699</v>
      </c>
      <c r="U121" t="s">
        <v>6921</v>
      </c>
      <c r="V121" t="s">
        <v>7036</v>
      </c>
      <c r="W121">
        <v>0</v>
      </c>
      <c r="Y121">
        <v>204</v>
      </c>
      <c r="Z121" s="2">
        <v>40179</v>
      </c>
      <c r="AA121" t="s">
        <v>7103</v>
      </c>
      <c r="AF121" t="s">
        <v>20</v>
      </c>
      <c r="AG121" t="s">
        <v>21</v>
      </c>
      <c r="AH121">
        <v>5028</v>
      </c>
      <c r="AI121">
        <v>1</v>
      </c>
      <c r="AJ121">
        <v>5535</v>
      </c>
      <c r="AK121" t="s">
        <v>7104</v>
      </c>
      <c r="AL121" t="s">
        <v>289</v>
      </c>
      <c r="AM121" t="s">
        <v>7105</v>
      </c>
      <c r="AN121" t="s">
        <v>7106</v>
      </c>
      <c r="AO121" t="s">
        <v>7104</v>
      </c>
      <c r="AP121" t="s">
        <v>7107</v>
      </c>
      <c r="AQ121" t="s">
        <v>7108</v>
      </c>
      <c r="AR121" t="s">
        <v>7109</v>
      </c>
      <c r="AS121" t="s">
        <v>291</v>
      </c>
      <c r="AU121">
        <v>5028</v>
      </c>
      <c r="AV121">
        <v>5028</v>
      </c>
      <c r="AW121">
        <v>5028</v>
      </c>
      <c r="AX121">
        <v>22</v>
      </c>
      <c r="AY121">
        <v>24</v>
      </c>
      <c r="AZ121">
        <v>400</v>
      </c>
      <c r="BA121">
        <v>379</v>
      </c>
      <c r="BB121">
        <v>748</v>
      </c>
      <c r="BE121" t="s">
        <v>361</v>
      </c>
      <c r="BF121" t="s">
        <v>361</v>
      </c>
      <c r="BG121" t="s">
        <v>31</v>
      </c>
      <c r="BK121" t="s">
        <v>31</v>
      </c>
      <c r="BL121" t="s">
        <v>31</v>
      </c>
      <c r="BM121" s="2">
        <v>40179</v>
      </c>
    </row>
    <row r="122" spans="1:65">
      <c r="A122">
        <v>87262</v>
      </c>
      <c r="B122">
        <v>50100</v>
      </c>
      <c r="C122" t="s">
        <v>286</v>
      </c>
      <c r="D122">
        <v>100</v>
      </c>
      <c r="E122" t="s">
        <v>286</v>
      </c>
      <c r="F122" t="s">
        <v>7131</v>
      </c>
      <c r="G122">
        <v>37</v>
      </c>
      <c r="I122" t="s">
        <v>7132</v>
      </c>
      <c r="J122" t="s">
        <v>6911</v>
      </c>
      <c r="K122" t="s">
        <v>206</v>
      </c>
      <c r="M122">
        <v>609900</v>
      </c>
      <c r="N122">
        <v>1.4</v>
      </c>
      <c r="O122">
        <v>853.86</v>
      </c>
      <c r="Q122" t="s">
        <v>288</v>
      </c>
      <c r="R122" s="2">
        <v>44927</v>
      </c>
      <c r="S122">
        <v>5510</v>
      </c>
      <c r="T122" s="2">
        <v>44699</v>
      </c>
      <c r="U122" t="s">
        <v>6921</v>
      </c>
      <c r="V122" t="s">
        <v>7036</v>
      </c>
      <c r="W122">
        <v>0</v>
      </c>
      <c r="Y122">
        <v>204</v>
      </c>
      <c r="Z122" s="2">
        <v>40179</v>
      </c>
      <c r="AA122" t="s">
        <v>7103</v>
      </c>
      <c r="AF122" t="s">
        <v>20</v>
      </c>
      <c r="AG122" t="s">
        <v>21</v>
      </c>
      <c r="AH122">
        <v>5028</v>
      </c>
      <c r="AI122">
        <v>1</v>
      </c>
      <c r="AJ122">
        <v>5535</v>
      </c>
      <c r="AK122" t="s">
        <v>7104</v>
      </c>
      <c r="AL122" t="s">
        <v>289</v>
      </c>
      <c r="AM122" t="s">
        <v>7105</v>
      </c>
      <c r="AN122" t="s">
        <v>7106</v>
      </c>
      <c r="AO122" t="s">
        <v>7104</v>
      </c>
      <c r="AP122" t="s">
        <v>7107</v>
      </c>
      <c r="AQ122" t="s">
        <v>7108</v>
      </c>
      <c r="AR122" t="s">
        <v>7109</v>
      </c>
      <c r="AS122" t="s">
        <v>365</v>
      </c>
      <c r="AU122">
        <v>5028</v>
      </c>
      <c r="AV122">
        <v>5028</v>
      </c>
      <c r="AW122">
        <v>5028</v>
      </c>
      <c r="AX122">
        <v>23</v>
      </c>
      <c r="AY122">
        <v>27</v>
      </c>
      <c r="AZ122">
        <v>400</v>
      </c>
      <c r="BA122">
        <v>379</v>
      </c>
      <c r="BB122">
        <v>748</v>
      </c>
      <c r="BE122" t="s">
        <v>366</v>
      </c>
      <c r="BF122" t="s">
        <v>366</v>
      </c>
      <c r="BG122" t="s">
        <v>32</v>
      </c>
      <c r="BH122" t="s">
        <v>34</v>
      </c>
      <c r="BK122" t="s">
        <v>31</v>
      </c>
      <c r="BL122" t="s">
        <v>31</v>
      </c>
      <c r="BM122" s="2">
        <v>40179</v>
      </c>
    </row>
    <row r="123" spans="1:65">
      <c r="A123">
        <v>87262</v>
      </c>
      <c r="B123">
        <v>50100</v>
      </c>
      <c r="C123" t="s">
        <v>286</v>
      </c>
      <c r="D123">
        <v>100</v>
      </c>
      <c r="E123" t="s">
        <v>286</v>
      </c>
      <c r="F123" t="s">
        <v>7133</v>
      </c>
      <c r="G123">
        <v>1</v>
      </c>
      <c r="I123" t="s">
        <v>7134</v>
      </c>
      <c r="J123" t="s">
        <v>6911</v>
      </c>
      <c r="K123" t="s">
        <v>327</v>
      </c>
      <c r="M123">
        <v>485900</v>
      </c>
      <c r="N123">
        <v>1.4</v>
      </c>
      <c r="O123">
        <v>680.26</v>
      </c>
      <c r="Q123" t="s">
        <v>288</v>
      </c>
      <c r="R123" s="2">
        <v>44927</v>
      </c>
      <c r="S123">
        <v>5510</v>
      </c>
      <c r="T123" s="2">
        <v>44699</v>
      </c>
      <c r="U123" t="s">
        <v>6921</v>
      </c>
      <c r="V123" t="s">
        <v>7036</v>
      </c>
      <c r="W123">
        <v>0</v>
      </c>
      <c r="Y123">
        <v>204</v>
      </c>
      <c r="Z123" s="2">
        <v>40179</v>
      </c>
      <c r="AA123" t="s">
        <v>7103</v>
      </c>
      <c r="AF123" t="s">
        <v>20</v>
      </c>
      <c r="AG123" t="s">
        <v>21</v>
      </c>
      <c r="AH123">
        <v>5028</v>
      </c>
      <c r="AI123">
        <v>1</v>
      </c>
      <c r="AJ123">
        <v>5535</v>
      </c>
      <c r="AK123" t="s">
        <v>7104</v>
      </c>
      <c r="AL123" t="s">
        <v>289</v>
      </c>
      <c r="AM123" t="s">
        <v>7105</v>
      </c>
      <c r="AN123" t="s">
        <v>7106</v>
      </c>
      <c r="AO123" t="s">
        <v>7104</v>
      </c>
      <c r="AP123" t="s">
        <v>7107</v>
      </c>
      <c r="AQ123" t="s">
        <v>7108</v>
      </c>
      <c r="AR123" t="s">
        <v>7109</v>
      </c>
      <c r="AS123" t="s">
        <v>369</v>
      </c>
      <c r="AU123">
        <v>5028</v>
      </c>
      <c r="AV123">
        <v>5028</v>
      </c>
      <c r="AW123">
        <v>5028</v>
      </c>
      <c r="AX123">
        <v>24</v>
      </c>
      <c r="AY123">
        <v>29</v>
      </c>
      <c r="AZ123">
        <v>400</v>
      </c>
      <c r="BA123">
        <v>379</v>
      </c>
      <c r="BB123">
        <v>748</v>
      </c>
      <c r="BE123" t="s">
        <v>326</v>
      </c>
      <c r="BF123" t="s">
        <v>326</v>
      </c>
      <c r="BG123" t="s">
        <v>31</v>
      </c>
      <c r="BK123" t="s">
        <v>31</v>
      </c>
      <c r="BL123" t="s">
        <v>31</v>
      </c>
      <c r="BM123" s="2">
        <v>40179</v>
      </c>
    </row>
    <row r="124" spans="1:65">
      <c r="A124">
        <v>87262</v>
      </c>
      <c r="B124">
        <v>50100</v>
      </c>
      <c r="C124" t="s">
        <v>286</v>
      </c>
      <c r="D124">
        <v>100</v>
      </c>
      <c r="E124" t="s">
        <v>286</v>
      </c>
      <c r="F124" t="s">
        <v>7135</v>
      </c>
      <c r="G124">
        <v>1</v>
      </c>
      <c r="I124">
        <v>1400</v>
      </c>
      <c r="J124" t="s">
        <v>6911</v>
      </c>
      <c r="K124" t="s">
        <v>295</v>
      </c>
      <c r="M124">
        <v>81000</v>
      </c>
      <c r="N124">
        <v>1.4</v>
      </c>
      <c r="O124">
        <v>113.4</v>
      </c>
      <c r="Q124" t="s">
        <v>288</v>
      </c>
      <c r="R124" s="2">
        <v>44927</v>
      </c>
      <c r="S124">
        <v>5510</v>
      </c>
      <c r="T124" s="2">
        <v>44699</v>
      </c>
      <c r="U124" t="s">
        <v>6921</v>
      </c>
      <c r="V124" t="s">
        <v>7036</v>
      </c>
      <c r="W124">
        <v>0</v>
      </c>
      <c r="Y124">
        <v>204</v>
      </c>
      <c r="Z124" s="2">
        <v>40179</v>
      </c>
      <c r="AA124" t="s">
        <v>7103</v>
      </c>
      <c r="AF124" t="s">
        <v>20</v>
      </c>
      <c r="AG124" t="s">
        <v>21</v>
      </c>
      <c r="AH124">
        <v>5028</v>
      </c>
      <c r="AI124">
        <v>1</v>
      </c>
      <c r="AJ124">
        <v>5535</v>
      </c>
      <c r="AK124" t="s">
        <v>7104</v>
      </c>
      <c r="AL124" t="s">
        <v>289</v>
      </c>
      <c r="AM124" t="s">
        <v>7105</v>
      </c>
      <c r="AN124" t="s">
        <v>7106</v>
      </c>
      <c r="AO124" t="s">
        <v>7104</v>
      </c>
      <c r="AP124" t="s">
        <v>7107</v>
      </c>
      <c r="AQ124" t="s">
        <v>7108</v>
      </c>
      <c r="AR124" t="s">
        <v>7109</v>
      </c>
      <c r="AS124" t="s">
        <v>291</v>
      </c>
      <c r="AU124">
        <v>5028</v>
      </c>
      <c r="AV124">
        <v>5028</v>
      </c>
      <c r="AW124">
        <v>5028</v>
      </c>
      <c r="AX124">
        <v>25</v>
      </c>
      <c r="AY124">
        <v>30</v>
      </c>
      <c r="AZ124">
        <v>400</v>
      </c>
      <c r="BA124">
        <v>379</v>
      </c>
      <c r="BB124">
        <v>748</v>
      </c>
      <c r="BE124" t="s">
        <v>292</v>
      </c>
      <c r="BF124" t="s">
        <v>292</v>
      </c>
      <c r="BG124" t="s">
        <v>31</v>
      </c>
      <c r="BK124" t="s">
        <v>31</v>
      </c>
      <c r="BL124" t="s">
        <v>31</v>
      </c>
      <c r="BM124" s="2">
        <v>40179</v>
      </c>
    </row>
    <row r="125" spans="1:65">
      <c r="A125">
        <v>87262</v>
      </c>
      <c r="B125">
        <v>50100</v>
      </c>
      <c r="C125" t="s">
        <v>286</v>
      </c>
      <c r="D125">
        <v>100</v>
      </c>
      <c r="E125" t="s">
        <v>286</v>
      </c>
      <c r="F125" t="s">
        <v>7136</v>
      </c>
      <c r="G125">
        <v>44</v>
      </c>
      <c r="I125" t="s">
        <v>7137</v>
      </c>
      <c r="J125" t="s">
        <v>6911</v>
      </c>
      <c r="K125" t="s">
        <v>376</v>
      </c>
      <c r="M125">
        <v>183500</v>
      </c>
      <c r="N125">
        <v>1.4</v>
      </c>
      <c r="O125">
        <v>256.89999999999998</v>
      </c>
      <c r="Q125" t="s">
        <v>288</v>
      </c>
      <c r="R125" s="2">
        <v>44927</v>
      </c>
      <c r="S125">
        <v>5510</v>
      </c>
      <c r="T125" s="2">
        <v>44699</v>
      </c>
      <c r="U125" t="s">
        <v>6921</v>
      </c>
      <c r="V125" t="s">
        <v>7036</v>
      </c>
      <c r="W125">
        <v>0</v>
      </c>
      <c r="Y125">
        <v>204</v>
      </c>
      <c r="Z125" s="2">
        <v>40179</v>
      </c>
      <c r="AA125" t="s">
        <v>7103</v>
      </c>
      <c r="AF125" t="s">
        <v>20</v>
      </c>
      <c r="AG125" t="s">
        <v>21</v>
      </c>
      <c r="AH125">
        <v>5028</v>
      </c>
      <c r="AI125">
        <v>1</v>
      </c>
      <c r="AJ125">
        <v>5535</v>
      </c>
      <c r="AK125" t="s">
        <v>7104</v>
      </c>
      <c r="AL125" t="s">
        <v>289</v>
      </c>
      <c r="AM125" t="s">
        <v>7105</v>
      </c>
      <c r="AN125" t="s">
        <v>7106</v>
      </c>
      <c r="AO125" t="s">
        <v>7104</v>
      </c>
      <c r="AP125" t="s">
        <v>7107</v>
      </c>
      <c r="AQ125" t="s">
        <v>7108</v>
      </c>
      <c r="AR125" t="s">
        <v>7109</v>
      </c>
      <c r="AS125" t="s">
        <v>301</v>
      </c>
      <c r="AU125">
        <v>5028</v>
      </c>
      <c r="AV125">
        <v>5028</v>
      </c>
      <c r="AW125">
        <v>5028</v>
      </c>
      <c r="AX125">
        <v>26</v>
      </c>
      <c r="AY125">
        <v>31</v>
      </c>
      <c r="AZ125">
        <v>400</v>
      </c>
      <c r="BA125">
        <v>379</v>
      </c>
      <c r="BB125">
        <v>748</v>
      </c>
      <c r="BE125" t="s">
        <v>377</v>
      </c>
      <c r="BF125" t="s">
        <v>377</v>
      </c>
      <c r="BG125" t="s">
        <v>31</v>
      </c>
      <c r="BK125" t="s">
        <v>31</v>
      </c>
      <c r="BL125" t="s">
        <v>31</v>
      </c>
      <c r="BM125" s="2">
        <v>40179</v>
      </c>
    </row>
    <row r="126" spans="1:65">
      <c r="A126">
        <v>87262</v>
      </c>
      <c r="B126">
        <v>50100</v>
      </c>
      <c r="C126" t="s">
        <v>286</v>
      </c>
      <c r="D126">
        <v>100</v>
      </c>
      <c r="E126" t="s">
        <v>286</v>
      </c>
      <c r="F126" t="s">
        <v>7136</v>
      </c>
      <c r="G126">
        <v>44</v>
      </c>
      <c r="I126" t="s">
        <v>7137</v>
      </c>
      <c r="J126" t="s">
        <v>6911</v>
      </c>
      <c r="K126" t="s">
        <v>376</v>
      </c>
      <c r="M126">
        <v>274300</v>
      </c>
      <c r="N126">
        <v>1.4</v>
      </c>
      <c r="O126">
        <v>384.02</v>
      </c>
      <c r="Q126" t="s">
        <v>288</v>
      </c>
      <c r="R126" s="2">
        <v>44927</v>
      </c>
      <c r="S126">
        <v>5510</v>
      </c>
      <c r="T126" s="2">
        <v>44699</v>
      </c>
      <c r="U126" t="s">
        <v>6921</v>
      </c>
      <c r="V126" t="s">
        <v>7036</v>
      </c>
      <c r="W126">
        <v>0</v>
      </c>
      <c r="Y126">
        <v>204</v>
      </c>
      <c r="Z126" s="2">
        <v>40179</v>
      </c>
      <c r="AA126" t="s">
        <v>7103</v>
      </c>
      <c r="AF126" t="s">
        <v>20</v>
      </c>
      <c r="AG126" t="s">
        <v>21</v>
      </c>
      <c r="AH126">
        <v>5028</v>
      </c>
      <c r="AI126">
        <v>1</v>
      </c>
      <c r="AJ126">
        <v>5535</v>
      </c>
      <c r="AK126" t="s">
        <v>7104</v>
      </c>
      <c r="AL126" t="s">
        <v>289</v>
      </c>
      <c r="AM126" t="s">
        <v>7105</v>
      </c>
      <c r="AN126" t="s">
        <v>7106</v>
      </c>
      <c r="AO126" t="s">
        <v>7104</v>
      </c>
      <c r="AP126" t="s">
        <v>7107</v>
      </c>
      <c r="AQ126" t="s">
        <v>7108</v>
      </c>
      <c r="AR126" t="s">
        <v>7109</v>
      </c>
      <c r="AS126" t="s">
        <v>301</v>
      </c>
      <c r="AU126">
        <v>5028</v>
      </c>
      <c r="AV126">
        <v>5028</v>
      </c>
      <c r="AW126">
        <v>5028</v>
      </c>
      <c r="AX126">
        <v>27</v>
      </c>
      <c r="AY126">
        <v>32</v>
      </c>
      <c r="AZ126">
        <v>400</v>
      </c>
      <c r="BA126">
        <v>379</v>
      </c>
      <c r="BB126">
        <v>748</v>
      </c>
      <c r="BE126" t="s">
        <v>379</v>
      </c>
      <c r="BF126" t="s">
        <v>379</v>
      </c>
      <c r="BG126" t="s">
        <v>31</v>
      </c>
      <c r="BK126" t="s">
        <v>31</v>
      </c>
      <c r="BL126" t="s">
        <v>31</v>
      </c>
      <c r="BM126" s="2">
        <v>40179</v>
      </c>
    </row>
    <row r="127" spans="1:65">
      <c r="A127">
        <v>87262</v>
      </c>
      <c r="B127">
        <v>50100</v>
      </c>
      <c r="C127" t="s">
        <v>286</v>
      </c>
      <c r="D127">
        <v>100</v>
      </c>
      <c r="E127" t="s">
        <v>286</v>
      </c>
      <c r="F127" t="s">
        <v>7136</v>
      </c>
      <c r="G127">
        <v>44</v>
      </c>
      <c r="I127" t="s">
        <v>7137</v>
      </c>
      <c r="J127" t="s">
        <v>6911</v>
      </c>
      <c r="K127" t="s">
        <v>376</v>
      </c>
      <c r="M127">
        <v>87500</v>
      </c>
      <c r="N127">
        <v>1.4</v>
      </c>
      <c r="O127">
        <v>122.5</v>
      </c>
      <c r="Q127" t="s">
        <v>288</v>
      </c>
      <c r="R127" s="2">
        <v>44927</v>
      </c>
      <c r="S127">
        <v>5510</v>
      </c>
      <c r="T127" s="2">
        <v>44699</v>
      </c>
      <c r="U127" t="s">
        <v>6921</v>
      </c>
      <c r="V127" t="s">
        <v>7036</v>
      </c>
      <c r="W127">
        <v>0</v>
      </c>
      <c r="Y127">
        <v>204</v>
      </c>
      <c r="Z127" s="2">
        <v>40179</v>
      </c>
      <c r="AA127" t="s">
        <v>7103</v>
      </c>
      <c r="AF127" t="s">
        <v>20</v>
      </c>
      <c r="AG127" t="s">
        <v>21</v>
      </c>
      <c r="AH127">
        <v>5028</v>
      </c>
      <c r="AI127">
        <v>1</v>
      </c>
      <c r="AJ127">
        <v>5535</v>
      </c>
      <c r="AK127" t="s">
        <v>7104</v>
      </c>
      <c r="AL127" t="s">
        <v>289</v>
      </c>
      <c r="AM127" t="s">
        <v>7105</v>
      </c>
      <c r="AN127" t="s">
        <v>7106</v>
      </c>
      <c r="AO127" t="s">
        <v>7104</v>
      </c>
      <c r="AP127" t="s">
        <v>7107</v>
      </c>
      <c r="AQ127" t="s">
        <v>7108</v>
      </c>
      <c r="AR127" t="s">
        <v>7109</v>
      </c>
      <c r="AS127" t="s">
        <v>301</v>
      </c>
      <c r="AU127">
        <v>5028</v>
      </c>
      <c r="AV127">
        <v>5028</v>
      </c>
      <c r="AW127">
        <v>5028</v>
      </c>
      <c r="AX127">
        <v>28</v>
      </c>
      <c r="AY127">
        <v>33</v>
      </c>
      <c r="AZ127">
        <v>400</v>
      </c>
      <c r="BA127">
        <v>379</v>
      </c>
      <c r="BB127">
        <v>748</v>
      </c>
      <c r="BE127" t="s">
        <v>381</v>
      </c>
      <c r="BF127" t="s">
        <v>381</v>
      </c>
      <c r="BG127" t="s">
        <v>31</v>
      </c>
      <c r="BK127" t="s">
        <v>31</v>
      </c>
      <c r="BL127" t="s">
        <v>31</v>
      </c>
      <c r="BM127" s="2">
        <v>40179</v>
      </c>
    </row>
    <row r="128" spans="1:65">
      <c r="A128">
        <v>87262</v>
      </c>
      <c r="B128">
        <v>50100</v>
      </c>
      <c r="C128" t="s">
        <v>286</v>
      </c>
      <c r="D128">
        <v>100</v>
      </c>
      <c r="E128" t="s">
        <v>286</v>
      </c>
      <c r="F128" t="s">
        <v>7136</v>
      </c>
      <c r="G128">
        <v>44</v>
      </c>
      <c r="I128" t="s">
        <v>7137</v>
      </c>
      <c r="J128" t="s">
        <v>6911</v>
      </c>
      <c r="K128" t="s">
        <v>376</v>
      </c>
      <c r="M128">
        <v>4500</v>
      </c>
      <c r="N128">
        <v>1.4</v>
      </c>
      <c r="O128">
        <v>6.3</v>
      </c>
      <c r="Q128" t="s">
        <v>288</v>
      </c>
      <c r="R128" s="2">
        <v>44927</v>
      </c>
      <c r="S128">
        <v>5510</v>
      </c>
      <c r="T128" s="2">
        <v>44699</v>
      </c>
      <c r="U128" t="s">
        <v>6921</v>
      </c>
      <c r="V128" t="s">
        <v>7036</v>
      </c>
      <c r="W128">
        <v>0</v>
      </c>
      <c r="Y128">
        <v>204</v>
      </c>
      <c r="Z128" s="2">
        <v>40179</v>
      </c>
      <c r="AA128" t="s">
        <v>7103</v>
      </c>
      <c r="AF128" t="s">
        <v>20</v>
      </c>
      <c r="AG128" t="s">
        <v>21</v>
      </c>
      <c r="AH128">
        <v>5028</v>
      </c>
      <c r="AI128">
        <v>1</v>
      </c>
      <c r="AJ128">
        <v>5535</v>
      </c>
      <c r="AK128" t="s">
        <v>7104</v>
      </c>
      <c r="AL128" t="s">
        <v>289</v>
      </c>
      <c r="AM128" t="s">
        <v>7105</v>
      </c>
      <c r="AN128" t="s">
        <v>7106</v>
      </c>
      <c r="AO128" t="s">
        <v>7104</v>
      </c>
      <c r="AP128" t="s">
        <v>7107</v>
      </c>
      <c r="AQ128" t="s">
        <v>7108</v>
      </c>
      <c r="AR128" t="s">
        <v>7109</v>
      </c>
      <c r="AS128" t="s">
        <v>301</v>
      </c>
      <c r="AU128">
        <v>5028</v>
      </c>
      <c r="AV128">
        <v>5028</v>
      </c>
      <c r="AW128">
        <v>5028</v>
      </c>
      <c r="AX128">
        <v>29</v>
      </c>
      <c r="AY128">
        <v>34</v>
      </c>
      <c r="AZ128">
        <v>400</v>
      </c>
      <c r="BA128">
        <v>379</v>
      </c>
      <c r="BB128">
        <v>748</v>
      </c>
      <c r="BE128" t="s">
        <v>383</v>
      </c>
      <c r="BF128" t="s">
        <v>383</v>
      </c>
      <c r="BG128" t="s">
        <v>31</v>
      </c>
      <c r="BK128" t="s">
        <v>31</v>
      </c>
      <c r="BL128" t="s">
        <v>31</v>
      </c>
      <c r="BM128" s="2">
        <v>40179</v>
      </c>
    </row>
    <row r="129" spans="1:65">
      <c r="A129">
        <v>87262</v>
      </c>
      <c r="B129">
        <v>50100</v>
      </c>
      <c r="C129" t="s">
        <v>286</v>
      </c>
      <c r="D129">
        <v>100</v>
      </c>
      <c r="E129" t="s">
        <v>286</v>
      </c>
      <c r="F129" t="s">
        <v>7136</v>
      </c>
      <c r="G129">
        <v>44</v>
      </c>
      <c r="I129" t="s">
        <v>7137</v>
      </c>
      <c r="J129" t="s">
        <v>6911</v>
      </c>
      <c r="K129" t="s">
        <v>376</v>
      </c>
      <c r="M129">
        <v>2300</v>
      </c>
      <c r="N129">
        <v>1.4</v>
      </c>
      <c r="O129">
        <v>3.22</v>
      </c>
      <c r="Q129" t="s">
        <v>288</v>
      </c>
      <c r="R129" s="2">
        <v>44927</v>
      </c>
      <c r="S129">
        <v>5510</v>
      </c>
      <c r="T129" s="2">
        <v>44699</v>
      </c>
      <c r="U129" t="s">
        <v>6921</v>
      </c>
      <c r="V129" t="s">
        <v>7036</v>
      </c>
      <c r="W129">
        <v>0</v>
      </c>
      <c r="Y129">
        <v>204</v>
      </c>
      <c r="Z129" s="2">
        <v>40179</v>
      </c>
      <c r="AA129" t="s">
        <v>7103</v>
      </c>
      <c r="AF129" t="s">
        <v>20</v>
      </c>
      <c r="AG129" t="s">
        <v>21</v>
      </c>
      <c r="AH129">
        <v>5028</v>
      </c>
      <c r="AI129">
        <v>1</v>
      </c>
      <c r="AJ129">
        <v>5535</v>
      </c>
      <c r="AK129" t="s">
        <v>7104</v>
      </c>
      <c r="AL129" t="s">
        <v>289</v>
      </c>
      <c r="AM129" t="s">
        <v>7105</v>
      </c>
      <c r="AN129" t="s">
        <v>7106</v>
      </c>
      <c r="AO129" t="s">
        <v>7104</v>
      </c>
      <c r="AP129" t="s">
        <v>7107</v>
      </c>
      <c r="AQ129" t="s">
        <v>7108</v>
      </c>
      <c r="AR129" t="s">
        <v>7109</v>
      </c>
      <c r="AS129" t="s">
        <v>301</v>
      </c>
      <c r="AU129">
        <v>5028</v>
      </c>
      <c r="AV129">
        <v>5028</v>
      </c>
      <c r="AW129">
        <v>5028</v>
      </c>
      <c r="AX129">
        <v>30</v>
      </c>
      <c r="AY129">
        <v>35</v>
      </c>
      <c r="AZ129">
        <v>400</v>
      </c>
      <c r="BA129">
        <v>379</v>
      </c>
      <c r="BB129">
        <v>748</v>
      </c>
      <c r="BE129" t="s">
        <v>385</v>
      </c>
      <c r="BF129" t="s">
        <v>385</v>
      </c>
      <c r="BG129" t="s">
        <v>31</v>
      </c>
      <c r="BK129" t="s">
        <v>31</v>
      </c>
      <c r="BL129" t="s">
        <v>31</v>
      </c>
      <c r="BM129" s="2">
        <v>40179</v>
      </c>
    </row>
    <row r="130" spans="1:65">
      <c r="A130">
        <v>87262</v>
      </c>
      <c r="B130">
        <v>50100</v>
      </c>
      <c r="C130" t="s">
        <v>286</v>
      </c>
      <c r="D130">
        <v>100</v>
      </c>
      <c r="E130" t="s">
        <v>286</v>
      </c>
      <c r="F130" t="s">
        <v>7136</v>
      </c>
      <c r="G130">
        <v>44</v>
      </c>
      <c r="I130" t="s">
        <v>7137</v>
      </c>
      <c r="J130" t="s">
        <v>6911</v>
      </c>
      <c r="K130" t="s">
        <v>376</v>
      </c>
      <c r="M130">
        <v>42700</v>
      </c>
      <c r="N130">
        <v>1.4</v>
      </c>
      <c r="O130">
        <v>59.78</v>
      </c>
      <c r="Q130" t="s">
        <v>288</v>
      </c>
      <c r="R130" s="2">
        <v>44927</v>
      </c>
      <c r="S130">
        <v>5510</v>
      </c>
      <c r="T130" s="2">
        <v>44699</v>
      </c>
      <c r="U130" t="s">
        <v>6921</v>
      </c>
      <c r="V130" t="s">
        <v>7036</v>
      </c>
      <c r="W130">
        <v>0</v>
      </c>
      <c r="Y130">
        <v>204</v>
      </c>
      <c r="Z130" s="2">
        <v>40179</v>
      </c>
      <c r="AA130" t="s">
        <v>7103</v>
      </c>
      <c r="AF130" t="s">
        <v>20</v>
      </c>
      <c r="AG130" t="s">
        <v>21</v>
      </c>
      <c r="AH130">
        <v>5028</v>
      </c>
      <c r="AI130">
        <v>1</v>
      </c>
      <c r="AJ130">
        <v>5535</v>
      </c>
      <c r="AK130" t="s">
        <v>7104</v>
      </c>
      <c r="AL130" t="s">
        <v>289</v>
      </c>
      <c r="AM130" t="s">
        <v>7105</v>
      </c>
      <c r="AN130" t="s">
        <v>7106</v>
      </c>
      <c r="AO130" t="s">
        <v>7104</v>
      </c>
      <c r="AP130" t="s">
        <v>7107</v>
      </c>
      <c r="AQ130" t="s">
        <v>7108</v>
      </c>
      <c r="AR130" t="s">
        <v>7109</v>
      </c>
      <c r="AS130" t="s">
        <v>301</v>
      </c>
      <c r="AU130">
        <v>5028</v>
      </c>
      <c r="AV130">
        <v>5028</v>
      </c>
      <c r="AW130">
        <v>5028</v>
      </c>
      <c r="AX130">
        <v>31</v>
      </c>
      <c r="AY130">
        <v>36</v>
      </c>
      <c r="AZ130">
        <v>400</v>
      </c>
      <c r="BA130">
        <v>379</v>
      </c>
      <c r="BB130">
        <v>748</v>
      </c>
      <c r="BE130" t="s">
        <v>387</v>
      </c>
      <c r="BF130" t="s">
        <v>387</v>
      </c>
      <c r="BG130" t="s">
        <v>31</v>
      </c>
      <c r="BK130" t="s">
        <v>31</v>
      </c>
      <c r="BL130" t="s">
        <v>31</v>
      </c>
      <c r="BM130" s="2">
        <v>40179</v>
      </c>
    </row>
    <row r="131" spans="1:65">
      <c r="A131">
        <v>87262</v>
      </c>
      <c r="B131">
        <v>50100</v>
      </c>
      <c r="C131" t="s">
        <v>286</v>
      </c>
      <c r="D131">
        <v>100</v>
      </c>
      <c r="E131" t="s">
        <v>286</v>
      </c>
      <c r="F131" t="s">
        <v>7101</v>
      </c>
      <c r="G131">
        <v>2</v>
      </c>
      <c r="I131" t="s">
        <v>7102</v>
      </c>
      <c r="J131" t="s">
        <v>7138</v>
      </c>
      <c r="K131" t="s">
        <v>200</v>
      </c>
      <c r="M131">
        <v>426300</v>
      </c>
      <c r="N131">
        <v>1.35</v>
      </c>
      <c r="O131">
        <v>575.51</v>
      </c>
      <c r="Q131" t="s">
        <v>288</v>
      </c>
      <c r="R131" s="2">
        <v>44927</v>
      </c>
      <c r="S131">
        <v>5510</v>
      </c>
      <c r="T131" s="2">
        <v>44699</v>
      </c>
      <c r="U131" t="s">
        <v>6921</v>
      </c>
      <c r="V131" t="s">
        <v>7036</v>
      </c>
      <c r="W131">
        <v>0</v>
      </c>
      <c r="Y131">
        <v>204</v>
      </c>
      <c r="Z131" s="2">
        <v>40179</v>
      </c>
      <c r="AA131" t="s">
        <v>7103</v>
      </c>
      <c r="AF131" t="s">
        <v>20</v>
      </c>
      <c r="AG131" t="s">
        <v>21</v>
      </c>
      <c r="AH131">
        <v>5028</v>
      </c>
      <c r="AI131">
        <v>1</v>
      </c>
      <c r="AJ131">
        <v>5536</v>
      </c>
      <c r="AK131" t="s">
        <v>7104</v>
      </c>
      <c r="AL131" t="s">
        <v>289</v>
      </c>
      <c r="AM131" t="s">
        <v>7105</v>
      </c>
      <c r="AN131" t="s">
        <v>7106</v>
      </c>
      <c r="AO131" t="s">
        <v>7104</v>
      </c>
      <c r="AP131" t="s">
        <v>7107</v>
      </c>
      <c r="AQ131" t="s">
        <v>7108</v>
      </c>
      <c r="AR131" t="s">
        <v>7109</v>
      </c>
      <c r="AS131" t="s">
        <v>291</v>
      </c>
      <c r="AU131">
        <v>5028</v>
      </c>
      <c r="AV131">
        <v>5028</v>
      </c>
      <c r="AW131">
        <v>5028</v>
      </c>
      <c r="AX131">
        <v>1</v>
      </c>
      <c r="AY131">
        <v>39</v>
      </c>
      <c r="AZ131">
        <v>400</v>
      </c>
      <c r="BA131">
        <v>379</v>
      </c>
      <c r="BB131">
        <v>748</v>
      </c>
      <c r="BE131" t="s">
        <v>292</v>
      </c>
      <c r="BF131" t="s">
        <v>292</v>
      </c>
      <c r="BG131" t="s">
        <v>31</v>
      </c>
      <c r="BK131" t="s">
        <v>31</v>
      </c>
      <c r="BL131" t="s">
        <v>31</v>
      </c>
      <c r="BM131" s="2">
        <v>40179</v>
      </c>
    </row>
    <row r="132" spans="1:65">
      <c r="A132">
        <v>87262</v>
      </c>
      <c r="B132">
        <v>50100</v>
      </c>
      <c r="C132" t="s">
        <v>286</v>
      </c>
      <c r="D132">
        <v>100</v>
      </c>
      <c r="E132" t="s">
        <v>286</v>
      </c>
      <c r="F132" t="s">
        <v>7101</v>
      </c>
      <c r="G132">
        <v>2</v>
      </c>
      <c r="I132" t="s">
        <v>7102</v>
      </c>
      <c r="J132" t="s">
        <v>7138</v>
      </c>
      <c r="K132" t="s">
        <v>295</v>
      </c>
      <c r="M132">
        <v>39400</v>
      </c>
      <c r="N132">
        <v>1.35</v>
      </c>
      <c r="O132">
        <v>53.19</v>
      </c>
      <c r="Q132" t="s">
        <v>288</v>
      </c>
      <c r="R132" s="2">
        <v>44927</v>
      </c>
      <c r="S132">
        <v>5510</v>
      </c>
      <c r="T132" s="2">
        <v>44699</v>
      </c>
      <c r="U132" t="s">
        <v>6921</v>
      </c>
      <c r="V132" t="s">
        <v>7036</v>
      </c>
      <c r="W132">
        <v>0</v>
      </c>
      <c r="Y132">
        <v>204</v>
      </c>
      <c r="Z132" s="2">
        <v>40179</v>
      </c>
      <c r="AA132" t="s">
        <v>7103</v>
      </c>
      <c r="AF132" t="s">
        <v>20</v>
      </c>
      <c r="AG132" t="s">
        <v>21</v>
      </c>
      <c r="AH132">
        <v>5028</v>
      </c>
      <c r="AI132">
        <v>1</v>
      </c>
      <c r="AJ132">
        <v>5536</v>
      </c>
      <c r="AK132" t="s">
        <v>7104</v>
      </c>
      <c r="AL132" t="s">
        <v>289</v>
      </c>
      <c r="AM132" t="s">
        <v>7105</v>
      </c>
      <c r="AN132" t="s">
        <v>7106</v>
      </c>
      <c r="AO132" t="s">
        <v>7104</v>
      </c>
      <c r="AP132" t="s">
        <v>7107</v>
      </c>
      <c r="AQ132" t="s">
        <v>7108</v>
      </c>
      <c r="AR132" t="s">
        <v>7109</v>
      </c>
      <c r="AS132" t="s">
        <v>291</v>
      </c>
      <c r="AU132">
        <v>5028</v>
      </c>
      <c r="AV132">
        <v>5028</v>
      </c>
      <c r="AW132">
        <v>5028</v>
      </c>
      <c r="AX132">
        <v>2</v>
      </c>
      <c r="AY132">
        <v>40</v>
      </c>
      <c r="AZ132">
        <v>400</v>
      </c>
      <c r="BA132">
        <v>379</v>
      </c>
      <c r="BB132">
        <v>748</v>
      </c>
      <c r="BE132" t="s">
        <v>292</v>
      </c>
      <c r="BF132" t="s">
        <v>292</v>
      </c>
      <c r="BG132" t="s">
        <v>31</v>
      </c>
      <c r="BK132" t="s">
        <v>31</v>
      </c>
      <c r="BL132" t="s">
        <v>31</v>
      </c>
      <c r="BM132" s="2">
        <v>40179</v>
      </c>
    </row>
    <row r="133" spans="1:65">
      <c r="A133">
        <v>87262</v>
      </c>
      <c r="B133">
        <v>50100</v>
      </c>
      <c r="C133" t="s">
        <v>286</v>
      </c>
      <c r="D133">
        <v>100</v>
      </c>
      <c r="E133" t="s">
        <v>286</v>
      </c>
      <c r="F133" t="s">
        <v>299</v>
      </c>
      <c r="G133">
        <v>0</v>
      </c>
      <c r="I133" t="s">
        <v>7134</v>
      </c>
      <c r="J133" t="s">
        <v>7138</v>
      </c>
      <c r="K133" t="s">
        <v>42</v>
      </c>
      <c r="M133">
        <v>75800</v>
      </c>
      <c r="N133">
        <v>1.35</v>
      </c>
      <c r="O133">
        <v>102.33</v>
      </c>
      <c r="Q133" t="s">
        <v>288</v>
      </c>
      <c r="R133" s="2">
        <v>44927</v>
      </c>
      <c r="S133">
        <v>5510</v>
      </c>
      <c r="T133" s="2">
        <v>44699</v>
      </c>
      <c r="U133" t="s">
        <v>6921</v>
      </c>
      <c r="V133" t="s">
        <v>7036</v>
      </c>
      <c r="W133">
        <v>0</v>
      </c>
      <c r="Y133">
        <v>204</v>
      </c>
      <c r="Z133" s="2">
        <v>40179</v>
      </c>
      <c r="AA133" t="s">
        <v>7103</v>
      </c>
      <c r="AF133" t="s">
        <v>20</v>
      </c>
      <c r="AG133" t="s">
        <v>21</v>
      </c>
      <c r="AH133">
        <v>5028</v>
      </c>
      <c r="AI133">
        <v>1</v>
      </c>
      <c r="AJ133">
        <v>5536</v>
      </c>
      <c r="AK133" t="s">
        <v>7104</v>
      </c>
      <c r="AL133" t="s">
        <v>289</v>
      </c>
      <c r="AM133" t="s">
        <v>7105</v>
      </c>
      <c r="AN133" t="s">
        <v>7106</v>
      </c>
      <c r="AO133" t="s">
        <v>7104</v>
      </c>
      <c r="AP133" t="s">
        <v>7107</v>
      </c>
      <c r="AQ133" t="s">
        <v>7108</v>
      </c>
      <c r="AR133" t="s">
        <v>7109</v>
      </c>
      <c r="AS133" t="s">
        <v>301</v>
      </c>
      <c r="AU133">
        <v>5028</v>
      </c>
      <c r="AV133">
        <v>5028</v>
      </c>
      <c r="AW133">
        <v>5028</v>
      </c>
      <c r="AX133">
        <v>3</v>
      </c>
      <c r="AY133">
        <v>41</v>
      </c>
      <c r="AZ133">
        <v>400</v>
      </c>
      <c r="BA133">
        <v>379</v>
      </c>
      <c r="BB133">
        <v>748</v>
      </c>
      <c r="BE133" t="s">
        <v>292</v>
      </c>
      <c r="BF133" t="s">
        <v>292</v>
      </c>
      <c r="BG133" t="s">
        <v>31</v>
      </c>
      <c r="BK133" t="s">
        <v>31</v>
      </c>
      <c r="BL133" t="s">
        <v>31</v>
      </c>
      <c r="BM133" s="2">
        <v>40179</v>
      </c>
    </row>
    <row r="134" spans="1:65">
      <c r="A134">
        <v>87262</v>
      </c>
      <c r="B134">
        <v>50100</v>
      </c>
      <c r="C134" t="s">
        <v>286</v>
      </c>
      <c r="D134">
        <v>100</v>
      </c>
      <c r="E134" t="s">
        <v>286</v>
      </c>
      <c r="F134" t="s">
        <v>7120</v>
      </c>
      <c r="G134">
        <v>3</v>
      </c>
      <c r="I134" t="s">
        <v>7119</v>
      </c>
      <c r="J134" t="s">
        <v>7138</v>
      </c>
      <c r="K134" t="s">
        <v>200</v>
      </c>
      <c r="M134">
        <v>5000</v>
      </c>
      <c r="N134">
        <v>1.35</v>
      </c>
      <c r="O134">
        <v>6.75</v>
      </c>
      <c r="Q134" t="s">
        <v>288</v>
      </c>
      <c r="R134" s="2">
        <v>44927</v>
      </c>
      <c r="S134">
        <v>5510</v>
      </c>
      <c r="T134" s="2">
        <v>44699</v>
      </c>
      <c r="U134" t="s">
        <v>6921</v>
      </c>
      <c r="V134" t="s">
        <v>7036</v>
      </c>
      <c r="W134">
        <v>0</v>
      </c>
      <c r="Y134">
        <v>204</v>
      </c>
      <c r="Z134" s="2">
        <v>40179</v>
      </c>
      <c r="AA134" t="s">
        <v>7103</v>
      </c>
      <c r="AF134" t="s">
        <v>20</v>
      </c>
      <c r="AG134" t="s">
        <v>21</v>
      </c>
      <c r="AH134">
        <v>5028</v>
      </c>
      <c r="AI134">
        <v>1</v>
      </c>
      <c r="AJ134">
        <v>5536</v>
      </c>
      <c r="AK134" t="s">
        <v>7104</v>
      </c>
      <c r="AL134" t="s">
        <v>289</v>
      </c>
      <c r="AM134" t="s">
        <v>7105</v>
      </c>
      <c r="AN134" t="s">
        <v>7106</v>
      </c>
      <c r="AO134" t="s">
        <v>7104</v>
      </c>
      <c r="AP134" t="s">
        <v>7107</v>
      </c>
      <c r="AQ134" t="s">
        <v>7108</v>
      </c>
      <c r="AR134" t="s">
        <v>7109</v>
      </c>
      <c r="AS134" t="s">
        <v>309</v>
      </c>
      <c r="AU134">
        <v>5028</v>
      </c>
      <c r="AV134">
        <v>5028</v>
      </c>
      <c r="AW134">
        <v>5028</v>
      </c>
      <c r="AX134">
        <v>4</v>
      </c>
      <c r="AY134">
        <v>44</v>
      </c>
      <c r="AZ134">
        <v>400</v>
      </c>
      <c r="BA134">
        <v>379</v>
      </c>
      <c r="BB134">
        <v>748</v>
      </c>
      <c r="BE134" t="s">
        <v>292</v>
      </c>
      <c r="BF134" t="s">
        <v>292</v>
      </c>
      <c r="BG134" t="s">
        <v>31</v>
      </c>
      <c r="BK134" t="s">
        <v>31</v>
      </c>
      <c r="BL134" t="s">
        <v>31</v>
      </c>
      <c r="BM134" s="2">
        <v>40179</v>
      </c>
    </row>
    <row r="135" spans="1:65">
      <c r="A135">
        <v>87262</v>
      </c>
      <c r="B135">
        <v>50100</v>
      </c>
      <c r="C135" t="s">
        <v>286</v>
      </c>
      <c r="D135">
        <v>100</v>
      </c>
      <c r="E135" t="s">
        <v>286</v>
      </c>
      <c r="F135" t="s">
        <v>7139</v>
      </c>
      <c r="G135">
        <v>103</v>
      </c>
      <c r="H135" t="e">
        <f>-A</f>
        <v>#NAME?</v>
      </c>
      <c r="I135" t="s">
        <v>7128</v>
      </c>
      <c r="J135" t="s">
        <v>7138</v>
      </c>
      <c r="K135" t="s">
        <v>325</v>
      </c>
      <c r="M135">
        <v>73900</v>
      </c>
      <c r="N135">
        <v>1.35</v>
      </c>
      <c r="O135">
        <v>99.77</v>
      </c>
      <c r="Q135" t="s">
        <v>288</v>
      </c>
      <c r="R135" s="2">
        <v>44927</v>
      </c>
      <c r="S135">
        <v>5510</v>
      </c>
      <c r="T135" s="2">
        <v>44699</v>
      </c>
      <c r="U135" t="s">
        <v>6921</v>
      </c>
      <c r="V135" t="s">
        <v>7036</v>
      </c>
      <c r="W135">
        <v>0</v>
      </c>
      <c r="Y135">
        <v>204</v>
      </c>
      <c r="Z135" s="2">
        <v>40179</v>
      </c>
      <c r="AA135" t="s">
        <v>7103</v>
      </c>
      <c r="AF135" t="s">
        <v>20</v>
      </c>
      <c r="AG135" t="s">
        <v>21</v>
      </c>
      <c r="AH135">
        <v>5028</v>
      </c>
      <c r="AI135">
        <v>1</v>
      </c>
      <c r="AJ135">
        <v>5536</v>
      </c>
      <c r="AK135" t="s">
        <v>7104</v>
      </c>
      <c r="AL135" t="s">
        <v>289</v>
      </c>
      <c r="AM135" t="s">
        <v>7105</v>
      </c>
      <c r="AN135" t="s">
        <v>7106</v>
      </c>
      <c r="AO135" t="s">
        <v>7104</v>
      </c>
      <c r="AP135" t="s">
        <v>7107</v>
      </c>
      <c r="AQ135" t="s">
        <v>7108</v>
      </c>
      <c r="AR135" t="s">
        <v>7109</v>
      </c>
      <c r="AS135" t="s">
        <v>291</v>
      </c>
      <c r="AU135">
        <v>5028</v>
      </c>
      <c r="AV135">
        <v>5028</v>
      </c>
      <c r="AW135">
        <v>5028</v>
      </c>
      <c r="AX135">
        <v>9</v>
      </c>
      <c r="AY135">
        <v>49</v>
      </c>
      <c r="AZ135">
        <v>400</v>
      </c>
      <c r="BA135">
        <v>379</v>
      </c>
      <c r="BB135">
        <v>748</v>
      </c>
      <c r="BE135" t="s">
        <v>292</v>
      </c>
      <c r="BF135" t="s">
        <v>292</v>
      </c>
      <c r="BG135" t="s">
        <v>31</v>
      </c>
      <c r="BK135" t="s">
        <v>31</v>
      </c>
      <c r="BL135" t="s">
        <v>31</v>
      </c>
      <c r="BM135" s="2">
        <v>40179</v>
      </c>
    </row>
    <row r="136" spans="1:65">
      <c r="A136">
        <v>87262</v>
      </c>
      <c r="B136">
        <v>50100</v>
      </c>
      <c r="C136" t="s">
        <v>286</v>
      </c>
      <c r="D136">
        <v>100</v>
      </c>
      <c r="E136" t="s">
        <v>286</v>
      </c>
      <c r="F136" t="s">
        <v>326</v>
      </c>
      <c r="G136">
        <v>0</v>
      </c>
      <c r="I136" t="s">
        <v>7134</v>
      </c>
      <c r="J136" t="s">
        <v>7138</v>
      </c>
      <c r="K136" t="s">
        <v>327</v>
      </c>
      <c r="M136">
        <v>55700</v>
      </c>
      <c r="N136">
        <v>1.35</v>
      </c>
      <c r="O136">
        <v>75.2</v>
      </c>
      <c r="Q136" t="s">
        <v>288</v>
      </c>
      <c r="R136" s="2">
        <v>44927</v>
      </c>
      <c r="S136">
        <v>5510</v>
      </c>
      <c r="T136" s="2">
        <v>44699</v>
      </c>
      <c r="U136" t="s">
        <v>6921</v>
      </c>
      <c r="V136" t="s">
        <v>7036</v>
      </c>
      <c r="W136">
        <v>0</v>
      </c>
      <c r="Y136">
        <v>204</v>
      </c>
      <c r="Z136" s="2">
        <v>40179</v>
      </c>
      <c r="AA136" t="s">
        <v>7103</v>
      </c>
      <c r="AF136" t="s">
        <v>20</v>
      </c>
      <c r="AG136" t="s">
        <v>21</v>
      </c>
      <c r="AH136">
        <v>5028</v>
      </c>
      <c r="AI136">
        <v>1</v>
      </c>
      <c r="AJ136">
        <v>5536</v>
      </c>
      <c r="AK136" t="s">
        <v>7104</v>
      </c>
      <c r="AL136" t="s">
        <v>289</v>
      </c>
      <c r="AM136" t="s">
        <v>7105</v>
      </c>
      <c r="AN136" t="s">
        <v>7106</v>
      </c>
      <c r="AO136" t="s">
        <v>7104</v>
      </c>
      <c r="AP136" t="s">
        <v>7107</v>
      </c>
      <c r="AQ136" t="s">
        <v>7108</v>
      </c>
      <c r="AR136" t="s">
        <v>7109</v>
      </c>
      <c r="AU136">
        <v>5028</v>
      </c>
      <c r="AV136">
        <v>5028</v>
      </c>
      <c r="AW136">
        <v>5028</v>
      </c>
      <c r="AX136">
        <v>10</v>
      </c>
      <c r="AY136">
        <v>50</v>
      </c>
      <c r="AZ136">
        <v>400</v>
      </c>
      <c r="BA136">
        <v>379</v>
      </c>
      <c r="BB136">
        <v>748</v>
      </c>
      <c r="BE136" t="s">
        <v>292</v>
      </c>
      <c r="BF136" t="s">
        <v>292</v>
      </c>
      <c r="BG136" t="s">
        <v>31</v>
      </c>
      <c r="BK136" t="s">
        <v>31</v>
      </c>
      <c r="BL136" t="s">
        <v>31</v>
      </c>
      <c r="BM136" s="2">
        <v>40179</v>
      </c>
    </row>
    <row r="137" spans="1:65">
      <c r="A137">
        <v>87262</v>
      </c>
      <c r="B137">
        <v>50100</v>
      </c>
      <c r="C137" t="s">
        <v>286</v>
      </c>
      <c r="D137">
        <v>100</v>
      </c>
      <c r="E137" t="s">
        <v>286</v>
      </c>
      <c r="F137" t="s">
        <v>326</v>
      </c>
      <c r="G137">
        <v>0</v>
      </c>
      <c r="J137" t="s">
        <v>7138</v>
      </c>
      <c r="K137" t="s">
        <v>327</v>
      </c>
      <c r="M137">
        <v>3400</v>
      </c>
      <c r="N137">
        <v>1.35</v>
      </c>
      <c r="O137">
        <v>4.59</v>
      </c>
      <c r="Q137" t="s">
        <v>288</v>
      </c>
      <c r="R137" s="2">
        <v>44927</v>
      </c>
      <c r="S137">
        <v>5510</v>
      </c>
      <c r="T137" s="2">
        <v>44699</v>
      </c>
      <c r="U137" t="s">
        <v>6921</v>
      </c>
      <c r="V137" t="s">
        <v>7036</v>
      </c>
      <c r="W137">
        <v>0</v>
      </c>
      <c r="Y137">
        <v>204</v>
      </c>
      <c r="Z137" s="2">
        <v>40179</v>
      </c>
      <c r="AA137" t="s">
        <v>7103</v>
      </c>
      <c r="AF137" t="s">
        <v>20</v>
      </c>
      <c r="AG137" t="s">
        <v>21</v>
      </c>
      <c r="AH137">
        <v>5028</v>
      </c>
      <c r="AI137">
        <v>1</v>
      </c>
      <c r="AJ137">
        <v>5536</v>
      </c>
      <c r="AK137" t="s">
        <v>7104</v>
      </c>
      <c r="AL137" t="s">
        <v>289</v>
      </c>
      <c r="AM137" t="s">
        <v>7105</v>
      </c>
      <c r="AN137" t="s">
        <v>7106</v>
      </c>
      <c r="AO137" t="s">
        <v>7104</v>
      </c>
      <c r="AP137" t="s">
        <v>7107</v>
      </c>
      <c r="AQ137" t="s">
        <v>7108</v>
      </c>
      <c r="AR137" t="s">
        <v>7109</v>
      </c>
      <c r="AU137">
        <v>5028</v>
      </c>
      <c r="AV137">
        <v>5028</v>
      </c>
      <c r="AW137">
        <v>5028</v>
      </c>
      <c r="AX137">
        <v>11</v>
      </c>
      <c r="AY137">
        <v>51</v>
      </c>
      <c r="AZ137">
        <v>400</v>
      </c>
      <c r="BA137">
        <v>379</v>
      </c>
      <c r="BB137">
        <v>748</v>
      </c>
      <c r="BE137" t="s">
        <v>292</v>
      </c>
      <c r="BF137" t="s">
        <v>292</v>
      </c>
      <c r="BG137" t="s">
        <v>31</v>
      </c>
      <c r="BK137" t="s">
        <v>31</v>
      </c>
      <c r="BL137" t="s">
        <v>31</v>
      </c>
      <c r="BM137" s="2">
        <v>40179</v>
      </c>
    </row>
    <row r="138" spans="1:65">
      <c r="A138" t="s">
        <v>391</v>
      </c>
      <c r="C138" t="s">
        <v>7140</v>
      </c>
      <c r="D138">
        <v>224</v>
      </c>
      <c r="E138" t="s">
        <v>7141</v>
      </c>
      <c r="F138" t="s">
        <v>7142</v>
      </c>
      <c r="G138">
        <v>18</v>
      </c>
      <c r="H138">
        <v>-20</v>
      </c>
      <c r="I138" t="s">
        <v>7143</v>
      </c>
      <c r="J138" t="s">
        <v>7144</v>
      </c>
      <c r="M138">
        <v>4135300</v>
      </c>
      <c r="N138">
        <v>0.83</v>
      </c>
      <c r="O138">
        <v>3432.3</v>
      </c>
      <c r="Q138" t="s">
        <v>392</v>
      </c>
      <c r="R138" s="2">
        <v>44927</v>
      </c>
      <c r="S138">
        <v>5322</v>
      </c>
      <c r="T138" s="2">
        <v>44562</v>
      </c>
      <c r="U138" t="s">
        <v>6990</v>
      </c>
      <c r="V138" t="s">
        <v>6991</v>
      </c>
      <c r="W138">
        <v>0</v>
      </c>
      <c r="X138" t="s">
        <v>395</v>
      </c>
      <c r="Y138">
        <v>204</v>
      </c>
      <c r="Z138" s="2">
        <v>39448</v>
      </c>
      <c r="AA138" t="s">
        <v>7103</v>
      </c>
      <c r="AB138" t="s">
        <v>7145</v>
      </c>
      <c r="AE138" t="s">
        <v>7143</v>
      </c>
      <c r="AF138" t="s">
        <v>20</v>
      </c>
      <c r="AG138" t="s">
        <v>21</v>
      </c>
      <c r="AH138">
        <v>5002</v>
      </c>
      <c r="AI138">
        <v>1</v>
      </c>
      <c r="AJ138">
        <v>5544</v>
      </c>
      <c r="AO138" t="s">
        <v>7142</v>
      </c>
      <c r="AS138" t="s">
        <v>26</v>
      </c>
      <c r="AU138">
        <v>5002</v>
      </c>
      <c r="AV138">
        <v>5002</v>
      </c>
      <c r="AW138">
        <v>5002</v>
      </c>
      <c r="AX138">
        <v>1</v>
      </c>
      <c r="AY138">
        <v>1</v>
      </c>
      <c r="AZ138">
        <v>400</v>
      </c>
      <c r="BA138">
        <v>401</v>
      </c>
      <c r="BB138">
        <v>748</v>
      </c>
      <c r="BG138" t="s">
        <v>31</v>
      </c>
      <c r="BJ138">
        <v>6</v>
      </c>
      <c r="BK138" t="s">
        <v>31</v>
      </c>
      <c r="BL138" t="s">
        <v>31</v>
      </c>
      <c r="BM138" s="2">
        <v>39448</v>
      </c>
    </row>
    <row r="139" spans="1:65">
      <c r="A139" t="s">
        <v>391</v>
      </c>
      <c r="C139" t="s">
        <v>7140</v>
      </c>
      <c r="D139">
        <v>224</v>
      </c>
      <c r="E139" t="s">
        <v>7141</v>
      </c>
      <c r="F139" t="s">
        <v>7142</v>
      </c>
      <c r="G139">
        <v>18</v>
      </c>
      <c r="H139">
        <v>-20</v>
      </c>
      <c r="I139" t="s">
        <v>7143</v>
      </c>
      <c r="J139" t="s">
        <v>7146</v>
      </c>
      <c r="M139">
        <v>317200</v>
      </c>
      <c r="N139">
        <v>0.83</v>
      </c>
      <c r="O139">
        <v>263.27999999999997</v>
      </c>
      <c r="Q139" t="s">
        <v>392</v>
      </c>
      <c r="R139" s="2">
        <v>44927</v>
      </c>
      <c r="S139">
        <v>5322</v>
      </c>
      <c r="T139" s="2">
        <v>44562</v>
      </c>
      <c r="U139" t="s">
        <v>6990</v>
      </c>
      <c r="V139" t="s">
        <v>6991</v>
      </c>
      <c r="W139">
        <v>0</v>
      </c>
      <c r="X139" t="s">
        <v>395</v>
      </c>
      <c r="Y139">
        <v>204</v>
      </c>
      <c r="Z139" s="2">
        <v>39448</v>
      </c>
      <c r="AA139" t="s">
        <v>7103</v>
      </c>
      <c r="AB139" t="s">
        <v>7145</v>
      </c>
      <c r="AE139" t="s">
        <v>7143</v>
      </c>
      <c r="AF139" t="s">
        <v>20</v>
      </c>
      <c r="AG139" t="s">
        <v>21</v>
      </c>
      <c r="AH139">
        <v>5002</v>
      </c>
      <c r="AI139">
        <v>1</v>
      </c>
      <c r="AJ139">
        <v>5543</v>
      </c>
      <c r="AO139" t="s">
        <v>7142</v>
      </c>
      <c r="AS139" t="s">
        <v>26</v>
      </c>
      <c r="AU139">
        <v>5002</v>
      </c>
      <c r="AV139">
        <v>5002</v>
      </c>
      <c r="AW139">
        <v>5002</v>
      </c>
      <c r="AX139">
        <v>2</v>
      </c>
      <c r="AY139">
        <v>3</v>
      </c>
      <c r="AZ139">
        <v>400</v>
      </c>
      <c r="BA139">
        <v>401</v>
      </c>
      <c r="BB139">
        <v>748</v>
      </c>
      <c r="BG139" t="s">
        <v>31</v>
      </c>
      <c r="BJ139">
        <v>6</v>
      </c>
      <c r="BK139" t="s">
        <v>31</v>
      </c>
      <c r="BL139" t="s">
        <v>31</v>
      </c>
      <c r="BM139" s="2">
        <v>39448</v>
      </c>
    </row>
    <row r="140" spans="1:65">
      <c r="A140" t="s">
        <v>408</v>
      </c>
      <c r="B140">
        <v>50338</v>
      </c>
      <c r="C140" t="s">
        <v>401</v>
      </c>
      <c r="D140">
        <v>338</v>
      </c>
      <c r="E140" t="s">
        <v>401</v>
      </c>
      <c r="F140" t="s">
        <v>7147</v>
      </c>
      <c r="G140">
        <v>359</v>
      </c>
      <c r="I140" t="s">
        <v>7148</v>
      </c>
      <c r="J140" t="s">
        <v>6877</v>
      </c>
      <c r="K140" t="s">
        <v>412</v>
      </c>
      <c r="M140">
        <v>0</v>
      </c>
      <c r="N140">
        <v>0</v>
      </c>
      <c r="O140">
        <v>0</v>
      </c>
      <c r="Q140" t="s">
        <v>409</v>
      </c>
      <c r="R140" s="2">
        <v>44927</v>
      </c>
      <c r="S140">
        <v>5510</v>
      </c>
      <c r="T140" s="2">
        <v>44562</v>
      </c>
      <c r="U140" t="s">
        <v>6990</v>
      </c>
      <c r="V140" t="s">
        <v>6991</v>
      </c>
      <c r="W140">
        <v>0</v>
      </c>
      <c r="Y140">
        <v>0</v>
      </c>
      <c r="Z140" s="2">
        <v>22948</v>
      </c>
      <c r="AA140" t="s">
        <v>7103</v>
      </c>
      <c r="AF140" t="s">
        <v>20</v>
      </c>
      <c r="AG140" t="s">
        <v>21</v>
      </c>
      <c r="AH140">
        <v>5001</v>
      </c>
      <c r="AJ140">
        <v>5541</v>
      </c>
      <c r="AK140" t="s">
        <v>7149</v>
      </c>
      <c r="AL140" t="s">
        <v>7150</v>
      </c>
      <c r="AO140" t="s">
        <v>7151</v>
      </c>
      <c r="AP140" t="s">
        <v>7152</v>
      </c>
      <c r="AQ140" t="s">
        <v>413</v>
      </c>
      <c r="AR140" t="s">
        <v>7153</v>
      </c>
      <c r="AS140" t="s">
        <v>26</v>
      </c>
      <c r="AU140">
        <v>5001</v>
      </c>
      <c r="AV140">
        <v>5001</v>
      </c>
      <c r="AW140">
        <v>5001</v>
      </c>
      <c r="AX140">
        <v>1</v>
      </c>
      <c r="AY140">
        <v>8</v>
      </c>
      <c r="AZ140">
        <v>400</v>
      </c>
      <c r="BA140">
        <v>379</v>
      </c>
      <c r="BB140">
        <v>748</v>
      </c>
      <c r="BE140" t="s">
        <v>401</v>
      </c>
      <c r="BF140" t="s">
        <v>401</v>
      </c>
      <c r="BG140" t="s">
        <v>31</v>
      </c>
      <c r="BK140" t="s">
        <v>31</v>
      </c>
      <c r="BL140" t="s">
        <v>31</v>
      </c>
      <c r="BM140" s="2">
        <v>22948</v>
      </c>
    </row>
    <row r="141" spans="1:65">
      <c r="A141" t="s">
        <v>408</v>
      </c>
      <c r="B141">
        <v>50338</v>
      </c>
      <c r="C141" t="s">
        <v>401</v>
      </c>
      <c r="D141">
        <v>338</v>
      </c>
      <c r="E141" t="s">
        <v>401</v>
      </c>
      <c r="F141" t="s">
        <v>7154</v>
      </c>
      <c r="G141">
        <v>605</v>
      </c>
      <c r="I141" t="s">
        <v>7155</v>
      </c>
      <c r="J141" t="s">
        <v>6877</v>
      </c>
      <c r="K141" t="s">
        <v>412</v>
      </c>
      <c r="M141">
        <v>724095</v>
      </c>
      <c r="N141">
        <v>1.1000000000000001</v>
      </c>
      <c r="O141">
        <v>796.51</v>
      </c>
      <c r="Q141" t="s">
        <v>409</v>
      </c>
      <c r="R141" s="2">
        <v>44927</v>
      </c>
      <c r="S141">
        <v>5510</v>
      </c>
      <c r="T141" s="2">
        <v>44562</v>
      </c>
      <c r="U141" t="s">
        <v>6990</v>
      </c>
      <c r="V141" t="s">
        <v>6991</v>
      </c>
      <c r="W141">
        <v>0</v>
      </c>
      <c r="Y141">
        <v>204</v>
      </c>
      <c r="Z141" s="2">
        <v>22948</v>
      </c>
      <c r="AA141" t="s">
        <v>7103</v>
      </c>
      <c r="AF141" t="s">
        <v>20</v>
      </c>
      <c r="AG141" t="s">
        <v>21</v>
      </c>
      <c r="AH141">
        <v>5001</v>
      </c>
      <c r="AI141">
        <v>1</v>
      </c>
      <c r="AJ141">
        <v>5541</v>
      </c>
      <c r="AK141" t="s">
        <v>7149</v>
      </c>
      <c r="AL141" t="s">
        <v>7150</v>
      </c>
      <c r="AO141" t="s">
        <v>7151</v>
      </c>
      <c r="AP141" t="s">
        <v>7152</v>
      </c>
      <c r="AQ141" t="s">
        <v>413</v>
      </c>
      <c r="AR141" t="s">
        <v>7153</v>
      </c>
      <c r="AS141" t="s">
        <v>26</v>
      </c>
      <c r="AU141">
        <v>5001</v>
      </c>
      <c r="AV141">
        <v>5001</v>
      </c>
      <c r="AW141">
        <v>5001</v>
      </c>
      <c r="AX141">
        <v>2</v>
      </c>
      <c r="AY141">
        <v>9</v>
      </c>
      <c r="AZ141">
        <v>400</v>
      </c>
      <c r="BA141">
        <v>379</v>
      </c>
      <c r="BB141">
        <v>748</v>
      </c>
      <c r="BE141" t="s">
        <v>415</v>
      </c>
      <c r="BF141" t="s">
        <v>415</v>
      </c>
      <c r="BG141" t="s">
        <v>31</v>
      </c>
      <c r="BK141" t="s">
        <v>31</v>
      </c>
      <c r="BL141" t="s">
        <v>31</v>
      </c>
      <c r="BM141" s="2">
        <v>22948</v>
      </c>
    </row>
    <row r="142" spans="1:65">
      <c r="A142" t="s">
        <v>408</v>
      </c>
      <c r="B142">
        <v>50338</v>
      </c>
      <c r="C142" t="s">
        <v>401</v>
      </c>
      <c r="D142">
        <v>338</v>
      </c>
      <c r="E142" t="s">
        <v>401</v>
      </c>
      <c r="F142" t="s">
        <v>7156</v>
      </c>
      <c r="G142">
        <v>9</v>
      </c>
      <c r="I142" t="s">
        <v>7157</v>
      </c>
      <c r="J142" t="s">
        <v>6877</v>
      </c>
      <c r="K142" t="s">
        <v>412</v>
      </c>
      <c r="M142">
        <v>7515402</v>
      </c>
      <c r="N142">
        <v>1.1000000000000001</v>
      </c>
      <c r="O142">
        <v>8266.94</v>
      </c>
      <c r="Q142" t="s">
        <v>409</v>
      </c>
      <c r="R142" s="2">
        <v>44927</v>
      </c>
      <c r="S142">
        <v>5510</v>
      </c>
      <c r="T142" s="2">
        <v>44562</v>
      </c>
      <c r="U142" t="s">
        <v>6990</v>
      </c>
      <c r="V142" t="s">
        <v>6991</v>
      </c>
      <c r="W142">
        <v>0</v>
      </c>
      <c r="Y142">
        <v>204</v>
      </c>
      <c r="Z142" s="2">
        <v>22948</v>
      </c>
      <c r="AA142" t="s">
        <v>7103</v>
      </c>
      <c r="AF142" t="s">
        <v>20</v>
      </c>
      <c r="AG142" t="s">
        <v>21</v>
      </c>
      <c r="AH142">
        <v>5001</v>
      </c>
      <c r="AI142">
        <v>1</v>
      </c>
      <c r="AJ142">
        <v>5541</v>
      </c>
      <c r="AK142" t="s">
        <v>7149</v>
      </c>
      <c r="AL142" t="s">
        <v>7150</v>
      </c>
      <c r="AO142" t="s">
        <v>7151</v>
      </c>
      <c r="AP142" t="s">
        <v>7152</v>
      </c>
      <c r="AQ142" t="s">
        <v>413</v>
      </c>
      <c r="AR142" t="s">
        <v>7153</v>
      </c>
      <c r="AS142" t="s">
        <v>26</v>
      </c>
      <c r="AU142">
        <v>5001</v>
      </c>
      <c r="AV142">
        <v>5001</v>
      </c>
      <c r="AW142">
        <v>5001</v>
      </c>
      <c r="AX142">
        <v>3</v>
      </c>
      <c r="AY142">
        <v>10</v>
      </c>
      <c r="AZ142">
        <v>400</v>
      </c>
      <c r="BA142">
        <v>379</v>
      </c>
      <c r="BB142">
        <v>748</v>
      </c>
      <c r="BE142" t="s">
        <v>418</v>
      </c>
      <c r="BF142" t="s">
        <v>418</v>
      </c>
      <c r="BK142" t="s">
        <v>31</v>
      </c>
      <c r="BL142" t="s">
        <v>31</v>
      </c>
      <c r="BM142" s="2">
        <v>22948</v>
      </c>
    </row>
    <row r="143" spans="1:65">
      <c r="A143" t="s">
        <v>408</v>
      </c>
      <c r="B143">
        <v>50338</v>
      </c>
      <c r="C143" t="s">
        <v>401</v>
      </c>
      <c r="D143">
        <v>338</v>
      </c>
      <c r="E143" t="s">
        <v>401</v>
      </c>
      <c r="F143" t="s">
        <v>7158</v>
      </c>
      <c r="G143">
        <v>23</v>
      </c>
      <c r="H143">
        <v>-25</v>
      </c>
      <c r="I143" t="s">
        <v>7159</v>
      </c>
      <c r="J143" t="s">
        <v>6877</v>
      </c>
      <c r="K143" t="s">
        <v>43</v>
      </c>
      <c r="M143">
        <v>0</v>
      </c>
      <c r="N143">
        <v>0</v>
      </c>
      <c r="O143">
        <v>0</v>
      </c>
      <c r="Q143" t="s">
        <v>409</v>
      </c>
      <c r="R143" s="2">
        <v>44927</v>
      </c>
      <c r="S143">
        <v>5510</v>
      </c>
      <c r="T143" s="2">
        <v>44562</v>
      </c>
      <c r="U143" t="s">
        <v>6990</v>
      </c>
      <c r="V143" t="s">
        <v>6991</v>
      </c>
      <c r="W143">
        <v>0</v>
      </c>
      <c r="Y143">
        <v>0</v>
      </c>
      <c r="Z143" s="2">
        <v>22948</v>
      </c>
      <c r="AA143" t="s">
        <v>7103</v>
      </c>
      <c r="AF143" t="s">
        <v>20</v>
      </c>
      <c r="AG143" t="s">
        <v>21</v>
      </c>
      <c r="AH143">
        <v>5001</v>
      </c>
      <c r="AJ143">
        <v>5541</v>
      </c>
      <c r="AK143" t="s">
        <v>7149</v>
      </c>
      <c r="AL143" t="s">
        <v>7150</v>
      </c>
      <c r="AO143" t="s">
        <v>7151</v>
      </c>
      <c r="AP143" t="s">
        <v>7152</v>
      </c>
      <c r="AQ143" t="s">
        <v>413</v>
      </c>
      <c r="AR143" t="s">
        <v>7153</v>
      </c>
      <c r="AS143" t="s">
        <v>26</v>
      </c>
      <c r="AU143">
        <v>5001</v>
      </c>
      <c r="AV143">
        <v>5001</v>
      </c>
      <c r="AW143">
        <v>5001</v>
      </c>
      <c r="AX143">
        <v>4</v>
      </c>
      <c r="AY143">
        <v>11</v>
      </c>
      <c r="AZ143">
        <v>400</v>
      </c>
      <c r="BA143">
        <v>379</v>
      </c>
      <c r="BB143">
        <v>748</v>
      </c>
      <c r="BE143" t="s">
        <v>421</v>
      </c>
      <c r="BF143" t="s">
        <v>421</v>
      </c>
      <c r="BK143" t="s">
        <v>31</v>
      </c>
      <c r="BL143" t="s">
        <v>31</v>
      </c>
      <c r="BM143" s="2">
        <v>22948</v>
      </c>
    </row>
    <row r="144" spans="1:65">
      <c r="A144" t="s">
        <v>408</v>
      </c>
      <c r="B144">
        <v>50338</v>
      </c>
      <c r="C144" t="s">
        <v>401</v>
      </c>
      <c r="D144">
        <v>338</v>
      </c>
      <c r="E144" t="s">
        <v>401</v>
      </c>
      <c r="F144" t="s">
        <v>7154</v>
      </c>
      <c r="G144">
        <v>603</v>
      </c>
      <c r="I144" t="s">
        <v>7155</v>
      </c>
      <c r="J144" t="s">
        <v>6877</v>
      </c>
      <c r="K144" t="s">
        <v>43</v>
      </c>
      <c r="M144">
        <v>0</v>
      </c>
      <c r="N144">
        <v>0</v>
      </c>
      <c r="O144">
        <v>0</v>
      </c>
      <c r="Q144" t="s">
        <v>409</v>
      </c>
      <c r="R144" s="2">
        <v>44927</v>
      </c>
      <c r="S144">
        <v>5510</v>
      </c>
      <c r="T144" s="2">
        <v>44562</v>
      </c>
      <c r="U144" t="s">
        <v>6990</v>
      </c>
      <c r="V144" t="s">
        <v>6991</v>
      </c>
      <c r="W144">
        <v>0</v>
      </c>
      <c r="Y144">
        <v>0</v>
      </c>
      <c r="Z144" s="2">
        <v>22948</v>
      </c>
      <c r="AA144" t="s">
        <v>7103</v>
      </c>
      <c r="AF144" t="s">
        <v>20</v>
      </c>
      <c r="AG144" t="s">
        <v>21</v>
      </c>
      <c r="AH144">
        <v>5001</v>
      </c>
      <c r="AJ144">
        <v>5541</v>
      </c>
      <c r="AK144" t="s">
        <v>7149</v>
      </c>
      <c r="AL144" t="s">
        <v>7150</v>
      </c>
      <c r="AO144" t="s">
        <v>7151</v>
      </c>
      <c r="AP144" t="s">
        <v>7152</v>
      </c>
      <c r="AQ144" t="s">
        <v>413</v>
      </c>
      <c r="AR144" t="s">
        <v>7153</v>
      </c>
      <c r="AS144" t="s">
        <v>26</v>
      </c>
      <c r="AU144">
        <v>5001</v>
      </c>
      <c r="AV144">
        <v>5001</v>
      </c>
      <c r="AW144">
        <v>5001</v>
      </c>
      <c r="AX144">
        <v>6</v>
      </c>
      <c r="AY144">
        <v>12</v>
      </c>
      <c r="AZ144">
        <v>400</v>
      </c>
      <c r="BA144">
        <v>379</v>
      </c>
      <c r="BB144">
        <v>748</v>
      </c>
      <c r="BE144" t="s">
        <v>421</v>
      </c>
      <c r="BF144" t="s">
        <v>421</v>
      </c>
      <c r="BK144" t="s">
        <v>31</v>
      </c>
      <c r="BL144" t="s">
        <v>31</v>
      </c>
      <c r="BM144" s="2">
        <v>22948</v>
      </c>
    </row>
    <row r="145" spans="1:65">
      <c r="A145">
        <v>93567</v>
      </c>
      <c r="B145">
        <v>50338</v>
      </c>
      <c r="C145" t="s">
        <v>401</v>
      </c>
      <c r="D145">
        <v>338</v>
      </c>
      <c r="E145" t="s">
        <v>401</v>
      </c>
      <c r="F145" t="s">
        <v>7160</v>
      </c>
      <c r="G145">
        <v>4</v>
      </c>
      <c r="I145" t="s">
        <v>7161</v>
      </c>
      <c r="J145" t="s">
        <v>6877</v>
      </c>
      <c r="K145" t="s">
        <v>406</v>
      </c>
      <c r="M145">
        <v>66400</v>
      </c>
      <c r="N145">
        <v>1.1000000000000001</v>
      </c>
      <c r="O145">
        <v>73.040000000000006</v>
      </c>
      <c r="Q145" t="s">
        <v>403</v>
      </c>
      <c r="R145" s="2">
        <v>44927</v>
      </c>
      <c r="S145">
        <v>5510</v>
      </c>
      <c r="T145" s="2">
        <v>44562</v>
      </c>
      <c r="U145" t="s">
        <v>6990</v>
      </c>
      <c r="V145" t="s">
        <v>6991</v>
      </c>
      <c r="W145">
        <v>0</v>
      </c>
      <c r="Y145">
        <v>204</v>
      </c>
      <c r="Z145" s="2">
        <v>40506</v>
      </c>
      <c r="AA145" t="s">
        <v>7103</v>
      </c>
      <c r="AE145" t="s">
        <v>7161</v>
      </c>
      <c r="AF145" t="s">
        <v>20</v>
      </c>
      <c r="AG145" t="s">
        <v>21</v>
      </c>
      <c r="AH145">
        <v>5002</v>
      </c>
      <c r="AI145">
        <v>1</v>
      </c>
      <c r="AJ145">
        <v>5541</v>
      </c>
      <c r="AO145" t="s">
        <v>7160</v>
      </c>
      <c r="AS145" t="s">
        <v>26</v>
      </c>
      <c r="AU145">
        <v>5002</v>
      </c>
      <c r="AV145">
        <v>5002</v>
      </c>
      <c r="AW145">
        <v>5002</v>
      </c>
      <c r="AX145">
        <v>1</v>
      </c>
      <c r="AY145">
        <v>2</v>
      </c>
      <c r="AZ145">
        <v>400</v>
      </c>
      <c r="BB145">
        <v>748</v>
      </c>
      <c r="BE145" t="s">
        <v>407</v>
      </c>
      <c r="BF145" t="s">
        <v>407</v>
      </c>
      <c r="BG145" t="s">
        <v>32</v>
      </c>
      <c r="BH145" t="s">
        <v>34</v>
      </c>
      <c r="BK145" t="s">
        <v>31</v>
      </c>
      <c r="BL145" t="s">
        <v>31</v>
      </c>
      <c r="BM145" s="2">
        <v>40506</v>
      </c>
    </row>
    <row r="146" spans="1:65">
      <c r="A146" t="s">
        <v>426</v>
      </c>
      <c r="B146">
        <v>50361</v>
      </c>
      <c r="C146" t="s">
        <v>425</v>
      </c>
      <c r="D146">
        <v>361</v>
      </c>
      <c r="E146" t="s">
        <v>425</v>
      </c>
      <c r="F146" t="s">
        <v>7162</v>
      </c>
      <c r="G146">
        <v>26</v>
      </c>
      <c r="H146" t="s">
        <v>7163</v>
      </c>
      <c r="I146" t="s">
        <v>7164</v>
      </c>
      <c r="J146" t="s">
        <v>6877</v>
      </c>
      <c r="K146" t="s">
        <v>430</v>
      </c>
      <c r="M146">
        <v>6405810</v>
      </c>
      <c r="N146">
        <v>0.99</v>
      </c>
      <c r="O146">
        <v>6341.75</v>
      </c>
      <c r="Q146" t="s">
        <v>427</v>
      </c>
      <c r="R146" s="2">
        <v>44927</v>
      </c>
      <c r="S146">
        <v>5510</v>
      </c>
      <c r="T146" s="2">
        <v>44562</v>
      </c>
      <c r="U146" t="s">
        <v>6990</v>
      </c>
      <c r="V146" t="s">
        <v>6991</v>
      </c>
      <c r="W146">
        <v>0</v>
      </c>
      <c r="Y146">
        <v>204</v>
      </c>
      <c r="Z146" s="2">
        <v>7898</v>
      </c>
      <c r="AC146" s="2">
        <v>42992</v>
      </c>
      <c r="AF146" t="s">
        <v>20</v>
      </c>
      <c r="AG146" t="s">
        <v>21</v>
      </c>
      <c r="AH146">
        <v>5843</v>
      </c>
      <c r="AI146">
        <v>1</v>
      </c>
      <c r="AJ146">
        <v>5541</v>
      </c>
      <c r="AK146" t="s">
        <v>432</v>
      </c>
      <c r="AL146" t="s">
        <v>7165</v>
      </c>
      <c r="AM146" t="s">
        <v>7166</v>
      </c>
      <c r="AN146" t="s">
        <v>2302</v>
      </c>
      <c r="AS146" t="s">
        <v>26</v>
      </c>
      <c r="AU146">
        <v>5843</v>
      </c>
      <c r="AV146">
        <v>5843</v>
      </c>
      <c r="AW146">
        <v>5843</v>
      </c>
      <c r="AX146">
        <v>1</v>
      </c>
      <c r="AY146">
        <v>2</v>
      </c>
      <c r="AZ146">
        <v>400</v>
      </c>
      <c r="BB146">
        <v>748</v>
      </c>
      <c r="BC146">
        <v>379</v>
      </c>
      <c r="BE146" t="s">
        <v>431</v>
      </c>
      <c r="BF146" t="s">
        <v>431</v>
      </c>
      <c r="BG146" t="s">
        <v>31</v>
      </c>
      <c r="BK146" t="s">
        <v>31</v>
      </c>
      <c r="BL146" t="s">
        <v>31</v>
      </c>
      <c r="BM146" s="2">
        <v>7898</v>
      </c>
    </row>
    <row r="147" spans="1:65">
      <c r="A147" t="s">
        <v>426</v>
      </c>
      <c r="B147">
        <v>50361</v>
      </c>
      <c r="C147" t="s">
        <v>425</v>
      </c>
      <c r="D147">
        <v>361</v>
      </c>
      <c r="E147" t="s">
        <v>425</v>
      </c>
      <c r="F147" t="s">
        <v>7162</v>
      </c>
      <c r="G147">
        <v>26</v>
      </c>
      <c r="H147" t="s">
        <v>7163</v>
      </c>
      <c r="I147" t="s">
        <v>7164</v>
      </c>
      <c r="J147" t="s">
        <v>6877</v>
      </c>
      <c r="K147" t="s">
        <v>430</v>
      </c>
      <c r="M147">
        <v>1005909</v>
      </c>
      <c r="N147">
        <v>0.99</v>
      </c>
      <c r="O147">
        <v>995.85</v>
      </c>
      <c r="Q147" t="s">
        <v>427</v>
      </c>
      <c r="R147" s="2">
        <v>44927</v>
      </c>
      <c r="S147">
        <v>5510</v>
      </c>
      <c r="T147" s="2">
        <v>44562</v>
      </c>
      <c r="U147" t="s">
        <v>6990</v>
      </c>
      <c r="V147" t="s">
        <v>6991</v>
      </c>
      <c r="W147">
        <v>0</v>
      </c>
      <c r="Y147">
        <v>204</v>
      </c>
      <c r="Z147" s="2">
        <v>7898</v>
      </c>
      <c r="AC147" s="2">
        <v>42992</v>
      </c>
      <c r="AF147" t="s">
        <v>20</v>
      </c>
      <c r="AG147" t="s">
        <v>21</v>
      </c>
      <c r="AH147">
        <v>5843</v>
      </c>
      <c r="AI147">
        <v>1</v>
      </c>
      <c r="AJ147">
        <v>5541</v>
      </c>
      <c r="AK147" t="s">
        <v>432</v>
      </c>
      <c r="AL147" t="s">
        <v>7165</v>
      </c>
      <c r="AM147" t="s">
        <v>7166</v>
      </c>
      <c r="AN147" t="s">
        <v>2302</v>
      </c>
      <c r="AS147" t="s">
        <v>26</v>
      </c>
      <c r="AU147">
        <v>5843</v>
      </c>
      <c r="AV147">
        <v>5843</v>
      </c>
      <c r="AW147">
        <v>5843</v>
      </c>
      <c r="AX147">
        <v>2</v>
      </c>
      <c r="AY147">
        <v>3</v>
      </c>
      <c r="AZ147">
        <v>400</v>
      </c>
      <c r="BB147">
        <v>748</v>
      </c>
      <c r="BC147">
        <v>379</v>
      </c>
      <c r="BE147" t="s">
        <v>431</v>
      </c>
      <c r="BF147" t="s">
        <v>431</v>
      </c>
      <c r="BG147" t="s">
        <v>31</v>
      </c>
      <c r="BK147" t="s">
        <v>31</v>
      </c>
      <c r="BL147" t="s">
        <v>31</v>
      </c>
      <c r="BM147" s="2">
        <v>7898</v>
      </c>
    </row>
    <row r="148" spans="1:65">
      <c r="A148" t="s">
        <v>426</v>
      </c>
      <c r="B148">
        <v>50361</v>
      </c>
      <c r="C148" t="s">
        <v>425</v>
      </c>
      <c r="D148">
        <v>361</v>
      </c>
      <c r="E148" t="s">
        <v>425</v>
      </c>
      <c r="F148" t="s">
        <v>7162</v>
      </c>
      <c r="G148">
        <v>26</v>
      </c>
      <c r="I148" t="s">
        <v>7164</v>
      </c>
      <c r="J148" t="s">
        <v>6877</v>
      </c>
      <c r="K148" t="s">
        <v>433</v>
      </c>
      <c r="M148">
        <v>1060590</v>
      </c>
      <c r="N148">
        <v>0.99</v>
      </c>
      <c r="O148">
        <v>1049.98</v>
      </c>
      <c r="Q148" t="s">
        <v>427</v>
      </c>
      <c r="R148" s="2">
        <v>44927</v>
      </c>
      <c r="S148">
        <v>5510</v>
      </c>
      <c r="T148" s="2">
        <v>44562</v>
      </c>
      <c r="U148" t="s">
        <v>6990</v>
      </c>
      <c r="V148" t="s">
        <v>6991</v>
      </c>
      <c r="W148">
        <v>0</v>
      </c>
      <c r="Y148">
        <v>204</v>
      </c>
      <c r="Z148" s="2">
        <v>7898</v>
      </c>
      <c r="AC148" s="2">
        <v>42992</v>
      </c>
      <c r="AF148" t="s">
        <v>20</v>
      </c>
      <c r="AG148" t="s">
        <v>21</v>
      </c>
      <c r="AH148">
        <v>5843</v>
      </c>
      <c r="AI148">
        <v>1</v>
      </c>
      <c r="AJ148">
        <v>5541</v>
      </c>
      <c r="AK148" t="s">
        <v>432</v>
      </c>
      <c r="AL148" t="s">
        <v>7165</v>
      </c>
      <c r="AM148" t="s">
        <v>7166</v>
      </c>
      <c r="AN148" t="s">
        <v>2302</v>
      </c>
      <c r="AS148" t="s">
        <v>26</v>
      </c>
      <c r="AU148">
        <v>5843</v>
      </c>
      <c r="AV148">
        <v>5843</v>
      </c>
      <c r="AW148">
        <v>5843</v>
      </c>
      <c r="AX148">
        <v>3</v>
      </c>
      <c r="AY148">
        <v>4</v>
      </c>
      <c r="AZ148">
        <v>400</v>
      </c>
      <c r="BB148">
        <v>748</v>
      </c>
      <c r="BC148">
        <v>379</v>
      </c>
      <c r="BE148" t="s">
        <v>431</v>
      </c>
      <c r="BF148" t="s">
        <v>431</v>
      </c>
      <c r="BG148" t="s">
        <v>31</v>
      </c>
      <c r="BK148" t="s">
        <v>31</v>
      </c>
      <c r="BL148" t="s">
        <v>31</v>
      </c>
      <c r="BM148" s="2">
        <v>7898</v>
      </c>
    </row>
    <row r="149" spans="1:65">
      <c r="A149" t="s">
        <v>426</v>
      </c>
      <c r="B149">
        <v>50361</v>
      </c>
      <c r="C149" t="s">
        <v>425</v>
      </c>
      <c r="D149">
        <v>361</v>
      </c>
      <c r="E149" t="s">
        <v>425</v>
      </c>
      <c r="F149" t="s">
        <v>7162</v>
      </c>
      <c r="G149">
        <v>26</v>
      </c>
      <c r="I149" t="s">
        <v>7164</v>
      </c>
      <c r="J149" t="s">
        <v>6877</v>
      </c>
      <c r="K149" t="s">
        <v>433</v>
      </c>
      <c r="M149">
        <v>105365</v>
      </c>
      <c r="N149">
        <v>0.99</v>
      </c>
      <c r="O149">
        <v>104.32</v>
      </c>
      <c r="Q149" t="s">
        <v>427</v>
      </c>
      <c r="R149" s="2">
        <v>44927</v>
      </c>
      <c r="S149">
        <v>5510</v>
      </c>
      <c r="T149" s="2">
        <v>44562</v>
      </c>
      <c r="U149" t="s">
        <v>6990</v>
      </c>
      <c r="V149" t="s">
        <v>6991</v>
      </c>
      <c r="W149">
        <v>0</v>
      </c>
      <c r="Y149">
        <v>204</v>
      </c>
      <c r="Z149" s="2">
        <v>7898</v>
      </c>
      <c r="AC149" s="2">
        <v>42992</v>
      </c>
      <c r="AF149" t="s">
        <v>20</v>
      </c>
      <c r="AG149" t="s">
        <v>21</v>
      </c>
      <c r="AH149">
        <v>5843</v>
      </c>
      <c r="AI149">
        <v>1</v>
      </c>
      <c r="AJ149">
        <v>5541</v>
      </c>
      <c r="AK149" t="s">
        <v>432</v>
      </c>
      <c r="AL149" t="s">
        <v>7165</v>
      </c>
      <c r="AM149" t="s">
        <v>7166</v>
      </c>
      <c r="AN149" t="s">
        <v>2302</v>
      </c>
      <c r="AS149" t="s">
        <v>26</v>
      </c>
      <c r="AU149">
        <v>5843</v>
      </c>
      <c r="AV149">
        <v>5843</v>
      </c>
      <c r="AW149">
        <v>5843</v>
      </c>
      <c r="AX149">
        <v>4</v>
      </c>
      <c r="AY149">
        <v>5</v>
      </c>
      <c r="AZ149">
        <v>400</v>
      </c>
      <c r="BB149">
        <v>748</v>
      </c>
      <c r="BC149">
        <v>379</v>
      </c>
      <c r="BE149" t="s">
        <v>431</v>
      </c>
      <c r="BF149" t="s">
        <v>431</v>
      </c>
      <c r="BG149" t="s">
        <v>31</v>
      </c>
      <c r="BK149" t="s">
        <v>31</v>
      </c>
      <c r="BL149" t="s">
        <v>31</v>
      </c>
      <c r="BM149" s="2">
        <v>7898</v>
      </c>
    </row>
    <row r="150" spans="1:65">
      <c r="A150" t="s">
        <v>434</v>
      </c>
      <c r="B150">
        <v>56551</v>
      </c>
      <c r="C150" t="s">
        <v>21</v>
      </c>
      <c r="D150">
        <v>362</v>
      </c>
      <c r="E150" t="s">
        <v>21</v>
      </c>
      <c r="F150" t="s">
        <v>436</v>
      </c>
      <c r="G150">
        <v>0</v>
      </c>
      <c r="J150" t="s">
        <v>1538</v>
      </c>
      <c r="M150">
        <v>0</v>
      </c>
      <c r="N150">
        <v>1</v>
      </c>
      <c r="O150">
        <v>0</v>
      </c>
      <c r="Q150" t="s">
        <v>435</v>
      </c>
      <c r="R150" s="2">
        <v>44927</v>
      </c>
      <c r="S150">
        <v>5700</v>
      </c>
      <c r="T150" s="2">
        <v>44562</v>
      </c>
      <c r="U150" t="s">
        <v>6990</v>
      </c>
      <c r="V150" t="s">
        <v>6991</v>
      </c>
      <c r="W150">
        <v>0</v>
      </c>
      <c r="Y150">
        <v>0</v>
      </c>
      <c r="Z150" s="2">
        <v>28126</v>
      </c>
      <c r="AA150" t="s">
        <v>7167</v>
      </c>
      <c r="AF150" t="s">
        <v>20</v>
      </c>
      <c r="AG150" t="s">
        <v>21</v>
      </c>
      <c r="AH150">
        <v>5002</v>
      </c>
      <c r="AI150">
        <v>1</v>
      </c>
      <c r="AJ150">
        <v>5700</v>
      </c>
      <c r="AO150" t="s">
        <v>435</v>
      </c>
      <c r="AS150" t="s">
        <v>437</v>
      </c>
      <c r="AU150">
        <v>5002</v>
      </c>
      <c r="AV150">
        <v>5002</v>
      </c>
      <c r="AW150">
        <v>5002</v>
      </c>
      <c r="AX150">
        <v>1</v>
      </c>
      <c r="AY150">
        <v>1</v>
      </c>
      <c r="AZ150">
        <v>400</v>
      </c>
      <c r="BB150">
        <v>748</v>
      </c>
      <c r="BG150" t="s">
        <v>31</v>
      </c>
      <c r="BK150" t="s">
        <v>31</v>
      </c>
      <c r="BL150" t="s">
        <v>31</v>
      </c>
      <c r="BM150" s="2">
        <v>28126</v>
      </c>
    </row>
    <row r="151" spans="1:65">
      <c r="A151" t="s">
        <v>444</v>
      </c>
      <c r="B151">
        <v>50364</v>
      </c>
      <c r="C151" t="s">
        <v>439</v>
      </c>
      <c r="D151">
        <v>364</v>
      </c>
      <c r="E151" t="s">
        <v>439</v>
      </c>
      <c r="F151" t="s">
        <v>7168</v>
      </c>
      <c r="G151">
        <v>31</v>
      </c>
      <c r="I151" t="s">
        <v>7169</v>
      </c>
      <c r="J151" t="s">
        <v>6877</v>
      </c>
      <c r="K151" t="s">
        <v>412</v>
      </c>
      <c r="M151">
        <v>10260043</v>
      </c>
      <c r="N151">
        <v>0.9</v>
      </c>
      <c r="O151">
        <v>9234.0400000000009</v>
      </c>
      <c r="Q151" t="s">
        <v>445</v>
      </c>
      <c r="R151" s="2">
        <v>44927</v>
      </c>
      <c r="S151">
        <v>5510</v>
      </c>
      <c r="T151" s="2">
        <v>44562</v>
      </c>
      <c r="U151" t="s">
        <v>6990</v>
      </c>
      <c r="V151" t="s">
        <v>6991</v>
      </c>
      <c r="W151">
        <v>0</v>
      </c>
      <c r="Y151">
        <v>204</v>
      </c>
      <c r="Z151" s="2">
        <v>27347</v>
      </c>
      <c r="AA151" t="s">
        <v>7103</v>
      </c>
      <c r="AC151" s="2">
        <v>44276</v>
      </c>
      <c r="AE151" t="s">
        <v>7169</v>
      </c>
      <c r="AF151" t="s">
        <v>20</v>
      </c>
      <c r="AG151" t="s">
        <v>21</v>
      </c>
      <c r="AH151">
        <v>5001</v>
      </c>
      <c r="AJ151">
        <v>5541</v>
      </c>
      <c r="AO151" t="s">
        <v>7168</v>
      </c>
      <c r="AS151" t="s">
        <v>26</v>
      </c>
      <c r="AU151">
        <v>5001</v>
      </c>
      <c r="AV151">
        <v>5001</v>
      </c>
      <c r="AW151">
        <v>5001</v>
      </c>
      <c r="AX151">
        <v>1</v>
      </c>
      <c r="AY151">
        <v>9</v>
      </c>
      <c r="AZ151">
        <v>400</v>
      </c>
      <c r="BB151">
        <v>748</v>
      </c>
      <c r="BC151">
        <v>379</v>
      </c>
      <c r="BE151" t="s">
        <v>7170</v>
      </c>
      <c r="BF151" t="s">
        <v>7170</v>
      </c>
      <c r="BG151" t="s">
        <v>31</v>
      </c>
      <c r="BK151" t="s">
        <v>31</v>
      </c>
      <c r="BL151" t="s">
        <v>31</v>
      </c>
      <c r="BM151" s="2">
        <v>27347</v>
      </c>
    </row>
    <row r="152" spans="1:65">
      <c r="A152" t="s">
        <v>444</v>
      </c>
      <c r="B152">
        <v>50364</v>
      </c>
      <c r="C152" t="s">
        <v>439</v>
      </c>
      <c r="D152">
        <v>364</v>
      </c>
      <c r="E152" t="s">
        <v>439</v>
      </c>
      <c r="F152" t="s">
        <v>7171</v>
      </c>
      <c r="G152">
        <v>13</v>
      </c>
      <c r="I152" t="s">
        <v>7172</v>
      </c>
      <c r="J152" t="s">
        <v>6877</v>
      </c>
      <c r="K152" t="s">
        <v>412</v>
      </c>
      <c r="M152">
        <v>0</v>
      </c>
      <c r="N152">
        <v>0</v>
      </c>
      <c r="O152">
        <v>0</v>
      </c>
      <c r="Q152" t="s">
        <v>445</v>
      </c>
      <c r="R152" s="2">
        <v>44927</v>
      </c>
      <c r="S152">
        <v>5510</v>
      </c>
      <c r="T152" s="2">
        <v>44562</v>
      </c>
      <c r="U152" t="s">
        <v>6990</v>
      </c>
      <c r="V152" t="s">
        <v>6991</v>
      </c>
      <c r="W152">
        <v>0</v>
      </c>
      <c r="Y152">
        <v>0</v>
      </c>
      <c r="Z152" s="2">
        <v>27347</v>
      </c>
      <c r="AA152" t="s">
        <v>7103</v>
      </c>
      <c r="AC152" s="2">
        <v>44276</v>
      </c>
      <c r="AE152" t="s">
        <v>7169</v>
      </c>
      <c r="AF152" t="s">
        <v>20</v>
      </c>
      <c r="AG152" t="s">
        <v>21</v>
      </c>
      <c r="AH152">
        <v>5001</v>
      </c>
      <c r="AJ152">
        <v>5541</v>
      </c>
      <c r="AO152" t="s">
        <v>7168</v>
      </c>
      <c r="AS152" t="s">
        <v>26</v>
      </c>
      <c r="AU152">
        <v>5001</v>
      </c>
      <c r="AV152">
        <v>5001</v>
      </c>
      <c r="AW152">
        <v>5001</v>
      </c>
      <c r="AX152">
        <v>2</v>
      </c>
      <c r="AY152">
        <v>10</v>
      </c>
      <c r="AZ152">
        <v>400</v>
      </c>
      <c r="BB152">
        <v>748</v>
      </c>
      <c r="BC152">
        <v>379</v>
      </c>
      <c r="BE152" t="s">
        <v>7173</v>
      </c>
      <c r="BF152" t="s">
        <v>7173</v>
      </c>
      <c r="BG152" t="s">
        <v>31</v>
      </c>
      <c r="BK152" t="s">
        <v>31</v>
      </c>
      <c r="BL152" t="s">
        <v>31</v>
      </c>
      <c r="BM152" s="2">
        <v>27347</v>
      </c>
    </row>
    <row r="153" spans="1:65">
      <c r="A153">
        <v>109846</v>
      </c>
      <c r="B153">
        <v>50364</v>
      </c>
      <c r="C153" t="s">
        <v>439</v>
      </c>
      <c r="D153">
        <v>364</v>
      </c>
      <c r="E153" t="s">
        <v>439</v>
      </c>
      <c r="F153" t="s">
        <v>7174</v>
      </c>
      <c r="G153">
        <v>15</v>
      </c>
      <c r="I153" t="s">
        <v>7175</v>
      </c>
      <c r="J153" t="s">
        <v>6877</v>
      </c>
      <c r="K153" t="s">
        <v>406</v>
      </c>
      <c r="M153">
        <v>2640300</v>
      </c>
      <c r="N153">
        <v>0.9</v>
      </c>
      <c r="O153">
        <v>2376.27</v>
      </c>
      <c r="Q153" t="s">
        <v>441</v>
      </c>
      <c r="R153" s="2">
        <v>44927</v>
      </c>
      <c r="S153">
        <v>5510</v>
      </c>
      <c r="T153" s="2">
        <v>44562</v>
      </c>
      <c r="U153" t="s">
        <v>6990</v>
      </c>
      <c r="V153" t="s">
        <v>6991</v>
      </c>
      <c r="W153">
        <v>0</v>
      </c>
      <c r="Y153">
        <v>204</v>
      </c>
      <c r="Z153" s="2">
        <v>43101</v>
      </c>
      <c r="AA153" t="s">
        <v>7103</v>
      </c>
      <c r="AE153" t="s">
        <v>7175</v>
      </c>
      <c r="AF153" t="s">
        <v>20</v>
      </c>
      <c r="AG153" t="s">
        <v>21</v>
      </c>
      <c r="AH153">
        <v>5004</v>
      </c>
      <c r="AI153">
        <v>1</v>
      </c>
      <c r="AJ153">
        <v>5541</v>
      </c>
      <c r="AO153" t="s">
        <v>7174</v>
      </c>
      <c r="AS153" t="s">
        <v>26</v>
      </c>
      <c r="AU153">
        <v>5004</v>
      </c>
      <c r="AV153">
        <v>5004</v>
      </c>
      <c r="AW153">
        <v>5004</v>
      </c>
      <c r="AX153">
        <v>1</v>
      </c>
      <c r="AY153">
        <v>1</v>
      </c>
      <c r="AZ153">
        <v>400</v>
      </c>
      <c r="BB153">
        <v>748</v>
      </c>
      <c r="BG153" t="s">
        <v>31</v>
      </c>
      <c r="BK153" t="s">
        <v>31</v>
      </c>
      <c r="BL153" t="s">
        <v>31</v>
      </c>
      <c r="BM153" s="2">
        <v>43101</v>
      </c>
    </row>
    <row r="154" spans="1:65">
      <c r="A154">
        <v>106555</v>
      </c>
      <c r="B154">
        <v>50400</v>
      </c>
      <c r="C154" t="s">
        <v>7176</v>
      </c>
      <c r="D154">
        <v>400</v>
      </c>
      <c r="E154" t="s">
        <v>7177</v>
      </c>
      <c r="F154" t="s">
        <v>7178</v>
      </c>
      <c r="G154">
        <v>78</v>
      </c>
      <c r="H154">
        <v>-82</v>
      </c>
      <c r="I154" t="s">
        <v>7179</v>
      </c>
      <c r="J154" t="s">
        <v>6877</v>
      </c>
      <c r="K154" t="s">
        <v>43</v>
      </c>
      <c r="M154">
        <v>38400</v>
      </c>
      <c r="N154">
        <v>0</v>
      </c>
      <c r="O154">
        <v>50</v>
      </c>
      <c r="Q154" t="s">
        <v>455</v>
      </c>
      <c r="R154" s="2">
        <v>44927</v>
      </c>
      <c r="S154">
        <v>5510</v>
      </c>
      <c r="T154" s="2">
        <v>44562</v>
      </c>
      <c r="U154" t="s">
        <v>6990</v>
      </c>
      <c r="V154" t="s">
        <v>6991</v>
      </c>
      <c r="W154">
        <v>0</v>
      </c>
      <c r="Y154">
        <v>204</v>
      </c>
      <c r="Z154" s="2">
        <v>41640</v>
      </c>
      <c r="AD154" t="s">
        <v>457</v>
      </c>
      <c r="AE154" t="s">
        <v>7179</v>
      </c>
      <c r="AF154" t="s">
        <v>20</v>
      </c>
      <c r="AG154" t="s">
        <v>21</v>
      </c>
      <c r="AH154">
        <v>5006</v>
      </c>
      <c r="AJ154">
        <v>5541</v>
      </c>
      <c r="AO154" t="s">
        <v>7178</v>
      </c>
      <c r="AS154" t="s">
        <v>7180</v>
      </c>
      <c r="AU154">
        <v>5006</v>
      </c>
      <c r="AV154">
        <v>5006</v>
      </c>
      <c r="AW154">
        <v>5006</v>
      </c>
      <c r="AX154">
        <v>1</v>
      </c>
      <c r="AY154">
        <v>1</v>
      </c>
      <c r="AZ154">
        <v>400</v>
      </c>
      <c r="BB154">
        <v>748</v>
      </c>
      <c r="BG154" t="s">
        <v>31</v>
      </c>
      <c r="BK154" t="s">
        <v>31</v>
      </c>
      <c r="BL154" t="s">
        <v>31</v>
      </c>
      <c r="BM154" s="2">
        <v>41640</v>
      </c>
    </row>
    <row r="155" spans="1:65">
      <c r="A155" t="s">
        <v>458</v>
      </c>
      <c r="B155">
        <v>50400</v>
      </c>
      <c r="C155" t="s">
        <v>7176</v>
      </c>
      <c r="D155">
        <v>400</v>
      </c>
      <c r="E155" t="s">
        <v>7177</v>
      </c>
      <c r="F155" t="s">
        <v>7181</v>
      </c>
      <c r="G155">
        <v>2</v>
      </c>
      <c r="H155">
        <f>-4-6</f>
        <v>-10</v>
      </c>
      <c r="I155" t="s">
        <v>7182</v>
      </c>
      <c r="J155" t="s">
        <v>6883</v>
      </c>
      <c r="K155" t="s">
        <v>430</v>
      </c>
      <c r="M155">
        <v>6001911</v>
      </c>
      <c r="N155">
        <v>0.99</v>
      </c>
      <c r="O155">
        <v>5941.89</v>
      </c>
      <c r="Q155" t="s">
        <v>459</v>
      </c>
      <c r="R155" s="2">
        <v>44927</v>
      </c>
      <c r="S155">
        <v>5510</v>
      </c>
      <c r="T155" s="2">
        <v>44562</v>
      </c>
      <c r="U155" t="s">
        <v>6990</v>
      </c>
      <c r="V155" t="s">
        <v>6991</v>
      </c>
      <c r="W155">
        <v>0</v>
      </c>
      <c r="Y155">
        <v>204</v>
      </c>
      <c r="Z155" s="2">
        <v>42370</v>
      </c>
      <c r="AC155" s="2">
        <v>45640</v>
      </c>
      <c r="AE155" t="s">
        <v>7182</v>
      </c>
      <c r="AF155" t="s">
        <v>20</v>
      </c>
      <c r="AG155" t="s">
        <v>21</v>
      </c>
      <c r="AH155">
        <v>5007</v>
      </c>
      <c r="AI155">
        <v>1</v>
      </c>
      <c r="AJ155">
        <v>5540</v>
      </c>
      <c r="AO155" t="s">
        <v>7181</v>
      </c>
      <c r="AS155" t="s">
        <v>26</v>
      </c>
      <c r="AU155">
        <v>5007</v>
      </c>
      <c r="AV155">
        <v>5007</v>
      </c>
      <c r="AW155">
        <v>5007</v>
      </c>
      <c r="AX155">
        <v>1</v>
      </c>
      <c r="AY155">
        <v>1</v>
      </c>
      <c r="AZ155">
        <v>400</v>
      </c>
      <c r="BB155">
        <v>748</v>
      </c>
      <c r="BE155" t="s">
        <v>462</v>
      </c>
      <c r="BF155" t="s">
        <v>462</v>
      </c>
      <c r="BG155" t="s">
        <v>31</v>
      </c>
      <c r="BK155" t="s">
        <v>31</v>
      </c>
      <c r="BL155" t="s">
        <v>31</v>
      </c>
      <c r="BM155" s="2">
        <v>42370</v>
      </c>
    </row>
    <row r="156" spans="1:65">
      <c r="A156" t="s">
        <v>463</v>
      </c>
      <c r="B156">
        <v>50400</v>
      </c>
      <c r="C156" t="s">
        <v>7176</v>
      </c>
      <c r="D156">
        <v>400</v>
      </c>
      <c r="E156" t="s">
        <v>7177</v>
      </c>
      <c r="F156" t="s">
        <v>7183</v>
      </c>
      <c r="G156">
        <v>115</v>
      </c>
      <c r="H156">
        <v>-125</v>
      </c>
      <c r="I156" t="s">
        <v>7184</v>
      </c>
      <c r="J156" t="s">
        <v>6877</v>
      </c>
      <c r="K156" t="s">
        <v>430</v>
      </c>
      <c r="M156">
        <v>11189295</v>
      </c>
      <c r="N156">
        <v>0.99</v>
      </c>
      <c r="O156">
        <v>11077.41</v>
      </c>
      <c r="Q156" t="s">
        <v>464</v>
      </c>
      <c r="R156" s="2">
        <v>44927</v>
      </c>
      <c r="S156">
        <v>5510</v>
      </c>
      <c r="T156" s="2">
        <v>44562</v>
      </c>
      <c r="U156" t="s">
        <v>6990</v>
      </c>
      <c r="V156" t="s">
        <v>6991</v>
      </c>
      <c r="W156">
        <v>0</v>
      </c>
      <c r="Y156">
        <v>204</v>
      </c>
      <c r="Z156" s="2">
        <v>42370</v>
      </c>
      <c r="AC156" s="2">
        <v>42723</v>
      </c>
      <c r="AE156" t="s">
        <v>7184</v>
      </c>
      <c r="AF156" t="s">
        <v>20</v>
      </c>
      <c r="AG156" t="s">
        <v>21</v>
      </c>
      <c r="AH156">
        <v>5008</v>
      </c>
      <c r="AI156">
        <v>1</v>
      </c>
      <c r="AJ156">
        <v>5541</v>
      </c>
      <c r="AO156" t="s">
        <v>7185</v>
      </c>
      <c r="AS156" t="s">
        <v>26</v>
      </c>
      <c r="AU156">
        <v>5008</v>
      </c>
      <c r="AV156">
        <v>5008</v>
      </c>
      <c r="AW156">
        <v>5008</v>
      </c>
      <c r="AX156">
        <v>1</v>
      </c>
      <c r="AY156">
        <v>1</v>
      </c>
      <c r="AZ156">
        <v>400</v>
      </c>
      <c r="BB156">
        <v>748</v>
      </c>
      <c r="BE156" t="s">
        <v>467</v>
      </c>
      <c r="BF156" t="s">
        <v>467</v>
      </c>
      <c r="BG156" t="s">
        <v>31</v>
      </c>
      <c r="BK156" t="s">
        <v>31</v>
      </c>
      <c r="BL156" t="s">
        <v>31</v>
      </c>
      <c r="BM156" s="2">
        <v>42370</v>
      </c>
    </row>
    <row r="157" spans="1:65">
      <c r="A157" t="s">
        <v>463</v>
      </c>
      <c r="B157">
        <v>50400</v>
      </c>
      <c r="C157" t="s">
        <v>7176</v>
      </c>
      <c r="D157">
        <v>400</v>
      </c>
      <c r="E157" t="s">
        <v>7177</v>
      </c>
      <c r="F157" t="s">
        <v>7183</v>
      </c>
      <c r="G157">
        <v>115</v>
      </c>
      <c r="H157">
        <v>-125</v>
      </c>
      <c r="I157" t="s">
        <v>7184</v>
      </c>
      <c r="J157" t="s">
        <v>6877</v>
      </c>
      <c r="K157" t="s">
        <v>430</v>
      </c>
      <c r="M157">
        <v>851542</v>
      </c>
      <c r="N157">
        <v>0.99</v>
      </c>
      <c r="O157">
        <v>843.02</v>
      </c>
      <c r="Q157" t="s">
        <v>464</v>
      </c>
      <c r="R157" s="2">
        <v>44927</v>
      </c>
      <c r="S157">
        <v>5510</v>
      </c>
      <c r="T157" s="2">
        <v>44562</v>
      </c>
      <c r="U157" t="s">
        <v>6990</v>
      </c>
      <c r="V157" t="s">
        <v>6991</v>
      </c>
      <c r="W157">
        <v>0</v>
      </c>
      <c r="Y157">
        <v>204</v>
      </c>
      <c r="Z157" s="2">
        <v>42370</v>
      </c>
      <c r="AC157" s="2">
        <v>42723</v>
      </c>
      <c r="AE157" t="s">
        <v>7184</v>
      </c>
      <c r="AF157" t="s">
        <v>20</v>
      </c>
      <c r="AG157" t="s">
        <v>21</v>
      </c>
      <c r="AH157">
        <v>5008</v>
      </c>
      <c r="AI157">
        <v>1</v>
      </c>
      <c r="AJ157">
        <v>5541</v>
      </c>
      <c r="AO157" t="s">
        <v>7185</v>
      </c>
      <c r="AS157" t="s">
        <v>26</v>
      </c>
      <c r="AU157">
        <v>5008</v>
      </c>
      <c r="AV157">
        <v>5008</v>
      </c>
      <c r="AW157">
        <v>5008</v>
      </c>
      <c r="AX157">
        <v>2</v>
      </c>
      <c r="AY157">
        <v>2</v>
      </c>
      <c r="AZ157">
        <v>400</v>
      </c>
      <c r="BB157">
        <v>748</v>
      </c>
      <c r="BE157" t="s">
        <v>467</v>
      </c>
      <c r="BF157" t="s">
        <v>467</v>
      </c>
      <c r="BG157" t="s">
        <v>31</v>
      </c>
      <c r="BK157" t="s">
        <v>31</v>
      </c>
      <c r="BL157" t="s">
        <v>31</v>
      </c>
      <c r="BM157" s="2">
        <v>42370</v>
      </c>
    </row>
    <row r="158" spans="1:65">
      <c r="A158" t="s">
        <v>463</v>
      </c>
      <c r="B158">
        <v>50400</v>
      </c>
      <c r="C158" t="s">
        <v>7176</v>
      </c>
      <c r="D158">
        <v>400</v>
      </c>
      <c r="E158" t="s">
        <v>7177</v>
      </c>
      <c r="F158" t="s">
        <v>7183</v>
      </c>
      <c r="G158">
        <v>133</v>
      </c>
      <c r="I158" t="s">
        <v>7184</v>
      </c>
      <c r="J158" t="s">
        <v>6877</v>
      </c>
      <c r="K158" t="s">
        <v>430</v>
      </c>
      <c r="M158">
        <v>125555</v>
      </c>
      <c r="N158">
        <v>0.99</v>
      </c>
      <c r="O158">
        <v>124.3</v>
      </c>
      <c r="Q158" t="s">
        <v>464</v>
      </c>
      <c r="R158" s="2">
        <v>44927</v>
      </c>
      <c r="S158">
        <v>5510</v>
      </c>
      <c r="T158" s="2">
        <v>44562</v>
      </c>
      <c r="U158" t="s">
        <v>6990</v>
      </c>
      <c r="V158" t="s">
        <v>6991</v>
      </c>
      <c r="W158">
        <v>0</v>
      </c>
      <c r="Y158">
        <v>204</v>
      </c>
      <c r="Z158" s="2">
        <v>42370</v>
      </c>
      <c r="AC158" s="2">
        <v>42723</v>
      </c>
      <c r="AE158" t="s">
        <v>7184</v>
      </c>
      <c r="AF158" t="s">
        <v>20</v>
      </c>
      <c r="AG158" t="s">
        <v>21</v>
      </c>
      <c r="AH158">
        <v>5008</v>
      </c>
      <c r="AI158">
        <v>1</v>
      </c>
      <c r="AJ158">
        <v>5541</v>
      </c>
      <c r="AO158" t="s">
        <v>7185</v>
      </c>
      <c r="AS158" t="s">
        <v>26</v>
      </c>
      <c r="AU158">
        <v>5008</v>
      </c>
      <c r="AV158">
        <v>5008</v>
      </c>
      <c r="AW158">
        <v>5008</v>
      </c>
      <c r="AX158">
        <v>3</v>
      </c>
      <c r="AY158">
        <v>3</v>
      </c>
      <c r="AZ158">
        <v>400</v>
      </c>
      <c r="BB158">
        <v>748</v>
      </c>
      <c r="BE158" t="s">
        <v>469</v>
      </c>
      <c r="BF158" t="s">
        <v>469</v>
      </c>
      <c r="BG158" t="s">
        <v>31</v>
      </c>
      <c r="BK158" t="s">
        <v>31</v>
      </c>
      <c r="BL158" t="s">
        <v>31</v>
      </c>
      <c r="BM158" s="2">
        <v>42370</v>
      </c>
    </row>
    <row r="159" spans="1:65">
      <c r="A159" t="s">
        <v>463</v>
      </c>
      <c r="B159">
        <v>50400</v>
      </c>
      <c r="C159" t="s">
        <v>7176</v>
      </c>
      <c r="D159">
        <v>400</v>
      </c>
      <c r="E159" t="s">
        <v>7177</v>
      </c>
      <c r="F159" t="s">
        <v>7183</v>
      </c>
      <c r="G159">
        <v>115</v>
      </c>
      <c r="H159">
        <v>-125</v>
      </c>
      <c r="I159" t="s">
        <v>7184</v>
      </c>
      <c r="J159" t="s">
        <v>6877</v>
      </c>
      <c r="K159" t="s">
        <v>430</v>
      </c>
      <c r="M159">
        <v>8833</v>
      </c>
      <c r="N159">
        <v>0.98980999999999997</v>
      </c>
      <c r="O159">
        <v>8.74</v>
      </c>
      <c r="Q159" t="s">
        <v>464</v>
      </c>
      <c r="R159" s="2">
        <v>44927</v>
      </c>
      <c r="S159">
        <v>5510</v>
      </c>
      <c r="T159" s="2">
        <v>44562</v>
      </c>
      <c r="U159" t="s">
        <v>6990</v>
      </c>
      <c r="V159" t="s">
        <v>6991</v>
      </c>
      <c r="W159">
        <v>0</v>
      </c>
      <c r="Y159">
        <v>204</v>
      </c>
      <c r="Z159" s="2">
        <v>42370</v>
      </c>
      <c r="AC159" s="2">
        <v>42723</v>
      </c>
      <c r="AE159" t="s">
        <v>7184</v>
      </c>
      <c r="AF159" t="s">
        <v>20</v>
      </c>
      <c r="AG159" t="s">
        <v>21</v>
      </c>
      <c r="AH159">
        <v>5008</v>
      </c>
      <c r="AI159">
        <v>1</v>
      </c>
      <c r="AJ159">
        <v>5541</v>
      </c>
      <c r="AO159" t="s">
        <v>7185</v>
      </c>
      <c r="AS159" t="s">
        <v>26</v>
      </c>
      <c r="AU159">
        <v>5008</v>
      </c>
      <c r="AV159">
        <v>5008</v>
      </c>
      <c r="AW159">
        <v>5008</v>
      </c>
      <c r="AX159">
        <v>4</v>
      </c>
      <c r="AY159">
        <v>4</v>
      </c>
      <c r="AZ159">
        <v>400</v>
      </c>
      <c r="BB159">
        <v>748</v>
      </c>
      <c r="BE159" t="s">
        <v>470</v>
      </c>
      <c r="BF159" t="s">
        <v>470</v>
      </c>
      <c r="BG159" t="s">
        <v>31</v>
      </c>
      <c r="BK159" t="s">
        <v>31</v>
      </c>
      <c r="BL159" t="s">
        <v>31</v>
      </c>
      <c r="BM159" s="2">
        <v>42370</v>
      </c>
    </row>
    <row r="160" spans="1:65">
      <c r="A160" t="s">
        <v>463</v>
      </c>
      <c r="B160">
        <v>50400</v>
      </c>
      <c r="C160" t="s">
        <v>7176</v>
      </c>
      <c r="D160">
        <v>400</v>
      </c>
      <c r="E160" t="s">
        <v>7177</v>
      </c>
      <c r="F160" t="s">
        <v>7183</v>
      </c>
      <c r="G160">
        <v>115</v>
      </c>
      <c r="H160">
        <v>-125</v>
      </c>
      <c r="I160" t="s">
        <v>7184</v>
      </c>
      <c r="J160" t="s">
        <v>6877</v>
      </c>
      <c r="K160" t="s">
        <v>430</v>
      </c>
      <c r="M160">
        <v>19979</v>
      </c>
      <c r="N160">
        <v>0.99</v>
      </c>
      <c r="O160">
        <v>19.78</v>
      </c>
      <c r="Q160" t="s">
        <v>464</v>
      </c>
      <c r="R160" s="2">
        <v>44927</v>
      </c>
      <c r="S160">
        <v>5510</v>
      </c>
      <c r="T160" s="2">
        <v>44562</v>
      </c>
      <c r="U160" t="s">
        <v>6990</v>
      </c>
      <c r="V160" t="s">
        <v>6991</v>
      </c>
      <c r="W160">
        <v>0</v>
      </c>
      <c r="Y160">
        <v>204</v>
      </c>
      <c r="Z160" s="2">
        <v>42370</v>
      </c>
      <c r="AC160" s="2">
        <v>42723</v>
      </c>
      <c r="AE160" t="s">
        <v>7184</v>
      </c>
      <c r="AF160" t="s">
        <v>20</v>
      </c>
      <c r="AG160" t="s">
        <v>21</v>
      </c>
      <c r="AH160">
        <v>5008</v>
      </c>
      <c r="AI160">
        <v>1</v>
      </c>
      <c r="AJ160">
        <v>5541</v>
      </c>
      <c r="AO160" t="s">
        <v>7185</v>
      </c>
      <c r="AS160" t="s">
        <v>26</v>
      </c>
      <c r="AU160">
        <v>5008</v>
      </c>
      <c r="AV160">
        <v>5008</v>
      </c>
      <c r="AW160">
        <v>5008</v>
      </c>
      <c r="AX160">
        <v>5</v>
      </c>
      <c r="AY160">
        <v>5</v>
      </c>
      <c r="AZ160">
        <v>400</v>
      </c>
      <c r="BB160">
        <v>748</v>
      </c>
      <c r="BE160" t="s">
        <v>471</v>
      </c>
      <c r="BF160" t="s">
        <v>471</v>
      </c>
      <c r="BG160" t="s">
        <v>31</v>
      </c>
      <c r="BK160" t="s">
        <v>31</v>
      </c>
      <c r="BL160" t="s">
        <v>31</v>
      </c>
      <c r="BM160" s="2">
        <v>42370</v>
      </c>
    </row>
    <row r="161" spans="1:65">
      <c r="A161" t="s">
        <v>485</v>
      </c>
      <c r="B161">
        <v>50414</v>
      </c>
      <c r="C161" t="s">
        <v>484</v>
      </c>
      <c r="D161">
        <v>414</v>
      </c>
      <c r="E161" t="s">
        <v>484</v>
      </c>
      <c r="F161" t="s">
        <v>7186</v>
      </c>
      <c r="G161">
        <v>2</v>
      </c>
      <c r="H161">
        <v>-6</v>
      </c>
      <c r="I161" t="s">
        <v>7187</v>
      </c>
      <c r="J161" t="s">
        <v>6911</v>
      </c>
      <c r="K161" t="s">
        <v>490</v>
      </c>
      <c r="L161" t="s">
        <v>27</v>
      </c>
      <c r="M161">
        <v>131300</v>
      </c>
      <c r="N161">
        <v>1.3046500000000001</v>
      </c>
      <c r="O161">
        <v>171.3</v>
      </c>
      <c r="Q161" t="s">
        <v>486</v>
      </c>
      <c r="R161" s="2">
        <v>44927</v>
      </c>
      <c r="S161">
        <v>5510</v>
      </c>
      <c r="T161" s="2">
        <v>44562</v>
      </c>
      <c r="U161" t="s">
        <v>6921</v>
      </c>
      <c r="V161" t="s">
        <v>7188</v>
      </c>
      <c r="W161">
        <v>0</v>
      </c>
      <c r="Y161">
        <v>204</v>
      </c>
      <c r="Z161" s="2">
        <v>33971</v>
      </c>
      <c r="AA161" t="s">
        <v>7103</v>
      </c>
      <c r="AE161" t="s">
        <v>7187</v>
      </c>
      <c r="AF161" t="s">
        <v>20</v>
      </c>
      <c r="AG161" t="s">
        <v>21</v>
      </c>
      <c r="AH161">
        <v>5001</v>
      </c>
      <c r="AI161">
        <v>1</v>
      </c>
      <c r="AJ161">
        <v>5535</v>
      </c>
      <c r="AO161" t="s">
        <v>7186</v>
      </c>
      <c r="AS161" t="s">
        <v>489</v>
      </c>
      <c r="AU161">
        <v>5001</v>
      </c>
      <c r="AV161">
        <v>5001</v>
      </c>
      <c r="AW161">
        <v>5001</v>
      </c>
      <c r="AX161">
        <v>1</v>
      </c>
      <c r="AY161">
        <v>1</v>
      </c>
      <c r="AZ161">
        <v>400</v>
      </c>
      <c r="BB161">
        <v>748</v>
      </c>
      <c r="BG161" t="s">
        <v>31</v>
      </c>
      <c r="BK161" t="s">
        <v>31</v>
      </c>
      <c r="BL161" t="s">
        <v>31</v>
      </c>
      <c r="BM161" s="2">
        <v>33971</v>
      </c>
    </row>
    <row r="162" spans="1:65">
      <c r="A162" t="s">
        <v>485</v>
      </c>
      <c r="B162">
        <v>50414</v>
      </c>
      <c r="C162" t="s">
        <v>484</v>
      </c>
      <c r="D162">
        <v>414</v>
      </c>
      <c r="E162" t="s">
        <v>484</v>
      </c>
      <c r="F162" t="s">
        <v>7186</v>
      </c>
      <c r="G162">
        <v>2</v>
      </c>
      <c r="H162">
        <v>-6</v>
      </c>
      <c r="I162" t="s">
        <v>7187</v>
      </c>
      <c r="J162" t="s">
        <v>6911</v>
      </c>
      <c r="K162" t="s">
        <v>490</v>
      </c>
      <c r="L162" t="s">
        <v>27</v>
      </c>
      <c r="M162">
        <v>131300</v>
      </c>
      <c r="N162">
        <v>1.3046500000000001</v>
      </c>
      <c r="O162">
        <v>171.3</v>
      </c>
      <c r="Q162" t="s">
        <v>486</v>
      </c>
      <c r="R162" s="2">
        <v>44927</v>
      </c>
      <c r="S162">
        <v>5510</v>
      </c>
      <c r="T162" s="2">
        <v>44562</v>
      </c>
      <c r="U162" t="s">
        <v>6921</v>
      </c>
      <c r="V162" t="s">
        <v>7188</v>
      </c>
      <c r="W162">
        <v>0</v>
      </c>
      <c r="Y162">
        <v>204</v>
      </c>
      <c r="Z162" s="2">
        <v>33971</v>
      </c>
      <c r="AA162" t="s">
        <v>7103</v>
      </c>
      <c r="AE162" t="s">
        <v>7187</v>
      </c>
      <c r="AF162" t="s">
        <v>20</v>
      </c>
      <c r="AG162" t="s">
        <v>21</v>
      </c>
      <c r="AH162">
        <v>5001</v>
      </c>
      <c r="AI162">
        <v>1</v>
      </c>
      <c r="AJ162">
        <v>5535</v>
      </c>
      <c r="AO162" t="s">
        <v>7186</v>
      </c>
      <c r="AS162" t="s">
        <v>489</v>
      </c>
      <c r="AU162">
        <v>5001</v>
      </c>
      <c r="AV162">
        <v>5001</v>
      </c>
      <c r="AW162">
        <v>5001</v>
      </c>
      <c r="AX162">
        <v>2</v>
      </c>
      <c r="AY162">
        <v>2</v>
      </c>
      <c r="AZ162">
        <v>400</v>
      </c>
      <c r="BB162">
        <v>748</v>
      </c>
      <c r="BG162" t="s">
        <v>31</v>
      </c>
      <c r="BK162" t="s">
        <v>31</v>
      </c>
      <c r="BL162" t="s">
        <v>31</v>
      </c>
      <c r="BM162" s="2">
        <v>33971</v>
      </c>
    </row>
    <row r="163" spans="1:65">
      <c r="A163" t="s">
        <v>485</v>
      </c>
      <c r="B163">
        <v>50414</v>
      </c>
      <c r="C163" t="s">
        <v>484</v>
      </c>
      <c r="D163">
        <v>414</v>
      </c>
      <c r="E163" t="s">
        <v>484</v>
      </c>
      <c r="F163" t="s">
        <v>7186</v>
      </c>
      <c r="G163">
        <v>2</v>
      </c>
      <c r="H163">
        <v>-6</v>
      </c>
      <c r="I163" t="s">
        <v>7187</v>
      </c>
      <c r="J163" t="s">
        <v>6911</v>
      </c>
      <c r="K163" t="s">
        <v>490</v>
      </c>
      <c r="L163" t="s">
        <v>27</v>
      </c>
      <c r="M163">
        <v>131300</v>
      </c>
      <c r="N163">
        <v>1.3046500000000001</v>
      </c>
      <c r="O163">
        <v>171.3</v>
      </c>
      <c r="Q163" t="s">
        <v>486</v>
      </c>
      <c r="R163" s="2">
        <v>44927</v>
      </c>
      <c r="S163">
        <v>5510</v>
      </c>
      <c r="T163" s="2">
        <v>44562</v>
      </c>
      <c r="U163" t="s">
        <v>6921</v>
      </c>
      <c r="V163" t="s">
        <v>7188</v>
      </c>
      <c r="W163">
        <v>0</v>
      </c>
      <c r="Y163">
        <v>204</v>
      </c>
      <c r="Z163" s="2">
        <v>33971</v>
      </c>
      <c r="AA163" t="s">
        <v>7103</v>
      </c>
      <c r="AE163" t="s">
        <v>7187</v>
      </c>
      <c r="AF163" t="s">
        <v>20</v>
      </c>
      <c r="AG163" t="s">
        <v>21</v>
      </c>
      <c r="AH163">
        <v>5001</v>
      </c>
      <c r="AI163">
        <v>1</v>
      </c>
      <c r="AJ163">
        <v>5535</v>
      </c>
      <c r="AO163" t="s">
        <v>7186</v>
      </c>
      <c r="AS163" t="s">
        <v>489</v>
      </c>
      <c r="AU163">
        <v>5001</v>
      </c>
      <c r="AV163">
        <v>5001</v>
      </c>
      <c r="AW163">
        <v>5001</v>
      </c>
      <c r="AX163">
        <v>3</v>
      </c>
      <c r="AY163">
        <v>3</v>
      </c>
      <c r="AZ163">
        <v>400</v>
      </c>
      <c r="BB163">
        <v>748</v>
      </c>
      <c r="BG163" t="s">
        <v>31</v>
      </c>
      <c r="BK163" t="s">
        <v>31</v>
      </c>
      <c r="BL163" t="s">
        <v>31</v>
      </c>
      <c r="BM163" s="2">
        <v>33971</v>
      </c>
    </row>
    <row r="164" spans="1:65">
      <c r="A164" t="s">
        <v>485</v>
      </c>
      <c r="B164">
        <v>50414</v>
      </c>
      <c r="C164" t="s">
        <v>484</v>
      </c>
      <c r="D164">
        <v>414</v>
      </c>
      <c r="E164" t="s">
        <v>484</v>
      </c>
      <c r="F164" t="s">
        <v>7186</v>
      </c>
      <c r="G164">
        <v>2</v>
      </c>
      <c r="H164">
        <v>-6</v>
      </c>
      <c r="I164" t="s">
        <v>7187</v>
      </c>
      <c r="J164" t="s">
        <v>6911</v>
      </c>
      <c r="K164" t="s">
        <v>491</v>
      </c>
      <c r="L164" t="s">
        <v>475</v>
      </c>
      <c r="M164">
        <v>3000</v>
      </c>
      <c r="N164">
        <v>1.3333299999999999</v>
      </c>
      <c r="O164">
        <v>4</v>
      </c>
      <c r="Q164" t="s">
        <v>486</v>
      </c>
      <c r="R164" s="2">
        <v>44927</v>
      </c>
      <c r="S164">
        <v>5510</v>
      </c>
      <c r="T164" s="2">
        <v>44562</v>
      </c>
      <c r="U164" t="s">
        <v>6921</v>
      </c>
      <c r="V164" t="s">
        <v>7188</v>
      </c>
      <c r="W164">
        <v>0</v>
      </c>
      <c r="Y164">
        <v>204</v>
      </c>
      <c r="Z164" s="2">
        <v>33971</v>
      </c>
      <c r="AA164" t="s">
        <v>7103</v>
      </c>
      <c r="AE164" t="s">
        <v>7187</v>
      </c>
      <c r="AF164" t="s">
        <v>20</v>
      </c>
      <c r="AG164" t="s">
        <v>21</v>
      </c>
      <c r="AH164">
        <v>5001</v>
      </c>
      <c r="AI164">
        <v>1</v>
      </c>
      <c r="AJ164">
        <v>5535</v>
      </c>
      <c r="AO164" t="s">
        <v>7186</v>
      </c>
      <c r="AS164" t="s">
        <v>489</v>
      </c>
      <c r="AU164">
        <v>5001</v>
      </c>
      <c r="AV164">
        <v>5001</v>
      </c>
      <c r="AW164">
        <v>5001</v>
      </c>
      <c r="AX164">
        <v>4</v>
      </c>
      <c r="AY164">
        <v>4</v>
      </c>
      <c r="AZ164">
        <v>400</v>
      </c>
      <c r="BB164">
        <v>748</v>
      </c>
      <c r="BG164" t="s">
        <v>31</v>
      </c>
      <c r="BK164" t="s">
        <v>31</v>
      </c>
      <c r="BL164" t="s">
        <v>31</v>
      </c>
      <c r="BM164" s="2">
        <v>33971</v>
      </c>
    </row>
    <row r="165" spans="1:65">
      <c r="A165" t="s">
        <v>485</v>
      </c>
      <c r="B165">
        <v>50414</v>
      </c>
      <c r="C165" t="s">
        <v>484</v>
      </c>
      <c r="D165">
        <v>414</v>
      </c>
      <c r="E165" t="s">
        <v>484</v>
      </c>
      <c r="F165" t="s">
        <v>7186</v>
      </c>
      <c r="G165">
        <v>2</v>
      </c>
      <c r="H165">
        <v>-6</v>
      </c>
      <c r="I165" t="s">
        <v>7187</v>
      </c>
      <c r="J165" t="s">
        <v>6911</v>
      </c>
      <c r="K165" t="s">
        <v>490</v>
      </c>
      <c r="M165">
        <v>131300</v>
      </c>
      <c r="N165">
        <v>1.3046500000000001</v>
      </c>
      <c r="O165">
        <v>171.3</v>
      </c>
      <c r="Q165" t="s">
        <v>486</v>
      </c>
      <c r="R165" s="2">
        <v>44927</v>
      </c>
      <c r="S165">
        <v>5510</v>
      </c>
      <c r="T165" s="2">
        <v>44562</v>
      </c>
      <c r="U165" t="s">
        <v>6921</v>
      </c>
      <c r="V165" t="s">
        <v>7188</v>
      </c>
      <c r="W165">
        <v>0</v>
      </c>
      <c r="Y165">
        <v>204</v>
      </c>
      <c r="Z165" s="2">
        <v>33971</v>
      </c>
      <c r="AA165" t="s">
        <v>7103</v>
      </c>
      <c r="AE165" t="s">
        <v>7187</v>
      </c>
      <c r="AF165" t="s">
        <v>20</v>
      </c>
      <c r="AG165" t="s">
        <v>21</v>
      </c>
      <c r="AH165">
        <v>5001</v>
      </c>
      <c r="AI165">
        <v>1</v>
      </c>
      <c r="AJ165">
        <v>5535</v>
      </c>
      <c r="AO165" t="s">
        <v>7186</v>
      </c>
      <c r="AU165">
        <v>5001</v>
      </c>
      <c r="AV165">
        <v>5001</v>
      </c>
      <c r="AW165">
        <v>5001</v>
      </c>
      <c r="AX165">
        <v>5</v>
      </c>
      <c r="AY165">
        <v>5</v>
      </c>
      <c r="AZ165">
        <v>400</v>
      </c>
      <c r="BB165">
        <v>748</v>
      </c>
      <c r="BG165" t="s">
        <v>31</v>
      </c>
      <c r="BK165" t="s">
        <v>31</v>
      </c>
      <c r="BL165" t="s">
        <v>31</v>
      </c>
      <c r="BM165" s="2">
        <v>33971</v>
      </c>
    </row>
    <row r="166" spans="1:65">
      <c r="A166" t="s">
        <v>485</v>
      </c>
      <c r="B166">
        <v>50414</v>
      </c>
      <c r="C166" t="s">
        <v>484</v>
      </c>
      <c r="D166">
        <v>414</v>
      </c>
      <c r="E166" t="s">
        <v>484</v>
      </c>
      <c r="F166" t="s">
        <v>7186</v>
      </c>
      <c r="G166">
        <v>2</v>
      </c>
      <c r="H166">
        <v>-6</v>
      </c>
      <c r="I166" t="s">
        <v>7187</v>
      </c>
      <c r="J166" t="s">
        <v>7138</v>
      </c>
      <c r="K166" t="s">
        <v>490</v>
      </c>
      <c r="M166">
        <v>17600</v>
      </c>
      <c r="N166">
        <v>1.25</v>
      </c>
      <c r="O166">
        <v>22</v>
      </c>
      <c r="Q166" t="s">
        <v>486</v>
      </c>
      <c r="R166" s="2">
        <v>44927</v>
      </c>
      <c r="S166">
        <v>5510</v>
      </c>
      <c r="T166" s="2">
        <v>44562</v>
      </c>
      <c r="U166" t="s">
        <v>6921</v>
      </c>
      <c r="V166" t="s">
        <v>7188</v>
      </c>
      <c r="W166">
        <v>0</v>
      </c>
      <c r="Y166">
        <v>204</v>
      </c>
      <c r="Z166" s="2">
        <v>33971</v>
      </c>
      <c r="AA166" t="s">
        <v>7103</v>
      </c>
      <c r="AE166" t="s">
        <v>7187</v>
      </c>
      <c r="AF166" t="s">
        <v>20</v>
      </c>
      <c r="AG166" t="s">
        <v>21</v>
      </c>
      <c r="AH166">
        <v>5001</v>
      </c>
      <c r="AI166">
        <v>1</v>
      </c>
      <c r="AJ166">
        <v>5536</v>
      </c>
      <c r="AO166" t="s">
        <v>7186</v>
      </c>
      <c r="AS166" t="s">
        <v>489</v>
      </c>
      <c r="AU166">
        <v>5001</v>
      </c>
      <c r="AV166">
        <v>5001</v>
      </c>
      <c r="AW166">
        <v>5001</v>
      </c>
      <c r="AX166">
        <v>1</v>
      </c>
      <c r="AY166">
        <v>6</v>
      </c>
      <c r="AZ166">
        <v>400</v>
      </c>
      <c r="BB166">
        <v>748</v>
      </c>
      <c r="BG166" t="s">
        <v>31</v>
      </c>
      <c r="BK166" t="s">
        <v>31</v>
      </c>
      <c r="BL166" t="s">
        <v>31</v>
      </c>
      <c r="BM166" s="2">
        <v>33971</v>
      </c>
    </row>
    <row r="167" spans="1:65">
      <c r="A167" t="s">
        <v>485</v>
      </c>
      <c r="B167">
        <v>50414</v>
      </c>
      <c r="C167" t="s">
        <v>484</v>
      </c>
      <c r="D167">
        <v>414</v>
      </c>
      <c r="E167" t="s">
        <v>484</v>
      </c>
      <c r="F167" t="s">
        <v>7186</v>
      </c>
      <c r="G167">
        <v>2</v>
      </c>
      <c r="H167">
        <v>-6</v>
      </c>
      <c r="I167" t="s">
        <v>7187</v>
      </c>
      <c r="J167" t="s">
        <v>7138</v>
      </c>
      <c r="K167" t="s">
        <v>490</v>
      </c>
      <c r="M167">
        <v>17600</v>
      </c>
      <c r="N167">
        <v>1.25</v>
      </c>
      <c r="O167">
        <v>22</v>
      </c>
      <c r="Q167" t="s">
        <v>486</v>
      </c>
      <c r="R167" s="2">
        <v>44927</v>
      </c>
      <c r="S167">
        <v>5510</v>
      </c>
      <c r="T167" s="2">
        <v>44562</v>
      </c>
      <c r="U167" t="s">
        <v>6921</v>
      </c>
      <c r="V167" t="s">
        <v>7188</v>
      </c>
      <c r="W167">
        <v>0</v>
      </c>
      <c r="Y167">
        <v>204</v>
      </c>
      <c r="Z167" s="2">
        <v>33971</v>
      </c>
      <c r="AA167" t="s">
        <v>7103</v>
      </c>
      <c r="AE167" t="s">
        <v>7187</v>
      </c>
      <c r="AF167" t="s">
        <v>20</v>
      </c>
      <c r="AG167" t="s">
        <v>21</v>
      </c>
      <c r="AH167">
        <v>5001</v>
      </c>
      <c r="AI167">
        <v>1</v>
      </c>
      <c r="AJ167">
        <v>5536</v>
      </c>
      <c r="AO167" t="s">
        <v>7186</v>
      </c>
      <c r="AS167" t="s">
        <v>489</v>
      </c>
      <c r="AU167">
        <v>5001</v>
      </c>
      <c r="AV167">
        <v>5001</v>
      </c>
      <c r="AW167">
        <v>5001</v>
      </c>
      <c r="AX167">
        <v>2</v>
      </c>
      <c r="AY167">
        <v>7</v>
      </c>
      <c r="AZ167">
        <v>400</v>
      </c>
      <c r="BB167">
        <v>748</v>
      </c>
      <c r="BG167" t="s">
        <v>31</v>
      </c>
      <c r="BK167" t="s">
        <v>31</v>
      </c>
      <c r="BL167" t="s">
        <v>31</v>
      </c>
      <c r="BM167" s="2">
        <v>33971</v>
      </c>
    </row>
    <row r="168" spans="1:65">
      <c r="A168" t="s">
        <v>485</v>
      </c>
      <c r="B168">
        <v>50414</v>
      </c>
      <c r="C168" t="s">
        <v>484</v>
      </c>
      <c r="D168">
        <v>414</v>
      </c>
      <c r="E168" t="s">
        <v>484</v>
      </c>
      <c r="F168" t="s">
        <v>7186</v>
      </c>
      <c r="G168">
        <v>2</v>
      </c>
      <c r="H168">
        <v>-6</v>
      </c>
      <c r="I168" t="s">
        <v>7187</v>
      </c>
      <c r="J168" t="s">
        <v>7138</v>
      </c>
      <c r="K168" t="s">
        <v>490</v>
      </c>
      <c r="M168">
        <v>17600</v>
      </c>
      <c r="N168">
        <v>1.25</v>
      </c>
      <c r="O168">
        <v>22</v>
      </c>
      <c r="Q168" t="s">
        <v>486</v>
      </c>
      <c r="R168" s="2">
        <v>44927</v>
      </c>
      <c r="S168">
        <v>5510</v>
      </c>
      <c r="T168" s="2">
        <v>44562</v>
      </c>
      <c r="U168" t="s">
        <v>6921</v>
      </c>
      <c r="V168" t="s">
        <v>7188</v>
      </c>
      <c r="W168">
        <v>0</v>
      </c>
      <c r="Y168">
        <v>204</v>
      </c>
      <c r="Z168" s="2">
        <v>33971</v>
      </c>
      <c r="AA168" t="s">
        <v>7103</v>
      </c>
      <c r="AE168" t="s">
        <v>7187</v>
      </c>
      <c r="AF168" t="s">
        <v>20</v>
      </c>
      <c r="AG168" t="s">
        <v>21</v>
      </c>
      <c r="AH168">
        <v>5001</v>
      </c>
      <c r="AI168">
        <v>1</v>
      </c>
      <c r="AJ168">
        <v>5536</v>
      </c>
      <c r="AO168" t="s">
        <v>7186</v>
      </c>
      <c r="AS168" t="s">
        <v>489</v>
      </c>
      <c r="AU168">
        <v>5001</v>
      </c>
      <c r="AV168">
        <v>5001</v>
      </c>
      <c r="AW168">
        <v>5001</v>
      </c>
      <c r="AX168">
        <v>3</v>
      </c>
      <c r="AY168">
        <v>8</v>
      </c>
      <c r="AZ168">
        <v>400</v>
      </c>
      <c r="BB168">
        <v>748</v>
      </c>
      <c r="BG168" t="s">
        <v>31</v>
      </c>
      <c r="BK168" t="s">
        <v>31</v>
      </c>
      <c r="BL168" t="s">
        <v>31</v>
      </c>
      <c r="BM168" s="2">
        <v>33971</v>
      </c>
    </row>
    <row r="169" spans="1:65">
      <c r="A169" t="s">
        <v>485</v>
      </c>
      <c r="B169">
        <v>50414</v>
      </c>
      <c r="C169" t="s">
        <v>484</v>
      </c>
      <c r="D169">
        <v>414</v>
      </c>
      <c r="E169" t="s">
        <v>484</v>
      </c>
      <c r="F169" t="s">
        <v>7186</v>
      </c>
      <c r="G169">
        <v>2</v>
      </c>
      <c r="H169">
        <v>-6</v>
      </c>
      <c r="I169" t="s">
        <v>7187</v>
      </c>
      <c r="J169" t="s">
        <v>7138</v>
      </c>
      <c r="K169" t="s">
        <v>490</v>
      </c>
      <c r="M169">
        <v>17600</v>
      </c>
      <c r="N169">
        <v>1.25</v>
      </c>
      <c r="O169">
        <v>22</v>
      </c>
      <c r="Q169" t="s">
        <v>486</v>
      </c>
      <c r="R169" s="2">
        <v>44927</v>
      </c>
      <c r="S169">
        <v>5510</v>
      </c>
      <c r="T169" s="2">
        <v>44562</v>
      </c>
      <c r="U169" t="s">
        <v>6921</v>
      </c>
      <c r="V169" t="s">
        <v>7188</v>
      </c>
      <c r="W169">
        <v>0</v>
      </c>
      <c r="Y169">
        <v>204</v>
      </c>
      <c r="Z169" s="2">
        <v>33971</v>
      </c>
      <c r="AA169" t="s">
        <v>7103</v>
      </c>
      <c r="AE169" t="s">
        <v>7187</v>
      </c>
      <c r="AF169" t="s">
        <v>20</v>
      </c>
      <c r="AG169" t="s">
        <v>21</v>
      </c>
      <c r="AH169">
        <v>5001</v>
      </c>
      <c r="AI169">
        <v>1</v>
      </c>
      <c r="AJ169">
        <v>5536</v>
      </c>
      <c r="AO169" t="s">
        <v>7186</v>
      </c>
      <c r="AS169" t="s">
        <v>489</v>
      </c>
      <c r="AU169">
        <v>5001</v>
      </c>
      <c r="AV169">
        <v>5001</v>
      </c>
      <c r="AW169">
        <v>5001</v>
      </c>
      <c r="AX169">
        <v>4</v>
      </c>
      <c r="AY169">
        <v>9</v>
      </c>
      <c r="AZ169">
        <v>400</v>
      </c>
      <c r="BB169">
        <v>748</v>
      </c>
      <c r="BG169" t="s">
        <v>31</v>
      </c>
      <c r="BK169" t="s">
        <v>31</v>
      </c>
      <c r="BL169" t="s">
        <v>31</v>
      </c>
      <c r="BM169" s="2">
        <v>33971</v>
      </c>
    </row>
    <row r="170" spans="1:65">
      <c r="A170">
        <v>94287</v>
      </c>
      <c r="B170">
        <v>51020</v>
      </c>
      <c r="C170" t="s">
        <v>518</v>
      </c>
      <c r="D170">
        <v>1020</v>
      </c>
      <c r="E170" t="s">
        <v>518</v>
      </c>
      <c r="F170" t="s">
        <v>7189</v>
      </c>
      <c r="G170">
        <v>14</v>
      </c>
      <c r="I170" t="s">
        <v>7190</v>
      </c>
      <c r="J170" t="s">
        <v>6877</v>
      </c>
      <c r="K170" t="s">
        <v>397</v>
      </c>
      <c r="M170">
        <v>1570300</v>
      </c>
      <c r="N170">
        <v>0.92</v>
      </c>
      <c r="O170">
        <v>1444.68</v>
      </c>
      <c r="Q170" t="s">
        <v>520</v>
      </c>
      <c r="R170" s="2">
        <v>44927</v>
      </c>
      <c r="S170">
        <v>5510</v>
      </c>
      <c r="T170" s="2">
        <v>44562</v>
      </c>
      <c r="U170" t="s">
        <v>6990</v>
      </c>
      <c r="V170" t="s">
        <v>6991</v>
      </c>
      <c r="W170">
        <v>0</v>
      </c>
      <c r="Y170">
        <v>204</v>
      </c>
      <c r="Z170" s="2">
        <v>40544</v>
      </c>
      <c r="AA170" t="s">
        <v>7103</v>
      </c>
      <c r="AF170" t="s">
        <v>20</v>
      </c>
      <c r="AG170" t="s">
        <v>21</v>
      </c>
      <c r="AH170">
        <v>5003</v>
      </c>
      <c r="AI170">
        <v>1</v>
      </c>
      <c r="AJ170">
        <v>5541</v>
      </c>
      <c r="AK170" t="s">
        <v>7191</v>
      </c>
      <c r="AL170" t="s">
        <v>7192</v>
      </c>
      <c r="AM170" t="s">
        <v>7193</v>
      </c>
      <c r="AN170" t="s">
        <v>7194</v>
      </c>
      <c r="AO170" t="s">
        <v>7195</v>
      </c>
      <c r="AS170" t="s">
        <v>26</v>
      </c>
      <c r="AU170">
        <v>5003</v>
      </c>
      <c r="AV170">
        <v>5003</v>
      </c>
      <c r="AW170">
        <v>5003</v>
      </c>
      <c r="AX170">
        <v>1</v>
      </c>
      <c r="AY170">
        <v>1</v>
      </c>
      <c r="AZ170">
        <v>400</v>
      </c>
      <c r="BB170">
        <v>748</v>
      </c>
      <c r="BE170" t="s">
        <v>523</v>
      </c>
      <c r="BF170" t="s">
        <v>523</v>
      </c>
      <c r="BG170" t="s">
        <v>31</v>
      </c>
      <c r="BK170" t="s">
        <v>31</v>
      </c>
      <c r="BL170" t="s">
        <v>31</v>
      </c>
      <c r="BM170" s="2">
        <v>40544</v>
      </c>
    </row>
    <row r="171" spans="1:65">
      <c r="A171">
        <v>94287</v>
      </c>
      <c r="B171">
        <v>51020</v>
      </c>
      <c r="C171" t="s">
        <v>518</v>
      </c>
      <c r="D171">
        <v>1020</v>
      </c>
      <c r="E171" t="s">
        <v>518</v>
      </c>
      <c r="F171" t="s">
        <v>7196</v>
      </c>
      <c r="G171">
        <v>1</v>
      </c>
      <c r="I171" t="s">
        <v>7197</v>
      </c>
      <c r="J171" t="s">
        <v>6877</v>
      </c>
      <c r="K171" t="s">
        <v>397</v>
      </c>
      <c r="M171">
        <v>811400</v>
      </c>
      <c r="N171">
        <v>0.92</v>
      </c>
      <c r="O171">
        <v>746.49</v>
      </c>
      <c r="Q171" t="s">
        <v>520</v>
      </c>
      <c r="R171" s="2">
        <v>44927</v>
      </c>
      <c r="S171">
        <v>5510</v>
      </c>
      <c r="T171" s="2">
        <v>44562</v>
      </c>
      <c r="U171" t="s">
        <v>6990</v>
      </c>
      <c r="V171" t="s">
        <v>6991</v>
      </c>
      <c r="W171">
        <v>0</v>
      </c>
      <c r="Y171">
        <v>204</v>
      </c>
      <c r="Z171" s="2">
        <v>40544</v>
      </c>
      <c r="AA171" t="s">
        <v>7103</v>
      </c>
      <c r="AF171" t="s">
        <v>20</v>
      </c>
      <c r="AG171" t="s">
        <v>21</v>
      </c>
      <c r="AH171">
        <v>5003</v>
      </c>
      <c r="AI171">
        <v>1</v>
      </c>
      <c r="AJ171">
        <v>5541</v>
      </c>
      <c r="AK171" t="s">
        <v>7191</v>
      </c>
      <c r="AL171" t="s">
        <v>7192</v>
      </c>
      <c r="AM171" t="s">
        <v>7193</v>
      </c>
      <c r="AN171" t="s">
        <v>7194</v>
      </c>
      <c r="AO171" t="s">
        <v>7195</v>
      </c>
      <c r="AS171" t="s">
        <v>26</v>
      </c>
      <c r="AU171">
        <v>5003</v>
      </c>
      <c r="AV171">
        <v>5003</v>
      </c>
      <c r="AW171">
        <v>5003</v>
      </c>
      <c r="AX171">
        <v>2</v>
      </c>
      <c r="AY171">
        <v>3</v>
      </c>
      <c r="AZ171">
        <v>400</v>
      </c>
      <c r="BB171">
        <v>748</v>
      </c>
      <c r="BE171" t="s">
        <v>526</v>
      </c>
      <c r="BF171" t="s">
        <v>526</v>
      </c>
      <c r="BG171" t="s">
        <v>31</v>
      </c>
      <c r="BK171" t="s">
        <v>31</v>
      </c>
      <c r="BL171" t="s">
        <v>31</v>
      </c>
      <c r="BM171" s="2">
        <v>40544</v>
      </c>
    </row>
    <row r="172" spans="1:65">
      <c r="A172">
        <v>94287</v>
      </c>
      <c r="B172">
        <v>51020</v>
      </c>
      <c r="C172" t="s">
        <v>518</v>
      </c>
      <c r="D172">
        <v>1020</v>
      </c>
      <c r="E172" t="s">
        <v>518</v>
      </c>
      <c r="F172" t="s">
        <v>7198</v>
      </c>
      <c r="G172">
        <v>3</v>
      </c>
      <c r="H172">
        <v>-40</v>
      </c>
      <c r="I172" t="s">
        <v>7199</v>
      </c>
      <c r="J172" t="s">
        <v>6877</v>
      </c>
      <c r="K172" t="s">
        <v>397</v>
      </c>
      <c r="M172">
        <v>1865900</v>
      </c>
      <c r="N172">
        <v>0.92</v>
      </c>
      <c r="O172">
        <v>1716.63</v>
      </c>
      <c r="Q172" t="s">
        <v>520</v>
      </c>
      <c r="R172" s="2">
        <v>44927</v>
      </c>
      <c r="S172">
        <v>5510</v>
      </c>
      <c r="T172" s="2">
        <v>44562</v>
      </c>
      <c r="U172" t="s">
        <v>6990</v>
      </c>
      <c r="V172" t="s">
        <v>6991</v>
      </c>
      <c r="W172">
        <v>0</v>
      </c>
      <c r="Y172">
        <v>204</v>
      </c>
      <c r="Z172" s="2">
        <v>40544</v>
      </c>
      <c r="AA172" t="s">
        <v>7103</v>
      </c>
      <c r="AF172" t="s">
        <v>20</v>
      </c>
      <c r="AG172" t="s">
        <v>21</v>
      </c>
      <c r="AH172">
        <v>5003</v>
      </c>
      <c r="AI172">
        <v>1</v>
      </c>
      <c r="AJ172">
        <v>5541</v>
      </c>
      <c r="AK172" t="s">
        <v>7191</v>
      </c>
      <c r="AL172" t="s">
        <v>7192</v>
      </c>
      <c r="AM172" t="s">
        <v>7193</v>
      </c>
      <c r="AN172" t="s">
        <v>7194</v>
      </c>
      <c r="AO172" t="s">
        <v>7195</v>
      </c>
      <c r="AS172" t="s">
        <v>26</v>
      </c>
      <c r="AU172">
        <v>5003</v>
      </c>
      <c r="AV172">
        <v>5003</v>
      </c>
      <c r="AW172">
        <v>5003</v>
      </c>
      <c r="AX172">
        <v>3</v>
      </c>
      <c r="AY172">
        <v>4</v>
      </c>
      <c r="AZ172">
        <v>400</v>
      </c>
      <c r="BB172">
        <v>748</v>
      </c>
      <c r="BE172" t="s">
        <v>529</v>
      </c>
      <c r="BF172" t="s">
        <v>529</v>
      </c>
      <c r="BG172" t="s">
        <v>31</v>
      </c>
      <c r="BK172" t="s">
        <v>31</v>
      </c>
      <c r="BL172" t="s">
        <v>31</v>
      </c>
      <c r="BM172" s="2">
        <v>40544</v>
      </c>
    </row>
    <row r="173" spans="1:65">
      <c r="A173">
        <v>94287</v>
      </c>
      <c r="B173">
        <v>51020</v>
      </c>
      <c r="C173" t="s">
        <v>518</v>
      </c>
      <c r="D173">
        <v>1020</v>
      </c>
      <c r="E173" t="s">
        <v>518</v>
      </c>
      <c r="F173" t="s">
        <v>7200</v>
      </c>
      <c r="G173">
        <v>2</v>
      </c>
      <c r="I173" t="s">
        <v>7201</v>
      </c>
      <c r="J173" t="s">
        <v>6877</v>
      </c>
      <c r="K173" t="s">
        <v>397</v>
      </c>
      <c r="M173">
        <v>1270600</v>
      </c>
      <c r="N173">
        <v>0.92</v>
      </c>
      <c r="O173">
        <v>1168.95</v>
      </c>
      <c r="Q173" t="s">
        <v>520</v>
      </c>
      <c r="R173" s="2">
        <v>44927</v>
      </c>
      <c r="S173">
        <v>5510</v>
      </c>
      <c r="T173" s="2">
        <v>44562</v>
      </c>
      <c r="U173" t="s">
        <v>6990</v>
      </c>
      <c r="V173" t="s">
        <v>6991</v>
      </c>
      <c r="W173">
        <v>0</v>
      </c>
      <c r="Y173">
        <v>204</v>
      </c>
      <c r="Z173" s="2">
        <v>40544</v>
      </c>
      <c r="AA173" t="s">
        <v>7103</v>
      </c>
      <c r="AF173" t="s">
        <v>20</v>
      </c>
      <c r="AG173" t="s">
        <v>21</v>
      </c>
      <c r="AH173">
        <v>5003</v>
      </c>
      <c r="AI173">
        <v>1</v>
      </c>
      <c r="AJ173">
        <v>5541</v>
      </c>
      <c r="AK173" t="s">
        <v>7191</v>
      </c>
      <c r="AL173" t="s">
        <v>7192</v>
      </c>
      <c r="AM173" t="s">
        <v>7193</v>
      </c>
      <c r="AN173" t="s">
        <v>7194</v>
      </c>
      <c r="AO173" t="s">
        <v>7195</v>
      </c>
      <c r="AS173" t="s">
        <v>26</v>
      </c>
      <c r="AU173">
        <v>5003</v>
      </c>
      <c r="AV173">
        <v>5003</v>
      </c>
      <c r="AW173">
        <v>5003</v>
      </c>
      <c r="AX173">
        <v>4</v>
      </c>
      <c r="AY173">
        <v>5</v>
      </c>
      <c r="AZ173">
        <v>400</v>
      </c>
      <c r="BB173">
        <v>748</v>
      </c>
      <c r="BE173" t="s">
        <v>532</v>
      </c>
      <c r="BF173" t="s">
        <v>532</v>
      </c>
      <c r="BG173" t="s">
        <v>31</v>
      </c>
      <c r="BK173" t="s">
        <v>31</v>
      </c>
      <c r="BL173" t="s">
        <v>31</v>
      </c>
      <c r="BM173" s="2">
        <v>40544</v>
      </c>
    </row>
    <row r="174" spans="1:65">
      <c r="A174">
        <v>94287</v>
      </c>
      <c r="B174">
        <v>51020</v>
      </c>
      <c r="C174" t="s">
        <v>518</v>
      </c>
      <c r="D174">
        <v>1020</v>
      </c>
      <c r="E174" t="s">
        <v>518</v>
      </c>
      <c r="F174" t="s">
        <v>7202</v>
      </c>
      <c r="G174">
        <v>56</v>
      </c>
      <c r="I174" t="s">
        <v>7203</v>
      </c>
      <c r="J174" t="s">
        <v>6877</v>
      </c>
      <c r="K174" t="s">
        <v>397</v>
      </c>
      <c r="M174">
        <v>968400</v>
      </c>
      <c r="N174">
        <v>0.92</v>
      </c>
      <c r="O174">
        <v>890.93</v>
      </c>
      <c r="Q174" t="s">
        <v>520</v>
      </c>
      <c r="R174" s="2">
        <v>44927</v>
      </c>
      <c r="S174">
        <v>5510</v>
      </c>
      <c r="T174" s="2">
        <v>44562</v>
      </c>
      <c r="U174" t="s">
        <v>6990</v>
      </c>
      <c r="V174" t="s">
        <v>6991</v>
      </c>
      <c r="W174">
        <v>0</v>
      </c>
      <c r="Y174">
        <v>204</v>
      </c>
      <c r="Z174" s="2">
        <v>40544</v>
      </c>
      <c r="AA174" t="s">
        <v>7103</v>
      </c>
      <c r="AF174" t="s">
        <v>20</v>
      </c>
      <c r="AG174" t="s">
        <v>21</v>
      </c>
      <c r="AH174">
        <v>5003</v>
      </c>
      <c r="AI174">
        <v>1</v>
      </c>
      <c r="AJ174">
        <v>5541</v>
      </c>
      <c r="AK174" t="s">
        <v>7191</v>
      </c>
      <c r="AL174" t="s">
        <v>7192</v>
      </c>
      <c r="AM174" t="s">
        <v>7193</v>
      </c>
      <c r="AN174" t="s">
        <v>7194</v>
      </c>
      <c r="AO174" t="s">
        <v>7195</v>
      </c>
      <c r="AS174" t="s">
        <v>26</v>
      </c>
      <c r="AU174">
        <v>5003</v>
      </c>
      <c r="AV174">
        <v>5003</v>
      </c>
      <c r="AW174">
        <v>5003</v>
      </c>
      <c r="AX174">
        <v>5</v>
      </c>
      <c r="AY174">
        <v>6</v>
      </c>
      <c r="AZ174">
        <v>400</v>
      </c>
      <c r="BB174">
        <v>748</v>
      </c>
      <c r="BE174" t="s">
        <v>532</v>
      </c>
      <c r="BF174" t="s">
        <v>532</v>
      </c>
      <c r="BG174" t="s">
        <v>31</v>
      </c>
      <c r="BK174" t="s">
        <v>31</v>
      </c>
      <c r="BL174" t="s">
        <v>31</v>
      </c>
      <c r="BM174" s="2">
        <v>40544</v>
      </c>
    </row>
    <row r="175" spans="1:65">
      <c r="A175">
        <v>94287</v>
      </c>
      <c r="B175">
        <v>51020</v>
      </c>
      <c r="C175" t="s">
        <v>518</v>
      </c>
      <c r="D175">
        <v>1020</v>
      </c>
      <c r="E175" t="s">
        <v>518</v>
      </c>
      <c r="F175" t="s">
        <v>592</v>
      </c>
      <c r="G175">
        <v>38</v>
      </c>
      <c r="I175" t="s">
        <v>7204</v>
      </c>
      <c r="J175" t="s">
        <v>6877</v>
      </c>
      <c r="K175" t="s">
        <v>397</v>
      </c>
      <c r="M175">
        <v>2831200</v>
      </c>
      <c r="N175">
        <v>0.92</v>
      </c>
      <c r="O175">
        <v>2604.6999999999998</v>
      </c>
      <c r="Q175" t="s">
        <v>520</v>
      </c>
      <c r="R175" s="2">
        <v>44927</v>
      </c>
      <c r="S175">
        <v>5510</v>
      </c>
      <c r="T175" s="2">
        <v>44562</v>
      </c>
      <c r="U175" t="s">
        <v>6990</v>
      </c>
      <c r="V175" t="s">
        <v>6991</v>
      </c>
      <c r="W175">
        <v>0</v>
      </c>
      <c r="Y175">
        <v>204</v>
      </c>
      <c r="Z175" s="2">
        <v>40544</v>
      </c>
      <c r="AA175" t="s">
        <v>7103</v>
      </c>
      <c r="AF175" t="s">
        <v>20</v>
      </c>
      <c r="AG175" t="s">
        <v>21</v>
      </c>
      <c r="AH175">
        <v>5003</v>
      </c>
      <c r="AI175">
        <v>1</v>
      </c>
      <c r="AJ175">
        <v>5541</v>
      </c>
      <c r="AK175" t="s">
        <v>7191</v>
      </c>
      <c r="AL175" t="s">
        <v>7192</v>
      </c>
      <c r="AM175" t="s">
        <v>7193</v>
      </c>
      <c r="AN175" t="s">
        <v>7194</v>
      </c>
      <c r="AO175" t="s">
        <v>7195</v>
      </c>
      <c r="AS175" t="s">
        <v>26</v>
      </c>
      <c r="AU175">
        <v>5003</v>
      </c>
      <c r="AV175">
        <v>5003</v>
      </c>
      <c r="AW175">
        <v>5003</v>
      </c>
      <c r="AX175">
        <v>6</v>
      </c>
      <c r="AY175">
        <v>7</v>
      </c>
      <c r="AZ175">
        <v>400</v>
      </c>
      <c r="BB175">
        <v>748</v>
      </c>
      <c r="BE175" t="s">
        <v>537</v>
      </c>
      <c r="BF175" t="s">
        <v>537</v>
      </c>
      <c r="BG175" t="s">
        <v>31</v>
      </c>
      <c r="BK175" t="s">
        <v>31</v>
      </c>
      <c r="BL175" t="s">
        <v>31</v>
      </c>
      <c r="BM175" s="2">
        <v>40544</v>
      </c>
    </row>
    <row r="176" spans="1:65">
      <c r="A176">
        <v>94287</v>
      </c>
      <c r="B176">
        <v>51020</v>
      </c>
      <c r="C176" t="s">
        <v>518</v>
      </c>
      <c r="D176">
        <v>1020</v>
      </c>
      <c r="E176" t="s">
        <v>518</v>
      </c>
      <c r="F176" t="s">
        <v>7205</v>
      </c>
      <c r="G176">
        <v>8</v>
      </c>
      <c r="I176" t="s">
        <v>7206</v>
      </c>
      <c r="J176" t="s">
        <v>6877</v>
      </c>
      <c r="K176" t="s">
        <v>397</v>
      </c>
      <c r="M176">
        <v>3556600</v>
      </c>
      <c r="N176">
        <v>0.92</v>
      </c>
      <c r="O176">
        <v>3272.07</v>
      </c>
      <c r="Q176" t="s">
        <v>520</v>
      </c>
      <c r="R176" s="2">
        <v>44927</v>
      </c>
      <c r="S176">
        <v>5510</v>
      </c>
      <c r="T176" s="2">
        <v>44562</v>
      </c>
      <c r="U176" t="s">
        <v>6990</v>
      </c>
      <c r="V176" t="s">
        <v>6991</v>
      </c>
      <c r="W176">
        <v>0</v>
      </c>
      <c r="Y176">
        <v>204</v>
      </c>
      <c r="Z176" s="2">
        <v>40544</v>
      </c>
      <c r="AA176" t="s">
        <v>7103</v>
      </c>
      <c r="AF176" t="s">
        <v>20</v>
      </c>
      <c r="AG176" t="s">
        <v>21</v>
      </c>
      <c r="AH176">
        <v>5003</v>
      </c>
      <c r="AI176">
        <v>1</v>
      </c>
      <c r="AJ176">
        <v>5541</v>
      </c>
      <c r="AK176" t="s">
        <v>7191</v>
      </c>
      <c r="AL176" t="s">
        <v>7192</v>
      </c>
      <c r="AM176" t="s">
        <v>7193</v>
      </c>
      <c r="AN176" t="s">
        <v>7194</v>
      </c>
      <c r="AO176" t="s">
        <v>7195</v>
      </c>
      <c r="AS176" t="s">
        <v>26</v>
      </c>
      <c r="AU176">
        <v>5003</v>
      </c>
      <c r="AV176">
        <v>5003</v>
      </c>
      <c r="AW176">
        <v>5003</v>
      </c>
      <c r="AX176">
        <v>7</v>
      </c>
      <c r="AY176">
        <v>8</v>
      </c>
      <c r="AZ176">
        <v>400</v>
      </c>
      <c r="BB176">
        <v>748</v>
      </c>
      <c r="BE176" t="s">
        <v>540</v>
      </c>
      <c r="BF176" t="s">
        <v>540</v>
      </c>
      <c r="BG176" t="s">
        <v>31</v>
      </c>
      <c r="BK176" t="s">
        <v>31</v>
      </c>
      <c r="BL176" t="s">
        <v>31</v>
      </c>
      <c r="BM176" s="2">
        <v>40544</v>
      </c>
    </row>
    <row r="177" spans="1:65">
      <c r="A177">
        <v>94287</v>
      </c>
      <c r="B177">
        <v>51020</v>
      </c>
      <c r="C177" t="s">
        <v>518</v>
      </c>
      <c r="D177">
        <v>1020</v>
      </c>
      <c r="E177" t="s">
        <v>518</v>
      </c>
      <c r="F177" t="s">
        <v>7189</v>
      </c>
      <c r="G177">
        <v>83</v>
      </c>
      <c r="I177" t="s">
        <v>7207</v>
      </c>
      <c r="J177" t="s">
        <v>6877</v>
      </c>
      <c r="K177" t="s">
        <v>397</v>
      </c>
      <c r="M177">
        <v>3105300</v>
      </c>
      <c r="N177">
        <v>0.92</v>
      </c>
      <c r="O177">
        <v>2856.88</v>
      </c>
      <c r="Q177" t="s">
        <v>520</v>
      </c>
      <c r="R177" s="2">
        <v>44927</v>
      </c>
      <c r="S177">
        <v>5510</v>
      </c>
      <c r="T177" s="2">
        <v>44562</v>
      </c>
      <c r="U177" t="s">
        <v>6990</v>
      </c>
      <c r="V177" t="s">
        <v>6991</v>
      </c>
      <c r="W177">
        <v>0</v>
      </c>
      <c r="Y177">
        <v>204</v>
      </c>
      <c r="Z177" s="2">
        <v>40544</v>
      </c>
      <c r="AA177" t="s">
        <v>7103</v>
      </c>
      <c r="AF177" t="s">
        <v>20</v>
      </c>
      <c r="AG177" t="s">
        <v>21</v>
      </c>
      <c r="AH177">
        <v>5003</v>
      </c>
      <c r="AI177">
        <v>1</v>
      </c>
      <c r="AJ177">
        <v>5541</v>
      </c>
      <c r="AK177" t="s">
        <v>7191</v>
      </c>
      <c r="AL177" t="s">
        <v>7192</v>
      </c>
      <c r="AM177" t="s">
        <v>7193</v>
      </c>
      <c r="AN177" t="s">
        <v>7194</v>
      </c>
      <c r="AO177" t="s">
        <v>7195</v>
      </c>
      <c r="AS177" t="s">
        <v>26</v>
      </c>
      <c r="AU177">
        <v>5003</v>
      </c>
      <c r="AV177">
        <v>5003</v>
      </c>
      <c r="AW177">
        <v>5003</v>
      </c>
      <c r="AX177">
        <v>8</v>
      </c>
      <c r="AY177">
        <v>9</v>
      </c>
      <c r="AZ177">
        <v>400</v>
      </c>
      <c r="BB177">
        <v>748</v>
      </c>
      <c r="BE177" t="s">
        <v>543</v>
      </c>
      <c r="BF177" t="s">
        <v>543</v>
      </c>
      <c r="BG177" t="s">
        <v>31</v>
      </c>
      <c r="BK177" t="s">
        <v>31</v>
      </c>
      <c r="BL177" t="s">
        <v>31</v>
      </c>
      <c r="BM177" s="2">
        <v>40544</v>
      </c>
    </row>
    <row r="178" spans="1:65">
      <c r="A178">
        <v>94287</v>
      </c>
      <c r="B178">
        <v>51020</v>
      </c>
      <c r="C178" t="s">
        <v>518</v>
      </c>
      <c r="D178">
        <v>1020</v>
      </c>
      <c r="E178" t="s">
        <v>518</v>
      </c>
      <c r="F178" t="s">
        <v>7208</v>
      </c>
      <c r="G178">
        <v>7</v>
      </c>
      <c r="I178" t="s">
        <v>7209</v>
      </c>
      <c r="J178" t="s">
        <v>6877</v>
      </c>
      <c r="K178" t="s">
        <v>397</v>
      </c>
      <c r="M178">
        <v>590800</v>
      </c>
      <c r="N178">
        <v>0.92</v>
      </c>
      <c r="O178">
        <v>543.54</v>
      </c>
      <c r="Q178" t="s">
        <v>520</v>
      </c>
      <c r="R178" s="2">
        <v>44927</v>
      </c>
      <c r="S178">
        <v>5510</v>
      </c>
      <c r="T178" s="2">
        <v>44562</v>
      </c>
      <c r="U178" t="s">
        <v>6990</v>
      </c>
      <c r="V178" t="s">
        <v>6991</v>
      </c>
      <c r="W178">
        <v>0</v>
      </c>
      <c r="Y178">
        <v>204</v>
      </c>
      <c r="Z178" s="2">
        <v>40544</v>
      </c>
      <c r="AA178" t="s">
        <v>7103</v>
      </c>
      <c r="AF178" t="s">
        <v>20</v>
      </c>
      <c r="AG178" t="s">
        <v>21</v>
      </c>
      <c r="AH178">
        <v>5003</v>
      </c>
      <c r="AI178">
        <v>1</v>
      </c>
      <c r="AJ178">
        <v>5541</v>
      </c>
      <c r="AK178" t="s">
        <v>7191</v>
      </c>
      <c r="AL178" t="s">
        <v>7192</v>
      </c>
      <c r="AM178" t="s">
        <v>7193</v>
      </c>
      <c r="AN178" t="s">
        <v>7194</v>
      </c>
      <c r="AO178" t="s">
        <v>7195</v>
      </c>
      <c r="AS178" t="s">
        <v>26</v>
      </c>
      <c r="AU178">
        <v>5003</v>
      </c>
      <c r="AV178">
        <v>5003</v>
      </c>
      <c r="AW178">
        <v>5003</v>
      </c>
      <c r="AX178">
        <v>9</v>
      </c>
      <c r="AY178">
        <v>10</v>
      </c>
      <c r="AZ178">
        <v>400</v>
      </c>
      <c r="BB178">
        <v>748</v>
      </c>
      <c r="BE178" t="s">
        <v>546</v>
      </c>
      <c r="BF178" t="s">
        <v>546</v>
      </c>
      <c r="BG178" t="s">
        <v>31</v>
      </c>
      <c r="BK178" t="s">
        <v>31</v>
      </c>
      <c r="BL178" t="s">
        <v>31</v>
      </c>
      <c r="BM178" s="2">
        <v>40544</v>
      </c>
    </row>
    <row r="179" spans="1:65">
      <c r="A179">
        <v>94287</v>
      </c>
      <c r="B179">
        <v>51020</v>
      </c>
      <c r="C179" t="s">
        <v>518</v>
      </c>
      <c r="D179">
        <v>1020</v>
      </c>
      <c r="E179" t="s">
        <v>518</v>
      </c>
      <c r="F179" t="s">
        <v>7210</v>
      </c>
      <c r="G179">
        <v>6</v>
      </c>
      <c r="I179" t="s">
        <v>7211</v>
      </c>
      <c r="J179" t="s">
        <v>6877</v>
      </c>
      <c r="K179" t="s">
        <v>397</v>
      </c>
      <c r="M179">
        <v>1057400</v>
      </c>
      <c r="N179">
        <v>0.92</v>
      </c>
      <c r="O179">
        <v>972.81</v>
      </c>
      <c r="Q179" t="s">
        <v>520</v>
      </c>
      <c r="R179" s="2">
        <v>44927</v>
      </c>
      <c r="S179">
        <v>5510</v>
      </c>
      <c r="T179" s="2">
        <v>44562</v>
      </c>
      <c r="U179" t="s">
        <v>6990</v>
      </c>
      <c r="V179" t="s">
        <v>6991</v>
      </c>
      <c r="W179">
        <v>0</v>
      </c>
      <c r="Y179">
        <v>204</v>
      </c>
      <c r="Z179" s="2">
        <v>40544</v>
      </c>
      <c r="AA179" t="s">
        <v>7103</v>
      </c>
      <c r="AF179" t="s">
        <v>20</v>
      </c>
      <c r="AG179" t="s">
        <v>21</v>
      </c>
      <c r="AH179">
        <v>5003</v>
      </c>
      <c r="AI179">
        <v>1</v>
      </c>
      <c r="AJ179">
        <v>5541</v>
      </c>
      <c r="AK179" t="s">
        <v>7191</v>
      </c>
      <c r="AL179" t="s">
        <v>7192</v>
      </c>
      <c r="AM179" t="s">
        <v>7193</v>
      </c>
      <c r="AN179" t="s">
        <v>7194</v>
      </c>
      <c r="AO179" t="s">
        <v>7195</v>
      </c>
      <c r="AS179" t="s">
        <v>26</v>
      </c>
      <c r="AU179">
        <v>5003</v>
      </c>
      <c r="AV179">
        <v>5003</v>
      </c>
      <c r="AW179">
        <v>5003</v>
      </c>
      <c r="AX179">
        <v>10</v>
      </c>
      <c r="AY179">
        <v>11</v>
      </c>
      <c r="AZ179">
        <v>400</v>
      </c>
      <c r="BB179">
        <v>748</v>
      </c>
      <c r="BE179" t="s">
        <v>549</v>
      </c>
      <c r="BF179" t="s">
        <v>549</v>
      </c>
      <c r="BG179" t="s">
        <v>31</v>
      </c>
      <c r="BK179" t="s">
        <v>31</v>
      </c>
      <c r="BL179" t="s">
        <v>31</v>
      </c>
      <c r="BM179" s="2">
        <v>40544</v>
      </c>
    </row>
    <row r="180" spans="1:65">
      <c r="A180">
        <v>94287</v>
      </c>
      <c r="B180">
        <v>51020</v>
      </c>
      <c r="C180" t="s">
        <v>518</v>
      </c>
      <c r="D180">
        <v>1020</v>
      </c>
      <c r="E180" t="s">
        <v>518</v>
      </c>
      <c r="F180" t="s">
        <v>7212</v>
      </c>
      <c r="G180">
        <v>99</v>
      </c>
      <c r="I180" t="s">
        <v>7213</v>
      </c>
      <c r="J180" t="s">
        <v>6877</v>
      </c>
      <c r="K180" t="s">
        <v>397</v>
      </c>
      <c r="M180">
        <v>2162300</v>
      </c>
      <c r="N180">
        <v>0.92</v>
      </c>
      <c r="O180">
        <v>1989.32</v>
      </c>
      <c r="Q180" t="s">
        <v>520</v>
      </c>
      <c r="R180" s="2">
        <v>44927</v>
      </c>
      <c r="S180">
        <v>5510</v>
      </c>
      <c r="T180" s="2">
        <v>44562</v>
      </c>
      <c r="U180" t="s">
        <v>6990</v>
      </c>
      <c r="V180" t="s">
        <v>6991</v>
      </c>
      <c r="W180">
        <v>0</v>
      </c>
      <c r="Y180">
        <v>204</v>
      </c>
      <c r="Z180" s="2">
        <v>40544</v>
      </c>
      <c r="AA180" t="s">
        <v>7103</v>
      </c>
      <c r="AF180" t="s">
        <v>20</v>
      </c>
      <c r="AG180" t="s">
        <v>21</v>
      </c>
      <c r="AH180">
        <v>5003</v>
      </c>
      <c r="AI180">
        <v>1</v>
      </c>
      <c r="AJ180">
        <v>5541</v>
      </c>
      <c r="AK180" t="s">
        <v>7191</v>
      </c>
      <c r="AL180" t="s">
        <v>7192</v>
      </c>
      <c r="AM180" t="s">
        <v>7193</v>
      </c>
      <c r="AN180" t="s">
        <v>7194</v>
      </c>
      <c r="AO180" t="s">
        <v>7195</v>
      </c>
      <c r="AS180" t="s">
        <v>26</v>
      </c>
      <c r="AU180">
        <v>5003</v>
      </c>
      <c r="AV180">
        <v>5003</v>
      </c>
      <c r="AW180">
        <v>5003</v>
      </c>
      <c r="AX180">
        <v>11</v>
      </c>
      <c r="AY180">
        <v>12</v>
      </c>
      <c r="AZ180">
        <v>400</v>
      </c>
      <c r="BB180">
        <v>748</v>
      </c>
      <c r="BE180" t="s">
        <v>552</v>
      </c>
      <c r="BF180" t="s">
        <v>552</v>
      </c>
      <c r="BG180" t="s">
        <v>31</v>
      </c>
      <c r="BK180" t="s">
        <v>31</v>
      </c>
      <c r="BL180" t="s">
        <v>31</v>
      </c>
      <c r="BM180" s="2">
        <v>40544</v>
      </c>
    </row>
    <row r="181" spans="1:65">
      <c r="A181">
        <v>94287</v>
      </c>
      <c r="B181">
        <v>51020</v>
      </c>
      <c r="C181" t="s">
        <v>518</v>
      </c>
      <c r="D181">
        <v>1020</v>
      </c>
      <c r="E181" t="s">
        <v>518</v>
      </c>
      <c r="F181" t="s">
        <v>7214</v>
      </c>
      <c r="G181">
        <v>34</v>
      </c>
      <c r="I181" t="s">
        <v>7215</v>
      </c>
      <c r="J181" t="s">
        <v>6877</v>
      </c>
      <c r="K181" t="s">
        <v>397</v>
      </c>
      <c r="M181">
        <v>89400</v>
      </c>
      <c r="N181">
        <v>0.92</v>
      </c>
      <c r="O181">
        <v>82.25</v>
      </c>
      <c r="Q181" t="s">
        <v>520</v>
      </c>
      <c r="R181" s="2">
        <v>44927</v>
      </c>
      <c r="S181">
        <v>5510</v>
      </c>
      <c r="T181" s="2">
        <v>44562</v>
      </c>
      <c r="U181" t="s">
        <v>6990</v>
      </c>
      <c r="V181" t="s">
        <v>6991</v>
      </c>
      <c r="W181">
        <v>0</v>
      </c>
      <c r="Y181">
        <v>204</v>
      </c>
      <c r="Z181" s="2">
        <v>40544</v>
      </c>
      <c r="AA181" t="s">
        <v>7103</v>
      </c>
      <c r="AF181" t="s">
        <v>20</v>
      </c>
      <c r="AG181" t="s">
        <v>21</v>
      </c>
      <c r="AH181">
        <v>5003</v>
      </c>
      <c r="AI181">
        <v>1</v>
      </c>
      <c r="AJ181">
        <v>5541</v>
      </c>
      <c r="AK181" t="s">
        <v>7191</v>
      </c>
      <c r="AL181" t="s">
        <v>7192</v>
      </c>
      <c r="AM181" t="s">
        <v>7193</v>
      </c>
      <c r="AN181" t="s">
        <v>7194</v>
      </c>
      <c r="AO181" t="s">
        <v>7195</v>
      </c>
      <c r="AS181" t="s">
        <v>26</v>
      </c>
      <c r="AU181">
        <v>5003</v>
      </c>
      <c r="AV181">
        <v>5003</v>
      </c>
      <c r="AW181">
        <v>5003</v>
      </c>
      <c r="AX181">
        <v>12</v>
      </c>
      <c r="AY181">
        <v>13</v>
      </c>
      <c r="AZ181">
        <v>400</v>
      </c>
      <c r="BB181">
        <v>748</v>
      </c>
      <c r="BE181" t="s">
        <v>555</v>
      </c>
      <c r="BF181" t="s">
        <v>555</v>
      </c>
      <c r="BG181" t="s">
        <v>31</v>
      </c>
      <c r="BK181" t="s">
        <v>31</v>
      </c>
      <c r="BL181" t="s">
        <v>31</v>
      </c>
      <c r="BM181" s="2">
        <v>40544</v>
      </c>
    </row>
    <row r="182" spans="1:65">
      <c r="A182">
        <v>94287</v>
      </c>
      <c r="B182">
        <v>51020</v>
      </c>
      <c r="C182" t="s">
        <v>518</v>
      </c>
      <c r="D182">
        <v>1020</v>
      </c>
      <c r="E182" t="s">
        <v>518</v>
      </c>
      <c r="F182" t="s">
        <v>6988</v>
      </c>
      <c r="G182">
        <v>315</v>
      </c>
      <c r="I182" t="s">
        <v>6989</v>
      </c>
      <c r="J182" t="s">
        <v>6877</v>
      </c>
      <c r="K182" t="s">
        <v>397</v>
      </c>
      <c r="M182">
        <v>1100600</v>
      </c>
      <c r="N182">
        <v>0.92</v>
      </c>
      <c r="O182">
        <v>1012.55</v>
      </c>
      <c r="Q182" t="s">
        <v>520</v>
      </c>
      <c r="R182" s="2">
        <v>44927</v>
      </c>
      <c r="S182">
        <v>5510</v>
      </c>
      <c r="T182" s="2">
        <v>44562</v>
      </c>
      <c r="U182" t="s">
        <v>6990</v>
      </c>
      <c r="V182" t="s">
        <v>6991</v>
      </c>
      <c r="W182">
        <v>0</v>
      </c>
      <c r="Y182">
        <v>204</v>
      </c>
      <c r="Z182" s="2">
        <v>40544</v>
      </c>
      <c r="AA182" t="s">
        <v>7103</v>
      </c>
      <c r="AF182" t="s">
        <v>20</v>
      </c>
      <c r="AG182" t="s">
        <v>21</v>
      </c>
      <c r="AH182">
        <v>5003</v>
      </c>
      <c r="AI182">
        <v>1</v>
      </c>
      <c r="AJ182">
        <v>5541</v>
      </c>
      <c r="AK182" t="s">
        <v>7191</v>
      </c>
      <c r="AL182" t="s">
        <v>7192</v>
      </c>
      <c r="AM182" t="s">
        <v>7193</v>
      </c>
      <c r="AN182" t="s">
        <v>7194</v>
      </c>
      <c r="AO182" t="s">
        <v>7195</v>
      </c>
      <c r="AS182" t="s">
        <v>26</v>
      </c>
      <c r="AU182">
        <v>5003</v>
      </c>
      <c r="AV182">
        <v>5003</v>
      </c>
      <c r="AW182">
        <v>5003</v>
      </c>
      <c r="AX182">
        <v>13</v>
      </c>
      <c r="AY182">
        <v>15</v>
      </c>
      <c r="AZ182">
        <v>400</v>
      </c>
      <c r="BB182">
        <v>748</v>
      </c>
      <c r="BE182" t="s">
        <v>557</v>
      </c>
      <c r="BF182" t="s">
        <v>557</v>
      </c>
      <c r="BG182" t="s">
        <v>31</v>
      </c>
      <c r="BK182" t="s">
        <v>31</v>
      </c>
      <c r="BL182" t="s">
        <v>31</v>
      </c>
      <c r="BM182" s="2">
        <v>40544</v>
      </c>
    </row>
    <row r="183" spans="1:65">
      <c r="A183">
        <v>94287</v>
      </c>
      <c r="B183">
        <v>51020</v>
      </c>
      <c r="C183" t="s">
        <v>518</v>
      </c>
      <c r="D183">
        <v>1020</v>
      </c>
      <c r="E183" t="s">
        <v>518</v>
      </c>
      <c r="F183" t="s">
        <v>7216</v>
      </c>
      <c r="G183">
        <v>20</v>
      </c>
      <c r="I183" t="s">
        <v>7217</v>
      </c>
      <c r="J183" t="s">
        <v>6877</v>
      </c>
      <c r="K183" t="s">
        <v>397</v>
      </c>
      <c r="M183">
        <v>455100</v>
      </c>
      <c r="N183">
        <v>0.92</v>
      </c>
      <c r="O183">
        <v>418.69</v>
      </c>
      <c r="Q183" t="s">
        <v>520</v>
      </c>
      <c r="R183" s="2">
        <v>44927</v>
      </c>
      <c r="S183">
        <v>5510</v>
      </c>
      <c r="T183" s="2">
        <v>44562</v>
      </c>
      <c r="U183" t="s">
        <v>6990</v>
      </c>
      <c r="V183" t="s">
        <v>6991</v>
      </c>
      <c r="W183">
        <v>0</v>
      </c>
      <c r="Y183">
        <v>204</v>
      </c>
      <c r="Z183" s="2">
        <v>40544</v>
      </c>
      <c r="AA183" t="s">
        <v>7103</v>
      </c>
      <c r="AF183" t="s">
        <v>20</v>
      </c>
      <c r="AG183" t="s">
        <v>21</v>
      </c>
      <c r="AH183">
        <v>5003</v>
      </c>
      <c r="AI183">
        <v>1</v>
      </c>
      <c r="AJ183">
        <v>5541</v>
      </c>
      <c r="AK183" t="s">
        <v>7191</v>
      </c>
      <c r="AL183" t="s">
        <v>7192</v>
      </c>
      <c r="AM183" t="s">
        <v>7193</v>
      </c>
      <c r="AN183" t="s">
        <v>7194</v>
      </c>
      <c r="AO183" t="s">
        <v>7195</v>
      </c>
      <c r="AS183" t="s">
        <v>26</v>
      </c>
      <c r="AU183">
        <v>5003</v>
      </c>
      <c r="AV183">
        <v>5003</v>
      </c>
      <c r="AW183">
        <v>5003</v>
      </c>
      <c r="AX183">
        <v>14</v>
      </c>
      <c r="AY183">
        <v>16</v>
      </c>
      <c r="AZ183">
        <v>400</v>
      </c>
      <c r="BB183">
        <v>748</v>
      </c>
      <c r="BE183" t="s">
        <v>560</v>
      </c>
      <c r="BF183" t="s">
        <v>560</v>
      </c>
      <c r="BG183" t="s">
        <v>31</v>
      </c>
      <c r="BK183" t="s">
        <v>31</v>
      </c>
      <c r="BL183" t="s">
        <v>31</v>
      </c>
      <c r="BM183" s="2">
        <v>40544</v>
      </c>
    </row>
    <row r="184" spans="1:65">
      <c r="A184">
        <v>94287</v>
      </c>
      <c r="B184">
        <v>51020</v>
      </c>
      <c r="C184" t="s">
        <v>518</v>
      </c>
      <c r="D184">
        <v>1020</v>
      </c>
      <c r="E184" t="s">
        <v>518</v>
      </c>
      <c r="F184" t="s">
        <v>7218</v>
      </c>
      <c r="G184">
        <v>31</v>
      </c>
      <c r="I184" t="s">
        <v>7219</v>
      </c>
      <c r="J184" t="s">
        <v>6877</v>
      </c>
      <c r="K184" t="s">
        <v>397</v>
      </c>
      <c r="M184">
        <v>1675300</v>
      </c>
      <c r="N184">
        <v>0.92</v>
      </c>
      <c r="O184">
        <v>1541.28</v>
      </c>
      <c r="Q184" t="s">
        <v>520</v>
      </c>
      <c r="R184" s="2">
        <v>44927</v>
      </c>
      <c r="S184">
        <v>5510</v>
      </c>
      <c r="T184" s="2">
        <v>44562</v>
      </c>
      <c r="U184" t="s">
        <v>6990</v>
      </c>
      <c r="V184" t="s">
        <v>6991</v>
      </c>
      <c r="W184">
        <v>0</v>
      </c>
      <c r="Y184">
        <v>204</v>
      </c>
      <c r="Z184" s="2">
        <v>40544</v>
      </c>
      <c r="AA184" t="s">
        <v>7103</v>
      </c>
      <c r="AF184" t="s">
        <v>20</v>
      </c>
      <c r="AG184" t="s">
        <v>21</v>
      </c>
      <c r="AH184">
        <v>5003</v>
      </c>
      <c r="AI184">
        <v>1</v>
      </c>
      <c r="AJ184">
        <v>5541</v>
      </c>
      <c r="AK184" t="s">
        <v>7191</v>
      </c>
      <c r="AL184" t="s">
        <v>7192</v>
      </c>
      <c r="AM184" t="s">
        <v>7193</v>
      </c>
      <c r="AN184" t="s">
        <v>7194</v>
      </c>
      <c r="AO184" t="s">
        <v>7195</v>
      </c>
      <c r="AS184" t="s">
        <v>26</v>
      </c>
      <c r="AU184">
        <v>5003</v>
      </c>
      <c r="AV184">
        <v>5003</v>
      </c>
      <c r="AW184">
        <v>5003</v>
      </c>
      <c r="AX184">
        <v>15</v>
      </c>
      <c r="AY184">
        <v>17</v>
      </c>
      <c r="AZ184">
        <v>400</v>
      </c>
      <c r="BB184">
        <v>748</v>
      </c>
      <c r="BE184" t="s">
        <v>563</v>
      </c>
      <c r="BF184" t="s">
        <v>563</v>
      </c>
      <c r="BG184" t="s">
        <v>31</v>
      </c>
      <c r="BK184" t="s">
        <v>31</v>
      </c>
      <c r="BL184" t="s">
        <v>31</v>
      </c>
      <c r="BM184" s="2">
        <v>40544</v>
      </c>
    </row>
    <row r="185" spans="1:65">
      <c r="A185">
        <v>94287</v>
      </c>
      <c r="B185">
        <v>51020</v>
      </c>
      <c r="C185" t="s">
        <v>518</v>
      </c>
      <c r="D185">
        <v>1020</v>
      </c>
      <c r="E185" t="s">
        <v>518</v>
      </c>
      <c r="F185" t="s">
        <v>7220</v>
      </c>
      <c r="G185">
        <v>38</v>
      </c>
      <c r="H185">
        <v>-40</v>
      </c>
      <c r="I185" t="s">
        <v>7221</v>
      </c>
      <c r="J185" t="s">
        <v>6877</v>
      </c>
      <c r="K185" t="s">
        <v>397</v>
      </c>
      <c r="M185">
        <v>1539600</v>
      </c>
      <c r="N185">
        <v>0.92</v>
      </c>
      <c r="O185">
        <v>1416.43</v>
      </c>
      <c r="Q185" t="s">
        <v>520</v>
      </c>
      <c r="R185" s="2">
        <v>44927</v>
      </c>
      <c r="S185">
        <v>5510</v>
      </c>
      <c r="T185" s="2">
        <v>44562</v>
      </c>
      <c r="U185" t="s">
        <v>6990</v>
      </c>
      <c r="V185" t="s">
        <v>6991</v>
      </c>
      <c r="W185">
        <v>0</v>
      </c>
      <c r="Y185">
        <v>204</v>
      </c>
      <c r="Z185" s="2">
        <v>40544</v>
      </c>
      <c r="AA185" t="s">
        <v>7103</v>
      </c>
      <c r="AF185" t="s">
        <v>20</v>
      </c>
      <c r="AG185" t="s">
        <v>21</v>
      </c>
      <c r="AH185">
        <v>5003</v>
      </c>
      <c r="AI185">
        <v>1</v>
      </c>
      <c r="AJ185">
        <v>5541</v>
      </c>
      <c r="AK185" t="s">
        <v>7191</v>
      </c>
      <c r="AL185" t="s">
        <v>7192</v>
      </c>
      <c r="AM185" t="s">
        <v>7193</v>
      </c>
      <c r="AN185" t="s">
        <v>7194</v>
      </c>
      <c r="AO185" t="s">
        <v>7195</v>
      </c>
      <c r="AS185" t="s">
        <v>26</v>
      </c>
      <c r="AU185">
        <v>5003</v>
      </c>
      <c r="AV185">
        <v>5003</v>
      </c>
      <c r="AW185">
        <v>5003</v>
      </c>
      <c r="AX185">
        <v>16</v>
      </c>
      <c r="AY185">
        <v>20</v>
      </c>
      <c r="AZ185">
        <v>400</v>
      </c>
      <c r="BB185">
        <v>748</v>
      </c>
      <c r="BE185" t="s">
        <v>566</v>
      </c>
      <c r="BF185" t="s">
        <v>566</v>
      </c>
      <c r="BG185" t="s">
        <v>31</v>
      </c>
      <c r="BK185" t="s">
        <v>31</v>
      </c>
      <c r="BL185" t="s">
        <v>31</v>
      </c>
      <c r="BM185" s="2">
        <v>40544</v>
      </c>
    </row>
    <row r="186" spans="1:65">
      <c r="A186">
        <v>94287</v>
      </c>
      <c r="B186">
        <v>51020</v>
      </c>
      <c r="C186" t="s">
        <v>518</v>
      </c>
      <c r="D186">
        <v>1020</v>
      </c>
      <c r="E186" t="s">
        <v>518</v>
      </c>
      <c r="F186" t="s">
        <v>7222</v>
      </c>
      <c r="G186">
        <v>170</v>
      </c>
      <c r="I186" t="s">
        <v>7223</v>
      </c>
      <c r="J186" t="s">
        <v>6877</v>
      </c>
      <c r="K186" t="s">
        <v>397</v>
      </c>
      <c r="M186">
        <v>990100</v>
      </c>
      <c r="N186">
        <v>0.92</v>
      </c>
      <c r="O186">
        <v>910.89</v>
      </c>
      <c r="Q186" t="s">
        <v>520</v>
      </c>
      <c r="R186" s="2">
        <v>44927</v>
      </c>
      <c r="S186">
        <v>5510</v>
      </c>
      <c r="T186" s="2">
        <v>44562</v>
      </c>
      <c r="U186" t="s">
        <v>6990</v>
      </c>
      <c r="V186" t="s">
        <v>6991</v>
      </c>
      <c r="W186">
        <v>0</v>
      </c>
      <c r="Y186">
        <v>204</v>
      </c>
      <c r="Z186" s="2">
        <v>40544</v>
      </c>
      <c r="AA186" t="s">
        <v>7103</v>
      </c>
      <c r="AF186" t="s">
        <v>20</v>
      </c>
      <c r="AG186" t="s">
        <v>21</v>
      </c>
      <c r="AH186">
        <v>5003</v>
      </c>
      <c r="AI186">
        <v>1</v>
      </c>
      <c r="AJ186">
        <v>5541</v>
      </c>
      <c r="AK186" t="s">
        <v>7191</v>
      </c>
      <c r="AL186" t="s">
        <v>7192</v>
      </c>
      <c r="AM186" t="s">
        <v>7193</v>
      </c>
      <c r="AN186" t="s">
        <v>7194</v>
      </c>
      <c r="AO186" t="s">
        <v>7195</v>
      </c>
      <c r="AS186" t="s">
        <v>26</v>
      </c>
      <c r="AU186">
        <v>5003</v>
      </c>
      <c r="AV186">
        <v>5003</v>
      </c>
      <c r="AW186">
        <v>5003</v>
      </c>
      <c r="AX186">
        <v>17</v>
      </c>
      <c r="AY186">
        <v>24</v>
      </c>
      <c r="AZ186">
        <v>400</v>
      </c>
      <c r="BB186">
        <v>748</v>
      </c>
      <c r="BE186" t="s">
        <v>569</v>
      </c>
      <c r="BF186" t="s">
        <v>569</v>
      </c>
      <c r="BG186" t="s">
        <v>31</v>
      </c>
      <c r="BK186" t="s">
        <v>31</v>
      </c>
      <c r="BL186" t="s">
        <v>31</v>
      </c>
      <c r="BM186" s="2">
        <v>40544</v>
      </c>
    </row>
    <row r="187" spans="1:65">
      <c r="A187">
        <v>94287</v>
      </c>
      <c r="B187">
        <v>51020</v>
      </c>
      <c r="C187" t="s">
        <v>518</v>
      </c>
      <c r="D187">
        <v>1020</v>
      </c>
      <c r="E187" t="s">
        <v>518</v>
      </c>
      <c r="F187" t="s">
        <v>7224</v>
      </c>
      <c r="G187">
        <v>6</v>
      </c>
      <c r="H187">
        <v>-136</v>
      </c>
      <c r="I187" t="s">
        <v>7225</v>
      </c>
      <c r="J187" t="s">
        <v>6877</v>
      </c>
      <c r="K187" t="s">
        <v>397</v>
      </c>
      <c r="M187">
        <v>3183000</v>
      </c>
      <c r="N187">
        <v>0.92</v>
      </c>
      <c r="O187">
        <v>2928.36</v>
      </c>
      <c r="Q187" t="s">
        <v>520</v>
      </c>
      <c r="R187" s="2">
        <v>44927</v>
      </c>
      <c r="S187">
        <v>5510</v>
      </c>
      <c r="T187" s="2">
        <v>44562</v>
      </c>
      <c r="U187" t="s">
        <v>6990</v>
      </c>
      <c r="V187" t="s">
        <v>6991</v>
      </c>
      <c r="W187">
        <v>0</v>
      </c>
      <c r="Y187">
        <v>204</v>
      </c>
      <c r="Z187" s="2">
        <v>40544</v>
      </c>
      <c r="AA187" t="s">
        <v>7103</v>
      </c>
      <c r="AF187" t="s">
        <v>20</v>
      </c>
      <c r="AG187" t="s">
        <v>21</v>
      </c>
      <c r="AH187">
        <v>5003</v>
      </c>
      <c r="AI187">
        <v>1</v>
      </c>
      <c r="AJ187">
        <v>5541</v>
      </c>
      <c r="AK187" t="s">
        <v>7191</v>
      </c>
      <c r="AL187" t="s">
        <v>7192</v>
      </c>
      <c r="AM187" t="s">
        <v>7193</v>
      </c>
      <c r="AN187" t="s">
        <v>7194</v>
      </c>
      <c r="AO187" t="s">
        <v>7195</v>
      </c>
      <c r="AS187" t="s">
        <v>26</v>
      </c>
      <c r="AU187">
        <v>5003</v>
      </c>
      <c r="AV187">
        <v>5003</v>
      </c>
      <c r="AW187">
        <v>5003</v>
      </c>
      <c r="AX187">
        <v>18</v>
      </c>
      <c r="AY187">
        <v>25</v>
      </c>
      <c r="AZ187">
        <v>400</v>
      </c>
      <c r="BB187">
        <v>748</v>
      </c>
      <c r="BE187" t="s">
        <v>572</v>
      </c>
      <c r="BF187" t="s">
        <v>572</v>
      </c>
      <c r="BG187" t="s">
        <v>31</v>
      </c>
      <c r="BK187" t="s">
        <v>31</v>
      </c>
      <c r="BL187" t="s">
        <v>31</v>
      </c>
      <c r="BM187" s="2">
        <v>40544</v>
      </c>
    </row>
    <row r="188" spans="1:65">
      <c r="A188">
        <v>94287</v>
      </c>
      <c r="B188">
        <v>51020</v>
      </c>
      <c r="C188" t="s">
        <v>518</v>
      </c>
      <c r="D188">
        <v>1020</v>
      </c>
      <c r="E188" t="s">
        <v>518</v>
      </c>
      <c r="F188" t="s">
        <v>7226</v>
      </c>
      <c r="G188">
        <v>19</v>
      </c>
      <c r="H188" t="s">
        <v>7227</v>
      </c>
      <c r="I188" t="s">
        <v>7228</v>
      </c>
      <c r="J188" t="s">
        <v>6877</v>
      </c>
      <c r="K188" t="s">
        <v>42</v>
      </c>
      <c r="M188">
        <v>1344700</v>
      </c>
      <c r="N188">
        <v>0.92</v>
      </c>
      <c r="O188">
        <v>1237.1199999999999</v>
      </c>
      <c r="Q188" t="s">
        <v>520</v>
      </c>
      <c r="R188" s="2">
        <v>44927</v>
      </c>
      <c r="S188">
        <v>5510</v>
      </c>
      <c r="T188" s="2">
        <v>44562</v>
      </c>
      <c r="U188" t="s">
        <v>6990</v>
      </c>
      <c r="V188" t="s">
        <v>6991</v>
      </c>
      <c r="W188">
        <v>0</v>
      </c>
      <c r="Y188">
        <v>204</v>
      </c>
      <c r="Z188" s="2">
        <v>40544</v>
      </c>
      <c r="AA188" t="s">
        <v>7103</v>
      </c>
      <c r="AF188" t="s">
        <v>20</v>
      </c>
      <c r="AG188" t="s">
        <v>21</v>
      </c>
      <c r="AH188">
        <v>5003</v>
      </c>
      <c r="AI188">
        <v>1</v>
      </c>
      <c r="AJ188">
        <v>5541</v>
      </c>
      <c r="AK188" t="s">
        <v>7191</v>
      </c>
      <c r="AL188" t="s">
        <v>7192</v>
      </c>
      <c r="AM188" t="s">
        <v>7193</v>
      </c>
      <c r="AN188" t="s">
        <v>7194</v>
      </c>
      <c r="AO188" t="s">
        <v>7195</v>
      </c>
      <c r="AS188" t="s">
        <v>26</v>
      </c>
      <c r="AU188">
        <v>5003</v>
      </c>
      <c r="AV188">
        <v>5003</v>
      </c>
      <c r="AW188">
        <v>5003</v>
      </c>
      <c r="AX188">
        <v>19</v>
      </c>
      <c r="AY188">
        <v>26</v>
      </c>
      <c r="AZ188">
        <v>400</v>
      </c>
      <c r="BB188">
        <v>748</v>
      </c>
      <c r="BE188" t="s">
        <v>575</v>
      </c>
      <c r="BF188" t="s">
        <v>575</v>
      </c>
      <c r="BG188" t="s">
        <v>31</v>
      </c>
      <c r="BK188" t="s">
        <v>31</v>
      </c>
      <c r="BL188" t="s">
        <v>31</v>
      </c>
      <c r="BM188" s="2">
        <v>40544</v>
      </c>
    </row>
    <row r="189" spans="1:65">
      <c r="A189">
        <v>94287</v>
      </c>
      <c r="B189">
        <v>51020</v>
      </c>
      <c r="C189" t="s">
        <v>518</v>
      </c>
      <c r="D189">
        <v>1020</v>
      </c>
      <c r="E189" t="s">
        <v>518</v>
      </c>
      <c r="F189" t="s">
        <v>7229</v>
      </c>
      <c r="G189">
        <v>132</v>
      </c>
      <c r="H189">
        <v>-136</v>
      </c>
      <c r="I189" t="s">
        <v>7230</v>
      </c>
      <c r="J189" t="s">
        <v>6877</v>
      </c>
      <c r="K189" t="s">
        <v>397</v>
      </c>
      <c r="M189">
        <v>1108700</v>
      </c>
      <c r="N189">
        <v>0.92</v>
      </c>
      <c r="O189">
        <v>1020</v>
      </c>
      <c r="Q189" t="s">
        <v>520</v>
      </c>
      <c r="R189" s="2">
        <v>44927</v>
      </c>
      <c r="S189">
        <v>5510</v>
      </c>
      <c r="T189" s="2">
        <v>44562</v>
      </c>
      <c r="U189" t="s">
        <v>6990</v>
      </c>
      <c r="V189" t="s">
        <v>6991</v>
      </c>
      <c r="W189">
        <v>0</v>
      </c>
      <c r="Y189">
        <v>204</v>
      </c>
      <c r="Z189" s="2">
        <v>40544</v>
      </c>
      <c r="AA189" t="s">
        <v>7103</v>
      </c>
      <c r="AF189" t="s">
        <v>20</v>
      </c>
      <c r="AG189" t="s">
        <v>21</v>
      </c>
      <c r="AH189">
        <v>5003</v>
      </c>
      <c r="AI189">
        <v>1</v>
      </c>
      <c r="AJ189">
        <v>5541</v>
      </c>
      <c r="AK189" t="s">
        <v>7191</v>
      </c>
      <c r="AL189" t="s">
        <v>7192</v>
      </c>
      <c r="AM189" t="s">
        <v>7193</v>
      </c>
      <c r="AN189" t="s">
        <v>7194</v>
      </c>
      <c r="AO189" t="s">
        <v>7195</v>
      </c>
      <c r="AS189" t="s">
        <v>26</v>
      </c>
      <c r="AU189">
        <v>5003</v>
      </c>
      <c r="AV189">
        <v>5003</v>
      </c>
      <c r="AW189">
        <v>5003</v>
      </c>
      <c r="AX189">
        <v>20</v>
      </c>
      <c r="AY189">
        <v>27</v>
      </c>
      <c r="AZ189">
        <v>400</v>
      </c>
      <c r="BB189">
        <v>748</v>
      </c>
      <c r="BE189" t="s">
        <v>578</v>
      </c>
      <c r="BF189" t="s">
        <v>578</v>
      </c>
      <c r="BG189" t="s">
        <v>31</v>
      </c>
      <c r="BK189" t="s">
        <v>31</v>
      </c>
      <c r="BL189" t="s">
        <v>31</v>
      </c>
      <c r="BM189" s="2">
        <v>40544</v>
      </c>
    </row>
    <row r="190" spans="1:65">
      <c r="A190">
        <v>94287</v>
      </c>
      <c r="B190">
        <v>51020</v>
      </c>
      <c r="C190" t="s">
        <v>518</v>
      </c>
      <c r="D190">
        <v>1020</v>
      </c>
      <c r="E190" t="s">
        <v>518</v>
      </c>
      <c r="F190" t="s">
        <v>7231</v>
      </c>
      <c r="G190">
        <v>26</v>
      </c>
      <c r="H190">
        <v>-28</v>
      </c>
      <c r="I190" t="s">
        <v>7232</v>
      </c>
      <c r="J190" t="s">
        <v>6877</v>
      </c>
      <c r="K190" t="s">
        <v>397</v>
      </c>
      <c r="M190">
        <v>728700</v>
      </c>
      <c r="N190">
        <v>0.92</v>
      </c>
      <c r="O190">
        <v>670.4</v>
      </c>
      <c r="Q190" t="s">
        <v>520</v>
      </c>
      <c r="R190" s="2">
        <v>44927</v>
      </c>
      <c r="S190">
        <v>5510</v>
      </c>
      <c r="T190" s="2">
        <v>44562</v>
      </c>
      <c r="U190" t="s">
        <v>6990</v>
      </c>
      <c r="V190" t="s">
        <v>6991</v>
      </c>
      <c r="W190">
        <v>0</v>
      </c>
      <c r="Y190">
        <v>204</v>
      </c>
      <c r="Z190" s="2">
        <v>40544</v>
      </c>
      <c r="AA190" t="s">
        <v>7103</v>
      </c>
      <c r="AF190" t="s">
        <v>20</v>
      </c>
      <c r="AG190" t="s">
        <v>21</v>
      </c>
      <c r="AH190">
        <v>5003</v>
      </c>
      <c r="AI190">
        <v>1</v>
      </c>
      <c r="AJ190">
        <v>5541</v>
      </c>
      <c r="AK190" t="s">
        <v>7191</v>
      </c>
      <c r="AL190" t="s">
        <v>7192</v>
      </c>
      <c r="AM190" t="s">
        <v>7193</v>
      </c>
      <c r="AN190" t="s">
        <v>7194</v>
      </c>
      <c r="AO190" t="s">
        <v>7195</v>
      </c>
      <c r="AS190" t="s">
        <v>26</v>
      </c>
      <c r="AU190">
        <v>5003</v>
      </c>
      <c r="AV190">
        <v>5003</v>
      </c>
      <c r="AW190">
        <v>5003</v>
      </c>
      <c r="AX190">
        <v>21</v>
      </c>
      <c r="AY190">
        <v>28</v>
      </c>
      <c r="AZ190">
        <v>400</v>
      </c>
      <c r="BB190">
        <v>748</v>
      </c>
      <c r="BE190" t="s">
        <v>578</v>
      </c>
      <c r="BF190" t="s">
        <v>578</v>
      </c>
      <c r="BG190" t="s">
        <v>31</v>
      </c>
      <c r="BK190" t="s">
        <v>31</v>
      </c>
      <c r="BL190" t="s">
        <v>31</v>
      </c>
      <c r="BM190" s="2">
        <v>40544</v>
      </c>
    </row>
    <row r="191" spans="1:65">
      <c r="A191">
        <v>94287</v>
      </c>
      <c r="B191">
        <v>51020</v>
      </c>
      <c r="C191" t="s">
        <v>518</v>
      </c>
      <c r="D191">
        <v>1020</v>
      </c>
      <c r="E191" t="s">
        <v>518</v>
      </c>
      <c r="F191" t="s">
        <v>7233</v>
      </c>
      <c r="G191">
        <v>11</v>
      </c>
      <c r="H191">
        <v>-13</v>
      </c>
      <c r="I191" t="s">
        <v>7234</v>
      </c>
      <c r="J191" t="s">
        <v>6877</v>
      </c>
      <c r="K191" t="s">
        <v>397</v>
      </c>
      <c r="M191">
        <v>578200</v>
      </c>
      <c r="N191">
        <v>0.92</v>
      </c>
      <c r="O191">
        <v>531.94000000000005</v>
      </c>
      <c r="Q191" t="s">
        <v>520</v>
      </c>
      <c r="R191" s="2">
        <v>44927</v>
      </c>
      <c r="S191">
        <v>5510</v>
      </c>
      <c r="T191" s="2">
        <v>44562</v>
      </c>
      <c r="U191" t="s">
        <v>6990</v>
      </c>
      <c r="V191" t="s">
        <v>6991</v>
      </c>
      <c r="W191">
        <v>0</v>
      </c>
      <c r="Y191">
        <v>204</v>
      </c>
      <c r="Z191" s="2">
        <v>40544</v>
      </c>
      <c r="AA191" t="s">
        <v>7103</v>
      </c>
      <c r="AF191" t="s">
        <v>20</v>
      </c>
      <c r="AG191" t="s">
        <v>21</v>
      </c>
      <c r="AH191">
        <v>5003</v>
      </c>
      <c r="AI191">
        <v>1</v>
      </c>
      <c r="AJ191">
        <v>5541</v>
      </c>
      <c r="AK191" t="s">
        <v>7191</v>
      </c>
      <c r="AL191" t="s">
        <v>7192</v>
      </c>
      <c r="AM191" t="s">
        <v>7193</v>
      </c>
      <c r="AN191" t="s">
        <v>7194</v>
      </c>
      <c r="AO191" t="s">
        <v>7195</v>
      </c>
      <c r="AS191" t="s">
        <v>26</v>
      </c>
      <c r="AU191">
        <v>5003</v>
      </c>
      <c r="AV191">
        <v>5003</v>
      </c>
      <c r="AW191">
        <v>5003</v>
      </c>
      <c r="AX191">
        <v>22</v>
      </c>
      <c r="AY191">
        <v>29</v>
      </c>
      <c r="AZ191">
        <v>400</v>
      </c>
      <c r="BB191">
        <v>748</v>
      </c>
      <c r="BE191" t="s">
        <v>578</v>
      </c>
      <c r="BF191" t="s">
        <v>578</v>
      </c>
      <c r="BG191" t="s">
        <v>31</v>
      </c>
      <c r="BK191" t="s">
        <v>31</v>
      </c>
      <c r="BL191" t="s">
        <v>31</v>
      </c>
      <c r="BM191" s="2">
        <v>40544</v>
      </c>
    </row>
    <row r="192" spans="1:65">
      <c r="A192">
        <v>94287</v>
      </c>
      <c r="B192">
        <v>51020</v>
      </c>
      <c r="C192" t="s">
        <v>518</v>
      </c>
      <c r="D192">
        <v>1020</v>
      </c>
      <c r="E192" t="s">
        <v>518</v>
      </c>
      <c r="F192" t="s">
        <v>7196</v>
      </c>
      <c r="G192">
        <v>2</v>
      </c>
      <c r="I192" t="s">
        <v>7197</v>
      </c>
      <c r="J192" t="s">
        <v>6877</v>
      </c>
      <c r="K192" t="s">
        <v>42</v>
      </c>
      <c r="M192">
        <v>1352300</v>
      </c>
      <c r="N192">
        <v>0.92</v>
      </c>
      <c r="O192">
        <v>1244.1199999999999</v>
      </c>
      <c r="Q192" t="s">
        <v>520</v>
      </c>
      <c r="R192" s="2">
        <v>44927</v>
      </c>
      <c r="S192">
        <v>5510</v>
      </c>
      <c r="T192" s="2">
        <v>44562</v>
      </c>
      <c r="U192" t="s">
        <v>6990</v>
      </c>
      <c r="V192" t="s">
        <v>6991</v>
      </c>
      <c r="W192">
        <v>0</v>
      </c>
      <c r="Y192">
        <v>204</v>
      </c>
      <c r="Z192" s="2">
        <v>40544</v>
      </c>
      <c r="AA192" t="s">
        <v>7103</v>
      </c>
      <c r="AF192" t="s">
        <v>20</v>
      </c>
      <c r="AG192" t="s">
        <v>21</v>
      </c>
      <c r="AH192">
        <v>5003</v>
      </c>
      <c r="AI192">
        <v>1</v>
      </c>
      <c r="AJ192">
        <v>5541</v>
      </c>
      <c r="AK192" t="s">
        <v>7191</v>
      </c>
      <c r="AL192" t="s">
        <v>7192</v>
      </c>
      <c r="AM192" t="s">
        <v>7193</v>
      </c>
      <c r="AN192" t="s">
        <v>7194</v>
      </c>
      <c r="AO192" t="s">
        <v>7195</v>
      </c>
      <c r="AS192" t="s">
        <v>26</v>
      </c>
      <c r="AU192">
        <v>5003</v>
      </c>
      <c r="AV192">
        <v>5003</v>
      </c>
      <c r="AW192">
        <v>5003</v>
      </c>
      <c r="AX192">
        <v>23</v>
      </c>
      <c r="AY192">
        <v>30</v>
      </c>
      <c r="AZ192">
        <v>400</v>
      </c>
      <c r="BB192">
        <v>748</v>
      </c>
      <c r="BE192" t="s">
        <v>584</v>
      </c>
      <c r="BF192" t="s">
        <v>584</v>
      </c>
      <c r="BG192" t="s">
        <v>31</v>
      </c>
      <c r="BK192" t="s">
        <v>31</v>
      </c>
      <c r="BL192" t="s">
        <v>31</v>
      </c>
      <c r="BM192" s="2">
        <v>40544</v>
      </c>
    </row>
    <row r="193" spans="1:65">
      <c r="A193">
        <v>94287</v>
      </c>
      <c r="B193">
        <v>51020</v>
      </c>
      <c r="C193" t="s">
        <v>518</v>
      </c>
      <c r="D193">
        <v>1020</v>
      </c>
      <c r="E193" t="s">
        <v>518</v>
      </c>
      <c r="F193" t="s">
        <v>7235</v>
      </c>
      <c r="G193">
        <v>436</v>
      </c>
      <c r="H193">
        <v>-440</v>
      </c>
      <c r="I193" t="s">
        <v>7236</v>
      </c>
      <c r="J193" t="s">
        <v>6877</v>
      </c>
      <c r="K193" t="s">
        <v>397</v>
      </c>
      <c r="M193">
        <v>881100</v>
      </c>
      <c r="N193">
        <v>0.92</v>
      </c>
      <c r="O193">
        <v>810.61</v>
      </c>
      <c r="Q193" t="s">
        <v>520</v>
      </c>
      <c r="R193" s="2">
        <v>44927</v>
      </c>
      <c r="S193">
        <v>5510</v>
      </c>
      <c r="T193" s="2">
        <v>44562</v>
      </c>
      <c r="U193" t="s">
        <v>6990</v>
      </c>
      <c r="V193" t="s">
        <v>6991</v>
      </c>
      <c r="W193">
        <v>0</v>
      </c>
      <c r="Y193">
        <v>204</v>
      </c>
      <c r="Z193" s="2">
        <v>40544</v>
      </c>
      <c r="AA193" t="s">
        <v>7103</v>
      </c>
      <c r="AF193" t="s">
        <v>20</v>
      </c>
      <c r="AG193" t="s">
        <v>21</v>
      </c>
      <c r="AH193">
        <v>5003</v>
      </c>
      <c r="AI193">
        <v>1</v>
      </c>
      <c r="AJ193">
        <v>5541</v>
      </c>
      <c r="AK193" t="s">
        <v>7191</v>
      </c>
      <c r="AL193" t="s">
        <v>7192</v>
      </c>
      <c r="AM193" t="s">
        <v>7193</v>
      </c>
      <c r="AN193" t="s">
        <v>7194</v>
      </c>
      <c r="AO193" t="s">
        <v>7195</v>
      </c>
      <c r="AS193" t="s">
        <v>26</v>
      </c>
      <c r="AU193">
        <v>5003</v>
      </c>
      <c r="AV193">
        <v>5003</v>
      </c>
      <c r="AW193">
        <v>5003</v>
      </c>
      <c r="AX193">
        <v>24</v>
      </c>
      <c r="AY193">
        <v>31</v>
      </c>
      <c r="AZ193">
        <v>400</v>
      </c>
      <c r="BB193">
        <v>748</v>
      </c>
      <c r="BE193" t="s">
        <v>587</v>
      </c>
      <c r="BF193" t="s">
        <v>587</v>
      </c>
      <c r="BG193" t="s">
        <v>31</v>
      </c>
      <c r="BK193" t="s">
        <v>31</v>
      </c>
      <c r="BL193" t="s">
        <v>31</v>
      </c>
      <c r="BM193" s="2">
        <v>40544</v>
      </c>
    </row>
    <row r="194" spans="1:65">
      <c r="A194">
        <v>94287</v>
      </c>
      <c r="B194">
        <v>51020</v>
      </c>
      <c r="C194" t="s">
        <v>518</v>
      </c>
      <c r="D194">
        <v>1020</v>
      </c>
      <c r="E194" t="s">
        <v>518</v>
      </c>
      <c r="F194" t="s">
        <v>7237</v>
      </c>
      <c r="G194">
        <v>54</v>
      </c>
      <c r="I194" t="s">
        <v>7238</v>
      </c>
      <c r="J194" t="s">
        <v>6877</v>
      </c>
      <c r="K194" t="s">
        <v>397</v>
      </c>
      <c r="M194">
        <v>675400</v>
      </c>
      <c r="N194">
        <v>0.92</v>
      </c>
      <c r="O194">
        <v>621.37</v>
      </c>
      <c r="Q194" t="s">
        <v>520</v>
      </c>
      <c r="R194" s="2">
        <v>44927</v>
      </c>
      <c r="S194">
        <v>5510</v>
      </c>
      <c r="T194" s="2">
        <v>44562</v>
      </c>
      <c r="U194" t="s">
        <v>6990</v>
      </c>
      <c r="V194" t="s">
        <v>6991</v>
      </c>
      <c r="W194">
        <v>0</v>
      </c>
      <c r="Y194">
        <v>204</v>
      </c>
      <c r="Z194" s="2">
        <v>40544</v>
      </c>
      <c r="AA194" t="s">
        <v>7103</v>
      </c>
      <c r="AF194" t="s">
        <v>20</v>
      </c>
      <c r="AG194" t="s">
        <v>21</v>
      </c>
      <c r="AH194">
        <v>5003</v>
      </c>
      <c r="AI194">
        <v>1</v>
      </c>
      <c r="AJ194">
        <v>5541</v>
      </c>
      <c r="AK194" t="s">
        <v>7191</v>
      </c>
      <c r="AL194" t="s">
        <v>7192</v>
      </c>
      <c r="AM194" t="s">
        <v>7193</v>
      </c>
      <c r="AN194" t="s">
        <v>7194</v>
      </c>
      <c r="AO194" t="s">
        <v>7195</v>
      </c>
      <c r="AS194" t="s">
        <v>26</v>
      </c>
      <c r="AU194">
        <v>5003</v>
      </c>
      <c r="AV194">
        <v>5003</v>
      </c>
      <c r="AW194">
        <v>5003</v>
      </c>
      <c r="AX194">
        <v>25</v>
      </c>
      <c r="AY194">
        <v>32</v>
      </c>
      <c r="AZ194">
        <v>400</v>
      </c>
      <c r="BB194">
        <v>748</v>
      </c>
      <c r="BE194" t="s">
        <v>590</v>
      </c>
      <c r="BF194" t="s">
        <v>590</v>
      </c>
      <c r="BG194" t="s">
        <v>31</v>
      </c>
      <c r="BK194" t="s">
        <v>31</v>
      </c>
      <c r="BL194" t="s">
        <v>31</v>
      </c>
      <c r="BM194" s="2">
        <v>40544</v>
      </c>
    </row>
    <row r="195" spans="1:65">
      <c r="A195" t="s">
        <v>607</v>
      </c>
      <c r="B195">
        <v>51298</v>
      </c>
      <c r="C195" t="s">
        <v>136</v>
      </c>
      <c r="D195">
        <v>1298</v>
      </c>
      <c r="E195" t="s">
        <v>136</v>
      </c>
      <c r="F195" t="s">
        <v>7239</v>
      </c>
      <c r="G195">
        <v>6</v>
      </c>
      <c r="I195" t="s">
        <v>7240</v>
      </c>
      <c r="J195" t="s">
        <v>6883</v>
      </c>
      <c r="K195" t="s">
        <v>206</v>
      </c>
      <c r="L195" t="s">
        <v>27</v>
      </c>
      <c r="M195">
        <v>65700</v>
      </c>
      <c r="N195">
        <v>1.1000000000000001</v>
      </c>
      <c r="O195">
        <v>72.27</v>
      </c>
      <c r="Q195" t="s">
        <v>608</v>
      </c>
      <c r="R195" s="2">
        <v>44927</v>
      </c>
      <c r="S195">
        <v>5510</v>
      </c>
      <c r="T195" s="2">
        <v>44562</v>
      </c>
      <c r="U195" t="s">
        <v>6921</v>
      </c>
      <c r="V195" t="s">
        <v>6885</v>
      </c>
      <c r="W195">
        <v>0</v>
      </c>
      <c r="Y195">
        <v>204</v>
      </c>
      <c r="Z195" s="2">
        <v>25930</v>
      </c>
      <c r="AD195" t="s">
        <v>615</v>
      </c>
      <c r="AE195" t="s">
        <v>7241</v>
      </c>
      <c r="AF195" t="s">
        <v>20</v>
      </c>
      <c r="AG195" t="s">
        <v>21</v>
      </c>
      <c r="AH195">
        <v>5001</v>
      </c>
      <c r="AI195">
        <v>1</v>
      </c>
      <c r="AJ195">
        <v>5540</v>
      </c>
      <c r="AO195" t="s">
        <v>7239</v>
      </c>
      <c r="AS195" t="s">
        <v>604</v>
      </c>
      <c r="AU195">
        <v>5001</v>
      </c>
      <c r="AV195">
        <v>5001</v>
      </c>
      <c r="AW195">
        <v>5001</v>
      </c>
      <c r="AX195">
        <v>1</v>
      </c>
      <c r="AY195">
        <v>1</v>
      </c>
      <c r="AZ195">
        <v>400</v>
      </c>
      <c r="BB195">
        <v>748</v>
      </c>
      <c r="BG195" t="s">
        <v>31</v>
      </c>
      <c r="BK195" t="s">
        <v>31</v>
      </c>
      <c r="BL195" t="s">
        <v>31</v>
      </c>
      <c r="BM195" s="2">
        <v>25930</v>
      </c>
    </row>
    <row r="196" spans="1:65">
      <c r="A196" t="s">
        <v>611</v>
      </c>
      <c r="B196">
        <v>51298</v>
      </c>
      <c r="C196" t="s">
        <v>136</v>
      </c>
      <c r="D196">
        <v>1298</v>
      </c>
      <c r="E196" t="s">
        <v>136</v>
      </c>
      <c r="F196" t="s">
        <v>7239</v>
      </c>
      <c r="G196">
        <v>8</v>
      </c>
      <c r="H196">
        <v>-10</v>
      </c>
      <c r="I196" t="s">
        <v>7241</v>
      </c>
      <c r="J196" t="s">
        <v>6883</v>
      </c>
      <c r="K196" t="s">
        <v>206</v>
      </c>
      <c r="L196" t="s">
        <v>27</v>
      </c>
      <c r="M196">
        <v>965400</v>
      </c>
      <c r="N196">
        <v>1.1000000000000001</v>
      </c>
      <c r="O196">
        <v>1061.94</v>
      </c>
      <c r="Q196" t="s">
        <v>608</v>
      </c>
      <c r="R196" s="2">
        <v>44927</v>
      </c>
      <c r="S196">
        <v>5510</v>
      </c>
      <c r="T196" s="2">
        <v>44562</v>
      </c>
      <c r="U196" t="s">
        <v>6921</v>
      </c>
      <c r="V196" t="s">
        <v>6885</v>
      </c>
      <c r="W196">
        <v>0</v>
      </c>
      <c r="Y196">
        <v>204</v>
      </c>
      <c r="Z196" s="2">
        <v>25930</v>
      </c>
      <c r="AD196" t="s">
        <v>615</v>
      </c>
      <c r="AE196" t="s">
        <v>7241</v>
      </c>
      <c r="AF196" t="s">
        <v>20</v>
      </c>
      <c r="AG196" t="s">
        <v>21</v>
      </c>
      <c r="AH196">
        <v>5002</v>
      </c>
      <c r="AI196">
        <v>1</v>
      </c>
      <c r="AJ196">
        <v>5540</v>
      </c>
      <c r="AO196" t="s">
        <v>7239</v>
      </c>
      <c r="AS196" t="s">
        <v>604</v>
      </c>
      <c r="AU196">
        <v>5002</v>
      </c>
      <c r="AV196">
        <v>5002</v>
      </c>
      <c r="AW196">
        <v>5002</v>
      </c>
      <c r="AX196">
        <v>1</v>
      </c>
      <c r="AY196">
        <v>1</v>
      </c>
      <c r="AZ196">
        <v>400</v>
      </c>
      <c r="BB196">
        <v>748</v>
      </c>
      <c r="BG196" t="s">
        <v>31</v>
      </c>
      <c r="BK196" t="s">
        <v>31</v>
      </c>
      <c r="BL196" t="s">
        <v>31</v>
      </c>
      <c r="BM196" s="2">
        <v>25930</v>
      </c>
    </row>
    <row r="197" spans="1:65">
      <c r="A197" t="s">
        <v>611</v>
      </c>
      <c r="B197">
        <v>51298</v>
      </c>
      <c r="C197" t="s">
        <v>136</v>
      </c>
      <c r="D197">
        <v>1298</v>
      </c>
      <c r="E197" t="s">
        <v>136</v>
      </c>
      <c r="F197" t="s">
        <v>7239</v>
      </c>
      <c r="G197">
        <v>8</v>
      </c>
      <c r="H197">
        <v>-10</v>
      </c>
      <c r="I197" t="s">
        <v>7241</v>
      </c>
      <c r="J197" t="s">
        <v>6883</v>
      </c>
      <c r="K197" t="s">
        <v>491</v>
      </c>
      <c r="L197" t="s">
        <v>27</v>
      </c>
      <c r="M197">
        <v>162100</v>
      </c>
      <c r="N197">
        <v>1.1000000000000001</v>
      </c>
      <c r="O197">
        <v>178.31</v>
      </c>
      <c r="Q197" t="s">
        <v>608</v>
      </c>
      <c r="R197" s="2">
        <v>44927</v>
      </c>
      <c r="S197">
        <v>5510</v>
      </c>
      <c r="T197" s="2">
        <v>44562</v>
      </c>
      <c r="U197" t="s">
        <v>6921</v>
      </c>
      <c r="V197" t="s">
        <v>6885</v>
      </c>
      <c r="W197">
        <v>0</v>
      </c>
      <c r="Y197">
        <v>204</v>
      </c>
      <c r="Z197" s="2">
        <v>25930</v>
      </c>
      <c r="AD197" t="s">
        <v>615</v>
      </c>
      <c r="AE197" t="s">
        <v>7241</v>
      </c>
      <c r="AF197" t="s">
        <v>20</v>
      </c>
      <c r="AG197" t="s">
        <v>21</v>
      </c>
      <c r="AH197">
        <v>5002</v>
      </c>
      <c r="AI197">
        <v>1</v>
      </c>
      <c r="AJ197">
        <v>5540</v>
      </c>
      <c r="AO197" t="s">
        <v>7239</v>
      </c>
      <c r="AS197" t="s">
        <v>604</v>
      </c>
      <c r="AU197">
        <v>5002</v>
      </c>
      <c r="AV197">
        <v>5002</v>
      </c>
      <c r="AW197">
        <v>5002</v>
      </c>
      <c r="AX197">
        <v>2</v>
      </c>
      <c r="AY197">
        <v>2</v>
      </c>
      <c r="AZ197">
        <v>400</v>
      </c>
      <c r="BB197">
        <v>748</v>
      </c>
      <c r="BG197" t="s">
        <v>31</v>
      </c>
      <c r="BK197" t="s">
        <v>31</v>
      </c>
      <c r="BL197" t="s">
        <v>31</v>
      </c>
      <c r="BM197" s="2">
        <v>25930</v>
      </c>
    </row>
    <row r="198" spans="1:65">
      <c r="A198" t="s">
        <v>614</v>
      </c>
      <c r="B198">
        <v>51298</v>
      </c>
      <c r="C198" t="s">
        <v>136</v>
      </c>
      <c r="D198">
        <v>1298</v>
      </c>
      <c r="E198" t="s">
        <v>136</v>
      </c>
      <c r="F198" t="s">
        <v>7242</v>
      </c>
      <c r="G198">
        <v>1</v>
      </c>
      <c r="H198" t="s">
        <v>6895</v>
      </c>
      <c r="I198" t="s">
        <v>7243</v>
      </c>
      <c r="J198" t="s">
        <v>6883</v>
      </c>
      <c r="K198" t="s">
        <v>206</v>
      </c>
      <c r="L198" t="s">
        <v>27</v>
      </c>
      <c r="M198">
        <v>193700</v>
      </c>
      <c r="N198">
        <v>1.1000000000000001</v>
      </c>
      <c r="O198">
        <v>213.07</v>
      </c>
      <c r="Q198" t="s">
        <v>616</v>
      </c>
      <c r="R198" s="2">
        <v>44927</v>
      </c>
      <c r="S198">
        <v>5510</v>
      </c>
      <c r="T198" s="2">
        <v>44562</v>
      </c>
      <c r="U198" t="s">
        <v>6921</v>
      </c>
      <c r="V198" t="s">
        <v>6885</v>
      </c>
      <c r="W198">
        <v>0</v>
      </c>
      <c r="Y198">
        <v>204</v>
      </c>
      <c r="Z198" s="2">
        <v>25608</v>
      </c>
      <c r="AF198" t="s">
        <v>20</v>
      </c>
      <c r="AG198" t="s">
        <v>21</v>
      </c>
      <c r="AH198">
        <v>5003</v>
      </c>
      <c r="AI198">
        <v>1</v>
      </c>
      <c r="AJ198">
        <v>5540</v>
      </c>
      <c r="AO198" t="s">
        <v>7244</v>
      </c>
      <c r="AP198" t="s">
        <v>7245</v>
      </c>
      <c r="AQ198" t="s">
        <v>7245</v>
      </c>
      <c r="AR198" t="s">
        <v>7244</v>
      </c>
      <c r="AS198" t="s">
        <v>604</v>
      </c>
      <c r="AU198">
        <v>5003</v>
      </c>
      <c r="AV198">
        <v>5003</v>
      </c>
      <c r="AW198">
        <v>5003</v>
      </c>
      <c r="AX198">
        <v>1</v>
      </c>
      <c r="AY198">
        <v>1</v>
      </c>
      <c r="AZ198">
        <v>400</v>
      </c>
      <c r="BB198">
        <v>748</v>
      </c>
      <c r="BG198" t="s">
        <v>31</v>
      </c>
      <c r="BK198" t="s">
        <v>31</v>
      </c>
      <c r="BL198" t="s">
        <v>31</v>
      </c>
      <c r="BM198" s="2">
        <v>25608</v>
      </c>
    </row>
    <row r="199" spans="1:65">
      <c r="A199" t="s">
        <v>614</v>
      </c>
      <c r="B199">
        <v>51298</v>
      </c>
      <c r="C199" t="s">
        <v>136</v>
      </c>
      <c r="D199">
        <v>1298</v>
      </c>
      <c r="E199" t="s">
        <v>136</v>
      </c>
      <c r="F199" t="s">
        <v>7242</v>
      </c>
      <c r="G199">
        <v>1</v>
      </c>
      <c r="H199" t="s">
        <v>6895</v>
      </c>
      <c r="I199" t="s">
        <v>7243</v>
      </c>
      <c r="J199" t="s">
        <v>6883</v>
      </c>
      <c r="K199" t="s">
        <v>491</v>
      </c>
      <c r="L199" t="s">
        <v>27</v>
      </c>
      <c r="M199">
        <v>65700</v>
      </c>
      <c r="N199">
        <v>1.1000000000000001</v>
      </c>
      <c r="O199">
        <v>72.27</v>
      </c>
      <c r="Q199" t="s">
        <v>616</v>
      </c>
      <c r="R199" s="2">
        <v>44927</v>
      </c>
      <c r="S199">
        <v>5510</v>
      </c>
      <c r="T199" s="2">
        <v>44562</v>
      </c>
      <c r="U199" t="s">
        <v>6921</v>
      </c>
      <c r="V199" t="s">
        <v>6885</v>
      </c>
      <c r="W199">
        <v>0</v>
      </c>
      <c r="Y199">
        <v>204</v>
      </c>
      <c r="Z199" s="2">
        <v>25608</v>
      </c>
      <c r="AF199" t="s">
        <v>20</v>
      </c>
      <c r="AG199" t="s">
        <v>21</v>
      </c>
      <c r="AH199">
        <v>5003</v>
      </c>
      <c r="AI199">
        <v>1</v>
      </c>
      <c r="AJ199">
        <v>5540</v>
      </c>
      <c r="AO199" t="s">
        <v>7244</v>
      </c>
      <c r="AP199" t="s">
        <v>7245</v>
      </c>
      <c r="AQ199" t="s">
        <v>7245</v>
      </c>
      <c r="AR199" t="s">
        <v>7244</v>
      </c>
      <c r="AS199" t="s">
        <v>604</v>
      </c>
      <c r="AU199">
        <v>5003</v>
      </c>
      <c r="AV199">
        <v>5003</v>
      </c>
      <c r="AW199">
        <v>5003</v>
      </c>
      <c r="AX199">
        <v>2</v>
      </c>
      <c r="AY199">
        <v>2</v>
      </c>
      <c r="AZ199">
        <v>400</v>
      </c>
      <c r="BB199">
        <v>748</v>
      </c>
      <c r="BG199" t="s">
        <v>31</v>
      </c>
      <c r="BK199" t="s">
        <v>31</v>
      </c>
      <c r="BL199" t="s">
        <v>31</v>
      </c>
      <c r="BM199" s="2">
        <v>25608</v>
      </c>
    </row>
    <row r="200" spans="1:65">
      <c r="A200" t="s">
        <v>614</v>
      </c>
      <c r="B200">
        <v>51298</v>
      </c>
      <c r="C200" t="s">
        <v>136</v>
      </c>
      <c r="D200">
        <v>1298</v>
      </c>
      <c r="E200" t="s">
        <v>136</v>
      </c>
      <c r="F200" t="s">
        <v>7242</v>
      </c>
      <c r="G200">
        <v>1</v>
      </c>
      <c r="H200" t="s">
        <v>6895</v>
      </c>
      <c r="I200" t="s">
        <v>7243</v>
      </c>
      <c r="J200" t="s">
        <v>6883</v>
      </c>
      <c r="K200" t="s">
        <v>491</v>
      </c>
      <c r="L200" t="s">
        <v>27</v>
      </c>
      <c r="M200">
        <v>27000</v>
      </c>
      <c r="N200">
        <v>1.1000000000000001</v>
      </c>
      <c r="O200">
        <v>29.7</v>
      </c>
      <c r="Q200" t="s">
        <v>616</v>
      </c>
      <c r="R200" s="2">
        <v>44927</v>
      </c>
      <c r="S200">
        <v>5510</v>
      </c>
      <c r="T200" s="2">
        <v>44562</v>
      </c>
      <c r="U200" t="s">
        <v>6921</v>
      </c>
      <c r="V200" t="s">
        <v>6885</v>
      </c>
      <c r="W200">
        <v>0</v>
      </c>
      <c r="Y200">
        <v>204</v>
      </c>
      <c r="Z200" s="2">
        <v>25608</v>
      </c>
      <c r="AF200" t="s">
        <v>20</v>
      </c>
      <c r="AG200" t="s">
        <v>21</v>
      </c>
      <c r="AH200">
        <v>5003</v>
      </c>
      <c r="AI200">
        <v>1</v>
      </c>
      <c r="AJ200">
        <v>5540</v>
      </c>
      <c r="AO200" t="s">
        <v>7244</v>
      </c>
      <c r="AP200" t="s">
        <v>7245</v>
      </c>
      <c r="AQ200" t="s">
        <v>7245</v>
      </c>
      <c r="AR200" t="s">
        <v>7244</v>
      </c>
      <c r="AS200" t="s">
        <v>604</v>
      </c>
      <c r="AU200">
        <v>5003</v>
      </c>
      <c r="AV200">
        <v>5003</v>
      </c>
      <c r="AW200">
        <v>5003</v>
      </c>
      <c r="AX200">
        <v>3</v>
      </c>
      <c r="AY200">
        <v>3</v>
      </c>
      <c r="AZ200">
        <v>400</v>
      </c>
      <c r="BB200">
        <v>748</v>
      </c>
      <c r="BG200" t="s">
        <v>31</v>
      </c>
      <c r="BK200" t="s">
        <v>31</v>
      </c>
      <c r="BL200" t="s">
        <v>31</v>
      </c>
      <c r="BM200" s="2">
        <v>25608</v>
      </c>
    </row>
    <row r="201" spans="1:65">
      <c r="A201" t="s">
        <v>614</v>
      </c>
      <c r="B201">
        <v>51298</v>
      </c>
      <c r="C201" t="s">
        <v>136</v>
      </c>
      <c r="D201">
        <v>1298</v>
      </c>
      <c r="E201" t="s">
        <v>136</v>
      </c>
      <c r="F201" t="s">
        <v>7242</v>
      </c>
      <c r="G201">
        <v>1</v>
      </c>
      <c r="H201" t="s">
        <v>6895</v>
      </c>
      <c r="I201" t="s">
        <v>7243</v>
      </c>
      <c r="J201" t="s">
        <v>6883</v>
      </c>
      <c r="K201" t="s">
        <v>619</v>
      </c>
      <c r="L201" t="s">
        <v>27</v>
      </c>
      <c r="M201">
        <v>14100</v>
      </c>
      <c r="N201">
        <v>1.1000000000000001</v>
      </c>
      <c r="O201">
        <v>15.51</v>
      </c>
      <c r="Q201" t="s">
        <v>616</v>
      </c>
      <c r="R201" s="2">
        <v>44927</v>
      </c>
      <c r="S201">
        <v>5510</v>
      </c>
      <c r="T201" s="2">
        <v>44562</v>
      </c>
      <c r="U201" t="s">
        <v>6921</v>
      </c>
      <c r="V201" t="s">
        <v>6885</v>
      </c>
      <c r="W201">
        <v>0</v>
      </c>
      <c r="Y201">
        <v>204</v>
      </c>
      <c r="Z201" s="2">
        <v>25608</v>
      </c>
      <c r="AF201" t="s">
        <v>20</v>
      </c>
      <c r="AG201" t="s">
        <v>21</v>
      </c>
      <c r="AH201">
        <v>5003</v>
      </c>
      <c r="AI201">
        <v>1</v>
      </c>
      <c r="AJ201">
        <v>5540</v>
      </c>
      <c r="AO201" t="s">
        <v>7244</v>
      </c>
      <c r="AP201" t="s">
        <v>7245</v>
      </c>
      <c r="AQ201" t="s">
        <v>7245</v>
      </c>
      <c r="AR201" t="s">
        <v>7244</v>
      </c>
      <c r="AS201" t="s">
        <v>604</v>
      </c>
      <c r="AU201">
        <v>5003</v>
      </c>
      <c r="AV201">
        <v>5003</v>
      </c>
      <c r="AW201">
        <v>5003</v>
      </c>
      <c r="AX201">
        <v>4</v>
      </c>
      <c r="AY201">
        <v>4</v>
      </c>
      <c r="AZ201">
        <v>400</v>
      </c>
      <c r="BB201">
        <v>748</v>
      </c>
      <c r="BG201" t="s">
        <v>31</v>
      </c>
      <c r="BK201" t="s">
        <v>31</v>
      </c>
      <c r="BL201" t="s">
        <v>31</v>
      </c>
      <c r="BM201" s="2">
        <v>25608</v>
      </c>
    </row>
    <row r="202" spans="1:65">
      <c r="A202" t="s">
        <v>620</v>
      </c>
      <c r="B202">
        <v>51298</v>
      </c>
      <c r="C202" t="s">
        <v>136</v>
      </c>
      <c r="D202">
        <v>1298</v>
      </c>
      <c r="E202" t="s">
        <v>136</v>
      </c>
      <c r="F202" t="s">
        <v>7246</v>
      </c>
      <c r="G202">
        <v>36</v>
      </c>
      <c r="I202" t="s">
        <v>7247</v>
      </c>
      <c r="J202" t="s">
        <v>6883</v>
      </c>
      <c r="K202" t="s">
        <v>206</v>
      </c>
      <c r="L202" t="s">
        <v>27</v>
      </c>
      <c r="M202">
        <v>300200</v>
      </c>
      <c r="N202">
        <v>1.1000000000000001</v>
      </c>
      <c r="O202">
        <v>330.22</v>
      </c>
      <c r="Q202" t="s">
        <v>621</v>
      </c>
      <c r="R202" s="2">
        <v>44927</v>
      </c>
      <c r="S202">
        <v>5510</v>
      </c>
      <c r="T202" s="2">
        <v>44562</v>
      </c>
      <c r="U202" t="s">
        <v>6921</v>
      </c>
      <c r="V202" t="s">
        <v>6885</v>
      </c>
      <c r="W202">
        <v>0</v>
      </c>
      <c r="Y202">
        <v>204</v>
      </c>
      <c r="Z202" s="2">
        <v>26627</v>
      </c>
      <c r="AC202" s="2">
        <v>45449</v>
      </c>
      <c r="AD202" t="s">
        <v>7248</v>
      </c>
      <c r="AE202" t="s">
        <v>7247</v>
      </c>
      <c r="AF202" t="s">
        <v>20</v>
      </c>
      <c r="AG202" t="s">
        <v>21</v>
      </c>
      <c r="AH202">
        <v>5004</v>
      </c>
      <c r="AI202">
        <v>1</v>
      </c>
      <c r="AJ202">
        <v>5540</v>
      </c>
      <c r="AO202" t="s">
        <v>7249</v>
      </c>
      <c r="AS202" t="s">
        <v>26</v>
      </c>
      <c r="AU202">
        <v>5004</v>
      </c>
      <c r="AV202">
        <v>5004</v>
      </c>
      <c r="AW202">
        <v>5004</v>
      </c>
      <c r="AX202">
        <v>1</v>
      </c>
      <c r="AY202">
        <v>1</v>
      </c>
      <c r="AZ202">
        <v>400</v>
      </c>
      <c r="BB202">
        <v>748</v>
      </c>
      <c r="BG202" t="s">
        <v>31</v>
      </c>
      <c r="BK202" t="s">
        <v>31</v>
      </c>
      <c r="BL202" t="s">
        <v>31</v>
      </c>
      <c r="BM202" s="2">
        <v>26627</v>
      </c>
    </row>
    <row r="203" spans="1:65">
      <c r="A203" t="s">
        <v>624</v>
      </c>
      <c r="B203">
        <v>51298</v>
      </c>
      <c r="C203" t="s">
        <v>136</v>
      </c>
      <c r="D203">
        <v>1298</v>
      </c>
      <c r="E203" t="s">
        <v>136</v>
      </c>
      <c r="F203" t="s">
        <v>7242</v>
      </c>
      <c r="G203">
        <v>2</v>
      </c>
      <c r="I203" t="s">
        <v>7243</v>
      </c>
      <c r="J203" t="s">
        <v>6883</v>
      </c>
      <c r="K203" t="s">
        <v>206</v>
      </c>
      <c r="L203" t="s">
        <v>27</v>
      </c>
      <c r="M203">
        <v>258500</v>
      </c>
      <c r="N203">
        <v>1.1000000000000001</v>
      </c>
      <c r="O203">
        <v>284.35000000000002</v>
      </c>
      <c r="Q203" t="s">
        <v>616</v>
      </c>
      <c r="R203" s="2">
        <v>44927</v>
      </c>
      <c r="S203">
        <v>5510</v>
      </c>
      <c r="T203" s="2">
        <v>44476</v>
      </c>
      <c r="U203" t="s">
        <v>6921</v>
      </c>
      <c r="V203" t="s">
        <v>6885</v>
      </c>
      <c r="W203">
        <v>0</v>
      </c>
      <c r="Y203">
        <v>204</v>
      </c>
      <c r="Z203" s="2">
        <v>25539</v>
      </c>
      <c r="AD203" t="s">
        <v>615</v>
      </c>
      <c r="AE203" t="s">
        <v>7243</v>
      </c>
      <c r="AF203" t="s">
        <v>20</v>
      </c>
      <c r="AG203" t="s">
        <v>21</v>
      </c>
      <c r="AH203">
        <v>5005</v>
      </c>
      <c r="AI203">
        <v>1</v>
      </c>
      <c r="AJ203">
        <v>5540</v>
      </c>
      <c r="AO203" t="s">
        <v>7242</v>
      </c>
      <c r="AS203" t="s">
        <v>604</v>
      </c>
      <c r="AU203">
        <v>5005</v>
      </c>
      <c r="AV203">
        <v>5005</v>
      </c>
      <c r="AW203">
        <v>5005</v>
      </c>
      <c r="AX203">
        <v>1</v>
      </c>
      <c r="AY203">
        <v>1</v>
      </c>
      <c r="AZ203">
        <v>400</v>
      </c>
      <c r="BB203">
        <v>748</v>
      </c>
      <c r="BG203" t="s">
        <v>31</v>
      </c>
      <c r="BK203" t="s">
        <v>31</v>
      </c>
      <c r="BL203" t="s">
        <v>31</v>
      </c>
      <c r="BM203" s="2">
        <v>25539</v>
      </c>
    </row>
    <row r="204" spans="1:65">
      <c r="A204" t="s">
        <v>624</v>
      </c>
      <c r="B204">
        <v>51298</v>
      </c>
      <c r="C204" t="s">
        <v>136</v>
      </c>
      <c r="D204">
        <v>1298</v>
      </c>
      <c r="E204" t="s">
        <v>136</v>
      </c>
      <c r="F204" t="s">
        <v>7242</v>
      </c>
      <c r="G204">
        <v>2</v>
      </c>
      <c r="I204" t="s">
        <v>7243</v>
      </c>
      <c r="J204" t="s">
        <v>6883</v>
      </c>
      <c r="K204" t="s">
        <v>491</v>
      </c>
      <c r="L204" t="s">
        <v>27</v>
      </c>
      <c r="M204">
        <v>33600</v>
      </c>
      <c r="N204">
        <v>1.1000000000000001</v>
      </c>
      <c r="O204">
        <v>36.96</v>
      </c>
      <c r="Q204" t="s">
        <v>616</v>
      </c>
      <c r="R204" s="2">
        <v>44927</v>
      </c>
      <c r="S204">
        <v>5510</v>
      </c>
      <c r="T204" s="2">
        <v>44476</v>
      </c>
      <c r="U204" t="s">
        <v>6921</v>
      </c>
      <c r="V204" t="s">
        <v>6885</v>
      </c>
      <c r="W204">
        <v>0</v>
      </c>
      <c r="Y204">
        <v>204</v>
      </c>
      <c r="Z204" s="2">
        <v>25539</v>
      </c>
      <c r="AD204" t="s">
        <v>615</v>
      </c>
      <c r="AE204" t="s">
        <v>7243</v>
      </c>
      <c r="AF204" t="s">
        <v>20</v>
      </c>
      <c r="AG204" t="s">
        <v>21</v>
      </c>
      <c r="AH204">
        <v>5005</v>
      </c>
      <c r="AI204">
        <v>1</v>
      </c>
      <c r="AJ204">
        <v>5540</v>
      </c>
      <c r="AO204" t="s">
        <v>7242</v>
      </c>
      <c r="AS204" t="s">
        <v>604</v>
      </c>
      <c r="AU204">
        <v>5005</v>
      </c>
      <c r="AV204">
        <v>5005</v>
      </c>
      <c r="AW204">
        <v>5005</v>
      </c>
      <c r="AX204">
        <v>2</v>
      </c>
      <c r="AY204">
        <v>2</v>
      </c>
      <c r="AZ204">
        <v>400</v>
      </c>
      <c r="BB204">
        <v>748</v>
      </c>
      <c r="BG204" t="s">
        <v>31</v>
      </c>
      <c r="BK204" t="s">
        <v>31</v>
      </c>
      <c r="BL204" t="s">
        <v>31</v>
      </c>
      <c r="BM204" s="2">
        <v>25539</v>
      </c>
    </row>
    <row r="205" spans="1:65">
      <c r="A205" t="s">
        <v>626</v>
      </c>
      <c r="B205">
        <v>51298</v>
      </c>
      <c r="C205" t="s">
        <v>136</v>
      </c>
      <c r="D205">
        <v>1298</v>
      </c>
      <c r="E205" t="s">
        <v>136</v>
      </c>
      <c r="F205" t="s">
        <v>7250</v>
      </c>
      <c r="G205">
        <v>3</v>
      </c>
      <c r="I205" t="s">
        <v>7251</v>
      </c>
      <c r="J205" t="s">
        <v>6883</v>
      </c>
      <c r="K205" t="s">
        <v>240</v>
      </c>
      <c r="L205" t="s">
        <v>27</v>
      </c>
      <c r="M205">
        <v>1771000</v>
      </c>
      <c r="N205">
        <v>1.1000000000000001</v>
      </c>
      <c r="O205">
        <v>1948.1</v>
      </c>
      <c r="Q205" t="s">
        <v>627</v>
      </c>
      <c r="R205" s="2">
        <v>44927</v>
      </c>
      <c r="S205">
        <v>5510</v>
      </c>
      <c r="T205" s="2">
        <v>44562</v>
      </c>
      <c r="U205" t="s">
        <v>6921</v>
      </c>
      <c r="V205" t="s">
        <v>6885</v>
      </c>
      <c r="W205">
        <v>0</v>
      </c>
      <c r="Y205">
        <v>204</v>
      </c>
      <c r="Z205" s="2">
        <v>25107</v>
      </c>
      <c r="AC205" s="2">
        <v>43649</v>
      </c>
      <c r="AD205" t="s">
        <v>615</v>
      </c>
      <c r="AE205" t="s">
        <v>7251</v>
      </c>
      <c r="AF205" t="s">
        <v>20</v>
      </c>
      <c r="AG205" t="s">
        <v>21</v>
      </c>
      <c r="AH205">
        <v>5006</v>
      </c>
      <c r="AI205">
        <v>1</v>
      </c>
      <c r="AJ205">
        <v>5540</v>
      </c>
      <c r="AO205" t="s">
        <v>7250</v>
      </c>
      <c r="AS205" t="s">
        <v>630</v>
      </c>
      <c r="AU205">
        <v>5006</v>
      </c>
      <c r="AV205">
        <v>5006</v>
      </c>
      <c r="AW205">
        <v>5006</v>
      </c>
      <c r="AX205">
        <v>1</v>
      </c>
      <c r="AY205">
        <v>1</v>
      </c>
      <c r="AZ205">
        <v>400</v>
      </c>
      <c r="BB205">
        <v>748</v>
      </c>
      <c r="BE205" t="s">
        <v>631</v>
      </c>
      <c r="BF205" t="s">
        <v>631</v>
      </c>
      <c r="BG205" t="s">
        <v>31</v>
      </c>
      <c r="BK205" t="s">
        <v>31</v>
      </c>
      <c r="BL205" t="s">
        <v>31</v>
      </c>
      <c r="BM205" s="2">
        <v>25107</v>
      </c>
    </row>
    <row r="206" spans="1:65">
      <c r="A206" t="s">
        <v>632</v>
      </c>
      <c r="B206">
        <v>51298</v>
      </c>
      <c r="C206" t="s">
        <v>136</v>
      </c>
      <c r="D206">
        <v>1298</v>
      </c>
      <c r="E206" t="s">
        <v>136</v>
      </c>
      <c r="F206" t="s">
        <v>7252</v>
      </c>
      <c r="G206">
        <v>19</v>
      </c>
      <c r="H206">
        <v>-21</v>
      </c>
      <c r="I206" t="s">
        <v>7253</v>
      </c>
      <c r="J206" t="s">
        <v>6883</v>
      </c>
      <c r="K206" t="s">
        <v>206</v>
      </c>
      <c r="L206" t="s">
        <v>27</v>
      </c>
      <c r="M206">
        <v>203700</v>
      </c>
      <c r="N206">
        <v>1.1000000000000001</v>
      </c>
      <c r="O206">
        <v>224.07</v>
      </c>
      <c r="Q206" t="s">
        <v>633</v>
      </c>
      <c r="R206" s="2">
        <v>44927</v>
      </c>
      <c r="S206">
        <v>5510</v>
      </c>
      <c r="T206" s="2">
        <v>44562</v>
      </c>
      <c r="U206" t="s">
        <v>6921</v>
      </c>
      <c r="V206" t="s">
        <v>6885</v>
      </c>
      <c r="W206">
        <v>0</v>
      </c>
      <c r="Y206">
        <v>204</v>
      </c>
      <c r="Z206" s="2">
        <v>25107</v>
      </c>
      <c r="AD206" t="s">
        <v>615</v>
      </c>
      <c r="AE206" t="s">
        <v>7253</v>
      </c>
      <c r="AF206" t="s">
        <v>20</v>
      </c>
      <c r="AG206" t="s">
        <v>21</v>
      </c>
      <c r="AH206">
        <v>5007</v>
      </c>
      <c r="AI206">
        <v>1</v>
      </c>
      <c r="AJ206">
        <v>5540</v>
      </c>
      <c r="AO206" t="s">
        <v>7252</v>
      </c>
      <c r="AS206" t="s">
        <v>630</v>
      </c>
      <c r="AU206">
        <v>5007</v>
      </c>
      <c r="AV206">
        <v>5007</v>
      </c>
      <c r="AW206">
        <v>5007</v>
      </c>
      <c r="AX206">
        <v>1</v>
      </c>
      <c r="AY206">
        <v>1</v>
      </c>
      <c r="AZ206">
        <v>400</v>
      </c>
      <c r="BB206">
        <v>748</v>
      </c>
      <c r="BG206" t="s">
        <v>31</v>
      </c>
      <c r="BK206" t="s">
        <v>31</v>
      </c>
      <c r="BL206" t="s">
        <v>31</v>
      </c>
      <c r="BM206" s="2">
        <v>25107</v>
      </c>
    </row>
    <row r="207" spans="1:65">
      <c r="A207" t="s">
        <v>632</v>
      </c>
      <c r="B207">
        <v>51298</v>
      </c>
      <c r="C207" t="s">
        <v>136</v>
      </c>
      <c r="D207">
        <v>1298</v>
      </c>
      <c r="E207" t="s">
        <v>136</v>
      </c>
      <c r="F207" t="s">
        <v>7252</v>
      </c>
      <c r="G207">
        <v>19</v>
      </c>
      <c r="H207">
        <v>-21</v>
      </c>
      <c r="I207" t="s">
        <v>7253</v>
      </c>
      <c r="J207" t="s">
        <v>6883</v>
      </c>
      <c r="K207" t="s">
        <v>206</v>
      </c>
      <c r="L207" t="s">
        <v>27</v>
      </c>
      <c r="M207">
        <v>203700</v>
      </c>
      <c r="N207">
        <v>1.1000000000000001</v>
      </c>
      <c r="O207">
        <v>224.07</v>
      </c>
      <c r="Q207" t="s">
        <v>633</v>
      </c>
      <c r="R207" s="2">
        <v>44927</v>
      </c>
      <c r="S207">
        <v>5510</v>
      </c>
      <c r="T207" s="2">
        <v>44562</v>
      </c>
      <c r="U207" t="s">
        <v>6921</v>
      </c>
      <c r="V207" t="s">
        <v>6885</v>
      </c>
      <c r="W207">
        <v>0</v>
      </c>
      <c r="Y207">
        <v>204</v>
      </c>
      <c r="Z207" s="2">
        <v>25107</v>
      </c>
      <c r="AD207" t="s">
        <v>615</v>
      </c>
      <c r="AE207" t="s">
        <v>7253</v>
      </c>
      <c r="AF207" t="s">
        <v>20</v>
      </c>
      <c r="AG207" t="s">
        <v>21</v>
      </c>
      <c r="AH207">
        <v>5007</v>
      </c>
      <c r="AI207">
        <v>1</v>
      </c>
      <c r="AJ207">
        <v>5540</v>
      </c>
      <c r="AO207" t="s">
        <v>7252</v>
      </c>
      <c r="AS207" t="s">
        <v>630</v>
      </c>
      <c r="AU207">
        <v>5007</v>
      </c>
      <c r="AV207">
        <v>5007</v>
      </c>
      <c r="AW207">
        <v>5007</v>
      </c>
      <c r="AX207">
        <v>2</v>
      </c>
      <c r="AY207">
        <v>2</v>
      </c>
      <c r="AZ207">
        <v>400</v>
      </c>
      <c r="BB207">
        <v>748</v>
      </c>
      <c r="BG207" t="s">
        <v>31</v>
      </c>
      <c r="BK207" t="s">
        <v>31</v>
      </c>
      <c r="BL207" t="s">
        <v>31</v>
      </c>
      <c r="BM207" s="2">
        <v>25107</v>
      </c>
    </row>
    <row r="208" spans="1:65">
      <c r="A208" t="s">
        <v>636</v>
      </c>
      <c r="B208">
        <v>51298</v>
      </c>
      <c r="C208" t="s">
        <v>136</v>
      </c>
      <c r="D208">
        <v>1298</v>
      </c>
      <c r="E208" t="s">
        <v>136</v>
      </c>
      <c r="F208" t="s">
        <v>7252</v>
      </c>
      <c r="G208">
        <v>4</v>
      </c>
      <c r="I208" t="s">
        <v>7253</v>
      </c>
      <c r="J208" t="s">
        <v>6883</v>
      </c>
      <c r="K208" t="s">
        <v>206</v>
      </c>
      <c r="L208" t="s">
        <v>27</v>
      </c>
      <c r="M208">
        <v>552200</v>
      </c>
      <c r="N208">
        <v>1.1000000000000001</v>
      </c>
      <c r="O208">
        <v>607.41999999999996</v>
      </c>
      <c r="Q208" t="s">
        <v>633</v>
      </c>
      <c r="R208" s="2">
        <v>44927</v>
      </c>
      <c r="S208">
        <v>5510</v>
      </c>
      <c r="T208" s="2">
        <v>44562</v>
      </c>
      <c r="U208" t="s">
        <v>6921</v>
      </c>
      <c r="V208" t="s">
        <v>6885</v>
      </c>
      <c r="W208">
        <v>0</v>
      </c>
      <c r="Y208">
        <v>204</v>
      </c>
      <c r="Z208" s="2">
        <v>25184</v>
      </c>
      <c r="AC208" s="2">
        <v>45449</v>
      </c>
      <c r="AD208" t="s">
        <v>615</v>
      </c>
      <c r="AE208" t="s">
        <v>7253</v>
      </c>
      <c r="AF208" t="s">
        <v>20</v>
      </c>
      <c r="AG208" t="s">
        <v>21</v>
      </c>
      <c r="AH208">
        <v>5008</v>
      </c>
      <c r="AI208">
        <v>1</v>
      </c>
      <c r="AJ208">
        <v>5540</v>
      </c>
      <c r="AO208" t="s">
        <v>7252</v>
      </c>
      <c r="AS208" t="s">
        <v>638</v>
      </c>
      <c r="AU208">
        <v>5008</v>
      </c>
      <c r="AV208">
        <v>5008</v>
      </c>
      <c r="AW208">
        <v>5008</v>
      </c>
      <c r="AX208">
        <v>1</v>
      </c>
      <c r="AY208">
        <v>1</v>
      </c>
      <c r="AZ208">
        <v>400</v>
      </c>
      <c r="BB208">
        <v>748</v>
      </c>
      <c r="BG208" t="s">
        <v>31</v>
      </c>
      <c r="BK208" t="s">
        <v>31</v>
      </c>
      <c r="BL208" t="s">
        <v>31</v>
      </c>
      <c r="BM208" s="2">
        <v>25184</v>
      </c>
    </row>
    <row r="209" spans="1:65">
      <c r="A209" t="s">
        <v>639</v>
      </c>
      <c r="B209">
        <v>51298</v>
      </c>
      <c r="C209" t="s">
        <v>136</v>
      </c>
      <c r="D209">
        <v>1298</v>
      </c>
      <c r="E209" t="s">
        <v>136</v>
      </c>
      <c r="F209" t="s">
        <v>7254</v>
      </c>
      <c r="G209">
        <v>15</v>
      </c>
      <c r="I209" t="s">
        <v>7255</v>
      </c>
      <c r="J209" t="s">
        <v>6883</v>
      </c>
      <c r="K209" t="s">
        <v>277</v>
      </c>
      <c r="L209" t="s">
        <v>163</v>
      </c>
      <c r="M209">
        <v>74900</v>
      </c>
      <c r="N209">
        <v>1.1000000000000001</v>
      </c>
      <c r="O209">
        <v>82.39</v>
      </c>
      <c r="Q209" t="s">
        <v>601</v>
      </c>
      <c r="R209" s="2">
        <v>44927</v>
      </c>
      <c r="S209">
        <v>5510</v>
      </c>
      <c r="T209" s="2">
        <v>44562</v>
      </c>
      <c r="U209" t="s">
        <v>6921</v>
      </c>
      <c r="V209" t="s">
        <v>6885</v>
      </c>
      <c r="W209">
        <v>0</v>
      </c>
      <c r="Y209">
        <v>204</v>
      </c>
      <c r="Z209" s="2">
        <v>25720</v>
      </c>
      <c r="AD209" t="s">
        <v>615</v>
      </c>
      <c r="AF209" t="s">
        <v>20</v>
      </c>
      <c r="AG209" t="s">
        <v>21</v>
      </c>
      <c r="AH209">
        <v>5010</v>
      </c>
      <c r="AI209">
        <v>1</v>
      </c>
      <c r="AJ209">
        <v>5540</v>
      </c>
      <c r="AO209" t="s">
        <v>640</v>
      </c>
      <c r="AP209" t="s">
        <v>1479</v>
      </c>
      <c r="AQ209" t="s">
        <v>206</v>
      </c>
      <c r="AR209" t="s">
        <v>619</v>
      </c>
      <c r="AS209" t="s">
        <v>604</v>
      </c>
      <c r="AU209">
        <v>5010</v>
      </c>
      <c r="AV209">
        <v>5010</v>
      </c>
      <c r="AW209">
        <v>5010</v>
      </c>
      <c r="AX209">
        <v>1</v>
      </c>
      <c r="AY209">
        <v>1</v>
      </c>
      <c r="AZ209">
        <v>400</v>
      </c>
      <c r="BB209">
        <v>748</v>
      </c>
      <c r="BG209" t="s">
        <v>31</v>
      </c>
      <c r="BK209" t="s">
        <v>31</v>
      </c>
      <c r="BL209" t="s">
        <v>31</v>
      </c>
      <c r="BM209" s="2">
        <v>25720</v>
      </c>
    </row>
    <row r="210" spans="1:65">
      <c r="A210" t="s">
        <v>639</v>
      </c>
      <c r="B210">
        <v>51298</v>
      </c>
      <c r="C210" t="s">
        <v>136</v>
      </c>
      <c r="D210">
        <v>1298</v>
      </c>
      <c r="E210" t="s">
        <v>136</v>
      </c>
      <c r="F210" t="s">
        <v>7254</v>
      </c>
      <c r="G210">
        <v>15</v>
      </c>
      <c r="I210" t="s">
        <v>7255</v>
      </c>
      <c r="J210" t="s">
        <v>6883</v>
      </c>
      <c r="K210" t="s">
        <v>277</v>
      </c>
      <c r="L210" t="s">
        <v>27</v>
      </c>
      <c r="M210">
        <v>74900</v>
      </c>
      <c r="N210">
        <v>1.1000000000000001</v>
      </c>
      <c r="O210">
        <v>82.39</v>
      </c>
      <c r="Q210" t="s">
        <v>601</v>
      </c>
      <c r="R210" s="2">
        <v>44927</v>
      </c>
      <c r="S210">
        <v>5510</v>
      </c>
      <c r="T210" s="2">
        <v>44562</v>
      </c>
      <c r="U210" t="s">
        <v>6921</v>
      </c>
      <c r="V210" t="s">
        <v>6885</v>
      </c>
      <c r="W210">
        <v>0</v>
      </c>
      <c r="Y210">
        <v>204</v>
      </c>
      <c r="Z210" s="2">
        <v>25720</v>
      </c>
      <c r="AD210" t="s">
        <v>615</v>
      </c>
      <c r="AF210" t="s">
        <v>20</v>
      </c>
      <c r="AG210" t="s">
        <v>21</v>
      </c>
      <c r="AH210">
        <v>5010</v>
      </c>
      <c r="AI210">
        <v>1</v>
      </c>
      <c r="AJ210">
        <v>5540</v>
      </c>
      <c r="AO210" t="s">
        <v>640</v>
      </c>
      <c r="AP210" t="s">
        <v>1479</v>
      </c>
      <c r="AQ210" t="s">
        <v>206</v>
      </c>
      <c r="AR210" t="s">
        <v>619</v>
      </c>
      <c r="AS210" t="s">
        <v>604</v>
      </c>
      <c r="AU210">
        <v>5010</v>
      </c>
      <c r="AV210">
        <v>5010</v>
      </c>
      <c r="AW210">
        <v>5010</v>
      </c>
      <c r="AX210">
        <v>2</v>
      </c>
      <c r="AY210">
        <v>2</v>
      </c>
      <c r="AZ210">
        <v>400</v>
      </c>
      <c r="BB210">
        <v>748</v>
      </c>
      <c r="BG210" t="s">
        <v>31</v>
      </c>
      <c r="BK210" t="s">
        <v>31</v>
      </c>
      <c r="BL210" t="s">
        <v>31</v>
      </c>
      <c r="BM210" s="2">
        <v>25720</v>
      </c>
    </row>
    <row r="211" spans="1:65">
      <c r="A211" t="s">
        <v>639</v>
      </c>
      <c r="B211">
        <v>51298</v>
      </c>
      <c r="C211" t="s">
        <v>136</v>
      </c>
      <c r="D211">
        <v>1298</v>
      </c>
      <c r="E211" t="s">
        <v>136</v>
      </c>
      <c r="F211" t="s">
        <v>7254</v>
      </c>
      <c r="G211">
        <v>15</v>
      </c>
      <c r="I211" t="s">
        <v>7255</v>
      </c>
      <c r="J211" t="s">
        <v>6883</v>
      </c>
      <c r="K211" t="s">
        <v>277</v>
      </c>
      <c r="L211" t="s">
        <v>27</v>
      </c>
      <c r="M211">
        <v>129700</v>
      </c>
      <c r="N211">
        <v>1.1000000000000001</v>
      </c>
      <c r="O211">
        <v>142.66999999999999</v>
      </c>
      <c r="Q211" t="s">
        <v>601</v>
      </c>
      <c r="R211" s="2">
        <v>44927</v>
      </c>
      <c r="S211">
        <v>5510</v>
      </c>
      <c r="T211" s="2">
        <v>44562</v>
      </c>
      <c r="U211" t="s">
        <v>6921</v>
      </c>
      <c r="V211" t="s">
        <v>6885</v>
      </c>
      <c r="W211">
        <v>0</v>
      </c>
      <c r="Y211">
        <v>204</v>
      </c>
      <c r="Z211" s="2">
        <v>25720</v>
      </c>
      <c r="AD211" t="s">
        <v>615</v>
      </c>
      <c r="AF211" t="s">
        <v>20</v>
      </c>
      <c r="AG211" t="s">
        <v>21</v>
      </c>
      <c r="AH211">
        <v>5010</v>
      </c>
      <c r="AI211">
        <v>1</v>
      </c>
      <c r="AJ211">
        <v>5540</v>
      </c>
      <c r="AO211" t="s">
        <v>640</v>
      </c>
      <c r="AP211" t="s">
        <v>1479</v>
      </c>
      <c r="AQ211" t="s">
        <v>206</v>
      </c>
      <c r="AR211" t="s">
        <v>619</v>
      </c>
      <c r="AS211" t="s">
        <v>604</v>
      </c>
      <c r="AU211">
        <v>5010</v>
      </c>
      <c r="AV211">
        <v>5010</v>
      </c>
      <c r="AW211">
        <v>5010</v>
      </c>
      <c r="AX211">
        <v>3</v>
      </c>
      <c r="AY211">
        <v>3</v>
      </c>
      <c r="AZ211">
        <v>400</v>
      </c>
      <c r="BB211">
        <v>748</v>
      </c>
      <c r="BG211" t="s">
        <v>31</v>
      </c>
      <c r="BK211" t="s">
        <v>31</v>
      </c>
      <c r="BL211" t="s">
        <v>31</v>
      </c>
      <c r="BM211" s="2">
        <v>25720</v>
      </c>
    </row>
    <row r="212" spans="1:65">
      <c r="A212" t="s">
        <v>639</v>
      </c>
      <c r="B212">
        <v>51298</v>
      </c>
      <c r="C212" t="s">
        <v>136</v>
      </c>
      <c r="D212">
        <v>1298</v>
      </c>
      <c r="E212" t="s">
        <v>136</v>
      </c>
      <c r="F212" t="s">
        <v>7254</v>
      </c>
      <c r="G212">
        <v>15</v>
      </c>
      <c r="I212" t="s">
        <v>7255</v>
      </c>
      <c r="J212" t="s">
        <v>6883</v>
      </c>
      <c r="K212" t="s">
        <v>277</v>
      </c>
      <c r="M212">
        <v>9100</v>
      </c>
      <c r="N212">
        <v>1.1000000000000001</v>
      </c>
      <c r="O212">
        <v>10.01</v>
      </c>
      <c r="Q212" t="s">
        <v>601</v>
      </c>
      <c r="R212" s="2">
        <v>44927</v>
      </c>
      <c r="S212">
        <v>5510</v>
      </c>
      <c r="T212" s="2">
        <v>44562</v>
      </c>
      <c r="U212" t="s">
        <v>6921</v>
      </c>
      <c r="V212" t="s">
        <v>6885</v>
      </c>
      <c r="W212">
        <v>0</v>
      </c>
      <c r="Y212">
        <v>204</v>
      </c>
      <c r="Z212" s="2">
        <v>25720</v>
      </c>
      <c r="AD212" t="s">
        <v>615</v>
      </c>
      <c r="AF212" t="s">
        <v>20</v>
      </c>
      <c r="AG212" t="s">
        <v>21</v>
      </c>
      <c r="AH212">
        <v>5010</v>
      </c>
      <c r="AI212">
        <v>1</v>
      </c>
      <c r="AJ212">
        <v>5540</v>
      </c>
      <c r="AO212" t="s">
        <v>640</v>
      </c>
      <c r="AP212" t="s">
        <v>1479</v>
      </c>
      <c r="AQ212" t="s">
        <v>206</v>
      </c>
      <c r="AR212" t="s">
        <v>619</v>
      </c>
      <c r="AS212" t="s">
        <v>604</v>
      </c>
      <c r="AU212">
        <v>5010</v>
      </c>
      <c r="AV212">
        <v>5010</v>
      </c>
      <c r="AW212">
        <v>5010</v>
      </c>
      <c r="AX212">
        <v>4</v>
      </c>
      <c r="AY212">
        <v>4</v>
      </c>
      <c r="AZ212">
        <v>400</v>
      </c>
      <c r="BB212">
        <v>748</v>
      </c>
      <c r="BG212" t="s">
        <v>31</v>
      </c>
      <c r="BK212" t="s">
        <v>31</v>
      </c>
      <c r="BL212" t="s">
        <v>31</v>
      </c>
      <c r="BM212" s="2">
        <v>25720</v>
      </c>
    </row>
    <row r="213" spans="1:65">
      <c r="A213" t="s">
        <v>639</v>
      </c>
      <c r="B213">
        <v>51298</v>
      </c>
      <c r="C213" t="s">
        <v>136</v>
      </c>
      <c r="D213">
        <v>1298</v>
      </c>
      <c r="E213" t="s">
        <v>136</v>
      </c>
      <c r="F213" t="s">
        <v>7254</v>
      </c>
      <c r="G213">
        <v>15</v>
      </c>
      <c r="I213" t="s">
        <v>7255</v>
      </c>
      <c r="J213" t="s">
        <v>6883</v>
      </c>
      <c r="K213" t="s">
        <v>277</v>
      </c>
      <c r="L213" t="s">
        <v>641</v>
      </c>
      <c r="M213">
        <v>23800</v>
      </c>
      <c r="N213">
        <v>1.1000000000000001</v>
      </c>
      <c r="O213">
        <v>26.18</v>
      </c>
      <c r="Q213" t="s">
        <v>601</v>
      </c>
      <c r="R213" s="2">
        <v>44927</v>
      </c>
      <c r="S213">
        <v>5510</v>
      </c>
      <c r="T213" s="2">
        <v>44562</v>
      </c>
      <c r="U213" t="s">
        <v>6921</v>
      </c>
      <c r="V213" t="s">
        <v>6885</v>
      </c>
      <c r="W213">
        <v>0</v>
      </c>
      <c r="Y213">
        <v>204</v>
      </c>
      <c r="Z213" s="2">
        <v>25720</v>
      </c>
      <c r="AD213" t="s">
        <v>615</v>
      </c>
      <c r="AF213" t="s">
        <v>20</v>
      </c>
      <c r="AG213" t="s">
        <v>21</v>
      </c>
      <c r="AH213">
        <v>5010</v>
      </c>
      <c r="AI213">
        <v>1</v>
      </c>
      <c r="AJ213">
        <v>5540</v>
      </c>
      <c r="AO213" t="s">
        <v>640</v>
      </c>
      <c r="AP213" t="s">
        <v>1479</v>
      </c>
      <c r="AQ213" t="s">
        <v>206</v>
      </c>
      <c r="AR213" t="s">
        <v>619</v>
      </c>
      <c r="AS213" t="s">
        <v>604</v>
      </c>
      <c r="AU213">
        <v>5010</v>
      </c>
      <c r="AV213">
        <v>5010</v>
      </c>
      <c r="AW213">
        <v>5010</v>
      </c>
      <c r="AX213">
        <v>5</v>
      </c>
      <c r="AY213">
        <v>5</v>
      </c>
      <c r="AZ213">
        <v>400</v>
      </c>
      <c r="BB213">
        <v>748</v>
      </c>
      <c r="BG213" t="s">
        <v>31</v>
      </c>
      <c r="BK213" t="s">
        <v>31</v>
      </c>
      <c r="BL213" t="s">
        <v>31</v>
      </c>
      <c r="BM213" s="2">
        <v>25720</v>
      </c>
    </row>
    <row r="214" spans="1:65">
      <c r="A214" t="s">
        <v>639</v>
      </c>
      <c r="B214">
        <v>51298</v>
      </c>
      <c r="C214" t="s">
        <v>136</v>
      </c>
      <c r="D214">
        <v>1298</v>
      </c>
      <c r="E214" t="s">
        <v>136</v>
      </c>
      <c r="F214" t="s">
        <v>7254</v>
      </c>
      <c r="G214">
        <v>15</v>
      </c>
      <c r="I214" t="s">
        <v>7255</v>
      </c>
      <c r="J214" t="s">
        <v>6883</v>
      </c>
      <c r="K214" t="s">
        <v>277</v>
      </c>
      <c r="L214" t="s">
        <v>27</v>
      </c>
      <c r="M214">
        <v>8800</v>
      </c>
      <c r="N214">
        <v>1.1000000000000001</v>
      </c>
      <c r="O214">
        <v>9.68</v>
      </c>
      <c r="Q214" t="s">
        <v>601</v>
      </c>
      <c r="R214" s="2">
        <v>44927</v>
      </c>
      <c r="S214">
        <v>5510</v>
      </c>
      <c r="T214" s="2">
        <v>44562</v>
      </c>
      <c r="U214" t="s">
        <v>6921</v>
      </c>
      <c r="V214" t="s">
        <v>6885</v>
      </c>
      <c r="W214">
        <v>0</v>
      </c>
      <c r="Y214">
        <v>204</v>
      </c>
      <c r="Z214" s="2">
        <v>25720</v>
      </c>
      <c r="AD214" t="s">
        <v>615</v>
      </c>
      <c r="AF214" t="s">
        <v>20</v>
      </c>
      <c r="AG214" t="s">
        <v>21</v>
      </c>
      <c r="AH214">
        <v>5010</v>
      </c>
      <c r="AI214">
        <v>1</v>
      </c>
      <c r="AJ214">
        <v>5540</v>
      </c>
      <c r="AO214" t="s">
        <v>640</v>
      </c>
      <c r="AP214" t="s">
        <v>1479</v>
      </c>
      <c r="AQ214" t="s">
        <v>206</v>
      </c>
      <c r="AR214" t="s">
        <v>619</v>
      </c>
      <c r="AS214" t="s">
        <v>604</v>
      </c>
      <c r="AU214">
        <v>5010</v>
      </c>
      <c r="AV214">
        <v>5010</v>
      </c>
      <c r="AW214">
        <v>5010</v>
      </c>
      <c r="AX214">
        <v>6</v>
      </c>
      <c r="AY214">
        <v>6</v>
      </c>
      <c r="AZ214">
        <v>400</v>
      </c>
      <c r="BB214">
        <v>748</v>
      </c>
      <c r="BG214" t="s">
        <v>31</v>
      </c>
      <c r="BK214" t="s">
        <v>31</v>
      </c>
      <c r="BL214" t="s">
        <v>31</v>
      </c>
      <c r="BM214" s="2">
        <v>25720</v>
      </c>
    </row>
    <row r="215" spans="1:65">
      <c r="A215" t="s">
        <v>639</v>
      </c>
      <c r="B215">
        <v>51298</v>
      </c>
      <c r="C215" t="s">
        <v>136</v>
      </c>
      <c r="D215">
        <v>1298</v>
      </c>
      <c r="E215" t="s">
        <v>136</v>
      </c>
      <c r="F215" t="s">
        <v>7254</v>
      </c>
      <c r="G215">
        <v>15</v>
      </c>
      <c r="I215" t="s">
        <v>7255</v>
      </c>
      <c r="J215" t="s">
        <v>6883</v>
      </c>
      <c r="K215" t="s">
        <v>277</v>
      </c>
      <c r="L215" t="s">
        <v>475</v>
      </c>
      <c r="M215">
        <v>5500</v>
      </c>
      <c r="N215">
        <v>1.1000000000000001</v>
      </c>
      <c r="O215">
        <v>6.05</v>
      </c>
      <c r="Q215" t="s">
        <v>601</v>
      </c>
      <c r="R215" s="2">
        <v>44927</v>
      </c>
      <c r="S215">
        <v>5510</v>
      </c>
      <c r="T215" s="2">
        <v>44562</v>
      </c>
      <c r="U215" t="s">
        <v>6921</v>
      </c>
      <c r="V215" t="s">
        <v>6885</v>
      </c>
      <c r="W215">
        <v>0</v>
      </c>
      <c r="Y215">
        <v>204</v>
      </c>
      <c r="Z215" s="2">
        <v>25720</v>
      </c>
      <c r="AD215" t="s">
        <v>615</v>
      </c>
      <c r="AF215" t="s">
        <v>20</v>
      </c>
      <c r="AG215" t="s">
        <v>21</v>
      </c>
      <c r="AH215">
        <v>5010</v>
      </c>
      <c r="AI215">
        <v>1</v>
      </c>
      <c r="AJ215">
        <v>5540</v>
      </c>
      <c r="AO215" t="s">
        <v>640</v>
      </c>
      <c r="AP215" t="s">
        <v>1479</v>
      </c>
      <c r="AQ215" t="s">
        <v>206</v>
      </c>
      <c r="AR215" t="s">
        <v>619</v>
      </c>
      <c r="AS215" t="s">
        <v>604</v>
      </c>
      <c r="AU215">
        <v>5010</v>
      </c>
      <c r="AV215">
        <v>5010</v>
      </c>
      <c r="AW215">
        <v>5010</v>
      </c>
      <c r="AX215">
        <v>7</v>
      </c>
      <c r="AY215">
        <v>7</v>
      </c>
      <c r="AZ215">
        <v>400</v>
      </c>
      <c r="BB215">
        <v>748</v>
      </c>
      <c r="BG215" t="s">
        <v>31</v>
      </c>
      <c r="BK215" t="s">
        <v>31</v>
      </c>
      <c r="BL215" t="s">
        <v>31</v>
      </c>
      <c r="BM215" s="2">
        <v>25720</v>
      </c>
    </row>
    <row r="216" spans="1:65">
      <c r="A216" t="s">
        <v>639</v>
      </c>
      <c r="B216">
        <v>51298</v>
      </c>
      <c r="C216" t="s">
        <v>136</v>
      </c>
      <c r="D216">
        <v>1298</v>
      </c>
      <c r="E216" t="s">
        <v>136</v>
      </c>
      <c r="F216" t="s">
        <v>7254</v>
      </c>
      <c r="G216">
        <v>15</v>
      </c>
      <c r="I216" t="s">
        <v>7255</v>
      </c>
      <c r="J216" t="s">
        <v>6883</v>
      </c>
      <c r="K216" t="s">
        <v>277</v>
      </c>
      <c r="L216" t="s">
        <v>475</v>
      </c>
      <c r="M216">
        <v>7100</v>
      </c>
      <c r="N216">
        <v>1.1000000000000001</v>
      </c>
      <c r="O216">
        <v>7.81</v>
      </c>
      <c r="Q216" t="s">
        <v>601</v>
      </c>
      <c r="R216" s="2">
        <v>44927</v>
      </c>
      <c r="S216">
        <v>5510</v>
      </c>
      <c r="T216" s="2">
        <v>44562</v>
      </c>
      <c r="U216" t="s">
        <v>6921</v>
      </c>
      <c r="V216" t="s">
        <v>6885</v>
      </c>
      <c r="W216">
        <v>0</v>
      </c>
      <c r="Y216">
        <v>204</v>
      </c>
      <c r="Z216" s="2">
        <v>25720</v>
      </c>
      <c r="AD216" t="s">
        <v>615</v>
      </c>
      <c r="AF216" t="s">
        <v>20</v>
      </c>
      <c r="AG216" t="s">
        <v>21</v>
      </c>
      <c r="AH216">
        <v>5010</v>
      </c>
      <c r="AI216">
        <v>1</v>
      </c>
      <c r="AJ216">
        <v>5540</v>
      </c>
      <c r="AO216" t="s">
        <v>640</v>
      </c>
      <c r="AP216" t="s">
        <v>1479</v>
      </c>
      <c r="AQ216" t="s">
        <v>206</v>
      </c>
      <c r="AR216" t="s">
        <v>619</v>
      </c>
      <c r="AS216" t="s">
        <v>604</v>
      </c>
      <c r="AU216">
        <v>5010</v>
      </c>
      <c r="AV216">
        <v>5010</v>
      </c>
      <c r="AW216">
        <v>5010</v>
      </c>
      <c r="AX216">
        <v>8</v>
      </c>
      <c r="AY216">
        <v>8</v>
      </c>
      <c r="AZ216">
        <v>400</v>
      </c>
      <c r="BB216">
        <v>748</v>
      </c>
      <c r="BG216" t="s">
        <v>31</v>
      </c>
      <c r="BK216" t="s">
        <v>31</v>
      </c>
      <c r="BL216" t="s">
        <v>31</v>
      </c>
      <c r="BM216" s="2">
        <v>25720</v>
      </c>
    </row>
    <row r="217" spans="1:65">
      <c r="A217" t="s">
        <v>642</v>
      </c>
      <c r="B217">
        <v>51298</v>
      </c>
      <c r="C217" t="s">
        <v>136</v>
      </c>
      <c r="D217">
        <v>1298</v>
      </c>
      <c r="E217" t="s">
        <v>136</v>
      </c>
      <c r="F217" t="s">
        <v>7254</v>
      </c>
      <c r="G217">
        <v>16</v>
      </c>
      <c r="I217" t="s">
        <v>7255</v>
      </c>
      <c r="J217" t="s">
        <v>6883</v>
      </c>
      <c r="K217" t="s">
        <v>206</v>
      </c>
      <c r="L217" t="s">
        <v>27</v>
      </c>
      <c r="M217">
        <v>300200</v>
      </c>
      <c r="N217">
        <v>1.1000000000000001</v>
      </c>
      <c r="O217">
        <v>330.22</v>
      </c>
      <c r="Q217" t="s">
        <v>601</v>
      </c>
      <c r="R217" s="2">
        <v>44927</v>
      </c>
      <c r="S217">
        <v>5510</v>
      </c>
      <c r="T217" s="2">
        <v>44562</v>
      </c>
      <c r="U217" t="s">
        <v>6921</v>
      </c>
      <c r="V217" t="s">
        <v>6885</v>
      </c>
      <c r="W217">
        <v>0</v>
      </c>
      <c r="Y217">
        <v>204</v>
      </c>
      <c r="Z217" s="2">
        <v>25535</v>
      </c>
      <c r="AC217" s="2">
        <v>45449</v>
      </c>
      <c r="AD217" t="s">
        <v>615</v>
      </c>
      <c r="AE217" t="s">
        <v>7255</v>
      </c>
      <c r="AF217" t="s">
        <v>20</v>
      </c>
      <c r="AG217" t="s">
        <v>21</v>
      </c>
      <c r="AH217">
        <v>5011</v>
      </c>
      <c r="AI217">
        <v>1</v>
      </c>
      <c r="AJ217">
        <v>5540</v>
      </c>
      <c r="AO217" t="s">
        <v>7254</v>
      </c>
      <c r="AS217" t="s">
        <v>604</v>
      </c>
      <c r="AU217">
        <v>5011</v>
      </c>
      <c r="AV217">
        <v>5011</v>
      </c>
      <c r="AW217">
        <v>5011</v>
      </c>
      <c r="AX217">
        <v>1</v>
      </c>
      <c r="AY217">
        <v>1</v>
      </c>
      <c r="AZ217">
        <v>400</v>
      </c>
      <c r="BB217">
        <v>748</v>
      </c>
      <c r="BG217" t="s">
        <v>31</v>
      </c>
      <c r="BK217" t="s">
        <v>31</v>
      </c>
      <c r="BL217" t="s">
        <v>31</v>
      </c>
      <c r="BM217" s="2">
        <v>25535</v>
      </c>
    </row>
    <row r="218" spans="1:65">
      <c r="A218" t="s">
        <v>643</v>
      </c>
      <c r="B218">
        <v>51298</v>
      </c>
      <c r="C218" t="s">
        <v>136</v>
      </c>
      <c r="D218">
        <v>1298</v>
      </c>
      <c r="E218" t="s">
        <v>136</v>
      </c>
      <c r="F218" t="s">
        <v>7254</v>
      </c>
      <c r="G218">
        <v>19</v>
      </c>
      <c r="I218" t="s">
        <v>7255</v>
      </c>
      <c r="J218" t="s">
        <v>6883</v>
      </c>
      <c r="K218" t="s">
        <v>206</v>
      </c>
      <c r="L218" t="s">
        <v>27</v>
      </c>
      <c r="M218">
        <v>324200</v>
      </c>
      <c r="N218">
        <v>1.1000000000000001</v>
      </c>
      <c r="O218">
        <v>356.62</v>
      </c>
      <c r="Q218" t="s">
        <v>601</v>
      </c>
      <c r="R218" s="2">
        <v>44927</v>
      </c>
      <c r="S218">
        <v>5510</v>
      </c>
      <c r="T218" s="2">
        <v>44562</v>
      </c>
      <c r="U218" t="s">
        <v>6921</v>
      </c>
      <c r="V218" t="s">
        <v>6885</v>
      </c>
      <c r="W218">
        <v>0</v>
      </c>
      <c r="Y218">
        <v>204</v>
      </c>
      <c r="Z218" s="2">
        <v>25535</v>
      </c>
      <c r="AC218" s="2">
        <v>45449</v>
      </c>
      <c r="AD218" t="s">
        <v>615</v>
      </c>
      <c r="AE218" t="s">
        <v>7255</v>
      </c>
      <c r="AF218" t="s">
        <v>20</v>
      </c>
      <c r="AG218" t="s">
        <v>21</v>
      </c>
      <c r="AH218">
        <v>5012</v>
      </c>
      <c r="AI218">
        <v>1</v>
      </c>
      <c r="AJ218">
        <v>5540</v>
      </c>
      <c r="AO218" t="s">
        <v>7254</v>
      </c>
      <c r="AS218" t="s">
        <v>604</v>
      </c>
      <c r="AU218">
        <v>5012</v>
      </c>
      <c r="AV218">
        <v>5012</v>
      </c>
      <c r="AW218">
        <v>5012</v>
      </c>
      <c r="AX218">
        <v>1</v>
      </c>
      <c r="AY218">
        <v>1</v>
      </c>
      <c r="AZ218">
        <v>400</v>
      </c>
      <c r="BB218">
        <v>748</v>
      </c>
      <c r="BG218" t="s">
        <v>32</v>
      </c>
      <c r="BH218" t="s">
        <v>645</v>
      </c>
      <c r="BK218" t="s">
        <v>31</v>
      </c>
      <c r="BL218" t="s">
        <v>31</v>
      </c>
      <c r="BM218" s="2">
        <v>25535</v>
      </c>
    </row>
    <row r="219" spans="1:65">
      <c r="A219" t="s">
        <v>646</v>
      </c>
      <c r="B219">
        <v>51298</v>
      </c>
      <c r="C219" t="s">
        <v>136</v>
      </c>
      <c r="D219">
        <v>1298</v>
      </c>
      <c r="E219" t="s">
        <v>136</v>
      </c>
      <c r="F219" t="s">
        <v>7254</v>
      </c>
      <c r="G219">
        <v>18</v>
      </c>
      <c r="I219" t="s">
        <v>7255</v>
      </c>
      <c r="J219" t="s">
        <v>6883</v>
      </c>
      <c r="K219" t="s">
        <v>258</v>
      </c>
      <c r="L219" t="s">
        <v>27</v>
      </c>
      <c r="M219">
        <v>405600</v>
      </c>
      <c r="N219">
        <v>1.1000000000000001</v>
      </c>
      <c r="O219">
        <v>446.16</v>
      </c>
      <c r="Q219" t="s">
        <v>601</v>
      </c>
      <c r="R219" s="2">
        <v>44927</v>
      </c>
      <c r="S219">
        <v>5510</v>
      </c>
      <c r="T219" s="2">
        <v>44562</v>
      </c>
      <c r="U219" t="s">
        <v>6921</v>
      </c>
      <c r="V219" t="s">
        <v>6885</v>
      </c>
      <c r="W219">
        <v>0</v>
      </c>
      <c r="Y219">
        <v>204</v>
      </c>
      <c r="Z219" s="2">
        <v>25535</v>
      </c>
      <c r="AD219" t="s">
        <v>615</v>
      </c>
      <c r="AF219" t="s">
        <v>20</v>
      </c>
      <c r="AG219" t="s">
        <v>21</v>
      </c>
      <c r="AH219">
        <v>5013</v>
      </c>
      <c r="AI219">
        <v>1</v>
      </c>
      <c r="AJ219">
        <v>5540</v>
      </c>
      <c r="AO219" t="s">
        <v>647</v>
      </c>
      <c r="AP219" t="s">
        <v>7256</v>
      </c>
      <c r="AS219" t="s">
        <v>604</v>
      </c>
      <c r="AU219">
        <v>5013</v>
      </c>
      <c r="AV219">
        <v>5013</v>
      </c>
      <c r="AW219">
        <v>5013</v>
      </c>
      <c r="AX219">
        <v>1</v>
      </c>
      <c r="AY219">
        <v>1</v>
      </c>
      <c r="AZ219">
        <v>400</v>
      </c>
      <c r="BB219">
        <v>748</v>
      </c>
      <c r="BG219" t="s">
        <v>31</v>
      </c>
      <c r="BK219" t="s">
        <v>31</v>
      </c>
      <c r="BL219" t="s">
        <v>31</v>
      </c>
      <c r="BM219" s="2">
        <v>25535</v>
      </c>
    </row>
    <row r="220" spans="1:65">
      <c r="A220" t="s">
        <v>646</v>
      </c>
      <c r="B220">
        <v>51298</v>
      </c>
      <c r="C220" t="s">
        <v>136</v>
      </c>
      <c r="D220">
        <v>1298</v>
      </c>
      <c r="E220" t="s">
        <v>136</v>
      </c>
      <c r="F220" t="s">
        <v>7254</v>
      </c>
      <c r="G220">
        <v>18</v>
      </c>
      <c r="I220" t="s">
        <v>7255</v>
      </c>
      <c r="J220" t="s">
        <v>6883</v>
      </c>
      <c r="K220" t="s">
        <v>200</v>
      </c>
      <c r="L220" t="s">
        <v>475</v>
      </c>
      <c r="M220">
        <v>17600</v>
      </c>
      <c r="N220">
        <v>1.1000000000000001</v>
      </c>
      <c r="O220">
        <v>19.36</v>
      </c>
      <c r="Q220" t="s">
        <v>601</v>
      </c>
      <c r="R220" s="2">
        <v>44927</v>
      </c>
      <c r="S220">
        <v>5510</v>
      </c>
      <c r="T220" s="2">
        <v>44562</v>
      </c>
      <c r="U220" t="s">
        <v>6921</v>
      </c>
      <c r="V220" t="s">
        <v>6885</v>
      </c>
      <c r="W220">
        <v>0</v>
      </c>
      <c r="Y220">
        <v>204</v>
      </c>
      <c r="Z220" s="2">
        <v>25535</v>
      </c>
      <c r="AD220" t="s">
        <v>615</v>
      </c>
      <c r="AF220" t="s">
        <v>20</v>
      </c>
      <c r="AG220" t="s">
        <v>21</v>
      </c>
      <c r="AH220">
        <v>5013</v>
      </c>
      <c r="AI220">
        <v>1</v>
      </c>
      <c r="AJ220">
        <v>5540</v>
      </c>
      <c r="AO220" t="s">
        <v>647</v>
      </c>
      <c r="AP220" t="s">
        <v>7256</v>
      </c>
      <c r="AS220" t="s">
        <v>26</v>
      </c>
      <c r="AU220">
        <v>5013</v>
      </c>
      <c r="AV220">
        <v>5013</v>
      </c>
      <c r="AW220">
        <v>5013</v>
      </c>
      <c r="AX220">
        <v>2</v>
      </c>
      <c r="AY220">
        <v>2</v>
      </c>
      <c r="AZ220">
        <v>400</v>
      </c>
      <c r="BB220">
        <v>748</v>
      </c>
      <c r="BG220" t="s">
        <v>31</v>
      </c>
      <c r="BK220" t="s">
        <v>31</v>
      </c>
      <c r="BL220" t="s">
        <v>31</v>
      </c>
      <c r="BM220" s="2">
        <v>25535</v>
      </c>
    </row>
    <row r="221" spans="1:65">
      <c r="A221" t="s">
        <v>648</v>
      </c>
      <c r="B221">
        <v>51298</v>
      </c>
      <c r="C221" t="s">
        <v>136</v>
      </c>
      <c r="D221">
        <v>1298</v>
      </c>
      <c r="E221" t="s">
        <v>136</v>
      </c>
      <c r="F221" t="s">
        <v>7254</v>
      </c>
      <c r="G221">
        <v>12</v>
      </c>
      <c r="H221" t="s">
        <v>7257</v>
      </c>
      <c r="I221" t="s">
        <v>7255</v>
      </c>
      <c r="J221" t="s">
        <v>6883</v>
      </c>
      <c r="K221" t="s">
        <v>258</v>
      </c>
      <c r="L221" t="s">
        <v>650</v>
      </c>
      <c r="M221">
        <v>491900</v>
      </c>
      <c r="N221">
        <v>1.1000000000000001</v>
      </c>
      <c r="O221">
        <v>541.09</v>
      </c>
      <c r="Q221" t="s">
        <v>601</v>
      </c>
      <c r="R221" s="2">
        <v>44927</v>
      </c>
      <c r="S221">
        <v>5510</v>
      </c>
      <c r="T221" s="2">
        <v>44562</v>
      </c>
      <c r="U221" t="s">
        <v>6921</v>
      </c>
      <c r="V221" t="s">
        <v>6885</v>
      </c>
      <c r="W221">
        <v>0</v>
      </c>
      <c r="Y221">
        <v>204</v>
      </c>
      <c r="Z221" s="2">
        <v>25539</v>
      </c>
      <c r="AD221" t="s">
        <v>615</v>
      </c>
      <c r="AF221" t="s">
        <v>20</v>
      </c>
      <c r="AG221" t="s">
        <v>21</v>
      </c>
      <c r="AH221">
        <v>5014</v>
      </c>
      <c r="AI221">
        <v>1</v>
      </c>
      <c r="AJ221">
        <v>5540</v>
      </c>
      <c r="AO221" t="s">
        <v>7258</v>
      </c>
      <c r="AP221" t="s">
        <v>652</v>
      </c>
      <c r="AQ221" t="s">
        <v>653</v>
      </c>
      <c r="AR221" t="s">
        <v>7259</v>
      </c>
      <c r="AS221" t="s">
        <v>604</v>
      </c>
      <c r="AU221">
        <v>5014</v>
      </c>
      <c r="AV221">
        <v>5014</v>
      </c>
      <c r="AW221">
        <v>5014</v>
      </c>
      <c r="AX221">
        <v>1</v>
      </c>
      <c r="AY221">
        <v>1</v>
      </c>
      <c r="AZ221">
        <v>400</v>
      </c>
      <c r="BB221">
        <v>748</v>
      </c>
      <c r="BG221" t="s">
        <v>31</v>
      </c>
      <c r="BK221" t="s">
        <v>31</v>
      </c>
      <c r="BL221" t="s">
        <v>31</v>
      </c>
      <c r="BM221" s="2">
        <v>25539</v>
      </c>
    </row>
    <row r="222" spans="1:65">
      <c r="A222" t="s">
        <v>648</v>
      </c>
      <c r="B222">
        <v>51298</v>
      </c>
      <c r="C222" t="s">
        <v>136</v>
      </c>
      <c r="D222">
        <v>1298</v>
      </c>
      <c r="E222" t="s">
        <v>136</v>
      </c>
      <c r="F222" t="s">
        <v>7254</v>
      </c>
      <c r="G222">
        <v>12</v>
      </c>
      <c r="H222" t="s">
        <v>7257</v>
      </c>
      <c r="I222" t="s">
        <v>7255</v>
      </c>
      <c r="J222" t="s">
        <v>6883</v>
      </c>
      <c r="K222" t="s">
        <v>651</v>
      </c>
      <c r="M222">
        <v>86800</v>
      </c>
      <c r="N222">
        <v>1.1000000000000001</v>
      </c>
      <c r="O222">
        <v>95.48</v>
      </c>
      <c r="Q222" t="s">
        <v>601</v>
      </c>
      <c r="R222" s="2">
        <v>44927</v>
      </c>
      <c r="S222">
        <v>5510</v>
      </c>
      <c r="T222" s="2">
        <v>44562</v>
      </c>
      <c r="U222" t="s">
        <v>6921</v>
      </c>
      <c r="V222" t="s">
        <v>6885</v>
      </c>
      <c r="W222">
        <v>0</v>
      </c>
      <c r="Y222">
        <v>204</v>
      </c>
      <c r="Z222" s="2">
        <v>25539</v>
      </c>
      <c r="AD222" t="s">
        <v>615</v>
      </c>
      <c r="AF222" t="s">
        <v>20</v>
      </c>
      <c r="AG222" t="s">
        <v>21</v>
      </c>
      <c r="AH222">
        <v>5014</v>
      </c>
      <c r="AI222">
        <v>1</v>
      </c>
      <c r="AJ222">
        <v>5540</v>
      </c>
      <c r="AO222" t="s">
        <v>7258</v>
      </c>
      <c r="AP222" t="s">
        <v>652</v>
      </c>
      <c r="AQ222" t="s">
        <v>653</v>
      </c>
      <c r="AR222" t="s">
        <v>7259</v>
      </c>
      <c r="AS222" t="s">
        <v>604</v>
      </c>
      <c r="AU222">
        <v>5014</v>
      </c>
      <c r="AV222">
        <v>5014</v>
      </c>
      <c r="AW222">
        <v>5014</v>
      </c>
      <c r="AX222">
        <v>2</v>
      </c>
      <c r="AY222">
        <v>2</v>
      </c>
      <c r="AZ222">
        <v>400</v>
      </c>
      <c r="BB222">
        <v>748</v>
      </c>
      <c r="BE222" t="s">
        <v>652</v>
      </c>
      <c r="BF222" t="s">
        <v>652</v>
      </c>
      <c r="BG222" t="s">
        <v>31</v>
      </c>
      <c r="BK222" t="s">
        <v>31</v>
      </c>
      <c r="BL222" t="s">
        <v>31</v>
      </c>
      <c r="BM222" s="2">
        <v>25539</v>
      </c>
    </row>
    <row r="223" spans="1:65">
      <c r="A223" t="s">
        <v>648</v>
      </c>
      <c r="B223">
        <v>51298</v>
      </c>
      <c r="C223" t="s">
        <v>136</v>
      </c>
      <c r="D223">
        <v>1298</v>
      </c>
      <c r="E223" t="s">
        <v>136</v>
      </c>
      <c r="F223" t="s">
        <v>7254</v>
      </c>
      <c r="G223">
        <v>12</v>
      </c>
      <c r="H223" t="s">
        <v>7257</v>
      </c>
      <c r="I223" t="s">
        <v>7255</v>
      </c>
      <c r="J223" t="s">
        <v>6883</v>
      </c>
      <c r="K223" t="s">
        <v>240</v>
      </c>
      <c r="L223" t="s">
        <v>27</v>
      </c>
      <c r="M223">
        <v>6800</v>
      </c>
      <c r="N223">
        <v>1.1000000000000001</v>
      </c>
      <c r="O223">
        <v>7.48</v>
      </c>
      <c r="Q223" t="s">
        <v>601</v>
      </c>
      <c r="R223" s="2">
        <v>44927</v>
      </c>
      <c r="S223">
        <v>5510</v>
      </c>
      <c r="T223" s="2">
        <v>44562</v>
      </c>
      <c r="U223" t="s">
        <v>6921</v>
      </c>
      <c r="V223" t="s">
        <v>6885</v>
      </c>
      <c r="W223">
        <v>0</v>
      </c>
      <c r="Y223">
        <v>204</v>
      </c>
      <c r="Z223" s="2">
        <v>25539</v>
      </c>
      <c r="AD223" t="s">
        <v>615</v>
      </c>
      <c r="AF223" t="s">
        <v>20</v>
      </c>
      <c r="AG223" t="s">
        <v>21</v>
      </c>
      <c r="AH223">
        <v>5014</v>
      </c>
      <c r="AI223">
        <v>1</v>
      </c>
      <c r="AJ223">
        <v>5540</v>
      </c>
      <c r="AO223" t="s">
        <v>7258</v>
      </c>
      <c r="AP223" t="s">
        <v>652</v>
      </c>
      <c r="AQ223" t="s">
        <v>653</v>
      </c>
      <c r="AR223" t="s">
        <v>7259</v>
      </c>
      <c r="AS223" t="s">
        <v>604</v>
      </c>
      <c r="AU223">
        <v>5014</v>
      </c>
      <c r="AV223">
        <v>5014</v>
      </c>
      <c r="AW223">
        <v>5014</v>
      </c>
      <c r="AX223">
        <v>3</v>
      </c>
      <c r="AY223">
        <v>3</v>
      </c>
      <c r="AZ223">
        <v>400</v>
      </c>
      <c r="BB223">
        <v>748</v>
      </c>
      <c r="BE223" t="s">
        <v>653</v>
      </c>
      <c r="BF223" t="s">
        <v>653</v>
      </c>
      <c r="BG223" t="s">
        <v>31</v>
      </c>
      <c r="BK223" t="s">
        <v>31</v>
      </c>
      <c r="BL223" t="s">
        <v>31</v>
      </c>
      <c r="BM223" s="2">
        <v>25539</v>
      </c>
    </row>
    <row r="224" spans="1:65">
      <c r="A224" t="s">
        <v>648</v>
      </c>
      <c r="B224">
        <v>51298</v>
      </c>
      <c r="C224" t="s">
        <v>136</v>
      </c>
      <c r="D224">
        <v>1298</v>
      </c>
      <c r="E224" t="s">
        <v>136</v>
      </c>
      <c r="F224" t="s">
        <v>7254</v>
      </c>
      <c r="G224">
        <v>12</v>
      </c>
      <c r="H224" t="s">
        <v>7257</v>
      </c>
      <c r="I224" t="s">
        <v>7255</v>
      </c>
      <c r="J224" t="s">
        <v>6883</v>
      </c>
      <c r="K224" t="s">
        <v>651</v>
      </c>
      <c r="L224" t="s">
        <v>475</v>
      </c>
      <c r="M224">
        <v>20200</v>
      </c>
      <c r="N224">
        <v>1.1000000000000001</v>
      </c>
      <c r="O224">
        <v>22.22</v>
      </c>
      <c r="Q224" t="s">
        <v>601</v>
      </c>
      <c r="R224" s="2">
        <v>44927</v>
      </c>
      <c r="S224">
        <v>5510</v>
      </c>
      <c r="T224" s="2">
        <v>44562</v>
      </c>
      <c r="U224" t="s">
        <v>6921</v>
      </c>
      <c r="V224" t="s">
        <v>6885</v>
      </c>
      <c r="W224">
        <v>0</v>
      </c>
      <c r="Y224">
        <v>204</v>
      </c>
      <c r="Z224" s="2">
        <v>25539</v>
      </c>
      <c r="AD224" t="s">
        <v>615</v>
      </c>
      <c r="AF224" t="s">
        <v>20</v>
      </c>
      <c r="AG224" t="s">
        <v>21</v>
      </c>
      <c r="AH224">
        <v>5014</v>
      </c>
      <c r="AI224">
        <v>1</v>
      </c>
      <c r="AJ224">
        <v>5540</v>
      </c>
      <c r="AO224" t="s">
        <v>7258</v>
      </c>
      <c r="AP224" t="s">
        <v>652</v>
      </c>
      <c r="AQ224" t="s">
        <v>653</v>
      </c>
      <c r="AR224" t="s">
        <v>7259</v>
      </c>
      <c r="AS224" t="s">
        <v>604</v>
      </c>
      <c r="AU224">
        <v>5014</v>
      </c>
      <c r="AV224">
        <v>5014</v>
      </c>
      <c r="AW224">
        <v>5014</v>
      </c>
      <c r="AX224">
        <v>4</v>
      </c>
      <c r="AY224">
        <v>4</v>
      </c>
      <c r="AZ224">
        <v>400</v>
      </c>
      <c r="BB224">
        <v>748</v>
      </c>
      <c r="BE224" t="s">
        <v>654</v>
      </c>
      <c r="BF224" t="s">
        <v>654</v>
      </c>
      <c r="BG224" t="s">
        <v>31</v>
      </c>
      <c r="BK224" t="s">
        <v>31</v>
      </c>
      <c r="BL224" t="s">
        <v>31</v>
      </c>
      <c r="BM224" s="2">
        <v>25539</v>
      </c>
    </row>
    <row r="225" spans="1:65">
      <c r="A225" t="s">
        <v>648</v>
      </c>
      <c r="B225">
        <v>51298</v>
      </c>
      <c r="C225" t="s">
        <v>136</v>
      </c>
      <c r="D225">
        <v>1298</v>
      </c>
      <c r="E225" t="s">
        <v>136</v>
      </c>
      <c r="F225" t="s">
        <v>7254</v>
      </c>
      <c r="G225">
        <v>12</v>
      </c>
      <c r="H225" t="s">
        <v>7257</v>
      </c>
      <c r="I225" t="s">
        <v>7255</v>
      </c>
      <c r="J225" t="s">
        <v>6883</v>
      </c>
      <c r="K225" t="s">
        <v>491</v>
      </c>
      <c r="M225">
        <v>13000</v>
      </c>
      <c r="N225">
        <v>1.1000000000000001</v>
      </c>
      <c r="O225">
        <v>14.3</v>
      </c>
      <c r="Q225" t="s">
        <v>601</v>
      </c>
      <c r="R225" s="2">
        <v>44927</v>
      </c>
      <c r="S225">
        <v>5510</v>
      </c>
      <c r="T225" s="2">
        <v>44562</v>
      </c>
      <c r="U225" t="s">
        <v>6921</v>
      </c>
      <c r="V225" t="s">
        <v>6885</v>
      </c>
      <c r="W225">
        <v>0</v>
      </c>
      <c r="Y225">
        <v>204</v>
      </c>
      <c r="Z225" s="2">
        <v>25539</v>
      </c>
      <c r="AD225" t="s">
        <v>615</v>
      </c>
      <c r="AF225" t="s">
        <v>20</v>
      </c>
      <c r="AG225" t="s">
        <v>21</v>
      </c>
      <c r="AH225">
        <v>5014</v>
      </c>
      <c r="AI225">
        <v>1</v>
      </c>
      <c r="AJ225">
        <v>5540</v>
      </c>
      <c r="AO225" t="s">
        <v>7258</v>
      </c>
      <c r="AP225" t="s">
        <v>652</v>
      </c>
      <c r="AQ225" t="s">
        <v>653</v>
      </c>
      <c r="AR225" t="s">
        <v>7259</v>
      </c>
      <c r="AS225" t="s">
        <v>604</v>
      </c>
      <c r="AU225">
        <v>5014</v>
      </c>
      <c r="AV225">
        <v>5014</v>
      </c>
      <c r="AW225">
        <v>5014</v>
      </c>
      <c r="AX225">
        <v>5</v>
      </c>
      <c r="AY225">
        <v>5</v>
      </c>
      <c r="AZ225">
        <v>400</v>
      </c>
      <c r="BB225">
        <v>748</v>
      </c>
      <c r="BG225" t="s">
        <v>31</v>
      </c>
      <c r="BK225" t="s">
        <v>31</v>
      </c>
      <c r="BL225" t="s">
        <v>31</v>
      </c>
      <c r="BM225" s="2">
        <v>25539</v>
      </c>
    </row>
    <row r="226" spans="1:65">
      <c r="A226" t="s">
        <v>648</v>
      </c>
      <c r="B226">
        <v>51298</v>
      </c>
      <c r="C226" t="s">
        <v>136</v>
      </c>
      <c r="D226">
        <v>1298</v>
      </c>
      <c r="E226" t="s">
        <v>136</v>
      </c>
      <c r="F226" t="s">
        <v>7254</v>
      </c>
      <c r="G226">
        <v>12</v>
      </c>
      <c r="H226" t="s">
        <v>7257</v>
      </c>
      <c r="I226" t="s">
        <v>7255</v>
      </c>
      <c r="J226" t="s">
        <v>6883</v>
      </c>
      <c r="K226" t="s">
        <v>206</v>
      </c>
      <c r="L226" t="s">
        <v>27</v>
      </c>
      <c r="M226">
        <v>161600</v>
      </c>
      <c r="N226">
        <v>1.1000000000000001</v>
      </c>
      <c r="O226">
        <v>177.76</v>
      </c>
      <c r="Q226" t="s">
        <v>601</v>
      </c>
      <c r="R226" s="2">
        <v>44927</v>
      </c>
      <c r="S226">
        <v>5510</v>
      </c>
      <c r="T226" s="2">
        <v>44562</v>
      </c>
      <c r="U226" t="s">
        <v>6921</v>
      </c>
      <c r="V226" t="s">
        <v>6885</v>
      </c>
      <c r="W226">
        <v>0</v>
      </c>
      <c r="Y226">
        <v>204</v>
      </c>
      <c r="Z226" s="2">
        <v>25539</v>
      </c>
      <c r="AD226" t="s">
        <v>615</v>
      </c>
      <c r="AF226" t="s">
        <v>20</v>
      </c>
      <c r="AG226" t="s">
        <v>21</v>
      </c>
      <c r="AH226">
        <v>5014</v>
      </c>
      <c r="AI226">
        <v>1</v>
      </c>
      <c r="AJ226">
        <v>5540</v>
      </c>
      <c r="AO226" t="s">
        <v>7258</v>
      </c>
      <c r="AP226" t="s">
        <v>652</v>
      </c>
      <c r="AQ226" t="s">
        <v>653</v>
      </c>
      <c r="AR226" t="s">
        <v>7259</v>
      </c>
      <c r="AS226" t="s">
        <v>604</v>
      </c>
      <c r="AU226">
        <v>5014</v>
      </c>
      <c r="AV226">
        <v>5014</v>
      </c>
      <c r="AW226">
        <v>5014</v>
      </c>
      <c r="AX226">
        <v>6</v>
      </c>
      <c r="AY226">
        <v>6</v>
      </c>
      <c r="AZ226">
        <v>400</v>
      </c>
      <c r="BB226">
        <v>748</v>
      </c>
      <c r="BG226" t="s">
        <v>31</v>
      </c>
      <c r="BK226" t="s">
        <v>31</v>
      </c>
      <c r="BL226" t="s">
        <v>31</v>
      </c>
      <c r="BM226" s="2">
        <v>25539</v>
      </c>
    </row>
    <row r="227" spans="1:65">
      <c r="A227" t="s">
        <v>648</v>
      </c>
      <c r="B227">
        <v>51298</v>
      </c>
      <c r="C227" t="s">
        <v>136</v>
      </c>
      <c r="D227">
        <v>1298</v>
      </c>
      <c r="E227" t="s">
        <v>136</v>
      </c>
      <c r="F227" t="s">
        <v>7254</v>
      </c>
      <c r="G227">
        <v>12</v>
      </c>
      <c r="H227" t="s">
        <v>7257</v>
      </c>
      <c r="I227" t="s">
        <v>7255</v>
      </c>
      <c r="J227" t="s">
        <v>6883</v>
      </c>
      <c r="K227" t="s">
        <v>651</v>
      </c>
      <c r="L227" t="s">
        <v>27</v>
      </c>
      <c r="M227">
        <v>13000</v>
      </c>
      <c r="N227">
        <v>1.1000000000000001</v>
      </c>
      <c r="O227">
        <v>14.3</v>
      </c>
      <c r="Q227" t="s">
        <v>601</v>
      </c>
      <c r="R227" s="2">
        <v>44927</v>
      </c>
      <c r="S227">
        <v>5510</v>
      </c>
      <c r="T227" s="2">
        <v>44562</v>
      </c>
      <c r="U227" t="s">
        <v>6921</v>
      </c>
      <c r="V227" t="s">
        <v>6885</v>
      </c>
      <c r="W227">
        <v>0</v>
      </c>
      <c r="Y227">
        <v>204</v>
      </c>
      <c r="Z227" s="2">
        <v>25539</v>
      </c>
      <c r="AD227" t="s">
        <v>615</v>
      </c>
      <c r="AF227" t="s">
        <v>20</v>
      </c>
      <c r="AG227" t="s">
        <v>21</v>
      </c>
      <c r="AH227">
        <v>5014</v>
      </c>
      <c r="AI227">
        <v>1</v>
      </c>
      <c r="AJ227">
        <v>5540</v>
      </c>
      <c r="AO227" t="s">
        <v>7258</v>
      </c>
      <c r="AP227" t="s">
        <v>652</v>
      </c>
      <c r="AQ227" t="s">
        <v>653</v>
      </c>
      <c r="AR227" t="s">
        <v>7259</v>
      </c>
      <c r="AS227" t="s">
        <v>604</v>
      </c>
      <c r="AU227">
        <v>5014</v>
      </c>
      <c r="AV227">
        <v>5014</v>
      </c>
      <c r="AW227">
        <v>5014</v>
      </c>
      <c r="AX227">
        <v>7</v>
      </c>
      <c r="AY227">
        <v>7</v>
      </c>
      <c r="AZ227">
        <v>400</v>
      </c>
      <c r="BB227">
        <v>748</v>
      </c>
      <c r="BG227" t="s">
        <v>31</v>
      </c>
      <c r="BK227" t="s">
        <v>31</v>
      </c>
      <c r="BL227" t="s">
        <v>31</v>
      </c>
      <c r="BM227" s="2">
        <v>25539</v>
      </c>
    </row>
    <row r="228" spans="1:65">
      <c r="A228" t="s">
        <v>648</v>
      </c>
      <c r="B228">
        <v>51298</v>
      </c>
      <c r="C228" t="s">
        <v>136</v>
      </c>
      <c r="D228">
        <v>1298</v>
      </c>
      <c r="E228" t="s">
        <v>136</v>
      </c>
      <c r="F228" t="s">
        <v>7254</v>
      </c>
      <c r="G228">
        <v>12</v>
      </c>
      <c r="H228" t="s">
        <v>7257</v>
      </c>
      <c r="I228" t="s">
        <v>7255</v>
      </c>
      <c r="J228" t="s">
        <v>6883</v>
      </c>
      <c r="K228" t="s">
        <v>498</v>
      </c>
      <c r="L228" t="s">
        <v>27</v>
      </c>
      <c r="M228">
        <v>185900</v>
      </c>
      <c r="N228">
        <v>1.1000000000000001</v>
      </c>
      <c r="O228">
        <v>204.49</v>
      </c>
      <c r="Q228" t="s">
        <v>601</v>
      </c>
      <c r="R228" s="2">
        <v>44927</v>
      </c>
      <c r="S228">
        <v>5510</v>
      </c>
      <c r="T228" s="2">
        <v>44562</v>
      </c>
      <c r="U228" t="s">
        <v>6921</v>
      </c>
      <c r="V228" t="s">
        <v>6885</v>
      </c>
      <c r="W228">
        <v>0</v>
      </c>
      <c r="Y228">
        <v>204</v>
      </c>
      <c r="Z228" s="2">
        <v>25539</v>
      </c>
      <c r="AD228" t="s">
        <v>615</v>
      </c>
      <c r="AF228" t="s">
        <v>20</v>
      </c>
      <c r="AG228" t="s">
        <v>21</v>
      </c>
      <c r="AH228">
        <v>5014</v>
      </c>
      <c r="AI228">
        <v>1</v>
      </c>
      <c r="AJ228">
        <v>5540</v>
      </c>
      <c r="AO228" t="s">
        <v>7258</v>
      </c>
      <c r="AP228" t="s">
        <v>652</v>
      </c>
      <c r="AQ228" t="s">
        <v>653</v>
      </c>
      <c r="AR228" t="s">
        <v>7259</v>
      </c>
      <c r="AS228" t="s">
        <v>604</v>
      </c>
      <c r="AU228">
        <v>5014</v>
      </c>
      <c r="AV228">
        <v>5014</v>
      </c>
      <c r="AW228">
        <v>5014</v>
      </c>
      <c r="AX228">
        <v>8</v>
      </c>
      <c r="AY228">
        <v>8</v>
      </c>
      <c r="AZ228">
        <v>400</v>
      </c>
      <c r="BB228">
        <v>748</v>
      </c>
      <c r="BG228" t="s">
        <v>31</v>
      </c>
      <c r="BK228" t="s">
        <v>31</v>
      </c>
      <c r="BL228" t="s">
        <v>31</v>
      </c>
      <c r="BM228" s="2">
        <v>25539</v>
      </c>
    </row>
    <row r="229" spans="1:65">
      <c r="A229" t="s">
        <v>655</v>
      </c>
      <c r="B229">
        <v>51298</v>
      </c>
      <c r="C229" t="s">
        <v>136</v>
      </c>
      <c r="D229">
        <v>1298</v>
      </c>
      <c r="E229" t="s">
        <v>136</v>
      </c>
      <c r="F229" t="s">
        <v>7252</v>
      </c>
      <c r="G229">
        <v>2</v>
      </c>
      <c r="H229" t="s">
        <v>7260</v>
      </c>
      <c r="I229" t="s">
        <v>7253</v>
      </c>
      <c r="J229" t="s">
        <v>6883</v>
      </c>
      <c r="K229" t="s">
        <v>498</v>
      </c>
      <c r="L229" t="s">
        <v>27</v>
      </c>
      <c r="M229">
        <v>564300</v>
      </c>
      <c r="N229">
        <v>1.1000000000000001</v>
      </c>
      <c r="O229">
        <v>620.73</v>
      </c>
      <c r="Q229" t="s">
        <v>633</v>
      </c>
      <c r="R229" s="2">
        <v>44927</v>
      </c>
      <c r="S229">
        <v>5510</v>
      </c>
      <c r="T229" s="2">
        <v>44562</v>
      </c>
      <c r="U229" t="s">
        <v>6921</v>
      </c>
      <c r="V229" t="s">
        <v>6885</v>
      </c>
      <c r="W229">
        <v>0</v>
      </c>
      <c r="Y229">
        <v>204</v>
      </c>
      <c r="Z229" s="2">
        <v>25184</v>
      </c>
      <c r="AC229" s="2">
        <v>45449</v>
      </c>
      <c r="AE229" t="s">
        <v>7253</v>
      </c>
      <c r="AF229" t="s">
        <v>20</v>
      </c>
      <c r="AG229" t="s">
        <v>21</v>
      </c>
      <c r="AH229">
        <v>5017</v>
      </c>
      <c r="AI229">
        <v>1</v>
      </c>
      <c r="AJ229">
        <v>5540</v>
      </c>
      <c r="AO229" t="s">
        <v>7252</v>
      </c>
      <c r="AS229" t="s">
        <v>630</v>
      </c>
      <c r="AU229">
        <v>5017</v>
      </c>
      <c r="AV229">
        <v>5017</v>
      </c>
      <c r="AW229">
        <v>5017</v>
      </c>
      <c r="AX229">
        <v>1</v>
      </c>
      <c r="AY229">
        <v>1</v>
      </c>
      <c r="AZ229">
        <v>400</v>
      </c>
      <c r="BB229">
        <v>748</v>
      </c>
      <c r="BG229" t="s">
        <v>31</v>
      </c>
      <c r="BK229" t="s">
        <v>31</v>
      </c>
      <c r="BL229" t="s">
        <v>31</v>
      </c>
      <c r="BM229" s="2">
        <v>25184</v>
      </c>
    </row>
    <row r="230" spans="1:65">
      <c r="A230" t="s">
        <v>657</v>
      </c>
      <c r="B230">
        <v>51298</v>
      </c>
      <c r="C230" t="s">
        <v>136</v>
      </c>
      <c r="D230">
        <v>1298</v>
      </c>
      <c r="E230" t="s">
        <v>136</v>
      </c>
      <c r="F230" t="s">
        <v>7252</v>
      </c>
      <c r="G230">
        <v>14</v>
      </c>
      <c r="I230" t="s">
        <v>7253</v>
      </c>
      <c r="J230" t="s">
        <v>6883</v>
      </c>
      <c r="K230" t="s">
        <v>206</v>
      </c>
      <c r="L230" t="s">
        <v>27</v>
      </c>
      <c r="M230">
        <v>128500</v>
      </c>
      <c r="N230">
        <v>1.1000000000000001</v>
      </c>
      <c r="O230">
        <v>141.35</v>
      </c>
      <c r="Q230" t="s">
        <v>633</v>
      </c>
      <c r="R230" s="2">
        <v>44927</v>
      </c>
      <c r="S230">
        <v>5510</v>
      </c>
      <c r="T230" s="2">
        <v>44562</v>
      </c>
      <c r="U230" t="s">
        <v>6921</v>
      </c>
      <c r="V230" t="s">
        <v>6885</v>
      </c>
      <c r="W230">
        <v>0</v>
      </c>
      <c r="Y230">
        <v>204</v>
      </c>
      <c r="Z230" s="2">
        <v>25658</v>
      </c>
      <c r="AE230" t="s">
        <v>7253</v>
      </c>
      <c r="AF230" t="s">
        <v>20</v>
      </c>
      <c r="AG230" t="s">
        <v>21</v>
      </c>
      <c r="AH230">
        <v>5018</v>
      </c>
      <c r="AI230">
        <v>1</v>
      </c>
      <c r="AJ230">
        <v>5540</v>
      </c>
      <c r="AO230" t="s">
        <v>7252</v>
      </c>
      <c r="AS230" t="s">
        <v>630</v>
      </c>
      <c r="AU230">
        <v>5018</v>
      </c>
      <c r="AV230">
        <v>5018</v>
      </c>
      <c r="AW230">
        <v>5018</v>
      </c>
      <c r="AX230">
        <v>1</v>
      </c>
      <c r="AY230">
        <v>1</v>
      </c>
      <c r="AZ230">
        <v>400</v>
      </c>
      <c r="BB230">
        <v>748</v>
      </c>
      <c r="BG230" t="s">
        <v>31</v>
      </c>
      <c r="BK230" t="s">
        <v>31</v>
      </c>
      <c r="BL230" t="s">
        <v>31</v>
      </c>
      <c r="BM230" s="2">
        <v>25658</v>
      </c>
    </row>
    <row r="231" spans="1:65">
      <c r="A231" t="s">
        <v>659</v>
      </c>
      <c r="B231">
        <v>51298</v>
      </c>
      <c r="C231" t="s">
        <v>136</v>
      </c>
      <c r="D231">
        <v>1298</v>
      </c>
      <c r="E231" t="s">
        <v>136</v>
      </c>
      <c r="F231" t="s">
        <v>7239</v>
      </c>
      <c r="G231">
        <v>2</v>
      </c>
      <c r="I231" t="s">
        <v>7241</v>
      </c>
      <c r="J231" t="s">
        <v>6883</v>
      </c>
      <c r="K231" t="s">
        <v>206</v>
      </c>
      <c r="L231" t="s">
        <v>27</v>
      </c>
      <c r="M231">
        <v>502800</v>
      </c>
      <c r="N231">
        <v>1.1000000000000001</v>
      </c>
      <c r="O231">
        <v>553.08000000000004</v>
      </c>
      <c r="Q231" t="s">
        <v>608</v>
      </c>
      <c r="R231" s="2">
        <v>44927</v>
      </c>
      <c r="S231">
        <v>5510</v>
      </c>
      <c r="T231" s="2">
        <v>44562</v>
      </c>
      <c r="U231" t="s">
        <v>6921</v>
      </c>
      <c r="V231" t="s">
        <v>6885</v>
      </c>
      <c r="W231">
        <v>0</v>
      </c>
      <c r="Y231">
        <v>204</v>
      </c>
      <c r="Z231" s="2">
        <v>25541</v>
      </c>
      <c r="AD231" t="s">
        <v>615</v>
      </c>
      <c r="AE231" t="s">
        <v>7241</v>
      </c>
      <c r="AF231" t="s">
        <v>20</v>
      </c>
      <c r="AG231" t="s">
        <v>21</v>
      </c>
      <c r="AH231">
        <v>5019</v>
      </c>
      <c r="AI231">
        <v>1</v>
      </c>
      <c r="AJ231">
        <v>5540</v>
      </c>
      <c r="AO231" t="s">
        <v>7239</v>
      </c>
      <c r="AS231" t="s">
        <v>604</v>
      </c>
      <c r="AU231">
        <v>5019</v>
      </c>
      <c r="AV231">
        <v>5019</v>
      </c>
      <c r="AW231">
        <v>5019</v>
      </c>
      <c r="AX231">
        <v>1</v>
      </c>
      <c r="AY231">
        <v>1</v>
      </c>
      <c r="AZ231">
        <v>400</v>
      </c>
      <c r="BB231">
        <v>748</v>
      </c>
      <c r="BG231" t="s">
        <v>31</v>
      </c>
      <c r="BK231" t="s">
        <v>31</v>
      </c>
      <c r="BL231" t="s">
        <v>31</v>
      </c>
      <c r="BM231" s="2">
        <v>25541</v>
      </c>
    </row>
    <row r="232" spans="1:65">
      <c r="A232">
        <v>109960</v>
      </c>
      <c r="B232">
        <v>51298</v>
      </c>
      <c r="C232" t="s">
        <v>136</v>
      </c>
      <c r="D232">
        <v>1298</v>
      </c>
      <c r="E232" t="s">
        <v>136</v>
      </c>
      <c r="F232" t="s">
        <v>7254</v>
      </c>
      <c r="G232">
        <v>16</v>
      </c>
      <c r="I232" t="s">
        <v>7255</v>
      </c>
      <c r="J232" t="s">
        <v>6883</v>
      </c>
      <c r="K232" t="s">
        <v>230</v>
      </c>
      <c r="M232">
        <v>660100</v>
      </c>
      <c r="N232">
        <v>1.1000000000000001</v>
      </c>
      <c r="O232">
        <v>726.11</v>
      </c>
      <c r="Q232" t="s">
        <v>601</v>
      </c>
      <c r="R232" s="2">
        <v>44927</v>
      </c>
      <c r="S232">
        <v>5510</v>
      </c>
      <c r="T232" s="2">
        <v>44562</v>
      </c>
      <c r="U232" t="s">
        <v>6921</v>
      </c>
      <c r="V232" t="s">
        <v>6885</v>
      </c>
      <c r="W232">
        <v>0</v>
      </c>
      <c r="Y232">
        <v>204</v>
      </c>
      <c r="Z232" s="2">
        <v>43257</v>
      </c>
      <c r="AC232" s="2">
        <v>45449</v>
      </c>
      <c r="AE232" t="s">
        <v>7255</v>
      </c>
      <c r="AF232" t="s">
        <v>20</v>
      </c>
      <c r="AG232" t="s">
        <v>21</v>
      </c>
      <c r="AH232">
        <v>5022</v>
      </c>
      <c r="AI232">
        <v>1</v>
      </c>
      <c r="AJ232">
        <v>5540</v>
      </c>
      <c r="AO232" t="s">
        <v>7254</v>
      </c>
      <c r="AS232" t="s">
        <v>604</v>
      </c>
      <c r="AU232">
        <v>5022</v>
      </c>
      <c r="AV232">
        <v>5022</v>
      </c>
      <c r="AW232">
        <v>5022</v>
      </c>
      <c r="AX232">
        <v>1</v>
      </c>
      <c r="AY232">
        <v>1</v>
      </c>
      <c r="AZ232">
        <v>400</v>
      </c>
      <c r="BB232">
        <v>748</v>
      </c>
      <c r="BG232" t="s">
        <v>31</v>
      </c>
      <c r="BK232" t="s">
        <v>31</v>
      </c>
      <c r="BL232" t="s">
        <v>31</v>
      </c>
      <c r="BM232" s="2">
        <v>43257</v>
      </c>
    </row>
    <row r="233" spans="1:65">
      <c r="A233">
        <v>109961</v>
      </c>
      <c r="B233">
        <v>51298</v>
      </c>
      <c r="C233" t="s">
        <v>136</v>
      </c>
      <c r="D233">
        <v>1298</v>
      </c>
      <c r="E233" t="s">
        <v>136</v>
      </c>
      <c r="F233" t="s">
        <v>7254</v>
      </c>
      <c r="G233">
        <v>17</v>
      </c>
      <c r="I233" t="s">
        <v>7255</v>
      </c>
      <c r="J233" t="s">
        <v>6883</v>
      </c>
      <c r="K233" t="s">
        <v>206</v>
      </c>
      <c r="M233">
        <v>396300</v>
      </c>
      <c r="N233">
        <v>1.1000000000000001</v>
      </c>
      <c r="O233">
        <v>435.93</v>
      </c>
      <c r="Q233" t="s">
        <v>601</v>
      </c>
      <c r="R233" s="2">
        <v>44927</v>
      </c>
      <c r="S233">
        <v>5510</v>
      </c>
      <c r="T233" s="2">
        <v>44562</v>
      </c>
      <c r="U233" t="s">
        <v>6921</v>
      </c>
      <c r="V233" t="s">
        <v>6885</v>
      </c>
      <c r="W233">
        <v>0</v>
      </c>
      <c r="Y233">
        <v>204</v>
      </c>
      <c r="Z233" s="2">
        <v>43257</v>
      </c>
      <c r="AC233" s="2">
        <v>45449</v>
      </c>
      <c r="AE233" t="s">
        <v>7255</v>
      </c>
      <c r="AF233" t="s">
        <v>20</v>
      </c>
      <c r="AG233" t="s">
        <v>21</v>
      </c>
      <c r="AH233">
        <v>5023</v>
      </c>
      <c r="AI233">
        <v>1</v>
      </c>
      <c r="AJ233">
        <v>5540</v>
      </c>
      <c r="AO233" t="s">
        <v>7254</v>
      </c>
      <c r="AS233" t="s">
        <v>604</v>
      </c>
      <c r="AU233">
        <v>5023</v>
      </c>
      <c r="AV233">
        <v>5023</v>
      </c>
      <c r="AW233">
        <v>5023</v>
      </c>
      <c r="AX233">
        <v>1</v>
      </c>
      <c r="AY233">
        <v>1</v>
      </c>
      <c r="AZ233">
        <v>400</v>
      </c>
      <c r="BB233">
        <v>748</v>
      </c>
      <c r="BG233" t="s">
        <v>31</v>
      </c>
      <c r="BK233" t="s">
        <v>31</v>
      </c>
      <c r="BL233" t="s">
        <v>31</v>
      </c>
      <c r="BM233" s="2">
        <v>43257</v>
      </c>
    </row>
    <row r="234" spans="1:65">
      <c r="A234" t="s">
        <v>665</v>
      </c>
      <c r="B234">
        <v>10000</v>
      </c>
      <c r="C234" t="s">
        <v>664</v>
      </c>
      <c r="D234">
        <v>1500</v>
      </c>
      <c r="E234" t="s">
        <v>664</v>
      </c>
      <c r="G234">
        <v>0</v>
      </c>
      <c r="J234" t="s">
        <v>6883</v>
      </c>
      <c r="M234">
        <v>0</v>
      </c>
      <c r="N234">
        <v>0</v>
      </c>
      <c r="O234">
        <v>0</v>
      </c>
      <c r="Q234" t="s">
        <v>666</v>
      </c>
      <c r="R234" s="2">
        <v>44927</v>
      </c>
      <c r="S234">
        <v>5510</v>
      </c>
      <c r="T234" s="2">
        <v>44562</v>
      </c>
      <c r="U234" t="s">
        <v>6990</v>
      </c>
      <c r="V234" t="s">
        <v>6991</v>
      </c>
      <c r="W234">
        <v>0</v>
      </c>
      <c r="Y234">
        <v>204</v>
      </c>
      <c r="Z234" s="2">
        <v>43831</v>
      </c>
      <c r="AE234" t="s">
        <v>7261</v>
      </c>
      <c r="AF234" t="s">
        <v>20</v>
      </c>
      <c r="AG234" t="s">
        <v>21</v>
      </c>
      <c r="AH234">
        <v>5001</v>
      </c>
      <c r="AI234">
        <v>1</v>
      </c>
      <c r="AJ234">
        <v>5540</v>
      </c>
      <c r="AO234" t="s">
        <v>667</v>
      </c>
      <c r="AU234">
        <v>5001</v>
      </c>
      <c r="AV234">
        <v>5001</v>
      </c>
      <c r="AW234">
        <v>5001</v>
      </c>
      <c r="AX234">
        <v>1</v>
      </c>
      <c r="AY234">
        <v>1</v>
      </c>
      <c r="AZ234">
        <v>400</v>
      </c>
      <c r="BA234" t="s">
        <v>7262</v>
      </c>
      <c r="BG234" t="s">
        <v>31</v>
      </c>
      <c r="BK234" t="s">
        <v>31</v>
      </c>
      <c r="BL234" t="s">
        <v>31</v>
      </c>
      <c r="BM234" s="2">
        <v>43831</v>
      </c>
    </row>
    <row r="235" spans="1:65">
      <c r="A235" t="s">
        <v>1156</v>
      </c>
      <c r="B235">
        <v>50072</v>
      </c>
      <c r="C235" t="s">
        <v>673</v>
      </c>
      <c r="D235">
        <v>1721</v>
      </c>
      <c r="E235" t="s">
        <v>673</v>
      </c>
      <c r="F235" t="s">
        <v>7263</v>
      </c>
      <c r="G235">
        <v>647</v>
      </c>
      <c r="I235" t="s">
        <v>7264</v>
      </c>
      <c r="J235" t="s">
        <v>6883</v>
      </c>
      <c r="K235" t="s">
        <v>200</v>
      </c>
      <c r="M235">
        <v>24301441</v>
      </c>
      <c r="N235">
        <v>1.01</v>
      </c>
      <c r="O235">
        <v>24544.45</v>
      </c>
      <c r="Q235" t="s">
        <v>1157</v>
      </c>
      <c r="R235" s="2">
        <v>44927</v>
      </c>
      <c r="S235">
        <v>5510</v>
      </c>
      <c r="T235" s="2">
        <v>44562</v>
      </c>
      <c r="U235" t="s">
        <v>6990</v>
      </c>
      <c r="V235" t="s">
        <v>6991</v>
      </c>
      <c r="W235">
        <v>0</v>
      </c>
      <c r="Y235">
        <v>204</v>
      </c>
      <c r="Z235" s="2">
        <v>39083</v>
      </c>
      <c r="AC235" s="2">
        <v>44904</v>
      </c>
      <c r="AD235" t="s">
        <v>1161</v>
      </c>
      <c r="AE235" t="s">
        <v>7264</v>
      </c>
      <c r="AF235" t="s">
        <v>20</v>
      </c>
      <c r="AG235" t="s">
        <v>21</v>
      </c>
      <c r="AH235">
        <v>5001</v>
      </c>
      <c r="AI235">
        <v>1</v>
      </c>
      <c r="AJ235">
        <v>5540</v>
      </c>
      <c r="AO235" t="s">
        <v>7263</v>
      </c>
      <c r="AS235" t="s">
        <v>26</v>
      </c>
      <c r="AU235">
        <v>5001</v>
      </c>
      <c r="AV235">
        <v>5001</v>
      </c>
      <c r="AW235">
        <v>5001</v>
      </c>
      <c r="AX235">
        <v>1</v>
      </c>
      <c r="AY235">
        <v>2</v>
      </c>
      <c r="AZ235">
        <v>400</v>
      </c>
      <c r="BB235">
        <v>748</v>
      </c>
      <c r="BE235" t="s">
        <v>1162</v>
      </c>
      <c r="BF235" t="s">
        <v>1162</v>
      </c>
      <c r="BG235" t="s">
        <v>32</v>
      </c>
      <c r="BK235" t="s">
        <v>31</v>
      </c>
      <c r="BL235" t="s">
        <v>31</v>
      </c>
      <c r="BM235" s="2">
        <v>39083</v>
      </c>
    </row>
    <row r="236" spans="1:65">
      <c r="A236" t="s">
        <v>1156</v>
      </c>
      <c r="B236">
        <v>50072</v>
      </c>
      <c r="C236" t="s">
        <v>673</v>
      </c>
      <c r="D236">
        <v>1721</v>
      </c>
      <c r="E236" t="s">
        <v>673</v>
      </c>
      <c r="F236" t="s">
        <v>7263</v>
      </c>
      <c r="G236">
        <v>647</v>
      </c>
      <c r="I236" t="s">
        <v>7264</v>
      </c>
      <c r="J236" t="s">
        <v>6883</v>
      </c>
      <c r="K236" t="s">
        <v>1164</v>
      </c>
      <c r="M236">
        <v>1524725</v>
      </c>
      <c r="N236">
        <v>1.01</v>
      </c>
      <c r="O236">
        <v>1539.98</v>
      </c>
      <c r="Q236" t="s">
        <v>1157</v>
      </c>
      <c r="R236" s="2">
        <v>44927</v>
      </c>
      <c r="S236">
        <v>5510</v>
      </c>
      <c r="T236" s="2">
        <v>44562</v>
      </c>
      <c r="U236" t="s">
        <v>6990</v>
      </c>
      <c r="V236" t="s">
        <v>6991</v>
      </c>
      <c r="W236">
        <v>0</v>
      </c>
      <c r="Y236">
        <v>204</v>
      </c>
      <c r="Z236" s="2">
        <v>39083</v>
      </c>
      <c r="AC236" s="2">
        <v>44904</v>
      </c>
      <c r="AD236" t="s">
        <v>1161</v>
      </c>
      <c r="AE236" t="s">
        <v>7264</v>
      </c>
      <c r="AF236" t="s">
        <v>20</v>
      </c>
      <c r="AG236" t="s">
        <v>21</v>
      </c>
      <c r="AH236">
        <v>5001</v>
      </c>
      <c r="AI236">
        <v>1</v>
      </c>
      <c r="AJ236">
        <v>5540</v>
      </c>
      <c r="AO236" t="s">
        <v>7263</v>
      </c>
      <c r="AS236" t="s">
        <v>26</v>
      </c>
      <c r="AU236">
        <v>5001</v>
      </c>
      <c r="AV236">
        <v>5001</v>
      </c>
      <c r="AW236">
        <v>5001</v>
      </c>
      <c r="AX236">
        <v>2</v>
      </c>
      <c r="AY236">
        <v>8</v>
      </c>
      <c r="AZ236">
        <v>400</v>
      </c>
      <c r="BB236">
        <v>748</v>
      </c>
      <c r="BG236" t="s">
        <v>32</v>
      </c>
      <c r="BK236" t="s">
        <v>31</v>
      </c>
      <c r="BL236" t="s">
        <v>31</v>
      </c>
      <c r="BM236" s="2">
        <v>39083</v>
      </c>
    </row>
    <row r="237" spans="1:65">
      <c r="A237" t="s">
        <v>1156</v>
      </c>
      <c r="B237">
        <v>50072</v>
      </c>
      <c r="C237" t="s">
        <v>673</v>
      </c>
      <c r="D237">
        <v>1721</v>
      </c>
      <c r="E237" t="s">
        <v>673</v>
      </c>
      <c r="F237" t="s">
        <v>7263</v>
      </c>
      <c r="G237">
        <v>647</v>
      </c>
      <c r="I237" t="s">
        <v>7264</v>
      </c>
      <c r="J237" t="s">
        <v>6883</v>
      </c>
      <c r="K237" t="s">
        <v>190</v>
      </c>
      <c r="M237">
        <v>196739</v>
      </c>
      <c r="N237">
        <v>1.01</v>
      </c>
      <c r="O237">
        <v>198.71</v>
      </c>
      <c r="Q237" t="s">
        <v>1157</v>
      </c>
      <c r="R237" s="2">
        <v>44927</v>
      </c>
      <c r="S237">
        <v>5510</v>
      </c>
      <c r="T237" s="2">
        <v>44562</v>
      </c>
      <c r="U237" t="s">
        <v>6990</v>
      </c>
      <c r="V237" t="s">
        <v>6991</v>
      </c>
      <c r="W237">
        <v>0</v>
      </c>
      <c r="Y237">
        <v>204</v>
      </c>
      <c r="Z237" s="2">
        <v>39083</v>
      </c>
      <c r="AC237" s="2">
        <v>44904</v>
      </c>
      <c r="AD237" t="s">
        <v>1161</v>
      </c>
      <c r="AE237" t="s">
        <v>7264</v>
      </c>
      <c r="AF237" t="s">
        <v>20</v>
      </c>
      <c r="AG237" t="s">
        <v>21</v>
      </c>
      <c r="AH237">
        <v>5001</v>
      </c>
      <c r="AI237">
        <v>1</v>
      </c>
      <c r="AJ237">
        <v>5540</v>
      </c>
      <c r="AO237" t="s">
        <v>7263</v>
      </c>
      <c r="AS237" t="s">
        <v>26</v>
      </c>
      <c r="AU237">
        <v>5001</v>
      </c>
      <c r="AV237">
        <v>5001</v>
      </c>
      <c r="AW237">
        <v>5001</v>
      </c>
      <c r="AX237">
        <v>3</v>
      </c>
      <c r="AY237">
        <v>9</v>
      </c>
      <c r="AZ237">
        <v>400</v>
      </c>
      <c r="BB237">
        <v>748</v>
      </c>
      <c r="BE237" t="s">
        <v>1165</v>
      </c>
      <c r="BF237" t="s">
        <v>1165</v>
      </c>
      <c r="BG237" t="s">
        <v>31</v>
      </c>
      <c r="BK237" t="s">
        <v>31</v>
      </c>
      <c r="BL237" t="s">
        <v>31</v>
      </c>
      <c r="BM237" s="2">
        <v>39083</v>
      </c>
    </row>
    <row r="238" spans="1:65">
      <c r="A238" t="s">
        <v>1156</v>
      </c>
      <c r="B238">
        <v>50072</v>
      </c>
      <c r="C238" t="s">
        <v>673</v>
      </c>
      <c r="D238">
        <v>1721</v>
      </c>
      <c r="E238" t="s">
        <v>673</v>
      </c>
      <c r="F238" t="s">
        <v>7263</v>
      </c>
      <c r="G238">
        <v>647</v>
      </c>
      <c r="I238" t="s">
        <v>7264</v>
      </c>
      <c r="J238" t="s">
        <v>6877</v>
      </c>
      <c r="K238" t="s">
        <v>240</v>
      </c>
      <c r="M238">
        <v>5190448</v>
      </c>
      <c r="N238">
        <v>1.01</v>
      </c>
      <c r="O238">
        <v>5242.3500000000004</v>
      </c>
      <c r="Q238" t="s">
        <v>1157</v>
      </c>
      <c r="R238" s="2">
        <v>44927</v>
      </c>
      <c r="S238">
        <v>5510</v>
      </c>
      <c r="T238" s="2">
        <v>44562</v>
      </c>
      <c r="U238" t="s">
        <v>6990</v>
      </c>
      <c r="V238" t="s">
        <v>6991</v>
      </c>
      <c r="W238">
        <v>0</v>
      </c>
      <c r="Y238">
        <v>204</v>
      </c>
      <c r="Z238" s="2">
        <v>39083</v>
      </c>
      <c r="AC238" s="2">
        <v>44904</v>
      </c>
      <c r="AD238" t="s">
        <v>1161</v>
      </c>
      <c r="AE238" t="s">
        <v>7264</v>
      </c>
      <c r="AF238" t="s">
        <v>20</v>
      </c>
      <c r="AG238" t="s">
        <v>21</v>
      </c>
      <c r="AH238">
        <v>5001</v>
      </c>
      <c r="AI238">
        <v>1</v>
      </c>
      <c r="AJ238">
        <v>5541</v>
      </c>
      <c r="AO238" t="s">
        <v>7263</v>
      </c>
      <c r="AS238" t="s">
        <v>26</v>
      </c>
      <c r="AU238">
        <v>5001</v>
      </c>
      <c r="AV238">
        <v>5001</v>
      </c>
      <c r="AW238">
        <v>5001</v>
      </c>
      <c r="AX238">
        <v>1</v>
      </c>
      <c r="AY238">
        <v>11</v>
      </c>
      <c r="AZ238">
        <v>400</v>
      </c>
      <c r="BB238">
        <v>748</v>
      </c>
      <c r="BE238" t="s">
        <v>1160</v>
      </c>
      <c r="BF238" t="s">
        <v>1160</v>
      </c>
      <c r="BG238" t="s">
        <v>31</v>
      </c>
      <c r="BK238" t="s">
        <v>31</v>
      </c>
      <c r="BL238" t="s">
        <v>31</v>
      </c>
      <c r="BM238" s="2">
        <v>39083</v>
      </c>
    </row>
    <row r="239" spans="1:65">
      <c r="A239" t="s">
        <v>1156</v>
      </c>
      <c r="B239">
        <v>50072</v>
      </c>
      <c r="C239" t="s">
        <v>673</v>
      </c>
      <c r="D239">
        <v>1721</v>
      </c>
      <c r="E239" t="s">
        <v>673</v>
      </c>
      <c r="F239" t="s">
        <v>7263</v>
      </c>
      <c r="G239">
        <v>647</v>
      </c>
      <c r="I239" t="s">
        <v>7264</v>
      </c>
      <c r="J239" t="s">
        <v>6877</v>
      </c>
      <c r="K239" t="s">
        <v>240</v>
      </c>
      <c r="M239">
        <v>13172</v>
      </c>
      <c r="N239">
        <v>1.00987</v>
      </c>
      <c r="O239">
        <v>13.3</v>
      </c>
      <c r="Q239" t="s">
        <v>1157</v>
      </c>
      <c r="R239" s="2">
        <v>44927</v>
      </c>
      <c r="S239">
        <v>5510</v>
      </c>
      <c r="T239" s="2">
        <v>44562</v>
      </c>
      <c r="U239" t="s">
        <v>6990</v>
      </c>
      <c r="V239" t="s">
        <v>6991</v>
      </c>
      <c r="W239">
        <v>0</v>
      </c>
      <c r="Y239">
        <v>204</v>
      </c>
      <c r="Z239" s="2">
        <v>39083</v>
      </c>
      <c r="AC239" s="2">
        <v>44904</v>
      </c>
      <c r="AD239" t="s">
        <v>1161</v>
      </c>
      <c r="AE239" t="s">
        <v>7264</v>
      </c>
      <c r="AF239" t="s">
        <v>20</v>
      </c>
      <c r="AG239" t="s">
        <v>21</v>
      </c>
      <c r="AH239">
        <v>5001</v>
      </c>
      <c r="AI239">
        <v>1</v>
      </c>
      <c r="AJ239">
        <v>5541</v>
      </c>
      <c r="AO239" t="s">
        <v>7263</v>
      </c>
      <c r="AS239" t="s">
        <v>26</v>
      </c>
      <c r="AU239">
        <v>5001</v>
      </c>
      <c r="AV239">
        <v>5001</v>
      </c>
      <c r="AW239">
        <v>5001</v>
      </c>
      <c r="AX239">
        <v>2</v>
      </c>
      <c r="AY239">
        <v>12</v>
      </c>
      <c r="AZ239">
        <v>400</v>
      </c>
      <c r="BB239">
        <v>748</v>
      </c>
      <c r="BE239" t="s">
        <v>1163</v>
      </c>
      <c r="BF239" t="s">
        <v>1163</v>
      </c>
      <c r="BG239" t="s">
        <v>31</v>
      </c>
      <c r="BK239" t="s">
        <v>31</v>
      </c>
      <c r="BL239" t="s">
        <v>31</v>
      </c>
      <c r="BM239" s="2">
        <v>39083</v>
      </c>
    </row>
    <row r="240" spans="1:65">
      <c r="A240" t="s">
        <v>1166</v>
      </c>
      <c r="B240">
        <v>50072</v>
      </c>
      <c r="C240" t="s">
        <v>673</v>
      </c>
      <c r="D240">
        <v>1721</v>
      </c>
      <c r="E240" t="s">
        <v>673</v>
      </c>
      <c r="F240" t="s">
        <v>7265</v>
      </c>
      <c r="G240">
        <v>23</v>
      </c>
      <c r="I240" t="s">
        <v>7266</v>
      </c>
      <c r="J240" t="s">
        <v>6883</v>
      </c>
      <c r="K240" t="s">
        <v>681</v>
      </c>
      <c r="M240">
        <v>10460565</v>
      </c>
      <c r="N240">
        <v>1.01</v>
      </c>
      <c r="O240">
        <v>10565.18</v>
      </c>
      <c r="Q240" t="s">
        <v>1167</v>
      </c>
      <c r="R240" s="2">
        <v>44927</v>
      </c>
      <c r="S240">
        <v>5510</v>
      </c>
      <c r="T240" s="2">
        <v>44562</v>
      </c>
      <c r="U240" t="s">
        <v>6990</v>
      </c>
      <c r="V240" t="s">
        <v>6991</v>
      </c>
      <c r="W240">
        <v>0</v>
      </c>
      <c r="Y240">
        <v>204</v>
      </c>
      <c r="Z240" s="2">
        <v>39083</v>
      </c>
      <c r="AE240" t="s">
        <v>7266</v>
      </c>
      <c r="AF240" t="s">
        <v>20</v>
      </c>
      <c r="AG240" t="s">
        <v>21</v>
      </c>
      <c r="AH240">
        <v>5003</v>
      </c>
      <c r="AI240">
        <v>1</v>
      </c>
      <c r="AJ240">
        <v>5540</v>
      </c>
      <c r="AO240" t="s">
        <v>7267</v>
      </c>
      <c r="AS240" t="s">
        <v>26</v>
      </c>
      <c r="AU240">
        <v>5003</v>
      </c>
      <c r="AV240">
        <v>5003</v>
      </c>
      <c r="AW240">
        <v>5003</v>
      </c>
      <c r="AX240">
        <v>1</v>
      </c>
      <c r="AY240">
        <v>6</v>
      </c>
      <c r="AZ240">
        <v>400</v>
      </c>
      <c r="BB240">
        <v>748</v>
      </c>
      <c r="BE240" t="s">
        <v>1170</v>
      </c>
      <c r="BF240" t="s">
        <v>1170</v>
      </c>
      <c r="BG240" t="s">
        <v>31</v>
      </c>
      <c r="BK240" t="s">
        <v>31</v>
      </c>
      <c r="BL240" t="s">
        <v>31</v>
      </c>
      <c r="BM240" s="2">
        <v>39083</v>
      </c>
    </row>
    <row r="241" spans="1:65">
      <c r="A241" t="s">
        <v>1166</v>
      </c>
      <c r="B241">
        <v>50072</v>
      </c>
      <c r="C241" t="s">
        <v>673</v>
      </c>
      <c r="D241">
        <v>1721</v>
      </c>
      <c r="E241" t="s">
        <v>673</v>
      </c>
      <c r="F241" t="s">
        <v>7265</v>
      </c>
      <c r="G241">
        <v>23</v>
      </c>
      <c r="I241" t="s">
        <v>7266</v>
      </c>
      <c r="J241" t="s">
        <v>6883</v>
      </c>
      <c r="K241" t="s">
        <v>681</v>
      </c>
      <c r="M241">
        <v>173563</v>
      </c>
      <c r="N241">
        <v>1.01</v>
      </c>
      <c r="O241">
        <v>175.3</v>
      </c>
      <c r="Q241" t="s">
        <v>1167</v>
      </c>
      <c r="R241" s="2">
        <v>44927</v>
      </c>
      <c r="S241">
        <v>5510</v>
      </c>
      <c r="T241" s="2">
        <v>44562</v>
      </c>
      <c r="U241" t="s">
        <v>6990</v>
      </c>
      <c r="V241" t="s">
        <v>6991</v>
      </c>
      <c r="W241">
        <v>0</v>
      </c>
      <c r="Y241">
        <v>204</v>
      </c>
      <c r="Z241" s="2">
        <v>39083</v>
      </c>
      <c r="AE241" t="s">
        <v>7266</v>
      </c>
      <c r="AF241" t="s">
        <v>20</v>
      </c>
      <c r="AG241" t="s">
        <v>21</v>
      </c>
      <c r="AH241">
        <v>5003</v>
      </c>
      <c r="AI241">
        <v>1</v>
      </c>
      <c r="AJ241">
        <v>5540</v>
      </c>
      <c r="AO241" t="s">
        <v>7267</v>
      </c>
      <c r="AS241" t="s">
        <v>26</v>
      </c>
      <c r="AU241">
        <v>5003</v>
      </c>
      <c r="AV241">
        <v>5003</v>
      </c>
      <c r="AW241">
        <v>5003</v>
      </c>
      <c r="AX241">
        <v>2</v>
      </c>
      <c r="AY241">
        <v>7</v>
      </c>
      <c r="AZ241">
        <v>400</v>
      </c>
      <c r="BB241">
        <v>748</v>
      </c>
      <c r="BE241" t="s">
        <v>1171</v>
      </c>
      <c r="BF241" t="s">
        <v>1171</v>
      </c>
      <c r="BG241" t="s">
        <v>31</v>
      </c>
      <c r="BK241" t="s">
        <v>31</v>
      </c>
      <c r="BL241" t="s">
        <v>31</v>
      </c>
      <c r="BM241" s="2">
        <v>39083</v>
      </c>
    </row>
    <row r="242" spans="1:65">
      <c r="A242" t="s">
        <v>1166</v>
      </c>
      <c r="B242">
        <v>50072</v>
      </c>
      <c r="C242" t="s">
        <v>673</v>
      </c>
      <c r="D242">
        <v>1721</v>
      </c>
      <c r="E242" t="s">
        <v>673</v>
      </c>
      <c r="F242" t="s">
        <v>7265</v>
      </c>
      <c r="G242">
        <v>23</v>
      </c>
      <c r="I242" t="s">
        <v>7266</v>
      </c>
      <c r="J242" t="s">
        <v>6883</v>
      </c>
      <c r="K242" t="s">
        <v>681</v>
      </c>
      <c r="M242">
        <v>388082</v>
      </c>
      <c r="N242">
        <v>1.01</v>
      </c>
      <c r="O242">
        <v>391.96</v>
      </c>
      <c r="Q242" t="s">
        <v>1167</v>
      </c>
      <c r="R242" s="2">
        <v>44927</v>
      </c>
      <c r="S242">
        <v>5510</v>
      </c>
      <c r="T242" s="2">
        <v>44562</v>
      </c>
      <c r="U242" t="s">
        <v>6990</v>
      </c>
      <c r="V242" t="s">
        <v>6991</v>
      </c>
      <c r="W242">
        <v>0</v>
      </c>
      <c r="Y242">
        <v>204</v>
      </c>
      <c r="Z242" s="2">
        <v>39083</v>
      </c>
      <c r="AE242" t="s">
        <v>7266</v>
      </c>
      <c r="AF242" t="s">
        <v>20</v>
      </c>
      <c r="AG242" t="s">
        <v>21</v>
      </c>
      <c r="AH242">
        <v>5003</v>
      </c>
      <c r="AI242">
        <v>1</v>
      </c>
      <c r="AJ242">
        <v>5540</v>
      </c>
      <c r="AO242" t="s">
        <v>7267</v>
      </c>
      <c r="AS242" t="s">
        <v>26</v>
      </c>
      <c r="AU242">
        <v>5003</v>
      </c>
      <c r="AV242">
        <v>5003</v>
      </c>
      <c r="AW242">
        <v>5003</v>
      </c>
      <c r="AX242">
        <v>3</v>
      </c>
      <c r="AY242">
        <v>8</v>
      </c>
      <c r="AZ242">
        <v>400</v>
      </c>
      <c r="BB242">
        <v>748</v>
      </c>
      <c r="BE242" t="s">
        <v>1172</v>
      </c>
      <c r="BF242" t="s">
        <v>1172</v>
      </c>
      <c r="BG242" t="s">
        <v>31</v>
      </c>
      <c r="BK242" t="s">
        <v>31</v>
      </c>
      <c r="BL242" t="s">
        <v>31</v>
      </c>
      <c r="BM242" s="2">
        <v>39083</v>
      </c>
    </row>
    <row r="243" spans="1:65">
      <c r="A243" t="s">
        <v>1166</v>
      </c>
      <c r="B243">
        <v>50072</v>
      </c>
      <c r="C243" t="s">
        <v>673</v>
      </c>
      <c r="D243">
        <v>1721</v>
      </c>
      <c r="E243" t="s">
        <v>673</v>
      </c>
      <c r="F243" t="s">
        <v>7265</v>
      </c>
      <c r="G243">
        <v>23</v>
      </c>
      <c r="I243" t="s">
        <v>7266</v>
      </c>
      <c r="J243" t="s">
        <v>6877</v>
      </c>
      <c r="K243" t="s">
        <v>681</v>
      </c>
      <c r="M243">
        <v>1419982</v>
      </c>
      <c r="N243">
        <v>1.01</v>
      </c>
      <c r="O243">
        <v>1434.18</v>
      </c>
      <c r="Q243" t="s">
        <v>1167</v>
      </c>
      <c r="R243" s="2">
        <v>44927</v>
      </c>
      <c r="S243">
        <v>5510</v>
      </c>
      <c r="T243" s="2">
        <v>44562</v>
      </c>
      <c r="U243" t="s">
        <v>6990</v>
      </c>
      <c r="V243" t="s">
        <v>6991</v>
      </c>
      <c r="W243">
        <v>0</v>
      </c>
      <c r="Y243">
        <v>204</v>
      </c>
      <c r="Z243" s="2">
        <v>39083</v>
      </c>
      <c r="AE243" t="s">
        <v>7266</v>
      </c>
      <c r="AF243" t="s">
        <v>20</v>
      </c>
      <c r="AG243" t="s">
        <v>21</v>
      </c>
      <c r="AH243">
        <v>5003</v>
      </c>
      <c r="AI243">
        <v>1</v>
      </c>
      <c r="AJ243">
        <v>5541</v>
      </c>
      <c r="AO243" t="s">
        <v>7267</v>
      </c>
      <c r="AS243" t="s">
        <v>26</v>
      </c>
      <c r="AU243">
        <v>5003</v>
      </c>
      <c r="AV243">
        <v>5003</v>
      </c>
      <c r="AW243">
        <v>5003</v>
      </c>
      <c r="AX243">
        <v>1</v>
      </c>
      <c r="AY243">
        <v>9</v>
      </c>
      <c r="AZ243">
        <v>400</v>
      </c>
      <c r="BB243">
        <v>748</v>
      </c>
      <c r="BE243" t="s">
        <v>1170</v>
      </c>
      <c r="BF243" t="s">
        <v>1170</v>
      </c>
      <c r="BG243" t="s">
        <v>31</v>
      </c>
      <c r="BK243" t="s">
        <v>31</v>
      </c>
      <c r="BL243" t="s">
        <v>31</v>
      </c>
      <c r="BM243" s="2">
        <v>39083</v>
      </c>
    </row>
    <row r="244" spans="1:65">
      <c r="A244" t="s">
        <v>1166</v>
      </c>
      <c r="B244">
        <v>50072</v>
      </c>
      <c r="C244" t="s">
        <v>673</v>
      </c>
      <c r="D244">
        <v>1721</v>
      </c>
      <c r="E244" t="s">
        <v>673</v>
      </c>
      <c r="F244" t="s">
        <v>7265</v>
      </c>
      <c r="G244">
        <v>23</v>
      </c>
      <c r="I244" t="s">
        <v>7266</v>
      </c>
      <c r="J244" t="s">
        <v>6877</v>
      </c>
      <c r="K244" t="s">
        <v>681</v>
      </c>
      <c r="M244">
        <v>1713</v>
      </c>
      <c r="N244">
        <v>1.0116799999999999</v>
      </c>
      <c r="O244">
        <v>1.73</v>
      </c>
      <c r="Q244" t="s">
        <v>1167</v>
      </c>
      <c r="R244" s="2">
        <v>44927</v>
      </c>
      <c r="S244">
        <v>5510</v>
      </c>
      <c r="T244" s="2">
        <v>44562</v>
      </c>
      <c r="U244" t="s">
        <v>6990</v>
      </c>
      <c r="V244" t="s">
        <v>6991</v>
      </c>
      <c r="W244">
        <v>0</v>
      </c>
      <c r="Y244">
        <v>204</v>
      </c>
      <c r="Z244" s="2">
        <v>39083</v>
      </c>
      <c r="AE244" t="s">
        <v>7266</v>
      </c>
      <c r="AF244" t="s">
        <v>20</v>
      </c>
      <c r="AG244" t="s">
        <v>21</v>
      </c>
      <c r="AH244">
        <v>5003</v>
      </c>
      <c r="AI244">
        <v>1</v>
      </c>
      <c r="AJ244">
        <v>5541</v>
      </c>
      <c r="AO244" t="s">
        <v>7267</v>
      </c>
      <c r="AS244" t="s">
        <v>26</v>
      </c>
      <c r="AU244">
        <v>5003</v>
      </c>
      <c r="AV244">
        <v>5003</v>
      </c>
      <c r="AW244">
        <v>5003</v>
      </c>
      <c r="AX244">
        <v>2</v>
      </c>
      <c r="AY244">
        <v>10</v>
      </c>
      <c r="AZ244">
        <v>400</v>
      </c>
      <c r="BB244">
        <v>748</v>
      </c>
      <c r="BE244" t="s">
        <v>1170</v>
      </c>
      <c r="BF244" t="s">
        <v>1170</v>
      </c>
      <c r="BG244" t="s">
        <v>31</v>
      </c>
      <c r="BK244" t="s">
        <v>31</v>
      </c>
      <c r="BL244" t="s">
        <v>31</v>
      </c>
      <c r="BM244" s="2">
        <v>39083</v>
      </c>
    </row>
    <row r="245" spans="1:65">
      <c r="A245" t="s">
        <v>1141</v>
      </c>
      <c r="B245">
        <v>50069</v>
      </c>
      <c r="C245" t="s">
        <v>673</v>
      </c>
      <c r="D245">
        <v>1721</v>
      </c>
      <c r="E245" t="s">
        <v>673</v>
      </c>
      <c r="F245" t="s">
        <v>7268</v>
      </c>
      <c r="G245">
        <v>18</v>
      </c>
      <c r="H245" t="s">
        <v>7269</v>
      </c>
      <c r="I245" t="s">
        <v>7270</v>
      </c>
      <c r="J245" t="s">
        <v>6883</v>
      </c>
      <c r="K245" t="s">
        <v>681</v>
      </c>
      <c r="M245">
        <v>29520524</v>
      </c>
      <c r="N245">
        <v>1.01</v>
      </c>
      <c r="O245">
        <v>29815.73</v>
      </c>
      <c r="Q245" t="s">
        <v>1142</v>
      </c>
      <c r="R245" s="2">
        <v>44927</v>
      </c>
      <c r="S245">
        <v>5510</v>
      </c>
      <c r="T245" s="2">
        <v>44562</v>
      </c>
      <c r="U245" t="s">
        <v>6990</v>
      </c>
      <c r="V245" t="s">
        <v>6922</v>
      </c>
      <c r="W245">
        <v>0</v>
      </c>
      <c r="Y245">
        <v>204</v>
      </c>
      <c r="Z245" s="2">
        <v>39083</v>
      </c>
      <c r="AC245" s="2">
        <v>44904</v>
      </c>
      <c r="AE245" t="s">
        <v>7270</v>
      </c>
      <c r="AF245" t="s">
        <v>20</v>
      </c>
      <c r="AG245" t="s">
        <v>21</v>
      </c>
      <c r="AH245">
        <v>5004</v>
      </c>
      <c r="AI245">
        <v>1</v>
      </c>
      <c r="AJ245">
        <v>5540</v>
      </c>
      <c r="AO245" t="s">
        <v>7268</v>
      </c>
      <c r="AS245" t="s">
        <v>26</v>
      </c>
      <c r="AU245">
        <v>5004</v>
      </c>
      <c r="AV245">
        <v>5004</v>
      </c>
      <c r="AW245">
        <v>5004</v>
      </c>
      <c r="AX245">
        <v>1</v>
      </c>
      <c r="AY245">
        <v>3</v>
      </c>
      <c r="AZ245">
        <v>400</v>
      </c>
      <c r="BB245">
        <v>748</v>
      </c>
      <c r="BC245">
        <v>379</v>
      </c>
      <c r="BG245" t="s">
        <v>31</v>
      </c>
      <c r="BK245" t="s">
        <v>31</v>
      </c>
      <c r="BL245" t="s">
        <v>31</v>
      </c>
      <c r="BM245" s="2">
        <v>39083</v>
      </c>
    </row>
    <row r="246" spans="1:65">
      <c r="A246" t="s">
        <v>1141</v>
      </c>
      <c r="B246">
        <v>50069</v>
      </c>
      <c r="C246" t="s">
        <v>673</v>
      </c>
      <c r="D246">
        <v>1721</v>
      </c>
      <c r="E246" t="s">
        <v>673</v>
      </c>
      <c r="F246" t="s">
        <v>7268</v>
      </c>
      <c r="G246">
        <v>18</v>
      </c>
      <c r="H246">
        <v>-26</v>
      </c>
      <c r="I246" t="s">
        <v>7270</v>
      </c>
      <c r="J246" t="s">
        <v>6883</v>
      </c>
      <c r="K246" t="s">
        <v>498</v>
      </c>
      <c r="M246">
        <v>1045221</v>
      </c>
      <c r="N246">
        <v>1.01</v>
      </c>
      <c r="O246">
        <v>1055.67</v>
      </c>
      <c r="Q246" t="s">
        <v>1142</v>
      </c>
      <c r="R246" s="2">
        <v>44927</v>
      </c>
      <c r="S246">
        <v>5510</v>
      </c>
      <c r="T246" s="2">
        <v>44562</v>
      </c>
      <c r="U246" t="s">
        <v>6990</v>
      </c>
      <c r="V246" t="s">
        <v>6922</v>
      </c>
      <c r="W246">
        <v>0</v>
      </c>
      <c r="Y246">
        <v>204</v>
      </c>
      <c r="Z246" s="2">
        <v>39083</v>
      </c>
      <c r="AC246" s="2">
        <v>44904</v>
      </c>
      <c r="AE246" t="s">
        <v>7270</v>
      </c>
      <c r="AF246" t="s">
        <v>20</v>
      </c>
      <c r="AG246" t="s">
        <v>21</v>
      </c>
      <c r="AH246">
        <v>5004</v>
      </c>
      <c r="AI246">
        <v>1</v>
      </c>
      <c r="AJ246">
        <v>5540</v>
      </c>
      <c r="AO246" t="s">
        <v>7268</v>
      </c>
      <c r="AS246" t="s">
        <v>26</v>
      </c>
      <c r="AU246">
        <v>5004</v>
      </c>
      <c r="AV246">
        <v>5004</v>
      </c>
      <c r="AW246">
        <v>5004</v>
      </c>
      <c r="AX246">
        <v>2</v>
      </c>
      <c r="AY246">
        <v>4</v>
      </c>
      <c r="AZ246">
        <v>400</v>
      </c>
      <c r="BB246">
        <v>748</v>
      </c>
      <c r="BC246">
        <v>379</v>
      </c>
      <c r="BG246" t="s">
        <v>31</v>
      </c>
      <c r="BK246" t="s">
        <v>31</v>
      </c>
      <c r="BL246" t="s">
        <v>31</v>
      </c>
      <c r="BM246" s="2">
        <v>39083</v>
      </c>
    </row>
    <row r="247" spans="1:65">
      <c r="A247" t="s">
        <v>1141</v>
      </c>
      <c r="B247">
        <v>50069</v>
      </c>
      <c r="C247" t="s">
        <v>673</v>
      </c>
      <c r="D247">
        <v>1721</v>
      </c>
      <c r="E247" t="s">
        <v>673</v>
      </c>
      <c r="F247" t="s">
        <v>7268</v>
      </c>
      <c r="G247">
        <v>18</v>
      </c>
      <c r="H247" t="s">
        <v>7269</v>
      </c>
      <c r="I247" t="s">
        <v>7270</v>
      </c>
      <c r="J247" t="s">
        <v>6883</v>
      </c>
      <c r="K247" t="s">
        <v>240</v>
      </c>
      <c r="M247">
        <v>217037</v>
      </c>
      <c r="N247">
        <v>1.01</v>
      </c>
      <c r="O247">
        <v>219.21</v>
      </c>
      <c r="Q247" t="s">
        <v>1142</v>
      </c>
      <c r="R247" s="2">
        <v>44927</v>
      </c>
      <c r="S247">
        <v>5510</v>
      </c>
      <c r="T247" s="2">
        <v>44562</v>
      </c>
      <c r="U247" t="s">
        <v>6990</v>
      </c>
      <c r="V247" t="s">
        <v>6922</v>
      </c>
      <c r="W247">
        <v>0</v>
      </c>
      <c r="Y247">
        <v>204</v>
      </c>
      <c r="Z247" s="2">
        <v>39083</v>
      </c>
      <c r="AC247" s="2">
        <v>44904</v>
      </c>
      <c r="AE247" t="s">
        <v>7270</v>
      </c>
      <c r="AF247" t="s">
        <v>20</v>
      </c>
      <c r="AG247" t="s">
        <v>21</v>
      </c>
      <c r="AH247">
        <v>5004</v>
      </c>
      <c r="AI247">
        <v>1</v>
      </c>
      <c r="AJ247">
        <v>5540</v>
      </c>
      <c r="AO247" t="s">
        <v>7268</v>
      </c>
      <c r="AS247" t="s">
        <v>26</v>
      </c>
      <c r="AU247">
        <v>5004</v>
      </c>
      <c r="AV247">
        <v>5004</v>
      </c>
      <c r="AW247">
        <v>5004</v>
      </c>
      <c r="AX247">
        <v>3</v>
      </c>
      <c r="AY247">
        <v>5</v>
      </c>
      <c r="AZ247">
        <v>400</v>
      </c>
      <c r="BB247">
        <v>748</v>
      </c>
      <c r="BC247">
        <v>379</v>
      </c>
      <c r="BE247" t="s">
        <v>1146</v>
      </c>
      <c r="BF247" t="s">
        <v>1146</v>
      </c>
      <c r="BG247" t="s">
        <v>31</v>
      </c>
      <c r="BK247" t="s">
        <v>31</v>
      </c>
      <c r="BL247" t="s">
        <v>31</v>
      </c>
      <c r="BM247" s="2">
        <v>39083</v>
      </c>
    </row>
    <row r="248" spans="1:65">
      <c r="A248" t="s">
        <v>1141</v>
      </c>
      <c r="B248">
        <v>50069</v>
      </c>
      <c r="C248" t="s">
        <v>673</v>
      </c>
      <c r="D248">
        <v>1721</v>
      </c>
      <c r="E248" t="s">
        <v>673</v>
      </c>
      <c r="F248" t="s">
        <v>7268</v>
      </c>
      <c r="G248">
        <v>18</v>
      </c>
      <c r="H248" t="s">
        <v>7269</v>
      </c>
      <c r="I248" t="s">
        <v>7270</v>
      </c>
      <c r="J248" t="s">
        <v>6883</v>
      </c>
      <c r="K248" t="s">
        <v>240</v>
      </c>
      <c r="M248">
        <v>13025016</v>
      </c>
      <c r="N248">
        <v>1.01</v>
      </c>
      <c r="O248">
        <v>13155.27</v>
      </c>
      <c r="Q248" t="s">
        <v>1142</v>
      </c>
      <c r="R248" s="2">
        <v>44927</v>
      </c>
      <c r="S248">
        <v>5510</v>
      </c>
      <c r="T248" s="2">
        <v>44562</v>
      </c>
      <c r="U248" t="s">
        <v>6990</v>
      </c>
      <c r="V248" t="s">
        <v>6922</v>
      </c>
      <c r="W248">
        <v>0</v>
      </c>
      <c r="Y248">
        <v>204</v>
      </c>
      <c r="Z248" s="2">
        <v>39083</v>
      </c>
      <c r="AC248" s="2">
        <v>44904</v>
      </c>
      <c r="AE248" t="s">
        <v>7270</v>
      </c>
      <c r="AF248" t="s">
        <v>20</v>
      </c>
      <c r="AG248" t="s">
        <v>21</v>
      </c>
      <c r="AH248">
        <v>5004</v>
      </c>
      <c r="AI248">
        <v>1</v>
      </c>
      <c r="AJ248">
        <v>5540</v>
      </c>
      <c r="AO248" t="s">
        <v>7268</v>
      </c>
      <c r="AS248" t="s">
        <v>26</v>
      </c>
      <c r="AU248">
        <v>5004</v>
      </c>
      <c r="AV248">
        <v>5004</v>
      </c>
      <c r="AW248">
        <v>5004</v>
      </c>
      <c r="AX248">
        <v>4</v>
      </c>
      <c r="AY248">
        <v>6</v>
      </c>
      <c r="AZ248">
        <v>400</v>
      </c>
      <c r="BB248">
        <v>748</v>
      </c>
      <c r="BC248">
        <v>379</v>
      </c>
      <c r="BE248" t="s">
        <v>1147</v>
      </c>
      <c r="BF248" t="s">
        <v>1147</v>
      </c>
      <c r="BG248" t="s">
        <v>31</v>
      </c>
      <c r="BK248" t="s">
        <v>31</v>
      </c>
      <c r="BL248" t="s">
        <v>31</v>
      </c>
      <c r="BM248" s="2">
        <v>39083</v>
      </c>
    </row>
    <row r="249" spans="1:65">
      <c r="A249" t="s">
        <v>1141</v>
      </c>
      <c r="B249">
        <v>50069</v>
      </c>
      <c r="C249" t="s">
        <v>673</v>
      </c>
      <c r="D249">
        <v>1721</v>
      </c>
      <c r="E249" t="s">
        <v>673</v>
      </c>
      <c r="F249" t="s">
        <v>7268</v>
      </c>
      <c r="G249">
        <v>18</v>
      </c>
      <c r="H249" t="s">
        <v>7269</v>
      </c>
      <c r="I249" t="s">
        <v>7270</v>
      </c>
      <c r="J249" t="s">
        <v>6877</v>
      </c>
      <c r="K249" t="s">
        <v>681</v>
      </c>
      <c r="M249">
        <v>6192201</v>
      </c>
      <c r="N249">
        <v>1.01</v>
      </c>
      <c r="O249">
        <v>6254.12</v>
      </c>
      <c r="Q249" t="s">
        <v>1142</v>
      </c>
      <c r="R249" s="2">
        <v>44927</v>
      </c>
      <c r="S249">
        <v>5510</v>
      </c>
      <c r="T249" s="2">
        <v>44562</v>
      </c>
      <c r="U249" t="s">
        <v>6990</v>
      </c>
      <c r="V249" t="s">
        <v>6922</v>
      </c>
      <c r="W249">
        <v>0</v>
      </c>
      <c r="Y249">
        <v>204</v>
      </c>
      <c r="Z249" s="2">
        <v>39083</v>
      </c>
      <c r="AC249" s="2">
        <v>44904</v>
      </c>
      <c r="AE249" t="s">
        <v>7270</v>
      </c>
      <c r="AF249" t="s">
        <v>20</v>
      </c>
      <c r="AG249" t="s">
        <v>21</v>
      </c>
      <c r="AH249">
        <v>5004</v>
      </c>
      <c r="AI249">
        <v>1</v>
      </c>
      <c r="AJ249">
        <v>5541</v>
      </c>
      <c r="AO249" t="s">
        <v>7268</v>
      </c>
      <c r="AS249" t="s">
        <v>26</v>
      </c>
      <c r="AU249">
        <v>5004</v>
      </c>
      <c r="AV249">
        <v>5004</v>
      </c>
      <c r="AW249">
        <v>5004</v>
      </c>
      <c r="AX249">
        <v>5</v>
      </c>
      <c r="AY249">
        <v>7</v>
      </c>
      <c r="AZ249">
        <v>400</v>
      </c>
      <c r="BB249">
        <v>748</v>
      </c>
      <c r="BC249">
        <v>379</v>
      </c>
      <c r="BG249" t="s">
        <v>31</v>
      </c>
      <c r="BK249" t="s">
        <v>31</v>
      </c>
      <c r="BL249" t="s">
        <v>31</v>
      </c>
      <c r="BM249" s="2">
        <v>39083</v>
      </c>
    </row>
    <row r="250" spans="1:65">
      <c r="A250" t="s">
        <v>1148</v>
      </c>
      <c r="B250">
        <v>10000</v>
      </c>
      <c r="C250" t="s">
        <v>673</v>
      </c>
      <c r="D250">
        <v>1721</v>
      </c>
      <c r="E250" t="s">
        <v>673</v>
      </c>
      <c r="F250" t="s">
        <v>7268</v>
      </c>
      <c r="G250">
        <v>18</v>
      </c>
      <c r="H250">
        <v>-26</v>
      </c>
      <c r="I250" t="s">
        <v>7270</v>
      </c>
      <c r="J250" t="s">
        <v>6883</v>
      </c>
      <c r="K250" t="s">
        <v>681</v>
      </c>
      <c r="M250">
        <v>10197873</v>
      </c>
      <c r="N250">
        <v>0.17499999999999999</v>
      </c>
      <c r="O250">
        <v>1784.63</v>
      </c>
      <c r="Q250" t="s">
        <v>1149</v>
      </c>
      <c r="R250" s="2">
        <v>44927</v>
      </c>
      <c r="S250">
        <v>5500</v>
      </c>
      <c r="T250" s="2">
        <v>44562</v>
      </c>
      <c r="U250" t="s">
        <v>6990</v>
      </c>
      <c r="V250" t="s">
        <v>6991</v>
      </c>
      <c r="W250">
        <v>0</v>
      </c>
      <c r="Y250">
        <v>204</v>
      </c>
      <c r="Z250" s="2">
        <v>44389</v>
      </c>
      <c r="AE250" t="s">
        <v>7270</v>
      </c>
      <c r="AF250" t="s">
        <v>179</v>
      </c>
      <c r="AG250" t="s">
        <v>180</v>
      </c>
      <c r="AH250">
        <v>5005</v>
      </c>
      <c r="AJ250">
        <v>5540</v>
      </c>
      <c r="AO250" t="s">
        <v>7268</v>
      </c>
      <c r="AS250" t="s">
        <v>26</v>
      </c>
      <c r="AU250">
        <v>5005</v>
      </c>
      <c r="AV250">
        <v>5005</v>
      </c>
      <c r="AW250">
        <v>5005</v>
      </c>
      <c r="AX250">
        <v>1</v>
      </c>
      <c r="AY250">
        <v>1</v>
      </c>
      <c r="AZ250">
        <v>400</v>
      </c>
      <c r="BA250">
        <v>379</v>
      </c>
      <c r="BE250" t="s">
        <v>1150</v>
      </c>
      <c r="BF250" t="s">
        <v>1150</v>
      </c>
      <c r="BG250" t="s">
        <v>31</v>
      </c>
      <c r="BK250" t="s">
        <v>31</v>
      </c>
      <c r="BL250" t="s">
        <v>31</v>
      </c>
      <c r="BM250" s="2">
        <v>44389</v>
      </c>
    </row>
    <row r="251" spans="1:65">
      <c r="A251" t="s">
        <v>1151</v>
      </c>
      <c r="B251">
        <v>50069</v>
      </c>
      <c r="C251" t="s">
        <v>673</v>
      </c>
      <c r="D251">
        <v>1721</v>
      </c>
      <c r="E251" t="s">
        <v>673</v>
      </c>
      <c r="F251" t="s">
        <v>1153</v>
      </c>
      <c r="G251">
        <v>0</v>
      </c>
      <c r="J251" t="s">
        <v>6877</v>
      </c>
      <c r="K251" t="s">
        <v>1154</v>
      </c>
      <c r="M251">
        <v>14391821</v>
      </c>
      <c r="N251">
        <v>1.01</v>
      </c>
      <c r="O251">
        <v>14535.74</v>
      </c>
      <c r="Q251" t="s">
        <v>1152</v>
      </c>
      <c r="R251" s="2">
        <v>44927</v>
      </c>
      <c r="S251">
        <v>5510</v>
      </c>
      <c r="T251" s="2">
        <v>44562</v>
      </c>
      <c r="U251" t="s">
        <v>6990</v>
      </c>
      <c r="V251" t="s">
        <v>6991</v>
      </c>
      <c r="W251">
        <v>0</v>
      </c>
      <c r="Y251">
        <v>204</v>
      </c>
      <c r="Z251" s="2">
        <v>39083</v>
      </c>
      <c r="AF251" t="s">
        <v>20</v>
      </c>
      <c r="AG251" t="s">
        <v>21</v>
      </c>
      <c r="AH251">
        <v>5006</v>
      </c>
      <c r="AI251">
        <v>1</v>
      </c>
      <c r="AJ251">
        <v>5541</v>
      </c>
      <c r="AK251" t="s">
        <v>7268</v>
      </c>
      <c r="AL251" t="s">
        <v>7268</v>
      </c>
      <c r="AM251" t="s">
        <v>7271</v>
      </c>
      <c r="AN251" t="s">
        <v>7271</v>
      </c>
      <c r="AU251">
        <v>5006</v>
      </c>
      <c r="AV251">
        <v>5006</v>
      </c>
      <c r="AW251">
        <v>5006</v>
      </c>
      <c r="AX251">
        <v>1</v>
      </c>
      <c r="AY251">
        <v>3</v>
      </c>
      <c r="AZ251">
        <v>400</v>
      </c>
      <c r="BB251">
        <v>748</v>
      </c>
      <c r="BG251" t="s">
        <v>31</v>
      </c>
      <c r="BK251" t="s">
        <v>31</v>
      </c>
      <c r="BL251" t="s">
        <v>31</v>
      </c>
      <c r="BM251" s="2">
        <v>39083</v>
      </c>
    </row>
    <row r="252" spans="1:65">
      <c r="A252" t="s">
        <v>1151</v>
      </c>
      <c r="B252">
        <v>50069</v>
      </c>
      <c r="C252" t="s">
        <v>673</v>
      </c>
      <c r="D252">
        <v>1721</v>
      </c>
      <c r="E252" t="s">
        <v>673</v>
      </c>
      <c r="F252" t="s">
        <v>7272</v>
      </c>
      <c r="G252">
        <v>0</v>
      </c>
      <c r="J252" t="s">
        <v>6877</v>
      </c>
      <c r="K252" t="s">
        <v>1155</v>
      </c>
      <c r="M252">
        <v>1634632</v>
      </c>
      <c r="N252">
        <v>1.01</v>
      </c>
      <c r="O252">
        <v>1650.98</v>
      </c>
      <c r="Q252" t="s">
        <v>1152</v>
      </c>
      <c r="R252" s="2">
        <v>44927</v>
      </c>
      <c r="S252">
        <v>5510</v>
      </c>
      <c r="T252" s="2">
        <v>44562</v>
      </c>
      <c r="U252" t="s">
        <v>6990</v>
      </c>
      <c r="V252" t="s">
        <v>6991</v>
      </c>
      <c r="W252">
        <v>0</v>
      </c>
      <c r="Y252">
        <v>204</v>
      </c>
      <c r="Z252" s="2">
        <v>39083</v>
      </c>
      <c r="AF252" t="s">
        <v>20</v>
      </c>
      <c r="AG252" t="s">
        <v>21</v>
      </c>
      <c r="AH252">
        <v>5006</v>
      </c>
      <c r="AI252">
        <v>1</v>
      </c>
      <c r="AJ252">
        <v>5541</v>
      </c>
      <c r="AK252" t="s">
        <v>7268</v>
      </c>
      <c r="AL252" t="s">
        <v>7268</v>
      </c>
      <c r="AM252" t="s">
        <v>7271</v>
      </c>
      <c r="AN252" t="s">
        <v>7271</v>
      </c>
      <c r="AU252">
        <v>5006</v>
      </c>
      <c r="AV252">
        <v>5006</v>
      </c>
      <c r="AW252">
        <v>5006</v>
      </c>
      <c r="AX252">
        <v>2</v>
      </c>
      <c r="AY252">
        <v>4</v>
      </c>
      <c r="AZ252">
        <v>400</v>
      </c>
      <c r="BB252">
        <v>748</v>
      </c>
      <c r="BG252" t="s">
        <v>31</v>
      </c>
      <c r="BK252" t="s">
        <v>31</v>
      </c>
      <c r="BL252" t="s">
        <v>31</v>
      </c>
      <c r="BM252" s="2">
        <v>39083</v>
      </c>
    </row>
    <row r="253" spans="1:65">
      <c r="A253" t="s">
        <v>1173</v>
      </c>
      <c r="B253">
        <v>50069</v>
      </c>
      <c r="C253" t="s">
        <v>673</v>
      </c>
      <c r="D253">
        <v>1721</v>
      </c>
      <c r="E253" t="s">
        <v>673</v>
      </c>
      <c r="F253" t="s">
        <v>1174</v>
      </c>
      <c r="G253">
        <v>29</v>
      </c>
      <c r="I253" t="s">
        <v>7273</v>
      </c>
      <c r="J253" t="s">
        <v>6883</v>
      </c>
      <c r="K253" t="s">
        <v>1176</v>
      </c>
      <c r="M253">
        <v>4862367</v>
      </c>
      <c r="N253">
        <v>1.01</v>
      </c>
      <c r="O253">
        <v>4910.99</v>
      </c>
      <c r="Q253" t="s">
        <v>1174</v>
      </c>
      <c r="R253" s="2">
        <v>44927</v>
      </c>
      <c r="S253">
        <v>5510</v>
      </c>
      <c r="T253" s="2">
        <v>44562</v>
      </c>
      <c r="U253" t="s">
        <v>6990</v>
      </c>
      <c r="V253" t="s">
        <v>6991</v>
      </c>
      <c r="W253">
        <v>0</v>
      </c>
      <c r="Y253">
        <v>204</v>
      </c>
      <c r="Z253" s="2">
        <v>39083</v>
      </c>
      <c r="AC253" s="2">
        <v>44904</v>
      </c>
      <c r="AE253" t="s">
        <v>7273</v>
      </c>
      <c r="AF253" t="s">
        <v>20</v>
      </c>
      <c r="AG253" t="s">
        <v>21</v>
      </c>
      <c r="AH253">
        <v>5015</v>
      </c>
      <c r="AI253">
        <v>1</v>
      </c>
      <c r="AJ253">
        <v>5540</v>
      </c>
      <c r="AO253" t="s">
        <v>1174</v>
      </c>
      <c r="AS253" t="s">
        <v>26</v>
      </c>
      <c r="AU253">
        <v>5015</v>
      </c>
      <c r="AV253">
        <v>5015</v>
      </c>
      <c r="AW253">
        <v>5015</v>
      </c>
      <c r="AX253">
        <v>1</v>
      </c>
      <c r="AY253">
        <v>9</v>
      </c>
      <c r="AZ253">
        <v>400</v>
      </c>
      <c r="BB253">
        <v>748</v>
      </c>
      <c r="BE253" t="s">
        <v>1179</v>
      </c>
      <c r="BF253" t="s">
        <v>1179</v>
      </c>
      <c r="BG253" t="s">
        <v>31</v>
      </c>
      <c r="BK253" t="s">
        <v>31</v>
      </c>
      <c r="BL253" t="s">
        <v>31</v>
      </c>
      <c r="BM253" s="2">
        <v>39083</v>
      </c>
    </row>
    <row r="254" spans="1:65">
      <c r="A254" t="s">
        <v>1173</v>
      </c>
      <c r="B254">
        <v>50069</v>
      </c>
      <c r="C254" t="s">
        <v>673</v>
      </c>
      <c r="D254">
        <v>1721</v>
      </c>
      <c r="E254" t="s">
        <v>673</v>
      </c>
      <c r="F254" t="s">
        <v>1174</v>
      </c>
      <c r="G254">
        <v>29</v>
      </c>
      <c r="I254" t="s">
        <v>7274</v>
      </c>
      <c r="J254" t="s">
        <v>6877</v>
      </c>
      <c r="K254" t="s">
        <v>1176</v>
      </c>
      <c r="M254">
        <v>678218</v>
      </c>
      <c r="N254">
        <v>1.01</v>
      </c>
      <c r="O254">
        <v>685</v>
      </c>
      <c r="Q254" t="s">
        <v>1174</v>
      </c>
      <c r="R254" s="2">
        <v>44927</v>
      </c>
      <c r="S254">
        <v>5510</v>
      </c>
      <c r="T254" s="2">
        <v>44562</v>
      </c>
      <c r="U254" t="s">
        <v>6990</v>
      </c>
      <c r="V254" t="s">
        <v>6991</v>
      </c>
      <c r="W254">
        <v>0</v>
      </c>
      <c r="Y254">
        <v>204</v>
      </c>
      <c r="Z254" s="2">
        <v>39083</v>
      </c>
      <c r="AC254" s="2">
        <v>44904</v>
      </c>
      <c r="AE254" t="s">
        <v>7273</v>
      </c>
      <c r="AF254" t="s">
        <v>20</v>
      </c>
      <c r="AG254" t="s">
        <v>21</v>
      </c>
      <c r="AH254">
        <v>5015</v>
      </c>
      <c r="AI254">
        <v>1</v>
      </c>
      <c r="AJ254">
        <v>5541</v>
      </c>
      <c r="AO254" t="s">
        <v>1174</v>
      </c>
      <c r="AS254" t="s">
        <v>26</v>
      </c>
      <c r="AU254">
        <v>5015</v>
      </c>
      <c r="AV254">
        <v>5015</v>
      </c>
      <c r="AW254">
        <v>5015</v>
      </c>
      <c r="AX254">
        <v>1</v>
      </c>
      <c r="AY254">
        <v>12</v>
      </c>
      <c r="AZ254">
        <v>400</v>
      </c>
      <c r="BB254">
        <v>748</v>
      </c>
      <c r="BE254" t="s">
        <v>1177</v>
      </c>
      <c r="BF254" t="s">
        <v>1177</v>
      </c>
      <c r="BG254" t="s">
        <v>31</v>
      </c>
      <c r="BK254" t="s">
        <v>31</v>
      </c>
      <c r="BL254" t="s">
        <v>31</v>
      </c>
      <c r="BM254" s="2">
        <v>39083</v>
      </c>
    </row>
    <row r="255" spans="1:65">
      <c r="A255" t="s">
        <v>1194</v>
      </c>
      <c r="B255">
        <v>50069</v>
      </c>
      <c r="C255" t="s">
        <v>673</v>
      </c>
      <c r="D255">
        <v>1721</v>
      </c>
      <c r="E255" t="s">
        <v>673</v>
      </c>
      <c r="F255" t="s">
        <v>7268</v>
      </c>
      <c r="G255">
        <v>18</v>
      </c>
      <c r="I255" t="s">
        <v>7270</v>
      </c>
      <c r="J255" t="s">
        <v>6877</v>
      </c>
      <c r="K255" t="s">
        <v>681</v>
      </c>
      <c r="M255">
        <v>296164</v>
      </c>
      <c r="N255">
        <v>1.01</v>
      </c>
      <c r="O255">
        <v>299.12</v>
      </c>
      <c r="Q255" t="s">
        <v>1195</v>
      </c>
      <c r="R255" s="2">
        <v>44927</v>
      </c>
      <c r="S255">
        <v>5510</v>
      </c>
      <c r="T255" s="2">
        <v>44562</v>
      </c>
      <c r="U255" t="s">
        <v>6990</v>
      </c>
      <c r="V255" t="s">
        <v>6991</v>
      </c>
      <c r="W255">
        <v>0</v>
      </c>
      <c r="Y255">
        <v>204</v>
      </c>
      <c r="Z255" s="2">
        <v>39083</v>
      </c>
      <c r="AE255" t="s">
        <v>7270</v>
      </c>
      <c r="AF255" t="s">
        <v>20</v>
      </c>
      <c r="AG255" t="s">
        <v>21</v>
      </c>
      <c r="AH255">
        <v>5017</v>
      </c>
      <c r="AI255">
        <v>1</v>
      </c>
      <c r="AJ255">
        <v>5541</v>
      </c>
      <c r="AK255" t="s">
        <v>7275</v>
      </c>
      <c r="AL255" t="s">
        <v>7268</v>
      </c>
      <c r="AO255" t="s">
        <v>7268</v>
      </c>
      <c r="AS255" t="s">
        <v>26</v>
      </c>
      <c r="AU255">
        <v>5017</v>
      </c>
      <c r="AV255">
        <v>5017</v>
      </c>
      <c r="AW255">
        <v>5017</v>
      </c>
      <c r="AX255">
        <v>1</v>
      </c>
      <c r="AY255">
        <v>4</v>
      </c>
      <c r="AZ255">
        <v>400</v>
      </c>
      <c r="BB255">
        <v>748</v>
      </c>
      <c r="BE255" t="s">
        <v>1197</v>
      </c>
      <c r="BF255" t="s">
        <v>1197</v>
      </c>
      <c r="BG255" t="s">
        <v>31</v>
      </c>
      <c r="BK255" t="s">
        <v>31</v>
      </c>
      <c r="BL255" t="s">
        <v>31</v>
      </c>
      <c r="BM255" s="2">
        <v>39083</v>
      </c>
    </row>
    <row r="256" spans="1:65">
      <c r="A256" t="s">
        <v>1198</v>
      </c>
      <c r="B256">
        <v>50069</v>
      </c>
      <c r="C256" t="s">
        <v>673</v>
      </c>
      <c r="D256">
        <v>1721</v>
      </c>
      <c r="E256" t="s">
        <v>673</v>
      </c>
      <c r="F256" t="s">
        <v>7276</v>
      </c>
      <c r="G256">
        <v>4</v>
      </c>
      <c r="H256" t="s">
        <v>7277</v>
      </c>
      <c r="I256" t="s">
        <v>7278</v>
      </c>
      <c r="J256" t="s">
        <v>6877</v>
      </c>
      <c r="K256" t="s">
        <v>681</v>
      </c>
      <c r="M256">
        <v>10930714</v>
      </c>
      <c r="N256">
        <v>1.01</v>
      </c>
      <c r="O256">
        <v>11040.02</v>
      </c>
      <c r="Q256" t="s">
        <v>1199</v>
      </c>
      <c r="R256" s="2">
        <v>44927</v>
      </c>
      <c r="S256">
        <v>5510</v>
      </c>
      <c r="T256" s="2">
        <v>44562</v>
      </c>
      <c r="U256" t="s">
        <v>6921</v>
      </c>
      <c r="V256" t="s">
        <v>7279</v>
      </c>
      <c r="W256">
        <v>0</v>
      </c>
      <c r="Y256">
        <v>204</v>
      </c>
      <c r="Z256" s="2">
        <v>39083</v>
      </c>
      <c r="AE256" t="s">
        <v>7278</v>
      </c>
      <c r="AF256" t="s">
        <v>20</v>
      </c>
      <c r="AG256" t="s">
        <v>21</v>
      </c>
      <c r="AH256">
        <v>5018</v>
      </c>
      <c r="AI256">
        <v>1</v>
      </c>
      <c r="AJ256">
        <v>5541</v>
      </c>
      <c r="AK256" t="s">
        <v>7280</v>
      </c>
      <c r="AO256" t="s">
        <v>7276</v>
      </c>
      <c r="AS256" t="s">
        <v>63</v>
      </c>
      <c r="AU256">
        <v>5018</v>
      </c>
      <c r="AV256">
        <v>5018</v>
      </c>
      <c r="AW256">
        <v>5018</v>
      </c>
      <c r="AX256">
        <v>1</v>
      </c>
      <c r="AY256">
        <v>2</v>
      </c>
      <c r="AZ256">
        <v>400</v>
      </c>
      <c r="BA256">
        <v>379</v>
      </c>
      <c r="BB256">
        <v>748</v>
      </c>
      <c r="BE256" t="s">
        <v>1201</v>
      </c>
      <c r="BF256" t="s">
        <v>1201</v>
      </c>
      <c r="BG256" t="s">
        <v>31</v>
      </c>
      <c r="BK256" t="s">
        <v>31</v>
      </c>
      <c r="BL256" t="s">
        <v>31</v>
      </c>
      <c r="BM256" s="2">
        <v>39083</v>
      </c>
    </row>
    <row r="257" spans="1:65">
      <c r="A257" t="s">
        <v>1242</v>
      </c>
      <c r="B257">
        <v>50069</v>
      </c>
      <c r="C257" t="s">
        <v>673</v>
      </c>
      <c r="D257">
        <v>1721</v>
      </c>
      <c r="E257" t="s">
        <v>673</v>
      </c>
      <c r="F257" t="s">
        <v>1174</v>
      </c>
      <c r="G257">
        <v>29</v>
      </c>
      <c r="I257" t="s">
        <v>7281</v>
      </c>
      <c r="J257" t="s">
        <v>6877</v>
      </c>
      <c r="K257" t="s">
        <v>1176</v>
      </c>
      <c r="M257">
        <v>1757627</v>
      </c>
      <c r="N257">
        <v>1.01</v>
      </c>
      <c r="O257">
        <v>1775.21</v>
      </c>
      <c r="Q257" t="s">
        <v>1243</v>
      </c>
      <c r="R257" s="2">
        <v>44927</v>
      </c>
      <c r="S257">
        <v>5510</v>
      </c>
      <c r="T257" s="2">
        <v>44562</v>
      </c>
      <c r="U257" t="s">
        <v>6990</v>
      </c>
      <c r="V257" t="s">
        <v>6991</v>
      </c>
      <c r="W257">
        <v>0</v>
      </c>
      <c r="Y257">
        <v>204</v>
      </c>
      <c r="Z257" s="2">
        <v>39083</v>
      </c>
      <c r="AE257" t="s">
        <v>7281</v>
      </c>
      <c r="AF257" t="s">
        <v>20</v>
      </c>
      <c r="AG257" t="s">
        <v>21</v>
      </c>
      <c r="AH257">
        <v>5020</v>
      </c>
      <c r="AI257">
        <v>1</v>
      </c>
      <c r="AJ257">
        <v>5541</v>
      </c>
      <c r="AO257" t="s">
        <v>1174</v>
      </c>
      <c r="AS257" t="s">
        <v>26</v>
      </c>
      <c r="AU257">
        <v>5020</v>
      </c>
      <c r="AV257">
        <v>5020</v>
      </c>
      <c r="AW257">
        <v>5020</v>
      </c>
      <c r="AX257">
        <v>1</v>
      </c>
      <c r="AY257">
        <v>2</v>
      </c>
      <c r="AZ257">
        <v>400</v>
      </c>
      <c r="BB257">
        <v>748</v>
      </c>
      <c r="BE257" t="s">
        <v>1244</v>
      </c>
      <c r="BF257" t="s">
        <v>1244</v>
      </c>
      <c r="BG257" t="s">
        <v>31</v>
      </c>
      <c r="BK257" t="s">
        <v>31</v>
      </c>
      <c r="BL257" t="s">
        <v>31</v>
      </c>
      <c r="BM257" s="2">
        <v>39083</v>
      </c>
    </row>
    <row r="258" spans="1:65">
      <c r="A258" t="s">
        <v>1245</v>
      </c>
      <c r="B258">
        <v>50069</v>
      </c>
      <c r="C258" t="s">
        <v>673</v>
      </c>
      <c r="D258">
        <v>1721</v>
      </c>
      <c r="E258" t="s">
        <v>673</v>
      </c>
      <c r="F258" t="s">
        <v>7276</v>
      </c>
      <c r="G258">
        <v>2</v>
      </c>
      <c r="H258">
        <v>-4</v>
      </c>
      <c r="I258" t="s">
        <v>7282</v>
      </c>
      <c r="J258" t="s">
        <v>6883</v>
      </c>
      <c r="K258" t="s">
        <v>681</v>
      </c>
      <c r="M258">
        <v>30545309</v>
      </c>
      <c r="N258">
        <v>1.01</v>
      </c>
      <c r="O258">
        <v>30850.76</v>
      </c>
      <c r="Q258" t="s">
        <v>1246</v>
      </c>
      <c r="R258" s="2">
        <v>44927</v>
      </c>
      <c r="S258">
        <v>5510</v>
      </c>
      <c r="T258" s="2">
        <v>44562</v>
      </c>
      <c r="U258" t="s">
        <v>6990</v>
      </c>
      <c r="V258" t="s">
        <v>6991</v>
      </c>
      <c r="W258">
        <v>0</v>
      </c>
      <c r="Y258">
        <v>204</v>
      </c>
      <c r="Z258" s="2">
        <v>39083</v>
      </c>
      <c r="AC258" s="2">
        <v>44904</v>
      </c>
      <c r="AE258" t="s">
        <v>7278</v>
      </c>
      <c r="AF258" t="s">
        <v>20</v>
      </c>
      <c r="AG258" t="s">
        <v>21</v>
      </c>
      <c r="AH258">
        <v>5021</v>
      </c>
      <c r="AI258">
        <v>1</v>
      </c>
      <c r="AJ258">
        <v>5540</v>
      </c>
      <c r="AO258" t="s">
        <v>7276</v>
      </c>
      <c r="AS258" t="s">
        <v>7283</v>
      </c>
      <c r="AU258">
        <v>5021</v>
      </c>
      <c r="AV258">
        <v>5021</v>
      </c>
      <c r="AW258">
        <v>5021</v>
      </c>
      <c r="AY258">
        <v>2</v>
      </c>
      <c r="AZ258">
        <v>400</v>
      </c>
      <c r="BA258">
        <v>379</v>
      </c>
      <c r="BB258">
        <v>748</v>
      </c>
      <c r="BE258" t="s">
        <v>1249</v>
      </c>
      <c r="BF258" t="s">
        <v>1249</v>
      </c>
      <c r="BK258" t="s">
        <v>31</v>
      </c>
      <c r="BL258" t="s">
        <v>31</v>
      </c>
      <c r="BM258" s="2">
        <v>39083</v>
      </c>
    </row>
    <row r="259" spans="1:65">
      <c r="A259" t="s">
        <v>1245</v>
      </c>
      <c r="B259">
        <v>50069</v>
      </c>
      <c r="C259" t="s">
        <v>673</v>
      </c>
      <c r="D259">
        <v>1721</v>
      </c>
      <c r="E259" t="s">
        <v>673</v>
      </c>
      <c r="F259" t="s">
        <v>7276</v>
      </c>
      <c r="G259">
        <v>2</v>
      </c>
      <c r="H259">
        <v>-4</v>
      </c>
      <c r="I259" t="s">
        <v>7278</v>
      </c>
      <c r="J259" t="s">
        <v>6883</v>
      </c>
      <c r="K259" t="s">
        <v>1250</v>
      </c>
      <c r="M259">
        <v>0</v>
      </c>
      <c r="N259">
        <v>0</v>
      </c>
      <c r="O259">
        <v>0</v>
      </c>
      <c r="Q259" t="s">
        <v>1246</v>
      </c>
      <c r="R259" s="2">
        <v>44927</v>
      </c>
      <c r="S259">
        <v>5510</v>
      </c>
      <c r="T259" s="2">
        <v>44562</v>
      </c>
      <c r="U259" t="s">
        <v>6990</v>
      </c>
      <c r="V259" t="s">
        <v>6991</v>
      </c>
      <c r="W259">
        <v>0</v>
      </c>
      <c r="Y259">
        <v>0</v>
      </c>
      <c r="Z259" s="2">
        <v>39083</v>
      </c>
      <c r="AC259" s="2">
        <v>44904</v>
      </c>
      <c r="AE259" t="s">
        <v>7278</v>
      </c>
      <c r="AF259" t="s">
        <v>20</v>
      </c>
      <c r="AG259" t="s">
        <v>21</v>
      </c>
      <c r="AH259">
        <v>5021</v>
      </c>
      <c r="AJ259">
        <v>5540</v>
      </c>
      <c r="AO259" t="s">
        <v>7276</v>
      </c>
      <c r="AS259" t="s">
        <v>63</v>
      </c>
      <c r="AU259">
        <v>5021</v>
      </c>
      <c r="AV259">
        <v>5021</v>
      </c>
      <c r="AW259">
        <v>5021</v>
      </c>
      <c r="AX259">
        <v>1</v>
      </c>
      <c r="AY259">
        <v>3</v>
      </c>
      <c r="AZ259">
        <v>400</v>
      </c>
      <c r="BA259">
        <v>379</v>
      </c>
      <c r="BB259">
        <v>748</v>
      </c>
      <c r="BE259" t="s">
        <v>1251</v>
      </c>
      <c r="BF259" t="s">
        <v>1251</v>
      </c>
      <c r="BG259" t="s">
        <v>31</v>
      </c>
      <c r="BK259" t="s">
        <v>31</v>
      </c>
      <c r="BL259" t="s">
        <v>31</v>
      </c>
      <c r="BM259" s="2">
        <v>39083</v>
      </c>
    </row>
    <row r="260" spans="1:65">
      <c r="A260" t="s">
        <v>1245</v>
      </c>
      <c r="B260">
        <v>50069</v>
      </c>
      <c r="C260" t="s">
        <v>673</v>
      </c>
      <c r="D260">
        <v>1721</v>
      </c>
      <c r="E260" t="s">
        <v>673</v>
      </c>
      <c r="F260" t="s">
        <v>7276</v>
      </c>
      <c r="G260">
        <v>2</v>
      </c>
      <c r="H260">
        <v>-4</v>
      </c>
      <c r="I260" t="s">
        <v>7278</v>
      </c>
      <c r="J260" t="s">
        <v>6883</v>
      </c>
      <c r="K260" t="s">
        <v>190</v>
      </c>
      <c r="M260">
        <v>0</v>
      </c>
      <c r="N260">
        <v>0</v>
      </c>
      <c r="O260">
        <v>0</v>
      </c>
      <c r="Q260" t="s">
        <v>1246</v>
      </c>
      <c r="R260" s="2">
        <v>44927</v>
      </c>
      <c r="S260">
        <v>5510</v>
      </c>
      <c r="T260" s="2">
        <v>44562</v>
      </c>
      <c r="U260" t="s">
        <v>6990</v>
      </c>
      <c r="V260" t="s">
        <v>6991</v>
      </c>
      <c r="W260">
        <v>0</v>
      </c>
      <c r="Y260">
        <v>0</v>
      </c>
      <c r="Z260" s="2">
        <v>39083</v>
      </c>
      <c r="AC260" s="2">
        <v>44904</v>
      </c>
      <c r="AE260" t="s">
        <v>7278</v>
      </c>
      <c r="AF260" t="s">
        <v>20</v>
      </c>
      <c r="AG260" t="s">
        <v>21</v>
      </c>
      <c r="AH260">
        <v>5021</v>
      </c>
      <c r="AJ260">
        <v>5540</v>
      </c>
      <c r="AO260" t="s">
        <v>7276</v>
      </c>
      <c r="AS260" t="s">
        <v>63</v>
      </c>
      <c r="AU260">
        <v>5021</v>
      </c>
      <c r="AV260">
        <v>5021</v>
      </c>
      <c r="AW260">
        <v>5021</v>
      </c>
      <c r="AX260">
        <v>2</v>
      </c>
      <c r="AY260">
        <v>4</v>
      </c>
      <c r="AZ260">
        <v>400</v>
      </c>
      <c r="BA260">
        <v>379</v>
      </c>
      <c r="BB260">
        <v>748</v>
      </c>
      <c r="BE260" t="s">
        <v>1252</v>
      </c>
      <c r="BF260" t="s">
        <v>1252</v>
      </c>
      <c r="BG260" t="s">
        <v>31</v>
      </c>
      <c r="BK260" t="s">
        <v>31</v>
      </c>
      <c r="BL260" t="s">
        <v>31</v>
      </c>
      <c r="BM260" s="2">
        <v>39083</v>
      </c>
    </row>
    <row r="261" spans="1:65">
      <c r="A261" t="s">
        <v>1245</v>
      </c>
      <c r="B261">
        <v>50069</v>
      </c>
      <c r="C261" t="s">
        <v>673</v>
      </c>
      <c r="D261">
        <v>1721</v>
      </c>
      <c r="E261" t="s">
        <v>673</v>
      </c>
      <c r="F261" t="s">
        <v>7276</v>
      </c>
      <c r="G261">
        <v>2</v>
      </c>
      <c r="H261">
        <v>-4</v>
      </c>
      <c r="I261" t="s">
        <v>7278</v>
      </c>
      <c r="J261" t="s">
        <v>6883</v>
      </c>
      <c r="K261" t="s">
        <v>1250</v>
      </c>
      <c r="M261">
        <v>0</v>
      </c>
      <c r="N261">
        <v>0</v>
      </c>
      <c r="O261">
        <v>0</v>
      </c>
      <c r="Q261" t="s">
        <v>1246</v>
      </c>
      <c r="R261" s="2">
        <v>44927</v>
      </c>
      <c r="S261">
        <v>5510</v>
      </c>
      <c r="T261" s="2">
        <v>44562</v>
      </c>
      <c r="U261" t="s">
        <v>6990</v>
      </c>
      <c r="V261" t="s">
        <v>6991</v>
      </c>
      <c r="W261">
        <v>0</v>
      </c>
      <c r="Y261">
        <v>0</v>
      </c>
      <c r="Z261" s="2">
        <v>39083</v>
      </c>
      <c r="AC261" s="2">
        <v>44904</v>
      </c>
      <c r="AE261" t="s">
        <v>7278</v>
      </c>
      <c r="AF261" t="s">
        <v>20</v>
      </c>
      <c r="AG261" t="s">
        <v>21</v>
      </c>
      <c r="AH261">
        <v>5021</v>
      </c>
      <c r="AJ261">
        <v>5540</v>
      </c>
      <c r="AO261" t="s">
        <v>7276</v>
      </c>
      <c r="AS261" t="s">
        <v>63</v>
      </c>
      <c r="AU261">
        <v>5021</v>
      </c>
      <c r="AV261">
        <v>5021</v>
      </c>
      <c r="AW261">
        <v>5021</v>
      </c>
      <c r="AX261">
        <v>3</v>
      </c>
      <c r="AY261">
        <v>5</v>
      </c>
      <c r="AZ261">
        <v>400</v>
      </c>
      <c r="BA261">
        <v>379</v>
      </c>
      <c r="BB261">
        <v>748</v>
      </c>
      <c r="BE261" t="s">
        <v>1252</v>
      </c>
      <c r="BF261" t="s">
        <v>1252</v>
      </c>
      <c r="BG261" t="s">
        <v>31</v>
      </c>
      <c r="BK261" t="s">
        <v>31</v>
      </c>
      <c r="BL261" t="s">
        <v>31</v>
      </c>
      <c r="BM261" s="2">
        <v>39083</v>
      </c>
    </row>
    <row r="262" spans="1:65">
      <c r="A262" t="s">
        <v>1245</v>
      </c>
      <c r="B262">
        <v>50069</v>
      </c>
      <c r="C262" t="s">
        <v>673</v>
      </c>
      <c r="D262">
        <v>1721</v>
      </c>
      <c r="E262" t="s">
        <v>673</v>
      </c>
      <c r="F262" t="s">
        <v>7284</v>
      </c>
      <c r="G262">
        <v>2</v>
      </c>
      <c r="H262">
        <v>-4</v>
      </c>
      <c r="I262" t="s">
        <v>7278</v>
      </c>
      <c r="J262" t="s">
        <v>6883</v>
      </c>
      <c r="K262" t="s">
        <v>1250</v>
      </c>
      <c r="M262">
        <v>0</v>
      </c>
      <c r="N262">
        <v>0</v>
      </c>
      <c r="O262">
        <v>0</v>
      </c>
      <c r="Q262" t="s">
        <v>1246</v>
      </c>
      <c r="R262" s="2">
        <v>44927</v>
      </c>
      <c r="S262">
        <v>5510</v>
      </c>
      <c r="T262" s="2">
        <v>44562</v>
      </c>
      <c r="U262" t="s">
        <v>6990</v>
      </c>
      <c r="V262" t="s">
        <v>6991</v>
      </c>
      <c r="W262">
        <v>0</v>
      </c>
      <c r="Y262">
        <v>0</v>
      </c>
      <c r="Z262" s="2">
        <v>39083</v>
      </c>
      <c r="AC262" s="2">
        <v>44904</v>
      </c>
      <c r="AE262" t="s">
        <v>7278</v>
      </c>
      <c r="AF262" t="s">
        <v>20</v>
      </c>
      <c r="AG262" t="s">
        <v>21</v>
      </c>
      <c r="AH262">
        <v>5021</v>
      </c>
      <c r="AJ262">
        <v>5540</v>
      </c>
      <c r="AO262" t="s">
        <v>7276</v>
      </c>
      <c r="AS262" t="s">
        <v>63</v>
      </c>
      <c r="AU262">
        <v>5021</v>
      </c>
      <c r="AV262">
        <v>5021</v>
      </c>
      <c r="AW262">
        <v>5021</v>
      </c>
      <c r="AX262">
        <v>4</v>
      </c>
      <c r="AY262">
        <v>6</v>
      </c>
      <c r="AZ262">
        <v>400</v>
      </c>
      <c r="BA262">
        <v>379</v>
      </c>
      <c r="BB262">
        <v>748</v>
      </c>
      <c r="BE262" t="s">
        <v>1253</v>
      </c>
      <c r="BF262" t="s">
        <v>1253</v>
      </c>
      <c r="BG262" t="s">
        <v>31</v>
      </c>
      <c r="BK262" t="s">
        <v>31</v>
      </c>
      <c r="BL262" t="s">
        <v>31</v>
      </c>
      <c r="BM262" s="2">
        <v>39083</v>
      </c>
    </row>
    <row r="263" spans="1:65">
      <c r="A263" t="s">
        <v>1245</v>
      </c>
      <c r="B263">
        <v>50069</v>
      </c>
      <c r="C263" t="s">
        <v>673</v>
      </c>
      <c r="D263">
        <v>1721</v>
      </c>
      <c r="E263" t="s">
        <v>673</v>
      </c>
      <c r="F263" t="s">
        <v>7276</v>
      </c>
      <c r="G263">
        <v>2</v>
      </c>
      <c r="H263">
        <v>-4</v>
      </c>
      <c r="I263" t="s">
        <v>7278</v>
      </c>
      <c r="J263" t="s">
        <v>6883</v>
      </c>
      <c r="K263" t="s">
        <v>1250</v>
      </c>
      <c r="M263">
        <v>0</v>
      </c>
      <c r="N263">
        <v>0</v>
      </c>
      <c r="O263">
        <v>0</v>
      </c>
      <c r="Q263" t="s">
        <v>1246</v>
      </c>
      <c r="R263" s="2">
        <v>44927</v>
      </c>
      <c r="S263">
        <v>5510</v>
      </c>
      <c r="T263" s="2">
        <v>44562</v>
      </c>
      <c r="U263" t="s">
        <v>6990</v>
      </c>
      <c r="V263" t="s">
        <v>6991</v>
      </c>
      <c r="W263">
        <v>0</v>
      </c>
      <c r="Y263">
        <v>0</v>
      </c>
      <c r="Z263" s="2">
        <v>39083</v>
      </c>
      <c r="AC263" s="2">
        <v>44904</v>
      </c>
      <c r="AE263" t="s">
        <v>7278</v>
      </c>
      <c r="AF263" t="s">
        <v>20</v>
      </c>
      <c r="AG263" t="s">
        <v>21</v>
      </c>
      <c r="AH263">
        <v>5021</v>
      </c>
      <c r="AJ263">
        <v>5540</v>
      </c>
      <c r="AO263" t="s">
        <v>7276</v>
      </c>
      <c r="AS263" t="s">
        <v>63</v>
      </c>
      <c r="AU263">
        <v>5021</v>
      </c>
      <c r="AV263">
        <v>5021</v>
      </c>
      <c r="AW263">
        <v>5021</v>
      </c>
      <c r="AX263">
        <v>5</v>
      </c>
      <c r="AY263">
        <v>7</v>
      </c>
      <c r="AZ263">
        <v>400</v>
      </c>
      <c r="BA263">
        <v>379</v>
      </c>
      <c r="BB263">
        <v>748</v>
      </c>
      <c r="BE263" t="s">
        <v>1252</v>
      </c>
      <c r="BF263" t="s">
        <v>1252</v>
      </c>
      <c r="BG263" t="s">
        <v>31</v>
      </c>
      <c r="BK263" t="s">
        <v>31</v>
      </c>
      <c r="BL263" t="s">
        <v>31</v>
      </c>
      <c r="BM263" s="2">
        <v>39083</v>
      </c>
    </row>
    <row r="264" spans="1:65">
      <c r="A264" t="s">
        <v>1245</v>
      </c>
      <c r="B264">
        <v>50069</v>
      </c>
      <c r="C264" t="s">
        <v>673</v>
      </c>
      <c r="D264">
        <v>1721</v>
      </c>
      <c r="E264" t="s">
        <v>673</v>
      </c>
      <c r="F264" t="s">
        <v>7276</v>
      </c>
      <c r="G264">
        <v>2</v>
      </c>
      <c r="H264">
        <v>-4</v>
      </c>
      <c r="I264" t="s">
        <v>7278</v>
      </c>
      <c r="J264" t="s">
        <v>6883</v>
      </c>
      <c r="K264" t="s">
        <v>200</v>
      </c>
      <c r="M264">
        <v>0</v>
      </c>
      <c r="N264">
        <v>0</v>
      </c>
      <c r="O264">
        <v>0</v>
      </c>
      <c r="Q264" t="s">
        <v>1246</v>
      </c>
      <c r="R264" s="2">
        <v>44927</v>
      </c>
      <c r="S264">
        <v>5510</v>
      </c>
      <c r="T264" s="2">
        <v>44562</v>
      </c>
      <c r="U264" t="s">
        <v>6990</v>
      </c>
      <c r="V264" t="s">
        <v>6991</v>
      </c>
      <c r="W264">
        <v>0</v>
      </c>
      <c r="Y264">
        <v>0</v>
      </c>
      <c r="Z264" s="2">
        <v>39083</v>
      </c>
      <c r="AC264" s="2">
        <v>44904</v>
      </c>
      <c r="AE264" t="s">
        <v>7278</v>
      </c>
      <c r="AF264" t="s">
        <v>20</v>
      </c>
      <c r="AG264" t="s">
        <v>21</v>
      </c>
      <c r="AH264">
        <v>5021</v>
      </c>
      <c r="AJ264">
        <v>5540</v>
      </c>
      <c r="AO264" t="s">
        <v>7276</v>
      </c>
      <c r="AS264" t="s">
        <v>63</v>
      </c>
      <c r="AU264">
        <v>5021</v>
      </c>
      <c r="AV264">
        <v>5021</v>
      </c>
      <c r="AW264">
        <v>5021</v>
      </c>
      <c r="AX264">
        <v>6</v>
      </c>
      <c r="AY264">
        <v>8</v>
      </c>
      <c r="AZ264">
        <v>400</v>
      </c>
      <c r="BA264">
        <v>379</v>
      </c>
      <c r="BB264">
        <v>748</v>
      </c>
      <c r="BE264" t="s">
        <v>1252</v>
      </c>
      <c r="BF264" t="s">
        <v>1252</v>
      </c>
      <c r="BG264" t="s">
        <v>31</v>
      </c>
      <c r="BK264" t="s">
        <v>31</v>
      </c>
      <c r="BL264" t="s">
        <v>31</v>
      </c>
      <c r="BM264" s="2">
        <v>39083</v>
      </c>
    </row>
    <row r="265" spans="1:65">
      <c r="A265" t="s">
        <v>1245</v>
      </c>
      <c r="B265">
        <v>50069</v>
      </c>
      <c r="C265" t="s">
        <v>673</v>
      </c>
      <c r="D265">
        <v>1721</v>
      </c>
      <c r="E265" t="s">
        <v>673</v>
      </c>
      <c r="F265" t="s">
        <v>7276</v>
      </c>
      <c r="G265">
        <v>2</v>
      </c>
      <c r="H265">
        <v>-4</v>
      </c>
      <c r="I265" t="s">
        <v>7278</v>
      </c>
      <c r="J265" t="s">
        <v>6883</v>
      </c>
      <c r="K265" t="s">
        <v>43</v>
      </c>
      <c r="M265">
        <v>0</v>
      </c>
      <c r="N265">
        <v>0</v>
      </c>
      <c r="O265">
        <v>0</v>
      </c>
      <c r="Q265" t="s">
        <v>1246</v>
      </c>
      <c r="R265" s="2">
        <v>44927</v>
      </c>
      <c r="S265">
        <v>5510</v>
      </c>
      <c r="T265" s="2">
        <v>44562</v>
      </c>
      <c r="U265" t="s">
        <v>6990</v>
      </c>
      <c r="V265" t="s">
        <v>6991</v>
      </c>
      <c r="W265">
        <v>0</v>
      </c>
      <c r="Y265">
        <v>0</v>
      </c>
      <c r="Z265" s="2">
        <v>39083</v>
      </c>
      <c r="AC265" s="2">
        <v>44904</v>
      </c>
      <c r="AE265" t="s">
        <v>7278</v>
      </c>
      <c r="AF265" t="s">
        <v>20</v>
      </c>
      <c r="AG265" t="s">
        <v>21</v>
      </c>
      <c r="AH265">
        <v>5021</v>
      </c>
      <c r="AJ265">
        <v>5540</v>
      </c>
      <c r="AO265" t="s">
        <v>7276</v>
      </c>
      <c r="AS265" t="s">
        <v>63</v>
      </c>
      <c r="AU265">
        <v>5021</v>
      </c>
      <c r="AV265">
        <v>5021</v>
      </c>
      <c r="AW265">
        <v>5021</v>
      </c>
      <c r="AX265">
        <v>7</v>
      </c>
      <c r="AY265">
        <v>9</v>
      </c>
      <c r="AZ265">
        <v>400</v>
      </c>
      <c r="BA265">
        <v>379</v>
      </c>
      <c r="BB265">
        <v>748</v>
      </c>
      <c r="BE265" t="s">
        <v>1254</v>
      </c>
      <c r="BF265" t="s">
        <v>1254</v>
      </c>
      <c r="BG265" t="s">
        <v>31</v>
      </c>
      <c r="BK265" t="s">
        <v>31</v>
      </c>
      <c r="BL265" t="s">
        <v>31</v>
      </c>
      <c r="BM265" s="2">
        <v>39083</v>
      </c>
    </row>
    <row r="266" spans="1:65">
      <c r="A266" t="s">
        <v>1245</v>
      </c>
      <c r="B266">
        <v>50069</v>
      </c>
      <c r="C266" t="s">
        <v>673</v>
      </c>
      <c r="D266">
        <v>1721</v>
      </c>
      <c r="E266" t="s">
        <v>673</v>
      </c>
      <c r="F266" t="s">
        <v>7276</v>
      </c>
      <c r="G266">
        <v>2</v>
      </c>
      <c r="H266">
        <v>-4</v>
      </c>
      <c r="I266" t="s">
        <v>7278</v>
      </c>
      <c r="J266" t="s">
        <v>6883</v>
      </c>
      <c r="K266" t="s">
        <v>190</v>
      </c>
      <c r="M266">
        <v>0</v>
      </c>
      <c r="N266">
        <v>0</v>
      </c>
      <c r="O266">
        <v>0</v>
      </c>
      <c r="Q266" t="s">
        <v>1246</v>
      </c>
      <c r="R266" s="2">
        <v>44927</v>
      </c>
      <c r="S266">
        <v>5510</v>
      </c>
      <c r="T266" s="2">
        <v>44562</v>
      </c>
      <c r="U266" t="s">
        <v>6990</v>
      </c>
      <c r="V266" t="s">
        <v>6991</v>
      </c>
      <c r="W266">
        <v>0</v>
      </c>
      <c r="Y266">
        <v>0</v>
      </c>
      <c r="Z266" s="2">
        <v>39083</v>
      </c>
      <c r="AC266" s="2">
        <v>44904</v>
      </c>
      <c r="AE266" t="s">
        <v>7278</v>
      </c>
      <c r="AF266" t="s">
        <v>20</v>
      </c>
      <c r="AG266" t="s">
        <v>21</v>
      </c>
      <c r="AH266">
        <v>5021</v>
      </c>
      <c r="AJ266">
        <v>5540</v>
      </c>
      <c r="AO266" t="s">
        <v>7276</v>
      </c>
      <c r="AS266" t="s">
        <v>63</v>
      </c>
      <c r="AU266">
        <v>5021</v>
      </c>
      <c r="AV266">
        <v>5021</v>
      </c>
      <c r="AW266">
        <v>5021</v>
      </c>
      <c r="AX266">
        <v>8</v>
      </c>
      <c r="AY266">
        <v>10</v>
      </c>
      <c r="AZ266">
        <v>400</v>
      </c>
      <c r="BA266">
        <v>379</v>
      </c>
      <c r="BB266">
        <v>748</v>
      </c>
      <c r="BE266" t="s">
        <v>7285</v>
      </c>
      <c r="BF266" t="s">
        <v>7285</v>
      </c>
      <c r="BG266" t="s">
        <v>31</v>
      </c>
      <c r="BK266" t="s">
        <v>31</v>
      </c>
      <c r="BL266" t="s">
        <v>31</v>
      </c>
      <c r="BM266" s="2">
        <v>39083</v>
      </c>
    </row>
    <row r="267" spans="1:65">
      <c r="A267" t="s">
        <v>1255</v>
      </c>
      <c r="C267" t="s">
        <v>673</v>
      </c>
      <c r="D267">
        <v>1721</v>
      </c>
      <c r="E267" t="s">
        <v>673</v>
      </c>
      <c r="F267" t="s">
        <v>1259</v>
      </c>
      <c r="G267">
        <v>0</v>
      </c>
      <c r="J267" t="s">
        <v>7286</v>
      </c>
      <c r="M267">
        <v>47918034</v>
      </c>
      <c r="N267">
        <v>0.2</v>
      </c>
      <c r="O267">
        <v>9583.61</v>
      </c>
      <c r="Q267" t="s">
        <v>1246</v>
      </c>
      <c r="R267" s="2">
        <v>44927</v>
      </c>
      <c r="S267">
        <v>5300</v>
      </c>
      <c r="U267" t="s">
        <v>6878</v>
      </c>
      <c r="V267" t="s">
        <v>6930</v>
      </c>
      <c r="W267">
        <v>0</v>
      </c>
      <c r="Y267">
        <v>0</v>
      </c>
      <c r="Z267" s="2">
        <v>44562</v>
      </c>
      <c r="AC267" s="2">
        <v>44904</v>
      </c>
      <c r="AE267" t="s">
        <v>7282</v>
      </c>
      <c r="AF267" t="s">
        <v>179</v>
      </c>
      <c r="AG267" t="s">
        <v>180</v>
      </c>
      <c r="AH267">
        <v>5022</v>
      </c>
      <c r="AJ267">
        <v>5602</v>
      </c>
      <c r="AO267" t="s">
        <v>7276</v>
      </c>
      <c r="AU267">
        <v>5022</v>
      </c>
      <c r="AV267">
        <v>5022</v>
      </c>
      <c r="AW267">
        <v>5022</v>
      </c>
      <c r="AY267">
        <v>1</v>
      </c>
      <c r="AZ267">
        <v>400</v>
      </c>
      <c r="BA267">
        <v>379</v>
      </c>
      <c r="BB267">
        <v>748</v>
      </c>
      <c r="BK267" t="s">
        <v>31</v>
      </c>
      <c r="BL267" t="s">
        <v>31</v>
      </c>
      <c r="BM267" s="2">
        <v>44562</v>
      </c>
    </row>
    <row r="268" spans="1:65">
      <c r="A268" t="s">
        <v>1255</v>
      </c>
      <c r="C268" t="s">
        <v>673</v>
      </c>
      <c r="D268">
        <v>1721</v>
      </c>
      <c r="E268" t="s">
        <v>673</v>
      </c>
      <c r="F268" t="s">
        <v>7276</v>
      </c>
      <c r="G268">
        <v>2</v>
      </c>
      <c r="H268">
        <v>-4</v>
      </c>
      <c r="I268" t="s">
        <v>7282</v>
      </c>
      <c r="J268" t="s">
        <v>6883</v>
      </c>
      <c r="K268" t="s">
        <v>1250</v>
      </c>
      <c r="M268">
        <v>0</v>
      </c>
      <c r="N268">
        <v>0</v>
      </c>
      <c r="O268">
        <v>0</v>
      </c>
      <c r="Q268" t="s">
        <v>1246</v>
      </c>
      <c r="R268" s="2">
        <v>44927</v>
      </c>
      <c r="S268">
        <v>5300</v>
      </c>
      <c r="U268" t="s">
        <v>6878</v>
      </c>
      <c r="V268" t="s">
        <v>6930</v>
      </c>
      <c r="W268">
        <v>0</v>
      </c>
      <c r="Y268">
        <v>204</v>
      </c>
      <c r="Z268" s="2">
        <v>44562</v>
      </c>
      <c r="AC268" s="2">
        <v>44904</v>
      </c>
      <c r="AE268" t="s">
        <v>7282</v>
      </c>
      <c r="AF268" t="s">
        <v>179</v>
      </c>
      <c r="AG268" t="s">
        <v>180</v>
      </c>
      <c r="AH268">
        <v>5022</v>
      </c>
      <c r="AI268">
        <v>1</v>
      </c>
      <c r="AJ268">
        <v>5540</v>
      </c>
      <c r="AO268" t="s">
        <v>7276</v>
      </c>
      <c r="AS268" t="s">
        <v>63</v>
      </c>
      <c r="AU268">
        <v>5022</v>
      </c>
      <c r="AV268">
        <v>5022</v>
      </c>
      <c r="AW268">
        <v>5022</v>
      </c>
      <c r="AX268">
        <v>2</v>
      </c>
      <c r="AY268">
        <v>3</v>
      </c>
      <c r="AZ268">
        <v>400</v>
      </c>
      <c r="BA268">
        <v>379</v>
      </c>
      <c r="BB268">
        <v>748</v>
      </c>
      <c r="BE268" t="s">
        <v>1260</v>
      </c>
      <c r="BF268" t="s">
        <v>1260</v>
      </c>
      <c r="BK268" t="s">
        <v>31</v>
      </c>
      <c r="BL268" t="s">
        <v>31</v>
      </c>
      <c r="BM268" s="2">
        <v>44562</v>
      </c>
    </row>
    <row r="269" spans="1:65">
      <c r="A269" t="s">
        <v>1255</v>
      </c>
      <c r="C269" t="s">
        <v>673</v>
      </c>
      <c r="D269">
        <v>1721</v>
      </c>
      <c r="E269" t="s">
        <v>673</v>
      </c>
      <c r="F269" t="s">
        <v>7276</v>
      </c>
      <c r="G269">
        <v>2</v>
      </c>
      <c r="H269">
        <v>-4</v>
      </c>
      <c r="I269" t="s">
        <v>7282</v>
      </c>
      <c r="J269" t="s">
        <v>6883</v>
      </c>
      <c r="K269" t="s">
        <v>1250</v>
      </c>
      <c r="M269">
        <v>0</v>
      </c>
      <c r="N269">
        <v>0</v>
      </c>
      <c r="O269">
        <v>0</v>
      </c>
      <c r="Q269" t="s">
        <v>1246</v>
      </c>
      <c r="R269" s="2">
        <v>44927</v>
      </c>
      <c r="S269">
        <v>5300</v>
      </c>
      <c r="U269" t="s">
        <v>6878</v>
      </c>
      <c r="V269" t="s">
        <v>6930</v>
      </c>
      <c r="W269">
        <v>0</v>
      </c>
      <c r="Y269">
        <v>204</v>
      </c>
      <c r="Z269" s="2">
        <v>44562</v>
      </c>
      <c r="AC269" s="2">
        <v>44904</v>
      </c>
      <c r="AE269" t="s">
        <v>7282</v>
      </c>
      <c r="AF269" t="s">
        <v>179</v>
      </c>
      <c r="AG269" t="s">
        <v>180</v>
      </c>
      <c r="AH269">
        <v>5022</v>
      </c>
      <c r="AI269">
        <v>1</v>
      </c>
      <c r="AJ269">
        <v>5540</v>
      </c>
      <c r="AO269" t="s">
        <v>7276</v>
      </c>
      <c r="AS269" t="s">
        <v>63</v>
      </c>
      <c r="AU269">
        <v>5022</v>
      </c>
      <c r="AV269">
        <v>5022</v>
      </c>
      <c r="AW269">
        <v>5022</v>
      </c>
      <c r="AX269">
        <v>2</v>
      </c>
      <c r="AY269">
        <v>4</v>
      </c>
      <c r="AZ269">
        <v>400</v>
      </c>
      <c r="BA269">
        <v>379</v>
      </c>
      <c r="BB269">
        <v>748</v>
      </c>
      <c r="BE269" t="s">
        <v>1256</v>
      </c>
      <c r="BF269" t="s">
        <v>1256</v>
      </c>
      <c r="BK269" t="s">
        <v>31</v>
      </c>
      <c r="BL269" t="s">
        <v>31</v>
      </c>
      <c r="BM269" s="2">
        <v>44562</v>
      </c>
    </row>
    <row r="270" spans="1:65">
      <c r="A270" t="s">
        <v>1255</v>
      </c>
      <c r="C270" t="s">
        <v>673</v>
      </c>
      <c r="D270">
        <v>1721</v>
      </c>
      <c r="E270" t="s">
        <v>673</v>
      </c>
      <c r="F270" t="s">
        <v>7276</v>
      </c>
      <c r="G270">
        <v>2</v>
      </c>
      <c r="H270">
        <v>-4</v>
      </c>
      <c r="I270" t="s">
        <v>7282</v>
      </c>
      <c r="J270" t="s">
        <v>6883</v>
      </c>
      <c r="K270" t="s">
        <v>1250</v>
      </c>
      <c r="M270">
        <v>0</v>
      </c>
      <c r="N270">
        <v>0</v>
      </c>
      <c r="O270">
        <v>0</v>
      </c>
      <c r="Q270" t="s">
        <v>1246</v>
      </c>
      <c r="R270" s="2">
        <v>44927</v>
      </c>
      <c r="S270">
        <v>5300</v>
      </c>
      <c r="U270" t="s">
        <v>6878</v>
      </c>
      <c r="V270" t="s">
        <v>6930</v>
      </c>
      <c r="W270">
        <v>0</v>
      </c>
      <c r="Y270">
        <v>204</v>
      </c>
      <c r="Z270" s="2">
        <v>44562</v>
      </c>
      <c r="AC270" s="2">
        <v>44904</v>
      </c>
      <c r="AE270" t="s">
        <v>7282</v>
      </c>
      <c r="AF270" t="s">
        <v>179</v>
      </c>
      <c r="AG270" t="s">
        <v>180</v>
      </c>
      <c r="AH270">
        <v>5022</v>
      </c>
      <c r="AI270">
        <v>1</v>
      </c>
      <c r="AJ270">
        <v>5540</v>
      </c>
      <c r="AO270" t="s">
        <v>7276</v>
      </c>
      <c r="AS270" t="s">
        <v>63</v>
      </c>
      <c r="AU270">
        <v>5022</v>
      </c>
      <c r="AV270">
        <v>5022</v>
      </c>
      <c r="AW270">
        <v>5022</v>
      </c>
      <c r="AY270">
        <v>5</v>
      </c>
      <c r="AZ270">
        <v>400</v>
      </c>
      <c r="BA270">
        <v>379</v>
      </c>
      <c r="BB270">
        <v>748</v>
      </c>
      <c r="BE270" t="s">
        <v>1256</v>
      </c>
      <c r="BF270" t="s">
        <v>1256</v>
      </c>
      <c r="BK270" t="s">
        <v>31</v>
      </c>
      <c r="BL270" t="s">
        <v>31</v>
      </c>
      <c r="BM270" s="2">
        <v>44562</v>
      </c>
    </row>
    <row r="271" spans="1:65">
      <c r="A271" t="s">
        <v>1255</v>
      </c>
      <c r="C271" t="s">
        <v>673</v>
      </c>
      <c r="D271">
        <v>1721</v>
      </c>
      <c r="E271" t="s">
        <v>673</v>
      </c>
      <c r="F271" t="s">
        <v>7276</v>
      </c>
      <c r="G271">
        <v>2</v>
      </c>
      <c r="H271">
        <v>-4</v>
      </c>
      <c r="I271" t="s">
        <v>7282</v>
      </c>
      <c r="J271" t="s">
        <v>6883</v>
      </c>
      <c r="K271" t="s">
        <v>1250</v>
      </c>
      <c r="M271">
        <v>0</v>
      </c>
      <c r="N271">
        <v>0</v>
      </c>
      <c r="O271">
        <v>0</v>
      </c>
      <c r="Q271" t="s">
        <v>1246</v>
      </c>
      <c r="R271" s="2">
        <v>44927</v>
      </c>
      <c r="S271">
        <v>5300</v>
      </c>
      <c r="U271" t="s">
        <v>6878</v>
      </c>
      <c r="V271" t="s">
        <v>6930</v>
      </c>
      <c r="W271">
        <v>0</v>
      </c>
      <c r="Y271">
        <v>204</v>
      </c>
      <c r="Z271" s="2">
        <v>44562</v>
      </c>
      <c r="AC271" s="2">
        <v>44904</v>
      </c>
      <c r="AE271" t="s">
        <v>7282</v>
      </c>
      <c r="AF271" t="s">
        <v>179</v>
      </c>
      <c r="AG271" t="s">
        <v>180</v>
      </c>
      <c r="AH271">
        <v>5022</v>
      </c>
      <c r="AI271">
        <v>1</v>
      </c>
      <c r="AJ271">
        <v>5540</v>
      </c>
      <c r="AO271" t="s">
        <v>7276</v>
      </c>
      <c r="AS271" t="s">
        <v>63</v>
      </c>
      <c r="AU271">
        <v>5022</v>
      </c>
      <c r="AV271">
        <v>5022</v>
      </c>
      <c r="AW271">
        <v>5022</v>
      </c>
      <c r="AY271">
        <v>6</v>
      </c>
      <c r="AZ271">
        <v>400</v>
      </c>
      <c r="BA271">
        <v>379</v>
      </c>
      <c r="BB271">
        <v>748</v>
      </c>
      <c r="BE271" t="s">
        <v>1256</v>
      </c>
      <c r="BF271" t="s">
        <v>1256</v>
      </c>
      <c r="BK271" t="s">
        <v>31</v>
      </c>
      <c r="BL271" t="s">
        <v>31</v>
      </c>
      <c r="BM271" s="2">
        <v>44562</v>
      </c>
    </row>
    <row r="272" spans="1:65">
      <c r="A272" t="s">
        <v>1255</v>
      </c>
      <c r="C272" t="s">
        <v>673</v>
      </c>
      <c r="D272">
        <v>1721</v>
      </c>
      <c r="E272" t="s">
        <v>673</v>
      </c>
      <c r="F272" t="s">
        <v>7276</v>
      </c>
      <c r="G272">
        <v>2</v>
      </c>
      <c r="H272">
        <v>-4</v>
      </c>
      <c r="I272" t="s">
        <v>7282</v>
      </c>
      <c r="J272" t="s">
        <v>6883</v>
      </c>
      <c r="K272" t="s">
        <v>1250</v>
      </c>
      <c r="M272">
        <v>0</v>
      </c>
      <c r="N272">
        <v>0</v>
      </c>
      <c r="O272">
        <v>0</v>
      </c>
      <c r="Q272" t="s">
        <v>1246</v>
      </c>
      <c r="R272" s="2">
        <v>44927</v>
      </c>
      <c r="S272">
        <v>5300</v>
      </c>
      <c r="U272" t="s">
        <v>6878</v>
      </c>
      <c r="V272" t="s">
        <v>6930</v>
      </c>
      <c r="W272">
        <v>0</v>
      </c>
      <c r="Y272">
        <v>204</v>
      </c>
      <c r="Z272" s="2">
        <v>44562</v>
      </c>
      <c r="AC272" s="2">
        <v>44904</v>
      </c>
      <c r="AE272" t="s">
        <v>7282</v>
      </c>
      <c r="AF272" t="s">
        <v>179</v>
      </c>
      <c r="AG272" t="s">
        <v>180</v>
      </c>
      <c r="AH272">
        <v>5022</v>
      </c>
      <c r="AI272">
        <v>1</v>
      </c>
      <c r="AJ272">
        <v>5540</v>
      </c>
      <c r="AO272" t="s">
        <v>7276</v>
      </c>
      <c r="AS272" t="s">
        <v>63</v>
      </c>
      <c r="AU272">
        <v>5022</v>
      </c>
      <c r="AV272">
        <v>5022</v>
      </c>
      <c r="AW272">
        <v>5022</v>
      </c>
      <c r="AY272">
        <v>7</v>
      </c>
      <c r="AZ272">
        <v>400</v>
      </c>
      <c r="BA272">
        <v>379</v>
      </c>
      <c r="BB272">
        <v>748</v>
      </c>
      <c r="BE272" t="s">
        <v>1256</v>
      </c>
      <c r="BF272" t="s">
        <v>1256</v>
      </c>
      <c r="BK272" t="s">
        <v>31</v>
      </c>
      <c r="BL272" t="s">
        <v>31</v>
      </c>
      <c r="BM272" s="2">
        <v>44562</v>
      </c>
    </row>
    <row r="273" spans="1:65">
      <c r="A273" t="s">
        <v>1255</v>
      </c>
      <c r="C273" t="s">
        <v>673</v>
      </c>
      <c r="D273">
        <v>1721</v>
      </c>
      <c r="E273" t="s">
        <v>673</v>
      </c>
      <c r="F273" t="s">
        <v>7276</v>
      </c>
      <c r="G273">
        <v>2</v>
      </c>
      <c r="H273">
        <v>-4</v>
      </c>
      <c r="I273" t="s">
        <v>7282</v>
      </c>
      <c r="J273" t="s">
        <v>6883</v>
      </c>
      <c r="K273" t="s">
        <v>1250</v>
      </c>
      <c r="M273">
        <v>0</v>
      </c>
      <c r="N273">
        <v>0</v>
      </c>
      <c r="O273">
        <v>0</v>
      </c>
      <c r="Q273" t="s">
        <v>1246</v>
      </c>
      <c r="R273" s="2">
        <v>44927</v>
      </c>
      <c r="S273">
        <v>5300</v>
      </c>
      <c r="U273" t="s">
        <v>6878</v>
      </c>
      <c r="V273" t="s">
        <v>6930</v>
      </c>
      <c r="W273">
        <v>0</v>
      </c>
      <c r="Y273">
        <v>204</v>
      </c>
      <c r="Z273" s="2">
        <v>44562</v>
      </c>
      <c r="AC273" s="2">
        <v>44904</v>
      </c>
      <c r="AE273" t="s">
        <v>7282</v>
      </c>
      <c r="AF273" t="s">
        <v>179</v>
      </c>
      <c r="AG273" t="s">
        <v>180</v>
      </c>
      <c r="AH273">
        <v>5022</v>
      </c>
      <c r="AI273">
        <v>1</v>
      </c>
      <c r="AJ273">
        <v>5540</v>
      </c>
      <c r="AO273" t="s">
        <v>7276</v>
      </c>
      <c r="AS273" t="s">
        <v>63</v>
      </c>
      <c r="AU273">
        <v>5022</v>
      </c>
      <c r="AV273">
        <v>5022</v>
      </c>
      <c r="AW273">
        <v>5022</v>
      </c>
      <c r="AY273">
        <v>8</v>
      </c>
      <c r="AZ273">
        <v>400</v>
      </c>
      <c r="BA273">
        <v>379</v>
      </c>
      <c r="BB273">
        <v>748</v>
      </c>
      <c r="BE273" t="s">
        <v>7287</v>
      </c>
      <c r="BF273" t="s">
        <v>7287</v>
      </c>
      <c r="BK273" t="s">
        <v>31</v>
      </c>
      <c r="BL273" t="s">
        <v>31</v>
      </c>
      <c r="BM273" s="2">
        <v>44562</v>
      </c>
    </row>
    <row r="274" spans="1:65">
      <c r="A274" t="s">
        <v>1255</v>
      </c>
      <c r="C274" t="s">
        <v>673</v>
      </c>
      <c r="D274">
        <v>1721</v>
      </c>
      <c r="E274" t="s">
        <v>673</v>
      </c>
      <c r="F274" t="s">
        <v>7276</v>
      </c>
      <c r="G274">
        <v>2</v>
      </c>
      <c r="H274">
        <v>-4</v>
      </c>
      <c r="I274" t="s">
        <v>7282</v>
      </c>
      <c r="J274" t="s">
        <v>6883</v>
      </c>
      <c r="K274" t="s">
        <v>43</v>
      </c>
      <c r="M274">
        <v>0</v>
      </c>
      <c r="N274">
        <v>0</v>
      </c>
      <c r="O274">
        <v>0</v>
      </c>
      <c r="Q274" t="s">
        <v>1246</v>
      </c>
      <c r="R274" s="2">
        <v>44927</v>
      </c>
      <c r="S274">
        <v>5300</v>
      </c>
      <c r="U274" t="s">
        <v>6878</v>
      </c>
      <c r="V274" t="s">
        <v>6930</v>
      </c>
      <c r="W274">
        <v>0</v>
      </c>
      <c r="Y274">
        <v>204</v>
      </c>
      <c r="Z274" s="2">
        <v>44562</v>
      </c>
      <c r="AC274" s="2">
        <v>44904</v>
      </c>
      <c r="AE274" t="s">
        <v>7282</v>
      </c>
      <c r="AF274" t="s">
        <v>179</v>
      </c>
      <c r="AG274" t="s">
        <v>180</v>
      </c>
      <c r="AH274">
        <v>5022</v>
      </c>
      <c r="AI274">
        <v>1</v>
      </c>
      <c r="AJ274">
        <v>5540</v>
      </c>
      <c r="AO274" t="s">
        <v>7276</v>
      </c>
      <c r="AS274" t="s">
        <v>7283</v>
      </c>
      <c r="AU274">
        <v>5022</v>
      </c>
      <c r="AV274">
        <v>5022</v>
      </c>
      <c r="AW274">
        <v>5022</v>
      </c>
      <c r="AY274">
        <v>9</v>
      </c>
      <c r="AZ274">
        <v>400</v>
      </c>
      <c r="BA274">
        <v>379</v>
      </c>
      <c r="BB274">
        <v>748</v>
      </c>
      <c r="BE274" t="s">
        <v>1257</v>
      </c>
      <c r="BF274" t="s">
        <v>1257</v>
      </c>
      <c r="BK274" t="s">
        <v>31</v>
      </c>
      <c r="BL274" t="s">
        <v>31</v>
      </c>
      <c r="BM274" s="2">
        <v>44562</v>
      </c>
    </row>
    <row r="275" spans="1:65">
      <c r="A275" t="s">
        <v>1255</v>
      </c>
      <c r="C275" t="s">
        <v>673</v>
      </c>
      <c r="D275">
        <v>1721</v>
      </c>
      <c r="E275" t="s">
        <v>673</v>
      </c>
      <c r="F275" t="s">
        <v>7276</v>
      </c>
      <c r="G275">
        <v>2</v>
      </c>
      <c r="H275">
        <v>-4</v>
      </c>
      <c r="I275" t="s">
        <v>7282</v>
      </c>
      <c r="J275" t="s">
        <v>6883</v>
      </c>
      <c r="K275" t="s">
        <v>190</v>
      </c>
      <c r="M275">
        <v>0</v>
      </c>
      <c r="N275">
        <v>0</v>
      </c>
      <c r="O275">
        <v>0</v>
      </c>
      <c r="Q275" t="s">
        <v>1246</v>
      </c>
      <c r="R275" s="2">
        <v>44927</v>
      </c>
      <c r="S275">
        <v>5300</v>
      </c>
      <c r="U275" t="s">
        <v>6878</v>
      </c>
      <c r="V275" t="s">
        <v>6930</v>
      </c>
      <c r="W275">
        <v>0</v>
      </c>
      <c r="Y275">
        <v>204</v>
      </c>
      <c r="Z275" s="2">
        <v>44562</v>
      </c>
      <c r="AC275" s="2">
        <v>44904</v>
      </c>
      <c r="AE275" t="s">
        <v>7282</v>
      </c>
      <c r="AF275" t="s">
        <v>179</v>
      </c>
      <c r="AG275" t="s">
        <v>180</v>
      </c>
      <c r="AH275">
        <v>5022</v>
      </c>
      <c r="AI275">
        <v>1</v>
      </c>
      <c r="AJ275">
        <v>5540</v>
      </c>
      <c r="AO275" t="s">
        <v>7276</v>
      </c>
      <c r="AS275" t="s">
        <v>7283</v>
      </c>
      <c r="AU275">
        <v>5022</v>
      </c>
      <c r="AV275">
        <v>5022</v>
      </c>
      <c r="AW275">
        <v>5022</v>
      </c>
      <c r="AY275">
        <v>10</v>
      </c>
      <c r="AZ275">
        <v>400</v>
      </c>
      <c r="BA275">
        <v>379</v>
      </c>
      <c r="BB275">
        <v>748</v>
      </c>
      <c r="BE275" t="s">
        <v>1258</v>
      </c>
      <c r="BF275" t="s">
        <v>1258</v>
      </c>
      <c r="BK275" t="s">
        <v>31</v>
      </c>
      <c r="BL275" t="s">
        <v>31</v>
      </c>
      <c r="BM275" s="2">
        <v>44562</v>
      </c>
    </row>
    <row r="276" spans="1:65">
      <c r="A276" t="s">
        <v>1136</v>
      </c>
      <c r="B276">
        <v>50068</v>
      </c>
      <c r="C276" t="s">
        <v>673</v>
      </c>
      <c r="D276">
        <v>1721</v>
      </c>
      <c r="E276" t="s">
        <v>673</v>
      </c>
      <c r="F276" t="s">
        <v>7276</v>
      </c>
      <c r="G276">
        <v>2</v>
      </c>
      <c r="I276" t="s">
        <v>7288</v>
      </c>
      <c r="J276" t="s">
        <v>6877</v>
      </c>
      <c r="K276" t="s">
        <v>681</v>
      </c>
      <c r="M276">
        <v>8523975</v>
      </c>
      <c r="N276">
        <v>1.01</v>
      </c>
      <c r="O276">
        <v>8609.2199999999993</v>
      </c>
      <c r="Q276" t="s">
        <v>1137</v>
      </c>
      <c r="R276" s="2">
        <v>44927</v>
      </c>
      <c r="S276">
        <v>5510</v>
      </c>
      <c r="T276" s="2">
        <v>44562</v>
      </c>
      <c r="U276" t="s">
        <v>6921</v>
      </c>
      <c r="V276" t="s">
        <v>7279</v>
      </c>
      <c r="W276">
        <v>0</v>
      </c>
      <c r="Y276">
        <v>204</v>
      </c>
      <c r="Z276" s="2">
        <v>39083</v>
      </c>
      <c r="AE276" t="s">
        <v>7288</v>
      </c>
      <c r="AF276" t="s">
        <v>20</v>
      </c>
      <c r="AG276" t="s">
        <v>21</v>
      </c>
      <c r="AH276">
        <v>5023</v>
      </c>
      <c r="AI276">
        <v>1</v>
      </c>
      <c r="AJ276">
        <v>5541</v>
      </c>
      <c r="AK276" t="s">
        <v>1138</v>
      </c>
      <c r="AO276" t="s">
        <v>7276</v>
      </c>
      <c r="AS276" t="s">
        <v>26</v>
      </c>
      <c r="AU276">
        <v>5023</v>
      </c>
      <c r="AV276">
        <v>5023</v>
      </c>
      <c r="AW276">
        <v>5023</v>
      </c>
      <c r="AX276">
        <v>1</v>
      </c>
      <c r="AY276">
        <v>4</v>
      </c>
      <c r="AZ276">
        <v>400</v>
      </c>
      <c r="BA276">
        <v>379</v>
      </c>
      <c r="BB276">
        <v>748</v>
      </c>
      <c r="BE276" t="s">
        <v>1140</v>
      </c>
      <c r="BF276" t="s">
        <v>1140</v>
      </c>
      <c r="BG276" t="s">
        <v>31</v>
      </c>
      <c r="BK276" t="s">
        <v>31</v>
      </c>
      <c r="BL276" t="s">
        <v>31</v>
      </c>
      <c r="BM276" s="2">
        <v>39083</v>
      </c>
    </row>
    <row r="277" spans="1:65">
      <c r="A277" t="s">
        <v>1180</v>
      </c>
      <c r="B277">
        <v>50068</v>
      </c>
      <c r="C277" t="s">
        <v>673</v>
      </c>
      <c r="D277">
        <v>1721</v>
      </c>
      <c r="E277" t="s">
        <v>673</v>
      </c>
      <c r="F277" t="s">
        <v>1182</v>
      </c>
      <c r="G277">
        <v>0</v>
      </c>
      <c r="J277" t="s">
        <v>1538</v>
      </c>
      <c r="M277">
        <v>139253</v>
      </c>
      <c r="N277">
        <v>1.2</v>
      </c>
      <c r="O277">
        <v>167.1</v>
      </c>
      <c r="Q277" t="s">
        <v>1181</v>
      </c>
      <c r="R277" s="2">
        <v>44927</v>
      </c>
      <c r="S277">
        <v>5700</v>
      </c>
      <c r="T277" s="2">
        <v>44562</v>
      </c>
      <c r="U277" t="s">
        <v>6990</v>
      </c>
      <c r="V277" t="s">
        <v>6991</v>
      </c>
      <c r="W277">
        <v>0</v>
      </c>
      <c r="Y277">
        <v>0</v>
      </c>
      <c r="Z277" s="2">
        <v>39083</v>
      </c>
      <c r="AF277" t="s">
        <v>20</v>
      </c>
      <c r="AG277" t="s">
        <v>21</v>
      </c>
      <c r="AH277">
        <v>5032</v>
      </c>
      <c r="AI277">
        <v>1</v>
      </c>
      <c r="AJ277">
        <v>5700</v>
      </c>
      <c r="AO277" t="s">
        <v>1181</v>
      </c>
      <c r="AS277" t="s">
        <v>697</v>
      </c>
      <c r="AU277">
        <v>5032</v>
      </c>
      <c r="AV277">
        <v>5032</v>
      </c>
      <c r="AW277">
        <v>5032</v>
      </c>
      <c r="AX277">
        <v>1</v>
      </c>
      <c r="AY277">
        <v>1</v>
      </c>
      <c r="AZ277">
        <v>400</v>
      </c>
      <c r="BB277">
        <v>748</v>
      </c>
      <c r="BG277" t="s">
        <v>31</v>
      </c>
      <c r="BK277" t="s">
        <v>31</v>
      </c>
      <c r="BL277" t="s">
        <v>31</v>
      </c>
      <c r="BM277" s="2">
        <v>39083</v>
      </c>
    </row>
    <row r="278" spans="1:65">
      <c r="A278" t="s">
        <v>1180</v>
      </c>
      <c r="B278">
        <v>50068</v>
      </c>
      <c r="C278" t="s">
        <v>673</v>
      </c>
      <c r="D278">
        <v>1721</v>
      </c>
      <c r="E278" t="s">
        <v>673</v>
      </c>
      <c r="F278" t="s">
        <v>1183</v>
      </c>
      <c r="G278">
        <v>0</v>
      </c>
      <c r="J278" t="s">
        <v>1538</v>
      </c>
      <c r="M278">
        <v>144823</v>
      </c>
      <c r="N278">
        <v>1.2</v>
      </c>
      <c r="O278">
        <v>173.79</v>
      </c>
      <c r="Q278" t="s">
        <v>1181</v>
      </c>
      <c r="R278" s="2">
        <v>44927</v>
      </c>
      <c r="S278">
        <v>5700</v>
      </c>
      <c r="T278" s="2">
        <v>44562</v>
      </c>
      <c r="U278" t="s">
        <v>6990</v>
      </c>
      <c r="V278" t="s">
        <v>6991</v>
      </c>
      <c r="W278">
        <v>0</v>
      </c>
      <c r="Y278">
        <v>0</v>
      </c>
      <c r="Z278" s="2">
        <v>39083</v>
      </c>
      <c r="AF278" t="s">
        <v>20</v>
      </c>
      <c r="AG278" t="s">
        <v>21</v>
      </c>
      <c r="AH278">
        <v>5032</v>
      </c>
      <c r="AI278">
        <v>1</v>
      </c>
      <c r="AJ278">
        <v>5700</v>
      </c>
      <c r="AO278" t="s">
        <v>1181</v>
      </c>
      <c r="AS278" t="s">
        <v>697</v>
      </c>
      <c r="AU278">
        <v>5032</v>
      </c>
      <c r="AV278">
        <v>5032</v>
      </c>
      <c r="AW278">
        <v>5032</v>
      </c>
      <c r="AX278">
        <v>2</v>
      </c>
      <c r="AY278">
        <v>2</v>
      </c>
      <c r="AZ278">
        <v>400</v>
      </c>
      <c r="BB278">
        <v>748</v>
      </c>
      <c r="BG278" t="s">
        <v>31</v>
      </c>
      <c r="BK278" t="s">
        <v>31</v>
      </c>
      <c r="BL278" t="s">
        <v>31</v>
      </c>
      <c r="BM278" s="2">
        <v>39083</v>
      </c>
    </row>
    <row r="279" spans="1:65">
      <c r="A279" t="s">
        <v>1180</v>
      </c>
      <c r="B279">
        <v>50068</v>
      </c>
      <c r="C279" t="s">
        <v>673</v>
      </c>
      <c r="D279">
        <v>1721</v>
      </c>
      <c r="E279" t="s">
        <v>673</v>
      </c>
      <c r="F279" t="s">
        <v>1184</v>
      </c>
      <c r="G279">
        <v>0</v>
      </c>
      <c r="J279" t="s">
        <v>1538</v>
      </c>
      <c r="M279">
        <v>150477</v>
      </c>
      <c r="N279">
        <v>1.2</v>
      </c>
      <c r="O279">
        <v>180.57</v>
      </c>
      <c r="Q279" t="s">
        <v>1181</v>
      </c>
      <c r="R279" s="2">
        <v>44927</v>
      </c>
      <c r="S279">
        <v>5700</v>
      </c>
      <c r="T279" s="2">
        <v>44562</v>
      </c>
      <c r="U279" t="s">
        <v>6990</v>
      </c>
      <c r="V279" t="s">
        <v>6991</v>
      </c>
      <c r="W279">
        <v>0</v>
      </c>
      <c r="Y279">
        <v>0</v>
      </c>
      <c r="Z279" s="2">
        <v>39083</v>
      </c>
      <c r="AF279" t="s">
        <v>20</v>
      </c>
      <c r="AG279" t="s">
        <v>21</v>
      </c>
      <c r="AH279">
        <v>5032</v>
      </c>
      <c r="AI279">
        <v>1</v>
      </c>
      <c r="AJ279">
        <v>5700</v>
      </c>
      <c r="AO279" t="s">
        <v>1181</v>
      </c>
      <c r="AS279" t="s">
        <v>697</v>
      </c>
      <c r="AU279">
        <v>5032</v>
      </c>
      <c r="AV279">
        <v>5032</v>
      </c>
      <c r="AW279">
        <v>5032</v>
      </c>
      <c r="AX279">
        <v>3</v>
      </c>
      <c r="AY279">
        <v>3</v>
      </c>
      <c r="AZ279">
        <v>400</v>
      </c>
      <c r="BB279">
        <v>748</v>
      </c>
      <c r="BG279" t="s">
        <v>31</v>
      </c>
      <c r="BK279" t="s">
        <v>31</v>
      </c>
      <c r="BL279" t="s">
        <v>31</v>
      </c>
      <c r="BM279" s="2">
        <v>39083</v>
      </c>
    </row>
    <row r="280" spans="1:65">
      <c r="A280" t="s">
        <v>1180</v>
      </c>
      <c r="B280">
        <v>50068</v>
      </c>
      <c r="C280" t="s">
        <v>673</v>
      </c>
      <c r="D280">
        <v>1721</v>
      </c>
      <c r="E280" t="s">
        <v>673</v>
      </c>
      <c r="F280" t="s">
        <v>1185</v>
      </c>
      <c r="G280">
        <v>0</v>
      </c>
      <c r="J280" t="s">
        <v>1538</v>
      </c>
      <c r="M280">
        <v>156051</v>
      </c>
      <c r="N280">
        <v>1.2</v>
      </c>
      <c r="O280">
        <v>187.26</v>
      </c>
      <c r="Q280" t="s">
        <v>1181</v>
      </c>
      <c r="R280" s="2">
        <v>44927</v>
      </c>
      <c r="S280">
        <v>5700</v>
      </c>
      <c r="T280" s="2">
        <v>44562</v>
      </c>
      <c r="U280" t="s">
        <v>6990</v>
      </c>
      <c r="V280" t="s">
        <v>6991</v>
      </c>
      <c r="W280">
        <v>0</v>
      </c>
      <c r="Y280">
        <v>0</v>
      </c>
      <c r="Z280" s="2">
        <v>39083</v>
      </c>
      <c r="AF280" t="s">
        <v>20</v>
      </c>
      <c r="AG280" t="s">
        <v>21</v>
      </c>
      <c r="AH280">
        <v>5032</v>
      </c>
      <c r="AI280">
        <v>1</v>
      </c>
      <c r="AJ280">
        <v>5700</v>
      </c>
      <c r="AO280" t="s">
        <v>1181</v>
      </c>
      <c r="AS280" t="s">
        <v>697</v>
      </c>
      <c r="AU280">
        <v>5032</v>
      </c>
      <c r="AV280">
        <v>5032</v>
      </c>
      <c r="AW280">
        <v>5032</v>
      </c>
      <c r="AX280">
        <v>4</v>
      </c>
      <c r="AY280">
        <v>4</v>
      </c>
      <c r="AZ280">
        <v>400</v>
      </c>
      <c r="BB280">
        <v>748</v>
      </c>
      <c r="BG280" t="s">
        <v>31</v>
      </c>
      <c r="BK280" t="s">
        <v>31</v>
      </c>
      <c r="BL280" t="s">
        <v>31</v>
      </c>
      <c r="BM280" s="2">
        <v>39083</v>
      </c>
    </row>
    <row r="281" spans="1:65">
      <c r="A281" t="s">
        <v>1180</v>
      </c>
      <c r="B281">
        <v>50068</v>
      </c>
      <c r="C281" t="s">
        <v>673</v>
      </c>
      <c r="D281">
        <v>1721</v>
      </c>
      <c r="E281" t="s">
        <v>673</v>
      </c>
      <c r="F281" t="s">
        <v>1186</v>
      </c>
      <c r="G281">
        <v>0</v>
      </c>
      <c r="J281" t="s">
        <v>1538</v>
      </c>
      <c r="M281">
        <v>156151</v>
      </c>
      <c r="N281">
        <v>1.2</v>
      </c>
      <c r="O281">
        <v>187.38</v>
      </c>
      <c r="Q281" t="s">
        <v>1181</v>
      </c>
      <c r="R281" s="2">
        <v>44927</v>
      </c>
      <c r="S281">
        <v>5700</v>
      </c>
      <c r="T281" s="2">
        <v>44562</v>
      </c>
      <c r="U281" t="s">
        <v>6990</v>
      </c>
      <c r="V281" t="s">
        <v>6991</v>
      </c>
      <c r="W281">
        <v>0</v>
      </c>
      <c r="Y281">
        <v>0</v>
      </c>
      <c r="Z281" s="2">
        <v>39083</v>
      </c>
      <c r="AF281" t="s">
        <v>20</v>
      </c>
      <c r="AG281" t="s">
        <v>21</v>
      </c>
      <c r="AH281">
        <v>5032</v>
      </c>
      <c r="AI281">
        <v>1</v>
      </c>
      <c r="AJ281">
        <v>5700</v>
      </c>
      <c r="AO281" t="s">
        <v>1181</v>
      </c>
      <c r="AS281" t="s">
        <v>697</v>
      </c>
      <c r="AU281">
        <v>5032</v>
      </c>
      <c r="AV281">
        <v>5032</v>
      </c>
      <c r="AW281">
        <v>5032</v>
      </c>
      <c r="AX281">
        <v>5</v>
      </c>
      <c r="AY281">
        <v>5</v>
      </c>
      <c r="AZ281">
        <v>400</v>
      </c>
      <c r="BB281">
        <v>748</v>
      </c>
      <c r="BG281" t="s">
        <v>31</v>
      </c>
      <c r="BK281" t="s">
        <v>31</v>
      </c>
      <c r="BL281" t="s">
        <v>31</v>
      </c>
      <c r="BM281" s="2">
        <v>39083</v>
      </c>
    </row>
    <row r="282" spans="1:65">
      <c r="A282" t="s">
        <v>1180</v>
      </c>
      <c r="B282">
        <v>50068</v>
      </c>
      <c r="C282" t="s">
        <v>673</v>
      </c>
      <c r="D282">
        <v>1721</v>
      </c>
      <c r="E282" t="s">
        <v>673</v>
      </c>
      <c r="F282" t="s">
        <v>1187</v>
      </c>
      <c r="G282">
        <v>0</v>
      </c>
      <c r="J282" t="s">
        <v>1538</v>
      </c>
      <c r="M282">
        <v>161728</v>
      </c>
      <c r="N282">
        <v>1.2</v>
      </c>
      <c r="O282">
        <v>194.07</v>
      </c>
      <c r="Q282" t="s">
        <v>1181</v>
      </c>
      <c r="R282" s="2">
        <v>44927</v>
      </c>
      <c r="S282">
        <v>5700</v>
      </c>
      <c r="T282" s="2">
        <v>44562</v>
      </c>
      <c r="U282" t="s">
        <v>6990</v>
      </c>
      <c r="V282" t="s">
        <v>6991</v>
      </c>
      <c r="W282">
        <v>0</v>
      </c>
      <c r="Y282">
        <v>0</v>
      </c>
      <c r="Z282" s="2">
        <v>39083</v>
      </c>
      <c r="AF282" t="s">
        <v>20</v>
      </c>
      <c r="AG282" t="s">
        <v>21</v>
      </c>
      <c r="AH282">
        <v>5032</v>
      </c>
      <c r="AI282">
        <v>1</v>
      </c>
      <c r="AJ282">
        <v>5700</v>
      </c>
      <c r="AO282" t="s">
        <v>1181</v>
      </c>
      <c r="AS282" t="s">
        <v>697</v>
      </c>
      <c r="AU282">
        <v>5032</v>
      </c>
      <c r="AV282">
        <v>5032</v>
      </c>
      <c r="AW282">
        <v>5032</v>
      </c>
      <c r="AX282">
        <v>6</v>
      </c>
      <c r="AY282">
        <v>6</v>
      </c>
      <c r="AZ282">
        <v>400</v>
      </c>
      <c r="BB282">
        <v>748</v>
      </c>
      <c r="BG282" t="s">
        <v>31</v>
      </c>
      <c r="BK282" t="s">
        <v>31</v>
      </c>
      <c r="BL282" t="s">
        <v>31</v>
      </c>
      <c r="BM282" s="2">
        <v>39083</v>
      </c>
    </row>
    <row r="283" spans="1:65">
      <c r="A283" t="s">
        <v>1180</v>
      </c>
      <c r="B283">
        <v>50068</v>
      </c>
      <c r="C283" t="s">
        <v>673</v>
      </c>
      <c r="D283">
        <v>1721</v>
      </c>
      <c r="E283" t="s">
        <v>673</v>
      </c>
      <c r="F283" t="s">
        <v>1188</v>
      </c>
      <c r="G283">
        <v>0</v>
      </c>
      <c r="J283" t="s">
        <v>1538</v>
      </c>
      <c r="M283">
        <v>161523</v>
      </c>
      <c r="N283">
        <v>1.2</v>
      </c>
      <c r="O283">
        <v>193.83</v>
      </c>
      <c r="Q283" t="s">
        <v>1181</v>
      </c>
      <c r="R283" s="2">
        <v>44927</v>
      </c>
      <c r="S283">
        <v>5700</v>
      </c>
      <c r="T283" s="2">
        <v>44562</v>
      </c>
      <c r="U283" t="s">
        <v>6990</v>
      </c>
      <c r="V283" t="s">
        <v>6991</v>
      </c>
      <c r="W283">
        <v>0</v>
      </c>
      <c r="Y283">
        <v>0</v>
      </c>
      <c r="Z283" s="2">
        <v>39083</v>
      </c>
      <c r="AF283" t="s">
        <v>20</v>
      </c>
      <c r="AG283" t="s">
        <v>21</v>
      </c>
      <c r="AH283">
        <v>5032</v>
      </c>
      <c r="AI283">
        <v>1</v>
      </c>
      <c r="AJ283">
        <v>5700</v>
      </c>
      <c r="AO283" t="s">
        <v>1181</v>
      </c>
      <c r="AS283" t="s">
        <v>697</v>
      </c>
      <c r="AU283">
        <v>5032</v>
      </c>
      <c r="AV283">
        <v>5032</v>
      </c>
      <c r="AW283">
        <v>5032</v>
      </c>
      <c r="AX283">
        <v>7</v>
      </c>
      <c r="AY283">
        <v>7</v>
      </c>
      <c r="AZ283">
        <v>400</v>
      </c>
      <c r="BB283">
        <v>748</v>
      </c>
      <c r="BG283" t="s">
        <v>31</v>
      </c>
      <c r="BK283" t="s">
        <v>31</v>
      </c>
      <c r="BL283" t="s">
        <v>31</v>
      </c>
      <c r="BM283" s="2">
        <v>39083</v>
      </c>
    </row>
    <row r="284" spans="1:65">
      <c r="A284" t="s">
        <v>1180</v>
      </c>
      <c r="B284">
        <v>50068</v>
      </c>
      <c r="C284" t="s">
        <v>673</v>
      </c>
      <c r="D284">
        <v>1721</v>
      </c>
      <c r="E284" t="s">
        <v>673</v>
      </c>
      <c r="F284" t="s">
        <v>1189</v>
      </c>
      <c r="G284">
        <v>0</v>
      </c>
      <c r="J284" t="s">
        <v>1538</v>
      </c>
      <c r="M284">
        <v>167196</v>
      </c>
      <c r="N284">
        <v>1.2</v>
      </c>
      <c r="O284">
        <v>200.64</v>
      </c>
      <c r="Q284" t="s">
        <v>1181</v>
      </c>
      <c r="R284" s="2">
        <v>44927</v>
      </c>
      <c r="S284">
        <v>5700</v>
      </c>
      <c r="T284" s="2">
        <v>44562</v>
      </c>
      <c r="U284" t="s">
        <v>6990</v>
      </c>
      <c r="V284" t="s">
        <v>6991</v>
      </c>
      <c r="W284">
        <v>0</v>
      </c>
      <c r="Y284">
        <v>0</v>
      </c>
      <c r="Z284" s="2">
        <v>39083</v>
      </c>
      <c r="AF284" t="s">
        <v>20</v>
      </c>
      <c r="AG284" t="s">
        <v>21</v>
      </c>
      <c r="AH284">
        <v>5032</v>
      </c>
      <c r="AI284">
        <v>1</v>
      </c>
      <c r="AJ284">
        <v>5700</v>
      </c>
      <c r="AO284" t="s">
        <v>1181</v>
      </c>
      <c r="AS284" t="s">
        <v>697</v>
      </c>
      <c r="AU284">
        <v>5032</v>
      </c>
      <c r="AV284">
        <v>5032</v>
      </c>
      <c r="AW284">
        <v>5032</v>
      </c>
      <c r="AX284">
        <v>8</v>
      </c>
      <c r="AY284">
        <v>8</v>
      </c>
      <c r="AZ284">
        <v>400</v>
      </c>
      <c r="BB284">
        <v>748</v>
      </c>
      <c r="BG284" t="s">
        <v>31</v>
      </c>
      <c r="BK284" t="s">
        <v>31</v>
      </c>
      <c r="BL284" t="s">
        <v>31</v>
      </c>
      <c r="BM284" s="2">
        <v>39083</v>
      </c>
    </row>
    <row r="285" spans="1:65">
      <c r="A285" t="s">
        <v>1180</v>
      </c>
      <c r="B285">
        <v>50068</v>
      </c>
      <c r="C285" t="s">
        <v>673</v>
      </c>
      <c r="D285">
        <v>1721</v>
      </c>
      <c r="E285" t="s">
        <v>673</v>
      </c>
      <c r="F285" t="s">
        <v>1190</v>
      </c>
      <c r="G285">
        <v>0</v>
      </c>
      <c r="J285" t="s">
        <v>1538</v>
      </c>
      <c r="M285">
        <v>167323</v>
      </c>
      <c r="N285">
        <v>1.2</v>
      </c>
      <c r="O285">
        <v>200.79</v>
      </c>
      <c r="Q285" t="s">
        <v>1181</v>
      </c>
      <c r="R285" s="2">
        <v>44927</v>
      </c>
      <c r="S285">
        <v>5700</v>
      </c>
      <c r="T285" s="2">
        <v>44562</v>
      </c>
      <c r="U285" t="s">
        <v>6990</v>
      </c>
      <c r="V285" t="s">
        <v>6991</v>
      </c>
      <c r="W285">
        <v>0</v>
      </c>
      <c r="Y285">
        <v>0</v>
      </c>
      <c r="Z285" s="2">
        <v>39083</v>
      </c>
      <c r="AF285" t="s">
        <v>20</v>
      </c>
      <c r="AG285" t="s">
        <v>21</v>
      </c>
      <c r="AH285">
        <v>5032</v>
      </c>
      <c r="AI285">
        <v>1</v>
      </c>
      <c r="AJ285">
        <v>5700</v>
      </c>
      <c r="AO285" t="s">
        <v>1181</v>
      </c>
      <c r="AS285" t="s">
        <v>697</v>
      </c>
      <c r="AU285">
        <v>5032</v>
      </c>
      <c r="AV285">
        <v>5032</v>
      </c>
      <c r="AW285">
        <v>5032</v>
      </c>
      <c r="AX285">
        <v>9</v>
      </c>
      <c r="AY285">
        <v>9</v>
      </c>
      <c r="AZ285">
        <v>400</v>
      </c>
      <c r="BB285">
        <v>748</v>
      </c>
      <c r="BG285" t="s">
        <v>31</v>
      </c>
      <c r="BK285" t="s">
        <v>31</v>
      </c>
      <c r="BL285" t="s">
        <v>31</v>
      </c>
      <c r="BM285" s="2">
        <v>39083</v>
      </c>
    </row>
    <row r="286" spans="1:65">
      <c r="A286" t="s">
        <v>1180</v>
      </c>
      <c r="B286">
        <v>50068</v>
      </c>
      <c r="C286" t="s">
        <v>673</v>
      </c>
      <c r="D286">
        <v>1721</v>
      </c>
      <c r="E286" t="s">
        <v>673</v>
      </c>
      <c r="F286" t="s">
        <v>1191</v>
      </c>
      <c r="G286">
        <v>0</v>
      </c>
      <c r="J286" t="s">
        <v>1538</v>
      </c>
      <c r="M286">
        <v>172901</v>
      </c>
      <c r="N286">
        <v>1.2</v>
      </c>
      <c r="O286">
        <v>207.48</v>
      </c>
      <c r="Q286" t="s">
        <v>1181</v>
      </c>
      <c r="R286" s="2">
        <v>44927</v>
      </c>
      <c r="S286">
        <v>5700</v>
      </c>
      <c r="T286" s="2">
        <v>44562</v>
      </c>
      <c r="U286" t="s">
        <v>6990</v>
      </c>
      <c r="V286" t="s">
        <v>6991</v>
      </c>
      <c r="W286">
        <v>0</v>
      </c>
      <c r="Y286">
        <v>0</v>
      </c>
      <c r="Z286" s="2">
        <v>39083</v>
      </c>
      <c r="AF286" t="s">
        <v>20</v>
      </c>
      <c r="AG286" t="s">
        <v>21</v>
      </c>
      <c r="AH286">
        <v>5032</v>
      </c>
      <c r="AI286">
        <v>1</v>
      </c>
      <c r="AJ286">
        <v>5700</v>
      </c>
      <c r="AO286" t="s">
        <v>1181</v>
      </c>
      <c r="AS286" t="s">
        <v>697</v>
      </c>
      <c r="AU286">
        <v>5032</v>
      </c>
      <c r="AV286">
        <v>5032</v>
      </c>
      <c r="AW286">
        <v>5032</v>
      </c>
      <c r="AX286">
        <v>10</v>
      </c>
      <c r="AY286">
        <v>10</v>
      </c>
      <c r="AZ286">
        <v>400</v>
      </c>
      <c r="BB286">
        <v>748</v>
      </c>
      <c r="BG286" t="s">
        <v>31</v>
      </c>
      <c r="BK286" t="s">
        <v>31</v>
      </c>
      <c r="BL286" t="s">
        <v>31</v>
      </c>
      <c r="BM286" s="2">
        <v>39083</v>
      </c>
    </row>
    <row r="287" spans="1:65">
      <c r="A287" t="s">
        <v>1180</v>
      </c>
      <c r="B287">
        <v>50068</v>
      </c>
      <c r="C287" t="s">
        <v>673</v>
      </c>
      <c r="D287">
        <v>1721</v>
      </c>
      <c r="E287" t="s">
        <v>673</v>
      </c>
      <c r="F287" t="s">
        <v>1192</v>
      </c>
      <c r="G287">
        <v>0</v>
      </c>
      <c r="J287" t="s">
        <v>1538</v>
      </c>
      <c r="M287">
        <v>173042</v>
      </c>
      <c r="N287">
        <v>1.2</v>
      </c>
      <c r="O287">
        <v>207.65</v>
      </c>
      <c r="Q287" t="s">
        <v>1181</v>
      </c>
      <c r="R287" s="2">
        <v>44927</v>
      </c>
      <c r="S287">
        <v>5700</v>
      </c>
      <c r="T287" s="2">
        <v>44562</v>
      </c>
      <c r="U287" t="s">
        <v>6990</v>
      </c>
      <c r="V287" t="s">
        <v>6991</v>
      </c>
      <c r="W287">
        <v>0</v>
      </c>
      <c r="Y287">
        <v>0</v>
      </c>
      <c r="Z287" s="2">
        <v>39083</v>
      </c>
      <c r="AF287" t="s">
        <v>20</v>
      </c>
      <c r="AG287" t="s">
        <v>21</v>
      </c>
      <c r="AH287">
        <v>5032</v>
      </c>
      <c r="AI287">
        <v>1</v>
      </c>
      <c r="AJ287">
        <v>5700</v>
      </c>
      <c r="AO287" t="s">
        <v>1181</v>
      </c>
      <c r="AS287" t="s">
        <v>697</v>
      </c>
      <c r="AU287">
        <v>5032</v>
      </c>
      <c r="AV287">
        <v>5032</v>
      </c>
      <c r="AW287">
        <v>5032</v>
      </c>
      <c r="AX287">
        <v>11</v>
      </c>
      <c r="AY287">
        <v>11</v>
      </c>
      <c r="AZ287">
        <v>400</v>
      </c>
      <c r="BB287">
        <v>748</v>
      </c>
      <c r="BG287" t="s">
        <v>31</v>
      </c>
      <c r="BK287" t="s">
        <v>31</v>
      </c>
      <c r="BL287" t="s">
        <v>31</v>
      </c>
      <c r="BM287" s="2">
        <v>39083</v>
      </c>
    </row>
    <row r="288" spans="1:65">
      <c r="A288" t="s">
        <v>1180</v>
      </c>
      <c r="B288">
        <v>50068</v>
      </c>
      <c r="C288" t="s">
        <v>673</v>
      </c>
      <c r="D288">
        <v>1721</v>
      </c>
      <c r="E288" t="s">
        <v>673</v>
      </c>
      <c r="F288" t="s">
        <v>1193</v>
      </c>
      <c r="G288">
        <v>0</v>
      </c>
      <c r="J288" t="s">
        <v>1538</v>
      </c>
      <c r="M288">
        <v>184206</v>
      </c>
      <c r="N288">
        <v>1.2</v>
      </c>
      <c r="O288">
        <v>221.05</v>
      </c>
      <c r="Q288" t="s">
        <v>1181</v>
      </c>
      <c r="R288" s="2">
        <v>44927</v>
      </c>
      <c r="S288">
        <v>5700</v>
      </c>
      <c r="T288" s="2">
        <v>44562</v>
      </c>
      <c r="U288" t="s">
        <v>6990</v>
      </c>
      <c r="V288" t="s">
        <v>6991</v>
      </c>
      <c r="W288">
        <v>0</v>
      </c>
      <c r="Y288">
        <v>0</v>
      </c>
      <c r="Z288" s="2">
        <v>39083</v>
      </c>
      <c r="AF288" t="s">
        <v>20</v>
      </c>
      <c r="AG288" t="s">
        <v>21</v>
      </c>
      <c r="AH288">
        <v>5032</v>
      </c>
      <c r="AI288">
        <v>1</v>
      </c>
      <c r="AJ288">
        <v>5700</v>
      </c>
      <c r="AO288" t="s">
        <v>1181</v>
      </c>
      <c r="AS288" t="s">
        <v>697</v>
      </c>
      <c r="AU288">
        <v>5032</v>
      </c>
      <c r="AV288">
        <v>5032</v>
      </c>
      <c r="AW288">
        <v>5032</v>
      </c>
      <c r="AX288">
        <v>12</v>
      </c>
      <c r="AY288">
        <v>12</v>
      </c>
      <c r="AZ288">
        <v>400</v>
      </c>
      <c r="BB288">
        <v>748</v>
      </c>
      <c r="BG288" t="s">
        <v>31</v>
      </c>
      <c r="BK288" t="s">
        <v>31</v>
      </c>
      <c r="BL288" t="s">
        <v>31</v>
      </c>
      <c r="BM288" s="2">
        <v>39083</v>
      </c>
    </row>
    <row r="289" spans="1:65">
      <c r="A289" t="s">
        <v>1202</v>
      </c>
      <c r="B289">
        <v>50068</v>
      </c>
      <c r="C289" t="s">
        <v>673</v>
      </c>
      <c r="D289">
        <v>1721</v>
      </c>
      <c r="E289" t="s">
        <v>673</v>
      </c>
      <c r="F289" t="s">
        <v>1204</v>
      </c>
      <c r="G289">
        <v>0</v>
      </c>
      <c r="J289" t="s">
        <v>1538</v>
      </c>
      <c r="M289">
        <v>380635</v>
      </c>
      <c r="N289">
        <v>1.2</v>
      </c>
      <c r="O289">
        <v>456.76</v>
      </c>
      <c r="Q289" t="s">
        <v>1203</v>
      </c>
      <c r="R289" s="2">
        <v>44927</v>
      </c>
      <c r="S289">
        <v>5700</v>
      </c>
      <c r="T289" s="2">
        <v>44562</v>
      </c>
      <c r="U289" t="s">
        <v>6990</v>
      </c>
      <c r="V289" t="s">
        <v>6991</v>
      </c>
      <c r="W289">
        <v>0</v>
      </c>
      <c r="Y289">
        <v>0</v>
      </c>
      <c r="Z289" s="2">
        <v>39083</v>
      </c>
      <c r="AF289" t="s">
        <v>20</v>
      </c>
      <c r="AG289" t="s">
        <v>21</v>
      </c>
      <c r="AH289">
        <v>5033</v>
      </c>
      <c r="AI289">
        <v>1</v>
      </c>
      <c r="AJ289">
        <v>5700</v>
      </c>
      <c r="AO289" t="s">
        <v>7289</v>
      </c>
      <c r="AS289" t="s">
        <v>697</v>
      </c>
      <c r="AU289">
        <v>5033</v>
      </c>
      <c r="AV289">
        <v>5033</v>
      </c>
      <c r="AW289">
        <v>5033</v>
      </c>
      <c r="AX289">
        <v>1</v>
      </c>
      <c r="AY289">
        <v>2</v>
      </c>
      <c r="AZ289">
        <v>400</v>
      </c>
      <c r="BB289">
        <v>748</v>
      </c>
      <c r="BE289" t="s">
        <v>1205</v>
      </c>
      <c r="BF289" t="s">
        <v>1205</v>
      </c>
      <c r="BG289" t="s">
        <v>31</v>
      </c>
      <c r="BK289" t="s">
        <v>31</v>
      </c>
      <c r="BL289" t="s">
        <v>31</v>
      </c>
      <c r="BM289" s="2">
        <v>39083</v>
      </c>
    </row>
    <row r="290" spans="1:65">
      <c r="A290" t="s">
        <v>1202</v>
      </c>
      <c r="B290">
        <v>50068</v>
      </c>
      <c r="C290" t="s">
        <v>673</v>
      </c>
      <c r="D290">
        <v>1721</v>
      </c>
      <c r="E290" t="s">
        <v>673</v>
      </c>
      <c r="F290" t="s">
        <v>1206</v>
      </c>
      <c r="G290">
        <v>0</v>
      </c>
      <c r="J290" t="s">
        <v>1538</v>
      </c>
      <c r="M290">
        <v>380635</v>
      </c>
      <c r="N290">
        <v>1.2</v>
      </c>
      <c r="O290">
        <v>456.76</v>
      </c>
      <c r="Q290" t="s">
        <v>1203</v>
      </c>
      <c r="R290" s="2">
        <v>44927</v>
      </c>
      <c r="S290">
        <v>5700</v>
      </c>
      <c r="T290" s="2">
        <v>44562</v>
      </c>
      <c r="U290" t="s">
        <v>6990</v>
      </c>
      <c r="V290" t="s">
        <v>6991</v>
      </c>
      <c r="W290">
        <v>0</v>
      </c>
      <c r="Y290">
        <v>0</v>
      </c>
      <c r="Z290" s="2">
        <v>39083</v>
      </c>
      <c r="AF290" t="s">
        <v>20</v>
      </c>
      <c r="AG290" t="s">
        <v>21</v>
      </c>
      <c r="AH290">
        <v>5033</v>
      </c>
      <c r="AI290">
        <v>1</v>
      </c>
      <c r="AJ290">
        <v>5700</v>
      </c>
      <c r="AO290" t="s">
        <v>7289</v>
      </c>
      <c r="AS290" t="s">
        <v>697</v>
      </c>
      <c r="AU290">
        <v>5033</v>
      </c>
      <c r="AV290">
        <v>5033</v>
      </c>
      <c r="AW290">
        <v>5033</v>
      </c>
      <c r="AX290">
        <v>2</v>
      </c>
      <c r="AY290">
        <v>3</v>
      </c>
      <c r="AZ290">
        <v>400</v>
      </c>
      <c r="BB290">
        <v>748</v>
      </c>
      <c r="BE290" t="s">
        <v>1205</v>
      </c>
      <c r="BF290" t="s">
        <v>1205</v>
      </c>
      <c r="BG290" t="s">
        <v>31</v>
      </c>
      <c r="BK290" t="s">
        <v>31</v>
      </c>
      <c r="BL290" t="s">
        <v>31</v>
      </c>
      <c r="BM290" s="2">
        <v>39083</v>
      </c>
    </row>
    <row r="291" spans="1:65">
      <c r="A291" t="s">
        <v>1202</v>
      </c>
      <c r="B291">
        <v>50068</v>
      </c>
      <c r="C291" t="s">
        <v>673</v>
      </c>
      <c r="D291">
        <v>1721</v>
      </c>
      <c r="E291" t="s">
        <v>673</v>
      </c>
      <c r="F291" t="s">
        <v>1207</v>
      </c>
      <c r="G291">
        <v>0</v>
      </c>
      <c r="J291" t="s">
        <v>1538</v>
      </c>
      <c r="M291">
        <v>380635</v>
      </c>
      <c r="N291">
        <v>1.2</v>
      </c>
      <c r="O291">
        <v>456.76</v>
      </c>
      <c r="Q291" t="s">
        <v>1203</v>
      </c>
      <c r="R291" s="2">
        <v>44927</v>
      </c>
      <c r="S291">
        <v>5700</v>
      </c>
      <c r="T291" s="2">
        <v>44562</v>
      </c>
      <c r="U291" t="s">
        <v>6990</v>
      </c>
      <c r="V291" t="s">
        <v>6991</v>
      </c>
      <c r="W291">
        <v>0</v>
      </c>
      <c r="Y291">
        <v>0</v>
      </c>
      <c r="Z291" s="2">
        <v>39083</v>
      </c>
      <c r="AF291" t="s">
        <v>20</v>
      </c>
      <c r="AG291" t="s">
        <v>21</v>
      </c>
      <c r="AH291">
        <v>5033</v>
      </c>
      <c r="AI291">
        <v>1</v>
      </c>
      <c r="AJ291">
        <v>5700</v>
      </c>
      <c r="AO291" t="s">
        <v>7289</v>
      </c>
      <c r="AS291" t="s">
        <v>697</v>
      </c>
      <c r="AU291">
        <v>5033</v>
      </c>
      <c r="AV291">
        <v>5033</v>
      </c>
      <c r="AW291">
        <v>5033</v>
      </c>
      <c r="AX291">
        <v>3</v>
      </c>
      <c r="AY291">
        <v>4</v>
      </c>
      <c r="AZ291">
        <v>400</v>
      </c>
      <c r="BB291">
        <v>748</v>
      </c>
      <c r="BE291" t="s">
        <v>1205</v>
      </c>
      <c r="BF291" t="s">
        <v>1205</v>
      </c>
      <c r="BG291" t="s">
        <v>31</v>
      </c>
      <c r="BK291" t="s">
        <v>31</v>
      </c>
      <c r="BL291" t="s">
        <v>31</v>
      </c>
      <c r="BM291" s="2">
        <v>39083</v>
      </c>
    </row>
    <row r="292" spans="1:65">
      <c r="A292" t="s">
        <v>1202</v>
      </c>
      <c r="B292">
        <v>50068</v>
      </c>
      <c r="C292" t="s">
        <v>673</v>
      </c>
      <c r="D292">
        <v>1721</v>
      </c>
      <c r="E292" t="s">
        <v>673</v>
      </c>
      <c r="F292" t="s">
        <v>1208</v>
      </c>
      <c r="G292">
        <v>0</v>
      </c>
      <c r="J292" t="s">
        <v>1538</v>
      </c>
      <c r="M292">
        <v>380635</v>
      </c>
      <c r="N292">
        <v>1.2</v>
      </c>
      <c r="O292">
        <v>456.76</v>
      </c>
      <c r="Q292" t="s">
        <v>1203</v>
      </c>
      <c r="R292" s="2">
        <v>44927</v>
      </c>
      <c r="S292">
        <v>5700</v>
      </c>
      <c r="T292" s="2">
        <v>44562</v>
      </c>
      <c r="U292" t="s">
        <v>6990</v>
      </c>
      <c r="V292" t="s">
        <v>6991</v>
      </c>
      <c r="W292">
        <v>0</v>
      </c>
      <c r="Y292">
        <v>0</v>
      </c>
      <c r="Z292" s="2">
        <v>39083</v>
      </c>
      <c r="AF292" t="s">
        <v>20</v>
      </c>
      <c r="AG292" t="s">
        <v>21</v>
      </c>
      <c r="AH292">
        <v>5033</v>
      </c>
      <c r="AI292">
        <v>1</v>
      </c>
      <c r="AJ292">
        <v>5700</v>
      </c>
      <c r="AO292" t="s">
        <v>7289</v>
      </c>
      <c r="AS292" t="s">
        <v>697</v>
      </c>
      <c r="AU292">
        <v>5033</v>
      </c>
      <c r="AV292">
        <v>5033</v>
      </c>
      <c r="AW292">
        <v>5033</v>
      </c>
      <c r="AX292">
        <v>4</v>
      </c>
      <c r="AY292">
        <v>5</v>
      </c>
      <c r="AZ292">
        <v>400</v>
      </c>
      <c r="BB292">
        <v>748</v>
      </c>
      <c r="BE292" t="s">
        <v>1205</v>
      </c>
      <c r="BF292" t="s">
        <v>1205</v>
      </c>
      <c r="BG292" t="s">
        <v>31</v>
      </c>
      <c r="BK292" t="s">
        <v>31</v>
      </c>
      <c r="BL292" t="s">
        <v>31</v>
      </c>
      <c r="BM292" s="2">
        <v>39083</v>
      </c>
    </row>
    <row r="293" spans="1:65">
      <c r="A293" t="s">
        <v>1202</v>
      </c>
      <c r="B293">
        <v>50068</v>
      </c>
      <c r="C293" t="s">
        <v>673</v>
      </c>
      <c r="D293">
        <v>1721</v>
      </c>
      <c r="E293" t="s">
        <v>673</v>
      </c>
      <c r="F293" t="s">
        <v>1209</v>
      </c>
      <c r="G293">
        <v>0</v>
      </c>
      <c r="J293" t="s">
        <v>1538</v>
      </c>
      <c r="M293">
        <v>380635</v>
      </c>
      <c r="N293">
        <v>1.2</v>
      </c>
      <c r="O293">
        <v>456.76</v>
      </c>
      <c r="Q293" t="s">
        <v>1203</v>
      </c>
      <c r="R293" s="2">
        <v>44927</v>
      </c>
      <c r="S293">
        <v>5700</v>
      </c>
      <c r="T293" s="2">
        <v>44562</v>
      </c>
      <c r="U293" t="s">
        <v>6990</v>
      </c>
      <c r="V293" t="s">
        <v>6991</v>
      </c>
      <c r="W293">
        <v>0</v>
      </c>
      <c r="Y293">
        <v>0</v>
      </c>
      <c r="Z293" s="2">
        <v>39083</v>
      </c>
      <c r="AF293" t="s">
        <v>20</v>
      </c>
      <c r="AG293" t="s">
        <v>21</v>
      </c>
      <c r="AH293">
        <v>5033</v>
      </c>
      <c r="AI293">
        <v>1</v>
      </c>
      <c r="AJ293">
        <v>5700</v>
      </c>
      <c r="AO293" t="s">
        <v>7289</v>
      </c>
      <c r="AS293" t="s">
        <v>697</v>
      </c>
      <c r="AU293">
        <v>5033</v>
      </c>
      <c r="AV293">
        <v>5033</v>
      </c>
      <c r="AW293">
        <v>5033</v>
      </c>
      <c r="AX293">
        <v>5</v>
      </c>
      <c r="AY293">
        <v>6</v>
      </c>
      <c r="AZ293">
        <v>400</v>
      </c>
      <c r="BB293">
        <v>748</v>
      </c>
      <c r="BE293" t="s">
        <v>1205</v>
      </c>
      <c r="BF293" t="s">
        <v>1205</v>
      </c>
      <c r="BG293" t="s">
        <v>31</v>
      </c>
      <c r="BK293" t="s">
        <v>31</v>
      </c>
      <c r="BL293" t="s">
        <v>31</v>
      </c>
      <c r="BM293" s="2">
        <v>39083</v>
      </c>
    </row>
    <row r="294" spans="1:65">
      <c r="A294" t="s">
        <v>1202</v>
      </c>
      <c r="B294">
        <v>50068</v>
      </c>
      <c r="C294" t="s">
        <v>673</v>
      </c>
      <c r="D294">
        <v>1721</v>
      </c>
      <c r="E294" t="s">
        <v>673</v>
      </c>
      <c r="F294" t="s">
        <v>1210</v>
      </c>
      <c r="G294">
        <v>0</v>
      </c>
      <c r="J294" t="s">
        <v>1538</v>
      </c>
      <c r="M294">
        <v>380635</v>
      </c>
      <c r="N294">
        <v>1.2</v>
      </c>
      <c r="O294">
        <v>456.76</v>
      </c>
      <c r="Q294" t="s">
        <v>1203</v>
      </c>
      <c r="R294" s="2">
        <v>44927</v>
      </c>
      <c r="S294">
        <v>5700</v>
      </c>
      <c r="T294" s="2">
        <v>44562</v>
      </c>
      <c r="U294" t="s">
        <v>6990</v>
      </c>
      <c r="V294" t="s">
        <v>6991</v>
      </c>
      <c r="W294">
        <v>0</v>
      </c>
      <c r="Y294">
        <v>0</v>
      </c>
      <c r="Z294" s="2">
        <v>39083</v>
      </c>
      <c r="AF294" t="s">
        <v>20</v>
      </c>
      <c r="AG294" t="s">
        <v>21</v>
      </c>
      <c r="AH294">
        <v>5033</v>
      </c>
      <c r="AI294">
        <v>1</v>
      </c>
      <c r="AJ294">
        <v>5700</v>
      </c>
      <c r="AO294" t="s">
        <v>7289</v>
      </c>
      <c r="AS294" t="s">
        <v>697</v>
      </c>
      <c r="AU294">
        <v>5033</v>
      </c>
      <c r="AV294">
        <v>5033</v>
      </c>
      <c r="AW294">
        <v>5033</v>
      </c>
      <c r="AX294">
        <v>6</v>
      </c>
      <c r="AY294">
        <v>7</v>
      </c>
      <c r="AZ294">
        <v>400</v>
      </c>
      <c r="BB294">
        <v>748</v>
      </c>
      <c r="BE294" t="s">
        <v>1205</v>
      </c>
      <c r="BF294" t="s">
        <v>1205</v>
      </c>
      <c r="BG294" t="s">
        <v>31</v>
      </c>
      <c r="BK294" t="s">
        <v>31</v>
      </c>
      <c r="BL294" t="s">
        <v>31</v>
      </c>
      <c r="BM294" s="2">
        <v>39083</v>
      </c>
    </row>
    <row r="295" spans="1:65">
      <c r="A295" t="s">
        <v>1202</v>
      </c>
      <c r="B295">
        <v>50068</v>
      </c>
      <c r="C295" t="s">
        <v>673</v>
      </c>
      <c r="D295">
        <v>1721</v>
      </c>
      <c r="E295" t="s">
        <v>673</v>
      </c>
      <c r="F295" t="s">
        <v>1211</v>
      </c>
      <c r="G295">
        <v>0</v>
      </c>
      <c r="J295" t="s">
        <v>1538</v>
      </c>
      <c r="M295">
        <v>380635</v>
      </c>
      <c r="N295">
        <v>1.2</v>
      </c>
      <c r="O295">
        <v>456.76</v>
      </c>
      <c r="Q295" t="s">
        <v>1203</v>
      </c>
      <c r="R295" s="2">
        <v>44927</v>
      </c>
      <c r="S295">
        <v>5700</v>
      </c>
      <c r="T295" s="2">
        <v>44562</v>
      </c>
      <c r="U295" t="s">
        <v>6990</v>
      </c>
      <c r="V295" t="s">
        <v>6991</v>
      </c>
      <c r="W295">
        <v>0</v>
      </c>
      <c r="Y295">
        <v>0</v>
      </c>
      <c r="Z295" s="2">
        <v>39083</v>
      </c>
      <c r="AF295" t="s">
        <v>20</v>
      </c>
      <c r="AG295" t="s">
        <v>21</v>
      </c>
      <c r="AH295">
        <v>5033</v>
      </c>
      <c r="AI295">
        <v>1</v>
      </c>
      <c r="AJ295">
        <v>5700</v>
      </c>
      <c r="AO295" t="s">
        <v>7289</v>
      </c>
      <c r="AS295" t="s">
        <v>697</v>
      </c>
      <c r="AU295">
        <v>5033</v>
      </c>
      <c r="AV295">
        <v>5033</v>
      </c>
      <c r="AW295">
        <v>5033</v>
      </c>
      <c r="AX295">
        <v>7</v>
      </c>
      <c r="AY295">
        <v>8</v>
      </c>
      <c r="AZ295">
        <v>400</v>
      </c>
      <c r="BB295">
        <v>748</v>
      </c>
      <c r="BE295" t="s">
        <v>1205</v>
      </c>
      <c r="BF295" t="s">
        <v>1205</v>
      </c>
      <c r="BG295" t="s">
        <v>31</v>
      </c>
      <c r="BK295" t="s">
        <v>31</v>
      </c>
      <c r="BL295" t="s">
        <v>31</v>
      </c>
      <c r="BM295" s="2">
        <v>39083</v>
      </c>
    </row>
    <row r="296" spans="1:65">
      <c r="A296" t="s">
        <v>1202</v>
      </c>
      <c r="B296">
        <v>50068</v>
      </c>
      <c r="C296" t="s">
        <v>673</v>
      </c>
      <c r="D296">
        <v>1721</v>
      </c>
      <c r="E296" t="s">
        <v>673</v>
      </c>
      <c r="F296" t="s">
        <v>1212</v>
      </c>
      <c r="G296">
        <v>0</v>
      </c>
      <c r="J296" t="s">
        <v>1538</v>
      </c>
      <c r="M296">
        <v>380635</v>
      </c>
      <c r="N296">
        <v>1.2</v>
      </c>
      <c r="O296">
        <v>456.76</v>
      </c>
      <c r="Q296" t="s">
        <v>1203</v>
      </c>
      <c r="R296" s="2">
        <v>44927</v>
      </c>
      <c r="S296">
        <v>5700</v>
      </c>
      <c r="T296" s="2">
        <v>44562</v>
      </c>
      <c r="U296" t="s">
        <v>6990</v>
      </c>
      <c r="V296" t="s">
        <v>6991</v>
      </c>
      <c r="W296">
        <v>0</v>
      </c>
      <c r="Y296">
        <v>0</v>
      </c>
      <c r="Z296" s="2">
        <v>39083</v>
      </c>
      <c r="AF296" t="s">
        <v>20</v>
      </c>
      <c r="AG296" t="s">
        <v>21</v>
      </c>
      <c r="AH296">
        <v>5033</v>
      </c>
      <c r="AI296">
        <v>1</v>
      </c>
      <c r="AJ296">
        <v>5700</v>
      </c>
      <c r="AO296" t="s">
        <v>7289</v>
      </c>
      <c r="AS296" t="s">
        <v>697</v>
      </c>
      <c r="AU296">
        <v>5033</v>
      </c>
      <c r="AV296">
        <v>5033</v>
      </c>
      <c r="AW296">
        <v>5033</v>
      </c>
      <c r="AX296">
        <v>8</v>
      </c>
      <c r="AY296">
        <v>9</v>
      </c>
      <c r="AZ296">
        <v>400</v>
      </c>
      <c r="BB296">
        <v>748</v>
      </c>
      <c r="BE296" t="s">
        <v>1205</v>
      </c>
      <c r="BF296" t="s">
        <v>1205</v>
      </c>
      <c r="BG296" t="s">
        <v>31</v>
      </c>
      <c r="BK296" t="s">
        <v>31</v>
      </c>
      <c r="BL296" t="s">
        <v>31</v>
      </c>
      <c r="BM296" s="2">
        <v>39083</v>
      </c>
    </row>
    <row r="297" spans="1:65">
      <c r="A297" t="s">
        <v>1202</v>
      </c>
      <c r="B297">
        <v>50068</v>
      </c>
      <c r="C297" t="s">
        <v>673</v>
      </c>
      <c r="D297">
        <v>1721</v>
      </c>
      <c r="E297" t="s">
        <v>673</v>
      </c>
      <c r="F297" t="s">
        <v>1213</v>
      </c>
      <c r="G297">
        <v>0</v>
      </c>
      <c r="J297" t="s">
        <v>1538</v>
      </c>
      <c r="M297">
        <v>380635</v>
      </c>
      <c r="N297">
        <v>1.2</v>
      </c>
      <c r="O297">
        <v>456.76</v>
      </c>
      <c r="Q297" t="s">
        <v>1203</v>
      </c>
      <c r="R297" s="2">
        <v>44927</v>
      </c>
      <c r="S297">
        <v>5700</v>
      </c>
      <c r="T297" s="2">
        <v>44562</v>
      </c>
      <c r="U297" t="s">
        <v>6990</v>
      </c>
      <c r="V297" t="s">
        <v>6991</v>
      </c>
      <c r="W297">
        <v>0</v>
      </c>
      <c r="Y297">
        <v>0</v>
      </c>
      <c r="Z297" s="2">
        <v>39083</v>
      </c>
      <c r="AF297" t="s">
        <v>20</v>
      </c>
      <c r="AG297" t="s">
        <v>21</v>
      </c>
      <c r="AH297">
        <v>5033</v>
      </c>
      <c r="AI297">
        <v>1</v>
      </c>
      <c r="AJ297">
        <v>5700</v>
      </c>
      <c r="AO297" t="s">
        <v>7289</v>
      </c>
      <c r="AS297" t="s">
        <v>697</v>
      </c>
      <c r="AU297">
        <v>5033</v>
      </c>
      <c r="AV297">
        <v>5033</v>
      </c>
      <c r="AW297">
        <v>5033</v>
      </c>
      <c r="AX297">
        <v>9</v>
      </c>
      <c r="AY297">
        <v>10</v>
      </c>
      <c r="AZ297">
        <v>400</v>
      </c>
      <c r="BB297">
        <v>748</v>
      </c>
      <c r="BE297" t="s">
        <v>1205</v>
      </c>
      <c r="BF297" t="s">
        <v>1205</v>
      </c>
      <c r="BG297" t="s">
        <v>31</v>
      </c>
      <c r="BK297" t="s">
        <v>31</v>
      </c>
      <c r="BL297" t="s">
        <v>31</v>
      </c>
      <c r="BM297" s="2">
        <v>39083</v>
      </c>
    </row>
    <row r="298" spans="1:65">
      <c r="A298" t="s">
        <v>1202</v>
      </c>
      <c r="B298">
        <v>50068</v>
      </c>
      <c r="C298" t="s">
        <v>673</v>
      </c>
      <c r="D298">
        <v>1721</v>
      </c>
      <c r="E298" t="s">
        <v>673</v>
      </c>
      <c r="F298" t="s">
        <v>1214</v>
      </c>
      <c r="G298">
        <v>0</v>
      </c>
      <c r="J298" t="s">
        <v>1538</v>
      </c>
      <c r="M298">
        <v>380635</v>
      </c>
      <c r="N298">
        <v>1.2</v>
      </c>
      <c r="O298">
        <v>456.76</v>
      </c>
      <c r="Q298" t="s">
        <v>1203</v>
      </c>
      <c r="R298" s="2">
        <v>44927</v>
      </c>
      <c r="S298">
        <v>5700</v>
      </c>
      <c r="T298" s="2">
        <v>44562</v>
      </c>
      <c r="U298" t="s">
        <v>6990</v>
      </c>
      <c r="V298" t="s">
        <v>6991</v>
      </c>
      <c r="W298">
        <v>0</v>
      </c>
      <c r="Y298">
        <v>0</v>
      </c>
      <c r="Z298" s="2">
        <v>39083</v>
      </c>
      <c r="AF298" t="s">
        <v>20</v>
      </c>
      <c r="AG298" t="s">
        <v>21</v>
      </c>
      <c r="AH298">
        <v>5033</v>
      </c>
      <c r="AI298">
        <v>1</v>
      </c>
      <c r="AJ298">
        <v>5700</v>
      </c>
      <c r="AO298" t="s">
        <v>7289</v>
      </c>
      <c r="AS298" t="s">
        <v>697</v>
      </c>
      <c r="AU298">
        <v>5033</v>
      </c>
      <c r="AV298">
        <v>5033</v>
      </c>
      <c r="AW298">
        <v>5033</v>
      </c>
      <c r="AX298">
        <v>10</v>
      </c>
      <c r="AY298">
        <v>11</v>
      </c>
      <c r="AZ298">
        <v>400</v>
      </c>
      <c r="BB298">
        <v>748</v>
      </c>
      <c r="BE298" t="s">
        <v>1205</v>
      </c>
      <c r="BF298" t="s">
        <v>1205</v>
      </c>
      <c r="BG298" t="s">
        <v>31</v>
      </c>
      <c r="BK298" t="s">
        <v>31</v>
      </c>
      <c r="BL298" t="s">
        <v>31</v>
      </c>
      <c r="BM298" s="2">
        <v>39083</v>
      </c>
    </row>
    <row r="299" spans="1:65">
      <c r="A299" t="s">
        <v>1202</v>
      </c>
      <c r="B299">
        <v>50068</v>
      </c>
      <c r="C299" t="s">
        <v>673</v>
      </c>
      <c r="D299">
        <v>1721</v>
      </c>
      <c r="E299" t="s">
        <v>673</v>
      </c>
      <c r="F299" t="s">
        <v>1215</v>
      </c>
      <c r="G299">
        <v>0</v>
      </c>
      <c r="J299" t="s">
        <v>1538</v>
      </c>
      <c r="M299">
        <v>380635</v>
      </c>
      <c r="N299">
        <v>1.2</v>
      </c>
      <c r="O299">
        <v>456.76</v>
      </c>
      <c r="Q299" t="s">
        <v>1203</v>
      </c>
      <c r="R299" s="2">
        <v>44927</v>
      </c>
      <c r="S299">
        <v>5700</v>
      </c>
      <c r="T299" s="2">
        <v>44562</v>
      </c>
      <c r="U299" t="s">
        <v>6990</v>
      </c>
      <c r="V299" t="s">
        <v>6991</v>
      </c>
      <c r="W299">
        <v>0</v>
      </c>
      <c r="Y299">
        <v>0</v>
      </c>
      <c r="Z299" s="2">
        <v>39083</v>
      </c>
      <c r="AF299" t="s">
        <v>20</v>
      </c>
      <c r="AG299" t="s">
        <v>21</v>
      </c>
      <c r="AH299">
        <v>5033</v>
      </c>
      <c r="AI299">
        <v>1</v>
      </c>
      <c r="AJ299">
        <v>5700</v>
      </c>
      <c r="AO299" t="s">
        <v>7289</v>
      </c>
      <c r="AS299" t="s">
        <v>697</v>
      </c>
      <c r="AU299">
        <v>5033</v>
      </c>
      <c r="AV299">
        <v>5033</v>
      </c>
      <c r="AW299">
        <v>5033</v>
      </c>
      <c r="AX299">
        <v>11</v>
      </c>
      <c r="AY299">
        <v>12</v>
      </c>
      <c r="AZ299">
        <v>400</v>
      </c>
      <c r="BB299">
        <v>748</v>
      </c>
      <c r="BE299" t="s">
        <v>1205</v>
      </c>
      <c r="BF299" t="s">
        <v>1205</v>
      </c>
      <c r="BG299" t="s">
        <v>31</v>
      </c>
      <c r="BK299" t="s">
        <v>31</v>
      </c>
      <c r="BL299" t="s">
        <v>31</v>
      </c>
      <c r="BM299" s="2">
        <v>39083</v>
      </c>
    </row>
    <row r="300" spans="1:65">
      <c r="A300" t="s">
        <v>1202</v>
      </c>
      <c r="B300">
        <v>50068</v>
      </c>
      <c r="C300" t="s">
        <v>673</v>
      </c>
      <c r="D300">
        <v>1721</v>
      </c>
      <c r="E300" t="s">
        <v>673</v>
      </c>
      <c r="F300" t="s">
        <v>1216</v>
      </c>
      <c r="G300">
        <v>0</v>
      </c>
      <c r="J300" t="s">
        <v>1538</v>
      </c>
      <c r="M300">
        <v>380635</v>
      </c>
      <c r="N300">
        <v>1.2</v>
      </c>
      <c r="O300">
        <v>456.76</v>
      </c>
      <c r="Q300" t="s">
        <v>1203</v>
      </c>
      <c r="R300" s="2">
        <v>44927</v>
      </c>
      <c r="S300">
        <v>5700</v>
      </c>
      <c r="T300" s="2">
        <v>44562</v>
      </c>
      <c r="U300" t="s">
        <v>6990</v>
      </c>
      <c r="V300" t="s">
        <v>6991</v>
      </c>
      <c r="W300">
        <v>0</v>
      </c>
      <c r="Y300">
        <v>0</v>
      </c>
      <c r="Z300" s="2">
        <v>39083</v>
      </c>
      <c r="AF300" t="s">
        <v>20</v>
      </c>
      <c r="AG300" t="s">
        <v>21</v>
      </c>
      <c r="AH300">
        <v>5033</v>
      </c>
      <c r="AI300">
        <v>1</v>
      </c>
      <c r="AJ300">
        <v>5700</v>
      </c>
      <c r="AO300" t="s">
        <v>7289</v>
      </c>
      <c r="AS300" t="s">
        <v>697</v>
      </c>
      <c r="AU300">
        <v>5033</v>
      </c>
      <c r="AV300">
        <v>5033</v>
      </c>
      <c r="AW300">
        <v>5033</v>
      </c>
      <c r="AX300">
        <v>12</v>
      </c>
      <c r="AY300">
        <v>13</v>
      </c>
      <c r="AZ300">
        <v>400</v>
      </c>
      <c r="BB300">
        <v>748</v>
      </c>
      <c r="BE300" t="s">
        <v>1205</v>
      </c>
      <c r="BF300" t="s">
        <v>1205</v>
      </c>
      <c r="BG300" t="s">
        <v>31</v>
      </c>
      <c r="BK300" t="s">
        <v>31</v>
      </c>
      <c r="BL300" t="s">
        <v>31</v>
      </c>
      <c r="BM300" s="2">
        <v>39083</v>
      </c>
    </row>
    <row r="301" spans="1:65">
      <c r="A301" t="s">
        <v>1202</v>
      </c>
      <c r="B301">
        <v>50068</v>
      </c>
      <c r="C301" t="s">
        <v>673</v>
      </c>
      <c r="D301">
        <v>1721</v>
      </c>
      <c r="E301" t="s">
        <v>673</v>
      </c>
      <c r="F301" t="s">
        <v>1217</v>
      </c>
      <c r="G301">
        <v>0</v>
      </c>
      <c r="J301" t="s">
        <v>1538</v>
      </c>
      <c r="M301">
        <v>380635</v>
      </c>
      <c r="N301">
        <v>1.2</v>
      </c>
      <c r="O301">
        <v>456.76</v>
      </c>
      <c r="Q301" t="s">
        <v>1203</v>
      </c>
      <c r="R301" s="2">
        <v>44927</v>
      </c>
      <c r="S301">
        <v>5700</v>
      </c>
      <c r="T301" s="2">
        <v>44562</v>
      </c>
      <c r="U301" t="s">
        <v>6990</v>
      </c>
      <c r="V301" t="s">
        <v>6991</v>
      </c>
      <c r="W301">
        <v>0</v>
      </c>
      <c r="Y301">
        <v>0</v>
      </c>
      <c r="Z301" s="2">
        <v>39083</v>
      </c>
      <c r="AF301" t="s">
        <v>20</v>
      </c>
      <c r="AG301" t="s">
        <v>21</v>
      </c>
      <c r="AH301">
        <v>5033</v>
      </c>
      <c r="AI301">
        <v>1</v>
      </c>
      <c r="AJ301">
        <v>5700</v>
      </c>
      <c r="AO301" t="s">
        <v>7289</v>
      </c>
      <c r="AS301" t="s">
        <v>697</v>
      </c>
      <c r="AU301">
        <v>5033</v>
      </c>
      <c r="AV301">
        <v>5033</v>
      </c>
      <c r="AW301">
        <v>5033</v>
      </c>
      <c r="AX301">
        <v>13</v>
      </c>
      <c r="AY301">
        <v>14</v>
      </c>
      <c r="AZ301">
        <v>400</v>
      </c>
      <c r="BB301">
        <v>748</v>
      </c>
      <c r="BE301" t="s">
        <v>1205</v>
      </c>
      <c r="BF301" t="s">
        <v>1205</v>
      </c>
      <c r="BG301" t="s">
        <v>31</v>
      </c>
      <c r="BK301" t="s">
        <v>31</v>
      </c>
      <c r="BL301" t="s">
        <v>31</v>
      </c>
      <c r="BM301" s="2">
        <v>39083</v>
      </c>
    </row>
    <row r="302" spans="1:65">
      <c r="A302" t="s">
        <v>1202</v>
      </c>
      <c r="B302">
        <v>50068</v>
      </c>
      <c r="C302" t="s">
        <v>673</v>
      </c>
      <c r="D302">
        <v>1721</v>
      </c>
      <c r="E302" t="s">
        <v>673</v>
      </c>
      <c r="F302" t="s">
        <v>1218</v>
      </c>
      <c r="G302">
        <v>0</v>
      </c>
      <c r="J302" t="s">
        <v>1538</v>
      </c>
      <c r="M302">
        <v>380635</v>
      </c>
      <c r="N302">
        <v>1.2</v>
      </c>
      <c r="O302">
        <v>456.76</v>
      </c>
      <c r="Q302" t="s">
        <v>1203</v>
      </c>
      <c r="R302" s="2">
        <v>44927</v>
      </c>
      <c r="S302">
        <v>5700</v>
      </c>
      <c r="T302" s="2">
        <v>44562</v>
      </c>
      <c r="U302" t="s">
        <v>6990</v>
      </c>
      <c r="V302" t="s">
        <v>6991</v>
      </c>
      <c r="W302">
        <v>0</v>
      </c>
      <c r="Y302">
        <v>0</v>
      </c>
      <c r="Z302" s="2">
        <v>39083</v>
      </c>
      <c r="AF302" t="s">
        <v>20</v>
      </c>
      <c r="AG302" t="s">
        <v>21</v>
      </c>
      <c r="AH302">
        <v>5033</v>
      </c>
      <c r="AI302">
        <v>1</v>
      </c>
      <c r="AJ302">
        <v>5700</v>
      </c>
      <c r="AO302" t="s">
        <v>7289</v>
      </c>
      <c r="AS302" t="s">
        <v>697</v>
      </c>
      <c r="AU302">
        <v>5033</v>
      </c>
      <c r="AV302">
        <v>5033</v>
      </c>
      <c r="AW302">
        <v>5033</v>
      </c>
      <c r="AX302">
        <v>14</v>
      </c>
      <c r="AY302">
        <v>15</v>
      </c>
      <c r="AZ302">
        <v>400</v>
      </c>
      <c r="BB302">
        <v>748</v>
      </c>
      <c r="BE302" t="s">
        <v>1205</v>
      </c>
      <c r="BF302" t="s">
        <v>1205</v>
      </c>
      <c r="BG302" t="s">
        <v>31</v>
      </c>
      <c r="BK302" t="s">
        <v>31</v>
      </c>
      <c r="BL302" t="s">
        <v>31</v>
      </c>
      <c r="BM302" s="2">
        <v>39083</v>
      </c>
    </row>
    <row r="303" spans="1:65">
      <c r="A303" t="s">
        <v>1202</v>
      </c>
      <c r="B303">
        <v>50068</v>
      </c>
      <c r="C303" t="s">
        <v>673</v>
      </c>
      <c r="D303">
        <v>1721</v>
      </c>
      <c r="E303" t="s">
        <v>673</v>
      </c>
      <c r="F303" t="s">
        <v>1219</v>
      </c>
      <c r="G303">
        <v>0</v>
      </c>
      <c r="J303" t="s">
        <v>1538</v>
      </c>
      <c r="M303">
        <v>380635</v>
      </c>
      <c r="N303">
        <v>1.2</v>
      </c>
      <c r="O303">
        <v>456.76</v>
      </c>
      <c r="Q303" t="s">
        <v>1203</v>
      </c>
      <c r="R303" s="2">
        <v>44927</v>
      </c>
      <c r="S303">
        <v>5700</v>
      </c>
      <c r="T303" s="2">
        <v>44562</v>
      </c>
      <c r="U303" t="s">
        <v>6990</v>
      </c>
      <c r="V303" t="s">
        <v>6991</v>
      </c>
      <c r="W303">
        <v>0</v>
      </c>
      <c r="Y303">
        <v>0</v>
      </c>
      <c r="Z303" s="2">
        <v>39083</v>
      </c>
      <c r="AF303" t="s">
        <v>20</v>
      </c>
      <c r="AG303" t="s">
        <v>21</v>
      </c>
      <c r="AH303">
        <v>5033</v>
      </c>
      <c r="AI303">
        <v>1</v>
      </c>
      <c r="AJ303">
        <v>5700</v>
      </c>
      <c r="AO303" t="s">
        <v>7289</v>
      </c>
      <c r="AS303" t="s">
        <v>697</v>
      </c>
      <c r="AU303">
        <v>5033</v>
      </c>
      <c r="AV303">
        <v>5033</v>
      </c>
      <c r="AW303">
        <v>5033</v>
      </c>
      <c r="AX303">
        <v>15</v>
      </c>
      <c r="AY303">
        <v>16</v>
      </c>
      <c r="AZ303">
        <v>400</v>
      </c>
      <c r="BB303">
        <v>748</v>
      </c>
      <c r="BE303" t="s">
        <v>1205</v>
      </c>
      <c r="BF303" t="s">
        <v>1205</v>
      </c>
      <c r="BG303" t="s">
        <v>31</v>
      </c>
      <c r="BK303" t="s">
        <v>31</v>
      </c>
      <c r="BL303" t="s">
        <v>31</v>
      </c>
      <c r="BM303" s="2">
        <v>39083</v>
      </c>
    </row>
    <row r="304" spans="1:65">
      <c r="A304" t="s">
        <v>1202</v>
      </c>
      <c r="B304">
        <v>50068</v>
      </c>
      <c r="C304" t="s">
        <v>673</v>
      </c>
      <c r="D304">
        <v>1721</v>
      </c>
      <c r="E304" t="s">
        <v>673</v>
      </c>
      <c r="F304" t="s">
        <v>1220</v>
      </c>
      <c r="G304">
        <v>0</v>
      </c>
      <c r="J304" t="s">
        <v>1538</v>
      </c>
      <c r="M304">
        <v>380635</v>
      </c>
      <c r="N304">
        <v>1.2</v>
      </c>
      <c r="O304">
        <v>456.76</v>
      </c>
      <c r="Q304" t="s">
        <v>1203</v>
      </c>
      <c r="R304" s="2">
        <v>44927</v>
      </c>
      <c r="S304">
        <v>5700</v>
      </c>
      <c r="T304" s="2">
        <v>44562</v>
      </c>
      <c r="U304" t="s">
        <v>6990</v>
      </c>
      <c r="V304" t="s">
        <v>6991</v>
      </c>
      <c r="W304">
        <v>0</v>
      </c>
      <c r="Y304">
        <v>0</v>
      </c>
      <c r="Z304" s="2">
        <v>39083</v>
      </c>
      <c r="AF304" t="s">
        <v>20</v>
      </c>
      <c r="AG304" t="s">
        <v>21</v>
      </c>
      <c r="AH304">
        <v>5033</v>
      </c>
      <c r="AI304">
        <v>1</v>
      </c>
      <c r="AJ304">
        <v>5700</v>
      </c>
      <c r="AO304" t="s">
        <v>7289</v>
      </c>
      <c r="AS304" t="s">
        <v>697</v>
      </c>
      <c r="AU304">
        <v>5033</v>
      </c>
      <c r="AV304">
        <v>5033</v>
      </c>
      <c r="AW304">
        <v>5033</v>
      </c>
      <c r="AX304">
        <v>16</v>
      </c>
      <c r="AY304">
        <v>17</v>
      </c>
      <c r="AZ304">
        <v>400</v>
      </c>
      <c r="BB304">
        <v>748</v>
      </c>
      <c r="BE304" t="s">
        <v>1205</v>
      </c>
      <c r="BF304" t="s">
        <v>1205</v>
      </c>
      <c r="BG304" t="s">
        <v>31</v>
      </c>
      <c r="BK304" t="s">
        <v>31</v>
      </c>
      <c r="BL304" t="s">
        <v>31</v>
      </c>
      <c r="BM304" s="2">
        <v>39083</v>
      </c>
    </row>
    <row r="305" spans="1:65">
      <c r="A305" t="s">
        <v>1202</v>
      </c>
      <c r="B305">
        <v>50068</v>
      </c>
      <c r="C305" t="s">
        <v>673</v>
      </c>
      <c r="D305">
        <v>1721</v>
      </c>
      <c r="E305" t="s">
        <v>673</v>
      </c>
      <c r="F305" t="s">
        <v>1221</v>
      </c>
      <c r="G305">
        <v>0</v>
      </c>
      <c r="J305" t="s">
        <v>1538</v>
      </c>
      <c r="M305">
        <v>380635</v>
      </c>
      <c r="N305">
        <v>1.2</v>
      </c>
      <c r="O305">
        <v>456.76</v>
      </c>
      <c r="Q305" t="s">
        <v>1203</v>
      </c>
      <c r="R305" s="2">
        <v>44927</v>
      </c>
      <c r="S305">
        <v>5700</v>
      </c>
      <c r="T305" s="2">
        <v>44562</v>
      </c>
      <c r="U305" t="s">
        <v>6990</v>
      </c>
      <c r="V305" t="s">
        <v>6991</v>
      </c>
      <c r="W305">
        <v>0</v>
      </c>
      <c r="Y305">
        <v>0</v>
      </c>
      <c r="Z305" s="2">
        <v>39083</v>
      </c>
      <c r="AF305" t="s">
        <v>20</v>
      </c>
      <c r="AG305" t="s">
        <v>21</v>
      </c>
      <c r="AH305">
        <v>5033</v>
      </c>
      <c r="AI305">
        <v>1</v>
      </c>
      <c r="AJ305">
        <v>5700</v>
      </c>
      <c r="AO305" t="s">
        <v>7289</v>
      </c>
      <c r="AS305" t="s">
        <v>697</v>
      </c>
      <c r="AU305">
        <v>5033</v>
      </c>
      <c r="AV305">
        <v>5033</v>
      </c>
      <c r="AW305">
        <v>5033</v>
      </c>
      <c r="AX305">
        <v>17</v>
      </c>
      <c r="AY305">
        <v>18</v>
      </c>
      <c r="AZ305">
        <v>400</v>
      </c>
      <c r="BB305">
        <v>748</v>
      </c>
      <c r="BE305" t="s">
        <v>1205</v>
      </c>
      <c r="BF305" t="s">
        <v>1205</v>
      </c>
      <c r="BG305" t="s">
        <v>31</v>
      </c>
      <c r="BK305" t="s">
        <v>31</v>
      </c>
      <c r="BL305" t="s">
        <v>31</v>
      </c>
      <c r="BM305" s="2">
        <v>39083</v>
      </c>
    </row>
    <row r="306" spans="1:65">
      <c r="A306" t="s">
        <v>1202</v>
      </c>
      <c r="B306">
        <v>50068</v>
      </c>
      <c r="C306" t="s">
        <v>673</v>
      </c>
      <c r="D306">
        <v>1721</v>
      </c>
      <c r="E306" t="s">
        <v>673</v>
      </c>
      <c r="F306" t="s">
        <v>1222</v>
      </c>
      <c r="G306">
        <v>0</v>
      </c>
      <c r="J306" t="s">
        <v>1538</v>
      </c>
      <c r="M306">
        <v>380635</v>
      </c>
      <c r="N306">
        <v>1.2</v>
      </c>
      <c r="O306">
        <v>456.76</v>
      </c>
      <c r="Q306" t="s">
        <v>1203</v>
      </c>
      <c r="R306" s="2">
        <v>44927</v>
      </c>
      <c r="S306">
        <v>5700</v>
      </c>
      <c r="T306" s="2">
        <v>44562</v>
      </c>
      <c r="U306" t="s">
        <v>6990</v>
      </c>
      <c r="V306" t="s">
        <v>6991</v>
      </c>
      <c r="W306">
        <v>0</v>
      </c>
      <c r="Y306">
        <v>0</v>
      </c>
      <c r="Z306" s="2">
        <v>39083</v>
      </c>
      <c r="AF306" t="s">
        <v>20</v>
      </c>
      <c r="AG306" t="s">
        <v>21</v>
      </c>
      <c r="AH306">
        <v>5033</v>
      </c>
      <c r="AI306">
        <v>1</v>
      </c>
      <c r="AJ306">
        <v>5700</v>
      </c>
      <c r="AO306" t="s">
        <v>7289</v>
      </c>
      <c r="AS306" t="s">
        <v>697</v>
      </c>
      <c r="AU306">
        <v>5033</v>
      </c>
      <c r="AV306">
        <v>5033</v>
      </c>
      <c r="AW306">
        <v>5033</v>
      </c>
      <c r="AX306">
        <v>18</v>
      </c>
      <c r="AY306">
        <v>19</v>
      </c>
      <c r="AZ306">
        <v>400</v>
      </c>
      <c r="BB306">
        <v>748</v>
      </c>
      <c r="BE306" t="s">
        <v>1205</v>
      </c>
      <c r="BF306" t="s">
        <v>1205</v>
      </c>
      <c r="BG306" t="s">
        <v>31</v>
      </c>
      <c r="BK306" t="s">
        <v>31</v>
      </c>
      <c r="BL306" t="s">
        <v>31</v>
      </c>
      <c r="BM306" s="2">
        <v>39083</v>
      </c>
    </row>
    <row r="307" spans="1:65">
      <c r="A307" t="s">
        <v>1202</v>
      </c>
      <c r="B307">
        <v>50068</v>
      </c>
      <c r="C307" t="s">
        <v>673</v>
      </c>
      <c r="D307">
        <v>1721</v>
      </c>
      <c r="E307" t="s">
        <v>673</v>
      </c>
      <c r="F307" t="s">
        <v>1223</v>
      </c>
      <c r="G307">
        <v>0</v>
      </c>
      <c r="J307" t="s">
        <v>1538</v>
      </c>
      <c r="M307">
        <v>380635</v>
      </c>
      <c r="N307">
        <v>1.2</v>
      </c>
      <c r="O307">
        <v>456.76</v>
      </c>
      <c r="Q307" t="s">
        <v>1203</v>
      </c>
      <c r="R307" s="2">
        <v>44927</v>
      </c>
      <c r="S307">
        <v>5700</v>
      </c>
      <c r="T307" s="2">
        <v>44562</v>
      </c>
      <c r="U307" t="s">
        <v>6990</v>
      </c>
      <c r="V307" t="s">
        <v>6991</v>
      </c>
      <c r="W307">
        <v>0</v>
      </c>
      <c r="Y307">
        <v>0</v>
      </c>
      <c r="Z307" s="2">
        <v>39083</v>
      </c>
      <c r="AF307" t="s">
        <v>20</v>
      </c>
      <c r="AG307" t="s">
        <v>21</v>
      </c>
      <c r="AH307">
        <v>5033</v>
      </c>
      <c r="AI307">
        <v>1</v>
      </c>
      <c r="AJ307">
        <v>5700</v>
      </c>
      <c r="AO307" t="s">
        <v>7289</v>
      </c>
      <c r="AS307" t="s">
        <v>697</v>
      </c>
      <c r="AU307">
        <v>5033</v>
      </c>
      <c r="AV307">
        <v>5033</v>
      </c>
      <c r="AW307">
        <v>5033</v>
      </c>
      <c r="AX307">
        <v>19</v>
      </c>
      <c r="AY307">
        <v>20</v>
      </c>
      <c r="AZ307">
        <v>400</v>
      </c>
      <c r="BB307">
        <v>748</v>
      </c>
      <c r="BE307" t="s">
        <v>1205</v>
      </c>
      <c r="BF307" t="s">
        <v>1205</v>
      </c>
      <c r="BG307" t="s">
        <v>31</v>
      </c>
      <c r="BK307" t="s">
        <v>31</v>
      </c>
      <c r="BL307" t="s">
        <v>31</v>
      </c>
      <c r="BM307" s="2">
        <v>39083</v>
      </c>
    </row>
    <row r="308" spans="1:65">
      <c r="A308" t="s">
        <v>1202</v>
      </c>
      <c r="B308">
        <v>50068</v>
      </c>
      <c r="C308" t="s">
        <v>673</v>
      </c>
      <c r="D308">
        <v>1721</v>
      </c>
      <c r="E308" t="s">
        <v>673</v>
      </c>
      <c r="F308" t="s">
        <v>1224</v>
      </c>
      <c r="G308">
        <v>0</v>
      </c>
      <c r="J308" t="s">
        <v>1538</v>
      </c>
      <c r="M308">
        <v>380635</v>
      </c>
      <c r="N308">
        <v>1.2</v>
      </c>
      <c r="O308">
        <v>456.76</v>
      </c>
      <c r="Q308" t="s">
        <v>1203</v>
      </c>
      <c r="R308" s="2">
        <v>44927</v>
      </c>
      <c r="S308">
        <v>5700</v>
      </c>
      <c r="T308" s="2">
        <v>44562</v>
      </c>
      <c r="U308" t="s">
        <v>6990</v>
      </c>
      <c r="V308" t="s">
        <v>6991</v>
      </c>
      <c r="W308">
        <v>0</v>
      </c>
      <c r="Y308">
        <v>0</v>
      </c>
      <c r="Z308" s="2">
        <v>39083</v>
      </c>
      <c r="AF308" t="s">
        <v>20</v>
      </c>
      <c r="AG308" t="s">
        <v>21</v>
      </c>
      <c r="AH308">
        <v>5033</v>
      </c>
      <c r="AI308">
        <v>1</v>
      </c>
      <c r="AJ308">
        <v>5700</v>
      </c>
      <c r="AO308" t="s">
        <v>7289</v>
      </c>
      <c r="AS308" t="s">
        <v>697</v>
      </c>
      <c r="AU308">
        <v>5033</v>
      </c>
      <c r="AV308">
        <v>5033</v>
      </c>
      <c r="AW308">
        <v>5033</v>
      </c>
      <c r="AX308">
        <v>20</v>
      </c>
      <c r="AY308">
        <v>21</v>
      </c>
      <c r="AZ308">
        <v>400</v>
      </c>
      <c r="BB308">
        <v>748</v>
      </c>
      <c r="BE308" t="s">
        <v>1205</v>
      </c>
      <c r="BF308" t="s">
        <v>1205</v>
      </c>
      <c r="BG308" t="s">
        <v>31</v>
      </c>
      <c r="BK308" t="s">
        <v>31</v>
      </c>
      <c r="BL308" t="s">
        <v>31</v>
      </c>
      <c r="BM308" s="2">
        <v>39083</v>
      </c>
    </row>
    <row r="309" spans="1:65">
      <c r="A309" t="s">
        <v>1202</v>
      </c>
      <c r="B309">
        <v>50068</v>
      </c>
      <c r="C309" t="s">
        <v>673</v>
      </c>
      <c r="D309">
        <v>1721</v>
      </c>
      <c r="E309" t="s">
        <v>673</v>
      </c>
      <c r="F309" t="s">
        <v>1225</v>
      </c>
      <c r="G309">
        <v>0</v>
      </c>
      <c r="J309" t="s">
        <v>1538</v>
      </c>
      <c r="M309">
        <v>380635</v>
      </c>
      <c r="N309">
        <v>1.2</v>
      </c>
      <c r="O309">
        <v>456.76</v>
      </c>
      <c r="Q309" t="s">
        <v>1203</v>
      </c>
      <c r="R309" s="2">
        <v>44927</v>
      </c>
      <c r="S309">
        <v>5700</v>
      </c>
      <c r="T309" s="2">
        <v>44562</v>
      </c>
      <c r="U309" t="s">
        <v>6990</v>
      </c>
      <c r="V309" t="s">
        <v>6991</v>
      </c>
      <c r="W309">
        <v>0</v>
      </c>
      <c r="Y309">
        <v>0</v>
      </c>
      <c r="Z309" s="2">
        <v>39083</v>
      </c>
      <c r="AF309" t="s">
        <v>20</v>
      </c>
      <c r="AG309" t="s">
        <v>21</v>
      </c>
      <c r="AH309">
        <v>5033</v>
      </c>
      <c r="AI309">
        <v>1</v>
      </c>
      <c r="AJ309">
        <v>5700</v>
      </c>
      <c r="AO309" t="s">
        <v>7289</v>
      </c>
      <c r="AS309" t="s">
        <v>697</v>
      </c>
      <c r="AU309">
        <v>5033</v>
      </c>
      <c r="AV309">
        <v>5033</v>
      </c>
      <c r="AW309">
        <v>5033</v>
      </c>
      <c r="AX309">
        <v>21</v>
      </c>
      <c r="AY309">
        <v>22</v>
      </c>
      <c r="AZ309">
        <v>400</v>
      </c>
      <c r="BB309">
        <v>748</v>
      </c>
      <c r="BE309" t="s">
        <v>1205</v>
      </c>
      <c r="BF309" t="s">
        <v>1205</v>
      </c>
      <c r="BG309" t="s">
        <v>31</v>
      </c>
      <c r="BK309" t="s">
        <v>31</v>
      </c>
      <c r="BL309" t="s">
        <v>31</v>
      </c>
      <c r="BM309" s="2">
        <v>39083</v>
      </c>
    </row>
    <row r="310" spans="1:65">
      <c r="A310" t="s">
        <v>1202</v>
      </c>
      <c r="B310">
        <v>50068</v>
      </c>
      <c r="C310" t="s">
        <v>673</v>
      </c>
      <c r="D310">
        <v>1721</v>
      </c>
      <c r="E310" t="s">
        <v>673</v>
      </c>
      <c r="F310" t="s">
        <v>1226</v>
      </c>
      <c r="G310">
        <v>0</v>
      </c>
      <c r="J310" t="s">
        <v>1538</v>
      </c>
      <c r="M310">
        <v>380635</v>
      </c>
      <c r="N310">
        <v>1.2</v>
      </c>
      <c r="O310">
        <v>456.76</v>
      </c>
      <c r="Q310" t="s">
        <v>1203</v>
      </c>
      <c r="R310" s="2">
        <v>44927</v>
      </c>
      <c r="S310">
        <v>5700</v>
      </c>
      <c r="T310" s="2">
        <v>44562</v>
      </c>
      <c r="U310" t="s">
        <v>6990</v>
      </c>
      <c r="V310" t="s">
        <v>6991</v>
      </c>
      <c r="W310">
        <v>0</v>
      </c>
      <c r="Y310">
        <v>0</v>
      </c>
      <c r="Z310" s="2">
        <v>39083</v>
      </c>
      <c r="AF310" t="s">
        <v>20</v>
      </c>
      <c r="AG310" t="s">
        <v>21</v>
      </c>
      <c r="AH310">
        <v>5033</v>
      </c>
      <c r="AI310">
        <v>1</v>
      </c>
      <c r="AJ310">
        <v>5700</v>
      </c>
      <c r="AO310" t="s">
        <v>7289</v>
      </c>
      <c r="AS310" t="s">
        <v>697</v>
      </c>
      <c r="AU310">
        <v>5033</v>
      </c>
      <c r="AV310">
        <v>5033</v>
      </c>
      <c r="AW310">
        <v>5033</v>
      </c>
      <c r="AX310">
        <v>22</v>
      </c>
      <c r="AY310">
        <v>23</v>
      </c>
      <c r="AZ310">
        <v>400</v>
      </c>
      <c r="BB310">
        <v>748</v>
      </c>
      <c r="BE310" t="s">
        <v>1205</v>
      </c>
      <c r="BF310" t="s">
        <v>1205</v>
      </c>
      <c r="BG310" t="s">
        <v>31</v>
      </c>
      <c r="BK310" t="s">
        <v>31</v>
      </c>
      <c r="BL310" t="s">
        <v>31</v>
      </c>
      <c r="BM310" s="2">
        <v>39083</v>
      </c>
    </row>
    <row r="311" spans="1:65">
      <c r="A311" t="s">
        <v>1202</v>
      </c>
      <c r="B311">
        <v>50068</v>
      </c>
      <c r="C311" t="s">
        <v>673</v>
      </c>
      <c r="D311">
        <v>1721</v>
      </c>
      <c r="E311" t="s">
        <v>673</v>
      </c>
      <c r="F311" t="s">
        <v>1227</v>
      </c>
      <c r="G311">
        <v>0</v>
      </c>
      <c r="J311" t="s">
        <v>1538</v>
      </c>
      <c r="M311">
        <v>380635</v>
      </c>
      <c r="N311">
        <v>1.2</v>
      </c>
      <c r="O311">
        <v>456.76</v>
      </c>
      <c r="Q311" t="s">
        <v>1203</v>
      </c>
      <c r="R311" s="2">
        <v>44927</v>
      </c>
      <c r="S311">
        <v>5700</v>
      </c>
      <c r="T311" s="2">
        <v>44562</v>
      </c>
      <c r="U311" t="s">
        <v>6990</v>
      </c>
      <c r="V311" t="s">
        <v>6991</v>
      </c>
      <c r="W311">
        <v>0</v>
      </c>
      <c r="Y311">
        <v>0</v>
      </c>
      <c r="Z311" s="2">
        <v>39083</v>
      </c>
      <c r="AF311" t="s">
        <v>20</v>
      </c>
      <c r="AG311" t="s">
        <v>21</v>
      </c>
      <c r="AH311">
        <v>5033</v>
      </c>
      <c r="AI311">
        <v>1</v>
      </c>
      <c r="AJ311">
        <v>5700</v>
      </c>
      <c r="AO311" t="s">
        <v>7289</v>
      </c>
      <c r="AS311" t="s">
        <v>697</v>
      </c>
      <c r="AU311">
        <v>5033</v>
      </c>
      <c r="AV311">
        <v>5033</v>
      </c>
      <c r="AW311">
        <v>5033</v>
      </c>
      <c r="AX311">
        <v>23</v>
      </c>
      <c r="AY311">
        <v>24</v>
      </c>
      <c r="AZ311">
        <v>400</v>
      </c>
      <c r="BB311">
        <v>748</v>
      </c>
      <c r="BE311" t="s">
        <v>1205</v>
      </c>
      <c r="BF311" t="s">
        <v>1205</v>
      </c>
      <c r="BG311" t="s">
        <v>31</v>
      </c>
      <c r="BK311" t="s">
        <v>31</v>
      </c>
      <c r="BL311" t="s">
        <v>31</v>
      </c>
      <c r="BM311" s="2">
        <v>39083</v>
      </c>
    </row>
    <row r="312" spans="1:65">
      <c r="A312" t="s">
        <v>1202</v>
      </c>
      <c r="B312">
        <v>50068</v>
      </c>
      <c r="C312" t="s">
        <v>673</v>
      </c>
      <c r="D312">
        <v>1721</v>
      </c>
      <c r="E312" t="s">
        <v>673</v>
      </c>
      <c r="F312" t="s">
        <v>1228</v>
      </c>
      <c r="G312">
        <v>0</v>
      </c>
      <c r="J312" t="s">
        <v>1538</v>
      </c>
      <c r="M312">
        <v>380635</v>
      </c>
      <c r="N312">
        <v>1.2</v>
      </c>
      <c r="O312">
        <v>456.76</v>
      </c>
      <c r="Q312" t="s">
        <v>1203</v>
      </c>
      <c r="R312" s="2">
        <v>44927</v>
      </c>
      <c r="S312">
        <v>5700</v>
      </c>
      <c r="T312" s="2">
        <v>44562</v>
      </c>
      <c r="U312" t="s">
        <v>6990</v>
      </c>
      <c r="V312" t="s">
        <v>6991</v>
      </c>
      <c r="W312">
        <v>0</v>
      </c>
      <c r="Y312">
        <v>0</v>
      </c>
      <c r="Z312" s="2">
        <v>39083</v>
      </c>
      <c r="AF312" t="s">
        <v>20</v>
      </c>
      <c r="AG312" t="s">
        <v>21</v>
      </c>
      <c r="AH312">
        <v>5033</v>
      </c>
      <c r="AI312">
        <v>1</v>
      </c>
      <c r="AJ312">
        <v>5700</v>
      </c>
      <c r="AO312" t="s">
        <v>7289</v>
      </c>
      <c r="AS312" t="s">
        <v>697</v>
      </c>
      <c r="AU312">
        <v>5033</v>
      </c>
      <c r="AV312">
        <v>5033</v>
      </c>
      <c r="AW312">
        <v>5033</v>
      </c>
      <c r="AX312">
        <v>24</v>
      </c>
      <c r="AY312">
        <v>25</v>
      </c>
      <c r="AZ312">
        <v>400</v>
      </c>
      <c r="BB312">
        <v>748</v>
      </c>
      <c r="BE312" t="s">
        <v>1205</v>
      </c>
      <c r="BF312" t="s">
        <v>1205</v>
      </c>
      <c r="BG312" t="s">
        <v>31</v>
      </c>
      <c r="BK312" t="s">
        <v>31</v>
      </c>
      <c r="BL312" t="s">
        <v>31</v>
      </c>
      <c r="BM312" s="2">
        <v>39083</v>
      </c>
    </row>
    <row r="313" spans="1:65">
      <c r="A313" t="s">
        <v>1202</v>
      </c>
      <c r="B313">
        <v>50068</v>
      </c>
      <c r="C313" t="s">
        <v>673</v>
      </c>
      <c r="D313">
        <v>1721</v>
      </c>
      <c r="E313" t="s">
        <v>673</v>
      </c>
      <c r="F313" t="s">
        <v>1229</v>
      </c>
      <c r="G313">
        <v>0</v>
      </c>
      <c r="J313" t="s">
        <v>1538</v>
      </c>
      <c r="M313">
        <v>380635</v>
      </c>
      <c r="N313">
        <v>1.2</v>
      </c>
      <c r="O313">
        <v>456.76</v>
      </c>
      <c r="Q313" t="s">
        <v>1203</v>
      </c>
      <c r="R313" s="2">
        <v>44927</v>
      </c>
      <c r="S313">
        <v>5700</v>
      </c>
      <c r="T313" s="2">
        <v>44562</v>
      </c>
      <c r="U313" t="s">
        <v>6990</v>
      </c>
      <c r="V313" t="s">
        <v>6991</v>
      </c>
      <c r="W313">
        <v>0</v>
      </c>
      <c r="Y313">
        <v>0</v>
      </c>
      <c r="Z313" s="2">
        <v>39083</v>
      </c>
      <c r="AF313" t="s">
        <v>20</v>
      </c>
      <c r="AG313" t="s">
        <v>21</v>
      </c>
      <c r="AH313">
        <v>5033</v>
      </c>
      <c r="AI313">
        <v>1</v>
      </c>
      <c r="AJ313">
        <v>5700</v>
      </c>
      <c r="AO313" t="s">
        <v>7289</v>
      </c>
      <c r="AS313" t="s">
        <v>697</v>
      </c>
      <c r="AU313">
        <v>5033</v>
      </c>
      <c r="AV313">
        <v>5033</v>
      </c>
      <c r="AW313">
        <v>5033</v>
      </c>
      <c r="AX313">
        <v>25</v>
      </c>
      <c r="AY313">
        <v>26</v>
      </c>
      <c r="AZ313">
        <v>400</v>
      </c>
      <c r="BB313">
        <v>748</v>
      </c>
      <c r="BE313" t="s">
        <v>1205</v>
      </c>
      <c r="BF313" t="s">
        <v>1205</v>
      </c>
      <c r="BG313" t="s">
        <v>31</v>
      </c>
      <c r="BK313" t="s">
        <v>31</v>
      </c>
      <c r="BL313" t="s">
        <v>31</v>
      </c>
      <c r="BM313" s="2">
        <v>39083</v>
      </c>
    </row>
    <row r="314" spans="1:65">
      <c r="A314" t="s">
        <v>1202</v>
      </c>
      <c r="B314">
        <v>50068</v>
      </c>
      <c r="C314" t="s">
        <v>673</v>
      </c>
      <c r="D314">
        <v>1721</v>
      </c>
      <c r="E314" t="s">
        <v>673</v>
      </c>
      <c r="F314" t="s">
        <v>1230</v>
      </c>
      <c r="G314">
        <v>0</v>
      </c>
      <c r="J314" t="s">
        <v>1538</v>
      </c>
      <c r="M314">
        <v>380635</v>
      </c>
      <c r="N314">
        <v>1.2</v>
      </c>
      <c r="O314">
        <v>456.76</v>
      </c>
      <c r="Q314" t="s">
        <v>1203</v>
      </c>
      <c r="R314" s="2">
        <v>44927</v>
      </c>
      <c r="S314">
        <v>5700</v>
      </c>
      <c r="T314" s="2">
        <v>44562</v>
      </c>
      <c r="U314" t="s">
        <v>6990</v>
      </c>
      <c r="V314" t="s">
        <v>6991</v>
      </c>
      <c r="W314">
        <v>0</v>
      </c>
      <c r="Y314">
        <v>0</v>
      </c>
      <c r="Z314" s="2">
        <v>39083</v>
      </c>
      <c r="AF314" t="s">
        <v>20</v>
      </c>
      <c r="AG314" t="s">
        <v>21</v>
      </c>
      <c r="AH314">
        <v>5033</v>
      </c>
      <c r="AI314">
        <v>1</v>
      </c>
      <c r="AJ314">
        <v>5700</v>
      </c>
      <c r="AO314" t="s">
        <v>7289</v>
      </c>
      <c r="AS314" t="s">
        <v>697</v>
      </c>
      <c r="AU314">
        <v>5033</v>
      </c>
      <c r="AV314">
        <v>5033</v>
      </c>
      <c r="AW314">
        <v>5033</v>
      </c>
      <c r="AX314">
        <v>26</v>
      </c>
      <c r="AY314">
        <v>27</v>
      </c>
      <c r="AZ314">
        <v>400</v>
      </c>
      <c r="BB314">
        <v>748</v>
      </c>
      <c r="BE314" t="s">
        <v>1205</v>
      </c>
      <c r="BF314" t="s">
        <v>1205</v>
      </c>
      <c r="BG314" t="s">
        <v>31</v>
      </c>
      <c r="BK314" t="s">
        <v>31</v>
      </c>
      <c r="BL314" t="s">
        <v>31</v>
      </c>
      <c r="BM314" s="2">
        <v>39083</v>
      </c>
    </row>
    <row r="315" spans="1:65">
      <c r="A315" t="s">
        <v>1202</v>
      </c>
      <c r="B315">
        <v>50068</v>
      </c>
      <c r="C315" t="s">
        <v>673</v>
      </c>
      <c r="D315">
        <v>1721</v>
      </c>
      <c r="E315" t="s">
        <v>673</v>
      </c>
      <c r="F315" t="s">
        <v>1231</v>
      </c>
      <c r="G315">
        <v>0</v>
      </c>
      <c r="J315" t="s">
        <v>1538</v>
      </c>
      <c r="M315">
        <v>380635</v>
      </c>
      <c r="N315">
        <v>1.2</v>
      </c>
      <c r="O315">
        <v>456.76</v>
      </c>
      <c r="Q315" t="s">
        <v>1203</v>
      </c>
      <c r="R315" s="2">
        <v>44927</v>
      </c>
      <c r="S315">
        <v>5700</v>
      </c>
      <c r="T315" s="2">
        <v>44562</v>
      </c>
      <c r="U315" t="s">
        <v>6990</v>
      </c>
      <c r="V315" t="s">
        <v>6991</v>
      </c>
      <c r="W315">
        <v>0</v>
      </c>
      <c r="Y315">
        <v>0</v>
      </c>
      <c r="Z315" s="2">
        <v>39083</v>
      </c>
      <c r="AF315" t="s">
        <v>20</v>
      </c>
      <c r="AG315" t="s">
        <v>21</v>
      </c>
      <c r="AH315">
        <v>5033</v>
      </c>
      <c r="AI315">
        <v>1</v>
      </c>
      <c r="AJ315">
        <v>5700</v>
      </c>
      <c r="AO315" t="s">
        <v>7289</v>
      </c>
      <c r="AS315" t="s">
        <v>697</v>
      </c>
      <c r="AU315">
        <v>5033</v>
      </c>
      <c r="AV315">
        <v>5033</v>
      </c>
      <c r="AW315">
        <v>5033</v>
      </c>
      <c r="AX315">
        <v>27</v>
      </c>
      <c r="AY315">
        <v>28</v>
      </c>
      <c r="AZ315">
        <v>400</v>
      </c>
      <c r="BB315">
        <v>748</v>
      </c>
      <c r="BE315" t="s">
        <v>1205</v>
      </c>
      <c r="BF315" t="s">
        <v>1205</v>
      </c>
      <c r="BG315" t="s">
        <v>31</v>
      </c>
      <c r="BK315" t="s">
        <v>31</v>
      </c>
      <c r="BL315" t="s">
        <v>31</v>
      </c>
      <c r="BM315" s="2">
        <v>39083</v>
      </c>
    </row>
    <row r="316" spans="1:65">
      <c r="A316" t="s">
        <v>1202</v>
      </c>
      <c r="B316">
        <v>50068</v>
      </c>
      <c r="C316" t="s">
        <v>673</v>
      </c>
      <c r="D316">
        <v>1721</v>
      </c>
      <c r="E316" t="s">
        <v>673</v>
      </c>
      <c r="F316" t="s">
        <v>1232</v>
      </c>
      <c r="G316">
        <v>0</v>
      </c>
      <c r="J316" t="s">
        <v>1538</v>
      </c>
      <c r="M316">
        <v>380635</v>
      </c>
      <c r="N316">
        <v>1.2</v>
      </c>
      <c r="O316">
        <v>456.76</v>
      </c>
      <c r="Q316" t="s">
        <v>1203</v>
      </c>
      <c r="R316" s="2">
        <v>44927</v>
      </c>
      <c r="S316">
        <v>5700</v>
      </c>
      <c r="T316" s="2">
        <v>44562</v>
      </c>
      <c r="U316" t="s">
        <v>6990</v>
      </c>
      <c r="V316" t="s">
        <v>6991</v>
      </c>
      <c r="W316">
        <v>0</v>
      </c>
      <c r="Y316">
        <v>0</v>
      </c>
      <c r="Z316" s="2">
        <v>39083</v>
      </c>
      <c r="AF316" t="s">
        <v>20</v>
      </c>
      <c r="AG316" t="s">
        <v>21</v>
      </c>
      <c r="AH316">
        <v>5033</v>
      </c>
      <c r="AI316">
        <v>1</v>
      </c>
      <c r="AJ316">
        <v>5700</v>
      </c>
      <c r="AO316" t="s">
        <v>7289</v>
      </c>
      <c r="AS316" t="s">
        <v>697</v>
      </c>
      <c r="AU316">
        <v>5033</v>
      </c>
      <c r="AV316">
        <v>5033</v>
      </c>
      <c r="AW316">
        <v>5033</v>
      </c>
      <c r="AX316">
        <v>28</v>
      </c>
      <c r="AY316">
        <v>29</v>
      </c>
      <c r="AZ316">
        <v>400</v>
      </c>
      <c r="BB316">
        <v>748</v>
      </c>
      <c r="BE316" t="s">
        <v>1205</v>
      </c>
      <c r="BF316" t="s">
        <v>1205</v>
      </c>
      <c r="BG316" t="s">
        <v>31</v>
      </c>
      <c r="BK316" t="s">
        <v>31</v>
      </c>
      <c r="BL316" t="s">
        <v>31</v>
      </c>
      <c r="BM316" s="2">
        <v>39083</v>
      </c>
    </row>
    <row r="317" spans="1:65">
      <c r="A317" t="s">
        <v>1202</v>
      </c>
      <c r="B317">
        <v>50068</v>
      </c>
      <c r="C317" t="s">
        <v>673</v>
      </c>
      <c r="D317">
        <v>1721</v>
      </c>
      <c r="E317" t="s">
        <v>673</v>
      </c>
      <c r="F317" t="s">
        <v>1233</v>
      </c>
      <c r="G317">
        <v>0</v>
      </c>
      <c r="J317" t="s">
        <v>1538</v>
      </c>
      <c r="M317">
        <v>380635</v>
      </c>
      <c r="N317">
        <v>1.2</v>
      </c>
      <c r="O317">
        <v>456.76</v>
      </c>
      <c r="Q317" t="s">
        <v>1203</v>
      </c>
      <c r="R317" s="2">
        <v>44927</v>
      </c>
      <c r="S317">
        <v>5700</v>
      </c>
      <c r="T317" s="2">
        <v>44562</v>
      </c>
      <c r="U317" t="s">
        <v>6990</v>
      </c>
      <c r="V317" t="s">
        <v>6991</v>
      </c>
      <c r="W317">
        <v>0</v>
      </c>
      <c r="Y317">
        <v>0</v>
      </c>
      <c r="Z317" s="2">
        <v>39083</v>
      </c>
      <c r="AF317" t="s">
        <v>20</v>
      </c>
      <c r="AG317" t="s">
        <v>21</v>
      </c>
      <c r="AH317">
        <v>5033</v>
      </c>
      <c r="AI317">
        <v>1</v>
      </c>
      <c r="AJ317">
        <v>5700</v>
      </c>
      <c r="AO317" t="s">
        <v>7289</v>
      </c>
      <c r="AS317" t="s">
        <v>697</v>
      </c>
      <c r="AU317">
        <v>5033</v>
      </c>
      <c r="AV317">
        <v>5033</v>
      </c>
      <c r="AW317">
        <v>5033</v>
      </c>
      <c r="AX317">
        <v>29</v>
      </c>
      <c r="AY317">
        <v>30</v>
      </c>
      <c r="AZ317">
        <v>400</v>
      </c>
      <c r="BB317">
        <v>748</v>
      </c>
      <c r="BE317" t="s">
        <v>1205</v>
      </c>
      <c r="BF317" t="s">
        <v>1205</v>
      </c>
      <c r="BG317" t="s">
        <v>31</v>
      </c>
      <c r="BK317" t="s">
        <v>31</v>
      </c>
      <c r="BL317" t="s">
        <v>31</v>
      </c>
      <c r="BM317" s="2">
        <v>39083</v>
      </c>
    </row>
    <row r="318" spans="1:65">
      <c r="A318" t="s">
        <v>1202</v>
      </c>
      <c r="B318">
        <v>50068</v>
      </c>
      <c r="C318" t="s">
        <v>673</v>
      </c>
      <c r="D318">
        <v>1721</v>
      </c>
      <c r="E318" t="s">
        <v>673</v>
      </c>
      <c r="F318" t="s">
        <v>1234</v>
      </c>
      <c r="G318">
        <v>0</v>
      </c>
      <c r="J318" t="s">
        <v>1538</v>
      </c>
      <c r="M318">
        <v>380635</v>
      </c>
      <c r="N318">
        <v>1.2</v>
      </c>
      <c r="O318">
        <v>456.76</v>
      </c>
      <c r="Q318" t="s">
        <v>1203</v>
      </c>
      <c r="R318" s="2">
        <v>44927</v>
      </c>
      <c r="S318">
        <v>5700</v>
      </c>
      <c r="T318" s="2">
        <v>44562</v>
      </c>
      <c r="U318" t="s">
        <v>6990</v>
      </c>
      <c r="V318" t="s">
        <v>6991</v>
      </c>
      <c r="W318">
        <v>0</v>
      </c>
      <c r="Y318">
        <v>0</v>
      </c>
      <c r="Z318" s="2">
        <v>39083</v>
      </c>
      <c r="AF318" t="s">
        <v>20</v>
      </c>
      <c r="AG318" t="s">
        <v>21</v>
      </c>
      <c r="AH318">
        <v>5033</v>
      </c>
      <c r="AI318">
        <v>1</v>
      </c>
      <c r="AJ318">
        <v>5700</v>
      </c>
      <c r="AO318" t="s">
        <v>7289</v>
      </c>
      <c r="AS318" t="s">
        <v>697</v>
      </c>
      <c r="AU318">
        <v>5033</v>
      </c>
      <c r="AV318">
        <v>5033</v>
      </c>
      <c r="AW318">
        <v>5033</v>
      </c>
      <c r="AX318">
        <v>30</v>
      </c>
      <c r="AY318">
        <v>31</v>
      </c>
      <c r="AZ318">
        <v>400</v>
      </c>
      <c r="BB318">
        <v>748</v>
      </c>
      <c r="BE318" t="s">
        <v>1205</v>
      </c>
      <c r="BF318" t="s">
        <v>1205</v>
      </c>
      <c r="BG318" t="s">
        <v>31</v>
      </c>
      <c r="BK318" t="s">
        <v>31</v>
      </c>
      <c r="BL318" t="s">
        <v>31</v>
      </c>
      <c r="BM318" s="2">
        <v>39083</v>
      </c>
    </row>
    <row r="319" spans="1:65">
      <c r="A319" t="s">
        <v>1202</v>
      </c>
      <c r="B319">
        <v>50068</v>
      </c>
      <c r="C319" t="s">
        <v>673</v>
      </c>
      <c r="D319">
        <v>1721</v>
      </c>
      <c r="E319" t="s">
        <v>673</v>
      </c>
      <c r="F319" t="s">
        <v>1235</v>
      </c>
      <c r="G319">
        <v>0</v>
      </c>
      <c r="J319" t="s">
        <v>1538</v>
      </c>
      <c r="M319">
        <v>380635</v>
      </c>
      <c r="N319">
        <v>1.2</v>
      </c>
      <c r="O319">
        <v>456.76</v>
      </c>
      <c r="Q319" t="s">
        <v>1203</v>
      </c>
      <c r="R319" s="2">
        <v>44927</v>
      </c>
      <c r="S319">
        <v>5700</v>
      </c>
      <c r="T319" s="2">
        <v>44562</v>
      </c>
      <c r="U319" t="s">
        <v>6990</v>
      </c>
      <c r="V319" t="s">
        <v>6991</v>
      </c>
      <c r="W319">
        <v>0</v>
      </c>
      <c r="Y319">
        <v>0</v>
      </c>
      <c r="Z319" s="2">
        <v>39083</v>
      </c>
      <c r="AF319" t="s">
        <v>20</v>
      </c>
      <c r="AG319" t="s">
        <v>21</v>
      </c>
      <c r="AH319">
        <v>5033</v>
      </c>
      <c r="AI319">
        <v>1</v>
      </c>
      <c r="AJ319">
        <v>5700</v>
      </c>
      <c r="AO319" t="s">
        <v>7289</v>
      </c>
      <c r="AS319" t="s">
        <v>697</v>
      </c>
      <c r="AU319">
        <v>5033</v>
      </c>
      <c r="AV319">
        <v>5033</v>
      </c>
      <c r="AW319">
        <v>5033</v>
      </c>
      <c r="AX319">
        <v>31</v>
      </c>
      <c r="AY319">
        <v>32</v>
      </c>
      <c r="AZ319">
        <v>400</v>
      </c>
      <c r="BB319">
        <v>748</v>
      </c>
      <c r="BE319" t="s">
        <v>1205</v>
      </c>
      <c r="BF319" t="s">
        <v>1205</v>
      </c>
      <c r="BG319" t="s">
        <v>31</v>
      </c>
      <c r="BK319" t="s">
        <v>31</v>
      </c>
      <c r="BL319" t="s">
        <v>31</v>
      </c>
      <c r="BM319" s="2">
        <v>39083</v>
      </c>
    </row>
    <row r="320" spans="1:65">
      <c r="A320" t="s">
        <v>1202</v>
      </c>
      <c r="B320">
        <v>50068</v>
      </c>
      <c r="C320" t="s">
        <v>673</v>
      </c>
      <c r="D320">
        <v>1721</v>
      </c>
      <c r="E320" t="s">
        <v>673</v>
      </c>
      <c r="F320" t="s">
        <v>1236</v>
      </c>
      <c r="G320">
        <v>0</v>
      </c>
      <c r="J320" t="s">
        <v>1538</v>
      </c>
      <c r="M320">
        <v>380635</v>
      </c>
      <c r="N320">
        <v>1.2</v>
      </c>
      <c r="O320">
        <v>456.76</v>
      </c>
      <c r="Q320" t="s">
        <v>1203</v>
      </c>
      <c r="R320" s="2">
        <v>44927</v>
      </c>
      <c r="S320">
        <v>5700</v>
      </c>
      <c r="T320" s="2">
        <v>44562</v>
      </c>
      <c r="U320" t="s">
        <v>6990</v>
      </c>
      <c r="V320" t="s">
        <v>6991</v>
      </c>
      <c r="W320">
        <v>0</v>
      </c>
      <c r="Y320">
        <v>0</v>
      </c>
      <c r="Z320" s="2">
        <v>39083</v>
      </c>
      <c r="AF320" t="s">
        <v>20</v>
      </c>
      <c r="AG320" t="s">
        <v>21</v>
      </c>
      <c r="AH320">
        <v>5033</v>
      </c>
      <c r="AI320">
        <v>1</v>
      </c>
      <c r="AJ320">
        <v>5700</v>
      </c>
      <c r="AO320" t="s">
        <v>7289</v>
      </c>
      <c r="AS320" t="s">
        <v>697</v>
      </c>
      <c r="AU320">
        <v>5033</v>
      </c>
      <c r="AV320">
        <v>5033</v>
      </c>
      <c r="AW320">
        <v>5033</v>
      </c>
      <c r="AX320">
        <v>32</v>
      </c>
      <c r="AY320">
        <v>33</v>
      </c>
      <c r="AZ320">
        <v>400</v>
      </c>
      <c r="BB320">
        <v>748</v>
      </c>
      <c r="BE320" t="s">
        <v>1205</v>
      </c>
      <c r="BF320" t="s">
        <v>1205</v>
      </c>
      <c r="BG320" t="s">
        <v>31</v>
      </c>
      <c r="BK320" t="s">
        <v>31</v>
      </c>
      <c r="BL320" t="s">
        <v>31</v>
      </c>
      <c r="BM320" s="2">
        <v>39083</v>
      </c>
    </row>
    <row r="321" spans="1:65">
      <c r="A321" t="s">
        <v>1202</v>
      </c>
      <c r="B321">
        <v>50068</v>
      </c>
      <c r="C321" t="s">
        <v>673</v>
      </c>
      <c r="D321">
        <v>1721</v>
      </c>
      <c r="E321" t="s">
        <v>673</v>
      </c>
      <c r="F321" t="s">
        <v>1237</v>
      </c>
      <c r="G321">
        <v>0</v>
      </c>
      <c r="J321" t="s">
        <v>1538</v>
      </c>
      <c r="M321">
        <v>380635</v>
      </c>
      <c r="N321">
        <v>1.2</v>
      </c>
      <c r="O321">
        <v>456.76</v>
      </c>
      <c r="Q321" t="s">
        <v>1203</v>
      </c>
      <c r="R321" s="2">
        <v>44927</v>
      </c>
      <c r="S321">
        <v>5700</v>
      </c>
      <c r="T321" s="2">
        <v>44562</v>
      </c>
      <c r="U321" t="s">
        <v>6990</v>
      </c>
      <c r="V321" t="s">
        <v>6991</v>
      </c>
      <c r="W321">
        <v>0</v>
      </c>
      <c r="Y321">
        <v>0</v>
      </c>
      <c r="Z321" s="2">
        <v>39083</v>
      </c>
      <c r="AF321" t="s">
        <v>20</v>
      </c>
      <c r="AG321" t="s">
        <v>21</v>
      </c>
      <c r="AH321">
        <v>5033</v>
      </c>
      <c r="AI321">
        <v>1</v>
      </c>
      <c r="AJ321">
        <v>5700</v>
      </c>
      <c r="AO321" t="s">
        <v>7289</v>
      </c>
      <c r="AS321" t="s">
        <v>697</v>
      </c>
      <c r="AU321">
        <v>5033</v>
      </c>
      <c r="AV321">
        <v>5033</v>
      </c>
      <c r="AW321">
        <v>5033</v>
      </c>
      <c r="AX321">
        <v>33</v>
      </c>
      <c r="AY321">
        <v>34</v>
      </c>
      <c r="AZ321">
        <v>400</v>
      </c>
      <c r="BB321">
        <v>748</v>
      </c>
      <c r="BE321" t="s">
        <v>1205</v>
      </c>
      <c r="BF321" t="s">
        <v>1205</v>
      </c>
      <c r="BG321" t="s">
        <v>31</v>
      </c>
      <c r="BK321" t="s">
        <v>31</v>
      </c>
      <c r="BL321" t="s">
        <v>31</v>
      </c>
      <c r="BM321" s="2">
        <v>39083</v>
      </c>
    </row>
    <row r="322" spans="1:65">
      <c r="A322" t="s">
        <v>1202</v>
      </c>
      <c r="B322">
        <v>50068</v>
      </c>
      <c r="C322" t="s">
        <v>673</v>
      </c>
      <c r="D322">
        <v>1721</v>
      </c>
      <c r="E322" t="s">
        <v>673</v>
      </c>
      <c r="F322" t="s">
        <v>1238</v>
      </c>
      <c r="G322">
        <v>0</v>
      </c>
      <c r="J322" t="s">
        <v>1538</v>
      </c>
      <c r="M322">
        <v>380635</v>
      </c>
      <c r="N322">
        <v>1.2</v>
      </c>
      <c r="O322">
        <v>456.76</v>
      </c>
      <c r="Q322" t="s">
        <v>1203</v>
      </c>
      <c r="R322" s="2">
        <v>44927</v>
      </c>
      <c r="S322">
        <v>5700</v>
      </c>
      <c r="T322" s="2">
        <v>44562</v>
      </c>
      <c r="U322" t="s">
        <v>6990</v>
      </c>
      <c r="V322" t="s">
        <v>6991</v>
      </c>
      <c r="W322">
        <v>0</v>
      </c>
      <c r="Y322">
        <v>0</v>
      </c>
      <c r="Z322" s="2">
        <v>39083</v>
      </c>
      <c r="AF322" t="s">
        <v>20</v>
      </c>
      <c r="AG322" t="s">
        <v>21</v>
      </c>
      <c r="AH322">
        <v>5033</v>
      </c>
      <c r="AI322">
        <v>1</v>
      </c>
      <c r="AJ322">
        <v>5700</v>
      </c>
      <c r="AO322" t="s">
        <v>7289</v>
      </c>
      <c r="AS322" t="s">
        <v>697</v>
      </c>
      <c r="AU322">
        <v>5033</v>
      </c>
      <c r="AV322">
        <v>5033</v>
      </c>
      <c r="AW322">
        <v>5033</v>
      </c>
      <c r="AX322">
        <v>34</v>
      </c>
      <c r="AY322">
        <v>35</v>
      </c>
      <c r="AZ322">
        <v>400</v>
      </c>
      <c r="BB322">
        <v>748</v>
      </c>
      <c r="BE322" t="s">
        <v>1205</v>
      </c>
      <c r="BF322" t="s">
        <v>1205</v>
      </c>
      <c r="BG322" t="s">
        <v>31</v>
      </c>
      <c r="BK322" t="s">
        <v>31</v>
      </c>
      <c r="BL322" t="s">
        <v>31</v>
      </c>
      <c r="BM322" s="2">
        <v>39083</v>
      </c>
    </row>
    <row r="323" spans="1:65">
      <c r="A323" t="s">
        <v>1202</v>
      </c>
      <c r="B323">
        <v>50068</v>
      </c>
      <c r="C323" t="s">
        <v>673</v>
      </c>
      <c r="D323">
        <v>1721</v>
      </c>
      <c r="E323" t="s">
        <v>673</v>
      </c>
      <c r="F323" t="s">
        <v>1239</v>
      </c>
      <c r="G323">
        <v>0</v>
      </c>
      <c r="J323" t="s">
        <v>1538</v>
      </c>
      <c r="M323">
        <v>380635</v>
      </c>
      <c r="N323">
        <v>1.2</v>
      </c>
      <c r="O323">
        <v>456.76</v>
      </c>
      <c r="Q323" t="s">
        <v>1203</v>
      </c>
      <c r="R323" s="2">
        <v>44927</v>
      </c>
      <c r="S323">
        <v>5700</v>
      </c>
      <c r="T323" s="2">
        <v>44562</v>
      </c>
      <c r="U323" t="s">
        <v>6990</v>
      </c>
      <c r="V323" t="s">
        <v>6991</v>
      </c>
      <c r="W323">
        <v>0</v>
      </c>
      <c r="Y323">
        <v>0</v>
      </c>
      <c r="Z323" s="2">
        <v>39083</v>
      </c>
      <c r="AF323" t="s">
        <v>20</v>
      </c>
      <c r="AG323" t="s">
        <v>21</v>
      </c>
      <c r="AH323">
        <v>5033</v>
      </c>
      <c r="AI323">
        <v>1</v>
      </c>
      <c r="AJ323">
        <v>5700</v>
      </c>
      <c r="AO323" t="s">
        <v>7289</v>
      </c>
      <c r="AS323" t="s">
        <v>697</v>
      </c>
      <c r="AU323">
        <v>5033</v>
      </c>
      <c r="AV323">
        <v>5033</v>
      </c>
      <c r="AW323">
        <v>5033</v>
      </c>
      <c r="AX323">
        <v>35</v>
      </c>
      <c r="AY323">
        <v>36</v>
      </c>
      <c r="AZ323">
        <v>400</v>
      </c>
      <c r="BB323">
        <v>748</v>
      </c>
      <c r="BE323" t="s">
        <v>1205</v>
      </c>
      <c r="BF323" t="s">
        <v>1205</v>
      </c>
      <c r="BG323" t="s">
        <v>31</v>
      </c>
      <c r="BK323" t="s">
        <v>31</v>
      </c>
      <c r="BL323" t="s">
        <v>31</v>
      </c>
      <c r="BM323" s="2">
        <v>39083</v>
      </c>
    </row>
    <row r="324" spans="1:65">
      <c r="A324" t="s">
        <v>1202</v>
      </c>
      <c r="B324">
        <v>50068</v>
      </c>
      <c r="C324" t="s">
        <v>673</v>
      </c>
      <c r="D324">
        <v>1721</v>
      </c>
      <c r="E324" t="s">
        <v>673</v>
      </c>
      <c r="F324" t="s">
        <v>1240</v>
      </c>
      <c r="G324">
        <v>0</v>
      </c>
      <c r="J324" t="s">
        <v>1538</v>
      </c>
      <c r="M324">
        <v>380635</v>
      </c>
      <c r="N324">
        <v>1.2</v>
      </c>
      <c r="O324">
        <v>456.76</v>
      </c>
      <c r="Q324" t="s">
        <v>1203</v>
      </c>
      <c r="R324" s="2">
        <v>44927</v>
      </c>
      <c r="S324">
        <v>5700</v>
      </c>
      <c r="T324" s="2">
        <v>44562</v>
      </c>
      <c r="U324" t="s">
        <v>6990</v>
      </c>
      <c r="V324" t="s">
        <v>6991</v>
      </c>
      <c r="W324">
        <v>0</v>
      </c>
      <c r="Y324">
        <v>0</v>
      </c>
      <c r="Z324" s="2">
        <v>39083</v>
      </c>
      <c r="AF324" t="s">
        <v>20</v>
      </c>
      <c r="AG324" t="s">
        <v>21</v>
      </c>
      <c r="AH324">
        <v>5033</v>
      </c>
      <c r="AI324">
        <v>1</v>
      </c>
      <c r="AJ324">
        <v>5700</v>
      </c>
      <c r="AO324" t="s">
        <v>7289</v>
      </c>
      <c r="AS324" t="s">
        <v>697</v>
      </c>
      <c r="AU324">
        <v>5033</v>
      </c>
      <c r="AV324">
        <v>5033</v>
      </c>
      <c r="AW324">
        <v>5033</v>
      </c>
      <c r="AX324">
        <v>36</v>
      </c>
      <c r="AY324">
        <v>37</v>
      </c>
      <c r="AZ324">
        <v>400</v>
      </c>
      <c r="BB324">
        <v>748</v>
      </c>
      <c r="BE324" t="s">
        <v>1205</v>
      </c>
      <c r="BF324" t="s">
        <v>1205</v>
      </c>
      <c r="BG324" t="s">
        <v>31</v>
      </c>
      <c r="BK324" t="s">
        <v>31</v>
      </c>
      <c r="BL324" t="s">
        <v>31</v>
      </c>
      <c r="BM324" s="2">
        <v>39083</v>
      </c>
    </row>
    <row r="325" spans="1:65">
      <c r="A325" t="s">
        <v>1202</v>
      </c>
      <c r="B325">
        <v>50068</v>
      </c>
      <c r="C325" t="s">
        <v>673</v>
      </c>
      <c r="D325">
        <v>1721</v>
      </c>
      <c r="E325" t="s">
        <v>673</v>
      </c>
      <c r="F325" t="s">
        <v>1241</v>
      </c>
      <c r="G325">
        <v>0</v>
      </c>
      <c r="J325" t="s">
        <v>1538</v>
      </c>
      <c r="M325">
        <v>380635</v>
      </c>
      <c r="N325">
        <v>1.2</v>
      </c>
      <c r="O325">
        <v>456.76</v>
      </c>
      <c r="Q325" t="s">
        <v>1203</v>
      </c>
      <c r="R325" s="2">
        <v>44927</v>
      </c>
      <c r="S325">
        <v>5700</v>
      </c>
      <c r="T325" s="2">
        <v>44562</v>
      </c>
      <c r="U325" t="s">
        <v>6990</v>
      </c>
      <c r="V325" t="s">
        <v>6991</v>
      </c>
      <c r="W325">
        <v>0</v>
      </c>
      <c r="Y325">
        <v>0</v>
      </c>
      <c r="Z325" s="2">
        <v>39083</v>
      </c>
      <c r="AF325" t="s">
        <v>20</v>
      </c>
      <c r="AG325" t="s">
        <v>21</v>
      </c>
      <c r="AH325">
        <v>5033</v>
      </c>
      <c r="AI325">
        <v>1</v>
      </c>
      <c r="AJ325">
        <v>5700</v>
      </c>
      <c r="AO325" t="s">
        <v>7289</v>
      </c>
      <c r="AS325" t="s">
        <v>697</v>
      </c>
      <c r="AU325">
        <v>5033</v>
      </c>
      <c r="AV325">
        <v>5033</v>
      </c>
      <c r="AW325">
        <v>5033</v>
      </c>
      <c r="AX325">
        <v>37</v>
      </c>
      <c r="AY325">
        <v>38</v>
      </c>
      <c r="AZ325">
        <v>400</v>
      </c>
      <c r="BB325">
        <v>748</v>
      </c>
      <c r="BE325" t="s">
        <v>1205</v>
      </c>
      <c r="BF325" t="s">
        <v>1205</v>
      </c>
      <c r="BG325" t="s">
        <v>31</v>
      </c>
      <c r="BK325" t="s">
        <v>31</v>
      </c>
      <c r="BL325" t="s">
        <v>31</v>
      </c>
      <c r="BM325" s="2">
        <v>39083</v>
      </c>
    </row>
    <row r="326" spans="1:65">
      <c r="A326">
        <v>90448</v>
      </c>
      <c r="B326">
        <v>50069</v>
      </c>
      <c r="C326" t="s">
        <v>673</v>
      </c>
      <c r="D326">
        <v>1721</v>
      </c>
      <c r="E326" t="s">
        <v>673</v>
      </c>
      <c r="F326" t="s">
        <v>7290</v>
      </c>
      <c r="G326">
        <v>25</v>
      </c>
      <c r="I326" t="s">
        <v>7291</v>
      </c>
      <c r="J326" t="s">
        <v>6883</v>
      </c>
      <c r="K326" t="s">
        <v>681</v>
      </c>
      <c r="M326">
        <v>32757011</v>
      </c>
      <c r="N326">
        <v>1.01</v>
      </c>
      <c r="O326">
        <v>33084.58</v>
      </c>
      <c r="Q326" t="s">
        <v>675</v>
      </c>
      <c r="R326" s="2">
        <v>44927</v>
      </c>
      <c r="S326">
        <v>5510</v>
      </c>
      <c r="T326" s="2">
        <v>44562</v>
      </c>
      <c r="U326" t="s">
        <v>6990</v>
      </c>
      <c r="V326" t="s">
        <v>6991</v>
      </c>
      <c r="W326">
        <v>0</v>
      </c>
      <c r="Y326">
        <v>204</v>
      </c>
      <c r="Z326" s="2">
        <v>40074</v>
      </c>
      <c r="AC326" s="2">
        <v>44904</v>
      </c>
      <c r="AE326" t="s">
        <v>7292</v>
      </c>
      <c r="AF326" t="s">
        <v>20</v>
      </c>
      <c r="AG326" t="s">
        <v>21</v>
      </c>
      <c r="AH326">
        <v>5043</v>
      </c>
      <c r="AI326">
        <v>1</v>
      </c>
      <c r="AJ326">
        <v>5540</v>
      </c>
      <c r="AO326" t="s">
        <v>7290</v>
      </c>
      <c r="AS326" t="s">
        <v>26</v>
      </c>
      <c r="AU326">
        <v>5043</v>
      </c>
      <c r="AV326">
        <v>5043</v>
      </c>
      <c r="AW326">
        <v>5043</v>
      </c>
      <c r="AX326">
        <v>1</v>
      </c>
      <c r="AY326">
        <v>3</v>
      </c>
      <c r="AZ326">
        <v>400</v>
      </c>
      <c r="BB326">
        <v>748</v>
      </c>
      <c r="BE326" t="s">
        <v>682</v>
      </c>
      <c r="BF326" t="s">
        <v>682</v>
      </c>
      <c r="BG326" t="s">
        <v>31</v>
      </c>
      <c r="BK326" t="s">
        <v>31</v>
      </c>
      <c r="BL326" t="s">
        <v>31</v>
      </c>
      <c r="BM326" s="2">
        <v>40074</v>
      </c>
    </row>
    <row r="327" spans="1:65">
      <c r="A327">
        <v>90448</v>
      </c>
      <c r="B327">
        <v>50069</v>
      </c>
      <c r="C327" t="s">
        <v>673</v>
      </c>
      <c r="D327">
        <v>1721</v>
      </c>
      <c r="E327" t="s">
        <v>673</v>
      </c>
      <c r="F327" t="s">
        <v>7293</v>
      </c>
      <c r="G327">
        <v>1</v>
      </c>
      <c r="H327">
        <v>-5</v>
      </c>
      <c r="I327" t="s">
        <v>7294</v>
      </c>
      <c r="J327" t="s">
        <v>6883</v>
      </c>
      <c r="K327" t="s">
        <v>498</v>
      </c>
      <c r="M327">
        <v>627105</v>
      </c>
      <c r="N327">
        <v>1.01</v>
      </c>
      <c r="O327">
        <v>633.38</v>
      </c>
      <c r="Q327" t="s">
        <v>675</v>
      </c>
      <c r="R327" s="2">
        <v>44927</v>
      </c>
      <c r="S327">
        <v>5510</v>
      </c>
      <c r="T327" s="2">
        <v>44562</v>
      </c>
      <c r="U327" t="s">
        <v>6990</v>
      </c>
      <c r="V327" t="s">
        <v>6991</v>
      </c>
      <c r="W327">
        <v>0</v>
      </c>
      <c r="Y327">
        <v>204</v>
      </c>
      <c r="Z327" s="2">
        <v>40074</v>
      </c>
      <c r="AC327" s="2">
        <v>44904</v>
      </c>
      <c r="AE327" t="s">
        <v>7292</v>
      </c>
      <c r="AF327" t="s">
        <v>20</v>
      </c>
      <c r="AG327" t="s">
        <v>21</v>
      </c>
      <c r="AH327">
        <v>5043</v>
      </c>
      <c r="AI327">
        <v>1</v>
      </c>
      <c r="AJ327">
        <v>5540</v>
      </c>
      <c r="AO327" t="s">
        <v>7290</v>
      </c>
      <c r="AS327" t="s">
        <v>26</v>
      </c>
      <c r="AU327">
        <v>5043</v>
      </c>
      <c r="AV327">
        <v>5043</v>
      </c>
      <c r="AW327">
        <v>5043</v>
      </c>
      <c r="AX327">
        <v>2</v>
      </c>
      <c r="AY327">
        <v>4</v>
      </c>
      <c r="AZ327">
        <v>400</v>
      </c>
      <c r="BB327">
        <v>748</v>
      </c>
      <c r="BG327" t="s">
        <v>31</v>
      </c>
      <c r="BK327" t="s">
        <v>31</v>
      </c>
      <c r="BL327" t="s">
        <v>31</v>
      </c>
      <c r="BM327" s="2">
        <v>40074</v>
      </c>
    </row>
    <row r="328" spans="1:65">
      <c r="A328">
        <v>90448</v>
      </c>
      <c r="B328">
        <v>50069</v>
      </c>
      <c r="C328" t="s">
        <v>673</v>
      </c>
      <c r="D328">
        <v>1721</v>
      </c>
      <c r="E328" t="s">
        <v>673</v>
      </c>
      <c r="F328" t="s">
        <v>7295</v>
      </c>
      <c r="G328">
        <v>25</v>
      </c>
      <c r="I328" t="s">
        <v>7291</v>
      </c>
      <c r="J328" t="s">
        <v>6877</v>
      </c>
      <c r="K328" t="s">
        <v>681</v>
      </c>
      <c r="M328">
        <v>35818</v>
      </c>
      <c r="N328">
        <v>1.01</v>
      </c>
      <c r="O328">
        <v>36.18</v>
      </c>
      <c r="Q328" t="s">
        <v>675</v>
      </c>
      <c r="R328" s="2">
        <v>44927</v>
      </c>
      <c r="S328">
        <v>5510</v>
      </c>
      <c r="T328" s="2">
        <v>44562</v>
      </c>
      <c r="U328" t="s">
        <v>6990</v>
      </c>
      <c r="V328" t="s">
        <v>6991</v>
      </c>
      <c r="W328">
        <v>0</v>
      </c>
      <c r="Y328">
        <v>204</v>
      </c>
      <c r="Z328" s="2">
        <v>40074</v>
      </c>
      <c r="AC328" s="2">
        <v>44904</v>
      </c>
      <c r="AE328" t="s">
        <v>7292</v>
      </c>
      <c r="AF328" t="s">
        <v>20</v>
      </c>
      <c r="AG328" t="s">
        <v>21</v>
      </c>
      <c r="AH328">
        <v>5043</v>
      </c>
      <c r="AI328">
        <v>1</v>
      </c>
      <c r="AJ328">
        <v>5541</v>
      </c>
      <c r="AO328" t="s">
        <v>7290</v>
      </c>
      <c r="AS328" t="s">
        <v>26</v>
      </c>
      <c r="AU328">
        <v>5043</v>
      </c>
      <c r="AV328">
        <v>5043</v>
      </c>
      <c r="AW328">
        <v>5043</v>
      </c>
      <c r="AX328">
        <v>3</v>
      </c>
      <c r="AY328">
        <v>5</v>
      </c>
      <c r="AZ328">
        <v>400</v>
      </c>
      <c r="BB328">
        <v>748</v>
      </c>
      <c r="BE328" t="s">
        <v>682</v>
      </c>
      <c r="BF328" t="s">
        <v>682</v>
      </c>
      <c r="BG328" t="s">
        <v>31</v>
      </c>
      <c r="BK328" t="s">
        <v>31</v>
      </c>
      <c r="BL328" t="s">
        <v>31</v>
      </c>
      <c r="BM328" s="2">
        <v>40074</v>
      </c>
    </row>
    <row r="329" spans="1:65">
      <c r="A329">
        <v>90448</v>
      </c>
      <c r="B329">
        <v>50069</v>
      </c>
      <c r="C329" t="s">
        <v>673</v>
      </c>
      <c r="D329">
        <v>1721</v>
      </c>
      <c r="E329" t="s">
        <v>673</v>
      </c>
      <c r="F329" t="s">
        <v>7296</v>
      </c>
      <c r="G329">
        <v>153</v>
      </c>
      <c r="I329" t="s">
        <v>7297</v>
      </c>
      <c r="J329" t="s">
        <v>6883</v>
      </c>
      <c r="K329" t="s">
        <v>206</v>
      </c>
      <c r="M329">
        <v>0</v>
      </c>
      <c r="N329">
        <v>0</v>
      </c>
      <c r="O329">
        <v>0</v>
      </c>
      <c r="Q329" t="s">
        <v>675</v>
      </c>
      <c r="R329" s="2">
        <v>44927</v>
      </c>
      <c r="S329">
        <v>5510</v>
      </c>
      <c r="T329" s="2">
        <v>44562</v>
      </c>
      <c r="U329" t="s">
        <v>6990</v>
      </c>
      <c r="V329" t="s">
        <v>6991</v>
      </c>
      <c r="W329">
        <v>0</v>
      </c>
      <c r="Y329">
        <v>0</v>
      </c>
      <c r="Z329" s="2">
        <v>40074</v>
      </c>
      <c r="AC329" s="2">
        <v>44904</v>
      </c>
      <c r="AE329" t="s">
        <v>7292</v>
      </c>
      <c r="AF329" t="s">
        <v>20</v>
      </c>
      <c r="AG329" t="s">
        <v>21</v>
      </c>
      <c r="AH329">
        <v>5043</v>
      </c>
      <c r="AJ329">
        <v>5540</v>
      </c>
      <c r="AO329" t="s">
        <v>7290</v>
      </c>
      <c r="AS329" t="s">
        <v>26</v>
      </c>
      <c r="AU329">
        <v>5043</v>
      </c>
      <c r="AV329">
        <v>5043</v>
      </c>
      <c r="AW329">
        <v>5043</v>
      </c>
      <c r="AX329">
        <v>4</v>
      </c>
      <c r="AY329">
        <v>6</v>
      </c>
      <c r="AZ329">
        <v>400</v>
      </c>
      <c r="BB329">
        <v>748</v>
      </c>
      <c r="BG329" t="s">
        <v>31</v>
      </c>
      <c r="BK329" t="s">
        <v>31</v>
      </c>
      <c r="BL329" t="s">
        <v>31</v>
      </c>
      <c r="BM329" s="2">
        <v>40074</v>
      </c>
    </row>
    <row r="330" spans="1:65">
      <c r="A330">
        <v>90448</v>
      </c>
      <c r="B330">
        <v>50069</v>
      </c>
      <c r="C330" t="s">
        <v>673</v>
      </c>
      <c r="D330">
        <v>1721</v>
      </c>
      <c r="E330" t="s">
        <v>673</v>
      </c>
      <c r="F330" t="s">
        <v>7296</v>
      </c>
      <c r="G330">
        <v>154</v>
      </c>
      <c r="I330" t="s">
        <v>7298</v>
      </c>
      <c r="J330" t="s">
        <v>6883</v>
      </c>
      <c r="K330" t="s">
        <v>206</v>
      </c>
      <c r="M330">
        <v>0</v>
      </c>
      <c r="N330">
        <v>0</v>
      </c>
      <c r="O330">
        <v>0</v>
      </c>
      <c r="Q330" t="s">
        <v>675</v>
      </c>
      <c r="R330" s="2">
        <v>44927</v>
      </c>
      <c r="S330">
        <v>5510</v>
      </c>
      <c r="T330" s="2">
        <v>44562</v>
      </c>
      <c r="U330" t="s">
        <v>6990</v>
      </c>
      <c r="V330" t="s">
        <v>6991</v>
      </c>
      <c r="W330">
        <v>0</v>
      </c>
      <c r="Y330">
        <v>0</v>
      </c>
      <c r="Z330" s="2">
        <v>40074</v>
      </c>
      <c r="AC330" s="2">
        <v>44904</v>
      </c>
      <c r="AE330" t="s">
        <v>7292</v>
      </c>
      <c r="AF330" t="s">
        <v>20</v>
      </c>
      <c r="AG330" t="s">
        <v>21</v>
      </c>
      <c r="AH330">
        <v>5043</v>
      </c>
      <c r="AJ330">
        <v>5540</v>
      </c>
      <c r="AO330" t="s">
        <v>7290</v>
      </c>
      <c r="AS330" t="s">
        <v>26</v>
      </c>
      <c r="AU330">
        <v>5043</v>
      </c>
      <c r="AV330">
        <v>5043</v>
      </c>
      <c r="AW330">
        <v>5043</v>
      </c>
      <c r="AY330">
        <v>7</v>
      </c>
      <c r="AZ330">
        <v>400</v>
      </c>
      <c r="BB330">
        <v>748</v>
      </c>
      <c r="BG330" t="s">
        <v>31</v>
      </c>
      <c r="BK330" t="s">
        <v>31</v>
      </c>
      <c r="BL330" t="s">
        <v>31</v>
      </c>
      <c r="BM330" s="2">
        <v>40074</v>
      </c>
    </row>
    <row r="331" spans="1:65">
      <c r="A331" t="s">
        <v>1134</v>
      </c>
      <c r="B331">
        <v>50362</v>
      </c>
      <c r="C331" t="s">
        <v>673</v>
      </c>
      <c r="D331">
        <v>1721</v>
      </c>
      <c r="E331" t="s">
        <v>673</v>
      </c>
      <c r="F331" t="s">
        <v>436</v>
      </c>
      <c r="G331">
        <v>0</v>
      </c>
      <c r="J331" t="s">
        <v>1538</v>
      </c>
      <c r="M331">
        <v>0</v>
      </c>
      <c r="N331">
        <v>0</v>
      </c>
      <c r="O331">
        <v>0</v>
      </c>
      <c r="Q331" t="s">
        <v>1135</v>
      </c>
      <c r="R331" s="2">
        <v>44927</v>
      </c>
      <c r="S331">
        <v>5700</v>
      </c>
      <c r="T331" s="2">
        <v>44562</v>
      </c>
      <c r="U331" t="s">
        <v>6990</v>
      </c>
      <c r="V331" t="s">
        <v>6991</v>
      </c>
      <c r="W331">
        <v>0</v>
      </c>
      <c r="Y331">
        <v>0</v>
      </c>
      <c r="Z331" s="2">
        <v>28126</v>
      </c>
      <c r="AF331" t="s">
        <v>20</v>
      </c>
      <c r="AG331" t="s">
        <v>21</v>
      </c>
      <c r="AH331">
        <v>5044</v>
      </c>
      <c r="AI331">
        <v>1</v>
      </c>
      <c r="AJ331">
        <v>5700</v>
      </c>
      <c r="AO331" t="s">
        <v>7299</v>
      </c>
      <c r="AU331">
        <v>5044</v>
      </c>
      <c r="AV331">
        <v>5044</v>
      </c>
      <c r="AW331">
        <v>5044</v>
      </c>
      <c r="AY331">
        <v>1</v>
      </c>
      <c r="AZ331">
        <v>400</v>
      </c>
      <c r="BB331">
        <v>748</v>
      </c>
      <c r="BG331" t="s">
        <v>31</v>
      </c>
      <c r="BK331" t="s">
        <v>31</v>
      </c>
      <c r="BL331" t="s">
        <v>31</v>
      </c>
      <c r="BM331" s="2">
        <v>28126</v>
      </c>
    </row>
    <row r="332" spans="1:65">
      <c r="A332">
        <v>105958</v>
      </c>
      <c r="B332">
        <v>50068</v>
      </c>
      <c r="C332" t="s">
        <v>673</v>
      </c>
      <c r="D332">
        <v>1721</v>
      </c>
      <c r="E332" t="s">
        <v>673</v>
      </c>
      <c r="F332" t="s">
        <v>696</v>
      </c>
      <c r="G332">
        <v>0</v>
      </c>
      <c r="J332" t="s">
        <v>1538</v>
      </c>
      <c r="M332">
        <v>5174505</v>
      </c>
      <c r="N332">
        <v>1.2</v>
      </c>
      <c r="O332">
        <v>6209.41</v>
      </c>
      <c r="Q332" t="s">
        <v>695</v>
      </c>
      <c r="R332" s="2">
        <v>44927</v>
      </c>
      <c r="S332">
        <v>5700</v>
      </c>
      <c r="T332" s="2">
        <v>44562</v>
      </c>
      <c r="U332" t="s">
        <v>6990</v>
      </c>
      <c r="V332" t="s">
        <v>6991</v>
      </c>
      <c r="W332">
        <v>0</v>
      </c>
      <c r="Y332">
        <v>0</v>
      </c>
      <c r="Z332" s="2">
        <v>41396</v>
      </c>
      <c r="AF332" t="s">
        <v>20</v>
      </c>
      <c r="AG332" t="s">
        <v>21</v>
      </c>
      <c r="AH332">
        <v>5047</v>
      </c>
      <c r="AI332">
        <v>1</v>
      </c>
      <c r="AJ332">
        <v>5700</v>
      </c>
      <c r="AO332" t="s">
        <v>7300</v>
      </c>
      <c r="AS332" t="s">
        <v>697</v>
      </c>
      <c r="AU332">
        <v>5047</v>
      </c>
      <c r="AV332">
        <v>5047</v>
      </c>
      <c r="AW332">
        <v>5047</v>
      </c>
      <c r="AX332">
        <v>1</v>
      </c>
      <c r="AY332">
        <v>1</v>
      </c>
      <c r="AZ332">
        <v>400</v>
      </c>
      <c r="BB332">
        <v>748</v>
      </c>
      <c r="BG332" t="s">
        <v>31</v>
      </c>
      <c r="BK332" t="s">
        <v>31</v>
      </c>
      <c r="BL332" t="s">
        <v>31</v>
      </c>
      <c r="BM332" s="2">
        <v>41396</v>
      </c>
    </row>
    <row r="333" spans="1:65">
      <c r="A333">
        <v>105958</v>
      </c>
      <c r="B333">
        <v>50068</v>
      </c>
      <c r="C333" t="s">
        <v>673</v>
      </c>
      <c r="D333">
        <v>1721</v>
      </c>
      <c r="E333" t="s">
        <v>673</v>
      </c>
      <c r="F333" t="s">
        <v>698</v>
      </c>
      <c r="G333">
        <v>0</v>
      </c>
      <c r="J333" t="s">
        <v>1538</v>
      </c>
      <c r="M333">
        <v>5214391</v>
      </c>
      <c r="N333">
        <v>1.2</v>
      </c>
      <c r="O333">
        <v>6257.27</v>
      </c>
      <c r="Q333" t="s">
        <v>695</v>
      </c>
      <c r="R333" s="2">
        <v>44927</v>
      </c>
      <c r="S333">
        <v>5700</v>
      </c>
      <c r="T333" s="2">
        <v>44562</v>
      </c>
      <c r="U333" t="s">
        <v>6990</v>
      </c>
      <c r="V333" t="s">
        <v>6991</v>
      </c>
      <c r="W333">
        <v>0</v>
      </c>
      <c r="Y333">
        <v>0</v>
      </c>
      <c r="Z333" s="2">
        <v>41396</v>
      </c>
      <c r="AF333" t="s">
        <v>20</v>
      </c>
      <c r="AG333" t="s">
        <v>21</v>
      </c>
      <c r="AH333">
        <v>5047</v>
      </c>
      <c r="AI333">
        <v>1</v>
      </c>
      <c r="AJ333">
        <v>5700</v>
      </c>
      <c r="AO333" t="s">
        <v>7300</v>
      </c>
      <c r="AS333" t="s">
        <v>697</v>
      </c>
      <c r="AU333">
        <v>5047</v>
      </c>
      <c r="AV333">
        <v>5047</v>
      </c>
      <c r="AW333">
        <v>5047</v>
      </c>
      <c r="AX333">
        <v>2</v>
      </c>
      <c r="AY333">
        <v>3</v>
      </c>
      <c r="AZ333">
        <v>400</v>
      </c>
      <c r="BB333">
        <v>748</v>
      </c>
      <c r="BG333" t="s">
        <v>31</v>
      </c>
      <c r="BK333" t="s">
        <v>31</v>
      </c>
      <c r="BL333" t="s">
        <v>31</v>
      </c>
      <c r="BM333" s="2">
        <v>41396</v>
      </c>
    </row>
    <row r="334" spans="1:65">
      <c r="A334">
        <v>105958</v>
      </c>
      <c r="B334">
        <v>50068</v>
      </c>
      <c r="C334" t="s">
        <v>673</v>
      </c>
      <c r="D334">
        <v>1721</v>
      </c>
      <c r="E334" t="s">
        <v>673</v>
      </c>
      <c r="F334" t="s">
        <v>699</v>
      </c>
      <c r="G334">
        <v>0</v>
      </c>
      <c r="J334" t="s">
        <v>1538</v>
      </c>
      <c r="M334">
        <v>5254030</v>
      </c>
      <c r="N334">
        <v>1.2</v>
      </c>
      <c r="O334">
        <v>6304.84</v>
      </c>
      <c r="Q334" t="s">
        <v>695</v>
      </c>
      <c r="R334" s="2">
        <v>44927</v>
      </c>
      <c r="S334">
        <v>5700</v>
      </c>
      <c r="T334" s="2">
        <v>44562</v>
      </c>
      <c r="U334" t="s">
        <v>6990</v>
      </c>
      <c r="V334" t="s">
        <v>6991</v>
      </c>
      <c r="W334">
        <v>0</v>
      </c>
      <c r="Y334">
        <v>0</v>
      </c>
      <c r="Z334" s="2">
        <v>41396</v>
      </c>
      <c r="AF334" t="s">
        <v>20</v>
      </c>
      <c r="AG334" t="s">
        <v>21</v>
      </c>
      <c r="AH334">
        <v>5047</v>
      </c>
      <c r="AI334">
        <v>1</v>
      </c>
      <c r="AJ334">
        <v>5700</v>
      </c>
      <c r="AO334" t="s">
        <v>7300</v>
      </c>
      <c r="AS334" t="s">
        <v>697</v>
      </c>
      <c r="AU334">
        <v>5047</v>
      </c>
      <c r="AV334">
        <v>5047</v>
      </c>
      <c r="AW334">
        <v>5047</v>
      </c>
      <c r="AX334">
        <v>3</v>
      </c>
      <c r="AY334">
        <v>5</v>
      </c>
      <c r="AZ334">
        <v>400</v>
      </c>
      <c r="BB334">
        <v>748</v>
      </c>
      <c r="BG334" t="s">
        <v>31</v>
      </c>
      <c r="BK334" t="s">
        <v>31</v>
      </c>
      <c r="BL334" t="s">
        <v>31</v>
      </c>
      <c r="BM334" s="2">
        <v>41396</v>
      </c>
    </row>
    <row r="335" spans="1:65">
      <c r="A335">
        <v>105958</v>
      </c>
      <c r="B335">
        <v>50068</v>
      </c>
      <c r="C335" t="s">
        <v>673</v>
      </c>
      <c r="D335">
        <v>1721</v>
      </c>
      <c r="E335" t="s">
        <v>673</v>
      </c>
      <c r="F335" t="s">
        <v>700</v>
      </c>
      <c r="G335">
        <v>0</v>
      </c>
      <c r="J335" t="s">
        <v>1538</v>
      </c>
      <c r="M335">
        <v>5293427</v>
      </c>
      <c r="N335">
        <v>1.2</v>
      </c>
      <c r="O335">
        <v>6352.11</v>
      </c>
      <c r="Q335" t="s">
        <v>695</v>
      </c>
      <c r="R335" s="2">
        <v>44927</v>
      </c>
      <c r="S335">
        <v>5700</v>
      </c>
      <c r="T335" s="2">
        <v>44562</v>
      </c>
      <c r="U335" t="s">
        <v>6990</v>
      </c>
      <c r="V335" t="s">
        <v>6991</v>
      </c>
      <c r="W335">
        <v>0</v>
      </c>
      <c r="Y335">
        <v>0</v>
      </c>
      <c r="Z335" s="2">
        <v>41396</v>
      </c>
      <c r="AF335" t="s">
        <v>20</v>
      </c>
      <c r="AG335" t="s">
        <v>21</v>
      </c>
      <c r="AH335">
        <v>5047</v>
      </c>
      <c r="AI335">
        <v>1</v>
      </c>
      <c r="AJ335">
        <v>5700</v>
      </c>
      <c r="AO335" t="s">
        <v>7300</v>
      </c>
      <c r="AS335" t="s">
        <v>697</v>
      </c>
      <c r="AU335">
        <v>5047</v>
      </c>
      <c r="AV335">
        <v>5047</v>
      </c>
      <c r="AW335">
        <v>5047</v>
      </c>
      <c r="AX335">
        <v>4</v>
      </c>
      <c r="AY335">
        <v>7</v>
      </c>
      <c r="AZ335">
        <v>400</v>
      </c>
      <c r="BB335">
        <v>748</v>
      </c>
      <c r="BG335" t="s">
        <v>31</v>
      </c>
      <c r="BK335" t="s">
        <v>31</v>
      </c>
      <c r="BL335" t="s">
        <v>31</v>
      </c>
      <c r="BM335" s="2">
        <v>41396</v>
      </c>
    </row>
    <row r="336" spans="1:65">
      <c r="A336">
        <v>105958</v>
      </c>
      <c r="B336">
        <v>50068</v>
      </c>
      <c r="C336" t="s">
        <v>673</v>
      </c>
      <c r="D336">
        <v>1721</v>
      </c>
      <c r="E336" t="s">
        <v>673</v>
      </c>
      <c r="F336" t="s">
        <v>701</v>
      </c>
      <c r="G336">
        <v>0</v>
      </c>
      <c r="J336" t="s">
        <v>1538</v>
      </c>
      <c r="M336">
        <v>5452552</v>
      </c>
      <c r="N336">
        <v>1.2</v>
      </c>
      <c r="O336">
        <v>6543.06</v>
      </c>
      <c r="Q336" t="s">
        <v>695</v>
      </c>
      <c r="R336" s="2">
        <v>44927</v>
      </c>
      <c r="S336">
        <v>5700</v>
      </c>
      <c r="T336" s="2">
        <v>44562</v>
      </c>
      <c r="U336" t="s">
        <v>6990</v>
      </c>
      <c r="V336" t="s">
        <v>6991</v>
      </c>
      <c r="W336">
        <v>0</v>
      </c>
      <c r="Y336">
        <v>0</v>
      </c>
      <c r="Z336" s="2">
        <v>41396</v>
      </c>
      <c r="AF336" t="s">
        <v>20</v>
      </c>
      <c r="AG336" t="s">
        <v>21</v>
      </c>
      <c r="AH336">
        <v>5047</v>
      </c>
      <c r="AI336">
        <v>1</v>
      </c>
      <c r="AJ336">
        <v>5700</v>
      </c>
      <c r="AO336" t="s">
        <v>7300</v>
      </c>
      <c r="AS336" t="s">
        <v>697</v>
      </c>
      <c r="AU336">
        <v>5047</v>
      </c>
      <c r="AV336">
        <v>5047</v>
      </c>
      <c r="AW336">
        <v>5047</v>
      </c>
      <c r="AX336">
        <v>5</v>
      </c>
      <c r="AY336">
        <v>9</v>
      </c>
      <c r="AZ336">
        <v>400</v>
      </c>
      <c r="BB336">
        <v>748</v>
      </c>
      <c r="BG336" t="s">
        <v>31</v>
      </c>
      <c r="BK336" t="s">
        <v>31</v>
      </c>
      <c r="BL336" t="s">
        <v>31</v>
      </c>
      <c r="BM336" s="2">
        <v>41396</v>
      </c>
    </row>
    <row r="337" spans="1:65">
      <c r="A337">
        <v>105958</v>
      </c>
      <c r="B337">
        <v>50068</v>
      </c>
      <c r="C337" t="s">
        <v>673</v>
      </c>
      <c r="D337">
        <v>1721</v>
      </c>
      <c r="E337" t="s">
        <v>673</v>
      </c>
      <c r="F337" t="s">
        <v>702</v>
      </c>
      <c r="G337">
        <v>0</v>
      </c>
      <c r="J337" t="s">
        <v>1538</v>
      </c>
      <c r="M337">
        <v>5406836</v>
      </c>
      <c r="N337">
        <v>1.2</v>
      </c>
      <c r="O337">
        <v>6488.2</v>
      </c>
      <c r="Q337" t="s">
        <v>695</v>
      </c>
      <c r="R337" s="2">
        <v>44927</v>
      </c>
      <c r="S337">
        <v>5700</v>
      </c>
      <c r="T337" s="2">
        <v>44562</v>
      </c>
      <c r="U337" t="s">
        <v>6990</v>
      </c>
      <c r="V337" t="s">
        <v>6991</v>
      </c>
      <c r="W337">
        <v>0</v>
      </c>
      <c r="Y337">
        <v>0</v>
      </c>
      <c r="Z337" s="2">
        <v>41396</v>
      </c>
      <c r="AF337" t="s">
        <v>20</v>
      </c>
      <c r="AG337" t="s">
        <v>21</v>
      </c>
      <c r="AH337">
        <v>5047</v>
      </c>
      <c r="AI337">
        <v>1</v>
      </c>
      <c r="AJ337">
        <v>5700</v>
      </c>
      <c r="AO337" t="s">
        <v>7300</v>
      </c>
      <c r="AS337" t="s">
        <v>697</v>
      </c>
      <c r="AU337">
        <v>5047</v>
      </c>
      <c r="AV337">
        <v>5047</v>
      </c>
      <c r="AW337">
        <v>5047</v>
      </c>
      <c r="AX337">
        <v>6</v>
      </c>
      <c r="AY337">
        <v>11</v>
      </c>
      <c r="AZ337">
        <v>400</v>
      </c>
      <c r="BB337">
        <v>748</v>
      </c>
      <c r="BG337" t="s">
        <v>31</v>
      </c>
      <c r="BK337" t="s">
        <v>31</v>
      </c>
      <c r="BL337" t="s">
        <v>31</v>
      </c>
      <c r="BM337" s="2">
        <v>41396</v>
      </c>
    </row>
    <row r="338" spans="1:65">
      <c r="A338">
        <v>105958</v>
      </c>
      <c r="B338">
        <v>50068</v>
      </c>
      <c r="C338" t="s">
        <v>673</v>
      </c>
      <c r="D338">
        <v>1721</v>
      </c>
      <c r="E338" t="s">
        <v>673</v>
      </c>
      <c r="F338" t="s">
        <v>703</v>
      </c>
      <c r="G338">
        <v>0</v>
      </c>
      <c r="J338" t="s">
        <v>1538</v>
      </c>
      <c r="M338">
        <v>5498266</v>
      </c>
      <c r="N338">
        <v>1.2</v>
      </c>
      <c r="O338">
        <v>6597.92</v>
      </c>
      <c r="Q338" t="s">
        <v>695</v>
      </c>
      <c r="R338" s="2">
        <v>44927</v>
      </c>
      <c r="S338">
        <v>5700</v>
      </c>
      <c r="T338" s="2">
        <v>44562</v>
      </c>
      <c r="U338" t="s">
        <v>6990</v>
      </c>
      <c r="V338" t="s">
        <v>6991</v>
      </c>
      <c r="W338">
        <v>0</v>
      </c>
      <c r="Y338">
        <v>0</v>
      </c>
      <c r="Z338" s="2">
        <v>41396</v>
      </c>
      <c r="AF338" t="s">
        <v>20</v>
      </c>
      <c r="AG338" t="s">
        <v>21</v>
      </c>
      <c r="AH338">
        <v>5047</v>
      </c>
      <c r="AI338">
        <v>1</v>
      </c>
      <c r="AJ338">
        <v>5700</v>
      </c>
      <c r="AO338" t="s">
        <v>7300</v>
      </c>
      <c r="AS338" t="s">
        <v>697</v>
      </c>
      <c r="AU338">
        <v>5047</v>
      </c>
      <c r="AV338">
        <v>5047</v>
      </c>
      <c r="AW338">
        <v>5047</v>
      </c>
      <c r="AX338">
        <v>7</v>
      </c>
      <c r="AY338">
        <v>13</v>
      </c>
      <c r="AZ338">
        <v>400</v>
      </c>
      <c r="BB338">
        <v>748</v>
      </c>
      <c r="BG338" t="s">
        <v>31</v>
      </c>
      <c r="BK338" t="s">
        <v>31</v>
      </c>
      <c r="BL338" t="s">
        <v>31</v>
      </c>
      <c r="BM338" s="2">
        <v>41396</v>
      </c>
    </row>
    <row r="339" spans="1:65">
      <c r="A339">
        <v>105958</v>
      </c>
      <c r="B339">
        <v>50068</v>
      </c>
      <c r="C339" t="s">
        <v>673</v>
      </c>
      <c r="D339">
        <v>1721</v>
      </c>
      <c r="E339" t="s">
        <v>673</v>
      </c>
      <c r="F339" t="s">
        <v>704</v>
      </c>
      <c r="G339">
        <v>0</v>
      </c>
      <c r="J339" t="s">
        <v>1538</v>
      </c>
      <c r="M339">
        <v>5537191</v>
      </c>
      <c r="N339">
        <v>1.2</v>
      </c>
      <c r="O339">
        <v>6644.63</v>
      </c>
      <c r="Q339" t="s">
        <v>695</v>
      </c>
      <c r="R339" s="2">
        <v>44927</v>
      </c>
      <c r="S339">
        <v>5700</v>
      </c>
      <c r="T339" s="2">
        <v>44562</v>
      </c>
      <c r="U339" t="s">
        <v>6990</v>
      </c>
      <c r="V339" t="s">
        <v>6991</v>
      </c>
      <c r="W339">
        <v>0</v>
      </c>
      <c r="Y339">
        <v>0</v>
      </c>
      <c r="Z339" s="2">
        <v>41396</v>
      </c>
      <c r="AF339" t="s">
        <v>20</v>
      </c>
      <c r="AG339" t="s">
        <v>21</v>
      </c>
      <c r="AH339">
        <v>5047</v>
      </c>
      <c r="AI339">
        <v>1</v>
      </c>
      <c r="AJ339">
        <v>5700</v>
      </c>
      <c r="AO339" t="s">
        <v>7300</v>
      </c>
      <c r="AS339" t="s">
        <v>697</v>
      </c>
      <c r="AU339">
        <v>5047</v>
      </c>
      <c r="AV339">
        <v>5047</v>
      </c>
      <c r="AW339">
        <v>5047</v>
      </c>
      <c r="AX339">
        <v>8</v>
      </c>
      <c r="AY339">
        <v>15</v>
      </c>
      <c r="AZ339">
        <v>400</v>
      </c>
      <c r="BB339">
        <v>748</v>
      </c>
      <c r="BG339" t="s">
        <v>31</v>
      </c>
      <c r="BK339" t="s">
        <v>31</v>
      </c>
      <c r="BL339" t="s">
        <v>31</v>
      </c>
      <c r="BM339" s="2">
        <v>41396</v>
      </c>
    </row>
    <row r="340" spans="1:65">
      <c r="A340">
        <v>105958</v>
      </c>
      <c r="B340">
        <v>50068</v>
      </c>
      <c r="C340" t="s">
        <v>673</v>
      </c>
      <c r="D340">
        <v>1721</v>
      </c>
      <c r="E340" t="s">
        <v>673</v>
      </c>
      <c r="F340" t="s">
        <v>705</v>
      </c>
      <c r="G340">
        <v>0</v>
      </c>
      <c r="J340" t="s">
        <v>1538</v>
      </c>
      <c r="M340">
        <v>5579508</v>
      </c>
      <c r="N340">
        <v>1.2</v>
      </c>
      <c r="O340">
        <v>6695.41</v>
      </c>
      <c r="Q340" t="s">
        <v>695</v>
      </c>
      <c r="R340" s="2">
        <v>44927</v>
      </c>
      <c r="S340">
        <v>5700</v>
      </c>
      <c r="T340" s="2">
        <v>44562</v>
      </c>
      <c r="U340" t="s">
        <v>6990</v>
      </c>
      <c r="V340" t="s">
        <v>6991</v>
      </c>
      <c r="W340">
        <v>0</v>
      </c>
      <c r="Y340">
        <v>0</v>
      </c>
      <c r="Z340" s="2">
        <v>41396</v>
      </c>
      <c r="AF340" t="s">
        <v>20</v>
      </c>
      <c r="AG340" t="s">
        <v>21</v>
      </c>
      <c r="AH340">
        <v>5047</v>
      </c>
      <c r="AI340">
        <v>1</v>
      </c>
      <c r="AJ340">
        <v>5700</v>
      </c>
      <c r="AO340" t="s">
        <v>7300</v>
      </c>
      <c r="AS340" t="s">
        <v>697</v>
      </c>
      <c r="AU340">
        <v>5047</v>
      </c>
      <c r="AV340">
        <v>5047</v>
      </c>
      <c r="AW340">
        <v>5047</v>
      </c>
      <c r="AX340">
        <v>9</v>
      </c>
      <c r="AY340">
        <v>17</v>
      </c>
      <c r="AZ340">
        <v>400</v>
      </c>
      <c r="BB340">
        <v>748</v>
      </c>
      <c r="BG340" t="s">
        <v>31</v>
      </c>
      <c r="BK340" t="s">
        <v>31</v>
      </c>
      <c r="BL340" t="s">
        <v>31</v>
      </c>
      <c r="BM340" s="2">
        <v>41396</v>
      </c>
    </row>
    <row r="341" spans="1:65">
      <c r="A341">
        <v>105958</v>
      </c>
      <c r="B341">
        <v>50068</v>
      </c>
      <c r="C341" t="s">
        <v>673</v>
      </c>
      <c r="D341">
        <v>1721</v>
      </c>
      <c r="E341" t="s">
        <v>673</v>
      </c>
      <c r="F341" t="s">
        <v>706</v>
      </c>
      <c r="G341">
        <v>0</v>
      </c>
      <c r="J341" t="s">
        <v>1538</v>
      </c>
      <c r="M341">
        <v>5579508</v>
      </c>
      <c r="N341">
        <v>1.2</v>
      </c>
      <c r="O341">
        <v>6695.41</v>
      </c>
      <c r="Q341" t="s">
        <v>695</v>
      </c>
      <c r="R341" s="2">
        <v>44927</v>
      </c>
      <c r="S341">
        <v>5700</v>
      </c>
      <c r="T341" s="2">
        <v>44562</v>
      </c>
      <c r="U341" t="s">
        <v>6990</v>
      </c>
      <c r="V341" t="s">
        <v>6991</v>
      </c>
      <c r="W341">
        <v>0</v>
      </c>
      <c r="Y341">
        <v>0</v>
      </c>
      <c r="Z341" s="2">
        <v>41396</v>
      </c>
      <c r="AF341" t="s">
        <v>20</v>
      </c>
      <c r="AG341" t="s">
        <v>21</v>
      </c>
      <c r="AH341">
        <v>5047</v>
      </c>
      <c r="AI341">
        <v>1</v>
      </c>
      <c r="AJ341">
        <v>5700</v>
      </c>
      <c r="AO341" t="s">
        <v>7300</v>
      </c>
      <c r="AS341" t="s">
        <v>697</v>
      </c>
      <c r="AU341">
        <v>5047</v>
      </c>
      <c r="AV341">
        <v>5047</v>
      </c>
      <c r="AW341">
        <v>5047</v>
      </c>
      <c r="AX341">
        <v>10</v>
      </c>
      <c r="AY341">
        <v>18</v>
      </c>
      <c r="AZ341">
        <v>400</v>
      </c>
      <c r="BB341">
        <v>748</v>
      </c>
      <c r="BG341" t="s">
        <v>31</v>
      </c>
      <c r="BK341" t="s">
        <v>31</v>
      </c>
      <c r="BL341" t="s">
        <v>31</v>
      </c>
      <c r="BM341" s="2">
        <v>41396</v>
      </c>
    </row>
    <row r="342" spans="1:65">
      <c r="A342">
        <v>105958</v>
      </c>
      <c r="B342">
        <v>50068</v>
      </c>
      <c r="C342" t="s">
        <v>673</v>
      </c>
      <c r="D342">
        <v>1721</v>
      </c>
      <c r="E342" t="s">
        <v>673</v>
      </c>
      <c r="F342" t="s">
        <v>707</v>
      </c>
      <c r="G342">
        <v>0</v>
      </c>
      <c r="J342" t="s">
        <v>1538</v>
      </c>
      <c r="M342">
        <v>5622175</v>
      </c>
      <c r="N342">
        <v>1.2</v>
      </c>
      <c r="O342">
        <v>6746.61</v>
      </c>
      <c r="Q342" t="s">
        <v>695</v>
      </c>
      <c r="R342" s="2">
        <v>44927</v>
      </c>
      <c r="S342">
        <v>5700</v>
      </c>
      <c r="T342" s="2">
        <v>44562</v>
      </c>
      <c r="U342" t="s">
        <v>6990</v>
      </c>
      <c r="V342" t="s">
        <v>6991</v>
      </c>
      <c r="W342">
        <v>0</v>
      </c>
      <c r="Y342">
        <v>0</v>
      </c>
      <c r="Z342" s="2">
        <v>41396</v>
      </c>
      <c r="AF342" t="s">
        <v>20</v>
      </c>
      <c r="AG342" t="s">
        <v>21</v>
      </c>
      <c r="AH342">
        <v>5047</v>
      </c>
      <c r="AI342">
        <v>1</v>
      </c>
      <c r="AJ342">
        <v>5700</v>
      </c>
      <c r="AO342" t="s">
        <v>7300</v>
      </c>
      <c r="AS342" t="s">
        <v>697</v>
      </c>
      <c r="AU342">
        <v>5047</v>
      </c>
      <c r="AV342">
        <v>5047</v>
      </c>
      <c r="AW342">
        <v>5047</v>
      </c>
      <c r="AX342">
        <v>11</v>
      </c>
      <c r="AY342">
        <v>19</v>
      </c>
      <c r="AZ342">
        <v>400</v>
      </c>
      <c r="BB342">
        <v>748</v>
      </c>
      <c r="BG342" t="s">
        <v>31</v>
      </c>
      <c r="BK342" t="s">
        <v>31</v>
      </c>
      <c r="BL342" t="s">
        <v>31</v>
      </c>
      <c r="BM342" s="2">
        <v>41396</v>
      </c>
    </row>
    <row r="343" spans="1:65">
      <c r="A343">
        <v>105958</v>
      </c>
      <c r="B343">
        <v>50068</v>
      </c>
      <c r="C343" t="s">
        <v>673</v>
      </c>
      <c r="D343">
        <v>1721</v>
      </c>
      <c r="E343" t="s">
        <v>673</v>
      </c>
      <c r="F343" t="s">
        <v>708</v>
      </c>
      <c r="G343">
        <v>0</v>
      </c>
      <c r="J343" t="s">
        <v>1538</v>
      </c>
      <c r="M343">
        <v>5706447</v>
      </c>
      <c r="N343">
        <v>1.2</v>
      </c>
      <c r="O343">
        <v>6847.74</v>
      </c>
      <c r="Q343" t="s">
        <v>695</v>
      </c>
      <c r="R343" s="2">
        <v>44927</v>
      </c>
      <c r="S343">
        <v>5700</v>
      </c>
      <c r="T343" s="2">
        <v>44562</v>
      </c>
      <c r="U343" t="s">
        <v>6990</v>
      </c>
      <c r="V343" t="s">
        <v>6991</v>
      </c>
      <c r="W343">
        <v>0</v>
      </c>
      <c r="Y343">
        <v>0</v>
      </c>
      <c r="Z343" s="2">
        <v>41396</v>
      </c>
      <c r="AF343" t="s">
        <v>20</v>
      </c>
      <c r="AG343" t="s">
        <v>21</v>
      </c>
      <c r="AH343">
        <v>5047</v>
      </c>
      <c r="AI343">
        <v>1</v>
      </c>
      <c r="AJ343">
        <v>5700</v>
      </c>
      <c r="AO343" t="s">
        <v>7300</v>
      </c>
      <c r="AS343" t="s">
        <v>697</v>
      </c>
      <c r="AU343">
        <v>5047</v>
      </c>
      <c r="AV343">
        <v>5047</v>
      </c>
      <c r="AW343">
        <v>5047</v>
      </c>
      <c r="AX343">
        <v>12</v>
      </c>
      <c r="AY343">
        <v>20</v>
      </c>
      <c r="AZ343">
        <v>400</v>
      </c>
      <c r="BB343">
        <v>748</v>
      </c>
      <c r="BG343" t="s">
        <v>31</v>
      </c>
      <c r="BK343" t="s">
        <v>31</v>
      </c>
      <c r="BL343" t="s">
        <v>31</v>
      </c>
      <c r="BM343" s="2">
        <v>41396</v>
      </c>
    </row>
    <row r="344" spans="1:65">
      <c r="A344">
        <v>105958</v>
      </c>
      <c r="B344">
        <v>50068</v>
      </c>
      <c r="C344" t="s">
        <v>673</v>
      </c>
      <c r="D344">
        <v>1721</v>
      </c>
      <c r="E344" t="s">
        <v>673</v>
      </c>
      <c r="F344" t="s">
        <v>709</v>
      </c>
      <c r="G344">
        <v>0</v>
      </c>
      <c r="J344" t="s">
        <v>1538</v>
      </c>
      <c r="M344">
        <v>5833368</v>
      </c>
      <c r="N344">
        <v>1.2</v>
      </c>
      <c r="O344">
        <v>7000.04</v>
      </c>
      <c r="Q344" t="s">
        <v>695</v>
      </c>
      <c r="R344" s="2">
        <v>44927</v>
      </c>
      <c r="S344">
        <v>5700</v>
      </c>
      <c r="T344" s="2">
        <v>44562</v>
      </c>
      <c r="U344" t="s">
        <v>6990</v>
      </c>
      <c r="V344" t="s">
        <v>6991</v>
      </c>
      <c r="W344">
        <v>0</v>
      </c>
      <c r="Y344">
        <v>0</v>
      </c>
      <c r="Z344" s="2">
        <v>41396</v>
      </c>
      <c r="AF344" t="s">
        <v>20</v>
      </c>
      <c r="AG344" t="s">
        <v>21</v>
      </c>
      <c r="AH344">
        <v>5047</v>
      </c>
      <c r="AI344">
        <v>1</v>
      </c>
      <c r="AJ344">
        <v>5700</v>
      </c>
      <c r="AO344" t="s">
        <v>7300</v>
      </c>
      <c r="AS344" t="s">
        <v>697</v>
      </c>
      <c r="AU344">
        <v>5047</v>
      </c>
      <c r="AV344">
        <v>5047</v>
      </c>
      <c r="AW344">
        <v>5047</v>
      </c>
      <c r="AX344">
        <v>13</v>
      </c>
      <c r="AY344">
        <v>21</v>
      </c>
      <c r="AZ344">
        <v>400</v>
      </c>
      <c r="BB344">
        <v>748</v>
      </c>
      <c r="BG344" t="s">
        <v>31</v>
      </c>
      <c r="BK344" t="s">
        <v>31</v>
      </c>
      <c r="BL344" t="s">
        <v>31</v>
      </c>
      <c r="BM344" s="2">
        <v>41396</v>
      </c>
    </row>
    <row r="345" spans="1:65">
      <c r="A345">
        <v>105958</v>
      </c>
      <c r="B345">
        <v>50068</v>
      </c>
      <c r="C345" t="s">
        <v>673</v>
      </c>
      <c r="D345">
        <v>1721</v>
      </c>
      <c r="E345" t="s">
        <v>673</v>
      </c>
      <c r="F345" t="s">
        <v>710</v>
      </c>
      <c r="G345">
        <v>0</v>
      </c>
      <c r="J345" t="s">
        <v>1538</v>
      </c>
      <c r="M345">
        <v>5707765</v>
      </c>
      <c r="N345">
        <v>1.2</v>
      </c>
      <c r="O345">
        <v>6849.32</v>
      </c>
      <c r="Q345" t="s">
        <v>695</v>
      </c>
      <c r="R345" s="2">
        <v>44927</v>
      </c>
      <c r="S345">
        <v>5700</v>
      </c>
      <c r="T345" s="2">
        <v>44562</v>
      </c>
      <c r="U345" t="s">
        <v>6990</v>
      </c>
      <c r="V345" t="s">
        <v>6991</v>
      </c>
      <c r="W345">
        <v>0</v>
      </c>
      <c r="Y345">
        <v>0</v>
      </c>
      <c r="Z345" s="2">
        <v>41396</v>
      </c>
      <c r="AF345" t="s">
        <v>20</v>
      </c>
      <c r="AG345" t="s">
        <v>21</v>
      </c>
      <c r="AH345">
        <v>5047</v>
      </c>
      <c r="AI345">
        <v>1</v>
      </c>
      <c r="AJ345">
        <v>5700</v>
      </c>
      <c r="AO345" t="s">
        <v>7300</v>
      </c>
      <c r="AS345" t="s">
        <v>697</v>
      </c>
      <c r="AU345">
        <v>5047</v>
      </c>
      <c r="AV345">
        <v>5047</v>
      </c>
      <c r="AW345">
        <v>5047</v>
      </c>
      <c r="AX345">
        <v>14</v>
      </c>
      <c r="AY345">
        <v>22</v>
      </c>
      <c r="AZ345">
        <v>400</v>
      </c>
      <c r="BB345">
        <v>748</v>
      </c>
      <c r="BG345" t="s">
        <v>31</v>
      </c>
      <c r="BK345" t="s">
        <v>31</v>
      </c>
      <c r="BL345" t="s">
        <v>31</v>
      </c>
      <c r="BM345" s="2">
        <v>41396</v>
      </c>
    </row>
    <row r="346" spans="1:65">
      <c r="A346">
        <v>105958</v>
      </c>
      <c r="B346">
        <v>50068</v>
      </c>
      <c r="C346" t="s">
        <v>673</v>
      </c>
      <c r="D346">
        <v>1721</v>
      </c>
      <c r="E346" t="s">
        <v>673</v>
      </c>
      <c r="F346" t="s">
        <v>711</v>
      </c>
      <c r="G346">
        <v>0</v>
      </c>
      <c r="J346" t="s">
        <v>1538</v>
      </c>
      <c r="M346">
        <v>5791063</v>
      </c>
      <c r="N346">
        <v>1.2</v>
      </c>
      <c r="O346">
        <v>6949.28</v>
      </c>
      <c r="Q346" t="s">
        <v>695</v>
      </c>
      <c r="R346" s="2">
        <v>44927</v>
      </c>
      <c r="S346">
        <v>5700</v>
      </c>
      <c r="T346" s="2">
        <v>44562</v>
      </c>
      <c r="U346" t="s">
        <v>6990</v>
      </c>
      <c r="V346" t="s">
        <v>6991</v>
      </c>
      <c r="W346">
        <v>0</v>
      </c>
      <c r="Y346">
        <v>0</v>
      </c>
      <c r="Z346" s="2">
        <v>41396</v>
      </c>
      <c r="AF346" t="s">
        <v>20</v>
      </c>
      <c r="AG346" t="s">
        <v>21</v>
      </c>
      <c r="AH346">
        <v>5047</v>
      </c>
      <c r="AI346">
        <v>1</v>
      </c>
      <c r="AJ346">
        <v>5700</v>
      </c>
      <c r="AO346" t="s">
        <v>7300</v>
      </c>
      <c r="AS346" t="s">
        <v>697</v>
      </c>
      <c r="AU346">
        <v>5047</v>
      </c>
      <c r="AV346">
        <v>5047</v>
      </c>
      <c r="AW346">
        <v>5047</v>
      </c>
      <c r="AX346">
        <v>15</v>
      </c>
      <c r="AY346">
        <v>23</v>
      </c>
      <c r="AZ346">
        <v>400</v>
      </c>
      <c r="BB346">
        <v>748</v>
      </c>
      <c r="BG346" t="s">
        <v>31</v>
      </c>
      <c r="BK346" t="s">
        <v>31</v>
      </c>
      <c r="BL346" t="s">
        <v>31</v>
      </c>
      <c r="BM346" s="2">
        <v>41396</v>
      </c>
    </row>
    <row r="347" spans="1:65">
      <c r="A347">
        <v>105958</v>
      </c>
      <c r="B347">
        <v>50068</v>
      </c>
      <c r="C347" t="s">
        <v>673</v>
      </c>
      <c r="D347">
        <v>1721</v>
      </c>
      <c r="E347" t="s">
        <v>673</v>
      </c>
      <c r="F347" t="s">
        <v>712</v>
      </c>
      <c r="G347">
        <v>0</v>
      </c>
      <c r="J347" t="s">
        <v>1538</v>
      </c>
      <c r="M347">
        <v>5875672</v>
      </c>
      <c r="N347">
        <v>1.2</v>
      </c>
      <c r="O347">
        <v>7050.81</v>
      </c>
      <c r="Q347" t="s">
        <v>695</v>
      </c>
      <c r="R347" s="2">
        <v>44927</v>
      </c>
      <c r="S347">
        <v>5700</v>
      </c>
      <c r="T347" s="2">
        <v>44562</v>
      </c>
      <c r="U347" t="s">
        <v>6990</v>
      </c>
      <c r="V347" t="s">
        <v>6991</v>
      </c>
      <c r="W347">
        <v>0</v>
      </c>
      <c r="Y347">
        <v>0</v>
      </c>
      <c r="Z347" s="2">
        <v>41396</v>
      </c>
      <c r="AF347" t="s">
        <v>20</v>
      </c>
      <c r="AG347" t="s">
        <v>21</v>
      </c>
      <c r="AH347">
        <v>5047</v>
      </c>
      <c r="AI347">
        <v>1</v>
      </c>
      <c r="AJ347">
        <v>5700</v>
      </c>
      <c r="AO347" t="s">
        <v>7300</v>
      </c>
      <c r="AS347" t="s">
        <v>697</v>
      </c>
      <c r="AU347">
        <v>5047</v>
      </c>
      <c r="AV347">
        <v>5047</v>
      </c>
      <c r="AW347">
        <v>5047</v>
      </c>
      <c r="AX347">
        <v>16</v>
      </c>
      <c r="AY347">
        <v>24</v>
      </c>
      <c r="AZ347">
        <v>400</v>
      </c>
      <c r="BB347">
        <v>748</v>
      </c>
      <c r="BG347" t="s">
        <v>31</v>
      </c>
      <c r="BK347" t="s">
        <v>31</v>
      </c>
      <c r="BL347" t="s">
        <v>31</v>
      </c>
      <c r="BM347" s="2">
        <v>41396</v>
      </c>
    </row>
    <row r="348" spans="1:65">
      <c r="A348">
        <v>105958</v>
      </c>
      <c r="B348">
        <v>50068</v>
      </c>
      <c r="C348" t="s">
        <v>673</v>
      </c>
      <c r="D348">
        <v>1721</v>
      </c>
      <c r="E348" t="s">
        <v>673</v>
      </c>
      <c r="F348" t="s">
        <v>713</v>
      </c>
      <c r="G348">
        <v>0</v>
      </c>
      <c r="J348" t="s">
        <v>1538</v>
      </c>
      <c r="M348">
        <v>5960273</v>
      </c>
      <c r="N348">
        <v>1.2</v>
      </c>
      <c r="O348">
        <v>7152.33</v>
      </c>
      <c r="Q348" t="s">
        <v>695</v>
      </c>
      <c r="R348" s="2">
        <v>44927</v>
      </c>
      <c r="S348">
        <v>5700</v>
      </c>
      <c r="T348" s="2">
        <v>44562</v>
      </c>
      <c r="U348" t="s">
        <v>6990</v>
      </c>
      <c r="V348" t="s">
        <v>6991</v>
      </c>
      <c r="W348">
        <v>0</v>
      </c>
      <c r="Y348">
        <v>0</v>
      </c>
      <c r="Z348" s="2">
        <v>41396</v>
      </c>
      <c r="AF348" t="s">
        <v>20</v>
      </c>
      <c r="AG348" t="s">
        <v>21</v>
      </c>
      <c r="AH348">
        <v>5047</v>
      </c>
      <c r="AI348">
        <v>1</v>
      </c>
      <c r="AJ348">
        <v>5700</v>
      </c>
      <c r="AO348" t="s">
        <v>7300</v>
      </c>
      <c r="AS348" t="s">
        <v>697</v>
      </c>
      <c r="AU348">
        <v>5047</v>
      </c>
      <c r="AV348">
        <v>5047</v>
      </c>
      <c r="AW348">
        <v>5047</v>
      </c>
      <c r="AX348">
        <v>17</v>
      </c>
      <c r="AY348">
        <v>25</v>
      </c>
      <c r="AZ348">
        <v>400</v>
      </c>
      <c r="BB348">
        <v>748</v>
      </c>
      <c r="BG348" t="s">
        <v>31</v>
      </c>
      <c r="BK348" t="s">
        <v>31</v>
      </c>
      <c r="BL348" t="s">
        <v>31</v>
      </c>
      <c r="BM348" s="2">
        <v>41396</v>
      </c>
    </row>
    <row r="349" spans="1:65">
      <c r="A349">
        <v>105958</v>
      </c>
      <c r="B349">
        <v>50068</v>
      </c>
      <c r="C349" t="s">
        <v>673</v>
      </c>
      <c r="D349">
        <v>1721</v>
      </c>
      <c r="E349" t="s">
        <v>673</v>
      </c>
      <c r="F349" t="s">
        <v>714</v>
      </c>
      <c r="G349">
        <v>0</v>
      </c>
      <c r="J349" t="s">
        <v>1538</v>
      </c>
      <c r="M349">
        <v>6002571</v>
      </c>
      <c r="N349">
        <v>1.2</v>
      </c>
      <c r="O349">
        <v>7203.09</v>
      </c>
      <c r="Q349" t="s">
        <v>695</v>
      </c>
      <c r="R349" s="2">
        <v>44927</v>
      </c>
      <c r="S349">
        <v>5700</v>
      </c>
      <c r="T349" s="2">
        <v>44562</v>
      </c>
      <c r="U349" t="s">
        <v>6990</v>
      </c>
      <c r="V349" t="s">
        <v>6991</v>
      </c>
      <c r="W349">
        <v>0</v>
      </c>
      <c r="Y349">
        <v>0</v>
      </c>
      <c r="Z349" s="2">
        <v>41396</v>
      </c>
      <c r="AF349" t="s">
        <v>20</v>
      </c>
      <c r="AG349" t="s">
        <v>21</v>
      </c>
      <c r="AH349">
        <v>5047</v>
      </c>
      <c r="AI349">
        <v>1</v>
      </c>
      <c r="AJ349">
        <v>5700</v>
      </c>
      <c r="AO349" t="s">
        <v>7300</v>
      </c>
      <c r="AS349" t="s">
        <v>697</v>
      </c>
      <c r="AU349">
        <v>5047</v>
      </c>
      <c r="AV349">
        <v>5047</v>
      </c>
      <c r="AW349">
        <v>5047</v>
      </c>
      <c r="AX349">
        <v>18</v>
      </c>
      <c r="AY349">
        <v>26</v>
      </c>
      <c r="AZ349">
        <v>400</v>
      </c>
      <c r="BB349">
        <v>748</v>
      </c>
      <c r="BG349" t="s">
        <v>31</v>
      </c>
      <c r="BK349" t="s">
        <v>31</v>
      </c>
      <c r="BL349" t="s">
        <v>31</v>
      </c>
      <c r="BM349" s="2">
        <v>41396</v>
      </c>
    </row>
    <row r="350" spans="1:65">
      <c r="A350">
        <v>105958</v>
      </c>
      <c r="B350">
        <v>50068</v>
      </c>
      <c r="C350" t="s">
        <v>673</v>
      </c>
      <c r="D350">
        <v>1721</v>
      </c>
      <c r="E350" t="s">
        <v>673</v>
      </c>
      <c r="F350" t="s">
        <v>715</v>
      </c>
      <c r="G350">
        <v>0</v>
      </c>
      <c r="J350" t="s">
        <v>1538</v>
      </c>
      <c r="M350">
        <v>6044867</v>
      </c>
      <c r="N350">
        <v>1.2</v>
      </c>
      <c r="O350">
        <v>7253.84</v>
      </c>
      <c r="Q350" t="s">
        <v>695</v>
      </c>
      <c r="R350" s="2">
        <v>44927</v>
      </c>
      <c r="S350">
        <v>5700</v>
      </c>
      <c r="T350" s="2">
        <v>44562</v>
      </c>
      <c r="U350" t="s">
        <v>6990</v>
      </c>
      <c r="V350" t="s">
        <v>6991</v>
      </c>
      <c r="W350">
        <v>0</v>
      </c>
      <c r="Y350">
        <v>0</v>
      </c>
      <c r="Z350" s="2">
        <v>41396</v>
      </c>
      <c r="AF350" t="s">
        <v>20</v>
      </c>
      <c r="AG350" t="s">
        <v>21</v>
      </c>
      <c r="AH350">
        <v>5047</v>
      </c>
      <c r="AI350">
        <v>1</v>
      </c>
      <c r="AJ350">
        <v>5700</v>
      </c>
      <c r="AO350" t="s">
        <v>7300</v>
      </c>
      <c r="AS350" t="s">
        <v>697</v>
      </c>
      <c r="AU350">
        <v>5047</v>
      </c>
      <c r="AV350">
        <v>5047</v>
      </c>
      <c r="AW350">
        <v>5047</v>
      </c>
      <c r="AX350">
        <v>19</v>
      </c>
      <c r="AY350">
        <v>27</v>
      </c>
      <c r="AZ350">
        <v>400</v>
      </c>
      <c r="BB350">
        <v>748</v>
      </c>
      <c r="BG350" t="s">
        <v>31</v>
      </c>
      <c r="BK350" t="s">
        <v>31</v>
      </c>
      <c r="BL350" t="s">
        <v>31</v>
      </c>
      <c r="BM350" s="2">
        <v>41396</v>
      </c>
    </row>
    <row r="351" spans="1:65">
      <c r="A351">
        <v>105958</v>
      </c>
      <c r="B351">
        <v>50068</v>
      </c>
      <c r="C351" t="s">
        <v>673</v>
      </c>
      <c r="D351">
        <v>1721</v>
      </c>
      <c r="E351" t="s">
        <v>673</v>
      </c>
      <c r="F351" t="s">
        <v>716</v>
      </c>
      <c r="G351">
        <v>0</v>
      </c>
      <c r="J351" t="s">
        <v>1538</v>
      </c>
      <c r="M351">
        <v>6087161</v>
      </c>
      <c r="N351">
        <v>1.2</v>
      </c>
      <c r="O351">
        <v>7304.59</v>
      </c>
      <c r="Q351" t="s">
        <v>695</v>
      </c>
      <c r="R351" s="2">
        <v>44927</v>
      </c>
      <c r="S351">
        <v>5700</v>
      </c>
      <c r="T351" s="2">
        <v>44562</v>
      </c>
      <c r="U351" t="s">
        <v>6990</v>
      </c>
      <c r="V351" t="s">
        <v>6991</v>
      </c>
      <c r="W351">
        <v>0</v>
      </c>
      <c r="Y351">
        <v>0</v>
      </c>
      <c r="Z351" s="2">
        <v>41396</v>
      </c>
      <c r="AF351" t="s">
        <v>20</v>
      </c>
      <c r="AG351" t="s">
        <v>21</v>
      </c>
      <c r="AH351">
        <v>5047</v>
      </c>
      <c r="AI351">
        <v>1</v>
      </c>
      <c r="AJ351">
        <v>5700</v>
      </c>
      <c r="AO351" t="s">
        <v>7300</v>
      </c>
      <c r="AS351" t="s">
        <v>697</v>
      </c>
      <c r="AU351">
        <v>5047</v>
      </c>
      <c r="AV351">
        <v>5047</v>
      </c>
      <c r="AW351">
        <v>5047</v>
      </c>
      <c r="AX351">
        <v>20</v>
      </c>
      <c r="AY351">
        <v>28</v>
      </c>
      <c r="AZ351">
        <v>400</v>
      </c>
      <c r="BB351">
        <v>748</v>
      </c>
      <c r="BG351" t="s">
        <v>31</v>
      </c>
      <c r="BK351" t="s">
        <v>31</v>
      </c>
      <c r="BL351" t="s">
        <v>31</v>
      </c>
      <c r="BM351" s="2">
        <v>41396</v>
      </c>
    </row>
    <row r="352" spans="1:65">
      <c r="A352">
        <v>105958</v>
      </c>
      <c r="B352">
        <v>50068</v>
      </c>
      <c r="C352" t="s">
        <v>673</v>
      </c>
      <c r="D352">
        <v>1721</v>
      </c>
      <c r="E352" t="s">
        <v>673</v>
      </c>
      <c r="F352" t="s">
        <v>717</v>
      </c>
      <c r="G352">
        <v>0</v>
      </c>
      <c r="J352" t="s">
        <v>1538</v>
      </c>
      <c r="M352">
        <v>6129454</v>
      </c>
      <c r="N352">
        <v>1.2</v>
      </c>
      <c r="O352">
        <v>7355.34</v>
      </c>
      <c r="Q352" t="s">
        <v>695</v>
      </c>
      <c r="R352" s="2">
        <v>44927</v>
      </c>
      <c r="S352">
        <v>5700</v>
      </c>
      <c r="T352" s="2">
        <v>44562</v>
      </c>
      <c r="U352" t="s">
        <v>6990</v>
      </c>
      <c r="V352" t="s">
        <v>6991</v>
      </c>
      <c r="W352">
        <v>0</v>
      </c>
      <c r="Y352">
        <v>0</v>
      </c>
      <c r="Z352" s="2">
        <v>41396</v>
      </c>
      <c r="AF352" t="s">
        <v>20</v>
      </c>
      <c r="AG352" t="s">
        <v>21</v>
      </c>
      <c r="AH352">
        <v>5047</v>
      </c>
      <c r="AI352">
        <v>1</v>
      </c>
      <c r="AJ352">
        <v>5700</v>
      </c>
      <c r="AO352" t="s">
        <v>7300</v>
      </c>
      <c r="AS352" t="s">
        <v>697</v>
      </c>
      <c r="AU352">
        <v>5047</v>
      </c>
      <c r="AV352">
        <v>5047</v>
      </c>
      <c r="AW352">
        <v>5047</v>
      </c>
      <c r="AX352">
        <v>21</v>
      </c>
      <c r="AY352">
        <v>29</v>
      </c>
      <c r="AZ352">
        <v>400</v>
      </c>
      <c r="BB352">
        <v>748</v>
      </c>
      <c r="BG352" t="s">
        <v>31</v>
      </c>
      <c r="BK352" t="s">
        <v>31</v>
      </c>
      <c r="BL352" t="s">
        <v>31</v>
      </c>
      <c r="BM352" s="2">
        <v>41396</v>
      </c>
    </row>
    <row r="353" spans="1:65">
      <c r="A353">
        <v>105958</v>
      </c>
      <c r="B353">
        <v>50068</v>
      </c>
      <c r="C353" t="s">
        <v>673</v>
      </c>
      <c r="D353">
        <v>1721</v>
      </c>
      <c r="E353" t="s">
        <v>673</v>
      </c>
      <c r="F353" t="s">
        <v>718</v>
      </c>
      <c r="G353">
        <v>0</v>
      </c>
      <c r="J353" t="s">
        <v>1538</v>
      </c>
      <c r="M353">
        <v>6171745</v>
      </c>
      <c r="N353">
        <v>1.2</v>
      </c>
      <c r="O353">
        <v>7406.09</v>
      </c>
      <c r="Q353" t="s">
        <v>695</v>
      </c>
      <c r="R353" s="2">
        <v>44927</v>
      </c>
      <c r="S353">
        <v>5700</v>
      </c>
      <c r="T353" s="2">
        <v>44562</v>
      </c>
      <c r="U353" t="s">
        <v>6990</v>
      </c>
      <c r="V353" t="s">
        <v>6991</v>
      </c>
      <c r="W353">
        <v>0</v>
      </c>
      <c r="Y353">
        <v>0</v>
      </c>
      <c r="Z353" s="2">
        <v>41396</v>
      </c>
      <c r="AF353" t="s">
        <v>20</v>
      </c>
      <c r="AG353" t="s">
        <v>21</v>
      </c>
      <c r="AH353">
        <v>5047</v>
      </c>
      <c r="AI353">
        <v>1</v>
      </c>
      <c r="AJ353">
        <v>5700</v>
      </c>
      <c r="AO353" t="s">
        <v>7300</v>
      </c>
      <c r="AS353" t="s">
        <v>697</v>
      </c>
      <c r="AU353">
        <v>5047</v>
      </c>
      <c r="AV353">
        <v>5047</v>
      </c>
      <c r="AW353">
        <v>5047</v>
      </c>
      <c r="AX353">
        <v>22</v>
      </c>
      <c r="AY353">
        <v>30</v>
      </c>
      <c r="AZ353">
        <v>400</v>
      </c>
      <c r="BB353">
        <v>748</v>
      </c>
      <c r="BG353" t="s">
        <v>31</v>
      </c>
      <c r="BK353" t="s">
        <v>31</v>
      </c>
      <c r="BL353" t="s">
        <v>31</v>
      </c>
      <c r="BM353" s="2">
        <v>41396</v>
      </c>
    </row>
    <row r="354" spans="1:65">
      <c r="A354">
        <v>105958</v>
      </c>
      <c r="B354">
        <v>50068</v>
      </c>
      <c r="C354" t="s">
        <v>673</v>
      </c>
      <c r="D354">
        <v>1721</v>
      </c>
      <c r="E354" t="s">
        <v>673</v>
      </c>
      <c r="F354" t="s">
        <v>719</v>
      </c>
      <c r="G354">
        <v>0</v>
      </c>
      <c r="J354" t="s">
        <v>1538</v>
      </c>
      <c r="M354">
        <v>6256321</v>
      </c>
      <c r="N354">
        <v>1.2</v>
      </c>
      <c r="O354">
        <v>7507.59</v>
      </c>
      <c r="Q354" t="s">
        <v>695</v>
      </c>
      <c r="R354" s="2">
        <v>44927</v>
      </c>
      <c r="S354">
        <v>5700</v>
      </c>
      <c r="T354" s="2">
        <v>44562</v>
      </c>
      <c r="U354" t="s">
        <v>6990</v>
      </c>
      <c r="V354" t="s">
        <v>6991</v>
      </c>
      <c r="W354">
        <v>0</v>
      </c>
      <c r="Y354">
        <v>0</v>
      </c>
      <c r="Z354" s="2">
        <v>41396</v>
      </c>
      <c r="AF354" t="s">
        <v>20</v>
      </c>
      <c r="AG354" t="s">
        <v>21</v>
      </c>
      <c r="AH354">
        <v>5047</v>
      </c>
      <c r="AI354">
        <v>1</v>
      </c>
      <c r="AJ354">
        <v>5700</v>
      </c>
      <c r="AO354" t="s">
        <v>7300</v>
      </c>
      <c r="AS354" t="s">
        <v>697</v>
      </c>
      <c r="AU354">
        <v>5047</v>
      </c>
      <c r="AV354">
        <v>5047</v>
      </c>
      <c r="AW354">
        <v>5047</v>
      </c>
      <c r="AX354">
        <v>23</v>
      </c>
      <c r="AY354">
        <v>31</v>
      </c>
      <c r="AZ354">
        <v>400</v>
      </c>
      <c r="BB354">
        <v>748</v>
      </c>
      <c r="BG354" t="s">
        <v>31</v>
      </c>
      <c r="BK354" t="s">
        <v>31</v>
      </c>
      <c r="BL354" t="s">
        <v>31</v>
      </c>
      <c r="BM354" s="2">
        <v>41396</v>
      </c>
    </row>
    <row r="355" spans="1:65">
      <c r="A355">
        <v>105958</v>
      </c>
      <c r="B355">
        <v>50068</v>
      </c>
      <c r="C355" t="s">
        <v>673</v>
      </c>
      <c r="D355">
        <v>1721</v>
      </c>
      <c r="E355" t="s">
        <v>673</v>
      </c>
      <c r="F355" t="s">
        <v>720</v>
      </c>
      <c r="G355">
        <v>0</v>
      </c>
      <c r="J355" t="s">
        <v>1538</v>
      </c>
      <c r="M355">
        <v>6256321</v>
      </c>
      <c r="N355">
        <v>1.2</v>
      </c>
      <c r="O355">
        <v>7507.59</v>
      </c>
      <c r="Q355" t="s">
        <v>695</v>
      </c>
      <c r="R355" s="2">
        <v>44927</v>
      </c>
      <c r="S355">
        <v>5700</v>
      </c>
      <c r="T355" s="2">
        <v>44562</v>
      </c>
      <c r="U355" t="s">
        <v>6990</v>
      </c>
      <c r="V355" t="s">
        <v>6991</v>
      </c>
      <c r="W355">
        <v>0</v>
      </c>
      <c r="Y355">
        <v>0</v>
      </c>
      <c r="Z355" s="2">
        <v>41396</v>
      </c>
      <c r="AF355" t="s">
        <v>20</v>
      </c>
      <c r="AG355" t="s">
        <v>21</v>
      </c>
      <c r="AH355">
        <v>5047</v>
      </c>
      <c r="AI355">
        <v>1</v>
      </c>
      <c r="AJ355">
        <v>5700</v>
      </c>
      <c r="AO355" t="s">
        <v>7300</v>
      </c>
      <c r="AS355" t="s">
        <v>697</v>
      </c>
      <c r="AU355">
        <v>5047</v>
      </c>
      <c r="AV355">
        <v>5047</v>
      </c>
      <c r="AW355">
        <v>5047</v>
      </c>
      <c r="AX355">
        <v>24</v>
      </c>
      <c r="AY355">
        <v>32</v>
      </c>
      <c r="AZ355">
        <v>400</v>
      </c>
      <c r="BB355">
        <v>748</v>
      </c>
      <c r="BG355" t="s">
        <v>31</v>
      </c>
      <c r="BK355" t="s">
        <v>31</v>
      </c>
      <c r="BL355" t="s">
        <v>31</v>
      </c>
      <c r="BM355" s="2">
        <v>41396</v>
      </c>
    </row>
    <row r="356" spans="1:65">
      <c r="A356">
        <v>105958</v>
      </c>
      <c r="B356">
        <v>50068</v>
      </c>
      <c r="C356" t="s">
        <v>673</v>
      </c>
      <c r="D356">
        <v>1721</v>
      </c>
      <c r="E356" t="s">
        <v>673</v>
      </c>
      <c r="F356" t="s">
        <v>721</v>
      </c>
      <c r="G356">
        <v>0</v>
      </c>
      <c r="J356" t="s">
        <v>1538</v>
      </c>
      <c r="M356">
        <v>5720900</v>
      </c>
      <c r="N356">
        <v>1.2</v>
      </c>
      <c r="O356">
        <v>6865.08</v>
      </c>
      <c r="Q356" t="s">
        <v>695</v>
      </c>
      <c r="R356" s="2">
        <v>44927</v>
      </c>
      <c r="S356">
        <v>5700</v>
      </c>
      <c r="T356" s="2">
        <v>44562</v>
      </c>
      <c r="U356" t="s">
        <v>6990</v>
      </c>
      <c r="V356" t="s">
        <v>6991</v>
      </c>
      <c r="W356">
        <v>0</v>
      </c>
      <c r="Y356">
        <v>0</v>
      </c>
      <c r="Z356" s="2">
        <v>41396</v>
      </c>
      <c r="AF356" t="s">
        <v>20</v>
      </c>
      <c r="AG356" t="s">
        <v>21</v>
      </c>
      <c r="AH356">
        <v>5047</v>
      </c>
      <c r="AI356">
        <v>1</v>
      </c>
      <c r="AJ356">
        <v>5700</v>
      </c>
      <c r="AO356" t="s">
        <v>7300</v>
      </c>
      <c r="AS356" t="s">
        <v>697</v>
      </c>
      <c r="AU356">
        <v>5047</v>
      </c>
      <c r="AV356">
        <v>5047</v>
      </c>
      <c r="AW356">
        <v>5047</v>
      </c>
      <c r="AX356">
        <v>25</v>
      </c>
      <c r="AY356">
        <v>33</v>
      </c>
      <c r="AZ356">
        <v>400</v>
      </c>
      <c r="BB356">
        <v>748</v>
      </c>
      <c r="BG356" t="s">
        <v>31</v>
      </c>
      <c r="BK356" t="s">
        <v>31</v>
      </c>
      <c r="BL356" t="s">
        <v>31</v>
      </c>
      <c r="BM356" s="2">
        <v>41396</v>
      </c>
    </row>
    <row r="357" spans="1:65">
      <c r="A357">
        <v>105958</v>
      </c>
      <c r="B357">
        <v>50068</v>
      </c>
      <c r="C357" t="s">
        <v>673</v>
      </c>
      <c r="D357">
        <v>1721</v>
      </c>
      <c r="E357" t="s">
        <v>673</v>
      </c>
      <c r="F357" t="s">
        <v>722</v>
      </c>
      <c r="G357">
        <v>0</v>
      </c>
      <c r="J357" t="s">
        <v>1538</v>
      </c>
      <c r="M357">
        <v>6390122</v>
      </c>
      <c r="N357">
        <v>1.2</v>
      </c>
      <c r="O357">
        <v>7668.15</v>
      </c>
      <c r="Q357" t="s">
        <v>695</v>
      </c>
      <c r="R357" s="2">
        <v>44927</v>
      </c>
      <c r="S357">
        <v>5700</v>
      </c>
      <c r="T357" s="2">
        <v>44562</v>
      </c>
      <c r="U357" t="s">
        <v>6990</v>
      </c>
      <c r="V357" t="s">
        <v>6991</v>
      </c>
      <c r="W357">
        <v>0</v>
      </c>
      <c r="Y357">
        <v>0</v>
      </c>
      <c r="Z357" s="2">
        <v>41396</v>
      </c>
      <c r="AF357" t="s">
        <v>20</v>
      </c>
      <c r="AG357" t="s">
        <v>21</v>
      </c>
      <c r="AH357">
        <v>5047</v>
      </c>
      <c r="AI357">
        <v>1</v>
      </c>
      <c r="AJ357">
        <v>5700</v>
      </c>
      <c r="AO357" t="s">
        <v>7300</v>
      </c>
      <c r="AS357" t="s">
        <v>697</v>
      </c>
      <c r="AU357">
        <v>5047</v>
      </c>
      <c r="AV357">
        <v>5047</v>
      </c>
      <c r="AW357">
        <v>5047</v>
      </c>
      <c r="AX357">
        <v>26</v>
      </c>
      <c r="AY357">
        <v>34</v>
      </c>
      <c r="AZ357">
        <v>400</v>
      </c>
      <c r="BB357">
        <v>748</v>
      </c>
      <c r="BG357" t="s">
        <v>31</v>
      </c>
      <c r="BK357" t="s">
        <v>31</v>
      </c>
      <c r="BL357" t="s">
        <v>31</v>
      </c>
      <c r="BM357" s="2">
        <v>41396</v>
      </c>
    </row>
    <row r="358" spans="1:65">
      <c r="A358">
        <v>105958</v>
      </c>
      <c r="B358">
        <v>50068</v>
      </c>
      <c r="C358" t="s">
        <v>673</v>
      </c>
      <c r="D358">
        <v>1721</v>
      </c>
      <c r="E358" t="s">
        <v>673</v>
      </c>
      <c r="F358" t="s">
        <v>723</v>
      </c>
      <c r="G358">
        <v>0</v>
      </c>
      <c r="J358" t="s">
        <v>1538</v>
      </c>
      <c r="M358">
        <v>6491323</v>
      </c>
      <c r="N358">
        <v>1.2</v>
      </c>
      <c r="O358">
        <v>7789.59</v>
      </c>
      <c r="Q358" t="s">
        <v>695</v>
      </c>
      <c r="R358" s="2">
        <v>44927</v>
      </c>
      <c r="S358">
        <v>5700</v>
      </c>
      <c r="T358" s="2">
        <v>44562</v>
      </c>
      <c r="U358" t="s">
        <v>6990</v>
      </c>
      <c r="V358" t="s">
        <v>6991</v>
      </c>
      <c r="W358">
        <v>0</v>
      </c>
      <c r="Y358">
        <v>0</v>
      </c>
      <c r="Z358" s="2">
        <v>41396</v>
      </c>
      <c r="AF358" t="s">
        <v>20</v>
      </c>
      <c r="AG358" t="s">
        <v>21</v>
      </c>
      <c r="AH358">
        <v>5047</v>
      </c>
      <c r="AI358">
        <v>1</v>
      </c>
      <c r="AJ358">
        <v>5700</v>
      </c>
      <c r="AO358" t="s">
        <v>7300</v>
      </c>
      <c r="AS358" t="s">
        <v>697</v>
      </c>
      <c r="AU358">
        <v>5047</v>
      </c>
      <c r="AV358">
        <v>5047</v>
      </c>
      <c r="AW358">
        <v>5047</v>
      </c>
      <c r="AX358">
        <v>27</v>
      </c>
      <c r="AY358">
        <v>35</v>
      </c>
      <c r="AZ358">
        <v>400</v>
      </c>
      <c r="BB358">
        <v>748</v>
      </c>
      <c r="BG358" t="s">
        <v>31</v>
      </c>
      <c r="BK358" t="s">
        <v>31</v>
      </c>
      <c r="BL358" t="s">
        <v>31</v>
      </c>
      <c r="BM358" s="2">
        <v>41396</v>
      </c>
    </row>
    <row r="359" spans="1:65">
      <c r="A359">
        <v>105958</v>
      </c>
      <c r="B359">
        <v>50068</v>
      </c>
      <c r="C359" t="s">
        <v>673</v>
      </c>
      <c r="D359">
        <v>1721</v>
      </c>
      <c r="E359" t="s">
        <v>673</v>
      </c>
      <c r="F359" t="s">
        <v>724</v>
      </c>
      <c r="G359">
        <v>0</v>
      </c>
      <c r="J359" t="s">
        <v>1538</v>
      </c>
      <c r="M359">
        <v>6390122</v>
      </c>
      <c r="N359">
        <v>1.2</v>
      </c>
      <c r="O359">
        <v>7668.15</v>
      </c>
      <c r="Q359" t="s">
        <v>695</v>
      </c>
      <c r="R359" s="2">
        <v>44927</v>
      </c>
      <c r="S359">
        <v>5700</v>
      </c>
      <c r="T359" s="2">
        <v>44562</v>
      </c>
      <c r="U359" t="s">
        <v>6990</v>
      </c>
      <c r="V359" t="s">
        <v>6991</v>
      </c>
      <c r="W359">
        <v>0</v>
      </c>
      <c r="Y359">
        <v>0</v>
      </c>
      <c r="Z359" s="2">
        <v>41396</v>
      </c>
      <c r="AF359" t="s">
        <v>20</v>
      </c>
      <c r="AG359" t="s">
        <v>21</v>
      </c>
      <c r="AH359">
        <v>5047</v>
      </c>
      <c r="AI359">
        <v>1</v>
      </c>
      <c r="AJ359">
        <v>5700</v>
      </c>
      <c r="AO359" t="s">
        <v>7300</v>
      </c>
      <c r="AS359" t="s">
        <v>697</v>
      </c>
      <c r="AU359">
        <v>5047</v>
      </c>
      <c r="AV359">
        <v>5047</v>
      </c>
      <c r="AW359">
        <v>5047</v>
      </c>
      <c r="AX359">
        <v>28</v>
      </c>
      <c r="AY359">
        <v>36</v>
      </c>
      <c r="AZ359">
        <v>400</v>
      </c>
      <c r="BB359">
        <v>748</v>
      </c>
      <c r="BG359" t="s">
        <v>31</v>
      </c>
      <c r="BK359" t="s">
        <v>31</v>
      </c>
      <c r="BL359" t="s">
        <v>31</v>
      </c>
      <c r="BM359" s="2">
        <v>41396</v>
      </c>
    </row>
    <row r="360" spans="1:65">
      <c r="A360">
        <v>106283</v>
      </c>
      <c r="B360">
        <v>50069</v>
      </c>
      <c r="C360" t="s">
        <v>673</v>
      </c>
      <c r="D360">
        <v>1721</v>
      </c>
      <c r="E360" t="s">
        <v>673</v>
      </c>
      <c r="F360" t="s">
        <v>727</v>
      </c>
      <c r="G360">
        <v>0</v>
      </c>
      <c r="J360" t="s">
        <v>1538</v>
      </c>
      <c r="M360">
        <v>551036</v>
      </c>
      <c r="N360">
        <v>1.2</v>
      </c>
      <c r="O360">
        <v>661.24</v>
      </c>
      <c r="Q360" t="s">
        <v>726</v>
      </c>
      <c r="R360" s="2">
        <v>44927</v>
      </c>
      <c r="S360">
        <v>5700</v>
      </c>
      <c r="T360" s="2">
        <v>44562</v>
      </c>
      <c r="U360" t="s">
        <v>6990</v>
      </c>
      <c r="V360" t="s">
        <v>6991</v>
      </c>
      <c r="W360">
        <v>0</v>
      </c>
      <c r="Y360">
        <v>0</v>
      </c>
      <c r="Z360" s="2">
        <v>41579</v>
      </c>
      <c r="AF360" t="s">
        <v>20</v>
      </c>
      <c r="AG360" t="s">
        <v>21</v>
      </c>
      <c r="AH360">
        <v>5049</v>
      </c>
      <c r="AI360">
        <v>1</v>
      </c>
      <c r="AJ360">
        <v>5700</v>
      </c>
      <c r="AO360" t="s">
        <v>7301</v>
      </c>
      <c r="AS360" t="s">
        <v>697</v>
      </c>
      <c r="AU360">
        <v>5049</v>
      </c>
      <c r="AV360">
        <v>5049</v>
      </c>
      <c r="AW360">
        <v>5049</v>
      </c>
      <c r="AX360">
        <v>1</v>
      </c>
      <c r="AY360">
        <v>1</v>
      </c>
      <c r="AZ360">
        <v>400</v>
      </c>
      <c r="BB360">
        <v>748</v>
      </c>
      <c r="BG360" t="s">
        <v>31</v>
      </c>
      <c r="BK360" t="s">
        <v>31</v>
      </c>
      <c r="BL360" t="s">
        <v>31</v>
      </c>
      <c r="BM360" s="2">
        <v>41579</v>
      </c>
    </row>
    <row r="361" spans="1:65">
      <c r="A361">
        <v>106283</v>
      </c>
      <c r="B361">
        <v>50069</v>
      </c>
      <c r="C361" t="s">
        <v>673</v>
      </c>
      <c r="D361">
        <v>1721</v>
      </c>
      <c r="E361" t="s">
        <v>673</v>
      </c>
      <c r="F361" t="s">
        <v>728</v>
      </c>
      <c r="G361">
        <v>0</v>
      </c>
      <c r="J361" t="s">
        <v>1538</v>
      </c>
      <c r="M361">
        <v>541641</v>
      </c>
      <c r="N361">
        <v>1.2</v>
      </c>
      <c r="O361">
        <v>649.97</v>
      </c>
      <c r="Q361" t="s">
        <v>726</v>
      </c>
      <c r="R361" s="2">
        <v>44927</v>
      </c>
      <c r="S361">
        <v>5700</v>
      </c>
      <c r="T361" s="2">
        <v>44562</v>
      </c>
      <c r="U361" t="s">
        <v>6990</v>
      </c>
      <c r="V361" t="s">
        <v>6991</v>
      </c>
      <c r="W361">
        <v>0</v>
      </c>
      <c r="Y361">
        <v>0</v>
      </c>
      <c r="Z361" s="2">
        <v>41579</v>
      </c>
      <c r="AF361" t="s">
        <v>20</v>
      </c>
      <c r="AG361" t="s">
        <v>21</v>
      </c>
      <c r="AH361">
        <v>5049</v>
      </c>
      <c r="AI361">
        <v>1</v>
      </c>
      <c r="AJ361">
        <v>5700</v>
      </c>
      <c r="AO361" t="s">
        <v>7301</v>
      </c>
      <c r="AS361" t="s">
        <v>697</v>
      </c>
      <c r="AU361">
        <v>5049</v>
      </c>
      <c r="AV361">
        <v>5049</v>
      </c>
      <c r="AW361">
        <v>5049</v>
      </c>
      <c r="AX361">
        <v>2</v>
      </c>
      <c r="AY361">
        <v>2</v>
      </c>
      <c r="AZ361">
        <v>400</v>
      </c>
      <c r="BB361">
        <v>748</v>
      </c>
      <c r="BG361" t="s">
        <v>31</v>
      </c>
      <c r="BK361" t="s">
        <v>31</v>
      </c>
      <c r="BL361" t="s">
        <v>31</v>
      </c>
      <c r="BM361" s="2">
        <v>41579</v>
      </c>
    </row>
    <row r="362" spans="1:65">
      <c r="A362">
        <v>106283</v>
      </c>
      <c r="B362">
        <v>50069</v>
      </c>
      <c r="C362" t="s">
        <v>673</v>
      </c>
      <c r="D362">
        <v>1721</v>
      </c>
      <c r="E362" t="s">
        <v>673</v>
      </c>
      <c r="F362" t="s">
        <v>729</v>
      </c>
      <c r="G362">
        <v>0</v>
      </c>
      <c r="J362" t="s">
        <v>1538</v>
      </c>
      <c r="M362">
        <v>499599</v>
      </c>
      <c r="N362">
        <v>1.2</v>
      </c>
      <c r="O362">
        <v>599.52</v>
      </c>
      <c r="Q362" t="s">
        <v>726</v>
      </c>
      <c r="R362" s="2">
        <v>44927</v>
      </c>
      <c r="S362">
        <v>5700</v>
      </c>
      <c r="T362" s="2">
        <v>44562</v>
      </c>
      <c r="U362" t="s">
        <v>6990</v>
      </c>
      <c r="V362" t="s">
        <v>6991</v>
      </c>
      <c r="W362">
        <v>0</v>
      </c>
      <c r="Y362">
        <v>0</v>
      </c>
      <c r="Z362" s="2">
        <v>41579</v>
      </c>
      <c r="AF362" t="s">
        <v>20</v>
      </c>
      <c r="AG362" t="s">
        <v>21</v>
      </c>
      <c r="AH362">
        <v>5049</v>
      </c>
      <c r="AI362">
        <v>1</v>
      </c>
      <c r="AJ362">
        <v>5700</v>
      </c>
      <c r="AO362" t="s">
        <v>7301</v>
      </c>
      <c r="AS362" t="s">
        <v>697</v>
      </c>
      <c r="AU362">
        <v>5049</v>
      </c>
      <c r="AV362">
        <v>5049</v>
      </c>
      <c r="AW362">
        <v>5049</v>
      </c>
      <c r="AX362">
        <v>3</v>
      </c>
      <c r="AY362">
        <v>3</v>
      </c>
      <c r="AZ362">
        <v>400</v>
      </c>
      <c r="BB362">
        <v>748</v>
      </c>
      <c r="BG362" t="s">
        <v>31</v>
      </c>
      <c r="BK362" t="s">
        <v>31</v>
      </c>
      <c r="BL362" t="s">
        <v>31</v>
      </c>
      <c r="BM362" s="2">
        <v>41579</v>
      </c>
    </row>
    <row r="363" spans="1:65">
      <c r="A363">
        <v>106283</v>
      </c>
      <c r="B363">
        <v>50069</v>
      </c>
      <c r="C363" t="s">
        <v>673</v>
      </c>
      <c r="D363">
        <v>1721</v>
      </c>
      <c r="E363" t="s">
        <v>673</v>
      </c>
      <c r="F363" t="s">
        <v>730</v>
      </c>
      <c r="G363">
        <v>0</v>
      </c>
      <c r="J363" t="s">
        <v>1538</v>
      </c>
      <c r="M363">
        <v>499599</v>
      </c>
      <c r="N363">
        <v>1.2</v>
      </c>
      <c r="O363">
        <v>599.52</v>
      </c>
      <c r="Q363" t="s">
        <v>726</v>
      </c>
      <c r="R363" s="2">
        <v>44927</v>
      </c>
      <c r="S363">
        <v>5700</v>
      </c>
      <c r="T363" s="2">
        <v>44562</v>
      </c>
      <c r="U363" t="s">
        <v>6990</v>
      </c>
      <c r="V363" t="s">
        <v>6991</v>
      </c>
      <c r="W363">
        <v>0</v>
      </c>
      <c r="Y363">
        <v>0</v>
      </c>
      <c r="Z363" s="2">
        <v>41579</v>
      </c>
      <c r="AF363" t="s">
        <v>20</v>
      </c>
      <c r="AG363" t="s">
        <v>21</v>
      </c>
      <c r="AH363">
        <v>5049</v>
      </c>
      <c r="AI363">
        <v>1</v>
      </c>
      <c r="AJ363">
        <v>5700</v>
      </c>
      <c r="AO363" t="s">
        <v>7301</v>
      </c>
      <c r="AS363" t="s">
        <v>697</v>
      </c>
      <c r="AU363">
        <v>5049</v>
      </c>
      <c r="AV363">
        <v>5049</v>
      </c>
      <c r="AW363">
        <v>5049</v>
      </c>
      <c r="AX363">
        <v>4</v>
      </c>
      <c r="AY363">
        <v>4</v>
      </c>
      <c r="AZ363">
        <v>400</v>
      </c>
      <c r="BB363">
        <v>748</v>
      </c>
      <c r="BG363" t="s">
        <v>31</v>
      </c>
      <c r="BK363" t="s">
        <v>31</v>
      </c>
      <c r="BL363" t="s">
        <v>31</v>
      </c>
      <c r="BM363" s="2">
        <v>41579</v>
      </c>
    </row>
    <row r="364" spans="1:65">
      <c r="A364">
        <v>106283</v>
      </c>
      <c r="B364">
        <v>50069</v>
      </c>
      <c r="C364" t="s">
        <v>673</v>
      </c>
      <c r="D364">
        <v>1721</v>
      </c>
      <c r="E364" t="s">
        <v>673</v>
      </c>
      <c r="F364" t="s">
        <v>731</v>
      </c>
      <c r="G364">
        <v>0</v>
      </c>
      <c r="J364" t="s">
        <v>1538</v>
      </c>
      <c r="M364">
        <v>499599</v>
      </c>
      <c r="N364">
        <v>1.2</v>
      </c>
      <c r="O364">
        <v>599.52</v>
      </c>
      <c r="Q364" t="s">
        <v>726</v>
      </c>
      <c r="R364" s="2">
        <v>44927</v>
      </c>
      <c r="S364">
        <v>5700</v>
      </c>
      <c r="T364" s="2">
        <v>44562</v>
      </c>
      <c r="U364" t="s">
        <v>6990</v>
      </c>
      <c r="V364" t="s">
        <v>6991</v>
      </c>
      <c r="W364">
        <v>0</v>
      </c>
      <c r="Y364">
        <v>0</v>
      </c>
      <c r="Z364" s="2">
        <v>41579</v>
      </c>
      <c r="AF364" t="s">
        <v>20</v>
      </c>
      <c r="AG364" t="s">
        <v>21</v>
      </c>
      <c r="AH364">
        <v>5049</v>
      </c>
      <c r="AI364">
        <v>1</v>
      </c>
      <c r="AJ364">
        <v>5700</v>
      </c>
      <c r="AO364" t="s">
        <v>7301</v>
      </c>
      <c r="AS364" t="s">
        <v>697</v>
      </c>
      <c r="AU364">
        <v>5049</v>
      </c>
      <c r="AV364">
        <v>5049</v>
      </c>
      <c r="AW364">
        <v>5049</v>
      </c>
      <c r="AX364">
        <v>5</v>
      </c>
      <c r="AY364">
        <v>5</v>
      </c>
      <c r="AZ364">
        <v>400</v>
      </c>
      <c r="BB364">
        <v>748</v>
      </c>
      <c r="BG364" t="s">
        <v>31</v>
      </c>
      <c r="BK364" t="s">
        <v>31</v>
      </c>
      <c r="BL364" t="s">
        <v>31</v>
      </c>
      <c r="BM364" s="2">
        <v>41579</v>
      </c>
    </row>
    <row r="365" spans="1:65">
      <c r="A365">
        <v>106283</v>
      </c>
      <c r="B365">
        <v>50069</v>
      </c>
      <c r="C365" t="s">
        <v>673</v>
      </c>
      <c r="D365">
        <v>1721</v>
      </c>
      <c r="E365" t="s">
        <v>673</v>
      </c>
      <c r="F365" t="s">
        <v>732</v>
      </c>
      <c r="G365">
        <v>0</v>
      </c>
      <c r="J365" t="s">
        <v>1538</v>
      </c>
      <c r="M365">
        <v>499599</v>
      </c>
      <c r="N365">
        <v>1.2</v>
      </c>
      <c r="O365">
        <v>599.52</v>
      </c>
      <c r="Q365" t="s">
        <v>726</v>
      </c>
      <c r="R365" s="2">
        <v>44927</v>
      </c>
      <c r="S365">
        <v>5700</v>
      </c>
      <c r="T365" s="2">
        <v>44562</v>
      </c>
      <c r="U365" t="s">
        <v>6990</v>
      </c>
      <c r="V365" t="s">
        <v>6991</v>
      </c>
      <c r="W365">
        <v>0</v>
      </c>
      <c r="Y365">
        <v>0</v>
      </c>
      <c r="Z365" s="2">
        <v>41579</v>
      </c>
      <c r="AF365" t="s">
        <v>20</v>
      </c>
      <c r="AG365" t="s">
        <v>21</v>
      </c>
      <c r="AH365">
        <v>5049</v>
      </c>
      <c r="AI365">
        <v>1</v>
      </c>
      <c r="AJ365">
        <v>5700</v>
      </c>
      <c r="AO365" t="s">
        <v>7301</v>
      </c>
      <c r="AS365" t="s">
        <v>697</v>
      </c>
      <c r="AU365">
        <v>5049</v>
      </c>
      <c r="AV365">
        <v>5049</v>
      </c>
      <c r="AW365">
        <v>5049</v>
      </c>
      <c r="AX365">
        <v>6</v>
      </c>
      <c r="AY365">
        <v>6</v>
      </c>
      <c r="AZ365">
        <v>400</v>
      </c>
      <c r="BB365">
        <v>748</v>
      </c>
      <c r="BG365" t="s">
        <v>31</v>
      </c>
      <c r="BK365" t="s">
        <v>31</v>
      </c>
      <c r="BL365" t="s">
        <v>31</v>
      </c>
      <c r="BM365" s="2">
        <v>41579</v>
      </c>
    </row>
    <row r="366" spans="1:65">
      <c r="A366">
        <v>106283</v>
      </c>
      <c r="B366">
        <v>50069</v>
      </c>
      <c r="C366" t="s">
        <v>673</v>
      </c>
      <c r="D366">
        <v>1721</v>
      </c>
      <c r="E366" t="s">
        <v>673</v>
      </c>
      <c r="F366" t="s">
        <v>733</v>
      </c>
      <c r="G366">
        <v>0</v>
      </c>
      <c r="J366" t="s">
        <v>1538</v>
      </c>
      <c r="M366">
        <v>504251</v>
      </c>
      <c r="N366">
        <v>1.2</v>
      </c>
      <c r="O366">
        <v>605.1</v>
      </c>
      <c r="Q366" t="s">
        <v>726</v>
      </c>
      <c r="R366" s="2">
        <v>44927</v>
      </c>
      <c r="S366">
        <v>5700</v>
      </c>
      <c r="T366" s="2">
        <v>44562</v>
      </c>
      <c r="U366" t="s">
        <v>6990</v>
      </c>
      <c r="V366" t="s">
        <v>6991</v>
      </c>
      <c r="W366">
        <v>0</v>
      </c>
      <c r="Y366">
        <v>0</v>
      </c>
      <c r="Z366" s="2">
        <v>41579</v>
      </c>
      <c r="AF366" t="s">
        <v>20</v>
      </c>
      <c r="AG366" t="s">
        <v>21</v>
      </c>
      <c r="AH366">
        <v>5049</v>
      </c>
      <c r="AI366">
        <v>1</v>
      </c>
      <c r="AJ366">
        <v>5700</v>
      </c>
      <c r="AO366" t="s">
        <v>7301</v>
      </c>
      <c r="AS366" t="s">
        <v>697</v>
      </c>
      <c r="AU366">
        <v>5049</v>
      </c>
      <c r="AV366">
        <v>5049</v>
      </c>
      <c r="AW366">
        <v>5049</v>
      </c>
      <c r="AX366">
        <v>7</v>
      </c>
      <c r="AY366">
        <v>7</v>
      </c>
      <c r="AZ366">
        <v>400</v>
      </c>
      <c r="BB366">
        <v>748</v>
      </c>
      <c r="BG366" t="s">
        <v>31</v>
      </c>
      <c r="BK366" t="s">
        <v>31</v>
      </c>
      <c r="BL366" t="s">
        <v>31</v>
      </c>
      <c r="BM366" s="2">
        <v>41579</v>
      </c>
    </row>
    <row r="367" spans="1:65">
      <c r="A367">
        <v>106283</v>
      </c>
      <c r="B367">
        <v>50069</v>
      </c>
      <c r="C367" t="s">
        <v>673</v>
      </c>
      <c r="D367">
        <v>1721</v>
      </c>
      <c r="E367" t="s">
        <v>673</v>
      </c>
      <c r="F367" t="s">
        <v>734</v>
      </c>
      <c r="G367">
        <v>0</v>
      </c>
      <c r="J367" t="s">
        <v>1538</v>
      </c>
      <c r="M367">
        <v>504251</v>
      </c>
      <c r="N367">
        <v>1.2</v>
      </c>
      <c r="O367">
        <v>605.1</v>
      </c>
      <c r="Q367" t="s">
        <v>726</v>
      </c>
      <c r="R367" s="2">
        <v>44927</v>
      </c>
      <c r="S367">
        <v>5700</v>
      </c>
      <c r="T367" s="2">
        <v>44562</v>
      </c>
      <c r="U367" t="s">
        <v>6990</v>
      </c>
      <c r="V367" t="s">
        <v>6991</v>
      </c>
      <c r="W367">
        <v>0</v>
      </c>
      <c r="Y367">
        <v>0</v>
      </c>
      <c r="Z367" s="2">
        <v>41579</v>
      </c>
      <c r="AF367" t="s">
        <v>20</v>
      </c>
      <c r="AG367" t="s">
        <v>21</v>
      </c>
      <c r="AH367">
        <v>5049</v>
      </c>
      <c r="AI367">
        <v>1</v>
      </c>
      <c r="AJ367">
        <v>5700</v>
      </c>
      <c r="AO367" t="s">
        <v>7301</v>
      </c>
      <c r="AS367" t="s">
        <v>697</v>
      </c>
      <c r="AU367">
        <v>5049</v>
      </c>
      <c r="AV367">
        <v>5049</v>
      </c>
      <c r="AW367">
        <v>5049</v>
      </c>
      <c r="AX367">
        <v>8</v>
      </c>
      <c r="AY367">
        <v>8</v>
      </c>
      <c r="AZ367">
        <v>400</v>
      </c>
      <c r="BB367">
        <v>748</v>
      </c>
      <c r="BG367" t="s">
        <v>31</v>
      </c>
      <c r="BK367" t="s">
        <v>31</v>
      </c>
      <c r="BL367" t="s">
        <v>31</v>
      </c>
      <c r="BM367" s="2">
        <v>41579</v>
      </c>
    </row>
    <row r="368" spans="1:65">
      <c r="A368">
        <v>106283</v>
      </c>
      <c r="B368">
        <v>50069</v>
      </c>
      <c r="C368" t="s">
        <v>673</v>
      </c>
      <c r="D368">
        <v>1721</v>
      </c>
      <c r="E368" t="s">
        <v>673</v>
      </c>
      <c r="F368" t="s">
        <v>735</v>
      </c>
      <c r="G368">
        <v>0</v>
      </c>
      <c r="J368" t="s">
        <v>1538</v>
      </c>
      <c r="M368">
        <v>504251</v>
      </c>
      <c r="N368">
        <v>1.2</v>
      </c>
      <c r="O368">
        <v>605.1</v>
      </c>
      <c r="Q368" t="s">
        <v>726</v>
      </c>
      <c r="R368" s="2">
        <v>44927</v>
      </c>
      <c r="S368">
        <v>5700</v>
      </c>
      <c r="T368" s="2">
        <v>44562</v>
      </c>
      <c r="U368" t="s">
        <v>6990</v>
      </c>
      <c r="V368" t="s">
        <v>6991</v>
      </c>
      <c r="W368">
        <v>0</v>
      </c>
      <c r="Y368">
        <v>0</v>
      </c>
      <c r="Z368" s="2">
        <v>41579</v>
      </c>
      <c r="AF368" t="s">
        <v>20</v>
      </c>
      <c r="AG368" t="s">
        <v>21</v>
      </c>
      <c r="AH368">
        <v>5049</v>
      </c>
      <c r="AI368">
        <v>1</v>
      </c>
      <c r="AJ368">
        <v>5700</v>
      </c>
      <c r="AO368" t="s">
        <v>7301</v>
      </c>
      <c r="AS368" t="s">
        <v>697</v>
      </c>
      <c r="AU368">
        <v>5049</v>
      </c>
      <c r="AV368">
        <v>5049</v>
      </c>
      <c r="AW368">
        <v>5049</v>
      </c>
      <c r="AX368">
        <v>9</v>
      </c>
      <c r="AY368">
        <v>9</v>
      </c>
      <c r="AZ368">
        <v>400</v>
      </c>
      <c r="BB368">
        <v>748</v>
      </c>
      <c r="BG368" t="s">
        <v>31</v>
      </c>
      <c r="BK368" t="s">
        <v>31</v>
      </c>
      <c r="BL368" t="s">
        <v>31</v>
      </c>
      <c r="BM368" s="2">
        <v>41579</v>
      </c>
    </row>
    <row r="369" spans="1:65">
      <c r="A369">
        <v>106283</v>
      </c>
      <c r="B369">
        <v>50069</v>
      </c>
      <c r="C369" t="s">
        <v>673</v>
      </c>
      <c r="D369">
        <v>1721</v>
      </c>
      <c r="E369" t="s">
        <v>673</v>
      </c>
      <c r="F369" t="s">
        <v>736</v>
      </c>
      <c r="G369">
        <v>0</v>
      </c>
      <c r="J369" t="s">
        <v>1538</v>
      </c>
      <c r="M369">
        <v>504251</v>
      </c>
      <c r="N369">
        <v>1.2</v>
      </c>
      <c r="O369">
        <v>605.1</v>
      </c>
      <c r="Q369" t="s">
        <v>726</v>
      </c>
      <c r="R369" s="2">
        <v>44927</v>
      </c>
      <c r="S369">
        <v>5700</v>
      </c>
      <c r="T369" s="2">
        <v>44562</v>
      </c>
      <c r="U369" t="s">
        <v>6990</v>
      </c>
      <c r="V369" t="s">
        <v>6991</v>
      </c>
      <c r="W369">
        <v>0</v>
      </c>
      <c r="Y369">
        <v>0</v>
      </c>
      <c r="Z369" s="2">
        <v>41579</v>
      </c>
      <c r="AF369" t="s">
        <v>20</v>
      </c>
      <c r="AG369" t="s">
        <v>21</v>
      </c>
      <c r="AH369">
        <v>5049</v>
      </c>
      <c r="AI369">
        <v>1</v>
      </c>
      <c r="AJ369">
        <v>5700</v>
      </c>
      <c r="AO369" t="s">
        <v>7301</v>
      </c>
      <c r="AS369" t="s">
        <v>697</v>
      </c>
      <c r="AU369">
        <v>5049</v>
      </c>
      <c r="AV369">
        <v>5049</v>
      </c>
      <c r="AW369">
        <v>5049</v>
      </c>
      <c r="AX369">
        <v>10</v>
      </c>
      <c r="AY369">
        <v>10</v>
      </c>
      <c r="AZ369">
        <v>400</v>
      </c>
      <c r="BB369">
        <v>748</v>
      </c>
      <c r="BG369" t="s">
        <v>31</v>
      </c>
      <c r="BK369" t="s">
        <v>31</v>
      </c>
      <c r="BL369" t="s">
        <v>31</v>
      </c>
      <c r="BM369" s="2">
        <v>41579</v>
      </c>
    </row>
    <row r="370" spans="1:65">
      <c r="A370">
        <v>106283</v>
      </c>
      <c r="B370">
        <v>50069</v>
      </c>
      <c r="C370" t="s">
        <v>673</v>
      </c>
      <c r="D370">
        <v>1721</v>
      </c>
      <c r="E370" t="s">
        <v>673</v>
      </c>
      <c r="F370" t="s">
        <v>737</v>
      </c>
      <c r="G370">
        <v>0</v>
      </c>
      <c r="J370" t="s">
        <v>1538</v>
      </c>
      <c r="M370">
        <v>508907</v>
      </c>
      <c r="N370">
        <v>1.2</v>
      </c>
      <c r="O370">
        <v>610.69000000000005</v>
      </c>
      <c r="Q370" t="s">
        <v>726</v>
      </c>
      <c r="R370" s="2">
        <v>44927</v>
      </c>
      <c r="S370">
        <v>5700</v>
      </c>
      <c r="T370" s="2">
        <v>44562</v>
      </c>
      <c r="U370" t="s">
        <v>6990</v>
      </c>
      <c r="V370" t="s">
        <v>6991</v>
      </c>
      <c r="W370">
        <v>0</v>
      </c>
      <c r="Y370">
        <v>0</v>
      </c>
      <c r="Z370" s="2">
        <v>41579</v>
      </c>
      <c r="AF370" t="s">
        <v>20</v>
      </c>
      <c r="AG370" t="s">
        <v>21</v>
      </c>
      <c r="AH370">
        <v>5049</v>
      </c>
      <c r="AI370">
        <v>1</v>
      </c>
      <c r="AJ370">
        <v>5700</v>
      </c>
      <c r="AO370" t="s">
        <v>7301</v>
      </c>
      <c r="AS370" t="s">
        <v>697</v>
      </c>
      <c r="AU370">
        <v>5049</v>
      </c>
      <c r="AV370">
        <v>5049</v>
      </c>
      <c r="AW370">
        <v>5049</v>
      </c>
      <c r="AX370">
        <v>11</v>
      </c>
      <c r="AY370">
        <v>11</v>
      </c>
      <c r="AZ370">
        <v>400</v>
      </c>
      <c r="BB370">
        <v>748</v>
      </c>
      <c r="BG370" t="s">
        <v>31</v>
      </c>
      <c r="BK370" t="s">
        <v>31</v>
      </c>
      <c r="BL370" t="s">
        <v>31</v>
      </c>
      <c r="BM370" s="2">
        <v>41579</v>
      </c>
    </row>
    <row r="371" spans="1:65">
      <c r="A371">
        <v>106283</v>
      </c>
      <c r="B371">
        <v>50069</v>
      </c>
      <c r="C371" t="s">
        <v>673</v>
      </c>
      <c r="D371">
        <v>1721</v>
      </c>
      <c r="E371" t="s">
        <v>673</v>
      </c>
      <c r="F371" t="s">
        <v>738</v>
      </c>
      <c r="G371">
        <v>0</v>
      </c>
      <c r="J371" t="s">
        <v>1538</v>
      </c>
      <c r="M371">
        <v>518235</v>
      </c>
      <c r="N371">
        <v>1.2</v>
      </c>
      <c r="O371">
        <v>621.88</v>
      </c>
      <c r="Q371" t="s">
        <v>726</v>
      </c>
      <c r="R371" s="2">
        <v>44927</v>
      </c>
      <c r="S371">
        <v>5700</v>
      </c>
      <c r="T371" s="2">
        <v>44562</v>
      </c>
      <c r="U371" t="s">
        <v>6990</v>
      </c>
      <c r="V371" t="s">
        <v>6991</v>
      </c>
      <c r="W371">
        <v>0</v>
      </c>
      <c r="Y371">
        <v>0</v>
      </c>
      <c r="Z371" s="2">
        <v>41579</v>
      </c>
      <c r="AF371" t="s">
        <v>20</v>
      </c>
      <c r="AG371" t="s">
        <v>21</v>
      </c>
      <c r="AH371">
        <v>5049</v>
      </c>
      <c r="AI371">
        <v>1</v>
      </c>
      <c r="AJ371">
        <v>5700</v>
      </c>
      <c r="AO371" t="s">
        <v>7301</v>
      </c>
      <c r="AS371" t="s">
        <v>697</v>
      </c>
      <c r="AU371">
        <v>5049</v>
      </c>
      <c r="AV371">
        <v>5049</v>
      </c>
      <c r="AW371">
        <v>5049</v>
      </c>
      <c r="AX371">
        <v>12</v>
      </c>
      <c r="AY371">
        <v>12</v>
      </c>
      <c r="AZ371">
        <v>400</v>
      </c>
      <c r="BB371">
        <v>748</v>
      </c>
      <c r="BG371" t="s">
        <v>31</v>
      </c>
      <c r="BK371" t="s">
        <v>31</v>
      </c>
      <c r="BL371" t="s">
        <v>31</v>
      </c>
      <c r="BM371" s="2">
        <v>41579</v>
      </c>
    </row>
    <row r="372" spans="1:65">
      <c r="A372">
        <v>106283</v>
      </c>
      <c r="B372">
        <v>50069</v>
      </c>
      <c r="C372" t="s">
        <v>673</v>
      </c>
      <c r="D372">
        <v>1721</v>
      </c>
      <c r="E372" t="s">
        <v>673</v>
      </c>
      <c r="F372" t="s">
        <v>739</v>
      </c>
      <c r="G372">
        <v>0</v>
      </c>
      <c r="J372" t="s">
        <v>1538</v>
      </c>
      <c r="M372">
        <v>508907</v>
      </c>
      <c r="N372">
        <v>1.2</v>
      </c>
      <c r="O372">
        <v>610.69000000000005</v>
      </c>
      <c r="Q372" t="s">
        <v>726</v>
      </c>
      <c r="R372" s="2">
        <v>44927</v>
      </c>
      <c r="S372">
        <v>5700</v>
      </c>
      <c r="T372" s="2">
        <v>44562</v>
      </c>
      <c r="U372" t="s">
        <v>6990</v>
      </c>
      <c r="V372" t="s">
        <v>6991</v>
      </c>
      <c r="W372">
        <v>0</v>
      </c>
      <c r="Y372">
        <v>0</v>
      </c>
      <c r="Z372" s="2">
        <v>41579</v>
      </c>
      <c r="AF372" t="s">
        <v>20</v>
      </c>
      <c r="AG372" t="s">
        <v>21</v>
      </c>
      <c r="AH372">
        <v>5049</v>
      </c>
      <c r="AI372">
        <v>1</v>
      </c>
      <c r="AJ372">
        <v>5700</v>
      </c>
      <c r="AO372" t="s">
        <v>7301</v>
      </c>
      <c r="AS372" t="s">
        <v>697</v>
      </c>
      <c r="AU372">
        <v>5049</v>
      </c>
      <c r="AV372">
        <v>5049</v>
      </c>
      <c r="AW372">
        <v>5049</v>
      </c>
      <c r="AX372">
        <v>13</v>
      </c>
      <c r="AY372">
        <v>13</v>
      </c>
      <c r="AZ372">
        <v>400</v>
      </c>
      <c r="BB372">
        <v>748</v>
      </c>
      <c r="BG372" t="s">
        <v>31</v>
      </c>
      <c r="BK372" t="s">
        <v>31</v>
      </c>
      <c r="BL372" t="s">
        <v>31</v>
      </c>
      <c r="BM372" s="2">
        <v>41579</v>
      </c>
    </row>
    <row r="373" spans="1:65">
      <c r="A373">
        <v>106283</v>
      </c>
      <c r="B373">
        <v>50069</v>
      </c>
      <c r="C373" t="s">
        <v>673</v>
      </c>
      <c r="D373">
        <v>1721</v>
      </c>
      <c r="E373" t="s">
        <v>673</v>
      </c>
      <c r="F373" t="s">
        <v>740</v>
      </c>
      <c r="G373">
        <v>0</v>
      </c>
      <c r="J373" t="s">
        <v>1538</v>
      </c>
      <c r="M373">
        <v>508907</v>
      </c>
      <c r="N373">
        <v>1.2</v>
      </c>
      <c r="O373">
        <v>610.69000000000005</v>
      </c>
      <c r="Q373" t="s">
        <v>726</v>
      </c>
      <c r="R373" s="2">
        <v>44927</v>
      </c>
      <c r="S373">
        <v>5700</v>
      </c>
      <c r="T373" s="2">
        <v>44562</v>
      </c>
      <c r="U373" t="s">
        <v>6990</v>
      </c>
      <c r="V373" t="s">
        <v>6991</v>
      </c>
      <c r="W373">
        <v>0</v>
      </c>
      <c r="Y373">
        <v>0</v>
      </c>
      <c r="Z373" s="2">
        <v>41579</v>
      </c>
      <c r="AF373" t="s">
        <v>20</v>
      </c>
      <c r="AG373" t="s">
        <v>21</v>
      </c>
      <c r="AH373">
        <v>5049</v>
      </c>
      <c r="AI373">
        <v>1</v>
      </c>
      <c r="AJ373">
        <v>5700</v>
      </c>
      <c r="AO373" t="s">
        <v>7301</v>
      </c>
      <c r="AS373" t="s">
        <v>697</v>
      </c>
      <c r="AU373">
        <v>5049</v>
      </c>
      <c r="AV373">
        <v>5049</v>
      </c>
      <c r="AW373">
        <v>5049</v>
      </c>
      <c r="AX373">
        <v>14</v>
      </c>
      <c r="AY373">
        <v>14</v>
      </c>
      <c r="AZ373">
        <v>400</v>
      </c>
      <c r="BB373">
        <v>748</v>
      </c>
      <c r="BG373" t="s">
        <v>31</v>
      </c>
      <c r="BK373" t="s">
        <v>31</v>
      </c>
      <c r="BL373" t="s">
        <v>31</v>
      </c>
      <c r="BM373" s="2">
        <v>41579</v>
      </c>
    </row>
    <row r="374" spans="1:65">
      <c r="A374">
        <v>106283</v>
      </c>
      <c r="B374">
        <v>50069</v>
      </c>
      <c r="C374" t="s">
        <v>673</v>
      </c>
      <c r="D374">
        <v>1721</v>
      </c>
      <c r="E374" t="s">
        <v>673</v>
      </c>
      <c r="F374" t="s">
        <v>741</v>
      </c>
      <c r="G374">
        <v>0</v>
      </c>
      <c r="J374" t="s">
        <v>1538</v>
      </c>
      <c r="M374">
        <v>508907</v>
      </c>
      <c r="N374">
        <v>1.2</v>
      </c>
      <c r="O374">
        <v>610.69000000000005</v>
      </c>
      <c r="Q374" t="s">
        <v>726</v>
      </c>
      <c r="R374" s="2">
        <v>44927</v>
      </c>
      <c r="S374">
        <v>5700</v>
      </c>
      <c r="T374" s="2">
        <v>44562</v>
      </c>
      <c r="U374" t="s">
        <v>6990</v>
      </c>
      <c r="V374" t="s">
        <v>6991</v>
      </c>
      <c r="W374">
        <v>0</v>
      </c>
      <c r="Y374">
        <v>0</v>
      </c>
      <c r="Z374" s="2">
        <v>41579</v>
      </c>
      <c r="AF374" t="s">
        <v>20</v>
      </c>
      <c r="AG374" t="s">
        <v>21</v>
      </c>
      <c r="AH374">
        <v>5049</v>
      </c>
      <c r="AI374">
        <v>1</v>
      </c>
      <c r="AJ374">
        <v>5700</v>
      </c>
      <c r="AO374" t="s">
        <v>7301</v>
      </c>
      <c r="AS374" t="s">
        <v>697</v>
      </c>
      <c r="AU374">
        <v>5049</v>
      </c>
      <c r="AV374">
        <v>5049</v>
      </c>
      <c r="AW374">
        <v>5049</v>
      </c>
      <c r="AX374">
        <v>15</v>
      </c>
      <c r="AY374">
        <v>15</v>
      </c>
      <c r="AZ374">
        <v>400</v>
      </c>
      <c r="BB374">
        <v>748</v>
      </c>
      <c r="BG374" t="s">
        <v>31</v>
      </c>
      <c r="BK374" t="s">
        <v>31</v>
      </c>
      <c r="BL374" t="s">
        <v>31</v>
      </c>
      <c r="BM374" s="2">
        <v>41579</v>
      </c>
    </row>
    <row r="375" spans="1:65">
      <c r="A375">
        <v>106283</v>
      </c>
      <c r="B375">
        <v>50069</v>
      </c>
      <c r="C375" t="s">
        <v>673</v>
      </c>
      <c r="D375">
        <v>1721</v>
      </c>
      <c r="E375" t="s">
        <v>673</v>
      </c>
      <c r="F375" t="s">
        <v>742</v>
      </c>
      <c r="G375">
        <v>0</v>
      </c>
      <c r="J375" t="s">
        <v>1538</v>
      </c>
      <c r="M375">
        <v>508907</v>
      </c>
      <c r="N375">
        <v>1.2</v>
      </c>
      <c r="O375">
        <v>610.69000000000005</v>
      </c>
      <c r="Q375" t="s">
        <v>726</v>
      </c>
      <c r="R375" s="2">
        <v>44927</v>
      </c>
      <c r="S375">
        <v>5700</v>
      </c>
      <c r="T375" s="2">
        <v>44562</v>
      </c>
      <c r="U375" t="s">
        <v>6990</v>
      </c>
      <c r="V375" t="s">
        <v>6991</v>
      </c>
      <c r="W375">
        <v>0</v>
      </c>
      <c r="Y375">
        <v>0</v>
      </c>
      <c r="Z375" s="2">
        <v>41579</v>
      </c>
      <c r="AF375" t="s">
        <v>20</v>
      </c>
      <c r="AG375" t="s">
        <v>21</v>
      </c>
      <c r="AH375">
        <v>5049</v>
      </c>
      <c r="AI375">
        <v>1</v>
      </c>
      <c r="AJ375">
        <v>5700</v>
      </c>
      <c r="AO375" t="s">
        <v>7301</v>
      </c>
      <c r="AS375" t="s">
        <v>697</v>
      </c>
      <c r="AU375">
        <v>5049</v>
      </c>
      <c r="AV375">
        <v>5049</v>
      </c>
      <c r="AW375">
        <v>5049</v>
      </c>
      <c r="AX375">
        <v>16</v>
      </c>
      <c r="AY375">
        <v>16</v>
      </c>
      <c r="AZ375">
        <v>400</v>
      </c>
      <c r="BB375">
        <v>748</v>
      </c>
      <c r="BG375" t="s">
        <v>31</v>
      </c>
      <c r="BK375" t="s">
        <v>31</v>
      </c>
      <c r="BL375" t="s">
        <v>31</v>
      </c>
      <c r="BM375" s="2">
        <v>41579</v>
      </c>
    </row>
    <row r="376" spans="1:65">
      <c r="A376">
        <v>106283</v>
      </c>
      <c r="B376">
        <v>50069</v>
      </c>
      <c r="C376" t="s">
        <v>673</v>
      </c>
      <c r="D376">
        <v>1721</v>
      </c>
      <c r="E376" t="s">
        <v>673</v>
      </c>
      <c r="F376" t="s">
        <v>743</v>
      </c>
      <c r="G376">
        <v>0</v>
      </c>
      <c r="J376" t="s">
        <v>1538</v>
      </c>
      <c r="M376">
        <v>513569</v>
      </c>
      <c r="N376">
        <v>1.2</v>
      </c>
      <c r="O376">
        <v>616.28</v>
      </c>
      <c r="Q376" t="s">
        <v>726</v>
      </c>
      <c r="R376" s="2">
        <v>44927</v>
      </c>
      <c r="S376">
        <v>5700</v>
      </c>
      <c r="T376" s="2">
        <v>44562</v>
      </c>
      <c r="U376" t="s">
        <v>6990</v>
      </c>
      <c r="V376" t="s">
        <v>6991</v>
      </c>
      <c r="W376">
        <v>0</v>
      </c>
      <c r="Y376">
        <v>0</v>
      </c>
      <c r="Z376" s="2">
        <v>41579</v>
      </c>
      <c r="AF376" t="s">
        <v>20</v>
      </c>
      <c r="AG376" t="s">
        <v>21</v>
      </c>
      <c r="AH376">
        <v>5049</v>
      </c>
      <c r="AI376">
        <v>1</v>
      </c>
      <c r="AJ376">
        <v>5700</v>
      </c>
      <c r="AO376" t="s">
        <v>7301</v>
      </c>
      <c r="AS376" t="s">
        <v>697</v>
      </c>
      <c r="AU376">
        <v>5049</v>
      </c>
      <c r="AV376">
        <v>5049</v>
      </c>
      <c r="AW376">
        <v>5049</v>
      </c>
      <c r="AX376">
        <v>17</v>
      </c>
      <c r="AY376">
        <v>17</v>
      </c>
      <c r="AZ376">
        <v>400</v>
      </c>
      <c r="BB376">
        <v>748</v>
      </c>
      <c r="BG376" t="s">
        <v>31</v>
      </c>
      <c r="BK376" t="s">
        <v>31</v>
      </c>
      <c r="BL376" t="s">
        <v>31</v>
      </c>
      <c r="BM376" s="2">
        <v>41579</v>
      </c>
    </row>
    <row r="377" spans="1:65">
      <c r="A377">
        <v>106283</v>
      </c>
      <c r="B377">
        <v>50069</v>
      </c>
      <c r="C377" t="s">
        <v>673</v>
      </c>
      <c r="D377">
        <v>1721</v>
      </c>
      <c r="E377" t="s">
        <v>673</v>
      </c>
      <c r="F377" t="s">
        <v>744</v>
      </c>
      <c r="G377">
        <v>0</v>
      </c>
      <c r="J377" t="s">
        <v>1538</v>
      </c>
      <c r="M377">
        <v>508907</v>
      </c>
      <c r="N377">
        <v>1.2</v>
      </c>
      <c r="O377">
        <v>610.69000000000005</v>
      </c>
      <c r="Q377" t="s">
        <v>726</v>
      </c>
      <c r="R377" s="2">
        <v>44927</v>
      </c>
      <c r="S377">
        <v>5700</v>
      </c>
      <c r="T377" s="2">
        <v>44562</v>
      </c>
      <c r="U377" t="s">
        <v>6990</v>
      </c>
      <c r="V377" t="s">
        <v>6991</v>
      </c>
      <c r="W377">
        <v>0</v>
      </c>
      <c r="Y377">
        <v>0</v>
      </c>
      <c r="Z377" s="2">
        <v>41579</v>
      </c>
      <c r="AF377" t="s">
        <v>20</v>
      </c>
      <c r="AG377" t="s">
        <v>21</v>
      </c>
      <c r="AH377">
        <v>5049</v>
      </c>
      <c r="AI377">
        <v>1</v>
      </c>
      <c r="AJ377">
        <v>5700</v>
      </c>
      <c r="AO377" t="s">
        <v>7301</v>
      </c>
      <c r="AS377" t="s">
        <v>697</v>
      </c>
      <c r="AU377">
        <v>5049</v>
      </c>
      <c r="AV377">
        <v>5049</v>
      </c>
      <c r="AW377">
        <v>5049</v>
      </c>
      <c r="AX377">
        <v>18</v>
      </c>
      <c r="AY377">
        <v>18</v>
      </c>
      <c r="AZ377">
        <v>400</v>
      </c>
      <c r="BB377">
        <v>748</v>
      </c>
      <c r="BG377" t="s">
        <v>31</v>
      </c>
      <c r="BK377" t="s">
        <v>31</v>
      </c>
      <c r="BL377" t="s">
        <v>31</v>
      </c>
      <c r="BM377" s="2">
        <v>41579</v>
      </c>
    </row>
    <row r="378" spans="1:65">
      <c r="A378">
        <v>106283</v>
      </c>
      <c r="B378">
        <v>50069</v>
      </c>
      <c r="C378" t="s">
        <v>673</v>
      </c>
      <c r="D378">
        <v>1721</v>
      </c>
      <c r="E378" t="s">
        <v>673</v>
      </c>
      <c r="F378" t="s">
        <v>745</v>
      </c>
      <c r="G378">
        <v>0</v>
      </c>
      <c r="J378" t="s">
        <v>1538</v>
      </c>
      <c r="M378">
        <v>513569</v>
      </c>
      <c r="N378">
        <v>1.2</v>
      </c>
      <c r="O378">
        <v>616.28</v>
      </c>
      <c r="Q378" t="s">
        <v>726</v>
      </c>
      <c r="R378" s="2">
        <v>44927</v>
      </c>
      <c r="S378">
        <v>5700</v>
      </c>
      <c r="T378" s="2">
        <v>44562</v>
      </c>
      <c r="U378" t="s">
        <v>6990</v>
      </c>
      <c r="V378" t="s">
        <v>6991</v>
      </c>
      <c r="W378">
        <v>0</v>
      </c>
      <c r="Y378">
        <v>0</v>
      </c>
      <c r="Z378" s="2">
        <v>41579</v>
      </c>
      <c r="AF378" t="s">
        <v>20</v>
      </c>
      <c r="AG378" t="s">
        <v>21</v>
      </c>
      <c r="AH378">
        <v>5049</v>
      </c>
      <c r="AI378">
        <v>1</v>
      </c>
      <c r="AJ378">
        <v>5700</v>
      </c>
      <c r="AO378" t="s">
        <v>7301</v>
      </c>
      <c r="AS378" t="s">
        <v>697</v>
      </c>
      <c r="AU378">
        <v>5049</v>
      </c>
      <c r="AV378">
        <v>5049</v>
      </c>
      <c r="AW378">
        <v>5049</v>
      </c>
      <c r="AX378">
        <v>19</v>
      </c>
      <c r="AY378">
        <v>19</v>
      </c>
      <c r="AZ378">
        <v>400</v>
      </c>
      <c r="BB378">
        <v>748</v>
      </c>
      <c r="BG378" t="s">
        <v>31</v>
      </c>
      <c r="BK378" t="s">
        <v>31</v>
      </c>
      <c r="BL378" t="s">
        <v>31</v>
      </c>
      <c r="BM378" s="2">
        <v>41579</v>
      </c>
    </row>
    <row r="379" spans="1:65">
      <c r="A379">
        <v>106283</v>
      </c>
      <c r="B379">
        <v>50069</v>
      </c>
      <c r="C379" t="s">
        <v>673</v>
      </c>
      <c r="D379">
        <v>1721</v>
      </c>
      <c r="E379" t="s">
        <v>673</v>
      </c>
      <c r="F379" t="s">
        <v>746</v>
      </c>
      <c r="G379">
        <v>0</v>
      </c>
      <c r="J379" t="s">
        <v>1538</v>
      </c>
      <c r="M379">
        <v>513569</v>
      </c>
      <c r="N379">
        <v>1.2</v>
      </c>
      <c r="O379">
        <v>616.28</v>
      </c>
      <c r="Q379" t="s">
        <v>726</v>
      </c>
      <c r="R379" s="2">
        <v>44927</v>
      </c>
      <c r="S379">
        <v>5700</v>
      </c>
      <c r="T379" s="2">
        <v>44562</v>
      </c>
      <c r="U379" t="s">
        <v>6990</v>
      </c>
      <c r="V379" t="s">
        <v>6991</v>
      </c>
      <c r="W379">
        <v>0</v>
      </c>
      <c r="Y379">
        <v>0</v>
      </c>
      <c r="Z379" s="2">
        <v>41579</v>
      </c>
      <c r="AF379" t="s">
        <v>20</v>
      </c>
      <c r="AG379" t="s">
        <v>21</v>
      </c>
      <c r="AH379">
        <v>5049</v>
      </c>
      <c r="AI379">
        <v>1</v>
      </c>
      <c r="AJ379">
        <v>5700</v>
      </c>
      <c r="AO379" t="s">
        <v>7301</v>
      </c>
      <c r="AS379" t="s">
        <v>697</v>
      </c>
      <c r="AU379">
        <v>5049</v>
      </c>
      <c r="AV379">
        <v>5049</v>
      </c>
      <c r="AW379">
        <v>5049</v>
      </c>
      <c r="AX379">
        <v>20</v>
      </c>
      <c r="AY379">
        <v>20</v>
      </c>
      <c r="AZ379">
        <v>400</v>
      </c>
      <c r="BB379">
        <v>748</v>
      </c>
      <c r="BG379" t="s">
        <v>31</v>
      </c>
      <c r="BK379" t="s">
        <v>31</v>
      </c>
      <c r="BL379" t="s">
        <v>31</v>
      </c>
      <c r="BM379" s="2">
        <v>41579</v>
      </c>
    </row>
    <row r="380" spans="1:65">
      <c r="A380">
        <v>106283</v>
      </c>
      <c r="B380">
        <v>50069</v>
      </c>
      <c r="C380" t="s">
        <v>673</v>
      </c>
      <c r="D380">
        <v>1721</v>
      </c>
      <c r="E380" t="s">
        <v>673</v>
      </c>
      <c r="F380" t="s">
        <v>747</v>
      </c>
      <c r="G380">
        <v>0</v>
      </c>
      <c r="J380" t="s">
        <v>1538</v>
      </c>
      <c r="M380">
        <v>513569</v>
      </c>
      <c r="N380">
        <v>1.2</v>
      </c>
      <c r="O380">
        <v>616.28</v>
      </c>
      <c r="Q380" t="s">
        <v>726</v>
      </c>
      <c r="R380" s="2">
        <v>44927</v>
      </c>
      <c r="S380">
        <v>5700</v>
      </c>
      <c r="T380" s="2">
        <v>44562</v>
      </c>
      <c r="U380" t="s">
        <v>6990</v>
      </c>
      <c r="V380" t="s">
        <v>6991</v>
      </c>
      <c r="W380">
        <v>0</v>
      </c>
      <c r="Y380">
        <v>0</v>
      </c>
      <c r="Z380" s="2">
        <v>41579</v>
      </c>
      <c r="AF380" t="s">
        <v>20</v>
      </c>
      <c r="AG380" t="s">
        <v>21</v>
      </c>
      <c r="AH380">
        <v>5049</v>
      </c>
      <c r="AI380">
        <v>1</v>
      </c>
      <c r="AJ380">
        <v>5700</v>
      </c>
      <c r="AO380" t="s">
        <v>7301</v>
      </c>
      <c r="AS380" t="s">
        <v>697</v>
      </c>
      <c r="AU380">
        <v>5049</v>
      </c>
      <c r="AV380">
        <v>5049</v>
      </c>
      <c r="AW380">
        <v>5049</v>
      </c>
      <c r="AX380">
        <v>21</v>
      </c>
      <c r="AY380">
        <v>21</v>
      </c>
      <c r="AZ380">
        <v>400</v>
      </c>
      <c r="BB380">
        <v>748</v>
      </c>
      <c r="BG380" t="s">
        <v>31</v>
      </c>
      <c r="BK380" t="s">
        <v>31</v>
      </c>
      <c r="BL380" t="s">
        <v>31</v>
      </c>
      <c r="BM380" s="2">
        <v>41579</v>
      </c>
    </row>
    <row r="381" spans="1:65">
      <c r="A381">
        <v>106283</v>
      </c>
      <c r="B381">
        <v>50069</v>
      </c>
      <c r="C381" t="s">
        <v>673</v>
      </c>
      <c r="D381">
        <v>1721</v>
      </c>
      <c r="E381" t="s">
        <v>673</v>
      </c>
      <c r="F381" t="s">
        <v>748</v>
      </c>
      <c r="G381">
        <v>0</v>
      </c>
      <c r="J381" t="s">
        <v>1538</v>
      </c>
      <c r="M381">
        <v>513569</v>
      </c>
      <c r="N381">
        <v>1.2</v>
      </c>
      <c r="O381">
        <v>616.28</v>
      </c>
      <c r="Q381" t="s">
        <v>726</v>
      </c>
      <c r="R381" s="2">
        <v>44927</v>
      </c>
      <c r="S381">
        <v>5700</v>
      </c>
      <c r="T381" s="2">
        <v>44562</v>
      </c>
      <c r="U381" t="s">
        <v>6990</v>
      </c>
      <c r="V381" t="s">
        <v>6991</v>
      </c>
      <c r="W381">
        <v>0</v>
      </c>
      <c r="Y381">
        <v>0</v>
      </c>
      <c r="Z381" s="2">
        <v>41579</v>
      </c>
      <c r="AF381" t="s">
        <v>20</v>
      </c>
      <c r="AG381" t="s">
        <v>21</v>
      </c>
      <c r="AH381">
        <v>5049</v>
      </c>
      <c r="AI381">
        <v>1</v>
      </c>
      <c r="AJ381">
        <v>5700</v>
      </c>
      <c r="AO381" t="s">
        <v>7301</v>
      </c>
      <c r="AS381" t="s">
        <v>697</v>
      </c>
      <c r="AU381">
        <v>5049</v>
      </c>
      <c r="AV381">
        <v>5049</v>
      </c>
      <c r="AW381">
        <v>5049</v>
      </c>
      <c r="AX381">
        <v>22</v>
      </c>
      <c r="AY381">
        <v>22</v>
      </c>
      <c r="AZ381">
        <v>400</v>
      </c>
      <c r="BB381">
        <v>748</v>
      </c>
      <c r="BG381" t="s">
        <v>31</v>
      </c>
      <c r="BK381" t="s">
        <v>31</v>
      </c>
      <c r="BL381" t="s">
        <v>31</v>
      </c>
      <c r="BM381" s="2">
        <v>41579</v>
      </c>
    </row>
    <row r="382" spans="1:65">
      <c r="A382">
        <v>106283</v>
      </c>
      <c r="B382">
        <v>50069</v>
      </c>
      <c r="C382" t="s">
        <v>673</v>
      </c>
      <c r="D382">
        <v>1721</v>
      </c>
      <c r="E382" t="s">
        <v>673</v>
      </c>
      <c r="F382" t="s">
        <v>749</v>
      </c>
      <c r="G382">
        <v>0</v>
      </c>
      <c r="J382" t="s">
        <v>1538</v>
      </c>
      <c r="M382">
        <v>387952</v>
      </c>
      <c r="N382">
        <v>1.2</v>
      </c>
      <c r="O382">
        <v>465.54</v>
      </c>
      <c r="Q382" t="s">
        <v>726</v>
      </c>
      <c r="R382" s="2">
        <v>44927</v>
      </c>
      <c r="S382">
        <v>5700</v>
      </c>
      <c r="T382" s="2">
        <v>44562</v>
      </c>
      <c r="U382" t="s">
        <v>6990</v>
      </c>
      <c r="V382" t="s">
        <v>6991</v>
      </c>
      <c r="W382">
        <v>0</v>
      </c>
      <c r="Y382">
        <v>0</v>
      </c>
      <c r="Z382" s="2">
        <v>41579</v>
      </c>
      <c r="AF382" t="s">
        <v>20</v>
      </c>
      <c r="AG382" t="s">
        <v>21</v>
      </c>
      <c r="AH382">
        <v>5049</v>
      </c>
      <c r="AI382">
        <v>1</v>
      </c>
      <c r="AJ382">
        <v>5700</v>
      </c>
      <c r="AO382" t="s">
        <v>7301</v>
      </c>
      <c r="AS382" t="s">
        <v>697</v>
      </c>
      <c r="AU382">
        <v>5049</v>
      </c>
      <c r="AV382">
        <v>5049</v>
      </c>
      <c r="AW382">
        <v>5049</v>
      </c>
      <c r="AX382">
        <v>23</v>
      </c>
      <c r="AY382">
        <v>23</v>
      </c>
      <c r="AZ382">
        <v>400</v>
      </c>
      <c r="BB382">
        <v>748</v>
      </c>
      <c r="BG382" t="s">
        <v>31</v>
      </c>
      <c r="BK382" t="s">
        <v>31</v>
      </c>
      <c r="BL382" t="s">
        <v>31</v>
      </c>
      <c r="BM382" s="2">
        <v>41579</v>
      </c>
    </row>
    <row r="383" spans="1:65">
      <c r="A383">
        <v>106283</v>
      </c>
      <c r="B383">
        <v>50069</v>
      </c>
      <c r="C383" t="s">
        <v>673</v>
      </c>
      <c r="D383">
        <v>1721</v>
      </c>
      <c r="E383" t="s">
        <v>673</v>
      </c>
      <c r="F383" t="s">
        <v>750</v>
      </c>
      <c r="G383">
        <v>0</v>
      </c>
      <c r="J383" t="s">
        <v>1538</v>
      </c>
      <c r="M383">
        <v>513569</v>
      </c>
      <c r="N383">
        <v>1.2</v>
      </c>
      <c r="O383">
        <v>616.28</v>
      </c>
      <c r="Q383" t="s">
        <v>726</v>
      </c>
      <c r="R383" s="2">
        <v>44927</v>
      </c>
      <c r="S383">
        <v>5700</v>
      </c>
      <c r="T383" s="2">
        <v>44562</v>
      </c>
      <c r="U383" t="s">
        <v>6990</v>
      </c>
      <c r="V383" t="s">
        <v>6991</v>
      </c>
      <c r="W383">
        <v>0</v>
      </c>
      <c r="Y383">
        <v>0</v>
      </c>
      <c r="Z383" s="2">
        <v>41579</v>
      </c>
      <c r="AF383" t="s">
        <v>20</v>
      </c>
      <c r="AG383" t="s">
        <v>21</v>
      </c>
      <c r="AH383">
        <v>5049</v>
      </c>
      <c r="AI383">
        <v>1</v>
      </c>
      <c r="AJ383">
        <v>5700</v>
      </c>
      <c r="AO383" t="s">
        <v>7301</v>
      </c>
      <c r="AS383" t="s">
        <v>697</v>
      </c>
      <c r="AU383">
        <v>5049</v>
      </c>
      <c r="AV383">
        <v>5049</v>
      </c>
      <c r="AW383">
        <v>5049</v>
      </c>
      <c r="AX383">
        <v>24</v>
      </c>
      <c r="AY383">
        <v>24</v>
      </c>
      <c r="AZ383">
        <v>400</v>
      </c>
      <c r="BB383">
        <v>748</v>
      </c>
      <c r="BG383" t="s">
        <v>31</v>
      </c>
      <c r="BK383" t="s">
        <v>31</v>
      </c>
      <c r="BL383" t="s">
        <v>31</v>
      </c>
      <c r="BM383" s="2">
        <v>41579</v>
      </c>
    </row>
    <row r="384" spans="1:65">
      <c r="A384">
        <v>106283</v>
      </c>
      <c r="B384">
        <v>50069</v>
      </c>
      <c r="C384" t="s">
        <v>673</v>
      </c>
      <c r="D384">
        <v>1721</v>
      </c>
      <c r="E384" t="s">
        <v>673</v>
      </c>
      <c r="F384" t="s">
        <v>751</v>
      </c>
      <c r="G384">
        <v>0</v>
      </c>
      <c r="J384" t="s">
        <v>1538</v>
      </c>
      <c r="M384">
        <v>518235</v>
      </c>
      <c r="N384">
        <v>1.2</v>
      </c>
      <c r="O384">
        <v>621.88</v>
      </c>
      <c r="Q384" t="s">
        <v>726</v>
      </c>
      <c r="R384" s="2">
        <v>44927</v>
      </c>
      <c r="S384">
        <v>5700</v>
      </c>
      <c r="T384" s="2">
        <v>44562</v>
      </c>
      <c r="U384" t="s">
        <v>6990</v>
      </c>
      <c r="V384" t="s">
        <v>6991</v>
      </c>
      <c r="W384">
        <v>0</v>
      </c>
      <c r="Y384">
        <v>0</v>
      </c>
      <c r="Z384" s="2">
        <v>41579</v>
      </c>
      <c r="AF384" t="s">
        <v>20</v>
      </c>
      <c r="AG384" t="s">
        <v>21</v>
      </c>
      <c r="AH384">
        <v>5049</v>
      </c>
      <c r="AI384">
        <v>1</v>
      </c>
      <c r="AJ384">
        <v>5700</v>
      </c>
      <c r="AO384" t="s">
        <v>7301</v>
      </c>
      <c r="AS384" t="s">
        <v>697</v>
      </c>
      <c r="AU384">
        <v>5049</v>
      </c>
      <c r="AV384">
        <v>5049</v>
      </c>
      <c r="AW384">
        <v>5049</v>
      </c>
      <c r="AX384">
        <v>25</v>
      </c>
      <c r="AY384">
        <v>25</v>
      </c>
      <c r="AZ384">
        <v>400</v>
      </c>
      <c r="BB384">
        <v>748</v>
      </c>
      <c r="BG384" t="s">
        <v>31</v>
      </c>
      <c r="BK384" t="s">
        <v>31</v>
      </c>
      <c r="BL384" t="s">
        <v>31</v>
      </c>
      <c r="BM384" s="2">
        <v>41579</v>
      </c>
    </row>
    <row r="385" spans="1:65">
      <c r="A385">
        <v>106283</v>
      </c>
      <c r="B385">
        <v>50069</v>
      </c>
      <c r="C385" t="s">
        <v>673</v>
      </c>
      <c r="D385">
        <v>1721</v>
      </c>
      <c r="E385" t="s">
        <v>673</v>
      </c>
      <c r="F385" t="s">
        <v>752</v>
      </c>
      <c r="G385">
        <v>0</v>
      </c>
      <c r="J385" t="s">
        <v>1538</v>
      </c>
      <c r="M385">
        <v>518235</v>
      </c>
      <c r="N385">
        <v>1.2</v>
      </c>
      <c r="O385">
        <v>621.88</v>
      </c>
      <c r="Q385" t="s">
        <v>726</v>
      </c>
      <c r="R385" s="2">
        <v>44927</v>
      </c>
      <c r="S385">
        <v>5700</v>
      </c>
      <c r="T385" s="2">
        <v>44562</v>
      </c>
      <c r="U385" t="s">
        <v>6990</v>
      </c>
      <c r="V385" t="s">
        <v>6991</v>
      </c>
      <c r="W385">
        <v>0</v>
      </c>
      <c r="Y385">
        <v>0</v>
      </c>
      <c r="Z385" s="2">
        <v>41579</v>
      </c>
      <c r="AF385" t="s">
        <v>20</v>
      </c>
      <c r="AG385" t="s">
        <v>21</v>
      </c>
      <c r="AH385">
        <v>5049</v>
      </c>
      <c r="AI385">
        <v>1</v>
      </c>
      <c r="AJ385">
        <v>5700</v>
      </c>
      <c r="AO385" t="s">
        <v>7301</v>
      </c>
      <c r="AS385" t="s">
        <v>697</v>
      </c>
      <c r="AU385">
        <v>5049</v>
      </c>
      <c r="AV385">
        <v>5049</v>
      </c>
      <c r="AW385">
        <v>5049</v>
      </c>
      <c r="AX385">
        <v>26</v>
      </c>
      <c r="AY385">
        <v>26</v>
      </c>
      <c r="AZ385">
        <v>400</v>
      </c>
      <c r="BB385">
        <v>748</v>
      </c>
      <c r="BG385" t="s">
        <v>31</v>
      </c>
      <c r="BK385" t="s">
        <v>31</v>
      </c>
      <c r="BL385" t="s">
        <v>31</v>
      </c>
      <c r="BM385" s="2">
        <v>41579</v>
      </c>
    </row>
    <row r="386" spans="1:65">
      <c r="A386">
        <v>106283</v>
      </c>
      <c r="B386">
        <v>50069</v>
      </c>
      <c r="C386" t="s">
        <v>673</v>
      </c>
      <c r="D386">
        <v>1721</v>
      </c>
      <c r="E386" t="s">
        <v>673</v>
      </c>
      <c r="F386" t="s">
        <v>753</v>
      </c>
      <c r="G386">
        <v>0</v>
      </c>
      <c r="J386" t="s">
        <v>1538</v>
      </c>
      <c r="M386">
        <v>518235</v>
      </c>
      <c r="N386">
        <v>1.2</v>
      </c>
      <c r="O386">
        <v>621.88</v>
      </c>
      <c r="Q386" t="s">
        <v>726</v>
      </c>
      <c r="R386" s="2">
        <v>44927</v>
      </c>
      <c r="S386">
        <v>5700</v>
      </c>
      <c r="T386" s="2">
        <v>44562</v>
      </c>
      <c r="U386" t="s">
        <v>6990</v>
      </c>
      <c r="V386" t="s">
        <v>6991</v>
      </c>
      <c r="W386">
        <v>0</v>
      </c>
      <c r="Y386">
        <v>0</v>
      </c>
      <c r="Z386" s="2">
        <v>41579</v>
      </c>
      <c r="AF386" t="s">
        <v>20</v>
      </c>
      <c r="AG386" t="s">
        <v>21</v>
      </c>
      <c r="AH386">
        <v>5049</v>
      </c>
      <c r="AI386">
        <v>1</v>
      </c>
      <c r="AJ386">
        <v>5700</v>
      </c>
      <c r="AO386" t="s">
        <v>7301</v>
      </c>
      <c r="AS386" t="s">
        <v>697</v>
      </c>
      <c r="AU386">
        <v>5049</v>
      </c>
      <c r="AV386">
        <v>5049</v>
      </c>
      <c r="AW386">
        <v>5049</v>
      </c>
      <c r="AX386">
        <v>27</v>
      </c>
      <c r="AY386">
        <v>27</v>
      </c>
      <c r="AZ386">
        <v>400</v>
      </c>
      <c r="BB386">
        <v>748</v>
      </c>
      <c r="BG386" t="s">
        <v>31</v>
      </c>
      <c r="BK386" t="s">
        <v>31</v>
      </c>
      <c r="BL386" t="s">
        <v>31</v>
      </c>
      <c r="BM386" s="2">
        <v>41579</v>
      </c>
    </row>
    <row r="387" spans="1:65">
      <c r="A387">
        <v>106283</v>
      </c>
      <c r="B387">
        <v>50069</v>
      </c>
      <c r="C387" t="s">
        <v>673</v>
      </c>
      <c r="D387">
        <v>1721</v>
      </c>
      <c r="E387" t="s">
        <v>673</v>
      </c>
      <c r="F387" t="s">
        <v>754</v>
      </c>
      <c r="G387">
        <v>0</v>
      </c>
      <c r="J387" t="s">
        <v>1538</v>
      </c>
      <c r="M387">
        <v>518235</v>
      </c>
      <c r="N387">
        <v>1.2</v>
      </c>
      <c r="O387">
        <v>621.88</v>
      </c>
      <c r="Q387" t="s">
        <v>726</v>
      </c>
      <c r="R387" s="2">
        <v>44927</v>
      </c>
      <c r="S387">
        <v>5700</v>
      </c>
      <c r="T387" s="2">
        <v>44562</v>
      </c>
      <c r="U387" t="s">
        <v>6990</v>
      </c>
      <c r="V387" t="s">
        <v>6991</v>
      </c>
      <c r="W387">
        <v>0</v>
      </c>
      <c r="Y387">
        <v>0</v>
      </c>
      <c r="Z387" s="2">
        <v>41579</v>
      </c>
      <c r="AF387" t="s">
        <v>20</v>
      </c>
      <c r="AG387" t="s">
        <v>21</v>
      </c>
      <c r="AH387">
        <v>5049</v>
      </c>
      <c r="AI387">
        <v>1</v>
      </c>
      <c r="AJ387">
        <v>5700</v>
      </c>
      <c r="AO387" t="s">
        <v>7301</v>
      </c>
      <c r="AS387" t="s">
        <v>697</v>
      </c>
      <c r="AU387">
        <v>5049</v>
      </c>
      <c r="AV387">
        <v>5049</v>
      </c>
      <c r="AW387">
        <v>5049</v>
      </c>
      <c r="AX387">
        <v>28</v>
      </c>
      <c r="AY387">
        <v>28</v>
      </c>
      <c r="AZ387">
        <v>400</v>
      </c>
      <c r="BB387">
        <v>748</v>
      </c>
      <c r="BG387" t="s">
        <v>31</v>
      </c>
      <c r="BK387" t="s">
        <v>31</v>
      </c>
      <c r="BL387" t="s">
        <v>31</v>
      </c>
      <c r="BM387" s="2">
        <v>41579</v>
      </c>
    </row>
    <row r="388" spans="1:65">
      <c r="A388">
        <v>106283</v>
      </c>
      <c r="B388">
        <v>50069</v>
      </c>
      <c r="C388" t="s">
        <v>673</v>
      </c>
      <c r="D388">
        <v>1721</v>
      </c>
      <c r="E388" t="s">
        <v>673</v>
      </c>
      <c r="F388" t="s">
        <v>755</v>
      </c>
      <c r="G388">
        <v>0</v>
      </c>
      <c r="J388" t="s">
        <v>1538</v>
      </c>
      <c r="M388">
        <v>518235</v>
      </c>
      <c r="N388">
        <v>1.2</v>
      </c>
      <c r="O388">
        <v>621.88</v>
      </c>
      <c r="Q388" t="s">
        <v>726</v>
      </c>
      <c r="R388" s="2">
        <v>44927</v>
      </c>
      <c r="S388">
        <v>5700</v>
      </c>
      <c r="T388" s="2">
        <v>44562</v>
      </c>
      <c r="U388" t="s">
        <v>6990</v>
      </c>
      <c r="V388" t="s">
        <v>6991</v>
      </c>
      <c r="W388">
        <v>0</v>
      </c>
      <c r="Y388">
        <v>0</v>
      </c>
      <c r="Z388" s="2">
        <v>41579</v>
      </c>
      <c r="AF388" t="s">
        <v>20</v>
      </c>
      <c r="AG388" t="s">
        <v>21</v>
      </c>
      <c r="AH388">
        <v>5049</v>
      </c>
      <c r="AI388">
        <v>1</v>
      </c>
      <c r="AJ388">
        <v>5700</v>
      </c>
      <c r="AO388" t="s">
        <v>7301</v>
      </c>
      <c r="AS388" t="s">
        <v>697</v>
      </c>
      <c r="AU388">
        <v>5049</v>
      </c>
      <c r="AV388">
        <v>5049</v>
      </c>
      <c r="AW388">
        <v>5049</v>
      </c>
      <c r="AX388">
        <v>29</v>
      </c>
      <c r="AY388">
        <v>29</v>
      </c>
      <c r="AZ388">
        <v>400</v>
      </c>
      <c r="BB388">
        <v>748</v>
      </c>
      <c r="BG388" t="s">
        <v>31</v>
      </c>
      <c r="BK388" t="s">
        <v>31</v>
      </c>
      <c r="BL388" t="s">
        <v>31</v>
      </c>
      <c r="BM388" s="2">
        <v>41579</v>
      </c>
    </row>
    <row r="389" spans="1:65">
      <c r="A389">
        <v>106283</v>
      </c>
      <c r="B389">
        <v>50069</v>
      </c>
      <c r="C389" t="s">
        <v>673</v>
      </c>
      <c r="D389">
        <v>1721</v>
      </c>
      <c r="E389" t="s">
        <v>673</v>
      </c>
      <c r="F389" t="s">
        <v>756</v>
      </c>
      <c r="G389">
        <v>0</v>
      </c>
      <c r="J389" t="s">
        <v>1538</v>
      </c>
      <c r="M389">
        <v>518235</v>
      </c>
      <c r="N389">
        <v>1.2</v>
      </c>
      <c r="O389">
        <v>621.88</v>
      </c>
      <c r="Q389" t="s">
        <v>726</v>
      </c>
      <c r="R389" s="2">
        <v>44927</v>
      </c>
      <c r="S389">
        <v>5700</v>
      </c>
      <c r="T389" s="2">
        <v>44562</v>
      </c>
      <c r="U389" t="s">
        <v>6990</v>
      </c>
      <c r="V389" t="s">
        <v>6991</v>
      </c>
      <c r="W389">
        <v>0</v>
      </c>
      <c r="Y389">
        <v>0</v>
      </c>
      <c r="Z389" s="2">
        <v>41579</v>
      </c>
      <c r="AF389" t="s">
        <v>20</v>
      </c>
      <c r="AG389" t="s">
        <v>21</v>
      </c>
      <c r="AH389">
        <v>5049</v>
      </c>
      <c r="AI389">
        <v>1</v>
      </c>
      <c r="AJ389">
        <v>5700</v>
      </c>
      <c r="AO389" t="s">
        <v>7301</v>
      </c>
      <c r="AS389" t="s">
        <v>697</v>
      </c>
      <c r="AU389">
        <v>5049</v>
      </c>
      <c r="AV389">
        <v>5049</v>
      </c>
      <c r="AW389">
        <v>5049</v>
      </c>
      <c r="AX389">
        <v>30</v>
      </c>
      <c r="AY389">
        <v>30</v>
      </c>
      <c r="AZ389">
        <v>400</v>
      </c>
      <c r="BB389">
        <v>748</v>
      </c>
      <c r="BG389" t="s">
        <v>31</v>
      </c>
      <c r="BK389" t="s">
        <v>31</v>
      </c>
      <c r="BL389" t="s">
        <v>31</v>
      </c>
      <c r="BM389" s="2">
        <v>41579</v>
      </c>
    </row>
    <row r="390" spans="1:65">
      <c r="A390">
        <v>106283</v>
      </c>
      <c r="B390">
        <v>50069</v>
      </c>
      <c r="C390" t="s">
        <v>673</v>
      </c>
      <c r="D390">
        <v>1721</v>
      </c>
      <c r="E390" t="s">
        <v>673</v>
      </c>
      <c r="F390" t="s">
        <v>757</v>
      </c>
      <c r="G390">
        <v>0</v>
      </c>
      <c r="J390" t="s">
        <v>1538</v>
      </c>
      <c r="M390">
        <v>522907</v>
      </c>
      <c r="N390">
        <v>1.2</v>
      </c>
      <c r="O390">
        <v>627.49</v>
      </c>
      <c r="Q390" t="s">
        <v>726</v>
      </c>
      <c r="R390" s="2">
        <v>44927</v>
      </c>
      <c r="S390">
        <v>5700</v>
      </c>
      <c r="T390" s="2">
        <v>44562</v>
      </c>
      <c r="U390" t="s">
        <v>6990</v>
      </c>
      <c r="V390" t="s">
        <v>6991</v>
      </c>
      <c r="W390">
        <v>0</v>
      </c>
      <c r="Y390">
        <v>0</v>
      </c>
      <c r="Z390" s="2">
        <v>41579</v>
      </c>
      <c r="AF390" t="s">
        <v>20</v>
      </c>
      <c r="AG390" t="s">
        <v>21</v>
      </c>
      <c r="AH390">
        <v>5049</v>
      </c>
      <c r="AI390">
        <v>1</v>
      </c>
      <c r="AJ390">
        <v>5700</v>
      </c>
      <c r="AO390" t="s">
        <v>7301</v>
      </c>
      <c r="AS390" t="s">
        <v>697</v>
      </c>
      <c r="AU390">
        <v>5049</v>
      </c>
      <c r="AV390">
        <v>5049</v>
      </c>
      <c r="AW390">
        <v>5049</v>
      </c>
      <c r="AX390">
        <v>31</v>
      </c>
      <c r="AY390">
        <v>31</v>
      </c>
      <c r="AZ390">
        <v>400</v>
      </c>
      <c r="BB390">
        <v>748</v>
      </c>
      <c r="BG390" t="s">
        <v>31</v>
      </c>
      <c r="BK390" t="s">
        <v>31</v>
      </c>
      <c r="BL390" t="s">
        <v>31</v>
      </c>
      <c r="BM390" s="2">
        <v>41579</v>
      </c>
    </row>
    <row r="391" spans="1:65">
      <c r="A391">
        <v>106283</v>
      </c>
      <c r="B391">
        <v>50069</v>
      </c>
      <c r="C391" t="s">
        <v>673</v>
      </c>
      <c r="D391">
        <v>1721</v>
      </c>
      <c r="E391" t="s">
        <v>673</v>
      </c>
      <c r="F391" t="s">
        <v>758</v>
      </c>
      <c r="G391">
        <v>0</v>
      </c>
      <c r="J391" t="s">
        <v>1538</v>
      </c>
      <c r="M391">
        <v>518235</v>
      </c>
      <c r="N391">
        <v>1.2</v>
      </c>
      <c r="O391">
        <v>621.88</v>
      </c>
      <c r="Q391" t="s">
        <v>726</v>
      </c>
      <c r="R391" s="2">
        <v>44927</v>
      </c>
      <c r="S391">
        <v>5700</v>
      </c>
      <c r="T391" s="2">
        <v>44562</v>
      </c>
      <c r="U391" t="s">
        <v>6990</v>
      </c>
      <c r="V391" t="s">
        <v>6991</v>
      </c>
      <c r="W391">
        <v>0</v>
      </c>
      <c r="Y391">
        <v>0</v>
      </c>
      <c r="Z391" s="2">
        <v>41579</v>
      </c>
      <c r="AF391" t="s">
        <v>20</v>
      </c>
      <c r="AG391" t="s">
        <v>21</v>
      </c>
      <c r="AH391">
        <v>5049</v>
      </c>
      <c r="AI391">
        <v>1</v>
      </c>
      <c r="AJ391">
        <v>5700</v>
      </c>
      <c r="AO391" t="s">
        <v>7301</v>
      </c>
      <c r="AS391" t="s">
        <v>697</v>
      </c>
      <c r="AU391">
        <v>5049</v>
      </c>
      <c r="AV391">
        <v>5049</v>
      </c>
      <c r="AW391">
        <v>5049</v>
      </c>
      <c r="AX391">
        <v>32</v>
      </c>
      <c r="AY391">
        <v>32</v>
      </c>
      <c r="AZ391">
        <v>400</v>
      </c>
      <c r="BB391">
        <v>748</v>
      </c>
      <c r="BG391" t="s">
        <v>31</v>
      </c>
      <c r="BK391" t="s">
        <v>31</v>
      </c>
      <c r="BL391" t="s">
        <v>31</v>
      </c>
      <c r="BM391" s="2">
        <v>41579</v>
      </c>
    </row>
    <row r="392" spans="1:65">
      <c r="A392">
        <v>106283</v>
      </c>
      <c r="B392">
        <v>50069</v>
      </c>
      <c r="C392" t="s">
        <v>673</v>
      </c>
      <c r="D392">
        <v>1721</v>
      </c>
      <c r="E392" t="s">
        <v>673</v>
      </c>
      <c r="F392" t="s">
        <v>760</v>
      </c>
      <c r="G392">
        <v>0</v>
      </c>
      <c r="J392" t="s">
        <v>1538</v>
      </c>
      <c r="M392">
        <v>522907</v>
      </c>
      <c r="N392">
        <v>1.2</v>
      </c>
      <c r="O392">
        <v>627.49</v>
      </c>
      <c r="Q392" t="s">
        <v>726</v>
      </c>
      <c r="R392" s="2">
        <v>44927</v>
      </c>
      <c r="S392">
        <v>5700</v>
      </c>
      <c r="T392" s="2">
        <v>44562</v>
      </c>
      <c r="U392" t="s">
        <v>6990</v>
      </c>
      <c r="V392" t="s">
        <v>6991</v>
      </c>
      <c r="W392">
        <v>0</v>
      </c>
      <c r="Y392">
        <v>0</v>
      </c>
      <c r="Z392" s="2">
        <v>41579</v>
      </c>
      <c r="AF392" t="s">
        <v>20</v>
      </c>
      <c r="AG392" t="s">
        <v>21</v>
      </c>
      <c r="AH392">
        <v>5049</v>
      </c>
      <c r="AI392">
        <v>1</v>
      </c>
      <c r="AJ392">
        <v>5700</v>
      </c>
      <c r="AO392" t="s">
        <v>7301</v>
      </c>
      <c r="AS392" t="s">
        <v>697</v>
      </c>
      <c r="AU392">
        <v>5049</v>
      </c>
      <c r="AV392">
        <v>5049</v>
      </c>
      <c r="AW392">
        <v>5049</v>
      </c>
      <c r="AX392">
        <v>33</v>
      </c>
      <c r="AY392">
        <v>33</v>
      </c>
      <c r="AZ392">
        <v>400</v>
      </c>
      <c r="BB392">
        <v>748</v>
      </c>
      <c r="BG392" t="s">
        <v>31</v>
      </c>
      <c r="BK392" t="s">
        <v>31</v>
      </c>
      <c r="BL392" t="s">
        <v>31</v>
      </c>
      <c r="BM392" s="2">
        <v>41579</v>
      </c>
    </row>
    <row r="393" spans="1:65">
      <c r="A393">
        <v>106283</v>
      </c>
      <c r="B393">
        <v>50069</v>
      </c>
      <c r="C393" t="s">
        <v>673</v>
      </c>
      <c r="D393">
        <v>1721</v>
      </c>
      <c r="E393" t="s">
        <v>673</v>
      </c>
      <c r="F393" t="s">
        <v>762</v>
      </c>
      <c r="G393">
        <v>0</v>
      </c>
      <c r="J393" t="s">
        <v>1538</v>
      </c>
      <c r="M393">
        <v>522907</v>
      </c>
      <c r="N393">
        <v>1.2</v>
      </c>
      <c r="O393">
        <v>627.49</v>
      </c>
      <c r="Q393" t="s">
        <v>726</v>
      </c>
      <c r="R393" s="2">
        <v>44927</v>
      </c>
      <c r="S393">
        <v>5700</v>
      </c>
      <c r="T393" s="2">
        <v>44562</v>
      </c>
      <c r="U393" t="s">
        <v>6990</v>
      </c>
      <c r="V393" t="s">
        <v>6991</v>
      </c>
      <c r="W393">
        <v>0</v>
      </c>
      <c r="Y393">
        <v>0</v>
      </c>
      <c r="Z393" s="2">
        <v>41579</v>
      </c>
      <c r="AF393" t="s">
        <v>20</v>
      </c>
      <c r="AG393" t="s">
        <v>21</v>
      </c>
      <c r="AH393">
        <v>5049</v>
      </c>
      <c r="AI393">
        <v>1</v>
      </c>
      <c r="AJ393">
        <v>5700</v>
      </c>
      <c r="AO393" t="s">
        <v>7301</v>
      </c>
      <c r="AS393" t="s">
        <v>697</v>
      </c>
      <c r="AU393">
        <v>5049</v>
      </c>
      <c r="AV393">
        <v>5049</v>
      </c>
      <c r="AW393">
        <v>5049</v>
      </c>
      <c r="AX393">
        <v>34</v>
      </c>
      <c r="AY393">
        <v>34</v>
      </c>
      <c r="AZ393">
        <v>400</v>
      </c>
      <c r="BB393">
        <v>748</v>
      </c>
      <c r="BG393" t="s">
        <v>31</v>
      </c>
      <c r="BK393" t="s">
        <v>31</v>
      </c>
      <c r="BL393" t="s">
        <v>31</v>
      </c>
      <c r="BM393" s="2">
        <v>41579</v>
      </c>
    </row>
    <row r="394" spans="1:65">
      <c r="A394">
        <v>106283</v>
      </c>
      <c r="B394">
        <v>50069</v>
      </c>
      <c r="C394" t="s">
        <v>673</v>
      </c>
      <c r="D394">
        <v>1721</v>
      </c>
      <c r="E394" t="s">
        <v>673</v>
      </c>
      <c r="F394" t="s">
        <v>764</v>
      </c>
      <c r="G394">
        <v>0</v>
      </c>
      <c r="J394" t="s">
        <v>1538</v>
      </c>
      <c r="M394">
        <v>522907</v>
      </c>
      <c r="N394">
        <v>1.2</v>
      </c>
      <c r="O394">
        <v>627.49</v>
      </c>
      <c r="Q394" t="s">
        <v>726</v>
      </c>
      <c r="R394" s="2">
        <v>44927</v>
      </c>
      <c r="S394">
        <v>5700</v>
      </c>
      <c r="T394" s="2">
        <v>44562</v>
      </c>
      <c r="U394" t="s">
        <v>6990</v>
      </c>
      <c r="V394" t="s">
        <v>6991</v>
      </c>
      <c r="W394">
        <v>0</v>
      </c>
      <c r="Y394">
        <v>0</v>
      </c>
      <c r="Z394" s="2">
        <v>41579</v>
      </c>
      <c r="AF394" t="s">
        <v>20</v>
      </c>
      <c r="AG394" t="s">
        <v>21</v>
      </c>
      <c r="AH394">
        <v>5049</v>
      </c>
      <c r="AI394">
        <v>1</v>
      </c>
      <c r="AJ394">
        <v>5700</v>
      </c>
      <c r="AO394" t="s">
        <v>7301</v>
      </c>
      <c r="AS394" t="s">
        <v>697</v>
      </c>
      <c r="AU394">
        <v>5049</v>
      </c>
      <c r="AV394">
        <v>5049</v>
      </c>
      <c r="AW394">
        <v>5049</v>
      </c>
      <c r="AX394">
        <v>35</v>
      </c>
      <c r="AY394">
        <v>35</v>
      </c>
      <c r="AZ394">
        <v>400</v>
      </c>
      <c r="BB394">
        <v>748</v>
      </c>
      <c r="BG394" t="s">
        <v>31</v>
      </c>
      <c r="BK394" t="s">
        <v>31</v>
      </c>
      <c r="BL394" t="s">
        <v>31</v>
      </c>
      <c r="BM394" s="2">
        <v>41579</v>
      </c>
    </row>
    <row r="395" spans="1:65">
      <c r="A395">
        <v>106283</v>
      </c>
      <c r="B395">
        <v>50069</v>
      </c>
      <c r="C395" t="s">
        <v>673</v>
      </c>
      <c r="D395">
        <v>1721</v>
      </c>
      <c r="E395" t="s">
        <v>673</v>
      </c>
      <c r="F395" t="s">
        <v>766</v>
      </c>
      <c r="G395">
        <v>0</v>
      </c>
      <c r="J395" t="s">
        <v>1538</v>
      </c>
      <c r="M395">
        <v>522907</v>
      </c>
      <c r="N395">
        <v>1.2</v>
      </c>
      <c r="O395">
        <v>627.49</v>
      </c>
      <c r="Q395" t="s">
        <v>726</v>
      </c>
      <c r="R395" s="2">
        <v>44927</v>
      </c>
      <c r="S395">
        <v>5700</v>
      </c>
      <c r="T395" s="2">
        <v>44562</v>
      </c>
      <c r="U395" t="s">
        <v>6990</v>
      </c>
      <c r="V395" t="s">
        <v>6991</v>
      </c>
      <c r="W395">
        <v>0</v>
      </c>
      <c r="Y395">
        <v>0</v>
      </c>
      <c r="Z395" s="2">
        <v>41579</v>
      </c>
      <c r="AF395" t="s">
        <v>20</v>
      </c>
      <c r="AG395" t="s">
        <v>21</v>
      </c>
      <c r="AH395">
        <v>5049</v>
      </c>
      <c r="AI395">
        <v>1</v>
      </c>
      <c r="AJ395">
        <v>5700</v>
      </c>
      <c r="AO395" t="s">
        <v>7301</v>
      </c>
      <c r="AS395" t="s">
        <v>697</v>
      </c>
      <c r="AU395">
        <v>5049</v>
      </c>
      <c r="AV395">
        <v>5049</v>
      </c>
      <c r="AW395">
        <v>5049</v>
      </c>
      <c r="AX395">
        <v>36</v>
      </c>
      <c r="AY395">
        <v>36</v>
      </c>
      <c r="AZ395">
        <v>400</v>
      </c>
      <c r="BB395">
        <v>748</v>
      </c>
      <c r="BG395" t="s">
        <v>31</v>
      </c>
      <c r="BK395" t="s">
        <v>31</v>
      </c>
      <c r="BL395" t="s">
        <v>31</v>
      </c>
      <c r="BM395" s="2">
        <v>41579</v>
      </c>
    </row>
    <row r="396" spans="1:65">
      <c r="A396">
        <v>106283</v>
      </c>
      <c r="B396">
        <v>50069</v>
      </c>
      <c r="C396" t="s">
        <v>673</v>
      </c>
      <c r="D396">
        <v>1721</v>
      </c>
      <c r="E396" t="s">
        <v>673</v>
      </c>
      <c r="F396" t="s">
        <v>768</v>
      </c>
      <c r="G396">
        <v>0</v>
      </c>
      <c r="J396" t="s">
        <v>1538</v>
      </c>
      <c r="M396">
        <v>522907</v>
      </c>
      <c r="N396">
        <v>1.2</v>
      </c>
      <c r="O396">
        <v>627.49</v>
      </c>
      <c r="Q396" t="s">
        <v>726</v>
      </c>
      <c r="R396" s="2">
        <v>44927</v>
      </c>
      <c r="S396">
        <v>5700</v>
      </c>
      <c r="T396" s="2">
        <v>44562</v>
      </c>
      <c r="U396" t="s">
        <v>6990</v>
      </c>
      <c r="V396" t="s">
        <v>6991</v>
      </c>
      <c r="W396">
        <v>0</v>
      </c>
      <c r="Y396">
        <v>0</v>
      </c>
      <c r="Z396" s="2">
        <v>41579</v>
      </c>
      <c r="AF396" t="s">
        <v>20</v>
      </c>
      <c r="AG396" t="s">
        <v>21</v>
      </c>
      <c r="AH396">
        <v>5049</v>
      </c>
      <c r="AI396">
        <v>1</v>
      </c>
      <c r="AJ396">
        <v>5700</v>
      </c>
      <c r="AO396" t="s">
        <v>7301</v>
      </c>
      <c r="AS396" t="s">
        <v>697</v>
      </c>
      <c r="AU396">
        <v>5049</v>
      </c>
      <c r="AV396">
        <v>5049</v>
      </c>
      <c r="AW396">
        <v>5049</v>
      </c>
      <c r="AX396">
        <v>37</v>
      </c>
      <c r="AY396">
        <v>37</v>
      </c>
      <c r="AZ396">
        <v>400</v>
      </c>
      <c r="BB396">
        <v>748</v>
      </c>
      <c r="BG396" t="s">
        <v>31</v>
      </c>
      <c r="BK396" t="s">
        <v>31</v>
      </c>
      <c r="BL396" t="s">
        <v>31</v>
      </c>
      <c r="BM396" s="2">
        <v>41579</v>
      </c>
    </row>
    <row r="397" spans="1:65">
      <c r="A397">
        <v>106283</v>
      </c>
      <c r="B397">
        <v>50069</v>
      </c>
      <c r="C397" t="s">
        <v>673</v>
      </c>
      <c r="D397">
        <v>1721</v>
      </c>
      <c r="E397" t="s">
        <v>673</v>
      </c>
      <c r="F397" t="s">
        <v>770</v>
      </c>
      <c r="G397">
        <v>0</v>
      </c>
      <c r="J397" t="s">
        <v>1538</v>
      </c>
      <c r="M397">
        <v>522907</v>
      </c>
      <c r="N397">
        <v>1.2</v>
      </c>
      <c r="O397">
        <v>627.49</v>
      </c>
      <c r="Q397" t="s">
        <v>726</v>
      </c>
      <c r="R397" s="2">
        <v>44927</v>
      </c>
      <c r="S397">
        <v>5700</v>
      </c>
      <c r="T397" s="2">
        <v>44562</v>
      </c>
      <c r="U397" t="s">
        <v>6990</v>
      </c>
      <c r="V397" t="s">
        <v>6991</v>
      </c>
      <c r="W397">
        <v>0</v>
      </c>
      <c r="Y397">
        <v>0</v>
      </c>
      <c r="Z397" s="2">
        <v>41579</v>
      </c>
      <c r="AF397" t="s">
        <v>20</v>
      </c>
      <c r="AG397" t="s">
        <v>21</v>
      </c>
      <c r="AH397">
        <v>5049</v>
      </c>
      <c r="AI397">
        <v>1</v>
      </c>
      <c r="AJ397">
        <v>5700</v>
      </c>
      <c r="AO397" t="s">
        <v>7301</v>
      </c>
      <c r="AS397" t="s">
        <v>697</v>
      </c>
      <c r="AU397">
        <v>5049</v>
      </c>
      <c r="AV397">
        <v>5049</v>
      </c>
      <c r="AW397">
        <v>5049</v>
      </c>
      <c r="AX397">
        <v>38</v>
      </c>
      <c r="AY397">
        <v>38</v>
      </c>
      <c r="AZ397">
        <v>400</v>
      </c>
      <c r="BB397">
        <v>748</v>
      </c>
      <c r="BG397" t="s">
        <v>31</v>
      </c>
      <c r="BK397" t="s">
        <v>31</v>
      </c>
      <c r="BL397" t="s">
        <v>31</v>
      </c>
      <c r="BM397" s="2">
        <v>41579</v>
      </c>
    </row>
    <row r="398" spans="1:65">
      <c r="A398">
        <v>106283</v>
      </c>
      <c r="B398">
        <v>50069</v>
      </c>
      <c r="C398" t="s">
        <v>673</v>
      </c>
      <c r="D398">
        <v>1721</v>
      </c>
      <c r="E398" t="s">
        <v>673</v>
      </c>
      <c r="F398" t="s">
        <v>772</v>
      </c>
      <c r="G398">
        <v>0</v>
      </c>
      <c r="J398" t="s">
        <v>1538</v>
      </c>
      <c r="M398">
        <v>541641</v>
      </c>
      <c r="N398">
        <v>1.2</v>
      </c>
      <c r="O398">
        <v>649.97</v>
      </c>
      <c r="Q398" t="s">
        <v>726</v>
      </c>
      <c r="R398" s="2">
        <v>44927</v>
      </c>
      <c r="S398">
        <v>5700</v>
      </c>
      <c r="T398" s="2">
        <v>44562</v>
      </c>
      <c r="U398" t="s">
        <v>6990</v>
      </c>
      <c r="V398" t="s">
        <v>6991</v>
      </c>
      <c r="W398">
        <v>0</v>
      </c>
      <c r="Y398">
        <v>0</v>
      </c>
      <c r="Z398" s="2">
        <v>41579</v>
      </c>
      <c r="AF398" t="s">
        <v>20</v>
      </c>
      <c r="AG398" t="s">
        <v>21</v>
      </c>
      <c r="AH398">
        <v>5049</v>
      </c>
      <c r="AI398">
        <v>1</v>
      </c>
      <c r="AJ398">
        <v>5700</v>
      </c>
      <c r="AO398" t="s">
        <v>7301</v>
      </c>
      <c r="AS398" t="s">
        <v>697</v>
      </c>
      <c r="AU398">
        <v>5049</v>
      </c>
      <c r="AV398">
        <v>5049</v>
      </c>
      <c r="AW398">
        <v>5049</v>
      </c>
      <c r="AX398">
        <v>39</v>
      </c>
      <c r="AY398">
        <v>39</v>
      </c>
      <c r="AZ398">
        <v>400</v>
      </c>
      <c r="BB398">
        <v>748</v>
      </c>
      <c r="BG398" t="s">
        <v>31</v>
      </c>
      <c r="BK398" t="s">
        <v>31</v>
      </c>
      <c r="BL398" t="s">
        <v>31</v>
      </c>
      <c r="BM398" s="2">
        <v>41579</v>
      </c>
    </row>
    <row r="399" spans="1:65">
      <c r="A399">
        <v>106283</v>
      </c>
      <c r="B399">
        <v>50069</v>
      </c>
      <c r="C399" t="s">
        <v>673</v>
      </c>
      <c r="D399">
        <v>1721</v>
      </c>
      <c r="E399" t="s">
        <v>673</v>
      </c>
      <c r="F399" t="s">
        <v>774</v>
      </c>
      <c r="G399">
        <v>0</v>
      </c>
      <c r="J399" t="s">
        <v>1538</v>
      </c>
      <c r="M399">
        <v>541641</v>
      </c>
      <c r="N399">
        <v>1.2</v>
      </c>
      <c r="O399">
        <v>649.97</v>
      </c>
      <c r="Q399" t="s">
        <v>726</v>
      </c>
      <c r="R399" s="2">
        <v>44927</v>
      </c>
      <c r="S399">
        <v>5700</v>
      </c>
      <c r="T399" s="2">
        <v>44562</v>
      </c>
      <c r="U399" t="s">
        <v>6990</v>
      </c>
      <c r="V399" t="s">
        <v>6991</v>
      </c>
      <c r="W399">
        <v>0</v>
      </c>
      <c r="Y399">
        <v>0</v>
      </c>
      <c r="Z399" s="2">
        <v>41579</v>
      </c>
      <c r="AF399" t="s">
        <v>20</v>
      </c>
      <c r="AG399" t="s">
        <v>21</v>
      </c>
      <c r="AH399">
        <v>5049</v>
      </c>
      <c r="AI399">
        <v>1</v>
      </c>
      <c r="AJ399">
        <v>5700</v>
      </c>
      <c r="AO399" t="s">
        <v>7301</v>
      </c>
      <c r="AS399" t="s">
        <v>697</v>
      </c>
      <c r="AU399">
        <v>5049</v>
      </c>
      <c r="AV399">
        <v>5049</v>
      </c>
      <c r="AW399">
        <v>5049</v>
      </c>
      <c r="AX399">
        <v>40</v>
      </c>
      <c r="AY399">
        <v>40</v>
      </c>
      <c r="AZ399">
        <v>400</v>
      </c>
      <c r="BB399">
        <v>748</v>
      </c>
      <c r="BG399" t="s">
        <v>31</v>
      </c>
      <c r="BK399" t="s">
        <v>31</v>
      </c>
      <c r="BL399" t="s">
        <v>31</v>
      </c>
      <c r="BM399" s="2">
        <v>41579</v>
      </c>
    </row>
    <row r="400" spans="1:65">
      <c r="A400">
        <v>106283</v>
      </c>
      <c r="B400">
        <v>50069</v>
      </c>
      <c r="C400" t="s">
        <v>673</v>
      </c>
      <c r="D400">
        <v>1721</v>
      </c>
      <c r="E400" t="s">
        <v>673</v>
      </c>
      <c r="F400" t="s">
        <v>776</v>
      </c>
      <c r="G400">
        <v>0</v>
      </c>
      <c r="J400" t="s">
        <v>1538</v>
      </c>
      <c r="M400">
        <v>541641</v>
      </c>
      <c r="N400">
        <v>1.2</v>
      </c>
      <c r="O400">
        <v>649.97</v>
      </c>
      <c r="Q400" t="s">
        <v>726</v>
      </c>
      <c r="R400" s="2">
        <v>44927</v>
      </c>
      <c r="S400">
        <v>5700</v>
      </c>
      <c r="T400" s="2">
        <v>44562</v>
      </c>
      <c r="U400" t="s">
        <v>6990</v>
      </c>
      <c r="V400" t="s">
        <v>6991</v>
      </c>
      <c r="W400">
        <v>0</v>
      </c>
      <c r="Y400">
        <v>0</v>
      </c>
      <c r="Z400" s="2">
        <v>41579</v>
      </c>
      <c r="AF400" t="s">
        <v>20</v>
      </c>
      <c r="AG400" t="s">
        <v>21</v>
      </c>
      <c r="AH400">
        <v>5049</v>
      </c>
      <c r="AI400">
        <v>1</v>
      </c>
      <c r="AJ400">
        <v>5700</v>
      </c>
      <c r="AO400" t="s">
        <v>7301</v>
      </c>
      <c r="AS400" t="s">
        <v>697</v>
      </c>
      <c r="AU400">
        <v>5049</v>
      </c>
      <c r="AV400">
        <v>5049</v>
      </c>
      <c r="AW400">
        <v>5049</v>
      </c>
      <c r="AX400">
        <v>41</v>
      </c>
      <c r="AY400">
        <v>41</v>
      </c>
      <c r="AZ400">
        <v>400</v>
      </c>
      <c r="BB400">
        <v>748</v>
      </c>
      <c r="BG400" t="s">
        <v>31</v>
      </c>
      <c r="BK400" t="s">
        <v>31</v>
      </c>
      <c r="BL400" t="s">
        <v>31</v>
      </c>
      <c r="BM400" s="2">
        <v>41579</v>
      </c>
    </row>
    <row r="401" spans="1:65">
      <c r="A401">
        <v>106283</v>
      </c>
      <c r="B401">
        <v>50069</v>
      </c>
      <c r="C401" t="s">
        <v>673</v>
      </c>
      <c r="D401">
        <v>1721</v>
      </c>
      <c r="E401" t="s">
        <v>673</v>
      </c>
      <c r="F401" t="s">
        <v>778</v>
      </c>
      <c r="G401">
        <v>0</v>
      </c>
      <c r="J401" t="s">
        <v>1538</v>
      </c>
      <c r="M401">
        <v>541641</v>
      </c>
      <c r="N401">
        <v>1.2</v>
      </c>
      <c r="O401">
        <v>649.97</v>
      </c>
      <c r="Q401" t="s">
        <v>726</v>
      </c>
      <c r="R401" s="2">
        <v>44927</v>
      </c>
      <c r="S401">
        <v>5700</v>
      </c>
      <c r="T401" s="2">
        <v>44562</v>
      </c>
      <c r="U401" t="s">
        <v>6990</v>
      </c>
      <c r="V401" t="s">
        <v>6991</v>
      </c>
      <c r="W401">
        <v>0</v>
      </c>
      <c r="Y401">
        <v>0</v>
      </c>
      <c r="Z401" s="2">
        <v>41579</v>
      </c>
      <c r="AF401" t="s">
        <v>20</v>
      </c>
      <c r="AG401" t="s">
        <v>21</v>
      </c>
      <c r="AH401">
        <v>5049</v>
      </c>
      <c r="AI401">
        <v>1</v>
      </c>
      <c r="AJ401">
        <v>5700</v>
      </c>
      <c r="AO401" t="s">
        <v>7301</v>
      </c>
      <c r="AS401" t="s">
        <v>697</v>
      </c>
      <c r="AU401">
        <v>5049</v>
      </c>
      <c r="AV401">
        <v>5049</v>
      </c>
      <c r="AW401">
        <v>5049</v>
      </c>
      <c r="AX401">
        <v>42</v>
      </c>
      <c r="AY401">
        <v>42</v>
      </c>
      <c r="AZ401">
        <v>400</v>
      </c>
      <c r="BB401">
        <v>748</v>
      </c>
      <c r="BG401" t="s">
        <v>31</v>
      </c>
      <c r="BK401" t="s">
        <v>31</v>
      </c>
      <c r="BL401" t="s">
        <v>31</v>
      </c>
      <c r="BM401" s="2">
        <v>41579</v>
      </c>
    </row>
    <row r="402" spans="1:65">
      <c r="A402">
        <v>106283</v>
      </c>
      <c r="B402">
        <v>50069</v>
      </c>
      <c r="C402" t="s">
        <v>673</v>
      </c>
      <c r="D402">
        <v>1721</v>
      </c>
      <c r="E402" t="s">
        <v>673</v>
      </c>
      <c r="F402" t="s">
        <v>780</v>
      </c>
      <c r="G402">
        <v>0</v>
      </c>
      <c r="J402" t="s">
        <v>1538</v>
      </c>
      <c r="M402">
        <v>541641</v>
      </c>
      <c r="N402">
        <v>1.2</v>
      </c>
      <c r="O402">
        <v>649.97</v>
      </c>
      <c r="Q402" t="s">
        <v>726</v>
      </c>
      <c r="R402" s="2">
        <v>44927</v>
      </c>
      <c r="S402">
        <v>5700</v>
      </c>
      <c r="T402" s="2">
        <v>44562</v>
      </c>
      <c r="U402" t="s">
        <v>6990</v>
      </c>
      <c r="V402" t="s">
        <v>6991</v>
      </c>
      <c r="W402">
        <v>0</v>
      </c>
      <c r="Y402">
        <v>0</v>
      </c>
      <c r="Z402" s="2">
        <v>41579</v>
      </c>
      <c r="AF402" t="s">
        <v>20</v>
      </c>
      <c r="AG402" t="s">
        <v>21</v>
      </c>
      <c r="AH402">
        <v>5049</v>
      </c>
      <c r="AI402">
        <v>1</v>
      </c>
      <c r="AJ402">
        <v>5700</v>
      </c>
      <c r="AO402" t="s">
        <v>7301</v>
      </c>
      <c r="AS402" t="s">
        <v>697</v>
      </c>
      <c r="AU402">
        <v>5049</v>
      </c>
      <c r="AV402">
        <v>5049</v>
      </c>
      <c r="AW402">
        <v>5049</v>
      </c>
      <c r="AX402">
        <v>43</v>
      </c>
      <c r="AY402">
        <v>43</v>
      </c>
      <c r="AZ402">
        <v>400</v>
      </c>
      <c r="BB402">
        <v>748</v>
      </c>
      <c r="BG402" t="s">
        <v>31</v>
      </c>
      <c r="BK402" t="s">
        <v>31</v>
      </c>
      <c r="BL402" t="s">
        <v>31</v>
      </c>
      <c r="BM402" s="2">
        <v>41579</v>
      </c>
    </row>
    <row r="403" spans="1:65">
      <c r="A403">
        <v>106283</v>
      </c>
      <c r="B403">
        <v>50069</v>
      </c>
      <c r="C403" t="s">
        <v>673</v>
      </c>
      <c r="D403">
        <v>1721</v>
      </c>
      <c r="E403" t="s">
        <v>673</v>
      </c>
      <c r="F403" t="s">
        <v>782</v>
      </c>
      <c r="G403">
        <v>0</v>
      </c>
      <c r="J403" t="s">
        <v>1538</v>
      </c>
      <c r="M403">
        <v>541641</v>
      </c>
      <c r="N403">
        <v>1.2</v>
      </c>
      <c r="O403">
        <v>649.97</v>
      </c>
      <c r="Q403" t="s">
        <v>726</v>
      </c>
      <c r="R403" s="2">
        <v>44927</v>
      </c>
      <c r="S403">
        <v>5700</v>
      </c>
      <c r="T403" s="2">
        <v>44562</v>
      </c>
      <c r="U403" t="s">
        <v>6990</v>
      </c>
      <c r="V403" t="s">
        <v>6991</v>
      </c>
      <c r="W403">
        <v>0</v>
      </c>
      <c r="Y403">
        <v>0</v>
      </c>
      <c r="Z403" s="2">
        <v>41579</v>
      </c>
      <c r="AF403" t="s">
        <v>20</v>
      </c>
      <c r="AG403" t="s">
        <v>21</v>
      </c>
      <c r="AH403">
        <v>5049</v>
      </c>
      <c r="AI403">
        <v>1</v>
      </c>
      <c r="AJ403">
        <v>5700</v>
      </c>
      <c r="AO403" t="s">
        <v>7301</v>
      </c>
      <c r="AS403" t="s">
        <v>697</v>
      </c>
      <c r="AU403">
        <v>5049</v>
      </c>
      <c r="AV403">
        <v>5049</v>
      </c>
      <c r="AW403">
        <v>5049</v>
      </c>
      <c r="AX403">
        <v>44</v>
      </c>
      <c r="AY403">
        <v>44</v>
      </c>
      <c r="AZ403">
        <v>400</v>
      </c>
      <c r="BB403">
        <v>748</v>
      </c>
      <c r="BG403" t="s">
        <v>31</v>
      </c>
      <c r="BK403" t="s">
        <v>31</v>
      </c>
      <c r="BL403" t="s">
        <v>31</v>
      </c>
      <c r="BM403" s="2">
        <v>41579</v>
      </c>
    </row>
    <row r="404" spans="1:65">
      <c r="A404">
        <v>106283</v>
      </c>
      <c r="B404">
        <v>50069</v>
      </c>
      <c r="C404" t="s">
        <v>673</v>
      </c>
      <c r="D404">
        <v>1721</v>
      </c>
      <c r="E404" t="s">
        <v>673</v>
      </c>
      <c r="F404" t="s">
        <v>784</v>
      </c>
      <c r="G404">
        <v>0</v>
      </c>
      <c r="J404" t="s">
        <v>1538</v>
      </c>
      <c r="M404">
        <v>546336</v>
      </c>
      <c r="N404">
        <v>1.2</v>
      </c>
      <c r="O404">
        <v>655.6</v>
      </c>
      <c r="Q404" t="s">
        <v>726</v>
      </c>
      <c r="R404" s="2">
        <v>44927</v>
      </c>
      <c r="S404">
        <v>5700</v>
      </c>
      <c r="T404" s="2">
        <v>44562</v>
      </c>
      <c r="U404" t="s">
        <v>6990</v>
      </c>
      <c r="V404" t="s">
        <v>6991</v>
      </c>
      <c r="W404">
        <v>0</v>
      </c>
      <c r="Y404">
        <v>0</v>
      </c>
      <c r="Z404" s="2">
        <v>41579</v>
      </c>
      <c r="AF404" t="s">
        <v>20</v>
      </c>
      <c r="AG404" t="s">
        <v>21</v>
      </c>
      <c r="AH404">
        <v>5049</v>
      </c>
      <c r="AI404">
        <v>1</v>
      </c>
      <c r="AJ404">
        <v>5700</v>
      </c>
      <c r="AO404" t="s">
        <v>7301</v>
      </c>
      <c r="AS404" t="s">
        <v>697</v>
      </c>
      <c r="AU404">
        <v>5049</v>
      </c>
      <c r="AV404">
        <v>5049</v>
      </c>
      <c r="AW404">
        <v>5049</v>
      </c>
      <c r="AX404">
        <v>45</v>
      </c>
      <c r="AY404">
        <v>45</v>
      </c>
      <c r="AZ404">
        <v>400</v>
      </c>
      <c r="BB404">
        <v>748</v>
      </c>
      <c r="BG404" t="s">
        <v>31</v>
      </c>
      <c r="BK404" t="s">
        <v>31</v>
      </c>
      <c r="BL404" t="s">
        <v>31</v>
      </c>
      <c r="BM404" s="2">
        <v>41579</v>
      </c>
    </row>
    <row r="405" spans="1:65">
      <c r="A405">
        <v>106283</v>
      </c>
      <c r="B405">
        <v>50069</v>
      </c>
      <c r="C405" t="s">
        <v>673</v>
      </c>
      <c r="D405">
        <v>1721</v>
      </c>
      <c r="E405" t="s">
        <v>673</v>
      </c>
      <c r="F405" t="s">
        <v>786</v>
      </c>
      <c r="G405">
        <v>0</v>
      </c>
      <c r="J405" t="s">
        <v>1538</v>
      </c>
      <c r="M405">
        <v>541641</v>
      </c>
      <c r="N405">
        <v>1.2</v>
      </c>
      <c r="O405">
        <v>649.97</v>
      </c>
      <c r="Q405" t="s">
        <v>726</v>
      </c>
      <c r="R405" s="2">
        <v>44927</v>
      </c>
      <c r="S405">
        <v>5700</v>
      </c>
      <c r="T405" s="2">
        <v>44562</v>
      </c>
      <c r="U405" t="s">
        <v>6990</v>
      </c>
      <c r="V405" t="s">
        <v>6991</v>
      </c>
      <c r="W405">
        <v>0</v>
      </c>
      <c r="Y405">
        <v>0</v>
      </c>
      <c r="Z405" s="2">
        <v>41579</v>
      </c>
      <c r="AF405" t="s">
        <v>20</v>
      </c>
      <c r="AG405" t="s">
        <v>21</v>
      </c>
      <c r="AH405">
        <v>5049</v>
      </c>
      <c r="AI405">
        <v>1</v>
      </c>
      <c r="AJ405">
        <v>5700</v>
      </c>
      <c r="AO405" t="s">
        <v>7301</v>
      </c>
      <c r="AS405" t="s">
        <v>697</v>
      </c>
      <c r="AU405">
        <v>5049</v>
      </c>
      <c r="AV405">
        <v>5049</v>
      </c>
      <c r="AW405">
        <v>5049</v>
      </c>
      <c r="AX405">
        <v>46</v>
      </c>
      <c r="AY405">
        <v>46</v>
      </c>
      <c r="AZ405">
        <v>400</v>
      </c>
      <c r="BB405">
        <v>748</v>
      </c>
      <c r="BG405" t="s">
        <v>31</v>
      </c>
      <c r="BK405" t="s">
        <v>31</v>
      </c>
      <c r="BL405" t="s">
        <v>31</v>
      </c>
      <c r="BM405" s="2">
        <v>41579</v>
      </c>
    </row>
    <row r="406" spans="1:65">
      <c r="A406">
        <v>106283</v>
      </c>
      <c r="B406">
        <v>50069</v>
      </c>
      <c r="C406" t="s">
        <v>673</v>
      </c>
      <c r="D406">
        <v>1721</v>
      </c>
      <c r="E406" t="s">
        <v>673</v>
      </c>
      <c r="F406" t="s">
        <v>788</v>
      </c>
      <c r="G406">
        <v>0</v>
      </c>
      <c r="J406" t="s">
        <v>1538</v>
      </c>
      <c r="M406">
        <v>541641</v>
      </c>
      <c r="N406">
        <v>1.2</v>
      </c>
      <c r="O406">
        <v>649.97</v>
      </c>
      <c r="Q406" t="s">
        <v>726</v>
      </c>
      <c r="R406" s="2">
        <v>44927</v>
      </c>
      <c r="S406">
        <v>5700</v>
      </c>
      <c r="T406" s="2">
        <v>44562</v>
      </c>
      <c r="U406" t="s">
        <v>6990</v>
      </c>
      <c r="V406" t="s">
        <v>6991</v>
      </c>
      <c r="W406">
        <v>0</v>
      </c>
      <c r="Y406">
        <v>0</v>
      </c>
      <c r="Z406" s="2">
        <v>41579</v>
      </c>
      <c r="AF406" t="s">
        <v>20</v>
      </c>
      <c r="AG406" t="s">
        <v>21</v>
      </c>
      <c r="AH406">
        <v>5049</v>
      </c>
      <c r="AI406">
        <v>1</v>
      </c>
      <c r="AJ406">
        <v>5700</v>
      </c>
      <c r="AO406" t="s">
        <v>7301</v>
      </c>
      <c r="AS406" t="s">
        <v>697</v>
      </c>
      <c r="AU406">
        <v>5049</v>
      </c>
      <c r="AV406">
        <v>5049</v>
      </c>
      <c r="AW406">
        <v>5049</v>
      </c>
      <c r="AX406">
        <v>47</v>
      </c>
      <c r="AY406">
        <v>47</v>
      </c>
      <c r="AZ406">
        <v>400</v>
      </c>
      <c r="BB406">
        <v>748</v>
      </c>
      <c r="BG406" t="s">
        <v>31</v>
      </c>
      <c r="BK406" t="s">
        <v>31</v>
      </c>
      <c r="BL406" t="s">
        <v>31</v>
      </c>
      <c r="BM406" s="2">
        <v>41579</v>
      </c>
    </row>
    <row r="407" spans="1:65">
      <c r="A407">
        <v>106283</v>
      </c>
      <c r="B407">
        <v>50069</v>
      </c>
      <c r="C407" t="s">
        <v>673</v>
      </c>
      <c r="D407">
        <v>1721</v>
      </c>
      <c r="E407" t="s">
        <v>673</v>
      </c>
      <c r="F407" t="s">
        <v>790</v>
      </c>
      <c r="G407">
        <v>0</v>
      </c>
      <c r="J407" t="s">
        <v>1538</v>
      </c>
      <c r="M407">
        <v>541641</v>
      </c>
      <c r="N407">
        <v>1.2</v>
      </c>
      <c r="O407">
        <v>649.97</v>
      </c>
      <c r="Q407" t="s">
        <v>726</v>
      </c>
      <c r="R407" s="2">
        <v>44927</v>
      </c>
      <c r="S407">
        <v>5700</v>
      </c>
      <c r="T407" s="2">
        <v>44562</v>
      </c>
      <c r="U407" t="s">
        <v>6990</v>
      </c>
      <c r="V407" t="s">
        <v>6991</v>
      </c>
      <c r="W407">
        <v>0</v>
      </c>
      <c r="Y407">
        <v>0</v>
      </c>
      <c r="Z407" s="2">
        <v>41579</v>
      </c>
      <c r="AF407" t="s">
        <v>20</v>
      </c>
      <c r="AG407" t="s">
        <v>21</v>
      </c>
      <c r="AH407">
        <v>5049</v>
      </c>
      <c r="AI407">
        <v>1</v>
      </c>
      <c r="AJ407">
        <v>5700</v>
      </c>
      <c r="AO407" t="s">
        <v>7301</v>
      </c>
      <c r="AS407" t="s">
        <v>697</v>
      </c>
      <c r="AU407">
        <v>5049</v>
      </c>
      <c r="AV407">
        <v>5049</v>
      </c>
      <c r="AW407">
        <v>5049</v>
      </c>
      <c r="AX407">
        <v>48</v>
      </c>
      <c r="AY407">
        <v>48</v>
      </c>
      <c r="AZ407">
        <v>400</v>
      </c>
      <c r="BB407">
        <v>748</v>
      </c>
      <c r="BG407" t="s">
        <v>31</v>
      </c>
      <c r="BK407" t="s">
        <v>31</v>
      </c>
      <c r="BL407" t="s">
        <v>31</v>
      </c>
      <c r="BM407" s="2">
        <v>41579</v>
      </c>
    </row>
    <row r="408" spans="1:65">
      <c r="A408">
        <v>106283</v>
      </c>
      <c r="B408">
        <v>50069</v>
      </c>
      <c r="C408" t="s">
        <v>673</v>
      </c>
      <c r="D408">
        <v>1721</v>
      </c>
      <c r="E408" t="s">
        <v>673</v>
      </c>
      <c r="F408" t="s">
        <v>792</v>
      </c>
      <c r="G408">
        <v>0</v>
      </c>
      <c r="J408" t="s">
        <v>1538</v>
      </c>
      <c r="M408">
        <v>546336</v>
      </c>
      <c r="N408">
        <v>1.2</v>
      </c>
      <c r="O408">
        <v>655.6</v>
      </c>
      <c r="Q408" t="s">
        <v>726</v>
      </c>
      <c r="R408" s="2">
        <v>44927</v>
      </c>
      <c r="S408">
        <v>5700</v>
      </c>
      <c r="T408" s="2">
        <v>44562</v>
      </c>
      <c r="U408" t="s">
        <v>6990</v>
      </c>
      <c r="V408" t="s">
        <v>6991</v>
      </c>
      <c r="W408">
        <v>0</v>
      </c>
      <c r="Y408">
        <v>0</v>
      </c>
      <c r="Z408" s="2">
        <v>41579</v>
      </c>
      <c r="AF408" t="s">
        <v>20</v>
      </c>
      <c r="AG408" t="s">
        <v>21</v>
      </c>
      <c r="AH408">
        <v>5049</v>
      </c>
      <c r="AI408">
        <v>1</v>
      </c>
      <c r="AJ408">
        <v>5700</v>
      </c>
      <c r="AO408" t="s">
        <v>7301</v>
      </c>
      <c r="AS408" t="s">
        <v>697</v>
      </c>
      <c r="AU408">
        <v>5049</v>
      </c>
      <c r="AV408">
        <v>5049</v>
      </c>
      <c r="AW408">
        <v>5049</v>
      </c>
      <c r="AX408">
        <v>49</v>
      </c>
      <c r="AY408">
        <v>49</v>
      </c>
      <c r="AZ408">
        <v>400</v>
      </c>
      <c r="BB408">
        <v>748</v>
      </c>
      <c r="BG408" t="s">
        <v>31</v>
      </c>
      <c r="BK408" t="s">
        <v>31</v>
      </c>
      <c r="BL408" t="s">
        <v>31</v>
      </c>
      <c r="BM408" s="2">
        <v>41579</v>
      </c>
    </row>
    <row r="409" spans="1:65">
      <c r="A409">
        <v>106283</v>
      </c>
      <c r="B409">
        <v>50069</v>
      </c>
      <c r="C409" t="s">
        <v>673</v>
      </c>
      <c r="D409">
        <v>1721</v>
      </c>
      <c r="E409" t="s">
        <v>673</v>
      </c>
      <c r="F409" t="s">
        <v>794</v>
      </c>
      <c r="G409">
        <v>0</v>
      </c>
      <c r="J409" t="s">
        <v>1538</v>
      </c>
      <c r="M409">
        <v>546336</v>
      </c>
      <c r="N409">
        <v>1.2</v>
      </c>
      <c r="O409">
        <v>655.6</v>
      </c>
      <c r="Q409" t="s">
        <v>726</v>
      </c>
      <c r="R409" s="2">
        <v>44927</v>
      </c>
      <c r="S409">
        <v>5700</v>
      </c>
      <c r="T409" s="2">
        <v>44562</v>
      </c>
      <c r="U409" t="s">
        <v>6990</v>
      </c>
      <c r="V409" t="s">
        <v>6991</v>
      </c>
      <c r="W409">
        <v>0</v>
      </c>
      <c r="Y409">
        <v>0</v>
      </c>
      <c r="Z409" s="2">
        <v>41579</v>
      </c>
      <c r="AF409" t="s">
        <v>20</v>
      </c>
      <c r="AG409" t="s">
        <v>21</v>
      </c>
      <c r="AH409">
        <v>5049</v>
      </c>
      <c r="AI409">
        <v>1</v>
      </c>
      <c r="AJ409">
        <v>5700</v>
      </c>
      <c r="AO409" t="s">
        <v>7301</v>
      </c>
      <c r="AS409" t="s">
        <v>697</v>
      </c>
      <c r="AU409">
        <v>5049</v>
      </c>
      <c r="AV409">
        <v>5049</v>
      </c>
      <c r="AW409">
        <v>5049</v>
      </c>
      <c r="AX409">
        <v>50</v>
      </c>
      <c r="AY409">
        <v>50</v>
      </c>
      <c r="AZ409">
        <v>400</v>
      </c>
      <c r="BB409">
        <v>748</v>
      </c>
      <c r="BG409" t="s">
        <v>31</v>
      </c>
      <c r="BK409" t="s">
        <v>31</v>
      </c>
      <c r="BL409" t="s">
        <v>31</v>
      </c>
      <c r="BM409" s="2">
        <v>41579</v>
      </c>
    </row>
    <row r="410" spans="1:65">
      <c r="A410">
        <v>106283</v>
      </c>
      <c r="B410">
        <v>50069</v>
      </c>
      <c r="C410" t="s">
        <v>673</v>
      </c>
      <c r="D410">
        <v>1721</v>
      </c>
      <c r="E410" t="s">
        <v>673</v>
      </c>
      <c r="F410" t="s">
        <v>796</v>
      </c>
      <c r="G410">
        <v>0</v>
      </c>
      <c r="J410" t="s">
        <v>1538</v>
      </c>
      <c r="M410">
        <v>546336</v>
      </c>
      <c r="N410">
        <v>1.2</v>
      </c>
      <c r="O410">
        <v>655.6</v>
      </c>
      <c r="Q410" t="s">
        <v>726</v>
      </c>
      <c r="R410" s="2">
        <v>44927</v>
      </c>
      <c r="S410">
        <v>5700</v>
      </c>
      <c r="T410" s="2">
        <v>44562</v>
      </c>
      <c r="U410" t="s">
        <v>6990</v>
      </c>
      <c r="V410" t="s">
        <v>6991</v>
      </c>
      <c r="W410">
        <v>0</v>
      </c>
      <c r="Y410">
        <v>0</v>
      </c>
      <c r="Z410" s="2">
        <v>41579</v>
      </c>
      <c r="AF410" t="s">
        <v>20</v>
      </c>
      <c r="AG410" t="s">
        <v>21</v>
      </c>
      <c r="AH410">
        <v>5049</v>
      </c>
      <c r="AI410">
        <v>1</v>
      </c>
      <c r="AJ410">
        <v>5700</v>
      </c>
      <c r="AO410" t="s">
        <v>7301</v>
      </c>
      <c r="AS410" t="s">
        <v>697</v>
      </c>
      <c r="AU410">
        <v>5049</v>
      </c>
      <c r="AV410">
        <v>5049</v>
      </c>
      <c r="AW410">
        <v>5049</v>
      </c>
      <c r="AX410">
        <v>51</v>
      </c>
      <c r="AY410">
        <v>51</v>
      </c>
      <c r="AZ410">
        <v>400</v>
      </c>
      <c r="BB410">
        <v>748</v>
      </c>
      <c r="BG410" t="s">
        <v>31</v>
      </c>
      <c r="BK410" t="s">
        <v>31</v>
      </c>
      <c r="BL410" t="s">
        <v>31</v>
      </c>
      <c r="BM410" s="2">
        <v>41579</v>
      </c>
    </row>
    <row r="411" spans="1:65">
      <c r="A411">
        <v>106283</v>
      </c>
      <c r="B411">
        <v>50069</v>
      </c>
      <c r="C411" t="s">
        <v>673</v>
      </c>
      <c r="D411">
        <v>1721</v>
      </c>
      <c r="E411" t="s">
        <v>673</v>
      </c>
      <c r="F411" t="s">
        <v>798</v>
      </c>
      <c r="G411">
        <v>0</v>
      </c>
      <c r="J411" t="s">
        <v>1538</v>
      </c>
      <c r="M411">
        <v>546336</v>
      </c>
      <c r="N411">
        <v>1.2</v>
      </c>
      <c r="O411">
        <v>655.6</v>
      </c>
      <c r="Q411" t="s">
        <v>726</v>
      </c>
      <c r="R411" s="2">
        <v>44927</v>
      </c>
      <c r="S411">
        <v>5700</v>
      </c>
      <c r="T411" s="2">
        <v>44562</v>
      </c>
      <c r="U411" t="s">
        <v>6990</v>
      </c>
      <c r="V411" t="s">
        <v>6991</v>
      </c>
      <c r="W411">
        <v>0</v>
      </c>
      <c r="Y411">
        <v>0</v>
      </c>
      <c r="Z411" s="2">
        <v>41579</v>
      </c>
      <c r="AF411" t="s">
        <v>20</v>
      </c>
      <c r="AG411" t="s">
        <v>21</v>
      </c>
      <c r="AH411">
        <v>5049</v>
      </c>
      <c r="AI411">
        <v>1</v>
      </c>
      <c r="AJ411">
        <v>5700</v>
      </c>
      <c r="AO411" t="s">
        <v>7301</v>
      </c>
      <c r="AS411" t="s">
        <v>697</v>
      </c>
      <c r="AU411">
        <v>5049</v>
      </c>
      <c r="AV411">
        <v>5049</v>
      </c>
      <c r="AW411">
        <v>5049</v>
      </c>
      <c r="AX411">
        <v>52</v>
      </c>
      <c r="AY411">
        <v>52</v>
      </c>
      <c r="AZ411">
        <v>400</v>
      </c>
      <c r="BB411">
        <v>748</v>
      </c>
      <c r="BG411" t="s">
        <v>31</v>
      </c>
      <c r="BK411" t="s">
        <v>31</v>
      </c>
      <c r="BL411" t="s">
        <v>31</v>
      </c>
      <c r="BM411" s="2">
        <v>41579</v>
      </c>
    </row>
    <row r="412" spans="1:65">
      <c r="A412">
        <v>106283</v>
      </c>
      <c r="B412">
        <v>50069</v>
      </c>
      <c r="C412" t="s">
        <v>673</v>
      </c>
      <c r="D412">
        <v>1721</v>
      </c>
      <c r="E412" t="s">
        <v>673</v>
      </c>
      <c r="F412" t="s">
        <v>800</v>
      </c>
      <c r="G412">
        <v>0</v>
      </c>
      <c r="J412" t="s">
        <v>1538</v>
      </c>
      <c r="M412">
        <v>546336</v>
      </c>
      <c r="N412">
        <v>1.2</v>
      </c>
      <c r="O412">
        <v>655.6</v>
      </c>
      <c r="Q412" t="s">
        <v>726</v>
      </c>
      <c r="R412" s="2">
        <v>44927</v>
      </c>
      <c r="S412">
        <v>5700</v>
      </c>
      <c r="T412" s="2">
        <v>44562</v>
      </c>
      <c r="U412" t="s">
        <v>6990</v>
      </c>
      <c r="V412" t="s">
        <v>6991</v>
      </c>
      <c r="W412">
        <v>0</v>
      </c>
      <c r="Y412">
        <v>0</v>
      </c>
      <c r="Z412" s="2">
        <v>41579</v>
      </c>
      <c r="AF412" t="s">
        <v>20</v>
      </c>
      <c r="AG412" t="s">
        <v>21</v>
      </c>
      <c r="AH412">
        <v>5049</v>
      </c>
      <c r="AI412">
        <v>1</v>
      </c>
      <c r="AJ412">
        <v>5700</v>
      </c>
      <c r="AO412" t="s">
        <v>7301</v>
      </c>
      <c r="AS412" t="s">
        <v>697</v>
      </c>
      <c r="AU412">
        <v>5049</v>
      </c>
      <c r="AV412">
        <v>5049</v>
      </c>
      <c r="AW412">
        <v>5049</v>
      </c>
      <c r="AX412">
        <v>53</v>
      </c>
      <c r="AY412">
        <v>53</v>
      </c>
      <c r="AZ412">
        <v>400</v>
      </c>
      <c r="BB412">
        <v>748</v>
      </c>
      <c r="BG412" t="s">
        <v>31</v>
      </c>
      <c r="BK412" t="s">
        <v>31</v>
      </c>
      <c r="BL412" t="s">
        <v>31</v>
      </c>
      <c r="BM412" s="2">
        <v>41579</v>
      </c>
    </row>
    <row r="413" spans="1:65">
      <c r="A413">
        <v>106283</v>
      </c>
      <c r="B413">
        <v>50069</v>
      </c>
      <c r="C413" t="s">
        <v>673</v>
      </c>
      <c r="D413">
        <v>1721</v>
      </c>
      <c r="E413" t="s">
        <v>673</v>
      </c>
      <c r="F413" t="s">
        <v>802</v>
      </c>
      <c r="G413">
        <v>0</v>
      </c>
      <c r="J413" t="s">
        <v>1538</v>
      </c>
      <c r="M413">
        <v>546336</v>
      </c>
      <c r="N413">
        <v>1.2</v>
      </c>
      <c r="O413">
        <v>655.6</v>
      </c>
      <c r="Q413" t="s">
        <v>726</v>
      </c>
      <c r="R413" s="2">
        <v>44927</v>
      </c>
      <c r="S413">
        <v>5700</v>
      </c>
      <c r="T413" s="2">
        <v>44562</v>
      </c>
      <c r="U413" t="s">
        <v>6990</v>
      </c>
      <c r="V413" t="s">
        <v>6991</v>
      </c>
      <c r="W413">
        <v>0</v>
      </c>
      <c r="Y413">
        <v>0</v>
      </c>
      <c r="Z413" s="2">
        <v>41579</v>
      </c>
      <c r="AF413" t="s">
        <v>20</v>
      </c>
      <c r="AG413" t="s">
        <v>21</v>
      </c>
      <c r="AH413">
        <v>5049</v>
      </c>
      <c r="AI413">
        <v>1</v>
      </c>
      <c r="AJ413">
        <v>5700</v>
      </c>
      <c r="AO413" t="s">
        <v>7301</v>
      </c>
      <c r="AS413" t="s">
        <v>697</v>
      </c>
      <c r="AU413">
        <v>5049</v>
      </c>
      <c r="AV413">
        <v>5049</v>
      </c>
      <c r="AW413">
        <v>5049</v>
      </c>
      <c r="AX413">
        <v>54</v>
      </c>
      <c r="AY413">
        <v>54</v>
      </c>
      <c r="AZ413">
        <v>400</v>
      </c>
      <c r="BB413">
        <v>748</v>
      </c>
      <c r="BG413" t="s">
        <v>31</v>
      </c>
      <c r="BK413" t="s">
        <v>31</v>
      </c>
      <c r="BL413" t="s">
        <v>31</v>
      </c>
      <c r="BM413" s="2">
        <v>41579</v>
      </c>
    </row>
    <row r="414" spans="1:65">
      <c r="A414">
        <v>106283</v>
      </c>
      <c r="B414">
        <v>50069</v>
      </c>
      <c r="C414" t="s">
        <v>673</v>
      </c>
      <c r="D414">
        <v>1721</v>
      </c>
      <c r="E414" t="s">
        <v>673</v>
      </c>
      <c r="F414" t="s">
        <v>804</v>
      </c>
      <c r="G414">
        <v>0</v>
      </c>
      <c r="J414" t="s">
        <v>1538</v>
      </c>
      <c r="M414">
        <v>551036</v>
      </c>
      <c r="N414">
        <v>1.2</v>
      </c>
      <c r="O414">
        <v>661.24</v>
      </c>
      <c r="Q414" t="s">
        <v>726</v>
      </c>
      <c r="R414" s="2">
        <v>44927</v>
      </c>
      <c r="S414">
        <v>5700</v>
      </c>
      <c r="T414" s="2">
        <v>44562</v>
      </c>
      <c r="U414" t="s">
        <v>6990</v>
      </c>
      <c r="V414" t="s">
        <v>6991</v>
      </c>
      <c r="W414">
        <v>0</v>
      </c>
      <c r="Y414">
        <v>0</v>
      </c>
      <c r="Z414" s="2">
        <v>41579</v>
      </c>
      <c r="AF414" t="s">
        <v>20</v>
      </c>
      <c r="AG414" t="s">
        <v>21</v>
      </c>
      <c r="AH414">
        <v>5049</v>
      </c>
      <c r="AI414">
        <v>1</v>
      </c>
      <c r="AJ414">
        <v>5700</v>
      </c>
      <c r="AO414" t="s">
        <v>7301</v>
      </c>
      <c r="AS414" t="s">
        <v>697</v>
      </c>
      <c r="AU414">
        <v>5049</v>
      </c>
      <c r="AV414">
        <v>5049</v>
      </c>
      <c r="AW414">
        <v>5049</v>
      </c>
      <c r="AX414">
        <v>55</v>
      </c>
      <c r="AY414">
        <v>55</v>
      </c>
      <c r="AZ414">
        <v>400</v>
      </c>
      <c r="BB414">
        <v>748</v>
      </c>
      <c r="BG414" t="s">
        <v>31</v>
      </c>
      <c r="BK414" t="s">
        <v>31</v>
      </c>
      <c r="BL414" t="s">
        <v>31</v>
      </c>
      <c r="BM414" s="2">
        <v>41579</v>
      </c>
    </row>
    <row r="415" spans="1:65">
      <c r="A415">
        <v>106283</v>
      </c>
      <c r="B415">
        <v>50069</v>
      </c>
      <c r="C415" t="s">
        <v>673</v>
      </c>
      <c r="D415">
        <v>1721</v>
      </c>
      <c r="E415" t="s">
        <v>673</v>
      </c>
      <c r="F415" t="s">
        <v>806</v>
      </c>
      <c r="G415">
        <v>0</v>
      </c>
      <c r="J415" t="s">
        <v>1538</v>
      </c>
      <c r="M415">
        <v>551036</v>
      </c>
      <c r="N415">
        <v>1.2</v>
      </c>
      <c r="O415">
        <v>661.24</v>
      </c>
      <c r="Q415" t="s">
        <v>726</v>
      </c>
      <c r="R415" s="2">
        <v>44927</v>
      </c>
      <c r="S415">
        <v>5700</v>
      </c>
      <c r="T415" s="2">
        <v>44562</v>
      </c>
      <c r="U415" t="s">
        <v>6990</v>
      </c>
      <c r="V415" t="s">
        <v>6991</v>
      </c>
      <c r="W415">
        <v>0</v>
      </c>
      <c r="Y415">
        <v>0</v>
      </c>
      <c r="Z415" s="2">
        <v>41579</v>
      </c>
      <c r="AF415" t="s">
        <v>20</v>
      </c>
      <c r="AG415" t="s">
        <v>21</v>
      </c>
      <c r="AH415">
        <v>5049</v>
      </c>
      <c r="AI415">
        <v>1</v>
      </c>
      <c r="AJ415">
        <v>5700</v>
      </c>
      <c r="AO415" t="s">
        <v>7301</v>
      </c>
      <c r="AS415" t="s">
        <v>697</v>
      </c>
      <c r="AU415">
        <v>5049</v>
      </c>
      <c r="AV415">
        <v>5049</v>
      </c>
      <c r="AW415">
        <v>5049</v>
      </c>
      <c r="AX415">
        <v>56</v>
      </c>
      <c r="AY415">
        <v>56</v>
      </c>
      <c r="AZ415">
        <v>400</v>
      </c>
      <c r="BB415">
        <v>748</v>
      </c>
      <c r="BG415" t="s">
        <v>31</v>
      </c>
      <c r="BK415" t="s">
        <v>31</v>
      </c>
      <c r="BL415" t="s">
        <v>31</v>
      </c>
      <c r="BM415" s="2">
        <v>41579</v>
      </c>
    </row>
    <row r="416" spans="1:65">
      <c r="A416">
        <v>106283</v>
      </c>
      <c r="B416">
        <v>50069</v>
      </c>
      <c r="C416" t="s">
        <v>673</v>
      </c>
      <c r="D416">
        <v>1721</v>
      </c>
      <c r="E416" t="s">
        <v>673</v>
      </c>
      <c r="F416" t="s">
        <v>808</v>
      </c>
      <c r="G416">
        <v>0</v>
      </c>
      <c r="J416" t="s">
        <v>1538</v>
      </c>
      <c r="M416">
        <v>551036</v>
      </c>
      <c r="N416">
        <v>1.2</v>
      </c>
      <c r="O416">
        <v>661.24</v>
      </c>
      <c r="Q416" t="s">
        <v>726</v>
      </c>
      <c r="R416" s="2">
        <v>44927</v>
      </c>
      <c r="S416">
        <v>5700</v>
      </c>
      <c r="T416" s="2">
        <v>44562</v>
      </c>
      <c r="U416" t="s">
        <v>6990</v>
      </c>
      <c r="V416" t="s">
        <v>6991</v>
      </c>
      <c r="W416">
        <v>0</v>
      </c>
      <c r="Y416">
        <v>0</v>
      </c>
      <c r="Z416" s="2">
        <v>41579</v>
      </c>
      <c r="AF416" t="s">
        <v>20</v>
      </c>
      <c r="AG416" t="s">
        <v>21</v>
      </c>
      <c r="AH416">
        <v>5049</v>
      </c>
      <c r="AI416">
        <v>1</v>
      </c>
      <c r="AJ416">
        <v>5700</v>
      </c>
      <c r="AO416" t="s">
        <v>7301</v>
      </c>
      <c r="AS416" t="s">
        <v>697</v>
      </c>
      <c r="AU416">
        <v>5049</v>
      </c>
      <c r="AV416">
        <v>5049</v>
      </c>
      <c r="AW416">
        <v>5049</v>
      </c>
      <c r="AX416">
        <v>57</v>
      </c>
      <c r="AY416">
        <v>57</v>
      </c>
      <c r="AZ416">
        <v>400</v>
      </c>
      <c r="BB416">
        <v>748</v>
      </c>
      <c r="BG416" t="s">
        <v>31</v>
      </c>
      <c r="BK416" t="s">
        <v>31</v>
      </c>
      <c r="BL416" t="s">
        <v>31</v>
      </c>
      <c r="BM416" s="2">
        <v>41579</v>
      </c>
    </row>
    <row r="417" spans="1:65">
      <c r="A417">
        <v>106283</v>
      </c>
      <c r="B417">
        <v>50069</v>
      </c>
      <c r="C417" t="s">
        <v>673</v>
      </c>
      <c r="D417">
        <v>1721</v>
      </c>
      <c r="E417" t="s">
        <v>673</v>
      </c>
      <c r="F417" t="s">
        <v>810</v>
      </c>
      <c r="G417">
        <v>0</v>
      </c>
      <c r="J417" t="s">
        <v>1538</v>
      </c>
      <c r="M417">
        <v>551036</v>
      </c>
      <c r="N417">
        <v>1.2</v>
      </c>
      <c r="O417">
        <v>661.24</v>
      </c>
      <c r="Q417" t="s">
        <v>726</v>
      </c>
      <c r="R417" s="2">
        <v>44927</v>
      </c>
      <c r="S417">
        <v>5700</v>
      </c>
      <c r="T417" s="2">
        <v>44562</v>
      </c>
      <c r="U417" t="s">
        <v>6990</v>
      </c>
      <c r="V417" t="s">
        <v>6991</v>
      </c>
      <c r="W417">
        <v>0</v>
      </c>
      <c r="Y417">
        <v>0</v>
      </c>
      <c r="Z417" s="2">
        <v>41579</v>
      </c>
      <c r="AF417" t="s">
        <v>20</v>
      </c>
      <c r="AG417" t="s">
        <v>21</v>
      </c>
      <c r="AH417">
        <v>5049</v>
      </c>
      <c r="AI417">
        <v>1</v>
      </c>
      <c r="AJ417">
        <v>5700</v>
      </c>
      <c r="AO417" t="s">
        <v>7301</v>
      </c>
      <c r="AS417" t="s">
        <v>697</v>
      </c>
      <c r="AU417">
        <v>5049</v>
      </c>
      <c r="AV417">
        <v>5049</v>
      </c>
      <c r="AW417">
        <v>5049</v>
      </c>
      <c r="AX417">
        <v>58</v>
      </c>
      <c r="AY417">
        <v>58</v>
      </c>
      <c r="AZ417">
        <v>400</v>
      </c>
      <c r="BB417">
        <v>748</v>
      </c>
      <c r="BG417" t="s">
        <v>31</v>
      </c>
      <c r="BK417" t="s">
        <v>31</v>
      </c>
      <c r="BL417" t="s">
        <v>31</v>
      </c>
      <c r="BM417" s="2">
        <v>41579</v>
      </c>
    </row>
    <row r="418" spans="1:65">
      <c r="A418">
        <v>106283</v>
      </c>
      <c r="B418">
        <v>50069</v>
      </c>
      <c r="C418" t="s">
        <v>673</v>
      </c>
      <c r="D418">
        <v>1721</v>
      </c>
      <c r="E418" t="s">
        <v>673</v>
      </c>
      <c r="F418" t="s">
        <v>812</v>
      </c>
      <c r="G418">
        <v>0</v>
      </c>
      <c r="J418" t="s">
        <v>1538</v>
      </c>
      <c r="M418">
        <v>551036</v>
      </c>
      <c r="N418">
        <v>1.2</v>
      </c>
      <c r="O418">
        <v>661.24</v>
      </c>
      <c r="Q418" t="s">
        <v>726</v>
      </c>
      <c r="R418" s="2">
        <v>44927</v>
      </c>
      <c r="S418">
        <v>5700</v>
      </c>
      <c r="T418" s="2">
        <v>44562</v>
      </c>
      <c r="U418" t="s">
        <v>6990</v>
      </c>
      <c r="V418" t="s">
        <v>6991</v>
      </c>
      <c r="W418">
        <v>0</v>
      </c>
      <c r="Y418">
        <v>0</v>
      </c>
      <c r="Z418" s="2">
        <v>41579</v>
      </c>
      <c r="AF418" t="s">
        <v>20</v>
      </c>
      <c r="AG418" t="s">
        <v>21</v>
      </c>
      <c r="AH418">
        <v>5049</v>
      </c>
      <c r="AI418">
        <v>1</v>
      </c>
      <c r="AJ418">
        <v>5700</v>
      </c>
      <c r="AO418" t="s">
        <v>7301</v>
      </c>
      <c r="AS418" t="s">
        <v>697</v>
      </c>
      <c r="AU418">
        <v>5049</v>
      </c>
      <c r="AV418">
        <v>5049</v>
      </c>
      <c r="AW418">
        <v>5049</v>
      </c>
      <c r="AX418">
        <v>59</v>
      </c>
      <c r="AY418">
        <v>59</v>
      </c>
      <c r="AZ418">
        <v>400</v>
      </c>
      <c r="BB418">
        <v>748</v>
      </c>
      <c r="BG418" t="s">
        <v>31</v>
      </c>
      <c r="BK418" t="s">
        <v>31</v>
      </c>
      <c r="BL418" t="s">
        <v>31</v>
      </c>
      <c r="BM418" s="2">
        <v>41579</v>
      </c>
    </row>
    <row r="419" spans="1:65">
      <c r="A419">
        <v>106314</v>
      </c>
      <c r="B419">
        <v>50069</v>
      </c>
      <c r="C419" t="s">
        <v>673</v>
      </c>
      <c r="D419">
        <v>1721</v>
      </c>
      <c r="E419" t="s">
        <v>673</v>
      </c>
      <c r="F419" t="s">
        <v>816</v>
      </c>
      <c r="G419">
        <v>0</v>
      </c>
      <c r="J419" t="s">
        <v>1538</v>
      </c>
      <c r="M419">
        <v>560449</v>
      </c>
      <c r="N419">
        <v>1.2</v>
      </c>
      <c r="O419">
        <v>672.54</v>
      </c>
      <c r="Q419" t="s">
        <v>815</v>
      </c>
      <c r="R419" s="2">
        <v>44927</v>
      </c>
      <c r="S419">
        <v>5700</v>
      </c>
      <c r="T419" s="2">
        <v>44562</v>
      </c>
      <c r="U419" t="s">
        <v>6990</v>
      </c>
      <c r="V419" t="s">
        <v>6991</v>
      </c>
      <c r="W419">
        <v>0</v>
      </c>
      <c r="Y419">
        <v>0</v>
      </c>
      <c r="Z419" s="2">
        <v>41579</v>
      </c>
      <c r="AF419" t="s">
        <v>20</v>
      </c>
      <c r="AG419" t="s">
        <v>21</v>
      </c>
      <c r="AH419">
        <v>5053</v>
      </c>
      <c r="AI419">
        <v>1</v>
      </c>
      <c r="AJ419">
        <v>5700</v>
      </c>
      <c r="AO419" t="s">
        <v>7302</v>
      </c>
      <c r="AS419" t="s">
        <v>697</v>
      </c>
      <c r="AU419">
        <v>5053</v>
      </c>
      <c r="AV419">
        <v>5053</v>
      </c>
      <c r="AW419">
        <v>5053</v>
      </c>
      <c r="AX419">
        <v>1</v>
      </c>
      <c r="AY419">
        <v>1</v>
      </c>
      <c r="AZ419">
        <v>400</v>
      </c>
      <c r="BB419">
        <v>748</v>
      </c>
      <c r="BG419" t="s">
        <v>31</v>
      </c>
      <c r="BK419" t="s">
        <v>31</v>
      </c>
      <c r="BL419" t="s">
        <v>31</v>
      </c>
      <c r="BM419" s="2">
        <v>41579</v>
      </c>
    </row>
    <row r="420" spans="1:65">
      <c r="A420">
        <v>106314</v>
      </c>
      <c r="B420">
        <v>50069</v>
      </c>
      <c r="C420" t="s">
        <v>673</v>
      </c>
      <c r="D420">
        <v>1721</v>
      </c>
      <c r="E420" t="s">
        <v>673</v>
      </c>
      <c r="F420" t="s">
        <v>817</v>
      </c>
      <c r="G420">
        <v>0</v>
      </c>
      <c r="J420" t="s">
        <v>1538</v>
      </c>
      <c r="M420">
        <v>555740</v>
      </c>
      <c r="N420">
        <v>1.2</v>
      </c>
      <c r="O420">
        <v>666.89</v>
      </c>
      <c r="Q420" t="s">
        <v>815</v>
      </c>
      <c r="R420" s="2">
        <v>44927</v>
      </c>
      <c r="S420">
        <v>5700</v>
      </c>
      <c r="T420" s="2">
        <v>44562</v>
      </c>
      <c r="U420" t="s">
        <v>6990</v>
      </c>
      <c r="V420" t="s">
        <v>6991</v>
      </c>
      <c r="W420">
        <v>0</v>
      </c>
      <c r="Y420">
        <v>0</v>
      </c>
      <c r="Z420" s="2">
        <v>41579</v>
      </c>
      <c r="AF420" t="s">
        <v>20</v>
      </c>
      <c r="AG420" t="s">
        <v>21</v>
      </c>
      <c r="AH420">
        <v>5053</v>
      </c>
      <c r="AI420">
        <v>1</v>
      </c>
      <c r="AJ420">
        <v>5700</v>
      </c>
      <c r="AO420" t="s">
        <v>7302</v>
      </c>
      <c r="AS420" t="s">
        <v>697</v>
      </c>
      <c r="AU420">
        <v>5053</v>
      </c>
      <c r="AV420">
        <v>5053</v>
      </c>
      <c r="AW420">
        <v>5053</v>
      </c>
      <c r="AX420">
        <v>2</v>
      </c>
      <c r="AY420">
        <v>2</v>
      </c>
      <c r="AZ420">
        <v>400</v>
      </c>
      <c r="BB420">
        <v>748</v>
      </c>
      <c r="BG420" t="s">
        <v>31</v>
      </c>
      <c r="BK420" t="s">
        <v>31</v>
      </c>
      <c r="BL420" t="s">
        <v>31</v>
      </c>
      <c r="BM420" s="2">
        <v>41579</v>
      </c>
    </row>
    <row r="421" spans="1:65">
      <c r="A421">
        <v>106314</v>
      </c>
      <c r="B421">
        <v>50069</v>
      </c>
      <c r="C421" t="s">
        <v>673</v>
      </c>
      <c r="D421">
        <v>1721</v>
      </c>
      <c r="E421" t="s">
        <v>673</v>
      </c>
      <c r="F421" t="s">
        <v>818</v>
      </c>
      <c r="G421">
        <v>0</v>
      </c>
      <c r="J421" t="s">
        <v>1538</v>
      </c>
      <c r="M421">
        <v>555740</v>
      </c>
      <c r="N421">
        <v>1.2</v>
      </c>
      <c r="O421">
        <v>666.89</v>
      </c>
      <c r="Q421" t="s">
        <v>815</v>
      </c>
      <c r="R421" s="2">
        <v>44927</v>
      </c>
      <c r="S421">
        <v>5700</v>
      </c>
      <c r="T421" s="2">
        <v>44562</v>
      </c>
      <c r="U421" t="s">
        <v>6990</v>
      </c>
      <c r="V421" t="s">
        <v>6991</v>
      </c>
      <c r="W421">
        <v>0</v>
      </c>
      <c r="Y421">
        <v>0</v>
      </c>
      <c r="Z421" s="2">
        <v>41579</v>
      </c>
      <c r="AF421" t="s">
        <v>20</v>
      </c>
      <c r="AG421" t="s">
        <v>21</v>
      </c>
      <c r="AH421">
        <v>5053</v>
      </c>
      <c r="AI421">
        <v>1</v>
      </c>
      <c r="AJ421">
        <v>5700</v>
      </c>
      <c r="AO421" t="s">
        <v>7302</v>
      </c>
      <c r="AS421" t="s">
        <v>697</v>
      </c>
      <c r="AU421">
        <v>5053</v>
      </c>
      <c r="AV421">
        <v>5053</v>
      </c>
      <c r="AW421">
        <v>5053</v>
      </c>
      <c r="AX421">
        <v>3</v>
      </c>
      <c r="AY421">
        <v>3</v>
      </c>
      <c r="AZ421">
        <v>400</v>
      </c>
      <c r="BB421">
        <v>748</v>
      </c>
      <c r="BG421" t="s">
        <v>31</v>
      </c>
      <c r="BK421" t="s">
        <v>31</v>
      </c>
      <c r="BL421" t="s">
        <v>31</v>
      </c>
      <c r="BM421" s="2">
        <v>41579</v>
      </c>
    </row>
    <row r="422" spans="1:65">
      <c r="A422">
        <v>106314</v>
      </c>
      <c r="B422">
        <v>50069</v>
      </c>
      <c r="C422" t="s">
        <v>673</v>
      </c>
      <c r="D422">
        <v>1721</v>
      </c>
      <c r="E422" t="s">
        <v>673</v>
      </c>
      <c r="F422" t="s">
        <v>819</v>
      </c>
      <c r="G422">
        <v>0</v>
      </c>
      <c r="J422" t="s">
        <v>1538</v>
      </c>
      <c r="M422">
        <v>425673</v>
      </c>
      <c r="N422">
        <v>1.2</v>
      </c>
      <c r="O422">
        <v>510.81</v>
      </c>
      <c r="Q422" t="s">
        <v>815</v>
      </c>
      <c r="R422" s="2">
        <v>44927</v>
      </c>
      <c r="S422">
        <v>5700</v>
      </c>
      <c r="T422" s="2">
        <v>44562</v>
      </c>
      <c r="U422" t="s">
        <v>6990</v>
      </c>
      <c r="V422" t="s">
        <v>6991</v>
      </c>
      <c r="W422">
        <v>0</v>
      </c>
      <c r="Y422">
        <v>0</v>
      </c>
      <c r="Z422" s="2">
        <v>41579</v>
      </c>
      <c r="AF422" t="s">
        <v>20</v>
      </c>
      <c r="AG422" t="s">
        <v>21</v>
      </c>
      <c r="AH422">
        <v>5053</v>
      </c>
      <c r="AI422">
        <v>1</v>
      </c>
      <c r="AJ422">
        <v>5700</v>
      </c>
      <c r="AO422" t="s">
        <v>7302</v>
      </c>
      <c r="AS422" t="s">
        <v>697</v>
      </c>
      <c r="AU422">
        <v>5053</v>
      </c>
      <c r="AV422">
        <v>5053</v>
      </c>
      <c r="AW422">
        <v>5053</v>
      </c>
      <c r="AX422">
        <v>4</v>
      </c>
      <c r="AY422">
        <v>4</v>
      </c>
      <c r="AZ422">
        <v>400</v>
      </c>
      <c r="BB422">
        <v>748</v>
      </c>
      <c r="BG422" t="s">
        <v>31</v>
      </c>
      <c r="BK422" t="s">
        <v>31</v>
      </c>
      <c r="BL422" t="s">
        <v>31</v>
      </c>
      <c r="BM422" s="2">
        <v>41579</v>
      </c>
    </row>
    <row r="423" spans="1:65">
      <c r="A423">
        <v>106314</v>
      </c>
      <c r="B423">
        <v>50069</v>
      </c>
      <c r="C423" t="s">
        <v>673</v>
      </c>
      <c r="D423">
        <v>1721</v>
      </c>
      <c r="E423" t="s">
        <v>673</v>
      </c>
      <c r="F423" t="s">
        <v>820</v>
      </c>
      <c r="G423">
        <v>0</v>
      </c>
      <c r="J423" t="s">
        <v>1538</v>
      </c>
      <c r="M423">
        <v>560449</v>
      </c>
      <c r="N423">
        <v>1.2</v>
      </c>
      <c r="O423">
        <v>672.54</v>
      </c>
      <c r="Q423" t="s">
        <v>815</v>
      </c>
      <c r="R423" s="2">
        <v>44927</v>
      </c>
      <c r="S423">
        <v>5700</v>
      </c>
      <c r="T423" s="2">
        <v>44562</v>
      </c>
      <c r="U423" t="s">
        <v>6990</v>
      </c>
      <c r="V423" t="s">
        <v>6991</v>
      </c>
      <c r="W423">
        <v>0</v>
      </c>
      <c r="Y423">
        <v>0</v>
      </c>
      <c r="Z423" s="2">
        <v>41579</v>
      </c>
      <c r="AF423" t="s">
        <v>20</v>
      </c>
      <c r="AG423" t="s">
        <v>21</v>
      </c>
      <c r="AH423">
        <v>5053</v>
      </c>
      <c r="AI423">
        <v>1</v>
      </c>
      <c r="AJ423">
        <v>5700</v>
      </c>
      <c r="AO423" t="s">
        <v>7302</v>
      </c>
      <c r="AS423" t="s">
        <v>697</v>
      </c>
      <c r="AU423">
        <v>5053</v>
      </c>
      <c r="AV423">
        <v>5053</v>
      </c>
      <c r="AW423">
        <v>5053</v>
      </c>
      <c r="AX423">
        <v>5</v>
      </c>
      <c r="AY423">
        <v>5</v>
      </c>
      <c r="AZ423">
        <v>400</v>
      </c>
      <c r="BB423">
        <v>748</v>
      </c>
      <c r="BG423" t="s">
        <v>31</v>
      </c>
      <c r="BK423" t="s">
        <v>31</v>
      </c>
      <c r="BL423" t="s">
        <v>31</v>
      </c>
      <c r="BM423" s="2">
        <v>41579</v>
      </c>
    </row>
    <row r="424" spans="1:65">
      <c r="A424">
        <v>106314</v>
      </c>
      <c r="B424">
        <v>50069</v>
      </c>
      <c r="C424" t="s">
        <v>673</v>
      </c>
      <c r="D424">
        <v>1721</v>
      </c>
      <c r="E424" t="s">
        <v>673</v>
      </c>
      <c r="F424" t="s">
        <v>821</v>
      </c>
      <c r="G424">
        <v>0</v>
      </c>
      <c r="J424" t="s">
        <v>1538</v>
      </c>
      <c r="M424">
        <v>560449</v>
      </c>
      <c r="N424">
        <v>1.2</v>
      </c>
      <c r="O424">
        <v>672.54</v>
      </c>
      <c r="Q424" t="s">
        <v>815</v>
      </c>
      <c r="R424" s="2">
        <v>44927</v>
      </c>
      <c r="S424">
        <v>5700</v>
      </c>
      <c r="T424" s="2">
        <v>44562</v>
      </c>
      <c r="U424" t="s">
        <v>6990</v>
      </c>
      <c r="V424" t="s">
        <v>6991</v>
      </c>
      <c r="W424">
        <v>0</v>
      </c>
      <c r="Y424">
        <v>0</v>
      </c>
      <c r="Z424" s="2">
        <v>41579</v>
      </c>
      <c r="AF424" t="s">
        <v>20</v>
      </c>
      <c r="AG424" t="s">
        <v>21</v>
      </c>
      <c r="AH424">
        <v>5053</v>
      </c>
      <c r="AI424">
        <v>1</v>
      </c>
      <c r="AJ424">
        <v>5700</v>
      </c>
      <c r="AO424" t="s">
        <v>7302</v>
      </c>
      <c r="AS424" t="s">
        <v>697</v>
      </c>
      <c r="AU424">
        <v>5053</v>
      </c>
      <c r="AV424">
        <v>5053</v>
      </c>
      <c r="AW424">
        <v>5053</v>
      </c>
      <c r="AX424">
        <v>6</v>
      </c>
      <c r="AY424">
        <v>6</v>
      </c>
      <c r="AZ424">
        <v>400</v>
      </c>
      <c r="BB424">
        <v>748</v>
      </c>
      <c r="BG424" t="s">
        <v>31</v>
      </c>
      <c r="BK424" t="s">
        <v>31</v>
      </c>
      <c r="BL424" t="s">
        <v>31</v>
      </c>
      <c r="BM424" s="2">
        <v>41579</v>
      </c>
    </row>
    <row r="425" spans="1:65">
      <c r="A425">
        <v>106314</v>
      </c>
      <c r="B425">
        <v>50069</v>
      </c>
      <c r="C425" t="s">
        <v>673</v>
      </c>
      <c r="D425">
        <v>1721</v>
      </c>
      <c r="E425" t="s">
        <v>673</v>
      </c>
      <c r="F425" t="s">
        <v>822</v>
      </c>
      <c r="G425">
        <v>0</v>
      </c>
      <c r="J425" t="s">
        <v>1538</v>
      </c>
      <c r="M425">
        <v>560449</v>
      </c>
      <c r="N425">
        <v>1.2</v>
      </c>
      <c r="O425">
        <v>672.54</v>
      </c>
      <c r="Q425" t="s">
        <v>815</v>
      </c>
      <c r="R425" s="2">
        <v>44927</v>
      </c>
      <c r="S425">
        <v>5700</v>
      </c>
      <c r="T425" s="2">
        <v>44562</v>
      </c>
      <c r="U425" t="s">
        <v>6990</v>
      </c>
      <c r="V425" t="s">
        <v>6991</v>
      </c>
      <c r="W425">
        <v>0</v>
      </c>
      <c r="Y425">
        <v>0</v>
      </c>
      <c r="Z425" s="2">
        <v>41579</v>
      </c>
      <c r="AF425" t="s">
        <v>20</v>
      </c>
      <c r="AG425" t="s">
        <v>21</v>
      </c>
      <c r="AH425">
        <v>5053</v>
      </c>
      <c r="AI425">
        <v>1</v>
      </c>
      <c r="AJ425">
        <v>5700</v>
      </c>
      <c r="AO425" t="s">
        <v>7302</v>
      </c>
      <c r="AS425" t="s">
        <v>697</v>
      </c>
      <c r="AU425">
        <v>5053</v>
      </c>
      <c r="AV425">
        <v>5053</v>
      </c>
      <c r="AW425">
        <v>5053</v>
      </c>
      <c r="AX425">
        <v>7</v>
      </c>
      <c r="AY425">
        <v>7</v>
      </c>
      <c r="AZ425">
        <v>400</v>
      </c>
      <c r="BB425">
        <v>748</v>
      </c>
      <c r="BG425" t="s">
        <v>31</v>
      </c>
      <c r="BK425" t="s">
        <v>31</v>
      </c>
      <c r="BL425" t="s">
        <v>31</v>
      </c>
      <c r="BM425" s="2">
        <v>41579</v>
      </c>
    </row>
    <row r="426" spans="1:65">
      <c r="A426">
        <v>106314</v>
      </c>
      <c r="B426">
        <v>50069</v>
      </c>
      <c r="C426" t="s">
        <v>673</v>
      </c>
      <c r="D426">
        <v>1721</v>
      </c>
      <c r="E426" t="s">
        <v>673</v>
      </c>
      <c r="F426" t="s">
        <v>823</v>
      </c>
      <c r="G426">
        <v>0</v>
      </c>
      <c r="J426" t="s">
        <v>1538</v>
      </c>
      <c r="M426">
        <v>560449</v>
      </c>
      <c r="N426">
        <v>1.2</v>
      </c>
      <c r="O426">
        <v>672.54</v>
      </c>
      <c r="Q426" t="s">
        <v>815</v>
      </c>
      <c r="R426" s="2">
        <v>44927</v>
      </c>
      <c r="S426">
        <v>5700</v>
      </c>
      <c r="T426" s="2">
        <v>44562</v>
      </c>
      <c r="U426" t="s">
        <v>6990</v>
      </c>
      <c r="V426" t="s">
        <v>6991</v>
      </c>
      <c r="W426">
        <v>0</v>
      </c>
      <c r="Y426">
        <v>0</v>
      </c>
      <c r="Z426" s="2">
        <v>41579</v>
      </c>
      <c r="AF426" t="s">
        <v>20</v>
      </c>
      <c r="AG426" t="s">
        <v>21</v>
      </c>
      <c r="AH426">
        <v>5053</v>
      </c>
      <c r="AI426">
        <v>1</v>
      </c>
      <c r="AJ426">
        <v>5700</v>
      </c>
      <c r="AO426" t="s">
        <v>7302</v>
      </c>
      <c r="AS426" t="s">
        <v>697</v>
      </c>
      <c r="AU426">
        <v>5053</v>
      </c>
      <c r="AV426">
        <v>5053</v>
      </c>
      <c r="AW426">
        <v>5053</v>
      </c>
      <c r="AX426">
        <v>8</v>
      </c>
      <c r="AY426">
        <v>8</v>
      </c>
      <c r="AZ426">
        <v>400</v>
      </c>
      <c r="BB426">
        <v>748</v>
      </c>
      <c r="BG426" t="s">
        <v>31</v>
      </c>
      <c r="BK426" t="s">
        <v>31</v>
      </c>
      <c r="BL426" t="s">
        <v>31</v>
      </c>
      <c r="BM426" s="2">
        <v>41579</v>
      </c>
    </row>
    <row r="427" spans="1:65">
      <c r="A427">
        <v>106314</v>
      </c>
      <c r="B427">
        <v>50069</v>
      </c>
      <c r="C427" t="s">
        <v>673</v>
      </c>
      <c r="D427">
        <v>1721</v>
      </c>
      <c r="E427" t="s">
        <v>673</v>
      </c>
      <c r="F427" t="s">
        <v>824</v>
      </c>
      <c r="G427">
        <v>0</v>
      </c>
      <c r="J427" t="s">
        <v>1538</v>
      </c>
      <c r="M427">
        <v>560449</v>
      </c>
      <c r="N427">
        <v>1.2</v>
      </c>
      <c r="O427">
        <v>672.54</v>
      </c>
      <c r="Q427" t="s">
        <v>815</v>
      </c>
      <c r="R427" s="2">
        <v>44927</v>
      </c>
      <c r="S427">
        <v>5700</v>
      </c>
      <c r="T427" s="2">
        <v>44562</v>
      </c>
      <c r="U427" t="s">
        <v>6990</v>
      </c>
      <c r="V427" t="s">
        <v>6991</v>
      </c>
      <c r="W427">
        <v>0</v>
      </c>
      <c r="Y427">
        <v>0</v>
      </c>
      <c r="Z427" s="2">
        <v>41579</v>
      </c>
      <c r="AF427" t="s">
        <v>20</v>
      </c>
      <c r="AG427" t="s">
        <v>21</v>
      </c>
      <c r="AH427">
        <v>5053</v>
      </c>
      <c r="AI427">
        <v>1</v>
      </c>
      <c r="AJ427">
        <v>5700</v>
      </c>
      <c r="AO427" t="s">
        <v>7302</v>
      </c>
      <c r="AS427" t="s">
        <v>697</v>
      </c>
      <c r="AU427">
        <v>5053</v>
      </c>
      <c r="AV427">
        <v>5053</v>
      </c>
      <c r="AW427">
        <v>5053</v>
      </c>
      <c r="AX427">
        <v>9</v>
      </c>
      <c r="AY427">
        <v>9</v>
      </c>
      <c r="AZ427">
        <v>400</v>
      </c>
      <c r="BB427">
        <v>748</v>
      </c>
      <c r="BG427" t="s">
        <v>31</v>
      </c>
      <c r="BK427" t="s">
        <v>31</v>
      </c>
      <c r="BL427" t="s">
        <v>31</v>
      </c>
      <c r="BM427" s="2">
        <v>41579</v>
      </c>
    </row>
    <row r="428" spans="1:65">
      <c r="A428">
        <v>106314</v>
      </c>
      <c r="B428">
        <v>50069</v>
      </c>
      <c r="C428" t="s">
        <v>673</v>
      </c>
      <c r="D428">
        <v>1721</v>
      </c>
      <c r="E428" t="s">
        <v>673</v>
      </c>
      <c r="F428" t="s">
        <v>825</v>
      </c>
      <c r="G428">
        <v>0</v>
      </c>
      <c r="J428" t="s">
        <v>1538</v>
      </c>
      <c r="M428">
        <v>565162</v>
      </c>
      <c r="N428">
        <v>1.2</v>
      </c>
      <c r="O428">
        <v>678.19</v>
      </c>
      <c r="Q428" t="s">
        <v>815</v>
      </c>
      <c r="R428" s="2">
        <v>44927</v>
      </c>
      <c r="S428">
        <v>5700</v>
      </c>
      <c r="T428" s="2">
        <v>44562</v>
      </c>
      <c r="U428" t="s">
        <v>6990</v>
      </c>
      <c r="V428" t="s">
        <v>6991</v>
      </c>
      <c r="W428">
        <v>0</v>
      </c>
      <c r="Y428">
        <v>0</v>
      </c>
      <c r="Z428" s="2">
        <v>41579</v>
      </c>
      <c r="AF428" t="s">
        <v>20</v>
      </c>
      <c r="AG428" t="s">
        <v>21</v>
      </c>
      <c r="AH428">
        <v>5053</v>
      </c>
      <c r="AI428">
        <v>1</v>
      </c>
      <c r="AJ428">
        <v>5700</v>
      </c>
      <c r="AO428" t="s">
        <v>7302</v>
      </c>
      <c r="AS428" t="s">
        <v>697</v>
      </c>
      <c r="AU428">
        <v>5053</v>
      </c>
      <c r="AV428">
        <v>5053</v>
      </c>
      <c r="AW428">
        <v>5053</v>
      </c>
      <c r="AX428">
        <v>10</v>
      </c>
      <c r="AY428">
        <v>10</v>
      </c>
      <c r="AZ428">
        <v>400</v>
      </c>
      <c r="BB428">
        <v>748</v>
      </c>
      <c r="BG428" t="s">
        <v>31</v>
      </c>
      <c r="BK428" t="s">
        <v>31</v>
      </c>
      <c r="BL428" t="s">
        <v>31</v>
      </c>
      <c r="BM428" s="2">
        <v>41579</v>
      </c>
    </row>
    <row r="429" spans="1:65">
      <c r="A429">
        <v>106314</v>
      </c>
      <c r="B429">
        <v>50069</v>
      </c>
      <c r="C429" t="s">
        <v>673</v>
      </c>
      <c r="D429">
        <v>1721</v>
      </c>
      <c r="E429" t="s">
        <v>673</v>
      </c>
      <c r="F429" t="s">
        <v>826</v>
      </c>
      <c r="G429">
        <v>0</v>
      </c>
      <c r="J429" t="s">
        <v>1538</v>
      </c>
      <c r="M429">
        <v>565162</v>
      </c>
      <c r="N429">
        <v>1.2</v>
      </c>
      <c r="O429">
        <v>678.19</v>
      </c>
      <c r="Q429" t="s">
        <v>815</v>
      </c>
      <c r="R429" s="2">
        <v>44927</v>
      </c>
      <c r="S429">
        <v>5700</v>
      </c>
      <c r="T429" s="2">
        <v>44562</v>
      </c>
      <c r="U429" t="s">
        <v>6990</v>
      </c>
      <c r="V429" t="s">
        <v>6991</v>
      </c>
      <c r="W429">
        <v>0</v>
      </c>
      <c r="Y429">
        <v>0</v>
      </c>
      <c r="Z429" s="2">
        <v>41579</v>
      </c>
      <c r="AF429" t="s">
        <v>20</v>
      </c>
      <c r="AG429" t="s">
        <v>21</v>
      </c>
      <c r="AH429">
        <v>5053</v>
      </c>
      <c r="AI429">
        <v>1</v>
      </c>
      <c r="AJ429">
        <v>5700</v>
      </c>
      <c r="AO429" t="s">
        <v>7302</v>
      </c>
      <c r="AS429" t="s">
        <v>697</v>
      </c>
      <c r="AU429">
        <v>5053</v>
      </c>
      <c r="AV429">
        <v>5053</v>
      </c>
      <c r="AW429">
        <v>5053</v>
      </c>
      <c r="AX429">
        <v>11</v>
      </c>
      <c r="AY429">
        <v>11</v>
      </c>
      <c r="AZ429">
        <v>400</v>
      </c>
      <c r="BB429">
        <v>748</v>
      </c>
      <c r="BG429" t="s">
        <v>31</v>
      </c>
      <c r="BK429" t="s">
        <v>31</v>
      </c>
      <c r="BL429" t="s">
        <v>31</v>
      </c>
      <c r="BM429" s="2">
        <v>41579</v>
      </c>
    </row>
    <row r="430" spans="1:65">
      <c r="A430">
        <v>106314</v>
      </c>
      <c r="B430">
        <v>50069</v>
      </c>
      <c r="C430" t="s">
        <v>673</v>
      </c>
      <c r="D430">
        <v>1721</v>
      </c>
      <c r="E430" t="s">
        <v>673</v>
      </c>
      <c r="F430" t="s">
        <v>827</v>
      </c>
      <c r="G430">
        <v>0</v>
      </c>
      <c r="J430" t="s">
        <v>1538</v>
      </c>
      <c r="M430">
        <v>565162</v>
      </c>
      <c r="N430">
        <v>1.2</v>
      </c>
      <c r="O430">
        <v>678.19</v>
      </c>
      <c r="Q430" t="s">
        <v>815</v>
      </c>
      <c r="R430" s="2">
        <v>44927</v>
      </c>
      <c r="S430">
        <v>5700</v>
      </c>
      <c r="T430" s="2">
        <v>44562</v>
      </c>
      <c r="U430" t="s">
        <v>6990</v>
      </c>
      <c r="V430" t="s">
        <v>6991</v>
      </c>
      <c r="W430">
        <v>0</v>
      </c>
      <c r="Y430">
        <v>0</v>
      </c>
      <c r="Z430" s="2">
        <v>41579</v>
      </c>
      <c r="AF430" t="s">
        <v>20</v>
      </c>
      <c r="AG430" t="s">
        <v>21</v>
      </c>
      <c r="AH430">
        <v>5053</v>
      </c>
      <c r="AI430">
        <v>1</v>
      </c>
      <c r="AJ430">
        <v>5700</v>
      </c>
      <c r="AO430" t="s">
        <v>7302</v>
      </c>
      <c r="AS430" t="s">
        <v>697</v>
      </c>
      <c r="AU430">
        <v>5053</v>
      </c>
      <c r="AV430">
        <v>5053</v>
      </c>
      <c r="AW430">
        <v>5053</v>
      </c>
      <c r="AX430">
        <v>12</v>
      </c>
      <c r="AY430">
        <v>12</v>
      </c>
      <c r="AZ430">
        <v>400</v>
      </c>
      <c r="BB430">
        <v>748</v>
      </c>
      <c r="BG430" t="s">
        <v>31</v>
      </c>
      <c r="BK430" t="s">
        <v>31</v>
      </c>
      <c r="BL430" t="s">
        <v>31</v>
      </c>
      <c r="BM430" s="2">
        <v>41579</v>
      </c>
    </row>
    <row r="431" spans="1:65">
      <c r="A431">
        <v>106314</v>
      </c>
      <c r="B431">
        <v>50069</v>
      </c>
      <c r="C431" t="s">
        <v>673</v>
      </c>
      <c r="D431">
        <v>1721</v>
      </c>
      <c r="E431" t="s">
        <v>673</v>
      </c>
      <c r="F431" t="s">
        <v>828</v>
      </c>
      <c r="G431">
        <v>0</v>
      </c>
      <c r="J431" t="s">
        <v>1538</v>
      </c>
      <c r="M431">
        <v>565162</v>
      </c>
      <c r="N431">
        <v>1.2</v>
      </c>
      <c r="O431">
        <v>678.19</v>
      </c>
      <c r="Q431" t="s">
        <v>815</v>
      </c>
      <c r="R431" s="2">
        <v>44927</v>
      </c>
      <c r="S431">
        <v>5700</v>
      </c>
      <c r="T431" s="2">
        <v>44562</v>
      </c>
      <c r="U431" t="s">
        <v>6990</v>
      </c>
      <c r="V431" t="s">
        <v>6991</v>
      </c>
      <c r="W431">
        <v>0</v>
      </c>
      <c r="Y431">
        <v>0</v>
      </c>
      <c r="Z431" s="2">
        <v>41579</v>
      </c>
      <c r="AF431" t="s">
        <v>20</v>
      </c>
      <c r="AG431" t="s">
        <v>21</v>
      </c>
      <c r="AH431">
        <v>5053</v>
      </c>
      <c r="AI431">
        <v>1</v>
      </c>
      <c r="AJ431">
        <v>5700</v>
      </c>
      <c r="AO431" t="s">
        <v>7302</v>
      </c>
      <c r="AS431" t="s">
        <v>697</v>
      </c>
      <c r="AU431">
        <v>5053</v>
      </c>
      <c r="AV431">
        <v>5053</v>
      </c>
      <c r="AW431">
        <v>5053</v>
      </c>
      <c r="AX431">
        <v>13</v>
      </c>
      <c r="AY431">
        <v>13</v>
      </c>
      <c r="AZ431">
        <v>400</v>
      </c>
      <c r="BB431">
        <v>748</v>
      </c>
      <c r="BG431" t="s">
        <v>31</v>
      </c>
      <c r="BK431" t="s">
        <v>31</v>
      </c>
      <c r="BL431" t="s">
        <v>31</v>
      </c>
      <c r="BM431" s="2">
        <v>41579</v>
      </c>
    </row>
    <row r="432" spans="1:65">
      <c r="A432">
        <v>106314</v>
      </c>
      <c r="B432">
        <v>50069</v>
      </c>
      <c r="C432" t="s">
        <v>673</v>
      </c>
      <c r="D432">
        <v>1721</v>
      </c>
      <c r="E432" t="s">
        <v>673</v>
      </c>
      <c r="F432" t="s">
        <v>829</v>
      </c>
      <c r="G432">
        <v>0</v>
      </c>
      <c r="J432" t="s">
        <v>1538</v>
      </c>
      <c r="M432">
        <v>565162</v>
      </c>
      <c r="N432">
        <v>1.2</v>
      </c>
      <c r="O432">
        <v>678.19</v>
      </c>
      <c r="Q432" t="s">
        <v>815</v>
      </c>
      <c r="R432" s="2">
        <v>44927</v>
      </c>
      <c r="S432">
        <v>5700</v>
      </c>
      <c r="T432" s="2">
        <v>44562</v>
      </c>
      <c r="U432" t="s">
        <v>6990</v>
      </c>
      <c r="V432" t="s">
        <v>6991</v>
      </c>
      <c r="W432">
        <v>0</v>
      </c>
      <c r="Y432">
        <v>0</v>
      </c>
      <c r="Z432" s="2">
        <v>41579</v>
      </c>
      <c r="AF432" t="s">
        <v>20</v>
      </c>
      <c r="AG432" t="s">
        <v>21</v>
      </c>
      <c r="AH432">
        <v>5053</v>
      </c>
      <c r="AI432">
        <v>1</v>
      </c>
      <c r="AJ432">
        <v>5700</v>
      </c>
      <c r="AO432" t="s">
        <v>7302</v>
      </c>
      <c r="AS432" t="s">
        <v>697</v>
      </c>
      <c r="AU432">
        <v>5053</v>
      </c>
      <c r="AV432">
        <v>5053</v>
      </c>
      <c r="AW432">
        <v>5053</v>
      </c>
      <c r="AX432">
        <v>14</v>
      </c>
      <c r="AY432">
        <v>14</v>
      </c>
      <c r="AZ432">
        <v>400</v>
      </c>
      <c r="BB432">
        <v>748</v>
      </c>
      <c r="BG432" t="s">
        <v>31</v>
      </c>
      <c r="BK432" t="s">
        <v>31</v>
      </c>
      <c r="BL432" t="s">
        <v>31</v>
      </c>
      <c r="BM432" s="2">
        <v>41579</v>
      </c>
    </row>
    <row r="433" spans="1:65">
      <c r="A433">
        <v>106314</v>
      </c>
      <c r="B433">
        <v>50069</v>
      </c>
      <c r="C433" t="s">
        <v>673</v>
      </c>
      <c r="D433">
        <v>1721</v>
      </c>
      <c r="E433" t="s">
        <v>673</v>
      </c>
      <c r="F433" t="s">
        <v>830</v>
      </c>
      <c r="G433">
        <v>0</v>
      </c>
      <c r="J433" t="s">
        <v>1538</v>
      </c>
      <c r="M433">
        <v>565162</v>
      </c>
      <c r="N433">
        <v>1.2</v>
      </c>
      <c r="O433">
        <v>678.19</v>
      </c>
      <c r="Q433" t="s">
        <v>815</v>
      </c>
      <c r="R433" s="2">
        <v>44927</v>
      </c>
      <c r="S433">
        <v>5700</v>
      </c>
      <c r="T433" s="2">
        <v>44562</v>
      </c>
      <c r="U433" t="s">
        <v>6990</v>
      </c>
      <c r="V433" t="s">
        <v>6991</v>
      </c>
      <c r="W433">
        <v>0</v>
      </c>
      <c r="Y433">
        <v>0</v>
      </c>
      <c r="Z433" s="2">
        <v>41579</v>
      </c>
      <c r="AF433" t="s">
        <v>20</v>
      </c>
      <c r="AG433" t="s">
        <v>21</v>
      </c>
      <c r="AH433">
        <v>5053</v>
      </c>
      <c r="AI433">
        <v>1</v>
      </c>
      <c r="AJ433">
        <v>5700</v>
      </c>
      <c r="AO433" t="s">
        <v>7302</v>
      </c>
      <c r="AS433" t="s">
        <v>697</v>
      </c>
      <c r="AU433">
        <v>5053</v>
      </c>
      <c r="AV433">
        <v>5053</v>
      </c>
      <c r="AW433">
        <v>5053</v>
      </c>
      <c r="AX433">
        <v>15</v>
      </c>
      <c r="AY433">
        <v>15</v>
      </c>
      <c r="AZ433">
        <v>400</v>
      </c>
      <c r="BB433">
        <v>748</v>
      </c>
      <c r="BG433" t="s">
        <v>31</v>
      </c>
      <c r="BK433" t="s">
        <v>31</v>
      </c>
      <c r="BL433" t="s">
        <v>31</v>
      </c>
      <c r="BM433" s="2">
        <v>41579</v>
      </c>
    </row>
    <row r="434" spans="1:65">
      <c r="A434">
        <v>106314</v>
      </c>
      <c r="B434">
        <v>50069</v>
      </c>
      <c r="C434" t="s">
        <v>673</v>
      </c>
      <c r="D434">
        <v>1721</v>
      </c>
      <c r="E434" t="s">
        <v>673</v>
      </c>
      <c r="F434" t="s">
        <v>831</v>
      </c>
      <c r="G434">
        <v>0</v>
      </c>
      <c r="J434" t="s">
        <v>1538</v>
      </c>
      <c r="M434">
        <v>565162</v>
      </c>
      <c r="N434">
        <v>1.2</v>
      </c>
      <c r="O434">
        <v>678.19</v>
      </c>
      <c r="Q434" t="s">
        <v>815</v>
      </c>
      <c r="R434" s="2">
        <v>44927</v>
      </c>
      <c r="S434">
        <v>5700</v>
      </c>
      <c r="T434" s="2">
        <v>44562</v>
      </c>
      <c r="U434" t="s">
        <v>6990</v>
      </c>
      <c r="V434" t="s">
        <v>6991</v>
      </c>
      <c r="W434">
        <v>0</v>
      </c>
      <c r="Y434">
        <v>0</v>
      </c>
      <c r="Z434" s="2">
        <v>41579</v>
      </c>
      <c r="AF434" t="s">
        <v>20</v>
      </c>
      <c r="AG434" t="s">
        <v>21</v>
      </c>
      <c r="AH434">
        <v>5053</v>
      </c>
      <c r="AI434">
        <v>1</v>
      </c>
      <c r="AJ434">
        <v>5700</v>
      </c>
      <c r="AO434" t="s">
        <v>7302</v>
      </c>
      <c r="AS434" t="s">
        <v>697</v>
      </c>
      <c r="AU434">
        <v>5053</v>
      </c>
      <c r="AV434">
        <v>5053</v>
      </c>
      <c r="AW434">
        <v>5053</v>
      </c>
      <c r="AX434">
        <v>16</v>
      </c>
      <c r="AY434">
        <v>16</v>
      </c>
      <c r="AZ434">
        <v>400</v>
      </c>
      <c r="BB434">
        <v>748</v>
      </c>
      <c r="BG434" t="s">
        <v>31</v>
      </c>
      <c r="BK434" t="s">
        <v>31</v>
      </c>
      <c r="BL434" t="s">
        <v>31</v>
      </c>
      <c r="BM434" s="2">
        <v>41579</v>
      </c>
    </row>
    <row r="435" spans="1:65">
      <c r="A435">
        <v>106314</v>
      </c>
      <c r="B435">
        <v>50069</v>
      </c>
      <c r="C435" t="s">
        <v>673</v>
      </c>
      <c r="D435">
        <v>1721</v>
      </c>
      <c r="E435" t="s">
        <v>673</v>
      </c>
      <c r="F435" t="s">
        <v>832</v>
      </c>
      <c r="G435">
        <v>0</v>
      </c>
      <c r="J435" t="s">
        <v>1538</v>
      </c>
      <c r="M435">
        <v>565162</v>
      </c>
      <c r="N435">
        <v>1.2</v>
      </c>
      <c r="O435">
        <v>678.19</v>
      </c>
      <c r="Q435" t="s">
        <v>815</v>
      </c>
      <c r="R435" s="2">
        <v>44927</v>
      </c>
      <c r="S435">
        <v>5700</v>
      </c>
      <c r="T435" s="2">
        <v>44562</v>
      </c>
      <c r="U435" t="s">
        <v>6990</v>
      </c>
      <c r="V435" t="s">
        <v>6991</v>
      </c>
      <c r="W435">
        <v>0</v>
      </c>
      <c r="Y435">
        <v>0</v>
      </c>
      <c r="Z435" s="2">
        <v>41579</v>
      </c>
      <c r="AF435" t="s">
        <v>20</v>
      </c>
      <c r="AG435" t="s">
        <v>21</v>
      </c>
      <c r="AH435">
        <v>5053</v>
      </c>
      <c r="AI435">
        <v>1</v>
      </c>
      <c r="AJ435">
        <v>5700</v>
      </c>
      <c r="AO435" t="s">
        <v>7302</v>
      </c>
      <c r="AS435" t="s">
        <v>697</v>
      </c>
      <c r="AU435">
        <v>5053</v>
      </c>
      <c r="AV435">
        <v>5053</v>
      </c>
      <c r="AW435">
        <v>5053</v>
      </c>
      <c r="AX435">
        <v>17</v>
      </c>
      <c r="AY435">
        <v>17</v>
      </c>
      <c r="AZ435">
        <v>400</v>
      </c>
      <c r="BB435">
        <v>748</v>
      </c>
      <c r="BG435" t="s">
        <v>31</v>
      </c>
      <c r="BK435" t="s">
        <v>31</v>
      </c>
      <c r="BL435" t="s">
        <v>31</v>
      </c>
      <c r="BM435" s="2">
        <v>41579</v>
      </c>
    </row>
    <row r="436" spans="1:65">
      <c r="A436">
        <v>106314</v>
      </c>
      <c r="B436">
        <v>50069</v>
      </c>
      <c r="C436" t="s">
        <v>673</v>
      </c>
      <c r="D436">
        <v>1721</v>
      </c>
      <c r="E436" t="s">
        <v>673</v>
      </c>
      <c r="F436" t="s">
        <v>833</v>
      </c>
      <c r="G436">
        <v>0</v>
      </c>
      <c r="J436" t="s">
        <v>1538</v>
      </c>
      <c r="M436">
        <v>565162</v>
      </c>
      <c r="N436">
        <v>1.2</v>
      </c>
      <c r="O436">
        <v>678.19</v>
      </c>
      <c r="Q436" t="s">
        <v>815</v>
      </c>
      <c r="R436" s="2">
        <v>44927</v>
      </c>
      <c r="S436">
        <v>5700</v>
      </c>
      <c r="T436" s="2">
        <v>44562</v>
      </c>
      <c r="U436" t="s">
        <v>6990</v>
      </c>
      <c r="V436" t="s">
        <v>6991</v>
      </c>
      <c r="W436">
        <v>0</v>
      </c>
      <c r="Y436">
        <v>0</v>
      </c>
      <c r="Z436" s="2">
        <v>41579</v>
      </c>
      <c r="AF436" t="s">
        <v>20</v>
      </c>
      <c r="AG436" t="s">
        <v>21</v>
      </c>
      <c r="AH436">
        <v>5053</v>
      </c>
      <c r="AI436">
        <v>1</v>
      </c>
      <c r="AJ436">
        <v>5700</v>
      </c>
      <c r="AO436" t="s">
        <v>7302</v>
      </c>
      <c r="AS436" t="s">
        <v>697</v>
      </c>
      <c r="AU436">
        <v>5053</v>
      </c>
      <c r="AV436">
        <v>5053</v>
      </c>
      <c r="AW436">
        <v>5053</v>
      </c>
      <c r="AX436">
        <v>18</v>
      </c>
      <c r="AY436">
        <v>18</v>
      </c>
      <c r="AZ436">
        <v>400</v>
      </c>
      <c r="BB436">
        <v>748</v>
      </c>
      <c r="BG436" t="s">
        <v>31</v>
      </c>
      <c r="BK436" t="s">
        <v>31</v>
      </c>
      <c r="BL436" t="s">
        <v>31</v>
      </c>
      <c r="BM436" s="2">
        <v>41579</v>
      </c>
    </row>
    <row r="437" spans="1:65">
      <c r="A437">
        <v>106314</v>
      </c>
      <c r="B437">
        <v>50069</v>
      </c>
      <c r="C437" t="s">
        <v>673</v>
      </c>
      <c r="D437">
        <v>1721</v>
      </c>
      <c r="E437" t="s">
        <v>673</v>
      </c>
      <c r="F437" t="s">
        <v>834</v>
      </c>
      <c r="G437">
        <v>0</v>
      </c>
      <c r="J437" t="s">
        <v>1538</v>
      </c>
      <c r="M437">
        <v>565162</v>
      </c>
      <c r="N437">
        <v>1.2</v>
      </c>
      <c r="O437">
        <v>678.19</v>
      </c>
      <c r="Q437" t="s">
        <v>815</v>
      </c>
      <c r="R437" s="2">
        <v>44927</v>
      </c>
      <c r="S437">
        <v>5700</v>
      </c>
      <c r="T437" s="2">
        <v>44562</v>
      </c>
      <c r="U437" t="s">
        <v>6990</v>
      </c>
      <c r="V437" t="s">
        <v>6991</v>
      </c>
      <c r="W437">
        <v>0</v>
      </c>
      <c r="Y437">
        <v>0</v>
      </c>
      <c r="Z437" s="2">
        <v>41579</v>
      </c>
      <c r="AF437" t="s">
        <v>20</v>
      </c>
      <c r="AG437" t="s">
        <v>21</v>
      </c>
      <c r="AH437">
        <v>5053</v>
      </c>
      <c r="AI437">
        <v>1</v>
      </c>
      <c r="AJ437">
        <v>5700</v>
      </c>
      <c r="AO437" t="s">
        <v>7302</v>
      </c>
      <c r="AS437" t="s">
        <v>697</v>
      </c>
      <c r="AU437">
        <v>5053</v>
      </c>
      <c r="AV437">
        <v>5053</v>
      </c>
      <c r="AW437">
        <v>5053</v>
      </c>
      <c r="AX437">
        <v>19</v>
      </c>
      <c r="AY437">
        <v>19</v>
      </c>
      <c r="AZ437">
        <v>400</v>
      </c>
      <c r="BB437">
        <v>748</v>
      </c>
      <c r="BG437" t="s">
        <v>31</v>
      </c>
      <c r="BK437" t="s">
        <v>31</v>
      </c>
      <c r="BL437" t="s">
        <v>31</v>
      </c>
      <c r="BM437" s="2">
        <v>41579</v>
      </c>
    </row>
    <row r="438" spans="1:65">
      <c r="A438">
        <v>106314</v>
      </c>
      <c r="B438">
        <v>50069</v>
      </c>
      <c r="C438" t="s">
        <v>673</v>
      </c>
      <c r="D438">
        <v>1721</v>
      </c>
      <c r="E438" t="s">
        <v>673</v>
      </c>
      <c r="F438" t="s">
        <v>835</v>
      </c>
      <c r="G438">
        <v>0</v>
      </c>
      <c r="J438" t="s">
        <v>1538</v>
      </c>
      <c r="M438">
        <v>565162</v>
      </c>
      <c r="N438">
        <v>1.2</v>
      </c>
      <c r="O438">
        <v>678.19</v>
      </c>
      <c r="Q438" t="s">
        <v>815</v>
      </c>
      <c r="R438" s="2">
        <v>44927</v>
      </c>
      <c r="S438">
        <v>5700</v>
      </c>
      <c r="T438" s="2">
        <v>44562</v>
      </c>
      <c r="U438" t="s">
        <v>6990</v>
      </c>
      <c r="V438" t="s">
        <v>6991</v>
      </c>
      <c r="W438">
        <v>0</v>
      </c>
      <c r="Y438">
        <v>0</v>
      </c>
      <c r="Z438" s="2">
        <v>41579</v>
      </c>
      <c r="AF438" t="s">
        <v>20</v>
      </c>
      <c r="AG438" t="s">
        <v>21</v>
      </c>
      <c r="AH438">
        <v>5053</v>
      </c>
      <c r="AI438">
        <v>1</v>
      </c>
      <c r="AJ438">
        <v>5700</v>
      </c>
      <c r="AO438" t="s">
        <v>7302</v>
      </c>
      <c r="AS438" t="s">
        <v>697</v>
      </c>
      <c r="AU438">
        <v>5053</v>
      </c>
      <c r="AV438">
        <v>5053</v>
      </c>
      <c r="AW438">
        <v>5053</v>
      </c>
      <c r="AX438">
        <v>20</v>
      </c>
      <c r="AY438">
        <v>20</v>
      </c>
      <c r="AZ438">
        <v>400</v>
      </c>
      <c r="BB438">
        <v>748</v>
      </c>
      <c r="BG438" t="s">
        <v>31</v>
      </c>
      <c r="BK438" t="s">
        <v>31</v>
      </c>
      <c r="BL438" t="s">
        <v>31</v>
      </c>
      <c r="BM438" s="2">
        <v>41579</v>
      </c>
    </row>
    <row r="439" spans="1:65">
      <c r="A439">
        <v>106314</v>
      </c>
      <c r="B439">
        <v>50069</v>
      </c>
      <c r="C439" t="s">
        <v>673</v>
      </c>
      <c r="D439">
        <v>1721</v>
      </c>
      <c r="E439" t="s">
        <v>673</v>
      </c>
      <c r="F439" t="s">
        <v>836</v>
      </c>
      <c r="G439">
        <v>0</v>
      </c>
      <c r="J439" t="s">
        <v>1538</v>
      </c>
      <c r="M439">
        <v>565162</v>
      </c>
      <c r="N439">
        <v>1.2</v>
      </c>
      <c r="O439">
        <v>678.19</v>
      </c>
      <c r="Q439" t="s">
        <v>815</v>
      </c>
      <c r="R439" s="2">
        <v>44927</v>
      </c>
      <c r="S439">
        <v>5700</v>
      </c>
      <c r="T439" s="2">
        <v>44562</v>
      </c>
      <c r="U439" t="s">
        <v>6990</v>
      </c>
      <c r="V439" t="s">
        <v>6991</v>
      </c>
      <c r="W439">
        <v>0</v>
      </c>
      <c r="Y439">
        <v>0</v>
      </c>
      <c r="Z439" s="2">
        <v>41579</v>
      </c>
      <c r="AF439" t="s">
        <v>20</v>
      </c>
      <c r="AG439" t="s">
        <v>21</v>
      </c>
      <c r="AH439">
        <v>5053</v>
      </c>
      <c r="AI439">
        <v>1</v>
      </c>
      <c r="AJ439">
        <v>5700</v>
      </c>
      <c r="AO439" t="s">
        <v>7302</v>
      </c>
      <c r="AS439" t="s">
        <v>697</v>
      </c>
      <c r="AU439">
        <v>5053</v>
      </c>
      <c r="AV439">
        <v>5053</v>
      </c>
      <c r="AW439">
        <v>5053</v>
      </c>
      <c r="AX439">
        <v>21</v>
      </c>
      <c r="AY439">
        <v>21</v>
      </c>
      <c r="AZ439">
        <v>400</v>
      </c>
      <c r="BB439">
        <v>748</v>
      </c>
      <c r="BG439" t="s">
        <v>31</v>
      </c>
      <c r="BK439" t="s">
        <v>31</v>
      </c>
      <c r="BL439" t="s">
        <v>31</v>
      </c>
      <c r="BM439" s="2">
        <v>41579</v>
      </c>
    </row>
    <row r="440" spans="1:65">
      <c r="A440">
        <v>106314</v>
      </c>
      <c r="B440">
        <v>50069</v>
      </c>
      <c r="C440" t="s">
        <v>673</v>
      </c>
      <c r="D440">
        <v>1721</v>
      </c>
      <c r="E440" t="s">
        <v>673</v>
      </c>
      <c r="F440" t="s">
        <v>837</v>
      </c>
      <c r="G440">
        <v>0</v>
      </c>
      <c r="J440" t="s">
        <v>1538</v>
      </c>
      <c r="M440">
        <v>569880</v>
      </c>
      <c r="N440">
        <v>1.2</v>
      </c>
      <c r="O440">
        <v>683.86</v>
      </c>
      <c r="Q440" t="s">
        <v>815</v>
      </c>
      <c r="R440" s="2">
        <v>44927</v>
      </c>
      <c r="S440">
        <v>5700</v>
      </c>
      <c r="T440" s="2">
        <v>44562</v>
      </c>
      <c r="U440" t="s">
        <v>6990</v>
      </c>
      <c r="V440" t="s">
        <v>6991</v>
      </c>
      <c r="W440">
        <v>0</v>
      </c>
      <c r="Y440">
        <v>0</v>
      </c>
      <c r="Z440" s="2">
        <v>41579</v>
      </c>
      <c r="AF440" t="s">
        <v>20</v>
      </c>
      <c r="AG440" t="s">
        <v>21</v>
      </c>
      <c r="AH440">
        <v>5053</v>
      </c>
      <c r="AI440">
        <v>1</v>
      </c>
      <c r="AJ440">
        <v>5700</v>
      </c>
      <c r="AO440" t="s">
        <v>7302</v>
      </c>
      <c r="AS440" t="s">
        <v>697</v>
      </c>
      <c r="AU440">
        <v>5053</v>
      </c>
      <c r="AV440">
        <v>5053</v>
      </c>
      <c r="AW440">
        <v>5053</v>
      </c>
      <c r="AX440">
        <v>22</v>
      </c>
      <c r="AY440">
        <v>22</v>
      </c>
      <c r="AZ440">
        <v>400</v>
      </c>
      <c r="BB440">
        <v>748</v>
      </c>
      <c r="BG440" t="s">
        <v>31</v>
      </c>
      <c r="BK440" t="s">
        <v>31</v>
      </c>
      <c r="BL440" t="s">
        <v>31</v>
      </c>
      <c r="BM440" s="2">
        <v>41579</v>
      </c>
    </row>
    <row r="441" spans="1:65">
      <c r="A441">
        <v>106314</v>
      </c>
      <c r="B441">
        <v>50069</v>
      </c>
      <c r="C441" t="s">
        <v>673</v>
      </c>
      <c r="D441">
        <v>1721</v>
      </c>
      <c r="E441" t="s">
        <v>673</v>
      </c>
      <c r="F441" t="s">
        <v>838</v>
      </c>
      <c r="G441">
        <v>0</v>
      </c>
      <c r="J441" t="s">
        <v>1538</v>
      </c>
      <c r="M441">
        <v>569880</v>
      </c>
      <c r="N441">
        <v>1.2</v>
      </c>
      <c r="O441">
        <v>683.86</v>
      </c>
      <c r="Q441" t="s">
        <v>815</v>
      </c>
      <c r="R441" s="2">
        <v>44927</v>
      </c>
      <c r="S441">
        <v>5700</v>
      </c>
      <c r="T441" s="2">
        <v>44562</v>
      </c>
      <c r="U441" t="s">
        <v>6990</v>
      </c>
      <c r="V441" t="s">
        <v>6991</v>
      </c>
      <c r="W441">
        <v>0</v>
      </c>
      <c r="Y441">
        <v>0</v>
      </c>
      <c r="Z441" s="2">
        <v>41579</v>
      </c>
      <c r="AF441" t="s">
        <v>20</v>
      </c>
      <c r="AG441" t="s">
        <v>21</v>
      </c>
      <c r="AH441">
        <v>5053</v>
      </c>
      <c r="AI441">
        <v>1</v>
      </c>
      <c r="AJ441">
        <v>5700</v>
      </c>
      <c r="AO441" t="s">
        <v>7302</v>
      </c>
      <c r="AS441" t="s">
        <v>697</v>
      </c>
      <c r="AU441">
        <v>5053</v>
      </c>
      <c r="AV441">
        <v>5053</v>
      </c>
      <c r="AW441">
        <v>5053</v>
      </c>
      <c r="AX441">
        <v>23</v>
      </c>
      <c r="AY441">
        <v>23</v>
      </c>
      <c r="AZ441">
        <v>400</v>
      </c>
      <c r="BB441">
        <v>748</v>
      </c>
      <c r="BG441" t="s">
        <v>31</v>
      </c>
      <c r="BK441" t="s">
        <v>31</v>
      </c>
      <c r="BL441" t="s">
        <v>31</v>
      </c>
      <c r="BM441" s="2">
        <v>41579</v>
      </c>
    </row>
    <row r="442" spans="1:65">
      <c r="A442">
        <v>106314</v>
      </c>
      <c r="B442">
        <v>50069</v>
      </c>
      <c r="C442" t="s">
        <v>673</v>
      </c>
      <c r="D442">
        <v>1721</v>
      </c>
      <c r="E442" t="s">
        <v>673</v>
      </c>
      <c r="F442" t="s">
        <v>839</v>
      </c>
      <c r="G442">
        <v>0</v>
      </c>
      <c r="J442" t="s">
        <v>1538</v>
      </c>
      <c r="M442">
        <v>569880</v>
      </c>
      <c r="N442">
        <v>1.2</v>
      </c>
      <c r="O442">
        <v>683.86</v>
      </c>
      <c r="Q442" t="s">
        <v>815</v>
      </c>
      <c r="R442" s="2">
        <v>44927</v>
      </c>
      <c r="S442">
        <v>5700</v>
      </c>
      <c r="T442" s="2">
        <v>44562</v>
      </c>
      <c r="U442" t="s">
        <v>6990</v>
      </c>
      <c r="V442" t="s">
        <v>6991</v>
      </c>
      <c r="W442">
        <v>0</v>
      </c>
      <c r="Y442">
        <v>0</v>
      </c>
      <c r="Z442" s="2">
        <v>41579</v>
      </c>
      <c r="AF442" t="s">
        <v>20</v>
      </c>
      <c r="AG442" t="s">
        <v>21</v>
      </c>
      <c r="AH442">
        <v>5053</v>
      </c>
      <c r="AI442">
        <v>1</v>
      </c>
      <c r="AJ442">
        <v>5700</v>
      </c>
      <c r="AO442" t="s">
        <v>7302</v>
      </c>
      <c r="AS442" t="s">
        <v>697</v>
      </c>
      <c r="AU442">
        <v>5053</v>
      </c>
      <c r="AV442">
        <v>5053</v>
      </c>
      <c r="AW442">
        <v>5053</v>
      </c>
      <c r="AX442">
        <v>24</v>
      </c>
      <c r="AY442">
        <v>24</v>
      </c>
      <c r="AZ442">
        <v>400</v>
      </c>
      <c r="BB442">
        <v>748</v>
      </c>
      <c r="BG442" t="s">
        <v>31</v>
      </c>
      <c r="BK442" t="s">
        <v>31</v>
      </c>
      <c r="BL442" t="s">
        <v>31</v>
      </c>
      <c r="BM442" s="2">
        <v>41579</v>
      </c>
    </row>
    <row r="443" spans="1:65">
      <c r="A443">
        <v>106314</v>
      </c>
      <c r="B443">
        <v>50069</v>
      </c>
      <c r="C443" t="s">
        <v>673</v>
      </c>
      <c r="D443">
        <v>1721</v>
      </c>
      <c r="E443" t="s">
        <v>673</v>
      </c>
      <c r="F443" t="s">
        <v>840</v>
      </c>
      <c r="G443">
        <v>0</v>
      </c>
      <c r="J443" t="s">
        <v>1538</v>
      </c>
      <c r="M443">
        <v>569880</v>
      </c>
      <c r="N443">
        <v>1.2</v>
      </c>
      <c r="O443">
        <v>683.86</v>
      </c>
      <c r="Q443" t="s">
        <v>815</v>
      </c>
      <c r="R443" s="2">
        <v>44927</v>
      </c>
      <c r="S443">
        <v>5700</v>
      </c>
      <c r="T443" s="2">
        <v>44562</v>
      </c>
      <c r="U443" t="s">
        <v>6990</v>
      </c>
      <c r="V443" t="s">
        <v>6991</v>
      </c>
      <c r="W443">
        <v>0</v>
      </c>
      <c r="Y443">
        <v>0</v>
      </c>
      <c r="Z443" s="2">
        <v>41579</v>
      </c>
      <c r="AF443" t="s">
        <v>20</v>
      </c>
      <c r="AG443" t="s">
        <v>21</v>
      </c>
      <c r="AH443">
        <v>5053</v>
      </c>
      <c r="AI443">
        <v>1</v>
      </c>
      <c r="AJ443">
        <v>5700</v>
      </c>
      <c r="AO443" t="s">
        <v>7302</v>
      </c>
      <c r="AS443" t="s">
        <v>697</v>
      </c>
      <c r="AU443">
        <v>5053</v>
      </c>
      <c r="AV443">
        <v>5053</v>
      </c>
      <c r="AW443">
        <v>5053</v>
      </c>
      <c r="AX443">
        <v>25</v>
      </c>
      <c r="AY443">
        <v>25</v>
      </c>
      <c r="AZ443">
        <v>400</v>
      </c>
      <c r="BB443">
        <v>748</v>
      </c>
      <c r="BG443" t="s">
        <v>31</v>
      </c>
      <c r="BK443" t="s">
        <v>31</v>
      </c>
      <c r="BL443" t="s">
        <v>31</v>
      </c>
      <c r="BM443" s="2">
        <v>41579</v>
      </c>
    </row>
    <row r="444" spans="1:65">
      <c r="A444">
        <v>106314</v>
      </c>
      <c r="B444">
        <v>50069</v>
      </c>
      <c r="C444" t="s">
        <v>673</v>
      </c>
      <c r="D444">
        <v>1721</v>
      </c>
      <c r="E444" t="s">
        <v>673</v>
      </c>
      <c r="F444" t="s">
        <v>841</v>
      </c>
      <c r="G444">
        <v>0</v>
      </c>
      <c r="J444" t="s">
        <v>1538</v>
      </c>
      <c r="M444">
        <v>569880</v>
      </c>
      <c r="N444">
        <v>1.2</v>
      </c>
      <c r="O444">
        <v>683.86</v>
      </c>
      <c r="Q444" t="s">
        <v>815</v>
      </c>
      <c r="R444" s="2">
        <v>44927</v>
      </c>
      <c r="S444">
        <v>5700</v>
      </c>
      <c r="T444" s="2">
        <v>44562</v>
      </c>
      <c r="U444" t="s">
        <v>6990</v>
      </c>
      <c r="V444" t="s">
        <v>6991</v>
      </c>
      <c r="W444">
        <v>0</v>
      </c>
      <c r="Y444">
        <v>0</v>
      </c>
      <c r="Z444" s="2">
        <v>41579</v>
      </c>
      <c r="AF444" t="s">
        <v>20</v>
      </c>
      <c r="AG444" t="s">
        <v>21</v>
      </c>
      <c r="AH444">
        <v>5053</v>
      </c>
      <c r="AI444">
        <v>1</v>
      </c>
      <c r="AJ444">
        <v>5700</v>
      </c>
      <c r="AO444" t="s">
        <v>7302</v>
      </c>
      <c r="AS444" t="s">
        <v>697</v>
      </c>
      <c r="AU444">
        <v>5053</v>
      </c>
      <c r="AV444">
        <v>5053</v>
      </c>
      <c r="AW444">
        <v>5053</v>
      </c>
      <c r="AX444">
        <v>26</v>
      </c>
      <c r="AY444">
        <v>26</v>
      </c>
      <c r="AZ444">
        <v>400</v>
      </c>
      <c r="BB444">
        <v>748</v>
      </c>
      <c r="BG444" t="s">
        <v>31</v>
      </c>
      <c r="BK444" t="s">
        <v>31</v>
      </c>
      <c r="BL444" t="s">
        <v>31</v>
      </c>
      <c r="BM444" s="2">
        <v>41579</v>
      </c>
    </row>
    <row r="445" spans="1:65">
      <c r="A445">
        <v>106314</v>
      </c>
      <c r="B445">
        <v>50069</v>
      </c>
      <c r="C445" t="s">
        <v>673</v>
      </c>
      <c r="D445">
        <v>1721</v>
      </c>
      <c r="E445" t="s">
        <v>673</v>
      </c>
      <c r="F445" t="s">
        <v>842</v>
      </c>
      <c r="G445">
        <v>0</v>
      </c>
      <c r="J445" t="s">
        <v>1538</v>
      </c>
      <c r="M445">
        <v>574602</v>
      </c>
      <c r="N445">
        <v>1.2</v>
      </c>
      <c r="O445">
        <v>689.52</v>
      </c>
      <c r="Q445" t="s">
        <v>815</v>
      </c>
      <c r="R445" s="2">
        <v>44927</v>
      </c>
      <c r="S445">
        <v>5700</v>
      </c>
      <c r="T445" s="2">
        <v>44562</v>
      </c>
      <c r="U445" t="s">
        <v>6990</v>
      </c>
      <c r="V445" t="s">
        <v>6991</v>
      </c>
      <c r="W445">
        <v>0</v>
      </c>
      <c r="Y445">
        <v>0</v>
      </c>
      <c r="Z445" s="2">
        <v>41579</v>
      </c>
      <c r="AF445" t="s">
        <v>20</v>
      </c>
      <c r="AG445" t="s">
        <v>21</v>
      </c>
      <c r="AH445">
        <v>5053</v>
      </c>
      <c r="AI445">
        <v>1</v>
      </c>
      <c r="AJ445">
        <v>5700</v>
      </c>
      <c r="AO445" t="s">
        <v>7302</v>
      </c>
      <c r="AS445" t="s">
        <v>697</v>
      </c>
      <c r="AU445">
        <v>5053</v>
      </c>
      <c r="AV445">
        <v>5053</v>
      </c>
      <c r="AW445">
        <v>5053</v>
      </c>
      <c r="AX445">
        <v>27</v>
      </c>
      <c r="AY445">
        <v>27</v>
      </c>
      <c r="AZ445">
        <v>400</v>
      </c>
      <c r="BB445">
        <v>748</v>
      </c>
      <c r="BG445" t="s">
        <v>31</v>
      </c>
      <c r="BK445" t="s">
        <v>31</v>
      </c>
      <c r="BL445" t="s">
        <v>31</v>
      </c>
      <c r="BM445" s="2">
        <v>41579</v>
      </c>
    </row>
    <row r="446" spans="1:65">
      <c r="A446">
        <v>106314</v>
      </c>
      <c r="B446">
        <v>50069</v>
      </c>
      <c r="C446" t="s">
        <v>673</v>
      </c>
      <c r="D446">
        <v>1721</v>
      </c>
      <c r="E446" t="s">
        <v>673</v>
      </c>
      <c r="F446" t="s">
        <v>843</v>
      </c>
      <c r="G446">
        <v>0</v>
      </c>
      <c r="J446" t="s">
        <v>1538</v>
      </c>
      <c r="M446">
        <v>574602</v>
      </c>
      <c r="N446">
        <v>1.2</v>
      </c>
      <c r="O446">
        <v>689.52</v>
      </c>
      <c r="Q446" t="s">
        <v>815</v>
      </c>
      <c r="R446" s="2">
        <v>44927</v>
      </c>
      <c r="S446">
        <v>5700</v>
      </c>
      <c r="T446" s="2">
        <v>44562</v>
      </c>
      <c r="U446" t="s">
        <v>6990</v>
      </c>
      <c r="V446" t="s">
        <v>6991</v>
      </c>
      <c r="W446">
        <v>0</v>
      </c>
      <c r="Y446">
        <v>0</v>
      </c>
      <c r="Z446" s="2">
        <v>41579</v>
      </c>
      <c r="AF446" t="s">
        <v>20</v>
      </c>
      <c r="AG446" t="s">
        <v>21</v>
      </c>
      <c r="AH446">
        <v>5053</v>
      </c>
      <c r="AI446">
        <v>1</v>
      </c>
      <c r="AJ446">
        <v>5700</v>
      </c>
      <c r="AO446" t="s">
        <v>7302</v>
      </c>
      <c r="AS446" t="s">
        <v>697</v>
      </c>
      <c r="AU446">
        <v>5053</v>
      </c>
      <c r="AV446">
        <v>5053</v>
      </c>
      <c r="AW446">
        <v>5053</v>
      </c>
      <c r="AX446">
        <v>28</v>
      </c>
      <c r="AY446">
        <v>28</v>
      </c>
      <c r="AZ446">
        <v>400</v>
      </c>
      <c r="BB446">
        <v>748</v>
      </c>
      <c r="BG446" t="s">
        <v>31</v>
      </c>
      <c r="BK446" t="s">
        <v>31</v>
      </c>
      <c r="BL446" t="s">
        <v>31</v>
      </c>
      <c r="BM446" s="2">
        <v>41579</v>
      </c>
    </row>
    <row r="447" spans="1:65">
      <c r="A447">
        <v>106314</v>
      </c>
      <c r="B447">
        <v>50069</v>
      </c>
      <c r="C447" t="s">
        <v>673</v>
      </c>
      <c r="D447">
        <v>1721</v>
      </c>
      <c r="E447" t="s">
        <v>673</v>
      </c>
      <c r="F447" t="s">
        <v>844</v>
      </c>
      <c r="G447">
        <v>0</v>
      </c>
      <c r="J447" t="s">
        <v>1538</v>
      </c>
      <c r="M447">
        <v>574602</v>
      </c>
      <c r="N447">
        <v>1.2</v>
      </c>
      <c r="O447">
        <v>689.52</v>
      </c>
      <c r="Q447" t="s">
        <v>815</v>
      </c>
      <c r="R447" s="2">
        <v>44927</v>
      </c>
      <c r="S447">
        <v>5700</v>
      </c>
      <c r="T447" s="2">
        <v>44562</v>
      </c>
      <c r="U447" t="s">
        <v>6990</v>
      </c>
      <c r="V447" t="s">
        <v>6991</v>
      </c>
      <c r="W447">
        <v>0</v>
      </c>
      <c r="Y447">
        <v>0</v>
      </c>
      <c r="Z447" s="2">
        <v>41579</v>
      </c>
      <c r="AF447" t="s">
        <v>20</v>
      </c>
      <c r="AG447" t="s">
        <v>21</v>
      </c>
      <c r="AH447">
        <v>5053</v>
      </c>
      <c r="AI447">
        <v>1</v>
      </c>
      <c r="AJ447">
        <v>5700</v>
      </c>
      <c r="AO447" t="s">
        <v>7302</v>
      </c>
      <c r="AS447" t="s">
        <v>697</v>
      </c>
      <c r="AU447">
        <v>5053</v>
      </c>
      <c r="AV447">
        <v>5053</v>
      </c>
      <c r="AW447">
        <v>5053</v>
      </c>
      <c r="AX447">
        <v>29</v>
      </c>
      <c r="AY447">
        <v>29</v>
      </c>
      <c r="AZ447">
        <v>400</v>
      </c>
      <c r="BB447">
        <v>748</v>
      </c>
      <c r="BG447" t="s">
        <v>31</v>
      </c>
      <c r="BK447" t="s">
        <v>31</v>
      </c>
      <c r="BL447" t="s">
        <v>31</v>
      </c>
      <c r="BM447" s="2">
        <v>41579</v>
      </c>
    </row>
    <row r="448" spans="1:65">
      <c r="A448">
        <v>106314</v>
      </c>
      <c r="B448">
        <v>50069</v>
      </c>
      <c r="C448" t="s">
        <v>673</v>
      </c>
      <c r="D448">
        <v>1721</v>
      </c>
      <c r="E448" t="s">
        <v>673</v>
      </c>
      <c r="F448" t="s">
        <v>845</v>
      </c>
      <c r="G448">
        <v>0</v>
      </c>
      <c r="J448" t="s">
        <v>1538</v>
      </c>
      <c r="M448">
        <v>574602</v>
      </c>
      <c r="N448">
        <v>1.2</v>
      </c>
      <c r="O448">
        <v>689.52</v>
      </c>
      <c r="Q448" t="s">
        <v>815</v>
      </c>
      <c r="R448" s="2">
        <v>44927</v>
      </c>
      <c r="S448">
        <v>5700</v>
      </c>
      <c r="T448" s="2">
        <v>44562</v>
      </c>
      <c r="U448" t="s">
        <v>6990</v>
      </c>
      <c r="V448" t="s">
        <v>6991</v>
      </c>
      <c r="W448">
        <v>0</v>
      </c>
      <c r="Y448">
        <v>0</v>
      </c>
      <c r="Z448" s="2">
        <v>41579</v>
      </c>
      <c r="AF448" t="s">
        <v>20</v>
      </c>
      <c r="AG448" t="s">
        <v>21</v>
      </c>
      <c r="AH448">
        <v>5053</v>
      </c>
      <c r="AI448">
        <v>1</v>
      </c>
      <c r="AJ448">
        <v>5700</v>
      </c>
      <c r="AO448" t="s">
        <v>7302</v>
      </c>
      <c r="AS448" t="s">
        <v>697</v>
      </c>
      <c r="AU448">
        <v>5053</v>
      </c>
      <c r="AV448">
        <v>5053</v>
      </c>
      <c r="AW448">
        <v>5053</v>
      </c>
      <c r="AX448">
        <v>30</v>
      </c>
      <c r="AY448">
        <v>30</v>
      </c>
      <c r="AZ448">
        <v>400</v>
      </c>
      <c r="BB448">
        <v>748</v>
      </c>
      <c r="BG448" t="s">
        <v>31</v>
      </c>
      <c r="BK448" t="s">
        <v>31</v>
      </c>
      <c r="BL448" t="s">
        <v>31</v>
      </c>
      <c r="BM448" s="2">
        <v>41579</v>
      </c>
    </row>
    <row r="449" spans="1:65">
      <c r="A449">
        <v>106314</v>
      </c>
      <c r="B449">
        <v>50069</v>
      </c>
      <c r="C449" t="s">
        <v>673</v>
      </c>
      <c r="D449">
        <v>1721</v>
      </c>
      <c r="E449" t="s">
        <v>673</v>
      </c>
      <c r="F449" t="s">
        <v>846</v>
      </c>
      <c r="G449">
        <v>0</v>
      </c>
      <c r="J449" t="s">
        <v>1538</v>
      </c>
      <c r="M449">
        <v>579328</v>
      </c>
      <c r="N449">
        <v>1.2</v>
      </c>
      <c r="O449">
        <v>695.19</v>
      </c>
      <c r="Q449" t="s">
        <v>815</v>
      </c>
      <c r="R449" s="2">
        <v>44927</v>
      </c>
      <c r="S449">
        <v>5700</v>
      </c>
      <c r="T449" s="2">
        <v>44562</v>
      </c>
      <c r="U449" t="s">
        <v>6990</v>
      </c>
      <c r="V449" t="s">
        <v>6991</v>
      </c>
      <c r="W449">
        <v>0</v>
      </c>
      <c r="Y449">
        <v>0</v>
      </c>
      <c r="Z449" s="2">
        <v>41579</v>
      </c>
      <c r="AF449" t="s">
        <v>20</v>
      </c>
      <c r="AG449" t="s">
        <v>21</v>
      </c>
      <c r="AH449">
        <v>5053</v>
      </c>
      <c r="AI449">
        <v>1</v>
      </c>
      <c r="AJ449">
        <v>5700</v>
      </c>
      <c r="AO449" t="s">
        <v>7302</v>
      </c>
      <c r="AS449" t="s">
        <v>697</v>
      </c>
      <c r="AU449">
        <v>5053</v>
      </c>
      <c r="AV449">
        <v>5053</v>
      </c>
      <c r="AW449">
        <v>5053</v>
      </c>
      <c r="AX449">
        <v>31</v>
      </c>
      <c r="AY449">
        <v>31</v>
      </c>
      <c r="AZ449">
        <v>400</v>
      </c>
      <c r="BB449">
        <v>748</v>
      </c>
      <c r="BG449" t="s">
        <v>31</v>
      </c>
      <c r="BK449" t="s">
        <v>31</v>
      </c>
      <c r="BL449" t="s">
        <v>31</v>
      </c>
      <c r="BM449" s="2">
        <v>41579</v>
      </c>
    </row>
    <row r="450" spans="1:65">
      <c r="A450">
        <v>106314</v>
      </c>
      <c r="B450">
        <v>50069</v>
      </c>
      <c r="C450" t="s">
        <v>673</v>
      </c>
      <c r="D450">
        <v>1721</v>
      </c>
      <c r="E450" t="s">
        <v>673</v>
      </c>
      <c r="F450" t="s">
        <v>847</v>
      </c>
      <c r="G450">
        <v>0</v>
      </c>
      <c r="J450" t="s">
        <v>1538</v>
      </c>
      <c r="M450">
        <v>713249</v>
      </c>
      <c r="N450">
        <v>1.2</v>
      </c>
      <c r="O450">
        <v>855.9</v>
      </c>
      <c r="Q450" t="s">
        <v>815</v>
      </c>
      <c r="R450" s="2">
        <v>44927</v>
      </c>
      <c r="S450">
        <v>5700</v>
      </c>
      <c r="T450" s="2">
        <v>44562</v>
      </c>
      <c r="U450" t="s">
        <v>6990</v>
      </c>
      <c r="V450" t="s">
        <v>6991</v>
      </c>
      <c r="W450">
        <v>0</v>
      </c>
      <c r="Y450">
        <v>0</v>
      </c>
      <c r="Z450" s="2">
        <v>41579</v>
      </c>
      <c r="AF450" t="s">
        <v>20</v>
      </c>
      <c r="AG450" t="s">
        <v>21</v>
      </c>
      <c r="AH450">
        <v>5053</v>
      </c>
      <c r="AI450">
        <v>1</v>
      </c>
      <c r="AJ450">
        <v>5700</v>
      </c>
      <c r="AO450" t="s">
        <v>7302</v>
      </c>
      <c r="AS450" t="s">
        <v>697</v>
      </c>
      <c r="AU450">
        <v>5053</v>
      </c>
      <c r="AV450">
        <v>5053</v>
      </c>
      <c r="AW450">
        <v>5053</v>
      </c>
      <c r="AX450">
        <v>32</v>
      </c>
      <c r="AY450">
        <v>32</v>
      </c>
      <c r="AZ450">
        <v>400</v>
      </c>
      <c r="BB450">
        <v>748</v>
      </c>
      <c r="BG450" t="s">
        <v>31</v>
      </c>
      <c r="BK450" t="s">
        <v>31</v>
      </c>
      <c r="BL450" t="s">
        <v>31</v>
      </c>
      <c r="BM450" s="2">
        <v>41579</v>
      </c>
    </row>
    <row r="451" spans="1:65">
      <c r="A451">
        <v>106314</v>
      </c>
      <c r="B451">
        <v>50069</v>
      </c>
      <c r="C451" t="s">
        <v>673</v>
      </c>
      <c r="D451">
        <v>1721</v>
      </c>
      <c r="E451" t="s">
        <v>673</v>
      </c>
      <c r="F451" t="s">
        <v>848</v>
      </c>
      <c r="G451">
        <v>0</v>
      </c>
      <c r="J451" t="s">
        <v>1538</v>
      </c>
      <c r="M451">
        <v>579328</v>
      </c>
      <c r="N451">
        <v>1.2</v>
      </c>
      <c r="O451">
        <v>695.19</v>
      </c>
      <c r="Q451" t="s">
        <v>815</v>
      </c>
      <c r="R451" s="2">
        <v>44927</v>
      </c>
      <c r="S451">
        <v>5700</v>
      </c>
      <c r="T451" s="2">
        <v>44562</v>
      </c>
      <c r="U451" t="s">
        <v>6990</v>
      </c>
      <c r="V451" t="s">
        <v>6991</v>
      </c>
      <c r="W451">
        <v>0</v>
      </c>
      <c r="Y451">
        <v>0</v>
      </c>
      <c r="Z451" s="2">
        <v>41579</v>
      </c>
      <c r="AF451" t="s">
        <v>20</v>
      </c>
      <c r="AG451" t="s">
        <v>21</v>
      </c>
      <c r="AH451">
        <v>5053</v>
      </c>
      <c r="AI451">
        <v>1</v>
      </c>
      <c r="AJ451">
        <v>5700</v>
      </c>
      <c r="AO451" t="s">
        <v>7302</v>
      </c>
      <c r="AS451" t="s">
        <v>697</v>
      </c>
      <c r="AU451">
        <v>5053</v>
      </c>
      <c r="AV451">
        <v>5053</v>
      </c>
      <c r="AW451">
        <v>5053</v>
      </c>
      <c r="AX451">
        <v>33</v>
      </c>
      <c r="AY451">
        <v>33</v>
      </c>
      <c r="AZ451">
        <v>400</v>
      </c>
      <c r="BB451">
        <v>748</v>
      </c>
      <c r="BG451" t="s">
        <v>31</v>
      </c>
      <c r="BK451" t="s">
        <v>31</v>
      </c>
      <c r="BL451" t="s">
        <v>31</v>
      </c>
      <c r="BM451" s="2">
        <v>41579</v>
      </c>
    </row>
    <row r="452" spans="1:65">
      <c r="A452">
        <v>106314</v>
      </c>
      <c r="B452">
        <v>50069</v>
      </c>
      <c r="C452" t="s">
        <v>673</v>
      </c>
      <c r="D452">
        <v>1721</v>
      </c>
      <c r="E452" t="s">
        <v>673</v>
      </c>
      <c r="F452" t="s">
        <v>849</v>
      </c>
      <c r="G452">
        <v>0</v>
      </c>
      <c r="J452" t="s">
        <v>1538</v>
      </c>
      <c r="M452">
        <v>579328</v>
      </c>
      <c r="N452">
        <v>1.2</v>
      </c>
      <c r="O452">
        <v>695.19</v>
      </c>
      <c r="Q452" t="s">
        <v>815</v>
      </c>
      <c r="R452" s="2">
        <v>44927</v>
      </c>
      <c r="S452">
        <v>5700</v>
      </c>
      <c r="T452" s="2">
        <v>44562</v>
      </c>
      <c r="U452" t="s">
        <v>6990</v>
      </c>
      <c r="V452" t="s">
        <v>6991</v>
      </c>
      <c r="W452">
        <v>0</v>
      </c>
      <c r="Y452">
        <v>0</v>
      </c>
      <c r="Z452" s="2">
        <v>41579</v>
      </c>
      <c r="AF452" t="s">
        <v>20</v>
      </c>
      <c r="AG452" t="s">
        <v>21</v>
      </c>
      <c r="AH452">
        <v>5053</v>
      </c>
      <c r="AI452">
        <v>1</v>
      </c>
      <c r="AJ452">
        <v>5700</v>
      </c>
      <c r="AO452" t="s">
        <v>7302</v>
      </c>
      <c r="AS452" t="s">
        <v>697</v>
      </c>
      <c r="AU452">
        <v>5053</v>
      </c>
      <c r="AV452">
        <v>5053</v>
      </c>
      <c r="AW452">
        <v>5053</v>
      </c>
      <c r="AX452">
        <v>34</v>
      </c>
      <c r="AY452">
        <v>34</v>
      </c>
      <c r="AZ452">
        <v>400</v>
      </c>
      <c r="BB452">
        <v>748</v>
      </c>
      <c r="BG452" t="s">
        <v>31</v>
      </c>
      <c r="BK452" t="s">
        <v>31</v>
      </c>
      <c r="BL452" t="s">
        <v>31</v>
      </c>
      <c r="BM452" s="2">
        <v>41579</v>
      </c>
    </row>
    <row r="453" spans="1:65">
      <c r="A453">
        <v>106314</v>
      </c>
      <c r="B453">
        <v>50069</v>
      </c>
      <c r="C453" t="s">
        <v>673</v>
      </c>
      <c r="D453">
        <v>1721</v>
      </c>
      <c r="E453" t="s">
        <v>673</v>
      </c>
      <c r="F453" t="s">
        <v>850</v>
      </c>
      <c r="G453">
        <v>0</v>
      </c>
      <c r="J453" t="s">
        <v>1538</v>
      </c>
      <c r="M453">
        <v>579328</v>
      </c>
      <c r="N453">
        <v>1.2</v>
      </c>
      <c r="O453">
        <v>695.19</v>
      </c>
      <c r="Q453" t="s">
        <v>815</v>
      </c>
      <c r="R453" s="2">
        <v>44927</v>
      </c>
      <c r="S453">
        <v>5700</v>
      </c>
      <c r="T453" s="2">
        <v>44562</v>
      </c>
      <c r="U453" t="s">
        <v>6990</v>
      </c>
      <c r="V453" t="s">
        <v>6991</v>
      </c>
      <c r="W453">
        <v>0</v>
      </c>
      <c r="Y453">
        <v>0</v>
      </c>
      <c r="Z453" s="2">
        <v>41579</v>
      </c>
      <c r="AF453" t="s">
        <v>20</v>
      </c>
      <c r="AG453" t="s">
        <v>21</v>
      </c>
      <c r="AH453">
        <v>5053</v>
      </c>
      <c r="AI453">
        <v>1</v>
      </c>
      <c r="AJ453">
        <v>5700</v>
      </c>
      <c r="AO453" t="s">
        <v>7302</v>
      </c>
      <c r="AS453" t="s">
        <v>697</v>
      </c>
      <c r="AU453">
        <v>5053</v>
      </c>
      <c r="AV453">
        <v>5053</v>
      </c>
      <c r="AW453">
        <v>5053</v>
      </c>
      <c r="AX453">
        <v>35</v>
      </c>
      <c r="AY453">
        <v>35</v>
      </c>
      <c r="AZ453">
        <v>400</v>
      </c>
      <c r="BB453">
        <v>748</v>
      </c>
      <c r="BG453" t="s">
        <v>31</v>
      </c>
      <c r="BK453" t="s">
        <v>31</v>
      </c>
      <c r="BL453" t="s">
        <v>31</v>
      </c>
      <c r="BM453" s="2">
        <v>41579</v>
      </c>
    </row>
    <row r="454" spans="1:65">
      <c r="A454">
        <v>106314</v>
      </c>
      <c r="B454">
        <v>50069</v>
      </c>
      <c r="C454" t="s">
        <v>673</v>
      </c>
      <c r="D454">
        <v>1721</v>
      </c>
      <c r="E454" t="s">
        <v>673</v>
      </c>
      <c r="F454" t="s">
        <v>851</v>
      </c>
      <c r="G454">
        <v>0</v>
      </c>
      <c r="J454" t="s">
        <v>1538</v>
      </c>
      <c r="M454">
        <v>579328</v>
      </c>
      <c r="N454">
        <v>1.2</v>
      </c>
      <c r="O454">
        <v>695.19</v>
      </c>
      <c r="Q454" t="s">
        <v>815</v>
      </c>
      <c r="R454" s="2">
        <v>44927</v>
      </c>
      <c r="S454">
        <v>5700</v>
      </c>
      <c r="T454" s="2">
        <v>44562</v>
      </c>
      <c r="U454" t="s">
        <v>6990</v>
      </c>
      <c r="V454" t="s">
        <v>6991</v>
      </c>
      <c r="W454">
        <v>0</v>
      </c>
      <c r="Y454">
        <v>0</v>
      </c>
      <c r="Z454" s="2">
        <v>41579</v>
      </c>
      <c r="AF454" t="s">
        <v>20</v>
      </c>
      <c r="AG454" t="s">
        <v>21</v>
      </c>
      <c r="AH454">
        <v>5053</v>
      </c>
      <c r="AI454">
        <v>1</v>
      </c>
      <c r="AJ454">
        <v>5700</v>
      </c>
      <c r="AO454" t="s">
        <v>7302</v>
      </c>
      <c r="AS454" t="s">
        <v>697</v>
      </c>
      <c r="AU454">
        <v>5053</v>
      </c>
      <c r="AV454">
        <v>5053</v>
      </c>
      <c r="AW454">
        <v>5053</v>
      </c>
      <c r="AX454">
        <v>36</v>
      </c>
      <c r="AY454">
        <v>36</v>
      </c>
      <c r="AZ454">
        <v>400</v>
      </c>
      <c r="BB454">
        <v>748</v>
      </c>
      <c r="BG454" t="s">
        <v>31</v>
      </c>
      <c r="BK454" t="s">
        <v>31</v>
      </c>
      <c r="BL454" t="s">
        <v>31</v>
      </c>
      <c r="BM454" s="2">
        <v>41579</v>
      </c>
    </row>
    <row r="455" spans="1:65">
      <c r="A455">
        <v>106314</v>
      </c>
      <c r="B455">
        <v>50069</v>
      </c>
      <c r="C455" t="s">
        <v>673</v>
      </c>
      <c r="D455">
        <v>1721</v>
      </c>
      <c r="E455" t="s">
        <v>673</v>
      </c>
      <c r="F455" t="s">
        <v>852</v>
      </c>
      <c r="G455">
        <v>0</v>
      </c>
      <c r="J455" t="s">
        <v>1538</v>
      </c>
      <c r="M455">
        <v>579328</v>
      </c>
      <c r="N455">
        <v>1.2</v>
      </c>
      <c r="O455">
        <v>695.19</v>
      </c>
      <c r="Q455" t="s">
        <v>815</v>
      </c>
      <c r="R455" s="2">
        <v>44927</v>
      </c>
      <c r="S455">
        <v>5700</v>
      </c>
      <c r="T455" s="2">
        <v>44562</v>
      </c>
      <c r="U455" t="s">
        <v>6990</v>
      </c>
      <c r="V455" t="s">
        <v>6991</v>
      </c>
      <c r="W455">
        <v>0</v>
      </c>
      <c r="Y455">
        <v>0</v>
      </c>
      <c r="Z455" s="2">
        <v>41579</v>
      </c>
      <c r="AF455" t="s">
        <v>20</v>
      </c>
      <c r="AG455" t="s">
        <v>21</v>
      </c>
      <c r="AH455">
        <v>5053</v>
      </c>
      <c r="AI455">
        <v>1</v>
      </c>
      <c r="AJ455">
        <v>5700</v>
      </c>
      <c r="AO455" t="s">
        <v>7302</v>
      </c>
      <c r="AS455" t="s">
        <v>697</v>
      </c>
      <c r="AU455">
        <v>5053</v>
      </c>
      <c r="AV455">
        <v>5053</v>
      </c>
      <c r="AW455">
        <v>5053</v>
      </c>
      <c r="AX455">
        <v>37</v>
      </c>
      <c r="AY455">
        <v>37</v>
      </c>
      <c r="AZ455">
        <v>400</v>
      </c>
      <c r="BB455">
        <v>748</v>
      </c>
      <c r="BG455" t="s">
        <v>31</v>
      </c>
      <c r="BK455" t="s">
        <v>31</v>
      </c>
      <c r="BL455" t="s">
        <v>31</v>
      </c>
      <c r="BM455" s="2">
        <v>41579</v>
      </c>
    </row>
    <row r="456" spans="1:65">
      <c r="A456">
        <v>106314</v>
      </c>
      <c r="B456">
        <v>50069</v>
      </c>
      <c r="C456" t="s">
        <v>673</v>
      </c>
      <c r="D456">
        <v>1721</v>
      </c>
      <c r="E456" t="s">
        <v>673</v>
      </c>
      <c r="F456" t="s">
        <v>853</v>
      </c>
      <c r="G456">
        <v>0</v>
      </c>
      <c r="J456" t="s">
        <v>1538</v>
      </c>
      <c r="M456">
        <v>579328</v>
      </c>
      <c r="N456">
        <v>1.2</v>
      </c>
      <c r="O456">
        <v>695.19</v>
      </c>
      <c r="Q456" t="s">
        <v>815</v>
      </c>
      <c r="R456" s="2">
        <v>44927</v>
      </c>
      <c r="S456">
        <v>5700</v>
      </c>
      <c r="T456" s="2">
        <v>44562</v>
      </c>
      <c r="U456" t="s">
        <v>6990</v>
      </c>
      <c r="V456" t="s">
        <v>6991</v>
      </c>
      <c r="W456">
        <v>0</v>
      </c>
      <c r="Y456">
        <v>0</v>
      </c>
      <c r="Z456" s="2">
        <v>41579</v>
      </c>
      <c r="AF456" t="s">
        <v>20</v>
      </c>
      <c r="AG456" t="s">
        <v>21</v>
      </c>
      <c r="AH456">
        <v>5053</v>
      </c>
      <c r="AI456">
        <v>1</v>
      </c>
      <c r="AJ456">
        <v>5700</v>
      </c>
      <c r="AO456" t="s">
        <v>7302</v>
      </c>
      <c r="AS456" t="s">
        <v>697</v>
      </c>
      <c r="AU456">
        <v>5053</v>
      </c>
      <c r="AV456">
        <v>5053</v>
      </c>
      <c r="AW456">
        <v>5053</v>
      </c>
      <c r="AX456">
        <v>38</v>
      </c>
      <c r="AY456">
        <v>38</v>
      </c>
      <c r="AZ456">
        <v>400</v>
      </c>
      <c r="BB456">
        <v>748</v>
      </c>
      <c r="BG456" t="s">
        <v>31</v>
      </c>
      <c r="BK456" t="s">
        <v>31</v>
      </c>
      <c r="BL456" t="s">
        <v>31</v>
      </c>
      <c r="BM456" s="2">
        <v>41579</v>
      </c>
    </row>
    <row r="457" spans="1:65">
      <c r="A457">
        <v>106314</v>
      </c>
      <c r="B457">
        <v>50069</v>
      </c>
      <c r="C457" t="s">
        <v>673</v>
      </c>
      <c r="D457">
        <v>1721</v>
      </c>
      <c r="E457" t="s">
        <v>673</v>
      </c>
      <c r="F457" t="s">
        <v>854</v>
      </c>
      <c r="G457">
        <v>0</v>
      </c>
      <c r="J457" t="s">
        <v>1538</v>
      </c>
      <c r="M457">
        <v>579328</v>
      </c>
      <c r="N457">
        <v>1.2</v>
      </c>
      <c r="O457">
        <v>695.19</v>
      </c>
      <c r="Q457" t="s">
        <v>815</v>
      </c>
      <c r="R457" s="2">
        <v>44927</v>
      </c>
      <c r="S457">
        <v>5700</v>
      </c>
      <c r="T457" s="2">
        <v>44562</v>
      </c>
      <c r="U457" t="s">
        <v>6990</v>
      </c>
      <c r="V457" t="s">
        <v>6991</v>
      </c>
      <c r="W457">
        <v>0</v>
      </c>
      <c r="Y457">
        <v>0</v>
      </c>
      <c r="Z457" s="2">
        <v>41579</v>
      </c>
      <c r="AF457" t="s">
        <v>20</v>
      </c>
      <c r="AG457" t="s">
        <v>21</v>
      </c>
      <c r="AH457">
        <v>5053</v>
      </c>
      <c r="AI457">
        <v>1</v>
      </c>
      <c r="AJ457">
        <v>5700</v>
      </c>
      <c r="AO457" t="s">
        <v>7302</v>
      </c>
      <c r="AS457" t="s">
        <v>697</v>
      </c>
      <c r="AU457">
        <v>5053</v>
      </c>
      <c r="AV457">
        <v>5053</v>
      </c>
      <c r="AW457">
        <v>5053</v>
      </c>
      <c r="AX457">
        <v>39</v>
      </c>
      <c r="AY457">
        <v>39</v>
      </c>
      <c r="AZ457">
        <v>400</v>
      </c>
      <c r="BB457">
        <v>748</v>
      </c>
      <c r="BG457" t="s">
        <v>31</v>
      </c>
      <c r="BK457" t="s">
        <v>31</v>
      </c>
      <c r="BL457" t="s">
        <v>31</v>
      </c>
      <c r="BM457" s="2">
        <v>41579</v>
      </c>
    </row>
    <row r="458" spans="1:65">
      <c r="A458">
        <v>106314</v>
      </c>
      <c r="B458">
        <v>50069</v>
      </c>
      <c r="C458" t="s">
        <v>673</v>
      </c>
      <c r="D458">
        <v>1721</v>
      </c>
      <c r="E458" t="s">
        <v>673</v>
      </c>
      <c r="F458" t="s">
        <v>855</v>
      </c>
      <c r="G458">
        <v>0</v>
      </c>
      <c r="J458" t="s">
        <v>1538</v>
      </c>
      <c r="M458">
        <v>584059</v>
      </c>
      <c r="N458">
        <v>1.2</v>
      </c>
      <c r="O458">
        <v>700.87</v>
      </c>
      <c r="Q458" t="s">
        <v>815</v>
      </c>
      <c r="R458" s="2">
        <v>44927</v>
      </c>
      <c r="S458">
        <v>5700</v>
      </c>
      <c r="T458" s="2">
        <v>44562</v>
      </c>
      <c r="U458" t="s">
        <v>6990</v>
      </c>
      <c r="V458" t="s">
        <v>6991</v>
      </c>
      <c r="W458">
        <v>0</v>
      </c>
      <c r="Y458">
        <v>0</v>
      </c>
      <c r="Z458" s="2">
        <v>41579</v>
      </c>
      <c r="AF458" t="s">
        <v>20</v>
      </c>
      <c r="AG458" t="s">
        <v>21</v>
      </c>
      <c r="AH458">
        <v>5053</v>
      </c>
      <c r="AI458">
        <v>1</v>
      </c>
      <c r="AJ458">
        <v>5700</v>
      </c>
      <c r="AO458" t="s">
        <v>7302</v>
      </c>
      <c r="AS458" t="s">
        <v>697</v>
      </c>
      <c r="AU458">
        <v>5053</v>
      </c>
      <c r="AV458">
        <v>5053</v>
      </c>
      <c r="AW458">
        <v>5053</v>
      </c>
      <c r="AX458">
        <v>40</v>
      </c>
      <c r="AY458">
        <v>40</v>
      </c>
      <c r="AZ458">
        <v>400</v>
      </c>
      <c r="BB458">
        <v>748</v>
      </c>
      <c r="BG458" t="s">
        <v>31</v>
      </c>
      <c r="BK458" t="s">
        <v>31</v>
      </c>
      <c r="BL458" t="s">
        <v>31</v>
      </c>
      <c r="BM458" s="2">
        <v>41579</v>
      </c>
    </row>
    <row r="459" spans="1:65">
      <c r="A459">
        <v>106314</v>
      </c>
      <c r="B459">
        <v>50069</v>
      </c>
      <c r="C459" t="s">
        <v>673</v>
      </c>
      <c r="D459">
        <v>1721</v>
      </c>
      <c r="E459" t="s">
        <v>673</v>
      </c>
      <c r="F459" t="s">
        <v>856</v>
      </c>
      <c r="G459">
        <v>0</v>
      </c>
      <c r="J459" t="s">
        <v>1538</v>
      </c>
      <c r="M459">
        <v>584059</v>
      </c>
      <c r="N459">
        <v>1.2</v>
      </c>
      <c r="O459">
        <v>700.87</v>
      </c>
      <c r="Q459" t="s">
        <v>815</v>
      </c>
      <c r="R459" s="2">
        <v>44927</v>
      </c>
      <c r="S459">
        <v>5700</v>
      </c>
      <c r="T459" s="2">
        <v>44562</v>
      </c>
      <c r="U459" t="s">
        <v>6990</v>
      </c>
      <c r="V459" t="s">
        <v>6991</v>
      </c>
      <c r="W459">
        <v>0</v>
      </c>
      <c r="Y459">
        <v>0</v>
      </c>
      <c r="Z459" s="2">
        <v>41579</v>
      </c>
      <c r="AF459" t="s">
        <v>20</v>
      </c>
      <c r="AG459" t="s">
        <v>21</v>
      </c>
      <c r="AH459">
        <v>5053</v>
      </c>
      <c r="AI459">
        <v>1</v>
      </c>
      <c r="AJ459">
        <v>5700</v>
      </c>
      <c r="AO459" t="s">
        <v>7302</v>
      </c>
      <c r="AS459" t="s">
        <v>697</v>
      </c>
      <c r="AU459">
        <v>5053</v>
      </c>
      <c r="AV459">
        <v>5053</v>
      </c>
      <c r="AW459">
        <v>5053</v>
      </c>
      <c r="AX459">
        <v>41</v>
      </c>
      <c r="AY459">
        <v>41</v>
      </c>
      <c r="AZ459">
        <v>400</v>
      </c>
      <c r="BB459">
        <v>748</v>
      </c>
      <c r="BG459" t="s">
        <v>31</v>
      </c>
      <c r="BK459" t="s">
        <v>31</v>
      </c>
      <c r="BL459" t="s">
        <v>31</v>
      </c>
      <c r="BM459" s="2">
        <v>41579</v>
      </c>
    </row>
    <row r="460" spans="1:65">
      <c r="A460">
        <v>106314</v>
      </c>
      <c r="B460">
        <v>50069</v>
      </c>
      <c r="C460" t="s">
        <v>673</v>
      </c>
      <c r="D460">
        <v>1721</v>
      </c>
      <c r="E460" t="s">
        <v>673</v>
      </c>
      <c r="F460" t="s">
        <v>857</v>
      </c>
      <c r="G460">
        <v>0</v>
      </c>
      <c r="J460" t="s">
        <v>1538</v>
      </c>
      <c r="M460">
        <v>584059</v>
      </c>
      <c r="N460">
        <v>1.2</v>
      </c>
      <c r="O460">
        <v>700.87</v>
      </c>
      <c r="Q460" t="s">
        <v>815</v>
      </c>
      <c r="R460" s="2">
        <v>44927</v>
      </c>
      <c r="S460">
        <v>5700</v>
      </c>
      <c r="T460" s="2">
        <v>44562</v>
      </c>
      <c r="U460" t="s">
        <v>6990</v>
      </c>
      <c r="V460" t="s">
        <v>6991</v>
      </c>
      <c r="W460">
        <v>0</v>
      </c>
      <c r="Y460">
        <v>0</v>
      </c>
      <c r="Z460" s="2">
        <v>41579</v>
      </c>
      <c r="AF460" t="s">
        <v>20</v>
      </c>
      <c r="AG460" t="s">
        <v>21</v>
      </c>
      <c r="AH460">
        <v>5053</v>
      </c>
      <c r="AI460">
        <v>1</v>
      </c>
      <c r="AJ460">
        <v>5700</v>
      </c>
      <c r="AO460" t="s">
        <v>7302</v>
      </c>
      <c r="AS460" t="s">
        <v>697</v>
      </c>
      <c r="AU460">
        <v>5053</v>
      </c>
      <c r="AV460">
        <v>5053</v>
      </c>
      <c r="AW460">
        <v>5053</v>
      </c>
      <c r="AX460">
        <v>42</v>
      </c>
      <c r="AY460">
        <v>42</v>
      </c>
      <c r="AZ460">
        <v>400</v>
      </c>
      <c r="BB460">
        <v>748</v>
      </c>
      <c r="BG460" t="s">
        <v>31</v>
      </c>
      <c r="BK460" t="s">
        <v>31</v>
      </c>
      <c r="BL460" t="s">
        <v>31</v>
      </c>
      <c r="BM460" s="2">
        <v>41579</v>
      </c>
    </row>
    <row r="461" spans="1:65">
      <c r="A461">
        <v>106314</v>
      </c>
      <c r="B461">
        <v>50069</v>
      </c>
      <c r="C461" t="s">
        <v>673</v>
      </c>
      <c r="D461">
        <v>1721</v>
      </c>
      <c r="E461" t="s">
        <v>673</v>
      </c>
      <c r="F461" t="s">
        <v>858</v>
      </c>
      <c r="G461">
        <v>0</v>
      </c>
      <c r="J461" t="s">
        <v>1538</v>
      </c>
      <c r="M461">
        <v>584059</v>
      </c>
      <c r="N461">
        <v>1.2</v>
      </c>
      <c r="O461">
        <v>700.87</v>
      </c>
      <c r="Q461" t="s">
        <v>815</v>
      </c>
      <c r="R461" s="2">
        <v>44927</v>
      </c>
      <c r="S461">
        <v>5700</v>
      </c>
      <c r="T461" s="2">
        <v>44562</v>
      </c>
      <c r="U461" t="s">
        <v>6990</v>
      </c>
      <c r="V461" t="s">
        <v>6991</v>
      </c>
      <c r="W461">
        <v>0</v>
      </c>
      <c r="Y461">
        <v>0</v>
      </c>
      <c r="Z461" s="2">
        <v>41579</v>
      </c>
      <c r="AF461" t="s">
        <v>20</v>
      </c>
      <c r="AG461" t="s">
        <v>21</v>
      </c>
      <c r="AH461">
        <v>5053</v>
      </c>
      <c r="AI461">
        <v>1</v>
      </c>
      <c r="AJ461">
        <v>5700</v>
      </c>
      <c r="AO461" t="s">
        <v>7302</v>
      </c>
      <c r="AS461" t="s">
        <v>697</v>
      </c>
      <c r="AU461">
        <v>5053</v>
      </c>
      <c r="AV461">
        <v>5053</v>
      </c>
      <c r="AW461">
        <v>5053</v>
      </c>
      <c r="AX461">
        <v>43</v>
      </c>
      <c r="AY461">
        <v>43</v>
      </c>
      <c r="AZ461">
        <v>400</v>
      </c>
      <c r="BB461">
        <v>748</v>
      </c>
      <c r="BG461" t="s">
        <v>31</v>
      </c>
      <c r="BK461" t="s">
        <v>31</v>
      </c>
      <c r="BL461" t="s">
        <v>31</v>
      </c>
      <c r="BM461" s="2">
        <v>41579</v>
      </c>
    </row>
    <row r="462" spans="1:65">
      <c r="A462">
        <v>106314</v>
      </c>
      <c r="B462">
        <v>50069</v>
      </c>
      <c r="C462" t="s">
        <v>673</v>
      </c>
      <c r="D462">
        <v>1721</v>
      </c>
      <c r="E462" t="s">
        <v>673</v>
      </c>
      <c r="F462" t="s">
        <v>859</v>
      </c>
      <c r="G462">
        <v>0</v>
      </c>
      <c r="J462" t="s">
        <v>1538</v>
      </c>
      <c r="M462">
        <v>584059</v>
      </c>
      <c r="N462">
        <v>1.2</v>
      </c>
      <c r="O462">
        <v>700.87</v>
      </c>
      <c r="Q462" t="s">
        <v>815</v>
      </c>
      <c r="R462" s="2">
        <v>44927</v>
      </c>
      <c r="S462">
        <v>5700</v>
      </c>
      <c r="T462" s="2">
        <v>44562</v>
      </c>
      <c r="U462" t="s">
        <v>6990</v>
      </c>
      <c r="V462" t="s">
        <v>6991</v>
      </c>
      <c r="W462">
        <v>0</v>
      </c>
      <c r="Y462">
        <v>0</v>
      </c>
      <c r="Z462" s="2">
        <v>41579</v>
      </c>
      <c r="AF462" t="s">
        <v>20</v>
      </c>
      <c r="AG462" t="s">
        <v>21</v>
      </c>
      <c r="AH462">
        <v>5053</v>
      </c>
      <c r="AI462">
        <v>1</v>
      </c>
      <c r="AJ462">
        <v>5700</v>
      </c>
      <c r="AO462" t="s">
        <v>7302</v>
      </c>
      <c r="AS462" t="s">
        <v>697</v>
      </c>
      <c r="AU462">
        <v>5053</v>
      </c>
      <c r="AV462">
        <v>5053</v>
      </c>
      <c r="AW462">
        <v>5053</v>
      </c>
      <c r="AX462">
        <v>44</v>
      </c>
      <c r="AY462">
        <v>44</v>
      </c>
      <c r="AZ462">
        <v>400</v>
      </c>
      <c r="BB462">
        <v>748</v>
      </c>
      <c r="BG462" t="s">
        <v>31</v>
      </c>
      <c r="BK462" t="s">
        <v>31</v>
      </c>
      <c r="BL462" t="s">
        <v>31</v>
      </c>
      <c r="BM462" s="2">
        <v>41579</v>
      </c>
    </row>
    <row r="463" spans="1:65">
      <c r="A463">
        <v>106314</v>
      </c>
      <c r="B463">
        <v>50069</v>
      </c>
      <c r="C463" t="s">
        <v>673</v>
      </c>
      <c r="D463">
        <v>1721</v>
      </c>
      <c r="E463" t="s">
        <v>673</v>
      </c>
      <c r="F463" t="s">
        <v>860</v>
      </c>
      <c r="G463">
        <v>0</v>
      </c>
      <c r="J463" t="s">
        <v>1538</v>
      </c>
      <c r="M463">
        <v>584059</v>
      </c>
      <c r="N463">
        <v>1.2</v>
      </c>
      <c r="O463">
        <v>700.87</v>
      </c>
      <c r="Q463" t="s">
        <v>815</v>
      </c>
      <c r="R463" s="2">
        <v>44927</v>
      </c>
      <c r="S463">
        <v>5700</v>
      </c>
      <c r="T463" s="2">
        <v>44562</v>
      </c>
      <c r="U463" t="s">
        <v>6990</v>
      </c>
      <c r="V463" t="s">
        <v>6991</v>
      </c>
      <c r="W463">
        <v>0</v>
      </c>
      <c r="Y463">
        <v>0</v>
      </c>
      <c r="Z463" s="2">
        <v>41579</v>
      </c>
      <c r="AF463" t="s">
        <v>20</v>
      </c>
      <c r="AG463" t="s">
        <v>21</v>
      </c>
      <c r="AH463">
        <v>5053</v>
      </c>
      <c r="AI463">
        <v>1</v>
      </c>
      <c r="AJ463">
        <v>5700</v>
      </c>
      <c r="AO463" t="s">
        <v>7302</v>
      </c>
      <c r="AS463" t="s">
        <v>697</v>
      </c>
      <c r="AU463">
        <v>5053</v>
      </c>
      <c r="AV463">
        <v>5053</v>
      </c>
      <c r="AW463">
        <v>5053</v>
      </c>
      <c r="AX463">
        <v>45</v>
      </c>
      <c r="AY463">
        <v>45</v>
      </c>
      <c r="AZ463">
        <v>400</v>
      </c>
      <c r="BB463">
        <v>748</v>
      </c>
      <c r="BG463" t="s">
        <v>31</v>
      </c>
      <c r="BK463" t="s">
        <v>31</v>
      </c>
      <c r="BL463" t="s">
        <v>31</v>
      </c>
      <c r="BM463" s="2">
        <v>41579</v>
      </c>
    </row>
    <row r="464" spans="1:65">
      <c r="A464">
        <v>106314</v>
      </c>
      <c r="B464">
        <v>50069</v>
      </c>
      <c r="C464" t="s">
        <v>673</v>
      </c>
      <c r="D464">
        <v>1721</v>
      </c>
      <c r="E464" t="s">
        <v>673</v>
      </c>
      <c r="F464" t="s">
        <v>861</v>
      </c>
      <c r="G464">
        <v>0</v>
      </c>
      <c r="J464" t="s">
        <v>1538</v>
      </c>
      <c r="M464">
        <v>584059</v>
      </c>
      <c r="N464">
        <v>1.2</v>
      </c>
      <c r="O464">
        <v>700.87</v>
      </c>
      <c r="Q464" t="s">
        <v>815</v>
      </c>
      <c r="R464" s="2">
        <v>44927</v>
      </c>
      <c r="S464">
        <v>5700</v>
      </c>
      <c r="T464" s="2">
        <v>44562</v>
      </c>
      <c r="U464" t="s">
        <v>6990</v>
      </c>
      <c r="V464" t="s">
        <v>6991</v>
      </c>
      <c r="W464">
        <v>0</v>
      </c>
      <c r="Y464">
        <v>0</v>
      </c>
      <c r="Z464" s="2">
        <v>41579</v>
      </c>
      <c r="AF464" t="s">
        <v>20</v>
      </c>
      <c r="AG464" t="s">
        <v>21</v>
      </c>
      <c r="AH464">
        <v>5053</v>
      </c>
      <c r="AI464">
        <v>1</v>
      </c>
      <c r="AJ464">
        <v>5700</v>
      </c>
      <c r="AO464" t="s">
        <v>7302</v>
      </c>
      <c r="AS464" t="s">
        <v>697</v>
      </c>
      <c r="AU464">
        <v>5053</v>
      </c>
      <c r="AV464">
        <v>5053</v>
      </c>
      <c r="AW464">
        <v>5053</v>
      </c>
      <c r="AX464">
        <v>46</v>
      </c>
      <c r="AY464">
        <v>46</v>
      </c>
      <c r="AZ464">
        <v>400</v>
      </c>
      <c r="BB464">
        <v>748</v>
      </c>
      <c r="BG464" t="s">
        <v>31</v>
      </c>
      <c r="BK464" t="s">
        <v>31</v>
      </c>
      <c r="BL464" t="s">
        <v>31</v>
      </c>
      <c r="BM464" s="2">
        <v>41579</v>
      </c>
    </row>
    <row r="465" spans="1:65">
      <c r="A465">
        <v>106314</v>
      </c>
      <c r="B465">
        <v>50069</v>
      </c>
      <c r="C465" t="s">
        <v>673</v>
      </c>
      <c r="D465">
        <v>1721</v>
      </c>
      <c r="E465" t="s">
        <v>673</v>
      </c>
      <c r="F465" t="s">
        <v>862</v>
      </c>
      <c r="G465">
        <v>0</v>
      </c>
      <c r="J465" t="s">
        <v>1538</v>
      </c>
      <c r="M465">
        <v>588794</v>
      </c>
      <c r="N465">
        <v>1.2</v>
      </c>
      <c r="O465">
        <v>706.55</v>
      </c>
      <c r="Q465" t="s">
        <v>815</v>
      </c>
      <c r="R465" s="2">
        <v>44927</v>
      </c>
      <c r="S465">
        <v>5700</v>
      </c>
      <c r="T465" s="2">
        <v>44562</v>
      </c>
      <c r="U465" t="s">
        <v>6990</v>
      </c>
      <c r="V465" t="s">
        <v>6991</v>
      </c>
      <c r="W465">
        <v>0</v>
      </c>
      <c r="Y465">
        <v>0</v>
      </c>
      <c r="Z465" s="2">
        <v>41579</v>
      </c>
      <c r="AF465" t="s">
        <v>20</v>
      </c>
      <c r="AG465" t="s">
        <v>21</v>
      </c>
      <c r="AH465">
        <v>5053</v>
      </c>
      <c r="AI465">
        <v>1</v>
      </c>
      <c r="AJ465">
        <v>5700</v>
      </c>
      <c r="AO465" t="s">
        <v>7302</v>
      </c>
      <c r="AS465" t="s">
        <v>697</v>
      </c>
      <c r="AU465">
        <v>5053</v>
      </c>
      <c r="AV465">
        <v>5053</v>
      </c>
      <c r="AW465">
        <v>5053</v>
      </c>
      <c r="AX465">
        <v>47</v>
      </c>
      <c r="AY465">
        <v>47</v>
      </c>
      <c r="AZ465">
        <v>400</v>
      </c>
      <c r="BB465">
        <v>748</v>
      </c>
      <c r="BG465" t="s">
        <v>31</v>
      </c>
      <c r="BK465" t="s">
        <v>31</v>
      </c>
      <c r="BL465" t="s">
        <v>31</v>
      </c>
      <c r="BM465" s="2">
        <v>41579</v>
      </c>
    </row>
    <row r="466" spans="1:65">
      <c r="A466">
        <v>106314</v>
      </c>
      <c r="B466">
        <v>50069</v>
      </c>
      <c r="C466" t="s">
        <v>673</v>
      </c>
      <c r="D466">
        <v>1721</v>
      </c>
      <c r="E466" t="s">
        <v>673</v>
      </c>
      <c r="F466" t="s">
        <v>863</v>
      </c>
      <c r="G466">
        <v>0</v>
      </c>
      <c r="J466" t="s">
        <v>1538</v>
      </c>
      <c r="M466">
        <v>588794</v>
      </c>
      <c r="N466">
        <v>1.2</v>
      </c>
      <c r="O466">
        <v>706.55</v>
      </c>
      <c r="Q466" t="s">
        <v>815</v>
      </c>
      <c r="R466" s="2">
        <v>44927</v>
      </c>
      <c r="S466">
        <v>5700</v>
      </c>
      <c r="T466" s="2">
        <v>44562</v>
      </c>
      <c r="U466" t="s">
        <v>6990</v>
      </c>
      <c r="V466" t="s">
        <v>6991</v>
      </c>
      <c r="W466">
        <v>0</v>
      </c>
      <c r="Y466">
        <v>0</v>
      </c>
      <c r="Z466" s="2">
        <v>41579</v>
      </c>
      <c r="AF466" t="s">
        <v>20</v>
      </c>
      <c r="AG466" t="s">
        <v>21</v>
      </c>
      <c r="AH466">
        <v>5053</v>
      </c>
      <c r="AI466">
        <v>1</v>
      </c>
      <c r="AJ466">
        <v>5700</v>
      </c>
      <c r="AO466" t="s">
        <v>7302</v>
      </c>
      <c r="AS466" t="s">
        <v>697</v>
      </c>
      <c r="AU466">
        <v>5053</v>
      </c>
      <c r="AV466">
        <v>5053</v>
      </c>
      <c r="AW466">
        <v>5053</v>
      </c>
      <c r="AX466">
        <v>48</v>
      </c>
      <c r="AY466">
        <v>48</v>
      </c>
      <c r="AZ466">
        <v>400</v>
      </c>
      <c r="BB466">
        <v>748</v>
      </c>
      <c r="BG466" t="s">
        <v>31</v>
      </c>
      <c r="BK466" t="s">
        <v>31</v>
      </c>
      <c r="BL466" t="s">
        <v>31</v>
      </c>
      <c r="BM466" s="2">
        <v>41579</v>
      </c>
    </row>
    <row r="467" spans="1:65">
      <c r="A467">
        <v>106314</v>
      </c>
      <c r="B467">
        <v>50069</v>
      </c>
      <c r="C467" t="s">
        <v>673</v>
      </c>
      <c r="D467">
        <v>1721</v>
      </c>
      <c r="E467" t="s">
        <v>673</v>
      </c>
      <c r="F467" t="s">
        <v>864</v>
      </c>
      <c r="G467">
        <v>0</v>
      </c>
      <c r="J467" t="s">
        <v>1538</v>
      </c>
      <c r="M467">
        <v>588794</v>
      </c>
      <c r="N467">
        <v>1.2</v>
      </c>
      <c r="O467">
        <v>706.55</v>
      </c>
      <c r="Q467" t="s">
        <v>815</v>
      </c>
      <c r="R467" s="2">
        <v>44927</v>
      </c>
      <c r="S467">
        <v>5700</v>
      </c>
      <c r="T467" s="2">
        <v>44562</v>
      </c>
      <c r="U467" t="s">
        <v>6990</v>
      </c>
      <c r="V467" t="s">
        <v>6991</v>
      </c>
      <c r="W467">
        <v>0</v>
      </c>
      <c r="Y467">
        <v>0</v>
      </c>
      <c r="Z467" s="2">
        <v>41579</v>
      </c>
      <c r="AF467" t="s">
        <v>20</v>
      </c>
      <c r="AG467" t="s">
        <v>21</v>
      </c>
      <c r="AH467">
        <v>5053</v>
      </c>
      <c r="AI467">
        <v>1</v>
      </c>
      <c r="AJ467">
        <v>5700</v>
      </c>
      <c r="AO467" t="s">
        <v>7302</v>
      </c>
      <c r="AS467" t="s">
        <v>697</v>
      </c>
      <c r="AU467">
        <v>5053</v>
      </c>
      <c r="AV467">
        <v>5053</v>
      </c>
      <c r="AW467">
        <v>5053</v>
      </c>
      <c r="AX467">
        <v>49</v>
      </c>
      <c r="AY467">
        <v>49</v>
      </c>
      <c r="AZ467">
        <v>400</v>
      </c>
      <c r="BB467">
        <v>748</v>
      </c>
      <c r="BG467" t="s">
        <v>31</v>
      </c>
      <c r="BK467" t="s">
        <v>31</v>
      </c>
      <c r="BL467" t="s">
        <v>31</v>
      </c>
      <c r="BM467" s="2">
        <v>41579</v>
      </c>
    </row>
    <row r="468" spans="1:65">
      <c r="A468">
        <v>106314</v>
      </c>
      <c r="B468">
        <v>50069</v>
      </c>
      <c r="C468" t="s">
        <v>673</v>
      </c>
      <c r="D468">
        <v>1721</v>
      </c>
      <c r="E468" t="s">
        <v>673</v>
      </c>
      <c r="F468" t="s">
        <v>865</v>
      </c>
      <c r="G468">
        <v>0</v>
      </c>
      <c r="J468" t="s">
        <v>1538</v>
      </c>
      <c r="M468">
        <v>588794</v>
      </c>
      <c r="N468">
        <v>1.2</v>
      </c>
      <c r="O468">
        <v>706.55</v>
      </c>
      <c r="Q468" t="s">
        <v>815</v>
      </c>
      <c r="R468" s="2">
        <v>44927</v>
      </c>
      <c r="S468">
        <v>5700</v>
      </c>
      <c r="T468" s="2">
        <v>44562</v>
      </c>
      <c r="U468" t="s">
        <v>6990</v>
      </c>
      <c r="V468" t="s">
        <v>6991</v>
      </c>
      <c r="W468">
        <v>0</v>
      </c>
      <c r="Y468">
        <v>0</v>
      </c>
      <c r="Z468" s="2">
        <v>41579</v>
      </c>
      <c r="AF468" t="s">
        <v>20</v>
      </c>
      <c r="AG468" t="s">
        <v>21</v>
      </c>
      <c r="AH468">
        <v>5053</v>
      </c>
      <c r="AI468">
        <v>1</v>
      </c>
      <c r="AJ468">
        <v>5700</v>
      </c>
      <c r="AO468" t="s">
        <v>7302</v>
      </c>
      <c r="AS468" t="s">
        <v>697</v>
      </c>
      <c r="AU468">
        <v>5053</v>
      </c>
      <c r="AV468">
        <v>5053</v>
      </c>
      <c r="AW468">
        <v>5053</v>
      </c>
      <c r="AX468">
        <v>50</v>
      </c>
      <c r="AY468">
        <v>50</v>
      </c>
      <c r="AZ468">
        <v>400</v>
      </c>
      <c r="BB468">
        <v>748</v>
      </c>
      <c r="BG468" t="s">
        <v>31</v>
      </c>
      <c r="BK468" t="s">
        <v>31</v>
      </c>
      <c r="BL468" t="s">
        <v>31</v>
      </c>
      <c r="BM468" s="2">
        <v>41579</v>
      </c>
    </row>
    <row r="469" spans="1:65">
      <c r="A469">
        <v>106314</v>
      </c>
      <c r="B469">
        <v>50069</v>
      </c>
      <c r="C469" t="s">
        <v>673</v>
      </c>
      <c r="D469">
        <v>1721</v>
      </c>
      <c r="E469" t="s">
        <v>673</v>
      </c>
      <c r="F469" t="s">
        <v>866</v>
      </c>
      <c r="G469">
        <v>0</v>
      </c>
      <c r="J469" t="s">
        <v>1538</v>
      </c>
      <c r="M469">
        <v>588794</v>
      </c>
      <c r="N469">
        <v>1.2</v>
      </c>
      <c r="O469">
        <v>706.55</v>
      </c>
      <c r="Q469" t="s">
        <v>815</v>
      </c>
      <c r="R469" s="2">
        <v>44927</v>
      </c>
      <c r="S469">
        <v>5700</v>
      </c>
      <c r="T469" s="2">
        <v>44562</v>
      </c>
      <c r="U469" t="s">
        <v>6990</v>
      </c>
      <c r="V469" t="s">
        <v>6991</v>
      </c>
      <c r="W469">
        <v>0</v>
      </c>
      <c r="Y469">
        <v>0</v>
      </c>
      <c r="Z469" s="2">
        <v>41579</v>
      </c>
      <c r="AF469" t="s">
        <v>20</v>
      </c>
      <c r="AG469" t="s">
        <v>21</v>
      </c>
      <c r="AH469">
        <v>5053</v>
      </c>
      <c r="AI469">
        <v>1</v>
      </c>
      <c r="AJ469">
        <v>5700</v>
      </c>
      <c r="AO469" t="s">
        <v>7302</v>
      </c>
      <c r="AS469" t="s">
        <v>697</v>
      </c>
      <c r="AU469">
        <v>5053</v>
      </c>
      <c r="AV469">
        <v>5053</v>
      </c>
      <c r="AW469">
        <v>5053</v>
      </c>
      <c r="AX469">
        <v>51</v>
      </c>
      <c r="AY469">
        <v>51</v>
      </c>
      <c r="AZ469">
        <v>400</v>
      </c>
      <c r="BB469">
        <v>748</v>
      </c>
      <c r="BG469" t="s">
        <v>31</v>
      </c>
      <c r="BK469" t="s">
        <v>31</v>
      </c>
      <c r="BL469" t="s">
        <v>31</v>
      </c>
      <c r="BM469" s="2">
        <v>41579</v>
      </c>
    </row>
    <row r="470" spans="1:65">
      <c r="A470">
        <v>106314</v>
      </c>
      <c r="B470">
        <v>50069</v>
      </c>
      <c r="C470" t="s">
        <v>673</v>
      </c>
      <c r="D470">
        <v>1721</v>
      </c>
      <c r="E470" t="s">
        <v>673</v>
      </c>
      <c r="F470" t="s">
        <v>867</v>
      </c>
      <c r="G470">
        <v>0</v>
      </c>
      <c r="J470" t="s">
        <v>1538</v>
      </c>
      <c r="M470">
        <v>588794</v>
      </c>
      <c r="N470">
        <v>1.2</v>
      </c>
      <c r="O470">
        <v>706.55</v>
      </c>
      <c r="Q470" t="s">
        <v>815</v>
      </c>
      <c r="R470" s="2">
        <v>44927</v>
      </c>
      <c r="S470">
        <v>5700</v>
      </c>
      <c r="T470" s="2">
        <v>44562</v>
      </c>
      <c r="U470" t="s">
        <v>6990</v>
      </c>
      <c r="V470" t="s">
        <v>6991</v>
      </c>
      <c r="W470">
        <v>0</v>
      </c>
      <c r="Y470">
        <v>0</v>
      </c>
      <c r="Z470" s="2">
        <v>41579</v>
      </c>
      <c r="AF470" t="s">
        <v>20</v>
      </c>
      <c r="AG470" t="s">
        <v>21</v>
      </c>
      <c r="AH470">
        <v>5053</v>
      </c>
      <c r="AI470">
        <v>1</v>
      </c>
      <c r="AJ470">
        <v>5700</v>
      </c>
      <c r="AO470" t="s">
        <v>7302</v>
      </c>
      <c r="AS470" t="s">
        <v>697</v>
      </c>
      <c r="AU470">
        <v>5053</v>
      </c>
      <c r="AV470">
        <v>5053</v>
      </c>
      <c r="AW470">
        <v>5053</v>
      </c>
      <c r="AX470">
        <v>52</v>
      </c>
      <c r="AY470">
        <v>52</v>
      </c>
      <c r="AZ470">
        <v>400</v>
      </c>
      <c r="BB470">
        <v>748</v>
      </c>
      <c r="BG470" t="s">
        <v>31</v>
      </c>
      <c r="BK470" t="s">
        <v>31</v>
      </c>
      <c r="BL470" t="s">
        <v>31</v>
      </c>
      <c r="BM470" s="2">
        <v>41579</v>
      </c>
    </row>
    <row r="471" spans="1:65">
      <c r="A471">
        <v>106314</v>
      </c>
      <c r="B471">
        <v>50069</v>
      </c>
      <c r="C471" t="s">
        <v>673</v>
      </c>
      <c r="D471">
        <v>1721</v>
      </c>
      <c r="E471" t="s">
        <v>673</v>
      </c>
      <c r="F471" t="s">
        <v>868</v>
      </c>
      <c r="G471">
        <v>0</v>
      </c>
      <c r="J471" t="s">
        <v>1538</v>
      </c>
      <c r="M471">
        <v>588794</v>
      </c>
      <c r="N471">
        <v>1.2</v>
      </c>
      <c r="O471">
        <v>706.55</v>
      </c>
      <c r="Q471" t="s">
        <v>815</v>
      </c>
      <c r="R471" s="2">
        <v>44927</v>
      </c>
      <c r="S471">
        <v>5700</v>
      </c>
      <c r="T471" s="2">
        <v>44562</v>
      </c>
      <c r="U471" t="s">
        <v>6990</v>
      </c>
      <c r="V471" t="s">
        <v>6991</v>
      </c>
      <c r="W471">
        <v>0</v>
      </c>
      <c r="Y471">
        <v>0</v>
      </c>
      <c r="Z471" s="2">
        <v>41579</v>
      </c>
      <c r="AF471" t="s">
        <v>20</v>
      </c>
      <c r="AG471" t="s">
        <v>21</v>
      </c>
      <c r="AH471">
        <v>5053</v>
      </c>
      <c r="AI471">
        <v>1</v>
      </c>
      <c r="AJ471">
        <v>5700</v>
      </c>
      <c r="AO471" t="s">
        <v>7302</v>
      </c>
      <c r="AS471" t="s">
        <v>697</v>
      </c>
      <c r="AU471">
        <v>5053</v>
      </c>
      <c r="AV471">
        <v>5053</v>
      </c>
      <c r="AW471">
        <v>5053</v>
      </c>
      <c r="AX471">
        <v>53</v>
      </c>
      <c r="AY471">
        <v>53</v>
      </c>
      <c r="AZ471">
        <v>400</v>
      </c>
      <c r="BB471">
        <v>748</v>
      </c>
      <c r="BG471" t="s">
        <v>31</v>
      </c>
      <c r="BK471" t="s">
        <v>31</v>
      </c>
      <c r="BL471" t="s">
        <v>31</v>
      </c>
      <c r="BM471" s="2">
        <v>41579</v>
      </c>
    </row>
    <row r="472" spans="1:65">
      <c r="A472">
        <v>106314</v>
      </c>
      <c r="B472">
        <v>50069</v>
      </c>
      <c r="C472" t="s">
        <v>673</v>
      </c>
      <c r="D472">
        <v>1721</v>
      </c>
      <c r="E472" t="s">
        <v>673</v>
      </c>
      <c r="F472" t="s">
        <v>869</v>
      </c>
      <c r="G472">
        <v>0</v>
      </c>
      <c r="J472" t="s">
        <v>1538</v>
      </c>
      <c r="M472">
        <v>593533</v>
      </c>
      <c r="N472">
        <v>1.2</v>
      </c>
      <c r="O472">
        <v>712.24</v>
      </c>
      <c r="Q472" t="s">
        <v>815</v>
      </c>
      <c r="R472" s="2">
        <v>44927</v>
      </c>
      <c r="S472">
        <v>5700</v>
      </c>
      <c r="T472" s="2">
        <v>44562</v>
      </c>
      <c r="U472" t="s">
        <v>6990</v>
      </c>
      <c r="V472" t="s">
        <v>6991</v>
      </c>
      <c r="W472">
        <v>0</v>
      </c>
      <c r="Y472">
        <v>0</v>
      </c>
      <c r="Z472" s="2">
        <v>41579</v>
      </c>
      <c r="AF472" t="s">
        <v>20</v>
      </c>
      <c r="AG472" t="s">
        <v>21</v>
      </c>
      <c r="AH472">
        <v>5053</v>
      </c>
      <c r="AI472">
        <v>1</v>
      </c>
      <c r="AJ472">
        <v>5700</v>
      </c>
      <c r="AO472" t="s">
        <v>7302</v>
      </c>
      <c r="AS472" t="s">
        <v>697</v>
      </c>
      <c r="AU472">
        <v>5053</v>
      </c>
      <c r="AV472">
        <v>5053</v>
      </c>
      <c r="AW472">
        <v>5053</v>
      </c>
      <c r="AX472">
        <v>54</v>
      </c>
      <c r="AY472">
        <v>54</v>
      </c>
      <c r="AZ472">
        <v>400</v>
      </c>
      <c r="BB472">
        <v>748</v>
      </c>
      <c r="BG472" t="s">
        <v>31</v>
      </c>
      <c r="BK472" t="s">
        <v>31</v>
      </c>
      <c r="BL472" t="s">
        <v>31</v>
      </c>
      <c r="BM472" s="2">
        <v>41579</v>
      </c>
    </row>
    <row r="473" spans="1:65">
      <c r="A473">
        <v>106314</v>
      </c>
      <c r="B473">
        <v>50069</v>
      </c>
      <c r="C473" t="s">
        <v>673</v>
      </c>
      <c r="D473">
        <v>1721</v>
      </c>
      <c r="E473" t="s">
        <v>673</v>
      </c>
      <c r="F473" t="s">
        <v>870</v>
      </c>
      <c r="G473">
        <v>0</v>
      </c>
      <c r="J473" t="s">
        <v>1538</v>
      </c>
      <c r="M473">
        <v>593533</v>
      </c>
      <c r="N473">
        <v>1.2</v>
      </c>
      <c r="O473">
        <v>712.24</v>
      </c>
      <c r="Q473" t="s">
        <v>815</v>
      </c>
      <c r="R473" s="2">
        <v>44927</v>
      </c>
      <c r="S473">
        <v>5700</v>
      </c>
      <c r="T473" s="2">
        <v>44562</v>
      </c>
      <c r="U473" t="s">
        <v>6990</v>
      </c>
      <c r="V473" t="s">
        <v>6991</v>
      </c>
      <c r="W473">
        <v>0</v>
      </c>
      <c r="Y473">
        <v>0</v>
      </c>
      <c r="Z473" s="2">
        <v>41579</v>
      </c>
      <c r="AF473" t="s">
        <v>20</v>
      </c>
      <c r="AG473" t="s">
        <v>21</v>
      </c>
      <c r="AH473">
        <v>5053</v>
      </c>
      <c r="AI473">
        <v>1</v>
      </c>
      <c r="AJ473">
        <v>5700</v>
      </c>
      <c r="AO473" t="s">
        <v>7302</v>
      </c>
      <c r="AS473" t="s">
        <v>697</v>
      </c>
      <c r="AU473">
        <v>5053</v>
      </c>
      <c r="AV473">
        <v>5053</v>
      </c>
      <c r="AW473">
        <v>5053</v>
      </c>
      <c r="AX473">
        <v>55</v>
      </c>
      <c r="AY473">
        <v>55</v>
      </c>
      <c r="AZ473">
        <v>400</v>
      </c>
      <c r="BB473">
        <v>748</v>
      </c>
      <c r="BG473" t="s">
        <v>31</v>
      </c>
      <c r="BK473" t="s">
        <v>31</v>
      </c>
      <c r="BL473" t="s">
        <v>31</v>
      </c>
      <c r="BM473" s="2">
        <v>41579</v>
      </c>
    </row>
    <row r="474" spans="1:65">
      <c r="A474">
        <v>106314</v>
      </c>
      <c r="B474">
        <v>50069</v>
      </c>
      <c r="C474" t="s">
        <v>673</v>
      </c>
      <c r="D474">
        <v>1721</v>
      </c>
      <c r="E474" t="s">
        <v>673</v>
      </c>
      <c r="F474" t="s">
        <v>871</v>
      </c>
      <c r="G474">
        <v>0</v>
      </c>
      <c r="J474" t="s">
        <v>1538</v>
      </c>
      <c r="M474">
        <v>593533</v>
      </c>
      <c r="N474">
        <v>1.2</v>
      </c>
      <c r="O474">
        <v>712.24</v>
      </c>
      <c r="Q474" t="s">
        <v>815</v>
      </c>
      <c r="R474" s="2">
        <v>44927</v>
      </c>
      <c r="S474">
        <v>5700</v>
      </c>
      <c r="T474" s="2">
        <v>44562</v>
      </c>
      <c r="U474" t="s">
        <v>6990</v>
      </c>
      <c r="V474" t="s">
        <v>6991</v>
      </c>
      <c r="W474">
        <v>0</v>
      </c>
      <c r="Y474">
        <v>0</v>
      </c>
      <c r="Z474" s="2">
        <v>41579</v>
      </c>
      <c r="AF474" t="s">
        <v>20</v>
      </c>
      <c r="AG474" t="s">
        <v>21</v>
      </c>
      <c r="AH474">
        <v>5053</v>
      </c>
      <c r="AI474">
        <v>1</v>
      </c>
      <c r="AJ474">
        <v>5700</v>
      </c>
      <c r="AO474" t="s">
        <v>7302</v>
      </c>
      <c r="AS474" t="s">
        <v>697</v>
      </c>
      <c r="AU474">
        <v>5053</v>
      </c>
      <c r="AV474">
        <v>5053</v>
      </c>
      <c r="AW474">
        <v>5053</v>
      </c>
      <c r="AX474">
        <v>56</v>
      </c>
      <c r="AY474">
        <v>56</v>
      </c>
      <c r="AZ474">
        <v>400</v>
      </c>
      <c r="BB474">
        <v>748</v>
      </c>
      <c r="BG474" t="s">
        <v>31</v>
      </c>
      <c r="BK474" t="s">
        <v>31</v>
      </c>
      <c r="BL474" t="s">
        <v>31</v>
      </c>
      <c r="BM474" s="2">
        <v>41579</v>
      </c>
    </row>
    <row r="475" spans="1:65">
      <c r="A475">
        <v>106314</v>
      </c>
      <c r="B475">
        <v>50069</v>
      </c>
      <c r="C475" t="s">
        <v>673</v>
      </c>
      <c r="D475">
        <v>1721</v>
      </c>
      <c r="E475" t="s">
        <v>673</v>
      </c>
      <c r="F475" t="s">
        <v>872</v>
      </c>
      <c r="G475">
        <v>0</v>
      </c>
      <c r="J475" t="s">
        <v>1538</v>
      </c>
      <c r="M475">
        <v>593533</v>
      </c>
      <c r="N475">
        <v>1.2</v>
      </c>
      <c r="O475">
        <v>712.24</v>
      </c>
      <c r="Q475" t="s">
        <v>815</v>
      </c>
      <c r="R475" s="2">
        <v>44927</v>
      </c>
      <c r="S475">
        <v>5700</v>
      </c>
      <c r="T475" s="2">
        <v>44562</v>
      </c>
      <c r="U475" t="s">
        <v>6990</v>
      </c>
      <c r="V475" t="s">
        <v>6991</v>
      </c>
      <c r="W475">
        <v>0</v>
      </c>
      <c r="Y475">
        <v>0</v>
      </c>
      <c r="Z475" s="2">
        <v>41579</v>
      </c>
      <c r="AF475" t="s">
        <v>20</v>
      </c>
      <c r="AG475" t="s">
        <v>21</v>
      </c>
      <c r="AH475">
        <v>5053</v>
      </c>
      <c r="AI475">
        <v>1</v>
      </c>
      <c r="AJ475">
        <v>5700</v>
      </c>
      <c r="AO475" t="s">
        <v>7302</v>
      </c>
      <c r="AS475" t="s">
        <v>697</v>
      </c>
      <c r="AU475">
        <v>5053</v>
      </c>
      <c r="AV475">
        <v>5053</v>
      </c>
      <c r="AW475">
        <v>5053</v>
      </c>
      <c r="AX475">
        <v>57</v>
      </c>
      <c r="AY475">
        <v>57</v>
      </c>
      <c r="AZ475">
        <v>400</v>
      </c>
      <c r="BB475">
        <v>748</v>
      </c>
      <c r="BG475" t="s">
        <v>31</v>
      </c>
      <c r="BK475" t="s">
        <v>31</v>
      </c>
      <c r="BL475" t="s">
        <v>31</v>
      </c>
      <c r="BM475" s="2">
        <v>41579</v>
      </c>
    </row>
    <row r="476" spans="1:65">
      <c r="A476">
        <v>106314</v>
      </c>
      <c r="B476">
        <v>50069</v>
      </c>
      <c r="C476" t="s">
        <v>673</v>
      </c>
      <c r="D476">
        <v>1721</v>
      </c>
      <c r="E476" t="s">
        <v>673</v>
      </c>
      <c r="F476" t="s">
        <v>873</v>
      </c>
      <c r="G476">
        <v>0</v>
      </c>
      <c r="J476" t="s">
        <v>1538</v>
      </c>
      <c r="M476">
        <v>607775</v>
      </c>
      <c r="N476">
        <v>1.2</v>
      </c>
      <c r="O476">
        <v>729.33</v>
      </c>
      <c r="Q476" t="s">
        <v>815</v>
      </c>
      <c r="R476" s="2">
        <v>44927</v>
      </c>
      <c r="S476">
        <v>5700</v>
      </c>
      <c r="T476" s="2">
        <v>44562</v>
      </c>
      <c r="U476" t="s">
        <v>6990</v>
      </c>
      <c r="V476" t="s">
        <v>6991</v>
      </c>
      <c r="W476">
        <v>0</v>
      </c>
      <c r="Y476">
        <v>0</v>
      </c>
      <c r="Z476" s="2">
        <v>41579</v>
      </c>
      <c r="AF476" t="s">
        <v>20</v>
      </c>
      <c r="AG476" t="s">
        <v>21</v>
      </c>
      <c r="AH476">
        <v>5053</v>
      </c>
      <c r="AI476">
        <v>1</v>
      </c>
      <c r="AJ476">
        <v>5700</v>
      </c>
      <c r="AO476" t="s">
        <v>7302</v>
      </c>
      <c r="AS476" t="s">
        <v>697</v>
      </c>
      <c r="AU476">
        <v>5053</v>
      </c>
      <c r="AV476">
        <v>5053</v>
      </c>
      <c r="AW476">
        <v>5053</v>
      </c>
      <c r="AX476">
        <v>58</v>
      </c>
      <c r="AY476">
        <v>58</v>
      </c>
      <c r="AZ476">
        <v>400</v>
      </c>
      <c r="BB476">
        <v>748</v>
      </c>
      <c r="BG476" t="s">
        <v>31</v>
      </c>
      <c r="BK476" t="s">
        <v>31</v>
      </c>
      <c r="BL476" t="s">
        <v>31</v>
      </c>
      <c r="BM476" s="2">
        <v>41579</v>
      </c>
    </row>
    <row r="477" spans="1:65">
      <c r="A477">
        <v>106314</v>
      </c>
      <c r="B477">
        <v>50069</v>
      </c>
      <c r="C477" t="s">
        <v>673</v>
      </c>
      <c r="D477">
        <v>1721</v>
      </c>
      <c r="E477" t="s">
        <v>673</v>
      </c>
      <c r="F477" t="s">
        <v>874</v>
      </c>
      <c r="G477">
        <v>0</v>
      </c>
      <c r="J477" t="s">
        <v>1538</v>
      </c>
      <c r="M477">
        <v>607775</v>
      </c>
      <c r="N477">
        <v>1.2</v>
      </c>
      <c r="O477">
        <v>729.33</v>
      </c>
      <c r="Q477" t="s">
        <v>815</v>
      </c>
      <c r="R477" s="2">
        <v>44927</v>
      </c>
      <c r="S477">
        <v>5700</v>
      </c>
      <c r="T477" s="2">
        <v>44562</v>
      </c>
      <c r="U477" t="s">
        <v>6990</v>
      </c>
      <c r="V477" t="s">
        <v>6991</v>
      </c>
      <c r="W477">
        <v>0</v>
      </c>
      <c r="Y477">
        <v>0</v>
      </c>
      <c r="Z477" s="2">
        <v>41579</v>
      </c>
      <c r="AF477" t="s">
        <v>20</v>
      </c>
      <c r="AG477" t="s">
        <v>21</v>
      </c>
      <c r="AH477">
        <v>5053</v>
      </c>
      <c r="AI477">
        <v>1</v>
      </c>
      <c r="AJ477">
        <v>5700</v>
      </c>
      <c r="AO477" t="s">
        <v>7302</v>
      </c>
      <c r="AS477" t="s">
        <v>697</v>
      </c>
      <c r="AU477">
        <v>5053</v>
      </c>
      <c r="AV477">
        <v>5053</v>
      </c>
      <c r="AW477">
        <v>5053</v>
      </c>
      <c r="AX477">
        <v>59</v>
      </c>
      <c r="AY477">
        <v>59</v>
      </c>
      <c r="AZ477">
        <v>400</v>
      </c>
      <c r="BB477">
        <v>748</v>
      </c>
      <c r="BG477" t="s">
        <v>31</v>
      </c>
      <c r="BK477" t="s">
        <v>31</v>
      </c>
      <c r="BL477" t="s">
        <v>31</v>
      </c>
      <c r="BM477" s="2">
        <v>41579</v>
      </c>
    </row>
    <row r="478" spans="1:65">
      <c r="A478">
        <v>106316</v>
      </c>
      <c r="B478">
        <v>50069</v>
      </c>
      <c r="C478" t="s">
        <v>673</v>
      </c>
      <c r="D478">
        <v>1721</v>
      </c>
      <c r="E478" t="s">
        <v>673</v>
      </c>
      <c r="F478" t="s">
        <v>876</v>
      </c>
      <c r="G478">
        <v>0</v>
      </c>
      <c r="J478" t="s">
        <v>1538</v>
      </c>
      <c r="M478">
        <v>603023</v>
      </c>
      <c r="N478">
        <v>1.2</v>
      </c>
      <c r="O478">
        <v>723.63</v>
      </c>
      <c r="Q478" t="s">
        <v>815</v>
      </c>
      <c r="R478" s="2">
        <v>44927</v>
      </c>
      <c r="S478">
        <v>5700</v>
      </c>
      <c r="T478" s="2">
        <v>44562</v>
      </c>
      <c r="U478" t="s">
        <v>6990</v>
      </c>
      <c r="V478" t="s">
        <v>6991</v>
      </c>
      <c r="W478">
        <v>0</v>
      </c>
      <c r="Y478">
        <v>0</v>
      </c>
      <c r="Z478" s="2">
        <v>41579</v>
      </c>
      <c r="AF478" t="s">
        <v>20</v>
      </c>
      <c r="AG478" t="s">
        <v>21</v>
      </c>
      <c r="AH478">
        <v>5054</v>
      </c>
      <c r="AI478">
        <v>1</v>
      </c>
      <c r="AJ478">
        <v>5700</v>
      </c>
      <c r="AO478" t="s">
        <v>7303</v>
      </c>
      <c r="AS478" t="s">
        <v>697</v>
      </c>
      <c r="AU478">
        <v>5054</v>
      </c>
      <c r="AV478">
        <v>5054</v>
      </c>
      <c r="AW478">
        <v>5054</v>
      </c>
      <c r="AX478">
        <v>1</v>
      </c>
      <c r="AY478">
        <v>1</v>
      </c>
      <c r="AZ478">
        <v>400</v>
      </c>
      <c r="BB478">
        <v>748</v>
      </c>
      <c r="BG478" t="s">
        <v>31</v>
      </c>
      <c r="BK478" t="s">
        <v>31</v>
      </c>
      <c r="BL478" t="s">
        <v>31</v>
      </c>
      <c r="BM478" s="2">
        <v>41579</v>
      </c>
    </row>
    <row r="479" spans="1:65">
      <c r="A479">
        <v>106316</v>
      </c>
      <c r="B479">
        <v>50069</v>
      </c>
      <c r="C479" t="s">
        <v>673</v>
      </c>
      <c r="D479">
        <v>1721</v>
      </c>
      <c r="E479" t="s">
        <v>673</v>
      </c>
      <c r="F479" t="s">
        <v>877</v>
      </c>
      <c r="G479">
        <v>0</v>
      </c>
      <c r="J479" t="s">
        <v>1538</v>
      </c>
      <c r="M479">
        <v>603023</v>
      </c>
      <c r="N479">
        <v>1.2</v>
      </c>
      <c r="O479">
        <v>723.63</v>
      </c>
      <c r="Q479" t="s">
        <v>815</v>
      </c>
      <c r="R479" s="2">
        <v>44927</v>
      </c>
      <c r="S479">
        <v>5700</v>
      </c>
      <c r="T479" s="2">
        <v>44562</v>
      </c>
      <c r="U479" t="s">
        <v>6990</v>
      </c>
      <c r="V479" t="s">
        <v>6991</v>
      </c>
      <c r="W479">
        <v>0</v>
      </c>
      <c r="Y479">
        <v>0</v>
      </c>
      <c r="Z479" s="2">
        <v>41579</v>
      </c>
      <c r="AF479" t="s">
        <v>20</v>
      </c>
      <c r="AG479" t="s">
        <v>21</v>
      </c>
      <c r="AH479">
        <v>5054</v>
      </c>
      <c r="AI479">
        <v>1</v>
      </c>
      <c r="AJ479">
        <v>5700</v>
      </c>
      <c r="AO479" t="s">
        <v>7303</v>
      </c>
      <c r="AS479" t="s">
        <v>697</v>
      </c>
      <c r="AU479">
        <v>5054</v>
      </c>
      <c r="AV479">
        <v>5054</v>
      </c>
      <c r="AW479">
        <v>5054</v>
      </c>
      <c r="AX479">
        <v>2</v>
      </c>
      <c r="AY479">
        <v>2</v>
      </c>
      <c r="AZ479">
        <v>400</v>
      </c>
      <c r="BB479">
        <v>748</v>
      </c>
      <c r="BG479" t="s">
        <v>31</v>
      </c>
      <c r="BK479" t="s">
        <v>31</v>
      </c>
      <c r="BL479" t="s">
        <v>31</v>
      </c>
      <c r="BM479" s="2">
        <v>41579</v>
      </c>
    </row>
    <row r="480" spans="1:65">
      <c r="A480">
        <v>106316</v>
      </c>
      <c r="B480">
        <v>50069</v>
      </c>
      <c r="C480" t="s">
        <v>673</v>
      </c>
      <c r="D480">
        <v>1721</v>
      </c>
      <c r="E480" t="s">
        <v>673</v>
      </c>
      <c r="F480" t="s">
        <v>878</v>
      </c>
      <c r="G480">
        <v>0</v>
      </c>
      <c r="J480" t="s">
        <v>1538</v>
      </c>
      <c r="M480">
        <v>603023</v>
      </c>
      <c r="N480">
        <v>1.2</v>
      </c>
      <c r="O480">
        <v>723.63</v>
      </c>
      <c r="Q480" t="s">
        <v>815</v>
      </c>
      <c r="R480" s="2">
        <v>44927</v>
      </c>
      <c r="S480">
        <v>5700</v>
      </c>
      <c r="T480" s="2">
        <v>44562</v>
      </c>
      <c r="U480" t="s">
        <v>6990</v>
      </c>
      <c r="V480" t="s">
        <v>6991</v>
      </c>
      <c r="W480">
        <v>0</v>
      </c>
      <c r="Y480">
        <v>0</v>
      </c>
      <c r="Z480" s="2">
        <v>41579</v>
      </c>
      <c r="AF480" t="s">
        <v>20</v>
      </c>
      <c r="AG480" t="s">
        <v>21</v>
      </c>
      <c r="AH480">
        <v>5054</v>
      </c>
      <c r="AI480">
        <v>1</v>
      </c>
      <c r="AJ480">
        <v>5700</v>
      </c>
      <c r="AO480" t="s">
        <v>7303</v>
      </c>
      <c r="AS480" t="s">
        <v>697</v>
      </c>
      <c r="AU480">
        <v>5054</v>
      </c>
      <c r="AV480">
        <v>5054</v>
      </c>
      <c r="AW480">
        <v>5054</v>
      </c>
      <c r="AX480">
        <v>3</v>
      </c>
      <c r="AY480">
        <v>3</v>
      </c>
      <c r="AZ480">
        <v>400</v>
      </c>
      <c r="BB480">
        <v>748</v>
      </c>
      <c r="BG480" t="s">
        <v>31</v>
      </c>
      <c r="BK480" t="s">
        <v>31</v>
      </c>
      <c r="BL480" t="s">
        <v>31</v>
      </c>
      <c r="BM480" s="2">
        <v>41579</v>
      </c>
    </row>
    <row r="481" spans="1:65">
      <c r="A481">
        <v>106316</v>
      </c>
      <c r="B481">
        <v>50069</v>
      </c>
      <c r="C481" t="s">
        <v>673</v>
      </c>
      <c r="D481">
        <v>1721</v>
      </c>
      <c r="E481" t="s">
        <v>673</v>
      </c>
      <c r="F481" t="s">
        <v>879</v>
      </c>
      <c r="G481">
        <v>0</v>
      </c>
      <c r="J481" t="s">
        <v>1538</v>
      </c>
      <c r="M481">
        <v>603023</v>
      </c>
      <c r="N481">
        <v>1.2</v>
      </c>
      <c r="O481">
        <v>723.63</v>
      </c>
      <c r="Q481" t="s">
        <v>815</v>
      </c>
      <c r="R481" s="2">
        <v>44927</v>
      </c>
      <c r="S481">
        <v>5700</v>
      </c>
      <c r="T481" s="2">
        <v>44562</v>
      </c>
      <c r="U481" t="s">
        <v>6990</v>
      </c>
      <c r="V481" t="s">
        <v>6991</v>
      </c>
      <c r="W481">
        <v>0</v>
      </c>
      <c r="Y481">
        <v>0</v>
      </c>
      <c r="Z481" s="2">
        <v>41579</v>
      </c>
      <c r="AF481" t="s">
        <v>20</v>
      </c>
      <c r="AG481" t="s">
        <v>21</v>
      </c>
      <c r="AH481">
        <v>5054</v>
      </c>
      <c r="AI481">
        <v>1</v>
      </c>
      <c r="AJ481">
        <v>5700</v>
      </c>
      <c r="AO481" t="s">
        <v>7303</v>
      </c>
      <c r="AS481" t="s">
        <v>697</v>
      </c>
      <c r="AU481">
        <v>5054</v>
      </c>
      <c r="AV481">
        <v>5054</v>
      </c>
      <c r="AW481">
        <v>5054</v>
      </c>
      <c r="AX481">
        <v>4</v>
      </c>
      <c r="AY481">
        <v>4</v>
      </c>
      <c r="AZ481">
        <v>400</v>
      </c>
      <c r="BB481">
        <v>748</v>
      </c>
      <c r="BG481" t="s">
        <v>31</v>
      </c>
      <c r="BK481" t="s">
        <v>31</v>
      </c>
      <c r="BL481" t="s">
        <v>31</v>
      </c>
      <c r="BM481" s="2">
        <v>41579</v>
      </c>
    </row>
    <row r="482" spans="1:65">
      <c r="A482">
        <v>106316</v>
      </c>
      <c r="B482">
        <v>50069</v>
      </c>
      <c r="C482" t="s">
        <v>673</v>
      </c>
      <c r="D482">
        <v>1721</v>
      </c>
      <c r="E482" t="s">
        <v>673</v>
      </c>
      <c r="F482" t="s">
        <v>880</v>
      </c>
      <c r="G482">
        <v>0</v>
      </c>
      <c r="J482" t="s">
        <v>1538</v>
      </c>
      <c r="M482">
        <v>603023</v>
      </c>
      <c r="N482">
        <v>1.2</v>
      </c>
      <c r="O482">
        <v>723.63</v>
      </c>
      <c r="Q482" t="s">
        <v>815</v>
      </c>
      <c r="R482" s="2">
        <v>44927</v>
      </c>
      <c r="S482">
        <v>5700</v>
      </c>
      <c r="T482" s="2">
        <v>44562</v>
      </c>
      <c r="U482" t="s">
        <v>6990</v>
      </c>
      <c r="V482" t="s">
        <v>6991</v>
      </c>
      <c r="W482">
        <v>0</v>
      </c>
      <c r="Y482">
        <v>0</v>
      </c>
      <c r="Z482" s="2">
        <v>41579</v>
      </c>
      <c r="AF482" t="s">
        <v>20</v>
      </c>
      <c r="AG482" t="s">
        <v>21</v>
      </c>
      <c r="AH482">
        <v>5054</v>
      </c>
      <c r="AI482">
        <v>1</v>
      </c>
      <c r="AJ482">
        <v>5700</v>
      </c>
      <c r="AO482" t="s">
        <v>7303</v>
      </c>
      <c r="AS482" t="s">
        <v>697</v>
      </c>
      <c r="AU482">
        <v>5054</v>
      </c>
      <c r="AV482">
        <v>5054</v>
      </c>
      <c r="AW482">
        <v>5054</v>
      </c>
      <c r="AX482">
        <v>5</v>
      </c>
      <c r="AY482">
        <v>5</v>
      </c>
      <c r="AZ482">
        <v>400</v>
      </c>
      <c r="BB482">
        <v>748</v>
      </c>
      <c r="BG482" t="s">
        <v>31</v>
      </c>
      <c r="BK482" t="s">
        <v>31</v>
      </c>
      <c r="BL482" t="s">
        <v>31</v>
      </c>
      <c r="BM482" s="2">
        <v>41579</v>
      </c>
    </row>
    <row r="483" spans="1:65">
      <c r="A483">
        <v>106316</v>
      </c>
      <c r="B483">
        <v>50069</v>
      </c>
      <c r="C483" t="s">
        <v>673</v>
      </c>
      <c r="D483">
        <v>1721</v>
      </c>
      <c r="E483" t="s">
        <v>673</v>
      </c>
      <c r="F483" t="s">
        <v>881</v>
      </c>
      <c r="G483">
        <v>0</v>
      </c>
      <c r="J483" t="s">
        <v>1538</v>
      </c>
      <c r="M483">
        <v>603023</v>
      </c>
      <c r="N483">
        <v>1.2</v>
      </c>
      <c r="O483">
        <v>723.63</v>
      </c>
      <c r="Q483" t="s">
        <v>815</v>
      </c>
      <c r="R483" s="2">
        <v>44927</v>
      </c>
      <c r="S483">
        <v>5700</v>
      </c>
      <c r="T483" s="2">
        <v>44562</v>
      </c>
      <c r="U483" t="s">
        <v>6990</v>
      </c>
      <c r="V483" t="s">
        <v>6991</v>
      </c>
      <c r="W483">
        <v>0</v>
      </c>
      <c r="Y483">
        <v>0</v>
      </c>
      <c r="Z483" s="2">
        <v>41579</v>
      </c>
      <c r="AF483" t="s">
        <v>20</v>
      </c>
      <c r="AG483" t="s">
        <v>21</v>
      </c>
      <c r="AH483">
        <v>5054</v>
      </c>
      <c r="AI483">
        <v>1</v>
      </c>
      <c r="AJ483">
        <v>5700</v>
      </c>
      <c r="AO483" t="s">
        <v>7303</v>
      </c>
      <c r="AS483" t="s">
        <v>697</v>
      </c>
      <c r="AU483">
        <v>5054</v>
      </c>
      <c r="AV483">
        <v>5054</v>
      </c>
      <c r="AW483">
        <v>5054</v>
      </c>
      <c r="AX483">
        <v>6</v>
      </c>
      <c r="AY483">
        <v>6</v>
      </c>
      <c r="AZ483">
        <v>400</v>
      </c>
      <c r="BB483">
        <v>748</v>
      </c>
      <c r="BG483" t="s">
        <v>31</v>
      </c>
      <c r="BK483" t="s">
        <v>31</v>
      </c>
      <c r="BL483" t="s">
        <v>31</v>
      </c>
      <c r="BM483" s="2">
        <v>41579</v>
      </c>
    </row>
    <row r="484" spans="1:65">
      <c r="A484">
        <v>106316</v>
      </c>
      <c r="B484">
        <v>50069</v>
      </c>
      <c r="C484" t="s">
        <v>673</v>
      </c>
      <c r="D484">
        <v>1721</v>
      </c>
      <c r="E484" t="s">
        <v>673</v>
      </c>
      <c r="F484" t="s">
        <v>882</v>
      </c>
      <c r="G484">
        <v>0</v>
      </c>
      <c r="J484" t="s">
        <v>1538</v>
      </c>
      <c r="M484">
        <v>603023</v>
      </c>
      <c r="N484">
        <v>1.2</v>
      </c>
      <c r="O484">
        <v>723.63</v>
      </c>
      <c r="Q484" t="s">
        <v>815</v>
      </c>
      <c r="R484" s="2">
        <v>44927</v>
      </c>
      <c r="S484">
        <v>5700</v>
      </c>
      <c r="T484" s="2">
        <v>44562</v>
      </c>
      <c r="U484" t="s">
        <v>6990</v>
      </c>
      <c r="V484" t="s">
        <v>6991</v>
      </c>
      <c r="W484">
        <v>0</v>
      </c>
      <c r="Y484">
        <v>0</v>
      </c>
      <c r="Z484" s="2">
        <v>41579</v>
      </c>
      <c r="AF484" t="s">
        <v>20</v>
      </c>
      <c r="AG484" t="s">
        <v>21</v>
      </c>
      <c r="AH484">
        <v>5054</v>
      </c>
      <c r="AI484">
        <v>1</v>
      </c>
      <c r="AJ484">
        <v>5700</v>
      </c>
      <c r="AO484" t="s">
        <v>7303</v>
      </c>
      <c r="AS484" t="s">
        <v>697</v>
      </c>
      <c r="AU484">
        <v>5054</v>
      </c>
      <c r="AV484">
        <v>5054</v>
      </c>
      <c r="AW484">
        <v>5054</v>
      </c>
      <c r="AX484">
        <v>7</v>
      </c>
      <c r="AY484">
        <v>7</v>
      </c>
      <c r="AZ484">
        <v>400</v>
      </c>
      <c r="BB484">
        <v>748</v>
      </c>
      <c r="BG484" t="s">
        <v>31</v>
      </c>
      <c r="BK484" t="s">
        <v>31</v>
      </c>
      <c r="BL484" t="s">
        <v>31</v>
      </c>
      <c r="BM484" s="2">
        <v>41579</v>
      </c>
    </row>
    <row r="485" spans="1:65">
      <c r="A485">
        <v>106316</v>
      </c>
      <c r="B485">
        <v>50069</v>
      </c>
      <c r="C485" t="s">
        <v>673</v>
      </c>
      <c r="D485">
        <v>1721</v>
      </c>
      <c r="E485" t="s">
        <v>673</v>
      </c>
      <c r="F485" t="s">
        <v>883</v>
      </c>
      <c r="G485">
        <v>0</v>
      </c>
      <c r="J485" t="s">
        <v>1538</v>
      </c>
      <c r="M485">
        <v>603023</v>
      </c>
      <c r="N485">
        <v>1.2</v>
      </c>
      <c r="O485">
        <v>723.63</v>
      </c>
      <c r="Q485" t="s">
        <v>815</v>
      </c>
      <c r="R485" s="2">
        <v>44927</v>
      </c>
      <c r="S485">
        <v>5700</v>
      </c>
      <c r="T485" s="2">
        <v>44562</v>
      </c>
      <c r="U485" t="s">
        <v>6990</v>
      </c>
      <c r="V485" t="s">
        <v>6991</v>
      </c>
      <c r="W485">
        <v>0</v>
      </c>
      <c r="Y485">
        <v>0</v>
      </c>
      <c r="Z485" s="2">
        <v>41579</v>
      </c>
      <c r="AF485" t="s">
        <v>20</v>
      </c>
      <c r="AG485" t="s">
        <v>21</v>
      </c>
      <c r="AH485">
        <v>5054</v>
      </c>
      <c r="AI485">
        <v>1</v>
      </c>
      <c r="AJ485">
        <v>5700</v>
      </c>
      <c r="AO485" t="s">
        <v>7303</v>
      </c>
      <c r="AS485" t="s">
        <v>697</v>
      </c>
      <c r="AU485">
        <v>5054</v>
      </c>
      <c r="AV485">
        <v>5054</v>
      </c>
      <c r="AW485">
        <v>5054</v>
      </c>
      <c r="AX485">
        <v>8</v>
      </c>
      <c r="AY485">
        <v>8</v>
      </c>
      <c r="AZ485">
        <v>400</v>
      </c>
      <c r="BB485">
        <v>748</v>
      </c>
      <c r="BG485" t="s">
        <v>31</v>
      </c>
      <c r="BK485" t="s">
        <v>31</v>
      </c>
      <c r="BL485" t="s">
        <v>31</v>
      </c>
      <c r="BM485" s="2">
        <v>41579</v>
      </c>
    </row>
    <row r="486" spans="1:65">
      <c r="A486">
        <v>106316</v>
      </c>
      <c r="B486">
        <v>50069</v>
      </c>
      <c r="C486" t="s">
        <v>673</v>
      </c>
      <c r="D486">
        <v>1721</v>
      </c>
      <c r="E486" t="s">
        <v>673</v>
      </c>
      <c r="F486" t="s">
        <v>884</v>
      </c>
      <c r="G486">
        <v>0</v>
      </c>
      <c r="J486" t="s">
        <v>1538</v>
      </c>
      <c r="M486">
        <v>607775</v>
      </c>
      <c r="N486">
        <v>1.2</v>
      </c>
      <c r="O486">
        <v>729.33</v>
      </c>
      <c r="Q486" t="s">
        <v>815</v>
      </c>
      <c r="R486" s="2">
        <v>44927</v>
      </c>
      <c r="S486">
        <v>5700</v>
      </c>
      <c r="T486" s="2">
        <v>44562</v>
      </c>
      <c r="U486" t="s">
        <v>6990</v>
      </c>
      <c r="V486" t="s">
        <v>6991</v>
      </c>
      <c r="W486">
        <v>0</v>
      </c>
      <c r="Y486">
        <v>0</v>
      </c>
      <c r="Z486" s="2">
        <v>41579</v>
      </c>
      <c r="AF486" t="s">
        <v>20</v>
      </c>
      <c r="AG486" t="s">
        <v>21</v>
      </c>
      <c r="AH486">
        <v>5054</v>
      </c>
      <c r="AI486">
        <v>1</v>
      </c>
      <c r="AJ486">
        <v>5700</v>
      </c>
      <c r="AO486" t="s">
        <v>7303</v>
      </c>
      <c r="AS486" t="s">
        <v>697</v>
      </c>
      <c r="AU486">
        <v>5054</v>
      </c>
      <c r="AV486">
        <v>5054</v>
      </c>
      <c r="AW486">
        <v>5054</v>
      </c>
      <c r="AX486">
        <v>9</v>
      </c>
      <c r="AY486">
        <v>9</v>
      </c>
      <c r="AZ486">
        <v>400</v>
      </c>
      <c r="BB486">
        <v>748</v>
      </c>
      <c r="BG486" t="s">
        <v>31</v>
      </c>
      <c r="BK486" t="s">
        <v>31</v>
      </c>
      <c r="BL486" t="s">
        <v>31</v>
      </c>
      <c r="BM486" s="2">
        <v>41579</v>
      </c>
    </row>
    <row r="487" spans="1:65">
      <c r="A487">
        <v>106316</v>
      </c>
      <c r="B487">
        <v>50069</v>
      </c>
      <c r="C487" t="s">
        <v>673</v>
      </c>
      <c r="D487">
        <v>1721</v>
      </c>
      <c r="E487" t="s">
        <v>673</v>
      </c>
      <c r="F487" t="s">
        <v>885</v>
      </c>
      <c r="G487">
        <v>0</v>
      </c>
      <c r="J487" t="s">
        <v>1538</v>
      </c>
      <c r="M487">
        <v>603023</v>
      </c>
      <c r="N487">
        <v>1.2</v>
      </c>
      <c r="O487">
        <v>723.63</v>
      </c>
      <c r="Q487" t="s">
        <v>815</v>
      </c>
      <c r="R487" s="2">
        <v>44927</v>
      </c>
      <c r="S487">
        <v>5700</v>
      </c>
      <c r="T487" s="2">
        <v>44562</v>
      </c>
      <c r="U487" t="s">
        <v>6990</v>
      </c>
      <c r="V487" t="s">
        <v>6991</v>
      </c>
      <c r="W487">
        <v>0</v>
      </c>
      <c r="Y487">
        <v>0</v>
      </c>
      <c r="Z487" s="2">
        <v>41579</v>
      </c>
      <c r="AF487" t="s">
        <v>20</v>
      </c>
      <c r="AG487" t="s">
        <v>21</v>
      </c>
      <c r="AH487">
        <v>5054</v>
      </c>
      <c r="AI487">
        <v>1</v>
      </c>
      <c r="AJ487">
        <v>5700</v>
      </c>
      <c r="AO487" t="s">
        <v>7303</v>
      </c>
      <c r="AS487" t="s">
        <v>697</v>
      </c>
      <c r="AU487">
        <v>5054</v>
      </c>
      <c r="AV487">
        <v>5054</v>
      </c>
      <c r="AW487">
        <v>5054</v>
      </c>
      <c r="AX487">
        <v>10</v>
      </c>
      <c r="AY487">
        <v>10</v>
      </c>
      <c r="AZ487">
        <v>400</v>
      </c>
      <c r="BB487">
        <v>748</v>
      </c>
      <c r="BG487" t="s">
        <v>31</v>
      </c>
      <c r="BK487" t="s">
        <v>31</v>
      </c>
      <c r="BL487" t="s">
        <v>31</v>
      </c>
      <c r="BM487" s="2">
        <v>41579</v>
      </c>
    </row>
    <row r="488" spans="1:65">
      <c r="A488">
        <v>106316</v>
      </c>
      <c r="B488">
        <v>50069</v>
      </c>
      <c r="C488" t="s">
        <v>673</v>
      </c>
      <c r="D488">
        <v>1721</v>
      </c>
      <c r="E488" t="s">
        <v>673</v>
      </c>
      <c r="F488" t="s">
        <v>886</v>
      </c>
      <c r="G488">
        <v>0</v>
      </c>
      <c r="J488" t="s">
        <v>1538</v>
      </c>
      <c r="M488">
        <v>607775</v>
      </c>
      <c r="N488">
        <v>1.2</v>
      </c>
      <c r="O488">
        <v>729.33</v>
      </c>
      <c r="Q488" t="s">
        <v>815</v>
      </c>
      <c r="R488" s="2">
        <v>44927</v>
      </c>
      <c r="S488">
        <v>5700</v>
      </c>
      <c r="T488" s="2">
        <v>44562</v>
      </c>
      <c r="U488" t="s">
        <v>6990</v>
      </c>
      <c r="V488" t="s">
        <v>6991</v>
      </c>
      <c r="W488">
        <v>0</v>
      </c>
      <c r="Y488">
        <v>0</v>
      </c>
      <c r="Z488" s="2">
        <v>41579</v>
      </c>
      <c r="AF488" t="s">
        <v>20</v>
      </c>
      <c r="AG488" t="s">
        <v>21</v>
      </c>
      <c r="AH488">
        <v>5054</v>
      </c>
      <c r="AI488">
        <v>1</v>
      </c>
      <c r="AJ488">
        <v>5700</v>
      </c>
      <c r="AO488" t="s">
        <v>7303</v>
      </c>
      <c r="AS488" t="s">
        <v>697</v>
      </c>
      <c r="AU488">
        <v>5054</v>
      </c>
      <c r="AV488">
        <v>5054</v>
      </c>
      <c r="AW488">
        <v>5054</v>
      </c>
      <c r="AX488">
        <v>11</v>
      </c>
      <c r="AY488">
        <v>11</v>
      </c>
      <c r="AZ488">
        <v>400</v>
      </c>
      <c r="BB488">
        <v>748</v>
      </c>
      <c r="BG488" t="s">
        <v>31</v>
      </c>
      <c r="BK488" t="s">
        <v>31</v>
      </c>
      <c r="BL488" t="s">
        <v>31</v>
      </c>
      <c r="BM488" s="2">
        <v>41579</v>
      </c>
    </row>
    <row r="489" spans="1:65">
      <c r="A489">
        <v>106316</v>
      </c>
      <c r="B489">
        <v>50069</v>
      </c>
      <c r="C489" t="s">
        <v>673</v>
      </c>
      <c r="D489">
        <v>1721</v>
      </c>
      <c r="E489" t="s">
        <v>673</v>
      </c>
      <c r="F489" t="s">
        <v>887</v>
      </c>
      <c r="G489">
        <v>0</v>
      </c>
      <c r="J489" t="s">
        <v>1538</v>
      </c>
      <c r="M489">
        <v>607775</v>
      </c>
      <c r="N489">
        <v>1.2</v>
      </c>
      <c r="O489">
        <v>729.33</v>
      </c>
      <c r="Q489" t="s">
        <v>815</v>
      </c>
      <c r="R489" s="2">
        <v>44927</v>
      </c>
      <c r="S489">
        <v>5700</v>
      </c>
      <c r="T489" s="2">
        <v>44562</v>
      </c>
      <c r="U489" t="s">
        <v>6990</v>
      </c>
      <c r="V489" t="s">
        <v>6991</v>
      </c>
      <c r="W489">
        <v>0</v>
      </c>
      <c r="Y489">
        <v>0</v>
      </c>
      <c r="Z489" s="2">
        <v>41579</v>
      </c>
      <c r="AF489" t="s">
        <v>20</v>
      </c>
      <c r="AG489" t="s">
        <v>21</v>
      </c>
      <c r="AH489">
        <v>5054</v>
      </c>
      <c r="AI489">
        <v>1</v>
      </c>
      <c r="AJ489">
        <v>5700</v>
      </c>
      <c r="AO489" t="s">
        <v>7303</v>
      </c>
      <c r="AS489" t="s">
        <v>697</v>
      </c>
      <c r="AU489">
        <v>5054</v>
      </c>
      <c r="AV489">
        <v>5054</v>
      </c>
      <c r="AW489">
        <v>5054</v>
      </c>
      <c r="AX489">
        <v>12</v>
      </c>
      <c r="AY489">
        <v>12</v>
      </c>
      <c r="AZ489">
        <v>400</v>
      </c>
      <c r="BB489">
        <v>748</v>
      </c>
      <c r="BG489" t="s">
        <v>31</v>
      </c>
      <c r="BK489" t="s">
        <v>31</v>
      </c>
      <c r="BL489" t="s">
        <v>31</v>
      </c>
      <c r="BM489" s="2">
        <v>41579</v>
      </c>
    </row>
    <row r="490" spans="1:65">
      <c r="A490">
        <v>106316</v>
      </c>
      <c r="B490">
        <v>50069</v>
      </c>
      <c r="C490" t="s">
        <v>673</v>
      </c>
      <c r="D490">
        <v>1721</v>
      </c>
      <c r="E490" t="s">
        <v>673</v>
      </c>
      <c r="F490" t="s">
        <v>888</v>
      </c>
      <c r="G490">
        <v>0</v>
      </c>
      <c r="J490" t="s">
        <v>1538</v>
      </c>
      <c r="M490">
        <v>607775</v>
      </c>
      <c r="N490">
        <v>1.2</v>
      </c>
      <c r="O490">
        <v>729.33</v>
      </c>
      <c r="Q490" t="s">
        <v>815</v>
      </c>
      <c r="R490" s="2">
        <v>44927</v>
      </c>
      <c r="S490">
        <v>5700</v>
      </c>
      <c r="T490" s="2">
        <v>44562</v>
      </c>
      <c r="U490" t="s">
        <v>6990</v>
      </c>
      <c r="V490" t="s">
        <v>6991</v>
      </c>
      <c r="W490">
        <v>0</v>
      </c>
      <c r="Y490">
        <v>0</v>
      </c>
      <c r="Z490" s="2">
        <v>41579</v>
      </c>
      <c r="AF490" t="s">
        <v>20</v>
      </c>
      <c r="AG490" t="s">
        <v>21</v>
      </c>
      <c r="AH490">
        <v>5054</v>
      </c>
      <c r="AI490">
        <v>1</v>
      </c>
      <c r="AJ490">
        <v>5700</v>
      </c>
      <c r="AO490" t="s">
        <v>7303</v>
      </c>
      <c r="AS490" t="s">
        <v>697</v>
      </c>
      <c r="AU490">
        <v>5054</v>
      </c>
      <c r="AV490">
        <v>5054</v>
      </c>
      <c r="AW490">
        <v>5054</v>
      </c>
      <c r="AX490">
        <v>13</v>
      </c>
      <c r="AY490">
        <v>13</v>
      </c>
      <c r="AZ490">
        <v>400</v>
      </c>
      <c r="BB490">
        <v>748</v>
      </c>
      <c r="BG490" t="s">
        <v>31</v>
      </c>
      <c r="BK490" t="s">
        <v>31</v>
      </c>
      <c r="BL490" t="s">
        <v>31</v>
      </c>
      <c r="BM490" s="2">
        <v>41579</v>
      </c>
    </row>
    <row r="491" spans="1:65">
      <c r="A491">
        <v>106316</v>
      </c>
      <c r="B491">
        <v>50069</v>
      </c>
      <c r="C491" t="s">
        <v>673</v>
      </c>
      <c r="D491">
        <v>1721</v>
      </c>
      <c r="E491" t="s">
        <v>673</v>
      </c>
      <c r="F491" t="s">
        <v>889</v>
      </c>
      <c r="G491">
        <v>0</v>
      </c>
      <c r="J491" t="s">
        <v>1538</v>
      </c>
      <c r="M491">
        <v>607775</v>
      </c>
      <c r="N491">
        <v>1.2</v>
      </c>
      <c r="O491">
        <v>729.33</v>
      </c>
      <c r="Q491" t="s">
        <v>815</v>
      </c>
      <c r="R491" s="2">
        <v>44927</v>
      </c>
      <c r="S491">
        <v>5700</v>
      </c>
      <c r="T491" s="2">
        <v>44562</v>
      </c>
      <c r="U491" t="s">
        <v>6990</v>
      </c>
      <c r="V491" t="s">
        <v>6991</v>
      </c>
      <c r="W491">
        <v>0</v>
      </c>
      <c r="Y491">
        <v>0</v>
      </c>
      <c r="Z491" s="2">
        <v>41579</v>
      </c>
      <c r="AF491" t="s">
        <v>20</v>
      </c>
      <c r="AG491" t="s">
        <v>21</v>
      </c>
      <c r="AH491">
        <v>5054</v>
      </c>
      <c r="AI491">
        <v>1</v>
      </c>
      <c r="AJ491">
        <v>5700</v>
      </c>
      <c r="AO491" t="s">
        <v>7303</v>
      </c>
      <c r="AS491" t="s">
        <v>697</v>
      </c>
      <c r="AU491">
        <v>5054</v>
      </c>
      <c r="AV491">
        <v>5054</v>
      </c>
      <c r="AW491">
        <v>5054</v>
      </c>
      <c r="AX491">
        <v>14</v>
      </c>
      <c r="AY491">
        <v>14</v>
      </c>
      <c r="AZ491">
        <v>400</v>
      </c>
      <c r="BB491">
        <v>748</v>
      </c>
      <c r="BG491" t="s">
        <v>31</v>
      </c>
      <c r="BK491" t="s">
        <v>31</v>
      </c>
      <c r="BL491" t="s">
        <v>31</v>
      </c>
      <c r="BM491" s="2">
        <v>41579</v>
      </c>
    </row>
    <row r="492" spans="1:65">
      <c r="A492">
        <v>106316</v>
      </c>
      <c r="B492">
        <v>50069</v>
      </c>
      <c r="C492" t="s">
        <v>673</v>
      </c>
      <c r="D492">
        <v>1721</v>
      </c>
      <c r="E492" t="s">
        <v>673</v>
      </c>
      <c r="F492" t="s">
        <v>890</v>
      </c>
      <c r="G492">
        <v>0</v>
      </c>
      <c r="J492" t="s">
        <v>1538</v>
      </c>
      <c r="M492">
        <v>607775</v>
      </c>
      <c r="N492">
        <v>1.2</v>
      </c>
      <c r="O492">
        <v>729.33</v>
      </c>
      <c r="Q492" t="s">
        <v>815</v>
      </c>
      <c r="R492" s="2">
        <v>44927</v>
      </c>
      <c r="S492">
        <v>5700</v>
      </c>
      <c r="T492" s="2">
        <v>44562</v>
      </c>
      <c r="U492" t="s">
        <v>6990</v>
      </c>
      <c r="V492" t="s">
        <v>6991</v>
      </c>
      <c r="W492">
        <v>0</v>
      </c>
      <c r="Y492">
        <v>0</v>
      </c>
      <c r="Z492" s="2">
        <v>41579</v>
      </c>
      <c r="AF492" t="s">
        <v>20</v>
      </c>
      <c r="AG492" t="s">
        <v>21</v>
      </c>
      <c r="AH492">
        <v>5054</v>
      </c>
      <c r="AI492">
        <v>1</v>
      </c>
      <c r="AJ492">
        <v>5700</v>
      </c>
      <c r="AO492" t="s">
        <v>7303</v>
      </c>
      <c r="AS492" t="s">
        <v>697</v>
      </c>
      <c r="AU492">
        <v>5054</v>
      </c>
      <c r="AV492">
        <v>5054</v>
      </c>
      <c r="AW492">
        <v>5054</v>
      </c>
      <c r="AX492">
        <v>15</v>
      </c>
      <c r="AY492">
        <v>15</v>
      </c>
      <c r="AZ492">
        <v>400</v>
      </c>
      <c r="BB492">
        <v>748</v>
      </c>
      <c r="BG492" t="s">
        <v>31</v>
      </c>
      <c r="BK492" t="s">
        <v>31</v>
      </c>
      <c r="BL492" t="s">
        <v>31</v>
      </c>
      <c r="BM492" s="2">
        <v>41579</v>
      </c>
    </row>
    <row r="493" spans="1:65">
      <c r="A493">
        <v>106316</v>
      </c>
      <c r="B493">
        <v>50069</v>
      </c>
      <c r="C493" t="s">
        <v>673</v>
      </c>
      <c r="D493">
        <v>1721</v>
      </c>
      <c r="E493" t="s">
        <v>673</v>
      </c>
      <c r="F493" t="s">
        <v>891</v>
      </c>
      <c r="G493">
        <v>0</v>
      </c>
      <c r="J493" t="s">
        <v>1538</v>
      </c>
      <c r="M493">
        <v>607775</v>
      </c>
      <c r="N493">
        <v>1.2</v>
      </c>
      <c r="O493">
        <v>729.33</v>
      </c>
      <c r="Q493" t="s">
        <v>815</v>
      </c>
      <c r="R493" s="2">
        <v>44927</v>
      </c>
      <c r="S493">
        <v>5700</v>
      </c>
      <c r="T493" s="2">
        <v>44562</v>
      </c>
      <c r="U493" t="s">
        <v>6990</v>
      </c>
      <c r="V493" t="s">
        <v>6991</v>
      </c>
      <c r="W493">
        <v>0</v>
      </c>
      <c r="Y493">
        <v>0</v>
      </c>
      <c r="Z493" s="2">
        <v>41579</v>
      </c>
      <c r="AF493" t="s">
        <v>20</v>
      </c>
      <c r="AG493" t="s">
        <v>21</v>
      </c>
      <c r="AH493">
        <v>5054</v>
      </c>
      <c r="AI493">
        <v>1</v>
      </c>
      <c r="AJ493">
        <v>5700</v>
      </c>
      <c r="AO493" t="s">
        <v>7303</v>
      </c>
      <c r="AS493" t="s">
        <v>697</v>
      </c>
      <c r="AU493">
        <v>5054</v>
      </c>
      <c r="AV493">
        <v>5054</v>
      </c>
      <c r="AW493">
        <v>5054</v>
      </c>
      <c r="AX493">
        <v>16</v>
      </c>
      <c r="AY493">
        <v>16</v>
      </c>
      <c r="AZ493">
        <v>400</v>
      </c>
      <c r="BB493">
        <v>748</v>
      </c>
      <c r="BG493" t="s">
        <v>31</v>
      </c>
      <c r="BK493" t="s">
        <v>31</v>
      </c>
      <c r="BL493" t="s">
        <v>31</v>
      </c>
      <c r="BM493" s="2">
        <v>41579</v>
      </c>
    </row>
    <row r="494" spans="1:65">
      <c r="A494">
        <v>106316</v>
      </c>
      <c r="B494">
        <v>50069</v>
      </c>
      <c r="C494" t="s">
        <v>673</v>
      </c>
      <c r="D494">
        <v>1721</v>
      </c>
      <c r="E494" t="s">
        <v>673</v>
      </c>
      <c r="F494" t="s">
        <v>892</v>
      </c>
      <c r="G494">
        <v>0</v>
      </c>
      <c r="J494" t="s">
        <v>1538</v>
      </c>
      <c r="M494">
        <v>603023</v>
      </c>
      <c r="N494">
        <v>1.2</v>
      </c>
      <c r="O494">
        <v>723.63</v>
      </c>
      <c r="Q494" t="s">
        <v>815</v>
      </c>
      <c r="R494" s="2">
        <v>44927</v>
      </c>
      <c r="S494">
        <v>5700</v>
      </c>
      <c r="T494" s="2">
        <v>44562</v>
      </c>
      <c r="U494" t="s">
        <v>6990</v>
      </c>
      <c r="V494" t="s">
        <v>6991</v>
      </c>
      <c r="W494">
        <v>0</v>
      </c>
      <c r="Y494">
        <v>0</v>
      </c>
      <c r="Z494" s="2">
        <v>41579</v>
      </c>
      <c r="AF494" t="s">
        <v>20</v>
      </c>
      <c r="AG494" t="s">
        <v>21</v>
      </c>
      <c r="AH494">
        <v>5054</v>
      </c>
      <c r="AI494">
        <v>1</v>
      </c>
      <c r="AJ494">
        <v>5700</v>
      </c>
      <c r="AO494" t="s">
        <v>7303</v>
      </c>
      <c r="AS494" t="s">
        <v>697</v>
      </c>
      <c r="AU494">
        <v>5054</v>
      </c>
      <c r="AV494">
        <v>5054</v>
      </c>
      <c r="AW494">
        <v>5054</v>
      </c>
      <c r="AX494">
        <v>17</v>
      </c>
      <c r="AY494">
        <v>17</v>
      </c>
      <c r="AZ494">
        <v>400</v>
      </c>
      <c r="BB494">
        <v>748</v>
      </c>
      <c r="BG494" t="s">
        <v>31</v>
      </c>
      <c r="BK494" t="s">
        <v>31</v>
      </c>
      <c r="BL494" t="s">
        <v>31</v>
      </c>
      <c r="BM494" s="2">
        <v>41579</v>
      </c>
    </row>
    <row r="495" spans="1:65">
      <c r="A495">
        <v>106316</v>
      </c>
      <c r="B495">
        <v>50069</v>
      </c>
      <c r="C495" t="s">
        <v>673</v>
      </c>
      <c r="D495">
        <v>1721</v>
      </c>
      <c r="E495" t="s">
        <v>673</v>
      </c>
      <c r="F495" t="s">
        <v>893</v>
      </c>
      <c r="G495">
        <v>0</v>
      </c>
      <c r="J495" t="s">
        <v>1538</v>
      </c>
      <c r="M495">
        <v>612530</v>
      </c>
      <c r="N495">
        <v>1.2</v>
      </c>
      <c r="O495">
        <v>735.04</v>
      </c>
      <c r="Q495" t="s">
        <v>815</v>
      </c>
      <c r="R495" s="2">
        <v>44927</v>
      </c>
      <c r="S495">
        <v>5700</v>
      </c>
      <c r="T495" s="2">
        <v>44562</v>
      </c>
      <c r="U495" t="s">
        <v>6990</v>
      </c>
      <c r="V495" t="s">
        <v>6991</v>
      </c>
      <c r="W495">
        <v>0</v>
      </c>
      <c r="Y495">
        <v>0</v>
      </c>
      <c r="Z495" s="2">
        <v>41579</v>
      </c>
      <c r="AF495" t="s">
        <v>20</v>
      </c>
      <c r="AG495" t="s">
        <v>21</v>
      </c>
      <c r="AH495">
        <v>5054</v>
      </c>
      <c r="AI495">
        <v>1</v>
      </c>
      <c r="AJ495">
        <v>5700</v>
      </c>
      <c r="AO495" t="s">
        <v>7303</v>
      </c>
      <c r="AS495" t="s">
        <v>697</v>
      </c>
      <c r="AU495">
        <v>5054</v>
      </c>
      <c r="AV495">
        <v>5054</v>
      </c>
      <c r="AW495">
        <v>5054</v>
      </c>
      <c r="AX495">
        <v>18</v>
      </c>
      <c r="AY495">
        <v>18</v>
      </c>
      <c r="AZ495">
        <v>400</v>
      </c>
      <c r="BB495">
        <v>748</v>
      </c>
      <c r="BG495" t="s">
        <v>31</v>
      </c>
      <c r="BK495" t="s">
        <v>31</v>
      </c>
      <c r="BL495" t="s">
        <v>31</v>
      </c>
      <c r="BM495" s="2">
        <v>41579</v>
      </c>
    </row>
    <row r="496" spans="1:65">
      <c r="A496">
        <v>106316</v>
      </c>
      <c r="B496">
        <v>50069</v>
      </c>
      <c r="C496" t="s">
        <v>673</v>
      </c>
      <c r="D496">
        <v>1721</v>
      </c>
      <c r="E496" t="s">
        <v>673</v>
      </c>
      <c r="F496" t="s">
        <v>894</v>
      </c>
      <c r="G496">
        <v>0</v>
      </c>
      <c r="J496" t="s">
        <v>1538</v>
      </c>
      <c r="M496">
        <v>612530</v>
      </c>
      <c r="N496">
        <v>1.2</v>
      </c>
      <c r="O496">
        <v>735.04</v>
      </c>
      <c r="Q496" t="s">
        <v>815</v>
      </c>
      <c r="R496" s="2">
        <v>44927</v>
      </c>
      <c r="S496">
        <v>5700</v>
      </c>
      <c r="T496" s="2">
        <v>44562</v>
      </c>
      <c r="U496" t="s">
        <v>6990</v>
      </c>
      <c r="V496" t="s">
        <v>6991</v>
      </c>
      <c r="W496">
        <v>0</v>
      </c>
      <c r="Y496">
        <v>0</v>
      </c>
      <c r="Z496" s="2">
        <v>41579</v>
      </c>
      <c r="AF496" t="s">
        <v>20</v>
      </c>
      <c r="AG496" t="s">
        <v>21</v>
      </c>
      <c r="AH496">
        <v>5054</v>
      </c>
      <c r="AI496">
        <v>1</v>
      </c>
      <c r="AJ496">
        <v>5700</v>
      </c>
      <c r="AO496" t="s">
        <v>7303</v>
      </c>
      <c r="AS496" t="s">
        <v>697</v>
      </c>
      <c r="AU496">
        <v>5054</v>
      </c>
      <c r="AV496">
        <v>5054</v>
      </c>
      <c r="AW496">
        <v>5054</v>
      </c>
      <c r="AX496">
        <v>19</v>
      </c>
      <c r="AY496">
        <v>19</v>
      </c>
      <c r="AZ496">
        <v>400</v>
      </c>
      <c r="BB496">
        <v>748</v>
      </c>
      <c r="BG496" t="s">
        <v>31</v>
      </c>
      <c r="BK496" t="s">
        <v>31</v>
      </c>
      <c r="BL496" t="s">
        <v>31</v>
      </c>
      <c r="BM496" s="2">
        <v>41579</v>
      </c>
    </row>
    <row r="497" spans="1:65">
      <c r="A497">
        <v>106316</v>
      </c>
      <c r="B497">
        <v>50069</v>
      </c>
      <c r="C497" t="s">
        <v>673</v>
      </c>
      <c r="D497">
        <v>1721</v>
      </c>
      <c r="E497" t="s">
        <v>673</v>
      </c>
      <c r="F497" t="s">
        <v>895</v>
      </c>
      <c r="G497">
        <v>0</v>
      </c>
      <c r="J497" t="s">
        <v>1538</v>
      </c>
      <c r="M497">
        <v>713249</v>
      </c>
      <c r="N497">
        <v>1.2</v>
      </c>
      <c r="O497">
        <v>855.9</v>
      </c>
      <c r="Q497" t="s">
        <v>815</v>
      </c>
      <c r="R497" s="2">
        <v>44927</v>
      </c>
      <c r="S497">
        <v>5700</v>
      </c>
      <c r="T497" s="2">
        <v>44562</v>
      </c>
      <c r="U497" t="s">
        <v>6990</v>
      </c>
      <c r="V497" t="s">
        <v>6991</v>
      </c>
      <c r="W497">
        <v>0</v>
      </c>
      <c r="Y497">
        <v>0</v>
      </c>
      <c r="Z497" s="2">
        <v>41579</v>
      </c>
      <c r="AF497" t="s">
        <v>20</v>
      </c>
      <c r="AG497" t="s">
        <v>21</v>
      </c>
      <c r="AH497">
        <v>5054</v>
      </c>
      <c r="AI497">
        <v>1</v>
      </c>
      <c r="AJ497">
        <v>5700</v>
      </c>
      <c r="AO497" t="s">
        <v>7303</v>
      </c>
      <c r="AS497" t="s">
        <v>697</v>
      </c>
      <c r="AU497">
        <v>5054</v>
      </c>
      <c r="AV497">
        <v>5054</v>
      </c>
      <c r="AW497">
        <v>5054</v>
      </c>
      <c r="AX497">
        <v>20</v>
      </c>
      <c r="AY497">
        <v>20</v>
      </c>
      <c r="AZ497">
        <v>400</v>
      </c>
      <c r="BB497">
        <v>748</v>
      </c>
      <c r="BG497" t="s">
        <v>31</v>
      </c>
      <c r="BK497" t="s">
        <v>31</v>
      </c>
      <c r="BL497" t="s">
        <v>31</v>
      </c>
      <c r="BM497" s="2">
        <v>41579</v>
      </c>
    </row>
    <row r="498" spans="1:65">
      <c r="A498">
        <v>106316</v>
      </c>
      <c r="B498">
        <v>50069</v>
      </c>
      <c r="C498" t="s">
        <v>673</v>
      </c>
      <c r="D498">
        <v>1721</v>
      </c>
      <c r="E498" t="s">
        <v>673</v>
      </c>
      <c r="F498" t="s">
        <v>896</v>
      </c>
      <c r="G498">
        <v>0</v>
      </c>
      <c r="J498" t="s">
        <v>1538</v>
      </c>
      <c r="M498">
        <v>713249</v>
      </c>
      <c r="N498">
        <v>1.2</v>
      </c>
      <c r="O498">
        <v>855.9</v>
      </c>
      <c r="Q498" t="s">
        <v>815</v>
      </c>
      <c r="R498" s="2">
        <v>44927</v>
      </c>
      <c r="S498">
        <v>5700</v>
      </c>
      <c r="T498" s="2">
        <v>44562</v>
      </c>
      <c r="U498" t="s">
        <v>6990</v>
      </c>
      <c r="V498" t="s">
        <v>6991</v>
      </c>
      <c r="W498">
        <v>0</v>
      </c>
      <c r="Y498">
        <v>0</v>
      </c>
      <c r="Z498" s="2">
        <v>41579</v>
      </c>
      <c r="AF498" t="s">
        <v>20</v>
      </c>
      <c r="AG498" t="s">
        <v>21</v>
      </c>
      <c r="AH498">
        <v>5054</v>
      </c>
      <c r="AI498">
        <v>1</v>
      </c>
      <c r="AJ498">
        <v>5700</v>
      </c>
      <c r="AO498" t="s">
        <v>7303</v>
      </c>
      <c r="AS498" t="s">
        <v>697</v>
      </c>
      <c r="AU498">
        <v>5054</v>
      </c>
      <c r="AV498">
        <v>5054</v>
      </c>
      <c r="AW498">
        <v>5054</v>
      </c>
      <c r="AX498">
        <v>21</v>
      </c>
      <c r="AY498">
        <v>21</v>
      </c>
      <c r="AZ498">
        <v>400</v>
      </c>
      <c r="BB498">
        <v>748</v>
      </c>
      <c r="BG498" t="s">
        <v>31</v>
      </c>
      <c r="BK498" t="s">
        <v>31</v>
      </c>
      <c r="BL498" t="s">
        <v>31</v>
      </c>
      <c r="BM498" s="2">
        <v>41579</v>
      </c>
    </row>
    <row r="499" spans="1:65">
      <c r="A499">
        <v>106316</v>
      </c>
      <c r="B499">
        <v>50069</v>
      </c>
      <c r="C499" t="s">
        <v>673</v>
      </c>
      <c r="D499">
        <v>1721</v>
      </c>
      <c r="E499" t="s">
        <v>673</v>
      </c>
      <c r="F499" t="s">
        <v>897</v>
      </c>
      <c r="G499">
        <v>0</v>
      </c>
      <c r="J499" t="s">
        <v>1538</v>
      </c>
      <c r="M499">
        <v>713249</v>
      </c>
      <c r="N499">
        <v>1.2</v>
      </c>
      <c r="O499">
        <v>855.9</v>
      </c>
      <c r="Q499" t="s">
        <v>815</v>
      </c>
      <c r="R499" s="2">
        <v>44927</v>
      </c>
      <c r="S499">
        <v>5700</v>
      </c>
      <c r="T499" s="2">
        <v>44562</v>
      </c>
      <c r="U499" t="s">
        <v>6990</v>
      </c>
      <c r="V499" t="s">
        <v>6991</v>
      </c>
      <c r="W499">
        <v>0</v>
      </c>
      <c r="Y499">
        <v>0</v>
      </c>
      <c r="Z499" s="2">
        <v>41579</v>
      </c>
      <c r="AF499" t="s">
        <v>20</v>
      </c>
      <c r="AG499" t="s">
        <v>21</v>
      </c>
      <c r="AH499">
        <v>5054</v>
      </c>
      <c r="AI499">
        <v>1</v>
      </c>
      <c r="AJ499">
        <v>5700</v>
      </c>
      <c r="AO499" t="s">
        <v>7303</v>
      </c>
      <c r="AS499" t="s">
        <v>697</v>
      </c>
      <c r="AU499">
        <v>5054</v>
      </c>
      <c r="AV499">
        <v>5054</v>
      </c>
      <c r="AW499">
        <v>5054</v>
      </c>
      <c r="AX499">
        <v>22</v>
      </c>
      <c r="AY499">
        <v>22</v>
      </c>
      <c r="AZ499">
        <v>400</v>
      </c>
      <c r="BB499">
        <v>748</v>
      </c>
      <c r="BG499" t="s">
        <v>31</v>
      </c>
      <c r="BK499" t="s">
        <v>31</v>
      </c>
      <c r="BL499" t="s">
        <v>31</v>
      </c>
      <c r="BM499" s="2">
        <v>41579</v>
      </c>
    </row>
    <row r="500" spans="1:65">
      <c r="A500">
        <v>106316</v>
      </c>
      <c r="B500">
        <v>50069</v>
      </c>
      <c r="C500" t="s">
        <v>673</v>
      </c>
      <c r="D500">
        <v>1721</v>
      </c>
      <c r="E500" t="s">
        <v>673</v>
      </c>
      <c r="F500" t="s">
        <v>898</v>
      </c>
      <c r="G500">
        <v>0</v>
      </c>
      <c r="J500" t="s">
        <v>1538</v>
      </c>
      <c r="M500">
        <v>713249</v>
      </c>
      <c r="N500">
        <v>1.2</v>
      </c>
      <c r="O500">
        <v>855.9</v>
      </c>
      <c r="Q500" t="s">
        <v>815</v>
      </c>
      <c r="R500" s="2">
        <v>44927</v>
      </c>
      <c r="S500">
        <v>5700</v>
      </c>
      <c r="T500" s="2">
        <v>44562</v>
      </c>
      <c r="U500" t="s">
        <v>6990</v>
      </c>
      <c r="V500" t="s">
        <v>6991</v>
      </c>
      <c r="W500">
        <v>0</v>
      </c>
      <c r="Y500">
        <v>0</v>
      </c>
      <c r="Z500" s="2">
        <v>41579</v>
      </c>
      <c r="AF500" t="s">
        <v>20</v>
      </c>
      <c r="AG500" t="s">
        <v>21</v>
      </c>
      <c r="AH500">
        <v>5054</v>
      </c>
      <c r="AI500">
        <v>1</v>
      </c>
      <c r="AJ500">
        <v>5700</v>
      </c>
      <c r="AO500" t="s">
        <v>7303</v>
      </c>
      <c r="AS500" t="s">
        <v>697</v>
      </c>
      <c r="AU500">
        <v>5054</v>
      </c>
      <c r="AV500">
        <v>5054</v>
      </c>
      <c r="AW500">
        <v>5054</v>
      </c>
      <c r="AX500">
        <v>23</v>
      </c>
      <c r="AY500">
        <v>23</v>
      </c>
      <c r="AZ500">
        <v>400</v>
      </c>
      <c r="BB500">
        <v>748</v>
      </c>
      <c r="BG500" t="s">
        <v>31</v>
      </c>
      <c r="BK500" t="s">
        <v>31</v>
      </c>
      <c r="BL500" t="s">
        <v>31</v>
      </c>
      <c r="BM500" s="2">
        <v>41579</v>
      </c>
    </row>
    <row r="501" spans="1:65">
      <c r="A501">
        <v>106316</v>
      </c>
      <c r="B501">
        <v>50069</v>
      </c>
      <c r="C501" t="s">
        <v>673</v>
      </c>
      <c r="D501">
        <v>1721</v>
      </c>
      <c r="E501" t="s">
        <v>673</v>
      </c>
      <c r="F501" t="s">
        <v>899</v>
      </c>
      <c r="G501">
        <v>0</v>
      </c>
      <c r="J501" t="s">
        <v>1538</v>
      </c>
      <c r="M501">
        <v>713249</v>
      </c>
      <c r="N501">
        <v>1.2</v>
      </c>
      <c r="O501">
        <v>855.9</v>
      </c>
      <c r="Q501" t="s">
        <v>815</v>
      </c>
      <c r="R501" s="2">
        <v>44927</v>
      </c>
      <c r="S501">
        <v>5700</v>
      </c>
      <c r="T501" s="2">
        <v>44562</v>
      </c>
      <c r="U501" t="s">
        <v>6990</v>
      </c>
      <c r="V501" t="s">
        <v>6991</v>
      </c>
      <c r="W501">
        <v>0</v>
      </c>
      <c r="Y501">
        <v>0</v>
      </c>
      <c r="Z501" s="2">
        <v>41579</v>
      </c>
      <c r="AF501" t="s">
        <v>20</v>
      </c>
      <c r="AG501" t="s">
        <v>21</v>
      </c>
      <c r="AH501">
        <v>5054</v>
      </c>
      <c r="AI501">
        <v>1</v>
      </c>
      <c r="AJ501">
        <v>5700</v>
      </c>
      <c r="AO501" t="s">
        <v>7303</v>
      </c>
      <c r="AS501" t="s">
        <v>697</v>
      </c>
      <c r="AU501">
        <v>5054</v>
      </c>
      <c r="AV501">
        <v>5054</v>
      </c>
      <c r="AW501">
        <v>5054</v>
      </c>
      <c r="AX501">
        <v>24</v>
      </c>
      <c r="AY501">
        <v>24</v>
      </c>
      <c r="AZ501">
        <v>400</v>
      </c>
      <c r="BB501">
        <v>748</v>
      </c>
      <c r="BG501" t="s">
        <v>31</v>
      </c>
      <c r="BK501" t="s">
        <v>31</v>
      </c>
      <c r="BL501" t="s">
        <v>31</v>
      </c>
      <c r="BM501" s="2">
        <v>41579</v>
      </c>
    </row>
    <row r="502" spans="1:65">
      <c r="A502">
        <v>106316</v>
      </c>
      <c r="B502">
        <v>50069</v>
      </c>
      <c r="C502" t="s">
        <v>673</v>
      </c>
      <c r="D502">
        <v>1721</v>
      </c>
      <c r="E502" t="s">
        <v>673</v>
      </c>
      <c r="F502" t="s">
        <v>900</v>
      </c>
      <c r="G502">
        <v>0</v>
      </c>
      <c r="J502" t="s">
        <v>1538</v>
      </c>
      <c r="M502">
        <v>713249</v>
      </c>
      <c r="N502">
        <v>1.2</v>
      </c>
      <c r="O502">
        <v>855.9</v>
      </c>
      <c r="Q502" t="s">
        <v>815</v>
      </c>
      <c r="R502" s="2">
        <v>44927</v>
      </c>
      <c r="S502">
        <v>5700</v>
      </c>
      <c r="T502" s="2">
        <v>44562</v>
      </c>
      <c r="U502" t="s">
        <v>6990</v>
      </c>
      <c r="V502" t="s">
        <v>6991</v>
      </c>
      <c r="W502">
        <v>0</v>
      </c>
      <c r="Y502">
        <v>0</v>
      </c>
      <c r="Z502" s="2">
        <v>41579</v>
      </c>
      <c r="AF502" t="s">
        <v>20</v>
      </c>
      <c r="AG502" t="s">
        <v>21</v>
      </c>
      <c r="AH502">
        <v>5054</v>
      </c>
      <c r="AI502">
        <v>1</v>
      </c>
      <c r="AJ502">
        <v>5700</v>
      </c>
      <c r="AO502" t="s">
        <v>7303</v>
      </c>
      <c r="AS502" t="s">
        <v>697</v>
      </c>
      <c r="AU502">
        <v>5054</v>
      </c>
      <c r="AV502">
        <v>5054</v>
      </c>
      <c r="AW502">
        <v>5054</v>
      </c>
      <c r="AX502">
        <v>25</v>
      </c>
      <c r="AY502">
        <v>25</v>
      </c>
      <c r="AZ502">
        <v>400</v>
      </c>
      <c r="BB502">
        <v>748</v>
      </c>
      <c r="BG502" t="s">
        <v>31</v>
      </c>
      <c r="BK502" t="s">
        <v>31</v>
      </c>
      <c r="BL502" t="s">
        <v>31</v>
      </c>
      <c r="BM502" s="2">
        <v>41579</v>
      </c>
    </row>
    <row r="503" spans="1:65">
      <c r="A503">
        <v>106316</v>
      </c>
      <c r="B503">
        <v>50069</v>
      </c>
      <c r="C503" t="s">
        <v>673</v>
      </c>
      <c r="D503">
        <v>1721</v>
      </c>
      <c r="E503" t="s">
        <v>673</v>
      </c>
      <c r="F503" t="s">
        <v>901</v>
      </c>
      <c r="G503">
        <v>0</v>
      </c>
      <c r="J503" t="s">
        <v>1538</v>
      </c>
      <c r="M503">
        <v>713249</v>
      </c>
      <c r="N503">
        <v>1.2</v>
      </c>
      <c r="O503">
        <v>855.9</v>
      </c>
      <c r="Q503" t="s">
        <v>815</v>
      </c>
      <c r="R503" s="2">
        <v>44927</v>
      </c>
      <c r="S503">
        <v>5700</v>
      </c>
      <c r="T503" s="2">
        <v>44562</v>
      </c>
      <c r="U503" t="s">
        <v>6990</v>
      </c>
      <c r="V503" t="s">
        <v>6991</v>
      </c>
      <c r="W503">
        <v>0</v>
      </c>
      <c r="Y503">
        <v>0</v>
      </c>
      <c r="Z503" s="2">
        <v>41579</v>
      </c>
      <c r="AF503" t="s">
        <v>20</v>
      </c>
      <c r="AG503" t="s">
        <v>21</v>
      </c>
      <c r="AH503">
        <v>5054</v>
      </c>
      <c r="AI503">
        <v>1</v>
      </c>
      <c r="AJ503">
        <v>5700</v>
      </c>
      <c r="AO503" t="s">
        <v>7303</v>
      </c>
      <c r="AS503" t="s">
        <v>697</v>
      </c>
      <c r="AU503">
        <v>5054</v>
      </c>
      <c r="AV503">
        <v>5054</v>
      </c>
      <c r="AW503">
        <v>5054</v>
      </c>
      <c r="AX503">
        <v>26</v>
      </c>
      <c r="AY503">
        <v>26</v>
      </c>
      <c r="AZ503">
        <v>400</v>
      </c>
      <c r="BB503">
        <v>748</v>
      </c>
      <c r="BG503" t="s">
        <v>31</v>
      </c>
      <c r="BK503" t="s">
        <v>31</v>
      </c>
      <c r="BL503" t="s">
        <v>31</v>
      </c>
      <c r="BM503" s="2">
        <v>41579</v>
      </c>
    </row>
    <row r="504" spans="1:65">
      <c r="A504">
        <v>106316</v>
      </c>
      <c r="B504">
        <v>50069</v>
      </c>
      <c r="C504" t="s">
        <v>673</v>
      </c>
      <c r="D504">
        <v>1721</v>
      </c>
      <c r="E504" t="s">
        <v>673</v>
      </c>
      <c r="F504" t="s">
        <v>902</v>
      </c>
      <c r="G504">
        <v>0</v>
      </c>
      <c r="J504" t="s">
        <v>1538</v>
      </c>
      <c r="M504">
        <v>713249</v>
      </c>
      <c r="N504">
        <v>1.2</v>
      </c>
      <c r="O504">
        <v>855.9</v>
      </c>
      <c r="Q504" t="s">
        <v>815</v>
      </c>
      <c r="R504" s="2">
        <v>44927</v>
      </c>
      <c r="S504">
        <v>5700</v>
      </c>
      <c r="T504" s="2">
        <v>44562</v>
      </c>
      <c r="U504" t="s">
        <v>6990</v>
      </c>
      <c r="V504" t="s">
        <v>6991</v>
      </c>
      <c r="W504">
        <v>0</v>
      </c>
      <c r="Y504">
        <v>0</v>
      </c>
      <c r="Z504" s="2">
        <v>41579</v>
      </c>
      <c r="AF504" t="s">
        <v>20</v>
      </c>
      <c r="AG504" t="s">
        <v>21</v>
      </c>
      <c r="AH504">
        <v>5054</v>
      </c>
      <c r="AI504">
        <v>1</v>
      </c>
      <c r="AJ504">
        <v>5700</v>
      </c>
      <c r="AO504" t="s">
        <v>7303</v>
      </c>
      <c r="AS504" t="s">
        <v>697</v>
      </c>
      <c r="AU504">
        <v>5054</v>
      </c>
      <c r="AV504">
        <v>5054</v>
      </c>
      <c r="AW504">
        <v>5054</v>
      </c>
      <c r="AX504">
        <v>27</v>
      </c>
      <c r="AY504">
        <v>27</v>
      </c>
      <c r="AZ504">
        <v>400</v>
      </c>
      <c r="BB504">
        <v>748</v>
      </c>
      <c r="BG504" t="s">
        <v>31</v>
      </c>
      <c r="BK504" t="s">
        <v>31</v>
      </c>
      <c r="BL504" t="s">
        <v>31</v>
      </c>
      <c r="BM504" s="2">
        <v>41579</v>
      </c>
    </row>
    <row r="505" spans="1:65">
      <c r="A505">
        <v>106316</v>
      </c>
      <c r="B505">
        <v>50069</v>
      </c>
      <c r="C505" t="s">
        <v>673</v>
      </c>
      <c r="D505">
        <v>1721</v>
      </c>
      <c r="E505" t="s">
        <v>673</v>
      </c>
      <c r="F505" t="s">
        <v>903</v>
      </c>
      <c r="G505">
        <v>0</v>
      </c>
      <c r="J505" t="s">
        <v>1538</v>
      </c>
      <c r="M505">
        <v>713249</v>
      </c>
      <c r="N505">
        <v>1.2</v>
      </c>
      <c r="O505">
        <v>855.9</v>
      </c>
      <c r="Q505" t="s">
        <v>815</v>
      </c>
      <c r="R505" s="2">
        <v>44927</v>
      </c>
      <c r="S505">
        <v>5700</v>
      </c>
      <c r="T505" s="2">
        <v>44562</v>
      </c>
      <c r="U505" t="s">
        <v>6990</v>
      </c>
      <c r="V505" t="s">
        <v>6991</v>
      </c>
      <c r="W505">
        <v>0</v>
      </c>
      <c r="Y505">
        <v>0</v>
      </c>
      <c r="Z505" s="2">
        <v>41579</v>
      </c>
      <c r="AF505" t="s">
        <v>20</v>
      </c>
      <c r="AG505" t="s">
        <v>21</v>
      </c>
      <c r="AH505">
        <v>5054</v>
      </c>
      <c r="AI505">
        <v>1</v>
      </c>
      <c r="AJ505">
        <v>5700</v>
      </c>
      <c r="AO505" t="s">
        <v>7303</v>
      </c>
      <c r="AS505" t="s">
        <v>697</v>
      </c>
      <c r="AU505">
        <v>5054</v>
      </c>
      <c r="AV505">
        <v>5054</v>
      </c>
      <c r="AW505">
        <v>5054</v>
      </c>
      <c r="AX505">
        <v>28</v>
      </c>
      <c r="AY505">
        <v>28</v>
      </c>
      <c r="AZ505">
        <v>400</v>
      </c>
      <c r="BB505">
        <v>748</v>
      </c>
      <c r="BG505" t="s">
        <v>31</v>
      </c>
      <c r="BK505" t="s">
        <v>31</v>
      </c>
      <c r="BL505" t="s">
        <v>31</v>
      </c>
      <c r="BM505" s="2">
        <v>41579</v>
      </c>
    </row>
    <row r="506" spans="1:65">
      <c r="A506">
        <v>106316</v>
      </c>
      <c r="B506">
        <v>50069</v>
      </c>
      <c r="C506" t="s">
        <v>673</v>
      </c>
      <c r="D506">
        <v>1721</v>
      </c>
      <c r="E506" t="s">
        <v>673</v>
      </c>
      <c r="F506" t="s">
        <v>904</v>
      </c>
      <c r="G506">
        <v>0</v>
      </c>
      <c r="J506" t="s">
        <v>1538</v>
      </c>
      <c r="M506">
        <v>713249</v>
      </c>
      <c r="N506">
        <v>1.2</v>
      </c>
      <c r="O506">
        <v>855.9</v>
      </c>
      <c r="Q506" t="s">
        <v>815</v>
      </c>
      <c r="R506" s="2">
        <v>44927</v>
      </c>
      <c r="S506">
        <v>5700</v>
      </c>
      <c r="T506" s="2">
        <v>44562</v>
      </c>
      <c r="U506" t="s">
        <v>6990</v>
      </c>
      <c r="V506" t="s">
        <v>6991</v>
      </c>
      <c r="W506">
        <v>0</v>
      </c>
      <c r="Y506">
        <v>0</v>
      </c>
      <c r="Z506" s="2">
        <v>41579</v>
      </c>
      <c r="AF506" t="s">
        <v>20</v>
      </c>
      <c r="AG506" t="s">
        <v>21</v>
      </c>
      <c r="AH506">
        <v>5054</v>
      </c>
      <c r="AI506">
        <v>1</v>
      </c>
      <c r="AJ506">
        <v>5700</v>
      </c>
      <c r="AO506" t="s">
        <v>7303</v>
      </c>
      <c r="AS506" t="s">
        <v>697</v>
      </c>
      <c r="AU506">
        <v>5054</v>
      </c>
      <c r="AV506">
        <v>5054</v>
      </c>
      <c r="AW506">
        <v>5054</v>
      </c>
      <c r="AX506">
        <v>29</v>
      </c>
      <c r="AY506">
        <v>29</v>
      </c>
      <c r="AZ506">
        <v>400</v>
      </c>
      <c r="BB506">
        <v>748</v>
      </c>
      <c r="BG506" t="s">
        <v>31</v>
      </c>
      <c r="BK506" t="s">
        <v>31</v>
      </c>
      <c r="BL506" t="s">
        <v>31</v>
      </c>
      <c r="BM506" s="2">
        <v>41579</v>
      </c>
    </row>
    <row r="507" spans="1:65">
      <c r="A507">
        <v>106316</v>
      </c>
      <c r="B507">
        <v>50069</v>
      </c>
      <c r="C507" t="s">
        <v>673</v>
      </c>
      <c r="D507">
        <v>1721</v>
      </c>
      <c r="E507" t="s">
        <v>673</v>
      </c>
      <c r="F507" t="s">
        <v>905</v>
      </c>
      <c r="G507">
        <v>0</v>
      </c>
      <c r="J507" t="s">
        <v>1538</v>
      </c>
      <c r="M507">
        <v>713249</v>
      </c>
      <c r="N507">
        <v>1.2</v>
      </c>
      <c r="O507">
        <v>855.9</v>
      </c>
      <c r="Q507" t="s">
        <v>815</v>
      </c>
      <c r="R507" s="2">
        <v>44927</v>
      </c>
      <c r="S507">
        <v>5700</v>
      </c>
      <c r="T507" s="2">
        <v>44562</v>
      </c>
      <c r="U507" t="s">
        <v>6990</v>
      </c>
      <c r="V507" t="s">
        <v>6991</v>
      </c>
      <c r="W507">
        <v>0</v>
      </c>
      <c r="Y507">
        <v>0</v>
      </c>
      <c r="Z507" s="2">
        <v>41579</v>
      </c>
      <c r="AF507" t="s">
        <v>20</v>
      </c>
      <c r="AG507" t="s">
        <v>21</v>
      </c>
      <c r="AH507">
        <v>5054</v>
      </c>
      <c r="AI507">
        <v>1</v>
      </c>
      <c r="AJ507">
        <v>5700</v>
      </c>
      <c r="AO507" t="s">
        <v>7303</v>
      </c>
      <c r="AS507" t="s">
        <v>697</v>
      </c>
      <c r="AU507">
        <v>5054</v>
      </c>
      <c r="AV507">
        <v>5054</v>
      </c>
      <c r="AW507">
        <v>5054</v>
      </c>
      <c r="AX507">
        <v>30</v>
      </c>
      <c r="AY507">
        <v>30</v>
      </c>
      <c r="AZ507">
        <v>400</v>
      </c>
      <c r="BB507">
        <v>748</v>
      </c>
      <c r="BG507" t="s">
        <v>31</v>
      </c>
      <c r="BK507" t="s">
        <v>31</v>
      </c>
      <c r="BL507" t="s">
        <v>31</v>
      </c>
      <c r="BM507" s="2">
        <v>41579</v>
      </c>
    </row>
    <row r="508" spans="1:65">
      <c r="A508">
        <v>106316</v>
      </c>
      <c r="B508">
        <v>50069</v>
      </c>
      <c r="C508" t="s">
        <v>673</v>
      </c>
      <c r="D508">
        <v>1721</v>
      </c>
      <c r="E508" t="s">
        <v>673</v>
      </c>
      <c r="F508" t="s">
        <v>906</v>
      </c>
      <c r="G508">
        <v>0</v>
      </c>
      <c r="J508" t="s">
        <v>1538</v>
      </c>
      <c r="M508">
        <v>713249</v>
      </c>
      <c r="N508">
        <v>1.2</v>
      </c>
      <c r="O508">
        <v>855.9</v>
      </c>
      <c r="Q508" t="s">
        <v>815</v>
      </c>
      <c r="R508" s="2">
        <v>44927</v>
      </c>
      <c r="S508">
        <v>5700</v>
      </c>
      <c r="T508" s="2">
        <v>44562</v>
      </c>
      <c r="U508" t="s">
        <v>6990</v>
      </c>
      <c r="V508" t="s">
        <v>6991</v>
      </c>
      <c r="W508">
        <v>0</v>
      </c>
      <c r="Y508">
        <v>0</v>
      </c>
      <c r="Z508" s="2">
        <v>41579</v>
      </c>
      <c r="AF508" t="s">
        <v>20</v>
      </c>
      <c r="AG508" t="s">
        <v>21</v>
      </c>
      <c r="AH508">
        <v>5054</v>
      </c>
      <c r="AI508">
        <v>1</v>
      </c>
      <c r="AJ508">
        <v>5700</v>
      </c>
      <c r="AO508" t="s">
        <v>7303</v>
      </c>
      <c r="AS508" t="s">
        <v>697</v>
      </c>
      <c r="AU508">
        <v>5054</v>
      </c>
      <c r="AV508">
        <v>5054</v>
      </c>
      <c r="AW508">
        <v>5054</v>
      </c>
      <c r="AX508">
        <v>31</v>
      </c>
      <c r="AY508">
        <v>31</v>
      </c>
      <c r="AZ508">
        <v>400</v>
      </c>
      <c r="BB508">
        <v>748</v>
      </c>
      <c r="BG508" t="s">
        <v>31</v>
      </c>
      <c r="BK508" t="s">
        <v>31</v>
      </c>
      <c r="BL508" t="s">
        <v>31</v>
      </c>
      <c r="BM508" s="2">
        <v>41579</v>
      </c>
    </row>
    <row r="509" spans="1:65">
      <c r="A509">
        <v>106316</v>
      </c>
      <c r="B509">
        <v>50069</v>
      </c>
      <c r="C509" t="s">
        <v>673</v>
      </c>
      <c r="D509">
        <v>1721</v>
      </c>
      <c r="E509" t="s">
        <v>673</v>
      </c>
      <c r="F509" t="s">
        <v>907</v>
      </c>
      <c r="G509">
        <v>0</v>
      </c>
      <c r="J509" t="s">
        <v>1538</v>
      </c>
      <c r="M509">
        <v>713249</v>
      </c>
      <c r="N509">
        <v>1.2</v>
      </c>
      <c r="O509">
        <v>855.9</v>
      </c>
      <c r="Q509" t="s">
        <v>815</v>
      </c>
      <c r="R509" s="2">
        <v>44927</v>
      </c>
      <c r="S509">
        <v>5700</v>
      </c>
      <c r="T509" s="2">
        <v>44562</v>
      </c>
      <c r="U509" t="s">
        <v>6990</v>
      </c>
      <c r="V509" t="s">
        <v>6991</v>
      </c>
      <c r="W509">
        <v>0</v>
      </c>
      <c r="Y509">
        <v>0</v>
      </c>
      <c r="Z509" s="2">
        <v>41579</v>
      </c>
      <c r="AF509" t="s">
        <v>20</v>
      </c>
      <c r="AG509" t="s">
        <v>21</v>
      </c>
      <c r="AH509">
        <v>5054</v>
      </c>
      <c r="AI509">
        <v>1</v>
      </c>
      <c r="AJ509">
        <v>5700</v>
      </c>
      <c r="AO509" t="s">
        <v>7303</v>
      </c>
      <c r="AS509" t="s">
        <v>697</v>
      </c>
      <c r="AU509">
        <v>5054</v>
      </c>
      <c r="AV509">
        <v>5054</v>
      </c>
      <c r="AW509">
        <v>5054</v>
      </c>
      <c r="AX509">
        <v>32</v>
      </c>
      <c r="AY509">
        <v>32</v>
      </c>
      <c r="AZ509">
        <v>400</v>
      </c>
      <c r="BB509">
        <v>748</v>
      </c>
      <c r="BG509" t="s">
        <v>31</v>
      </c>
      <c r="BK509" t="s">
        <v>31</v>
      </c>
      <c r="BL509" t="s">
        <v>31</v>
      </c>
      <c r="BM509" s="2">
        <v>41579</v>
      </c>
    </row>
    <row r="510" spans="1:65">
      <c r="A510">
        <v>106316</v>
      </c>
      <c r="B510">
        <v>50069</v>
      </c>
      <c r="C510" t="s">
        <v>673</v>
      </c>
      <c r="D510">
        <v>1721</v>
      </c>
      <c r="E510" t="s">
        <v>673</v>
      </c>
      <c r="F510" t="s">
        <v>908</v>
      </c>
      <c r="G510">
        <v>0</v>
      </c>
      <c r="J510" t="s">
        <v>1538</v>
      </c>
      <c r="M510">
        <v>713249</v>
      </c>
      <c r="N510">
        <v>1.2</v>
      </c>
      <c r="O510">
        <v>855.9</v>
      </c>
      <c r="Q510" t="s">
        <v>815</v>
      </c>
      <c r="R510" s="2">
        <v>44927</v>
      </c>
      <c r="S510">
        <v>5700</v>
      </c>
      <c r="T510" s="2">
        <v>44562</v>
      </c>
      <c r="U510" t="s">
        <v>6990</v>
      </c>
      <c r="V510" t="s">
        <v>6991</v>
      </c>
      <c r="W510">
        <v>0</v>
      </c>
      <c r="Y510">
        <v>0</v>
      </c>
      <c r="Z510" s="2">
        <v>41579</v>
      </c>
      <c r="AF510" t="s">
        <v>20</v>
      </c>
      <c r="AG510" t="s">
        <v>21</v>
      </c>
      <c r="AH510">
        <v>5054</v>
      </c>
      <c r="AI510">
        <v>1</v>
      </c>
      <c r="AJ510">
        <v>5700</v>
      </c>
      <c r="AO510" t="s">
        <v>7303</v>
      </c>
      <c r="AS510" t="s">
        <v>697</v>
      </c>
      <c r="AU510">
        <v>5054</v>
      </c>
      <c r="AV510">
        <v>5054</v>
      </c>
      <c r="AW510">
        <v>5054</v>
      </c>
      <c r="AX510">
        <v>33</v>
      </c>
      <c r="AY510">
        <v>33</v>
      </c>
      <c r="AZ510">
        <v>400</v>
      </c>
      <c r="BB510">
        <v>748</v>
      </c>
      <c r="BG510" t="s">
        <v>31</v>
      </c>
      <c r="BK510" t="s">
        <v>31</v>
      </c>
      <c r="BL510" t="s">
        <v>31</v>
      </c>
      <c r="BM510" s="2">
        <v>41579</v>
      </c>
    </row>
    <row r="511" spans="1:65">
      <c r="A511">
        <v>106320</v>
      </c>
      <c r="B511">
        <v>50069</v>
      </c>
      <c r="C511" t="s">
        <v>673</v>
      </c>
      <c r="D511">
        <v>1721</v>
      </c>
      <c r="E511" t="s">
        <v>673</v>
      </c>
      <c r="F511" t="s">
        <v>910</v>
      </c>
      <c r="G511">
        <v>0</v>
      </c>
      <c r="J511" t="s">
        <v>1538</v>
      </c>
      <c r="M511">
        <v>541641</v>
      </c>
      <c r="N511">
        <v>1.2</v>
      </c>
      <c r="O511">
        <v>649.97</v>
      </c>
      <c r="Q511" t="s">
        <v>815</v>
      </c>
      <c r="R511" s="2">
        <v>44927</v>
      </c>
      <c r="S511">
        <v>5700</v>
      </c>
      <c r="T511" s="2">
        <v>44562</v>
      </c>
      <c r="U511" t="s">
        <v>6990</v>
      </c>
      <c r="V511" t="s">
        <v>6991</v>
      </c>
      <c r="W511">
        <v>0</v>
      </c>
      <c r="Y511">
        <v>0</v>
      </c>
      <c r="Z511" s="2">
        <v>41579</v>
      </c>
      <c r="AF511" t="s">
        <v>20</v>
      </c>
      <c r="AG511" t="s">
        <v>21</v>
      </c>
      <c r="AH511">
        <v>5055</v>
      </c>
      <c r="AI511">
        <v>1</v>
      </c>
      <c r="AJ511">
        <v>5700</v>
      </c>
      <c r="AO511" t="s">
        <v>7302</v>
      </c>
      <c r="AS511" t="s">
        <v>697</v>
      </c>
      <c r="AU511">
        <v>5055</v>
      </c>
      <c r="AV511">
        <v>5055</v>
      </c>
      <c r="AW511">
        <v>5055</v>
      </c>
      <c r="AX511">
        <v>1</v>
      </c>
      <c r="AY511">
        <v>1</v>
      </c>
      <c r="AZ511">
        <v>400</v>
      </c>
      <c r="BB511">
        <v>748</v>
      </c>
      <c r="BG511" t="s">
        <v>31</v>
      </c>
      <c r="BK511" t="s">
        <v>31</v>
      </c>
      <c r="BL511" t="s">
        <v>31</v>
      </c>
      <c r="BM511" s="2">
        <v>41579</v>
      </c>
    </row>
    <row r="512" spans="1:65">
      <c r="A512">
        <v>106320</v>
      </c>
      <c r="B512">
        <v>50069</v>
      </c>
      <c r="C512" t="s">
        <v>673</v>
      </c>
      <c r="D512">
        <v>1721</v>
      </c>
      <c r="E512" t="s">
        <v>673</v>
      </c>
      <c r="F512" t="s">
        <v>911</v>
      </c>
      <c r="G512">
        <v>0</v>
      </c>
      <c r="J512" t="s">
        <v>1538</v>
      </c>
      <c r="M512">
        <v>541641</v>
      </c>
      <c r="N512">
        <v>1.2</v>
      </c>
      <c r="O512">
        <v>649.97</v>
      </c>
      <c r="Q512" t="s">
        <v>815</v>
      </c>
      <c r="R512" s="2">
        <v>44927</v>
      </c>
      <c r="S512">
        <v>5700</v>
      </c>
      <c r="T512" s="2">
        <v>44562</v>
      </c>
      <c r="U512" t="s">
        <v>6990</v>
      </c>
      <c r="V512" t="s">
        <v>6991</v>
      </c>
      <c r="W512">
        <v>0</v>
      </c>
      <c r="Y512">
        <v>0</v>
      </c>
      <c r="Z512" s="2">
        <v>41579</v>
      </c>
      <c r="AF512" t="s">
        <v>20</v>
      </c>
      <c r="AG512" t="s">
        <v>21</v>
      </c>
      <c r="AH512">
        <v>5055</v>
      </c>
      <c r="AI512">
        <v>1</v>
      </c>
      <c r="AJ512">
        <v>5700</v>
      </c>
      <c r="AO512" t="s">
        <v>7302</v>
      </c>
      <c r="AS512" t="s">
        <v>697</v>
      </c>
      <c r="AU512">
        <v>5055</v>
      </c>
      <c r="AV512">
        <v>5055</v>
      </c>
      <c r="AW512">
        <v>5055</v>
      </c>
      <c r="AX512">
        <v>2</v>
      </c>
      <c r="AY512">
        <v>2</v>
      </c>
      <c r="AZ512">
        <v>400</v>
      </c>
      <c r="BB512">
        <v>748</v>
      </c>
      <c r="BG512" t="s">
        <v>31</v>
      </c>
      <c r="BK512" t="s">
        <v>31</v>
      </c>
      <c r="BL512" t="s">
        <v>31</v>
      </c>
      <c r="BM512" s="2">
        <v>41579</v>
      </c>
    </row>
    <row r="513" spans="1:65">
      <c r="A513">
        <v>106320</v>
      </c>
      <c r="B513">
        <v>50069</v>
      </c>
      <c r="C513" t="s">
        <v>673</v>
      </c>
      <c r="D513">
        <v>1721</v>
      </c>
      <c r="E513" t="s">
        <v>673</v>
      </c>
      <c r="F513" t="s">
        <v>912</v>
      </c>
      <c r="G513">
        <v>0</v>
      </c>
      <c r="J513" t="s">
        <v>1538</v>
      </c>
      <c r="M513">
        <v>541641</v>
      </c>
      <c r="N513">
        <v>1.2</v>
      </c>
      <c r="O513">
        <v>649.97</v>
      </c>
      <c r="Q513" t="s">
        <v>815</v>
      </c>
      <c r="R513" s="2">
        <v>44927</v>
      </c>
      <c r="S513">
        <v>5700</v>
      </c>
      <c r="T513" s="2">
        <v>44562</v>
      </c>
      <c r="U513" t="s">
        <v>6990</v>
      </c>
      <c r="V513" t="s">
        <v>6991</v>
      </c>
      <c r="W513">
        <v>0</v>
      </c>
      <c r="Y513">
        <v>0</v>
      </c>
      <c r="Z513" s="2">
        <v>41579</v>
      </c>
      <c r="AF513" t="s">
        <v>20</v>
      </c>
      <c r="AG513" t="s">
        <v>21</v>
      </c>
      <c r="AH513">
        <v>5055</v>
      </c>
      <c r="AI513">
        <v>1</v>
      </c>
      <c r="AJ513">
        <v>5700</v>
      </c>
      <c r="AO513" t="s">
        <v>7302</v>
      </c>
      <c r="AS513" t="s">
        <v>697</v>
      </c>
      <c r="AU513">
        <v>5055</v>
      </c>
      <c r="AV513">
        <v>5055</v>
      </c>
      <c r="AW513">
        <v>5055</v>
      </c>
      <c r="AX513">
        <v>3</v>
      </c>
      <c r="AY513">
        <v>3</v>
      </c>
      <c r="AZ513">
        <v>400</v>
      </c>
      <c r="BB513">
        <v>748</v>
      </c>
      <c r="BG513" t="s">
        <v>31</v>
      </c>
      <c r="BK513" t="s">
        <v>31</v>
      </c>
      <c r="BL513" t="s">
        <v>31</v>
      </c>
      <c r="BM513" s="2">
        <v>41579</v>
      </c>
    </row>
    <row r="514" spans="1:65">
      <c r="A514">
        <v>106320</v>
      </c>
      <c r="B514">
        <v>50069</v>
      </c>
      <c r="C514" t="s">
        <v>673</v>
      </c>
      <c r="D514">
        <v>1721</v>
      </c>
      <c r="E514" t="s">
        <v>673</v>
      </c>
      <c r="F514" t="s">
        <v>913</v>
      </c>
      <c r="G514">
        <v>0</v>
      </c>
      <c r="J514" t="s">
        <v>1538</v>
      </c>
      <c r="M514">
        <v>541641</v>
      </c>
      <c r="N514">
        <v>1.2</v>
      </c>
      <c r="O514">
        <v>649.97</v>
      </c>
      <c r="Q514" t="s">
        <v>815</v>
      </c>
      <c r="R514" s="2">
        <v>44927</v>
      </c>
      <c r="S514">
        <v>5700</v>
      </c>
      <c r="T514" s="2">
        <v>44562</v>
      </c>
      <c r="U514" t="s">
        <v>6990</v>
      </c>
      <c r="V514" t="s">
        <v>6991</v>
      </c>
      <c r="W514">
        <v>0</v>
      </c>
      <c r="Y514">
        <v>0</v>
      </c>
      <c r="Z514" s="2">
        <v>41579</v>
      </c>
      <c r="AF514" t="s">
        <v>20</v>
      </c>
      <c r="AG514" t="s">
        <v>21</v>
      </c>
      <c r="AH514">
        <v>5055</v>
      </c>
      <c r="AI514">
        <v>1</v>
      </c>
      <c r="AJ514">
        <v>5700</v>
      </c>
      <c r="AO514" t="s">
        <v>7302</v>
      </c>
      <c r="AS514" t="s">
        <v>697</v>
      </c>
      <c r="AU514">
        <v>5055</v>
      </c>
      <c r="AV514">
        <v>5055</v>
      </c>
      <c r="AW514">
        <v>5055</v>
      </c>
      <c r="AX514">
        <v>4</v>
      </c>
      <c r="AY514">
        <v>4</v>
      </c>
      <c r="AZ514">
        <v>400</v>
      </c>
      <c r="BB514">
        <v>748</v>
      </c>
      <c r="BG514" t="s">
        <v>31</v>
      </c>
      <c r="BK514" t="s">
        <v>31</v>
      </c>
      <c r="BL514" t="s">
        <v>31</v>
      </c>
      <c r="BM514" s="2">
        <v>41579</v>
      </c>
    </row>
    <row r="515" spans="1:65">
      <c r="A515">
        <v>108494</v>
      </c>
      <c r="B515">
        <v>50066</v>
      </c>
      <c r="C515" t="s">
        <v>673</v>
      </c>
      <c r="D515">
        <v>1721</v>
      </c>
      <c r="E515" t="s">
        <v>673</v>
      </c>
      <c r="F515" t="s">
        <v>7304</v>
      </c>
      <c r="G515">
        <v>183</v>
      </c>
      <c r="I515" t="s">
        <v>7305</v>
      </c>
      <c r="J515" t="s">
        <v>6883</v>
      </c>
      <c r="K515" t="s">
        <v>918</v>
      </c>
      <c r="M515">
        <v>347894</v>
      </c>
      <c r="N515">
        <v>1.01</v>
      </c>
      <c r="O515">
        <v>351.37</v>
      </c>
      <c r="Q515" t="s">
        <v>915</v>
      </c>
      <c r="R515" s="2">
        <v>44927</v>
      </c>
      <c r="S515">
        <v>5510</v>
      </c>
      <c r="T515" s="2">
        <v>44562</v>
      </c>
      <c r="U515" t="s">
        <v>6990</v>
      </c>
      <c r="V515" t="s">
        <v>6991</v>
      </c>
      <c r="W515">
        <v>0</v>
      </c>
      <c r="Y515">
        <v>204</v>
      </c>
      <c r="Z515" s="2">
        <v>42917</v>
      </c>
      <c r="AC515" s="2">
        <v>44904</v>
      </c>
      <c r="AE515" t="s">
        <v>7305</v>
      </c>
      <c r="AF515" t="s">
        <v>20</v>
      </c>
      <c r="AG515" t="s">
        <v>21</v>
      </c>
      <c r="AH515">
        <v>5056</v>
      </c>
      <c r="AI515">
        <v>1</v>
      </c>
      <c r="AJ515">
        <v>5540</v>
      </c>
      <c r="AO515" t="s">
        <v>7304</v>
      </c>
      <c r="AS515" t="s">
        <v>26</v>
      </c>
      <c r="AU515">
        <v>5056</v>
      </c>
      <c r="AV515">
        <v>5056</v>
      </c>
      <c r="AW515">
        <v>5056</v>
      </c>
      <c r="AX515">
        <v>1</v>
      </c>
      <c r="AY515">
        <v>1</v>
      </c>
      <c r="AZ515">
        <v>400</v>
      </c>
      <c r="BB515">
        <v>748</v>
      </c>
      <c r="BG515" t="s">
        <v>31</v>
      </c>
      <c r="BK515" t="s">
        <v>31</v>
      </c>
      <c r="BL515" t="s">
        <v>31</v>
      </c>
      <c r="BM515" s="2">
        <v>42917</v>
      </c>
    </row>
    <row r="516" spans="1:65">
      <c r="A516">
        <v>108495</v>
      </c>
      <c r="B516">
        <v>50066</v>
      </c>
      <c r="C516" t="s">
        <v>673</v>
      </c>
      <c r="D516">
        <v>1721</v>
      </c>
      <c r="E516" t="s">
        <v>673</v>
      </c>
      <c r="F516" t="s">
        <v>7306</v>
      </c>
      <c r="G516">
        <v>50</v>
      </c>
      <c r="I516" t="s">
        <v>7307</v>
      </c>
      <c r="J516" t="s">
        <v>6883</v>
      </c>
      <c r="K516" t="s">
        <v>918</v>
      </c>
      <c r="M516">
        <v>504143</v>
      </c>
      <c r="N516">
        <v>1.01</v>
      </c>
      <c r="O516">
        <v>509.18</v>
      </c>
      <c r="Q516" t="s">
        <v>920</v>
      </c>
      <c r="R516" s="2">
        <v>44927</v>
      </c>
      <c r="S516">
        <v>5510</v>
      </c>
      <c r="T516" s="2">
        <v>44562</v>
      </c>
      <c r="U516" t="s">
        <v>6990</v>
      </c>
      <c r="V516" t="s">
        <v>6991</v>
      </c>
      <c r="W516">
        <v>0</v>
      </c>
      <c r="Y516">
        <v>204</v>
      </c>
      <c r="Z516" s="2">
        <v>42917</v>
      </c>
      <c r="AC516" s="2">
        <v>44904</v>
      </c>
      <c r="AE516" t="s">
        <v>7307</v>
      </c>
      <c r="AF516" t="s">
        <v>20</v>
      </c>
      <c r="AG516" t="s">
        <v>21</v>
      </c>
      <c r="AH516">
        <v>5057</v>
      </c>
      <c r="AI516">
        <v>1</v>
      </c>
      <c r="AJ516">
        <v>5540</v>
      </c>
      <c r="AO516" t="s">
        <v>7306</v>
      </c>
      <c r="AS516" t="s">
        <v>26</v>
      </c>
      <c r="AU516">
        <v>5057</v>
      </c>
      <c r="AV516">
        <v>5057</v>
      </c>
      <c r="AW516">
        <v>5057</v>
      </c>
      <c r="AX516">
        <v>1</v>
      </c>
      <c r="AY516">
        <v>1</v>
      </c>
      <c r="AZ516">
        <v>400</v>
      </c>
      <c r="BB516">
        <v>748</v>
      </c>
      <c r="BG516" t="s">
        <v>31</v>
      </c>
      <c r="BK516" t="s">
        <v>31</v>
      </c>
      <c r="BL516" t="s">
        <v>31</v>
      </c>
      <c r="BM516" s="2">
        <v>42917</v>
      </c>
    </row>
    <row r="517" spans="1:65">
      <c r="A517">
        <v>108497</v>
      </c>
      <c r="B517">
        <v>50066</v>
      </c>
      <c r="C517" t="s">
        <v>673</v>
      </c>
      <c r="D517">
        <v>1721</v>
      </c>
      <c r="E517" t="s">
        <v>673</v>
      </c>
      <c r="F517" t="s">
        <v>7308</v>
      </c>
      <c r="G517">
        <v>900</v>
      </c>
      <c r="I517" t="s">
        <v>7309</v>
      </c>
      <c r="J517" t="s">
        <v>6883</v>
      </c>
      <c r="K517" t="s">
        <v>918</v>
      </c>
      <c r="M517">
        <v>418070</v>
      </c>
      <c r="N517">
        <v>1.01</v>
      </c>
      <c r="O517">
        <v>422.25</v>
      </c>
      <c r="Q517" t="s">
        <v>924</v>
      </c>
      <c r="R517" s="2">
        <v>44927</v>
      </c>
      <c r="S517">
        <v>5510</v>
      </c>
      <c r="T517" s="2">
        <v>44562</v>
      </c>
      <c r="U517" t="s">
        <v>6990</v>
      </c>
      <c r="V517" t="s">
        <v>6991</v>
      </c>
      <c r="W517">
        <v>0</v>
      </c>
      <c r="Y517">
        <v>204</v>
      </c>
      <c r="Z517" s="2">
        <v>42917</v>
      </c>
      <c r="AC517" s="2">
        <v>44904</v>
      </c>
      <c r="AE517" t="s">
        <v>7309</v>
      </c>
      <c r="AF517" t="s">
        <v>20</v>
      </c>
      <c r="AG517" t="s">
        <v>21</v>
      </c>
      <c r="AH517">
        <v>5058</v>
      </c>
      <c r="AI517">
        <v>1</v>
      </c>
      <c r="AJ517">
        <v>5540</v>
      </c>
      <c r="AO517" t="s">
        <v>7308</v>
      </c>
      <c r="AS517" t="s">
        <v>26</v>
      </c>
      <c r="AU517">
        <v>5058</v>
      </c>
      <c r="AV517">
        <v>5058</v>
      </c>
      <c r="AW517">
        <v>5058</v>
      </c>
      <c r="AX517">
        <v>1</v>
      </c>
      <c r="AY517">
        <v>1</v>
      </c>
      <c r="AZ517">
        <v>400</v>
      </c>
      <c r="BB517">
        <v>748</v>
      </c>
      <c r="BG517" t="s">
        <v>31</v>
      </c>
      <c r="BK517" t="s">
        <v>31</v>
      </c>
      <c r="BL517" t="s">
        <v>31</v>
      </c>
      <c r="BM517" s="2">
        <v>42917</v>
      </c>
    </row>
    <row r="518" spans="1:65">
      <c r="A518">
        <v>108498</v>
      </c>
      <c r="B518">
        <v>50066</v>
      </c>
      <c r="C518" t="s">
        <v>673</v>
      </c>
      <c r="D518">
        <v>1721</v>
      </c>
      <c r="E518" t="s">
        <v>673</v>
      </c>
      <c r="F518" t="s">
        <v>7310</v>
      </c>
      <c r="G518">
        <v>6</v>
      </c>
      <c r="I518" t="s">
        <v>7311</v>
      </c>
      <c r="J518" t="s">
        <v>6883</v>
      </c>
      <c r="K518" t="s">
        <v>918</v>
      </c>
      <c r="M518">
        <v>233626</v>
      </c>
      <c r="N518">
        <v>1.01</v>
      </c>
      <c r="O518">
        <v>235.97</v>
      </c>
      <c r="Q518" t="s">
        <v>928</v>
      </c>
      <c r="R518" s="2">
        <v>44927</v>
      </c>
      <c r="S518">
        <v>5510</v>
      </c>
      <c r="T518" s="2">
        <v>44562</v>
      </c>
      <c r="U518" t="s">
        <v>6990</v>
      </c>
      <c r="V518" t="s">
        <v>6991</v>
      </c>
      <c r="W518">
        <v>0</v>
      </c>
      <c r="Y518">
        <v>204</v>
      </c>
      <c r="Z518" s="2">
        <v>42917</v>
      </c>
      <c r="AC518" s="2">
        <v>44904</v>
      </c>
      <c r="AE518" t="s">
        <v>7311</v>
      </c>
      <c r="AF518" t="s">
        <v>20</v>
      </c>
      <c r="AG518" t="s">
        <v>21</v>
      </c>
      <c r="AH518">
        <v>5059</v>
      </c>
      <c r="AI518">
        <v>1</v>
      </c>
      <c r="AJ518">
        <v>5540</v>
      </c>
      <c r="AO518" t="s">
        <v>7310</v>
      </c>
      <c r="AS518" t="s">
        <v>26</v>
      </c>
      <c r="AU518">
        <v>5059</v>
      </c>
      <c r="AV518">
        <v>5059</v>
      </c>
      <c r="AW518">
        <v>5059</v>
      </c>
      <c r="AX518">
        <v>1</v>
      </c>
      <c r="AY518">
        <v>1</v>
      </c>
      <c r="AZ518">
        <v>400</v>
      </c>
      <c r="BB518">
        <v>748</v>
      </c>
      <c r="BG518" t="s">
        <v>31</v>
      </c>
      <c r="BK518" t="s">
        <v>31</v>
      </c>
      <c r="BL518" t="s">
        <v>31</v>
      </c>
      <c r="BM518" s="2">
        <v>42917</v>
      </c>
    </row>
    <row r="519" spans="1:65">
      <c r="A519">
        <v>108500</v>
      </c>
      <c r="B519">
        <v>50066</v>
      </c>
      <c r="C519" t="s">
        <v>673</v>
      </c>
      <c r="D519">
        <v>1721</v>
      </c>
      <c r="E519" t="s">
        <v>673</v>
      </c>
      <c r="F519" t="s">
        <v>7312</v>
      </c>
      <c r="G519">
        <v>2</v>
      </c>
      <c r="I519" t="s">
        <v>7313</v>
      </c>
      <c r="J519" t="s">
        <v>6883</v>
      </c>
      <c r="K519" t="s">
        <v>918</v>
      </c>
      <c r="M519">
        <v>61480</v>
      </c>
      <c r="N519">
        <v>1.01</v>
      </c>
      <c r="O519">
        <v>62.09</v>
      </c>
      <c r="Q519" t="s">
        <v>932</v>
      </c>
      <c r="R519" s="2">
        <v>44927</v>
      </c>
      <c r="S519">
        <v>5510</v>
      </c>
      <c r="T519" s="2">
        <v>44562</v>
      </c>
      <c r="U519" t="s">
        <v>6990</v>
      </c>
      <c r="V519" t="s">
        <v>6991</v>
      </c>
      <c r="W519">
        <v>0</v>
      </c>
      <c r="Y519">
        <v>204</v>
      </c>
      <c r="Z519" s="2">
        <v>42917</v>
      </c>
      <c r="AC519" s="2">
        <v>44904</v>
      </c>
      <c r="AE519" t="s">
        <v>7313</v>
      </c>
      <c r="AF519" t="s">
        <v>20</v>
      </c>
      <c r="AG519" t="s">
        <v>21</v>
      </c>
      <c r="AH519">
        <v>5060</v>
      </c>
      <c r="AI519">
        <v>1</v>
      </c>
      <c r="AJ519">
        <v>5540</v>
      </c>
      <c r="AO519" t="s">
        <v>7312</v>
      </c>
      <c r="AS519" t="s">
        <v>26</v>
      </c>
      <c r="AU519">
        <v>5060</v>
      </c>
      <c r="AV519">
        <v>5060</v>
      </c>
      <c r="AW519">
        <v>5060</v>
      </c>
      <c r="AX519">
        <v>1</v>
      </c>
      <c r="AY519">
        <v>1</v>
      </c>
      <c r="AZ519">
        <v>400</v>
      </c>
      <c r="BB519">
        <v>748</v>
      </c>
      <c r="BG519" t="s">
        <v>31</v>
      </c>
      <c r="BK519" t="s">
        <v>31</v>
      </c>
      <c r="BL519" t="s">
        <v>31</v>
      </c>
      <c r="BM519" s="2">
        <v>42917</v>
      </c>
    </row>
    <row r="520" spans="1:65">
      <c r="A520">
        <v>108501</v>
      </c>
      <c r="B520">
        <v>50066</v>
      </c>
      <c r="C520" t="s">
        <v>673</v>
      </c>
      <c r="D520">
        <v>1721</v>
      </c>
      <c r="E520" t="s">
        <v>673</v>
      </c>
      <c r="F520" t="s">
        <v>7314</v>
      </c>
      <c r="G520">
        <v>999</v>
      </c>
      <c r="I520" t="s">
        <v>7315</v>
      </c>
      <c r="J520" t="s">
        <v>6883</v>
      </c>
      <c r="K520" t="s">
        <v>918</v>
      </c>
      <c r="M520">
        <v>725475</v>
      </c>
      <c r="N520">
        <v>1.01</v>
      </c>
      <c r="O520">
        <v>732.73</v>
      </c>
      <c r="Q520" t="s">
        <v>936</v>
      </c>
      <c r="R520" s="2">
        <v>44927</v>
      </c>
      <c r="S520">
        <v>5510</v>
      </c>
      <c r="T520" s="2">
        <v>44562</v>
      </c>
      <c r="U520" t="s">
        <v>6990</v>
      </c>
      <c r="V520" t="s">
        <v>6991</v>
      </c>
      <c r="W520">
        <v>0</v>
      </c>
      <c r="Y520">
        <v>204</v>
      </c>
      <c r="Z520" s="2">
        <v>42917</v>
      </c>
      <c r="AC520" s="2">
        <v>44904</v>
      </c>
      <c r="AE520" t="s">
        <v>7315</v>
      </c>
      <c r="AF520" t="s">
        <v>20</v>
      </c>
      <c r="AG520" t="s">
        <v>21</v>
      </c>
      <c r="AH520">
        <v>5061</v>
      </c>
      <c r="AI520">
        <v>1</v>
      </c>
      <c r="AJ520">
        <v>5540</v>
      </c>
      <c r="AO520" t="s">
        <v>7314</v>
      </c>
      <c r="AS520" t="s">
        <v>26</v>
      </c>
      <c r="AU520">
        <v>5061</v>
      </c>
      <c r="AV520">
        <v>5061</v>
      </c>
      <c r="AW520">
        <v>5061</v>
      </c>
      <c r="AX520">
        <v>1</v>
      </c>
      <c r="AY520">
        <v>1</v>
      </c>
      <c r="AZ520">
        <v>400</v>
      </c>
      <c r="BB520">
        <v>748</v>
      </c>
      <c r="BG520" t="s">
        <v>31</v>
      </c>
      <c r="BK520" t="s">
        <v>31</v>
      </c>
      <c r="BL520" t="s">
        <v>31</v>
      </c>
      <c r="BM520" s="2">
        <v>42917</v>
      </c>
    </row>
    <row r="521" spans="1:65">
      <c r="A521">
        <v>108502</v>
      </c>
      <c r="B521">
        <v>50066</v>
      </c>
      <c r="C521" t="s">
        <v>673</v>
      </c>
      <c r="D521">
        <v>1721</v>
      </c>
      <c r="E521" t="s">
        <v>673</v>
      </c>
      <c r="F521" t="s">
        <v>7316</v>
      </c>
      <c r="G521">
        <v>39</v>
      </c>
      <c r="I521" t="s">
        <v>7317</v>
      </c>
      <c r="J521" t="s">
        <v>6883</v>
      </c>
      <c r="K521" t="s">
        <v>918</v>
      </c>
      <c r="M521">
        <v>565624</v>
      </c>
      <c r="N521">
        <v>1.01</v>
      </c>
      <c r="O521">
        <v>571.28</v>
      </c>
      <c r="Q521" t="s">
        <v>940</v>
      </c>
      <c r="R521" s="2">
        <v>44927</v>
      </c>
      <c r="S521">
        <v>5510</v>
      </c>
      <c r="T521" s="2">
        <v>44562</v>
      </c>
      <c r="U521" t="s">
        <v>6990</v>
      </c>
      <c r="V521" t="s">
        <v>6991</v>
      </c>
      <c r="W521">
        <v>0</v>
      </c>
      <c r="Y521">
        <v>204</v>
      </c>
      <c r="Z521" s="2">
        <v>42917</v>
      </c>
      <c r="AC521" s="2">
        <v>44904</v>
      </c>
      <c r="AE521" t="s">
        <v>7317</v>
      </c>
      <c r="AF521" t="s">
        <v>20</v>
      </c>
      <c r="AG521" t="s">
        <v>21</v>
      </c>
      <c r="AH521">
        <v>5062</v>
      </c>
      <c r="AI521">
        <v>1</v>
      </c>
      <c r="AJ521">
        <v>5540</v>
      </c>
      <c r="AO521" t="s">
        <v>7316</v>
      </c>
      <c r="AS521" t="s">
        <v>26</v>
      </c>
      <c r="AU521">
        <v>5062</v>
      </c>
      <c r="AV521">
        <v>5062</v>
      </c>
      <c r="AW521">
        <v>5062</v>
      </c>
      <c r="AX521">
        <v>1</v>
      </c>
      <c r="AY521">
        <v>1</v>
      </c>
      <c r="AZ521">
        <v>400</v>
      </c>
      <c r="BB521">
        <v>748</v>
      </c>
      <c r="BG521" t="s">
        <v>31</v>
      </c>
      <c r="BK521" t="s">
        <v>31</v>
      </c>
      <c r="BL521" t="s">
        <v>31</v>
      </c>
      <c r="BM521" s="2">
        <v>42917</v>
      </c>
    </row>
    <row r="522" spans="1:65">
      <c r="A522">
        <v>108503</v>
      </c>
      <c r="B522">
        <v>50066</v>
      </c>
      <c r="C522" t="s">
        <v>673</v>
      </c>
      <c r="D522">
        <v>1721</v>
      </c>
      <c r="E522" t="s">
        <v>673</v>
      </c>
      <c r="F522" t="s">
        <v>7318</v>
      </c>
      <c r="G522">
        <v>8</v>
      </c>
      <c r="I522" t="s">
        <v>7319</v>
      </c>
      <c r="J522" t="s">
        <v>6883</v>
      </c>
      <c r="K522" t="s">
        <v>918</v>
      </c>
      <c r="M522">
        <v>418070</v>
      </c>
      <c r="N522">
        <v>1.01</v>
      </c>
      <c r="O522">
        <v>422.25</v>
      </c>
      <c r="Q522" t="s">
        <v>944</v>
      </c>
      <c r="R522" s="2">
        <v>44927</v>
      </c>
      <c r="S522">
        <v>5510</v>
      </c>
      <c r="T522" s="2">
        <v>44562</v>
      </c>
      <c r="U522" t="s">
        <v>6990</v>
      </c>
      <c r="V522" t="s">
        <v>6991</v>
      </c>
      <c r="W522">
        <v>0</v>
      </c>
      <c r="Y522">
        <v>204</v>
      </c>
      <c r="Z522" s="2">
        <v>42917</v>
      </c>
      <c r="AC522" s="2">
        <v>44904</v>
      </c>
      <c r="AE522" t="s">
        <v>7319</v>
      </c>
      <c r="AF522" t="s">
        <v>20</v>
      </c>
      <c r="AG522" t="s">
        <v>21</v>
      </c>
      <c r="AH522">
        <v>5063</v>
      </c>
      <c r="AI522">
        <v>1</v>
      </c>
      <c r="AJ522">
        <v>5540</v>
      </c>
      <c r="AO522" t="s">
        <v>7318</v>
      </c>
      <c r="AS522" t="s">
        <v>26</v>
      </c>
      <c r="AU522">
        <v>5063</v>
      </c>
      <c r="AV522">
        <v>5063</v>
      </c>
      <c r="AW522">
        <v>5063</v>
      </c>
      <c r="AX522">
        <v>1</v>
      </c>
      <c r="AY522">
        <v>1</v>
      </c>
      <c r="AZ522">
        <v>400</v>
      </c>
      <c r="BB522">
        <v>748</v>
      </c>
      <c r="BG522" t="s">
        <v>31</v>
      </c>
      <c r="BK522" t="s">
        <v>31</v>
      </c>
      <c r="BL522" t="s">
        <v>31</v>
      </c>
      <c r="BM522" s="2">
        <v>42917</v>
      </c>
    </row>
    <row r="523" spans="1:65">
      <c r="A523">
        <v>108504</v>
      </c>
      <c r="B523">
        <v>50066</v>
      </c>
      <c r="C523" t="s">
        <v>673</v>
      </c>
      <c r="D523">
        <v>1721</v>
      </c>
      <c r="E523" t="s">
        <v>673</v>
      </c>
      <c r="F523" t="s">
        <v>7320</v>
      </c>
      <c r="G523">
        <v>6</v>
      </c>
      <c r="I523" t="s">
        <v>7321</v>
      </c>
      <c r="J523" t="s">
        <v>6883</v>
      </c>
      <c r="K523" t="s">
        <v>918</v>
      </c>
      <c r="M523">
        <v>737770</v>
      </c>
      <c r="N523">
        <v>1.01</v>
      </c>
      <c r="O523">
        <v>745.15</v>
      </c>
      <c r="Q523" t="s">
        <v>948</v>
      </c>
      <c r="R523" s="2">
        <v>44927</v>
      </c>
      <c r="S523">
        <v>5510</v>
      </c>
      <c r="T523" s="2">
        <v>44562</v>
      </c>
      <c r="U523" t="s">
        <v>6990</v>
      </c>
      <c r="V523" t="s">
        <v>6991</v>
      </c>
      <c r="W523">
        <v>0</v>
      </c>
      <c r="Y523">
        <v>204</v>
      </c>
      <c r="Z523" s="2">
        <v>42917</v>
      </c>
      <c r="AC523" s="2">
        <v>44904</v>
      </c>
      <c r="AE523" t="s">
        <v>7321</v>
      </c>
      <c r="AF523" t="s">
        <v>20</v>
      </c>
      <c r="AG523" t="s">
        <v>21</v>
      </c>
      <c r="AH523">
        <v>5064</v>
      </c>
      <c r="AI523">
        <v>1</v>
      </c>
      <c r="AJ523">
        <v>5540</v>
      </c>
      <c r="AO523" t="s">
        <v>7320</v>
      </c>
      <c r="AS523" t="s">
        <v>26</v>
      </c>
      <c r="AU523">
        <v>5064</v>
      </c>
      <c r="AV523">
        <v>5064</v>
      </c>
      <c r="AW523">
        <v>5064</v>
      </c>
      <c r="AX523">
        <v>1</v>
      </c>
      <c r="AY523">
        <v>1</v>
      </c>
      <c r="AZ523">
        <v>400</v>
      </c>
      <c r="BB523">
        <v>748</v>
      </c>
      <c r="BG523" t="s">
        <v>31</v>
      </c>
      <c r="BK523" t="s">
        <v>31</v>
      </c>
      <c r="BL523" t="s">
        <v>31</v>
      </c>
      <c r="BM523" s="2">
        <v>42917</v>
      </c>
    </row>
    <row r="524" spans="1:65">
      <c r="A524">
        <v>108505</v>
      </c>
      <c r="B524">
        <v>50066</v>
      </c>
      <c r="C524" t="s">
        <v>673</v>
      </c>
      <c r="D524">
        <v>1721</v>
      </c>
      <c r="E524" t="s">
        <v>673</v>
      </c>
      <c r="F524" t="s">
        <v>7322</v>
      </c>
      <c r="G524">
        <v>6</v>
      </c>
      <c r="I524" t="s">
        <v>7323</v>
      </c>
      <c r="J524" t="s">
        <v>6883</v>
      </c>
      <c r="K524" t="s">
        <v>918</v>
      </c>
      <c r="M524">
        <v>405774</v>
      </c>
      <c r="N524">
        <v>1.01</v>
      </c>
      <c r="O524">
        <v>409.83</v>
      </c>
      <c r="Q524" t="s">
        <v>952</v>
      </c>
      <c r="R524" s="2">
        <v>44927</v>
      </c>
      <c r="S524">
        <v>5510</v>
      </c>
      <c r="T524" s="2">
        <v>44562</v>
      </c>
      <c r="U524" t="s">
        <v>6990</v>
      </c>
      <c r="V524" t="s">
        <v>6991</v>
      </c>
      <c r="W524">
        <v>0</v>
      </c>
      <c r="Y524">
        <v>204</v>
      </c>
      <c r="Z524" s="2">
        <v>42917</v>
      </c>
      <c r="AC524" s="2">
        <v>44904</v>
      </c>
      <c r="AE524" t="s">
        <v>7323</v>
      </c>
      <c r="AF524" t="s">
        <v>20</v>
      </c>
      <c r="AG524" t="s">
        <v>21</v>
      </c>
      <c r="AH524">
        <v>5065</v>
      </c>
      <c r="AI524">
        <v>1</v>
      </c>
      <c r="AJ524">
        <v>5540</v>
      </c>
      <c r="AO524" t="s">
        <v>7322</v>
      </c>
      <c r="AS524" t="s">
        <v>26</v>
      </c>
      <c r="AU524">
        <v>5065</v>
      </c>
      <c r="AV524">
        <v>5065</v>
      </c>
      <c r="AW524">
        <v>5065</v>
      </c>
      <c r="AX524">
        <v>1</v>
      </c>
      <c r="AY524">
        <v>1</v>
      </c>
      <c r="AZ524">
        <v>400</v>
      </c>
      <c r="BB524">
        <v>748</v>
      </c>
      <c r="BG524" t="s">
        <v>31</v>
      </c>
      <c r="BK524" t="s">
        <v>31</v>
      </c>
      <c r="BL524" t="s">
        <v>31</v>
      </c>
      <c r="BM524" s="2">
        <v>42917</v>
      </c>
    </row>
    <row r="525" spans="1:65">
      <c r="A525">
        <v>108506</v>
      </c>
      <c r="B525">
        <v>50066</v>
      </c>
      <c r="C525" t="s">
        <v>673</v>
      </c>
      <c r="D525">
        <v>1721</v>
      </c>
      <c r="E525" t="s">
        <v>673</v>
      </c>
      <c r="F525" t="s">
        <v>1114</v>
      </c>
      <c r="G525">
        <v>10</v>
      </c>
      <c r="I525" t="s">
        <v>7324</v>
      </c>
      <c r="J525" t="s">
        <v>6883</v>
      </c>
      <c r="K525" t="s">
        <v>918</v>
      </c>
      <c r="M525">
        <v>516438</v>
      </c>
      <c r="N525">
        <v>1.01</v>
      </c>
      <c r="O525">
        <v>521.6</v>
      </c>
      <c r="Q525" t="s">
        <v>956</v>
      </c>
      <c r="R525" s="2">
        <v>44927</v>
      </c>
      <c r="S525">
        <v>5510</v>
      </c>
      <c r="T525" s="2">
        <v>44562</v>
      </c>
      <c r="U525" t="s">
        <v>6990</v>
      </c>
      <c r="V525" t="s">
        <v>6991</v>
      </c>
      <c r="W525">
        <v>0</v>
      </c>
      <c r="Y525">
        <v>204</v>
      </c>
      <c r="Z525" s="2">
        <v>42917</v>
      </c>
      <c r="AC525" s="2">
        <v>44904</v>
      </c>
      <c r="AE525" t="s">
        <v>7324</v>
      </c>
      <c r="AF525" t="s">
        <v>20</v>
      </c>
      <c r="AG525" t="s">
        <v>21</v>
      </c>
      <c r="AH525">
        <v>5066</v>
      </c>
      <c r="AI525">
        <v>1</v>
      </c>
      <c r="AJ525">
        <v>5540</v>
      </c>
      <c r="AO525" t="s">
        <v>1114</v>
      </c>
      <c r="AS525" t="s">
        <v>26</v>
      </c>
      <c r="AU525">
        <v>5066</v>
      </c>
      <c r="AV525">
        <v>5066</v>
      </c>
      <c r="AW525">
        <v>5066</v>
      </c>
      <c r="AX525">
        <v>1</v>
      </c>
      <c r="AY525">
        <v>1</v>
      </c>
      <c r="AZ525">
        <v>400</v>
      </c>
      <c r="BB525">
        <v>748</v>
      </c>
      <c r="BG525" t="s">
        <v>31</v>
      </c>
      <c r="BK525" t="s">
        <v>31</v>
      </c>
      <c r="BL525" t="s">
        <v>31</v>
      </c>
      <c r="BM525" s="2">
        <v>42917</v>
      </c>
    </row>
    <row r="526" spans="1:65">
      <c r="A526">
        <v>108507</v>
      </c>
      <c r="B526">
        <v>50066</v>
      </c>
      <c r="C526" t="s">
        <v>673</v>
      </c>
      <c r="D526">
        <v>1721</v>
      </c>
      <c r="E526" t="s">
        <v>673</v>
      </c>
      <c r="F526" t="s">
        <v>7325</v>
      </c>
      <c r="G526">
        <v>1608</v>
      </c>
      <c r="I526" t="s">
        <v>7326</v>
      </c>
      <c r="J526" t="s">
        <v>6883</v>
      </c>
      <c r="K526" t="s">
        <v>918</v>
      </c>
      <c r="M526">
        <v>73776</v>
      </c>
      <c r="N526">
        <v>1.01</v>
      </c>
      <c r="O526">
        <v>74.52</v>
      </c>
      <c r="Q526" t="s">
        <v>960</v>
      </c>
      <c r="R526" s="2">
        <v>44927</v>
      </c>
      <c r="S526">
        <v>5510</v>
      </c>
      <c r="T526" s="2">
        <v>44562</v>
      </c>
      <c r="U526" t="s">
        <v>6990</v>
      </c>
      <c r="V526" t="s">
        <v>6991</v>
      </c>
      <c r="W526">
        <v>0</v>
      </c>
      <c r="Y526">
        <v>204</v>
      </c>
      <c r="Z526" s="2">
        <v>42917</v>
      </c>
      <c r="AC526" s="2">
        <v>44904</v>
      </c>
      <c r="AE526" t="s">
        <v>7326</v>
      </c>
      <c r="AF526" t="s">
        <v>20</v>
      </c>
      <c r="AG526" t="s">
        <v>21</v>
      </c>
      <c r="AH526">
        <v>5067</v>
      </c>
      <c r="AI526">
        <v>1</v>
      </c>
      <c r="AJ526">
        <v>5540</v>
      </c>
      <c r="AO526" t="s">
        <v>7325</v>
      </c>
      <c r="AS526" t="s">
        <v>26</v>
      </c>
      <c r="AU526">
        <v>5067</v>
      </c>
      <c r="AV526">
        <v>5067</v>
      </c>
      <c r="AW526">
        <v>5067</v>
      </c>
      <c r="AX526">
        <v>1</v>
      </c>
      <c r="AY526">
        <v>1</v>
      </c>
      <c r="AZ526">
        <v>400</v>
      </c>
      <c r="BB526">
        <v>748</v>
      </c>
      <c r="BG526" t="s">
        <v>31</v>
      </c>
      <c r="BK526" t="s">
        <v>31</v>
      </c>
      <c r="BL526" t="s">
        <v>31</v>
      </c>
      <c r="BM526" s="2">
        <v>42917</v>
      </c>
    </row>
    <row r="527" spans="1:65">
      <c r="A527">
        <v>108508</v>
      </c>
      <c r="B527">
        <v>50066</v>
      </c>
      <c r="C527" t="s">
        <v>673</v>
      </c>
      <c r="D527">
        <v>1721</v>
      </c>
      <c r="E527" t="s">
        <v>673</v>
      </c>
      <c r="F527" t="s">
        <v>7327</v>
      </c>
      <c r="G527">
        <v>9</v>
      </c>
      <c r="I527" t="s">
        <v>7328</v>
      </c>
      <c r="J527" t="s">
        <v>6883</v>
      </c>
      <c r="K527" t="s">
        <v>968</v>
      </c>
      <c r="M527">
        <v>430366</v>
      </c>
      <c r="N527">
        <v>1.01</v>
      </c>
      <c r="O527">
        <v>434.67</v>
      </c>
      <c r="Q527" t="s">
        <v>964</v>
      </c>
      <c r="R527" s="2">
        <v>44927</v>
      </c>
      <c r="S527">
        <v>5510</v>
      </c>
      <c r="T527" s="2">
        <v>44562</v>
      </c>
      <c r="U527" t="s">
        <v>6990</v>
      </c>
      <c r="V527" t="s">
        <v>6991</v>
      </c>
      <c r="W527">
        <v>0</v>
      </c>
      <c r="Y527">
        <v>204</v>
      </c>
      <c r="Z527" s="2">
        <v>42917</v>
      </c>
      <c r="AC527" s="2">
        <v>44904</v>
      </c>
      <c r="AE527" t="s">
        <v>7329</v>
      </c>
      <c r="AF527" t="s">
        <v>20</v>
      </c>
      <c r="AG527" t="s">
        <v>21</v>
      </c>
      <c r="AH527">
        <v>5068</v>
      </c>
      <c r="AI527">
        <v>1</v>
      </c>
      <c r="AJ527">
        <v>5540</v>
      </c>
      <c r="AO527" t="s">
        <v>7327</v>
      </c>
      <c r="AS527" t="s">
        <v>26</v>
      </c>
      <c r="AU527">
        <v>5068</v>
      </c>
      <c r="AV527">
        <v>5068</v>
      </c>
      <c r="AW527">
        <v>5068</v>
      </c>
      <c r="AX527">
        <v>1</v>
      </c>
      <c r="AY527">
        <v>1</v>
      </c>
      <c r="AZ527">
        <v>400</v>
      </c>
      <c r="BB527">
        <v>748</v>
      </c>
      <c r="BG527" t="s">
        <v>31</v>
      </c>
      <c r="BK527" t="s">
        <v>31</v>
      </c>
      <c r="BL527" t="s">
        <v>31</v>
      </c>
      <c r="BM527" s="2">
        <v>42917</v>
      </c>
    </row>
    <row r="528" spans="1:65">
      <c r="A528">
        <v>108509</v>
      </c>
      <c r="B528">
        <v>50066</v>
      </c>
      <c r="C528" t="s">
        <v>673</v>
      </c>
      <c r="D528">
        <v>1721</v>
      </c>
      <c r="E528" t="s">
        <v>673</v>
      </c>
      <c r="F528" t="s">
        <v>7330</v>
      </c>
      <c r="G528">
        <v>87</v>
      </c>
      <c r="I528" t="s">
        <v>7331</v>
      </c>
      <c r="J528" t="s">
        <v>6883</v>
      </c>
      <c r="K528" t="s">
        <v>968</v>
      </c>
      <c r="M528">
        <v>37675</v>
      </c>
      <c r="N528">
        <v>0</v>
      </c>
      <c r="O528">
        <v>50</v>
      </c>
      <c r="Q528" t="s">
        <v>970</v>
      </c>
      <c r="R528" s="2">
        <v>44927</v>
      </c>
      <c r="S528">
        <v>5510</v>
      </c>
      <c r="T528" s="2">
        <v>44562</v>
      </c>
      <c r="U528" t="s">
        <v>6990</v>
      </c>
      <c r="V528" t="s">
        <v>6991</v>
      </c>
      <c r="W528">
        <v>0</v>
      </c>
      <c r="Y528">
        <v>204</v>
      </c>
      <c r="Z528" s="2">
        <v>42917</v>
      </c>
      <c r="AC528" s="2">
        <v>44904</v>
      </c>
      <c r="AE528" t="s">
        <v>7331</v>
      </c>
      <c r="AF528" t="s">
        <v>20</v>
      </c>
      <c r="AG528" t="s">
        <v>21</v>
      </c>
      <c r="AH528">
        <v>5069</v>
      </c>
      <c r="AJ528">
        <v>5540</v>
      </c>
      <c r="AO528" t="s">
        <v>7332</v>
      </c>
      <c r="AS528" t="s">
        <v>63</v>
      </c>
      <c r="AU528">
        <v>5069</v>
      </c>
      <c r="AV528">
        <v>5069</v>
      </c>
      <c r="AW528">
        <v>5069</v>
      </c>
      <c r="AX528">
        <v>1</v>
      </c>
      <c r="AY528">
        <v>1</v>
      </c>
      <c r="AZ528">
        <v>400</v>
      </c>
      <c r="BB528">
        <v>748</v>
      </c>
      <c r="BG528" t="s">
        <v>31</v>
      </c>
      <c r="BK528" t="s">
        <v>31</v>
      </c>
      <c r="BL528" t="s">
        <v>31</v>
      </c>
      <c r="BM528" s="2">
        <v>42917</v>
      </c>
    </row>
    <row r="529" spans="1:65">
      <c r="A529">
        <v>108510</v>
      </c>
      <c r="B529">
        <v>50066</v>
      </c>
      <c r="C529" t="s">
        <v>673</v>
      </c>
      <c r="D529">
        <v>1721</v>
      </c>
      <c r="E529" t="s">
        <v>673</v>
      </c>
      <c r="F529" t="s">
        <v>7002</v>
      </c>
      <c r="G529">
        <v>225</v>
      </c>
      <c r="I529" t="s">
        <v>7333</v>
      </c>
      <c r="J529" t="s">
        <v>6883</v>
      </c>
      <c r="K529" t="s">
        <v>968</v>
      </c>
      <c r="M529">
        <v>430366</v>
      </c>
      <c r="N529">
        <v>1.01</v>
      </c>
      <c r="O529">
        <v>434.67</v>
      </c>
      <c r="Q529" t="s">
        <v>974</v>
      </c>
      <c r="R529" s="2">
        <v>44927</v>
      </c>
      <c r="S529">
        <v>5510</v>
      </c>
      <c r="T529" s="2">
        <v>44562</v>
      </c>
      <c r="U529" t="s">
        <v>6990</v>
      </c>
      <c r="V529" t="s">
        <v>6991</v>
      </c>
      <c r="W529">
        <v>0</v>
      </c>
      <c r="Y529">
        <v>204</v>
      </c>
      <c r="Z529" s="2">
        <v>42917</v>
      </c>
      <c r="AC529" s="2">
        <v>44904</v>
      </c>
      <c r="AE529" t="s">
        <v>7333</v>
      </c>
      <c r="AF529" t="s">
        <v>20</v>
      </c>
      <c r="AG529" t="s">
        <v>21</v>
      </c>
      <c r="AH529">
        <v>5070</v>
      </c>
      <c r="AI529">
        <v>1</v>
      </c>
      <c r="AJ529">
        <v>5540</v>
      </c>
      <c r="AO529" t="s">
        <v>7002</v>
      </c>
      <c r="AS529" t="s">
        <v>26</v>
      </c>
      <c r="AU529">
        <v>5070</v>
      </c>
      <c r="AV529">
        <v>5070</v>
      </c>
      <c r="AW529">
        <v>5070</v>
      </c>
      <c r="AX529">
        <v>1</v>
      </c>
      <c r="AY529">
        <v>1</v>
      </c>
      <c r="AZ529">
        <v>400</v>
      </c>
      <c r="BB529">
        <v>748</v>
      </c>
      <c r="BG529" t="s">
        <v>31</v>
      </c>
      <c r="BK529" t="s">
        <v>31</v>
      </c>
      <c r="BL529" t="s">
        <v>31</v>
      </c>
      <c r="BM529" s="2">
        <v>42917</v>
      </c>
    </row>
    <row r="530" spans="1:65">
      <c r="A530">
        <v>108511</v>
      </c>
      <c r="B530">
        <v>50066</v>
      </c>
      <c r="C530" t="s">
        <v>673</v>
      </c>
      <c r="D530">
        <v>1721</v>
      </c>
      <c r="E530" t="s">
        <v>673</v>
      </c>
      <c r="F530" t="s">
        <v>7334</v>
      </c>
      <c r="G530">
        <v>344</v>
      </c>
      <c r="I530" t="s">
        <v>7335</v>
      </c>
      <c r="J530" t="s">
        <v>6883</v>
      </c>
      <c r="K530" t="s">
        <v>968</v>
      </c>
      <c r="M530">
        <v>344293</v>
      </c>
      <c r="N530">
        <v>1.01</v>
      </c>
      <c r="O530">
        <v>347.73</v>
      </c>
      <c r="Q530" t="s">
        <v>978</v>
      </c>
      <c r="R530" s="2">
        <v>44927</v>
      </c>
      <c r="S530">
        <v>5510</v>
      </c>
      <c r="T530" s="2">
        <v>44562</v>
      </c>
      <c r="U530" t="s">
        <v>6990</v>
      </c>
      <c r="V530" t="s">
        <v>6991</v>
      </c>
      <c r="W530">
        <v>0</v>
      </c>
      <c r="Y530">
        <v>204</v>
      </c>
      <c r="Z530" s="2">
        <v>42917</v>
      </c>
      <c r="AC530" s="2">
        <v>44904</v>
      </c>
      <c r="AE530" t="s">
        <v>7335</v>
      </c>
      <c r="AF530" t="s">
        <v>20</v>
      </c>
      <c r="AG530" t="s">
        <v>21</v>
      </c>
      <c r="AH530">
        <v>5071</v>
      </c>
      <c r="AI530">
        <v>1</v>
      </c>
      <c r="AJ530">
        <v>5540</v>
      </c>
      <c r="AO530" t="s">
        <v>7334</v>
      </c>
      <c r="AS530" t="s">
        <v>26</v>
      </c>
      <c r="AU530">
        <v>5071</v>
      </c>
      <c r="AV530">
        <v>5071</v>
      </c>
      <c r="AW530">
        <v>5071</v>
      </c>
      <c r="AX530">
        <v>1</v>
      </c>
      <c r="AY530">
        <v>1</v>
      </c>
      <c r="AZ530">
        <v>400</v>
      </c>
      <c r="BB530">
        <v>748</v>
      </c>
      <c r="BG530" t="s">
        <v>31</v>
      </c>
      <c r="BK530" t="s">
        <v>31</v>
      </c>
      <c r="BL530" t="s">
        <v>31</v>
      </c>
      <c r="BM530" s="2">
        <v>42917</v>
      </c>
    </row>
    <row r="531" spans="1:65">
      <c r="A531">
        <v>108512</v>
      </c>
      <c r="B531">
        <v>50066</v>
      </c>
      <c r="C531" t="s">
        <v>673</v>
      </c>
      <c r="D531">
        <v>1721</v>
      </c>
      <c r="E531" t="s">
        <v>673</v>
      </c>
      <c r="F531" t="s">
        <v>7336</v>
      </c>
      <c r="G531">
        <v>351</v>
      </c>
      <c r="I531" t="s">
        <v>7337</v>
      </c>
      <c r="J531" t="s">
        <v>6883</v>
      </c>
      <c r="K531" t="s">
        <v>968</v>
      </c>
      <c r="M531">
        <v>430366</v>
      </c>
      <c r="N531">
        <v>1.01</v>
      </c>
      <c r="O531">
        <v>434.67</v>
      </c>
      <c r="Q531" t="s">
        <v>982</v>
      </c>
      <c r="R531" s="2">
        <v>44927</v>
      </c>
      <c r="S531">
        <v>5510</v>
      </c>
      <c r="T531" s="2">
        <v>44562</v>
      </c>
      <c r="U531" t="s">
        <v>6990</v>
      </c>
      <c r="V531" t="s">
        <v>6991</v>
      </c>
      <c r="W531">
        <v>0</v>
      </c>
      <c r="Y531">
        <v>204</v>
      </c>
      <c r="Z531" s="2">
        <v>42917</v>
      </c>
      <c r="AC531" s="2">
        <v>44904</v>
      </c>
      <c r="AE531" t="s">
        <v>7337</v>
      </c>
      <c r="AF531" t="s">
        <v>20</v>
      </c>
      <c r="AG531" t="s">
        <v>21</v>
      </c>
      <c r="AH531">
        <v>5072</v>
      </c>
      <c r="AI531">
        <v>1</v>
      </c>
      <c r="AJ531">
        <v>5540</v>
      </c>
      <c r="AO531" t="s">
        <v>7336</v>
      </c>
      <c r="AS531" t="s">
        <v>26</v>
      </c>
      <c r="AU531">
        <v>5072</v>
      </c>
      <c r="AV531">
        <v>5072</v>
      </c>
      <c r="AW531">
        <v>5072</v>
      </c>
      <c r="AX531">
        <v>1</v>
      </c>
      <c r="AY531">
        <v>1</v>
      </c>
      <c r="AZ531">
        <v>400</v>
      </c>
      <c r="BB531">
        <v>748</v>
      </c>
      <c r="BG531" t="s">
        <v>31</v>
      </c>
      <c r="BK531" t="s">
        <v>31</v>
      </c>
      <c r="BL531" t="s">
        <v>31</v>
      </c>
      <c r="BM531" s="2">
        <v>42917</v>
      </c>
    </row>
    <row r="532" spans="1:65">
      <c r="A532">
        <v>108513</v>
      </c>
      <c r="B532">
        <v>50066</v>
      </c>
      <c r="C532" t="s">
        <v>673</v>
      </c>
      <c r="D532">
        <v>1721</v>
      </c>
      <c r="E532" t="s">
        <v>673</v>
      </c>
      <c r="F532" t="s">
        <v>4860</v>
      </c>
      <c r="G532">
        <v>8</v>
      </c>
      <c r="I532" t="s">
        <v>7338</v>
      </c>
      <c r="J532" t="s">
        <v>6883</v>
      </c>
      <c r="K532" t="s">
        <v>968</v>
      </c>
      <c r="M532">
        <v>221330</v>
      </c>
      <c r="N532">
        <v>1.01</v>
      </c>
      <c r="O532">
        <v>223.54</v>
      </c>
      <c r="Q532" t="s">
        <v>986</v>
      </c>
      <c r="R532" s="2">
        <v>44927</v>
      </c>
      <c r="S532">
        <v>5510</v>
      </c>
      <c r="T532" s="2">
        <v>44562</v>
      </c>
      <c r="U532" t="s">
        <v>6990</v>
      </c>
      <c r="V532" t="s">
        <v>6991</v>
      </c>
      <c r="W532">
        <v>0</v>
      </c>
      <c r="Y532">
        <v>204</v>
      </c>
      <c r="Z532" s="2">
        <v>42917</v>
      </c>
      <c r="AE532" t="s">
        <v>7338</v>
      </c>
      <c r="AF532" t="s">
        <v>20</v>
      </c>
      <c r="AG532" t="s">
        <v>21</v>
      </c>
      <c r="AH532">
        <v>5073</v>
      </c>
      <c r="AI532">
        <v>1</v>
      </c>
      <c r="AJ532">
        <v>5540</v>
      </c>
      <c r="AO532" t="s">
        <v>4860</v>
      </c>
      <c r="AS532" t="s">
        <v>26</v>
      </c>
      <c r="AU532">
        <v>5073</v>
      </c>
      <c r="AV532">
        <v>5073</v>
      </c>
      <c r="AW532">
        <v>5073</v>
      </c>
      <c r="AX532">
        <v>1</v>
      </c>
      <c r="AY532">
        <v>1</v>
      </c>
      <c r="AZ532">
        <v>400</v>
      </c>
      <c r="BB532">
        <v>748</v>
      </c>
      <c r="BG532" t="s">
        <v>31</v>
      </c>
      <c r="BK532" t="s">
        <v>31</v>
      </c>
      <c r="BL532" t="s">
        <v>31</v>
      </c>
      <c r="BM532" s="2">
        <v>42917</v>
      </c>
    </row>
    <row r="533" spans="1:65">
      <c r="A533">
        <v>108514</v>
      </c>
      <c r="B533">
        <v>50066</v>
      </c>
      <c r="C533" t="s">
        <v>673</v>
      </c>
      <c r="D533">
        <v>1721</v>
      </c>
      <c r="E533" t="s">
        <v>673</v>
      </c>
      <c r="F533" t="s">
        <v>7339</v>
      </c>
      <c r="G533">
        <v>9</v>
      </c>
      <c r="I533" t="s">
        <v>7340</v>
      </c>
      <c r="J533" t="s">
        <v>6883</v>
      </c>
      <c r="K533" t="s">
        <v>968</v>
      </c>
      <c r="M533">
        <v>430366</v>
      </c>
      <c r="N533">
        <v>1.01</v>
      </c>
      <c r="O533">
        <v>434.67</v>
      </c>
      <c r="Q533" t="s">
        <v>7341</v>
      </c>
      <c r="R533" s="2">
        <v>44927</v>
      </c>
      <c r="S533">
        <v>5510</v>
      </c>
      <c r="T533" s="2">
        <v>44562</v>
      </c>
      <c r="U533" t="s">
        <v>6990</v>
      </c>
      <c r="V533" t="s">
        <v>6991</v>
      </c>
      <c r="W533">
        <v>0</v>
      </c>
      <c r="Y533">
        <v>204</v>
      </c>
      <c r="Z533" s="2">
        <v>42917</v>
      </c>
      <c r="AC533" s="2">
        <v>44904</v>
      </c>
      <c r="AE533" t="s">
        <v>7340</v>
      </c>
      <c r="AF533" t="s">
        <v>20</v>
      </c>
      <c r="AG533" t="s">
        <v>21</v>
      </c>
      <c r="AH533">
        <v>5074</v>
      </c>
      <c r="AI533">
        <v>1</v>
      </c>
      <c r="AJ533">
        <v>5540</v>
      </c>
      <c r="AO533" t="s">
        <v>7339</v>
      </c>
      <c r="AS533" t="s">
        <v>58</v>
      </c>
      <c r="AU533">
        <v>5074</v>
      </c>
      <c r="AV533">
        <v>5074</v>
      </c>
      <c r="AW533">
        <v>5074</v>
      </c>
      <c r="AX533">
        <v>1</v>
      </c>
      <c r="AY533">
        <v>1</v>
      </c>
      <c r="AZ533">
        <v>400</v>
      </c>
      <c r="BB533">
        <v>748</v>
      </c>
      <c r="BG533" t="s">
        <v>31</v>
      </c>
      <c r="BK533" t="s">
        <v>31</v>
      </c>
      <c r="BL533" t="s">
        <v>31</v>
      </c>
      <c r="BM533" s="2">
        <v>42917</v>
      </c>
    </row>
    <row r="534" spans="1:65">
      <c r="A534">
        <v>108515</v>
      </c>
      <c r="B534">
        <v>50066</v>
      </c>
      <c r="C534" t="s">
        <v>673</v>
      </c>
      <c r="D534">
        <v>1721</v>
      </c>
      <c r="E534" t="s">
        <v>673</v>
      </c>
      <c r="F534" t="s">
        <v>994</v>
      </c>
      <c r="G534">
        <v>0</v>
      </c>
      <c r="I534" t="s">
        <v>7342</v>
      </c>
      <c r="J534" t="s">
        <v>6883</v>
      </c>
      <c r="K534" t="s">
        <v>968</v>
      </c>
      <c r="M534">
        <v>344293</v>
      </c>
      <c r="N534">
        <v>1.01</v>
      </c>
      <c r="O534">
        <v>347.73</v>
      </c>
      <c r="Q534" t="s">
        <v>993</v>
      </c>
      <c r="R534" s="2">
        <v>44927</v>
      </c>
      <c r="S534">
        <v>5510</v>
      </c>
      <c r="T534" s="2">
        <v>44562</v>
      </c>
      <c r="U534" t="s">
        <v>6990</v>
      </c>
      <c r="V534" t="s">
        <v>6991</v>
      </c>
      <c r="W534">
        <v>0</v>
      </c>
      <c r="Y534">
        <v>204</v>
      </c>
      <c r="Z534" s="2">
        <v>42917</v>
      </c>
      <c r="AC534" s="2">
        <v>44904</v>
      </c>
      <c r="AE534" t="s">
        <v>7342</v>
      </c>
      <c r="AF534" t="s">
        <v>20</v>
      </c>
      <c r="AG534" t="s">
        <v>21</v>
      </c>
      <c r="AH534">
        <v>5075</v>
      </c>
      <c r="AI534">
        <v>1</v>
      </c>
      <c r="AJ534">
        <v>5540</v>
      </c>
      <c r="AO534" t="s">
        <v>994</v>
      </c>
      <c r="AS534" t="s">
        <v>26</v>
      </c>
      <c r="AU534">
        <v>5075</v>
      </c>
      <c r="AV534">
        <v>5075</v>
      </c>
      <c r="AW534">
        <v>5075</v>
      </c>
      <c r="AX534">
        <v>1</v>
      </c>
      <c r="AY534">
        <v>1</v>
      </c>
      <c r="AZ534">
        <v>400</v>
      </c>
      <c r="BB534">
        <v>748</v>
      </c>
      <c r="BG534" t="s">
        <v>31</v>
      </c>
      <c r="BK534" t="s">
        <v>31</v>
      </c>
      <c r="BL534" t="s">
        <v>31</v>
      </c>
      <c r="BM534" s="2">
        <v>42917</v>
      </c>
    </row>
    <row r="535" spans="1:65">
      <c r="A535">
        <v>108516</v>
      </c>
      <c r="B535">
        <v>50066</v>
      </c>
      <c r="C535" t="s">
        <v>673</v>
      </c>
      <c r="D535">
        <v>1721</v>
      </c>
      <c r="E535" t="s">
        <v>673</v>
      </c>
      <c r="F535" t="s">
        <v>998</v>
      </c>
      <c r="G535">
        <v>0</v>
      </c>
      <c r="I535" t="s">
        <v>7343</v>
      </c>
      <c r="J535" t="s">
        <v>6883</v>
      </c>
      <c r="K535" t="s">
        <v>968</v>
      </c>
      <c r="M535">
        <v>565624</v>
      </c>
      <c r="N535">
        <v>1.01</v>
      </c>
      <c r="O535">
        <v>571.28</v>
      </c>
      <c r="Q535" t="s">
        <v>997</v>
      </c>
      <c r="R535" s="2">
        <v>44927</v>
      </c>
      <c r="S535">
        <v>5510</v>
      </c>
      <c r="T535" s="2">
        <v>44562</v>
      </c>
      <c r="U535" t="s">
        <v>6990</v>
      </c>
      <c r="V535" t="s">
        <v>6991</v>
      </c>
      <c r="W535">
        <v>0</v>
      </c>
      <c r="Y535">
        <v>204</v>
      </c>
      <c r="Z535" s="2">
        <v>42917</v>
      </c>
      <c r="AC535" s="2">
        <v>44904</v>
      </c>
      <c r="AE535" t="s">
        <v>7343</v>
      </c>
      <c r="AF535" t="s">
        <v>20</v>
      </c>
      <c r="AG535" t="s">
        <v>21</v>
      </c>
      <c r="AH535">
        <v>5076</v>
      </c>
      <c r="AI535">
        <v>1</v>
      </c>
      <c r="AJ535">
        <v>5540</v>
      </c>
      <c r="AO535" t="s">
        <v>998</v>
      </c>
      <c r="AS535" t="s">
        <v>26</v>
      </c>
      <c r="AU535">
        <v>5076</v>
      </c>
      <c r="AV535">
        <v>5076</v>
      </c>
      <c r="AW535">
        <v>5076</v>
      </c>
      <c r="AX535">
        <v>1</v>
      </c>
      <c r="AY535">
        <v>1</v>
      </c>
      <c r="AZ535">
        <v>400</v>
      </c>
      <c r="BB535">
        <v>748</v>
      </c>
      <c r="BG535" t="s">
        <v>31</v>
      </c>
      <c r="BK535" t="s">
        <v>31</v>
      </c>
      <c r="BL535" t="s">
        <v>31</v>
      </c>
      <c r="BM535" s="2">
        <v>42917</v>
      </c>
    </row>
    <row r="536" spans="1:65">
      <c r="A536">
        <v>108517</v>
      </c>
      <c r="B536">
        <v>50066</v>
      </c>
      <c r="C536" t="s">
        <v>673</v>
      </c>
      <c r="D536">
        <v>1721</v>
      </c>
      <c r="E536" t="s">
        <v>673</v>
      </c>
      <c r="F536" t="s">
        <v>1002</v>
      </c>
      <c r="G536">
        <v>0</v>
      </c>
      <c r="I536" t="s">
        <v>7344</v>
      </c>
      <c r="J536" t="s">
        <v>6883</v>
      </c>
      <c r="K536" t="s">
        <v>968</v>
      </c>
      <c r="M536">
        <v>172145</v>
      </c>
      <c r="N536">
        <v>1.01</v>
      </c>
      <c r="O536">
        <v>173.87</v>
      </c>
      <c r="Q536" t="s">
        <v>1001</v>
      </c>
      <c r="R536" s="2">
        <v>44927</v>
      </c>
      <c r="S536">
        <v>5510</v>
      </c>
      <c r="T536" s="2">
        <v>44562</v>
      </c>
      <c r="U536" t="s">
        <v>6990</v>
      </c>
      <c r="V536" t="s">
        <v>6991</v>
      </c>
      <c r="W536">
        <v>0</v>
      </c>
      <c r="Y536">
        <v>204</v>
      </c>
      <c r="Z536" s="2">
        <v>42917</v>
      </c>
      <c r="AC536" s="2">
        <v>44904</v>
      </c>
      <c r="AE536" t="s">
        <v>7344</v>
      </c>
      <c r="AF536" t="s">
        <v>20</v>
      </c>
      <c r="AG536" t="s">
        <v>21</v>
      </c>
      <c r="AH536">
        <v>5077</v>
      </c>
      <c r="AI536">
        <v>1</v>
      </c>
      <c r="AJ536">
        <v>5540</v>
      </c>
      <c r="AO536" t="s">
        <v>7345</v>
      </c>
      <c r="AS536" t="s">
        <v>1004</v>
      </c>
      <c r="AU536">
        <v>5077</v>
      </c>
      <c r="AV536">
        <v>5077</v>
      </c>
      <c r="AW536">
        <v>5077</v>
      </c>
      <c r="AX536">
        <v>1</v>
      </c>
      <c r="AY536">
        <v>1</v>
      </c>
      <c r="AZ536">
        <v>400</v>
      </c>
      <c r="BB536">
        <v>748</v>
      </c>
      <c r="BG536" t="s">
        <v>31</v>
      </c>
      <c r="BK536" t="s">
        <v>31</v>
      </c>
      <c r="BL536" t="s">
        <v>31</v>
      </c>
      <c r="BM536" s="2">
        <v>42917</v>
      </c>
    </row>
    <row r="537" spans="1:65">
      <c r="A537">
        <v>108518</v>
      </c>
      <c r="B537">
        <v>50066</v>
      </c>
      <c r="C537" t="s">
        <v>673</v>
      </c>
      <c r="D537">
        <v>1721</v>
      </c>
      <c r="E537" t="s">
        <v>673</v>
      </c>
      <c r="F537" t="s">
        <v>7346</v>
      </c>
      <c r="G537">
        <v>1</v>
      </c>
      <c r="I537" t="s">
        <v>7347</v>
      </c>
      <c r="J537" t="s">
        <v>6883</v>
      </c>
      <c r="K537" t="s">
        <v>968</v>
      </c>
      <c r="M537">
        <v>405774</v>
      </c>
      <c r="N537">
        <v>1.01</v>
      </c>
      <c r="O537">
        <v>409.83</v>
      </c>
      <c r="Q537" t="s">
        <v>1006</v>
      </c>
      <c r="R537" s="2">
        <v>44927</v>
      </c>
      <c r="S537">
        <v>5510</v>
      </c>
      <c r="T537" s="2">
        <v>44562</v>
      </c>
      <c r="U537" t="s">
        <v>6990</v>
      </c>
      <c r="V537" t="s">
        <v>6991</v>
      </c>
      <c r="W537">
        <v>0</v>
      </c>
      <c r="Y537">
        <v>204</v>
      </c>
      <c r="Z537" s="2">
        <v>42917</v>
      </c>
      <c r="AC537" s="2">
        <v>44904</v>
      </c>
      <c r="AE537" t="s">
        <v>7347</v>
      </c>
      <c r="AF537" t="s">
        <v>20</v>
      </c>
      <c r="AG537" t="s">
        <v>21</v>
      </c>
      <c r="AH537">
        <v>5078</v>
      </c>
      <c r="AI537">
        <v>1</v>
      </c>
      <c r="AJ537">
        <v>5540</v>
      </c>
      <c r="AO537" t="s">
        <v>7346</v>
      </c>
      <c r="AS537" t="s">
        <v>26</v>
      </c>
      <c r="AU537">
        <v>5078</v>
      </c>
      <c r="AV537">
        <v>5078</v>
      </c>
      <c r="AW537">
        <v>5078</v>
      </c>
      <c r="AX537">
        <v>1</v>
      </c>
      <c r="AY537">
        <v>1</v>
      </c>
      <c r="AZ537">
        <v>400</v>
      </c>
      <c r="BB537">
        <v>748</v>
      </c>
      <c r="BG537" t="s">
        <v>31</v>
      </c>
      <c r="BK537" t="s">
        <v>31</v>
      </c>
      <c r="BL537" t="s">
        <v>31</v>
      </c>
      <c r="BM537" s="2">
        <v>42917</v>
      </c>
    </row>
    <row r="538" spans="1:65">
      <c r="A538" t="s">
        <v>688</v>
      </c>
      <c r="B538">
        <v>10000</v>
      </c>
      <c r="C538" t="s">
        <v>673</v>
      </c>
      <c r="D538">
        <v>1721</v>
      </c>
      <c r="E538" t="s">
        <v>673</v>
      </c>
      <c r="F538" t="s">
        <v>689</v>
      </c>
      <c r="G538">
        <v>0</v>
      </c>
      <c r="J538" t="s">
        <v>7348</v>
      </c>
      <c r="M538">
        <v>0</v>
      </c>
      <c r="N538">
        <v>0</v>
      </c>
      <c r="O538">
        <v>0</v>
      </c>
      <c r="Q538" t="s">
        <v>288</v>
      </c>
      <c r="R538" s="2">
        <v>44927</v>
      </c>
      <c r="S538">
        <v>5510</v>
      </c>
      <c r="T538" s="2">
        <v>44562</v>
      </c>
      <c r="U538" t="s">
        <v>6990</v>
      </c>
      <c r="V538" t="s">
        <v>6991</v>
      </c>
      <c r="W538">
        <v>0</v>
      </c>
      <c r="Y538">
        <v>204</v>
      </c>
      <c r="Z538" s="2">
        <v>40544</v>
      </c>
      <c r="AE538" t="s">
        <v>7329</v>
      </c>
      <c r="AF538" t="s">
        <v>20</v>
      </c>
      <c r="AG538" t="s">
        <v>21</v>
      </c>
      <c r="AH538">
        <v>5079</v>
      </c>
      <c r="AJ538">
        <v>5001</v>
      </c>
      <c r="AU538">
        <v>5079</v>
      </c>
      <c r="AV538">
        <v>5079</v>
      </c>
      <c r="AW538">
        <v>5079</v>
      </c>
      <c r="AX538">
        <v>1</v>
      </c>
      <c r="AY538">
        <v>1</v>
      </c>
      <c r="AZ538">
        <v>400</v>
      </c>
      <c r="BB538">
        <v>748</v>
      </c>
      <c r="BE538" t="s">
        <v>690</v>
      </c>
      <c r="BF538" t="s">
        <v>690</v>
      </c>
      <c r="BG538" t="s">
        <v>31</v>
      </c>
      <c r="BK538" t="s">
        <v>31</v>
      </c>
      <c r="BL538" t="s">
        <v>31</v>
      </c>
      <c r="BM538" s="2">
        <v>40544</v>
      </c>
    </row>
    <row r="539" spans="1:65">
      <c r="A539" t="s">
        <v>691</v>
      </c>
      <c r="B539">
        <v>10000</v>
      </c>
      <c r="C539" t="s">
        <v>673</v>
      </c>
      <c r="D539">
        <v>1721</v>
      </c>
      <c r="E539" t="s">
        <v>673</v>
      </c>
      <c r="F539" t="s">
        <v>7268</v>
      </c>
      <c r="G539">
        <v>18</v>
      </c>
      <c r="H539">
        <v>24</v>
      </c>
      <c r="I539" t="s">
        <v>7349</v>
      </c>
      <c r="J539" t="s">
        <v>6883</v>
      </c>
      <c r="M539">
        <v>92000000</v>
      </c>
      <c r="N539">
        <v>0</v>
      </c>
      <c r="O539">
        <v>126000</v>
      </c>
      <c r="Q539" t="s">
        <v>7350</v>
      </c>
      <c r="R539" s="2">
        <v>44927</v>
      </c>
      <c r="S539">
        <v>5500</v>
      </c>
      <c r="T539" s="2">
        <v>44562</v>
      </c>
      <c r="U539" t="s">
        <v>6990</v>
      </c>
      <c r="V539" t="s">
        <v>6991</v>
      </c>
      <c r="W539">
        <v>0</v>
      </c>
      <c r="Y539">
        <v>0</v>
      </c>
      <c r="Z539" s="2">
        <v>41640</v>
      </c>
      <c r="AF539" t="s">
        <v>179</v>
      </c>
      <c r="AG539" t="s">
        <v>180</v>
      </c>
      <c r="AH539">
        <v>5080</v>
      </c>
      <c r="AJ539">
        <v>5540</v>
      </c>
      <c r="AO539" t="s">
        <v>7351</v>
      </c>
      <c r="AS539" t="s">
        <v>26</v>
      </c>
      <c r="AU539">
        <v>5080</v>
      </c>
      <c r="AV539">
        <v>5080</v>
      </c>
      <c r="AW539">
        <v>5080</v>
      </c>
      <c r="AX539">
        <v>1</v>
      </c>
      <c r="AY539">
        <v>1</v>
      </c>
      <c r="AZ539">
        <v>595</v>
      </c>
      <c r="BA539">
        <v>379</v>
      </c>
      <c r="BB539">
        <v>991</v>
      </c>
      <c r="BK539" t="s">
        <v>31</v>
      </c>
      <c r="BL539" t="s">
        <v>31</v>
      </c>
      <c r="BM539" s="2">
        <v>41640</v>
      </c>
    </row>
    <row r="540" spans="1:65">
      <c r="A540" t="s">
        <v>691</v>
      </c>
      <c r="B540">
        <v>10000</v>
      </c>
      <c r="C540" t="s">
        <v>673</v>
      </c>
      <c r="D540">
        <v>1721</v>
      </c>
      <c r="E540" t="s">
        <v>673</v>
      </c>
      <c r="F540" t="s">
        <v>7352</v>
      </c>
      <c r="G540">
        <v>25</v>
      </c>
      <c r="H540" t="s">
        <v>680</v>
      </c>
      <c r="I540" t="s">
        <v>7291</v>
      </c>
      <c r="J540" t="s">
        <v>6883</v>
      </c>
      <c r="K540" t="s">
        <v>178</v>
      </c>
      <c r="M540">
        <v>64000000</v>
      </c>
      <c r="N540">
        <v>0</v>
      </c>
      <c r="O540">
        <v>0</v>
      </c>
      <c r="Q540" t="s">
        <v>7350</v>
      </c>
      <c r="R540" s="2">
        <v>44927</v>
      </c>
      <c r="S540">
        <v>5500</v>
      </c>
      <c r="T540" s="2">
        <v>44562</v>
      </c>
      <c r="U540" t="s">
        <v>6990</v>
      </c>
      <c r="V540" t="s">
        <v>6991</v>
      </c>
      <c r="W540">
        <v>0</v>
      </c>
      <c r="Y540">
        <v>0</v>
      </c>
      <c r="Z540" s="2">
        <v>41640</v>
      </c>
      <c r="AF540" t="s">
        <v>179</v>
      </c>
      <c r="AG540" t="s">
        <v>180</v>
      </c>
      <c r="AH540">
        <v>5080</v>
      </c>
      <c r="AJ540">
        <v>5540</v>
      </c>
      <c r="AO540" t="s">
        <v>7351</v>
      </c>
      <c r="AS540" t="s">
        <v>26</v>
      </c>
      <c r="AU540">
        <v>5080</v>
      </c>
      <c r="AV540">
        <v>5080</v>
      </c>
      <c r="AW540">
        <v>5080</v>
      </c>
      <c r="AX540">
        <v>2</v>
      </c>
      <c r="AY540">
        <v>2</v>
      </c>
      <c r="AZ540">
        <v>595</v>
      </c>
      <c r="BA540">
        <v>379</v>
      </c>
      <c r="BB540">
        <v>991</v>
      </c>
      <c r="BK540" t="s">
        <v>31</v>
      </c>
      <c r="BL540" t="s">
        <v>31</v>
      </c>
      <c r="BM540" s="2">
        <v>41640</v>
      </c>
    </row>
    <row r="541" spans="1:65">
      <c r="A541" t="s">
        <v>691</v>
      </c>
      <c r="B541">
        <v>10000</v>
      </c>
      <c r="C541" t="s">
        <v>673</v>
      </c>
      <c r="D541">
        <v>1721</v>
      </c>
      <c r="E541" t="s">
        <v>673</v>
      </c>
      <c r="F541" t="s">
        <v>7353</v>
      </c>
      <c r="G541">
        <v>2</v>
      </c>
      <c r="H541">
        <v>-4</v>
      </c>
      <c r="I541" t="s">
        <v>7278</v>
      </c>
      <c r="J541" t="s">
        <v>6883</v>
      </c>
      <c r="K541" t="s">
        <v>178</v>
      </c>
      <c r="M541">
        <v>140000000</v>
      </c>
      <c r="N541">
        <v>0</v>
      </c>
      <c r="O541">
        <v>0</v>
      </c>
      <c r="Q541" t="s">
        <v>7350</v>
      </c>
      <c r="R541" s="2">
        <v>44927</v>
      </c>
      <c r="S541">
        <v>5500</v>
      </c>
      <c r="T541" s="2">
        <v>44562</v>
      </c>
      <c r="U541" t="s">
        <v>6990</v>
      </c>
      <c r="V541" t="s">
        <v>6991</v>
      </c>
      <c r="W541">
        <v>0</v>
      </c>
      <c r="Y541">
        <v>0</v>
      </c>
      <c r="Z541" s="2">
        <v>41640</v>
      </c>
      <c r="AF541" t="s">
        <v>179</v>
      </c>
      <c r="AG541" t="s">
        <v>180</v>
      </c>
      <c r="AH541">
        <v>5080</v>
      </c>
      <c r="AJ541">
        <v>5540</v>
      </c>
      <c r="AO541" t="s">
        <v>7351</v>
      </c>
      <c r="AS541" t="s">
        <v>7180</v>
      </c>
      <c r="AU541">
        <v>5080</v>
      </c>
      <c r="AV541">
        <v>5080</v>
      </c>
      <c r="AW541">
        <v>5080</v>
      </c>
      <c r="AX541">
        <v>3</v>
      </c>
      <c r="AY541">
        <v>3</v>
      </c>
      <c r="AZ541">
        <v>595</v>
      </c>
      <c r="BA541">
        <v>379</v>
      </c>
      <c r="BB541">
        <v>991</v>
      </c>
      <c r="BK541" t="s">
        <v>31</v>
      </c>
      <c r="BL541" t="s">
        <v>31</v>
      </c>
      <c r="BM541" s="2">
        <v>41640</v>
      </c>
    </row>
    <row r="542" spans="1:65">
      <c r="A542" t="s">
        <v>691</v>
      </c>
      <c r="B542">
        <v>10000</v>
      </c>
      <c r="C542" t="s">
        <v>673</v>
      </c>
      <c r="D542">
        <v>1721</v>
      </c>
      <c r="E542" t="s">
        <v>673</v>
      </c>
      <c r="F542" t="s">
        <v>693</v>
      </c>
      <c r="G542">
        <v>0</v>
      </c>
      <c r="J542" t="s">
        <v>6883</v>
      </c>
      <c r="K542" t="s">
        <v>178</v>
      </c>
      <c r="M542">
        <v>17000000</v>
      </c>
      <c r="N542">
        <v>0</v>
      </c>
      <c r="O542">
        <v>0</v>
      </c>
      <c r="Q542" t="s">
        <v>7350</v>
      </c>
      <c r="R542" s="2">
        <v>44927</v>
      </c>
      <c r="S542">
        <v>5500</v>
      </c>
      <c r="T542" s="2">
        <v>44562</v>
      </c>
      <c r="U542" t="s">
        <v>6990</v>
      </c>
      <c r="V542" t="s">
        <v>6991</v>
      </c>
      <c r="W542">
        <v>0</v>
      </c>
      <c r="Y542">
        <v>0</v>
      </c>
      <c r="Z542" s="2">
        <v>41640</v>
      </c>
      <c r="AF542" t="s">
        <v>179</v>
      </c>
      <c r="AG542" t="s">
        <v>180</v>
      </c>
      <c r="AH542">
        <v>5080</v>
      </c>
      <c r="AJ542">
        <v>5540</v>
      </c>
      <c r="AO542" t="s">
        <v>7351</v>
      </c>
      <c r="AS542" t="s">
        <v>26</v>
      </c>
      <c r="AU542">
        <v>5080</v>
      </c>
      <c r="AV542">
        <v>5080</v>
      </c>
      <c r="AW542">
        <v>5080</v>
      </c>
      <c r="AX542">
        <v>4</v>
      </c>
      <c r="AY542">
        <v>4</v>
      </c>
      <c r="AZ542">
        <v>595</v>
      </c>
      <c r="BA542">
        <v>379</v>
      </c>
      <c r="BB542">
        <v>991</v>
      </c>
      <c r="BK542" t="s">
        <v>31</v>
      </c>
      <c r="BL542" t="s">
        <v>31</v>
      </c>
      <c r="BM542" s="2">
        <v>41640</v>
      </c>
    </row>
    <row r="543" spans="1:65">
      <c r="A543">
        <v>109804</v>
      </c>
      <c r="B543">
        <v>50069</v>
      </c>
      <c r="C543" t="s">
        <v>673</v>
      </c>
      <c r="D543">
        <v>1721</v>
      </c>
      <c r="E543" t="s">
        <v>673</v>
      </c>
      <c r="F543" t="s">
        <v>1011</v>
      </c>
      <c r="G543">
        <v>0</v>
      </c>
      <c r="J543" t="s">
        <v>1538</v>
      </c>
      <c r="M543">
        <v>400000</v>
      </c>
      <c r="N543">
        <v>1.2</v>
      </c>
      <c r="O543">
        <v>480</v>
      </c>
      <c r="Q543" t="s">
        <v>1010</v>
      </c>
      <c r="R543" s="2">
        <v>44927</v>
      </c>
      <c r="S543">
        <v>5700</v>
      </c>
      <c r="T543" s="2">
        <v>44562</v>
      </c>
      <c r="U543" t="s">
        <v>6990</v>
      </c>
      <c r="V543" t="s">
        <v>6991</v>
      </c>
      <c r="W543">
        <v>0</v>
      </c>
      <c r="Y543">
        <v>0</v>
      </c>
      <c r="Z543" s="2">
        <v>43101</v>
      </c>
      <c r="AF543" t="s">
        <v>20</v>
      </c>
      <c r="AG543" t="s">
        <v>21</v>
      </c>
      <c r="AH543">
        <v>5081</v>
      </c>
      <c r="AI543">
        <v>1</v>
      </c>
      <c r="AJ543">
        <v>5700</v>
      </c>
      <c r="AO543" t="s">
        <v>7354</v>
      </c>
      <c r="AS543" t="s">
        <v>1012</v>
      </c>
      <c r="AU543">
        <v>5081</v>
      </c>
      <c r="AV543">
        <v>5081</v>
      </c>
      <c r="AW543">
        <v>5081</v>
      </c>
      <c r="AX543">
        <v>1</v>
      </c>
      <c r="AY543">
        <v>1</v>
      </c>
      <c r="AZ543">
        <v>400</v>
      </c>
      <c r="BB543">
        <v>748</v>
      </c>
      <c r="BE543" t="s">
        <v>1013</v>
      </c>
      <c r="BF543" t="s">
        <v>1013</v>
      </c>
      <c r="BG543" t="s">
        <v>31</v>
      </c>
      <c r="BK543" t="s">
        <v>31</v>
      </c>
      <c r="BL543" t="s">
        <v>31</v>
      </c>
      <c r="BM543" s="2">
        <v>43101</v>
      </c>
    </row>
    <row r="544" spans="1:65">
      <c r="A544">
        <v>111397</v>
      </c>
      <c r="B544">
        <v>50069</v>
      </c>
      <c r="C544" t="s">
        <v>673</v>
      </c>
      <c r="D544">
        <v>1721</v>
      </c>
      <c r="E544" t="s">
        <v>673</v>
      </c>
      <c r="F544" t="s">
        <v>1016</v>
      </c>
      <c r="G544">
        <v>0</v>
      </c>
      <c r="J544" t="s">
        <v>1538</v>
      </c>
      <c r="M544">
        <v>2500000</v>
      </c>
      <c r="N544">
        <v>1.2</v>
      </c>
      <c r="O544">
        <v>3000</v>
      </c>
      <c r="Q544" t="s">
        <v>1015</v>
      </c>
      <c r="R544" s="2">
        <v>44927</v>
      </c>
      <c r="S544">
        <v>5700</v>
      </c>
      <c r="T544" s="2">
        <v>44662</v>
      </c>
      <c r="U544" t="s">
        <v>6921</v>
      </c>
      <c r="V544" t="s">
        <v>6922</v>
      </c>
      <c r="W544">
        <v>0</v>
      </c>
      <c r="Y544">
        <v>0</v>
      </c>
      <c r="Z544" s="2">
        <v>43817</v>
      </c>
      <c r="AF544" t="s">
        <v>20</v>
      </c>
      <c r="AG544" t="s">
        <v>21</v>
      </c>
      <c r="AH544">
        <v>5082</v>
      </c>
      <c r="AI544">
        <v>1</v>
      </c>
      <c r="AJ544">
        <v>5700</v>
      </c>
      <c r="AO544" t="s">
        <v>7355</v>
      </c>
      <c r="AS544" t="s">
        <v>1017</v>
      </c>
      <c r="AU544">
        <v>5082</v>
      </c>
      <c r="AV544">
        <v>5082</v>
      </c>
      <c r="AW544">
        <v>5082</v>
      </c>
      <c r="AX544">
        <v>1</v>
      </c>
      <c r="AY544">
        <v>1</v>
      </c>
      <c r="AZ544">
        <v>400</v>
      </c>
      <c r="BB544">
        <v>748</v>
      </c>
      <c r="BE544" t="s">
        <v>1018</v>
      </c>
      <c r="BF544" t="s">
        <v>1018</v>
      </c>
      <c r="BG544" t="s">
        <v>31</v>
      </c>
      <c r="BK544" t="s">
        <v>31</v>
      </c>
      <c r="BL544" t="s">
        <v>31</v>
      </c>
      <c r="BM544" s="2">
        <v>43817</v>
      </c>
    </row>
    <row r="545" spans="1:65">
      <c r="A545">
        <v>111397</v>
      </c>
      <c r="B545">
        <v>50069</v>
      </c>
      <c r="C545" t="s">
        <v>673</v>
      </c>
      <c r="D545">
        <v>1721</v>
      </c>
      <c r="E545" t="s">
        <v>673</v>
      </c>
      <c r="F545" t="s">
        <v>1019</v>
      </c>
      <c r="G545">
        <v>0</v>
      </c>
      <c r="J545" t="s">
        <v>1538</v>
      </c>
      <c r="M545">
        <v>2500000</v>
      </c>
      <c r="N545">
        <v>1.2</v>
      </c>
      <c r="O545">
        <v>3000</v>
      </c>
      <c r="Q545" t="s">
        <v>1015</v>
      </c>
      <c r="R545" s="2">
        <v>44927</v>
      </c>
      <c r="S545">
        <v>5700</v>
      </c>
      <c r="T545" s="2">
        <v>44662</v>
      </c>
      <c r="U545" t="s">
        <v>6921</v>
      </c>
      <c r="V545" t="s">
        <v>6922</v>
      </c>
      <c r="W545">
        <v>0</v>
      </c>
      <c r="Y545">
        <v>0</v>
      </c>
      <c r="Z545" s="2">
        <v>43817</v>
      </c>
      <c r="AF545" t="s">
        <v>20</v>
      </c>
      <c r="AG545" t="s">
        <v>21</v>
      </c>
      <c r="AH545">
        <v>5082</v>
      </c>
      <c r="AI545">
        <v>1</v>
      </c>
      <c r="AJ545">
        <v>5700</v>
      </c>
      <c r="AO545" t="s">
        <v>7355</v>
      </c>
      <c r="AS545" t="s">
        <v>1017</v>
      </c>
      <c r="AU545">
        <v>5082</v>
      </c>
      <c r="AV545">
        <v>5082</v>
      </c>
      <c r="AW545">
        <v>5082</v>
      </c>
      <c r="AX545">
        <v>2</v>
      </c>
      <c r="AY545">
        <v>2</v>
      </c>
      <c r="AZ545">
        <v>400</v>
      </c>
      <c r="BB545">
        <v>748</v>
      </c>
      <c r="BE545" t="s">
        <v>1018</v>
      </c>
      <c r="BF545" t="s">
        <v>1018</v>
      </c>
      <c r="BG545" t="s">
        <v>31</v>
      </c>
      <c r="BK545" t="s">
        <v>31</v>
      </c>
      <c r="BL545" t="s">
        <v>31</v>
      </c>
      <c r="BM545" s="2">
        <v>43817</v>
      </c>
    </row>
    <row r="546" spans="1:65">
      <c r="A546">
        <v>111397</v>
      </c>
      <c r="B546">
        <v>50069</v>
      </c>
      <c r="C546" t="s">
        <v>673</v>
      </c>
      <c r="D546">
        <v>1721</v>
      </c>
      <c r="E546" t="s">
        <v>673</v>
      </c>
      <c r="F546" t="s">
        <v>1020</v>
      </c>
      <c r="G546">
        <v>0</v>
      </c>
      <c r="J546" t="s">
        <v>1538</v>
      </c>
      <c r="M546">
        <v>2500000</v>
      </c>
      <c r="N546">
        <v>1.2</v>
      </c>
      <c r="O546">
        <v>3000</v>
      </c>
      <c r="Q546" t="s">
        <v>1015</v>
      </c>
      <c r="R546" s="2">
        <v>44927</v>
      </c>
      <c r="S546">
        <v>5700</v>
      </c>
      <c r="T546" s="2">
        <v>44662</v>
      </c>
      <c r="U546" t="s">
        <v>6921</v>
      </c>
      <c r="V546" t="s">
        <v>6922</v>
      </c>
      <c r="W546">
        <v>0</v>
      </c>
      <c r="Y546">
        <v>0</v>
      </c>
      <c r="Z546" s="2">
        <v>43817</v>
      </c>
      <c r="AF546" t="s">
        <v>20</v>
      </c>
      <c r="AG546" t="s">
        <v>21</v>
      </c>
      <c r="AH546">
        <v>5082</v>
      </c>
      <c r="AI546">
        <v>1</v>
      </c>
      <c r="AJ546">
        <v>5700</v>
      </c>
      <c r="AO546" t="s">
        <v>7355</v>
      </c>
      <c r="AS546" t="s">
        <v>1017</v>
      </c>
      <c r="AU546">
        <v>5082</v>
      </c>
      <c r="AV546">
        <v>5082</v>
      </c>
      <c r="AW546">
        <v>5082</v>
      </c>
      <c r="AX546">
        <v>3</v>
      </c>
      <c r="AY546">
        <v>3</v>
      </c>
      <c r="AZ546">
        <v>400</v>
      </c>
      <c r="BB546">
        <v>748</v>
      </c>
      <c r="BE546" t="s">
        <v>1018</v>
      </c>
      <c r="BF546" t="s">
        <v>1018</v>
      </c>
      <c r="BG546" t="s">
        <v>31</v>
      </c>
      <c r="BK546" t="s">
        <v>31</v>
      </c>
      <c r="BL546" t="s">
        <v>31</v>
      </c>
      <c r="BM546" s="2">
        <v>43817</v>
      </c>
    </row>
    <row r="547" spans="1:65">
      <c r="A547">
        <v>111397</v>
      </c>
      <c r="B547">
        <v>50069</v>
      </c>
      <c r="C547" t="s">
        <v>673</v>
      </c>
      <c r="D547">
        <v>1721</v>
      </c>
      <c r="E547" t="s">
        <v>673</v>
      </c>
      <c r="F547" t="s">
        <v>1021</v>
      </c>
      <c r="G547">
        <v>0</v>
      </c>
      <c r="J547" t="s">
        <v>1538</v>
      </c>
      <c r="M547">
        <v>2500000</v>
      </c>
      <c r="N547">
        <v>1.2</v>
      </c>
      <c r="O547">
        <v>3000</v>
      </c>
      <c r="Q547" t="s">
        <v>1015</v>
      </c>
      <c r="R547" s="2">
        <v>44927</v>
      </c>
      <c r="S547">
        <v>5700</v>
      </c>
      <c r="T547" s="2">
        <v>44662</v>
      </c>
      <c r="U547" t="s">
        <v>6921</v>
      </c>
      <c r="V547" t="s">
        <v>6922</v>
      </c>
      <c r="W547">
        <v>0</v>
      </c>
      <c r="Y547">
        <v>0</v>
      </c>
      <c r="Z547" s="2">
        <v>43817</v>
      </c>
      <c r="AF547" t="s">
        <v>20</v>
      </c>
      <c r="AG547" t="s">
        <v>21</v>
      </c>
      <c r="AH547">
        <v>5082</v>
      </c>
      <c r="AI547">
        <v>1</v>
      </c>
      <c r="AJ547">
        <v>5700</v>
      </c>
      <c r="AO547" t="s">
        <v>7355</v>
      </c>
      <c r="AS547" t="s">
        <v>1017</v>
      </c>
      <c r="AU547">
        <v>5082</v>
      </c>
      <c r="AV547">
        <v>5082</v>
      </c>
      <c r="AW547">
        <v>5082</v>
      </c>
      <c r="AX547">
        <v>4</v>
      </c>
      <c r="AY547">
        <v>4</v>
      </c>
      <c r="AZ547">
        <v>400</v>
      </c>
      <c r="BB547">
        <v>748</v>
      </c>
      <c r="BE547" t="s">
        <v>1018</v>
      </c>
      <c r="BF547" t="s">
        <v>1018</v>
      </c>
      <c r="BG547" t="s">
        <v>31</v>
      </c>
      <c r="BK547" t="s">
        <v>31</v>
      </c>
      <c r="BL547" t="s">
        <v>31</v>
      </c>
      <c r="BM547" s="2">
        <v>43817</v>
      </c>
    </row>
    <row r="548" spans="1:65">
      <c r="A548">
        <v>111397</v>
      </c>
      <c r="B548">
        <v>50069</v>
      </c>
      <c r="C548" t="s">
        <v>673</v>
      </c>
      <c r="D548">
        <v>1721</v>
      </c>
      <c r="E548" t="s">
        <v>673</v>
      </c>
      <c r="F548" t="s">
        <v>1022</v>
      </c>
      <c r="G548">
        <v>0</v>
      </c>
      <c r="J548" t="s">
        <v>1538</v>
      </c>
      <c r="M548">
        <v>2500000</v>
      </c>
      <c r="N548">
        <v>1.2</v>
      </c>
      <c r="O548">
        <v>3000</v>
      </c>
      <c r="Q548" t="s">
        <v>1015</v>
      </c>
      <c r="R548" s="2">
        <v>44927</v>
      </c>
      <c r="S548">
        <v>5700</v>
      </c>
      <c r="T548" s="2">
        <v>44662</v>
      </c>
      <c r="U548" t="s">
        <v>6921</v>
      </c>
      <c r="V548" t="s">
        <v>6922</v>
      </c>
      <c r="W548">
        <v>0</v>
      </c>
      <c r="Y548">
        <v>0</v>
      </c>
      <c r="Z548" s="2">
        <v>43817</v>
      </c>
      <c r="AF548" t="s">
        <v>20</v>
      </c>
      <c r="AG548" t="s">
        <v>21</v>
      </c>
      <c r="AH548">
        <v>5082</v>
      </c>
      <c r="AI548">
        <v>1</v>
      </c>
      <c r="AJ548">
        <v>5700</v>
      </c>
      <c r="AO548" t="s">
        <v>7355</v>
      </c>
      <c r="AS548" t="s">
        <v>1017</v>
      </c>
      <c r="AU548">
        <v>5082</v>
      </c>
      <c r="AV548">
        <v>5082</v>
      </c>
      <c r="AW548">
        <v>5082</v>
      </c>
      <c r="AX548">
        <v>5</v>
      </c>
      <c r="AY548">
        <v>5</v>
      </c>
      <c r="AZ548">
        <v>400</v>
      </c>
      <c r="BB548">
        <v>748</v>
      </c>
      <c r="BE548" t="s">
        <v>1018</v>
      </c>
      <c r="BF548" t="s">
        <v>1018</v>
      </c>
      <c r="BG548" t="s">
        <v>31</v>
      </c>
      <c r="BK548" t="s">
        <v>31</v>
      </c>
      <c r="BL548" t="s">
        <v>31</v>
      </c>
      <c r="BM548" s="2">
        <v>43817</v>
      </c>
    </row>
    <row r="549" spans="1:65">
      <c r="A549">
        <v>111397</v>
      </c>
      <c r="B549">
        <v>50069</v>
      </c>
      <c r="C549" t="s">
        <v>673</v>
      </c>
      <c r="D549">
        <v>1721</v>
      </c>
      <c r="E549" t="s">
        <v>673</v>
      </c>
      <c r="F549" t="s">
        <v>1023</v>
      </c>
      <c r="G549">
        <v>0</v>
      </c>
      <c r="J549" t="s">
        <v>1538</v>
      </c>
      <c r="M549">
        <v>2500000</v>
      </c>
      <c r="N549">
        <v>1.2</v>
      </c>
      <c r="O549">
        <v>3000</v>
      </c>
      <c r="Q549" t="s">
        <v>1015</v>
      </c>
      <c r="R549" s="2">
        <v>44927</v>
      </c>
      <c r="S549">
        <v>5700</v>
      </c>
      <c r="T549" s="2">
        <v>44662</v>
      </c>
      <c r="U549" t="s">
        <v>6921</v>
      </c>
      <c r="V549" t="s">
        <v>6922</v>
      </c>
      <c r="W549">
        <v>0</v>
      </c>
      <c r="Y549">
        <v>0</v>
      </c>
      <c r="Z549" s="2">
        <v>43817</v>
      </c>
      <c r="AF549" t="s">
        <v>20</v>
      </c>
      <c r="AG549" t="s">
        <v>21</v>
      </c>
      <c r="AH549">
        <v>5082</v>
      </c>
      <c r="AI549">
        <v>1</v>
      </c>
      <c r="AJ549">
        <v>5700</v>
      </c>
      <c r="AO549" t="s">
        <v>7355</v>
      </c>
      <c r="AS549" t="s">
        <v>1017</v>
      </c>
      <c r="AU549">
        <v>5082</v>
      </c>
      <c r="AV549">
        <v>5082</v>
      </c>
      <c r="AW549">
        <v>5082</v>
      </c>
      <c r="AX549">
        <v>6</v>
      </c>
      <c r="AY549">
        <v>6</v>
      </c>
      <c r="AZ549">
        <v>400</v>
      </c>
      <c r="BB549">
        <v>748</v>
      </c>
      <c r="BE549" t="s">
        <v>1018</v>
      </c>
      <c r="BF549" t="s">
        <v>1018</v>
      </c>
      <c r="BG549" t="s">
        <v>31</v>
      </c>
      <c r="BK549" t="s">
        <v>31</v>
      </c>
      <c r="BL549" t="s">
        <v>31</v>
      </c>
      <c r="BM549" s="2">
        <v>43817</v>
      </c>
    </row>
    <row r="550" spans="1:65">
      <c r="A550">
        <v>111397</v>
      </c>
      <c r="B550">
        <v>50069</v>
      </c>
      <c r="C550" t="s">
        <v>673</v>
      </c>
      <c r="D550">
        <v>1721</v>
      </c>
      <c r="E550" t="s">
        <v>673</v>
      </c>
      <c r="F550" t="s">
        <v>1024</v>
      </c>
      <c r="G550">
        <v>0</v>
      </c>
      <c r="J550" t="s">
        <v>1538</v>
      </c>
      <c r="M550">
        <v>2500000</v>
      </c>
      <c r="N550">
        <v>1.2</v>
      </c>
      <c r="O550">
        <v>3000</v>
      </c>
      <c r="Q550" t="s">
        <v>1015</v>
      </c>
      <c r="R550" s="2">
        <v>44927</v>
      </c>
      <c r="S550">
        <v>5700</v>
      </c>
      <c r="T550" s="2">
        <v>44662</v>
      </c>
      <c r="U550" t="s">
        <v>6921</v>
      </c>
      <c r="V550" t="s">
        <v>6922</v>
      </c>
      <c r="W550">
        <v>0</v>
      </c>
      <c r="Y550">
        <v>0</v>
      </c>
      <c r="Z550" s="2">
        <v>43817</v>
      </c>
      <c r="AF550" t="s">
        <v>20</v>
      </c>
      <c r="AG550" t="s">
        <v>21</v>
      </c>
      <c r="AH550">
        <v>5082</v>
      </c>
      <c r="AI550">
        <v>1</v>
      </c>
      <c r="AJ550">
        <v>5700</v>
      </c>
      <c r="AO550" t="s">
        <v>7355</v>
      </c>
      <c r="AS550" t="s">
        <v>1017</v>
      </c>
      <c r="AU550">
        <v>5082</v>
      </c>
      <c r="AV550">
        <v>5082</v>
      </c>
      <c r="AW550">
        <v>5082</v>
      </c>
      <c r="AX550">
        <v>7</v>
      </c>
      <c r="AY550">
        <v>7</v>
      </c>
      <c r="AZ550">
        <v>400</v>
      </c>
      <c r="BB550">
        <v>748</v>
      </c>
      <c r="BE550" t="s">
        <v>1018</v>
      </c>
      <c r="BF550" t="s">
        <v>1018</v>
      </c>
      <c r="BG550" t="s">
        <v>31</v>
      </c>
      <c r="BK550" t="s">
        <v>31</v>
      </c>
      <c r="BL550" t="s">
        <v>31</v>
      </c>
      <c r="BM550" s="2">
        <v>43817</v>
      </c>
    </row>
    <row r="551" spans="1:65">
      <c r="A551">
        <v>111397</v>
      </c>
      <c r="B551">
        <v>50069</v>
      </c>
      <c r="C551" t="s">
        <v>673</v>
      </c>
      <c r="D551">
        <v>1721</v>
      </c>
      <c r="E551" t="s">
        <v>673</v>
      </c>
      <c r="F551" t="s">
        <v>1025</v>
      </c>
      <c r="G551">
        <v>0</v>
      </c>
      <c r="J551" t="s">
        <v>1538</v>
      </c>
      <c r="M551">
        <v>2500000</v>
      </c>
      <c r="N551">
        <v>1.2</v>
      </c>
      <c r="O551">
        <v>3000</v>
      </c>
      <c r="Q551" t="s">
        <v>1015</v>
      </c>
      <c r="R551" s="2">
        <v>44927</v>
      </c>
      <c r="S551">
        <v>5700</v>
      </c>
      <c r="T551" s="2">
        <v>44662</v>
      </c>
      <c r="U551" t="s">
        <v>6921</v>
      </c>
      <c r="V551" t="s">
        <v>6922</v>
      </c>
      <c r="W551">
        <v>0</v>
      </c>
      <c r="Y551">
        <v>0</v>
      </c>
      <c r="Z551" s="2">
        <v>43817</v>
      </c>
      <c r="AF551" t="s">
        <v>20</v>
      </c>
      <c r="AG551" t="s">
        <v>21</v>
      </c>
      <c r="AH551">
        <v>5082</v>
      </c>
      <c r="AI551">
        <v>1</v>
      </c>
      <c r="AJ551">
        <v>5700</v>
      </c>
      <c r="AO551" t="s">
        <v>7355</v>
      </c>
      <c r="AS551" t="s">
        <v>1017</v>
      </c>
      <c r="AU551">
        <v>5082</v>
      </c>
      <c r="AV551">
        <v>5082</v>
      </c>
      <c r="AW551">
        <v>5082</v>
      </c>
      <c r="AX551">
        <v>8</v>
      </c>
      <c r="AY551">
        <v>8</v>
      </c>
      <c r="AZ551">
        <v>400</v>
      </c>
      <c r="BB551">
        <v>748</v>
      </c>
      <c r="BE551" t="s">
        <v>1018</v>
      </c>
      <c r="BF551" t="s">
        <v>1018</v>
      </c>
      <c r="BG551" t="s">
        <v>31</v>
      </c>
      <c r="BK551" t="s">
        <v>31</v>
      </c>
      <c r="BL551" t="s">
        <v>31</v>
      </c>
      <c r="BM551" s="2">
        <v>43817</v>
      </c>
    </row>
    <row r="552" spans="1:65">
      <c r="A552">
        <v>111397</v>
      </c>
      <c r="B552">
        <v>50069</v>
      </c>
      <c r="C552" t="s">
        <v>673</v>
      </c>
      <c r="D552">
        <v>1721</v>
      </c>
      <c r="E552" t="s">
        <v>673</v>
      </c>
      <c r="F552" t="s">
        <v>1026</v>
      </c>
      <c r="G552">
        <v>0</v>
      </c>
      <c r="J552" t="s">
        <v>1538</v>
      </c>
      <c r="M552">
        <v>2500000</v>
      </c>
      <c r="N552">
        <v>1.2</v>
      </c>
      <c r="O552">
        <v>3000</v>
      </c>
      <c r="Q552" t="s">
        <v>1015</v>
      </c>
      <c r="R552" s="2">
        <v>44927</v>
      </c>
      <c r="S552">
        <v>5700</v>
      </c>
      <c r="T552" s="2">
        <v>44662</v>
      </c>
      <c r="U552" t="s">
        <v>6921</v>
      </c>
      <c r="V552" t="s">
        <v>6922</v>
      </c>
      <c r="W552">
        <v>0</v>
      </c>
      <c r="Y552">
        <v>0</v>
      </c>
      <c r="Z552" s="2">
        <v>43817</v>
      </c>
      <c r="AF552" t="s">
        <v>20</v>
      </c>
      <c r="AG552" t="s">
        <v>21</v>
      </c>
      <c r="AH552">
        <v>5082</v>
      </c>
      <c r="AI552">
        <v>1</v>
      </c>
      <c r="AJ552">
        <v>5700</v>
      </c>
      <c r="AO552" t="s">
        <v>7355</v>
      </c>
      <c r="AS552" t="s">
        <v>1017</v>
      </c>
      <c r="AU552">
        <v>5082</v>
      </c>
      <c r="AV552">
        <v>5082</v>
      </c>
      <c r="AW552">
        <v>5082</v>
      </c>
      <c r="AX552">
        <v>9</v>
      </c>
      <c r="AY552">
        <v>9</v>
      </c>
      <c r="AZ552">
        <v>400</v>
      </c>
      <c r="BB552">
        <v>748</v>
      </c>
      <c r="BE552" t="s">
        <v>1018</v>
      </c>
      <c r="BF552" t="s">
        <v>1018</v>
      </c>
      <c r="BG552" t="s">
        <v>31</v>
      </c>
      <c r="BK552" t="s">
        <v>31</v>
      </c>
      <c r="BL552" t="s">
        <v>31</v>
      </c>
      <c r="BM552" s="2">
        <v>43817</v>
      </c>
    </row>
    <row r="553" spans="1:65">
      <c r="A553">
        <v>111397</v>
      </c>
      <c r="B553">
        <v>50069</v>
      </c>
      <c r="C553" t="s">
        <v>673</v>
      </c>
      <c r="D553">
        <v>1721</v>
      </c>
      <c r="E553" t="s">
        <v>673</v>
      </c>
      <c r="F553" t="s">
        <v>1027</v>
      </c>
      <c r="G553">
        <v>0</v>
      </c>
      <c r="J553" t="s">
        <v>1538</v>
      </c>
      <c r="M553">
        <v>2500000</v>
      </c>
      <c r="N553">
        <v>1.2</v>
      </c>
      <c r="O553">
        <v>3000</v>
      </c>
      <c r="Q553" t="s">
        <v>1015</v>
      </c>
      <c r="R553" s="2">
        <v>44927</v>
      </c>
      <c r="S553">
        <v>5700</v>
      </c>
      <c r="T553" s="2">
        <v>44662</v>
      </c>
      <c r="U553" t="s">
        <v>6921</v>
      </c>
      <c r="V553" t="s">
        <v>6922</v>
      </c>
      <c r="W553">
        <v>0</v>
      </c>
      <c r="Y553">
        <v>0</v>
      </c>
      <c r="Z553" s="2">
        <v>43817</v>
      </c>
      <c r="AF553" t="s">
        <v>20</v>
      </c>
      <c r="AG553" t="s">
        <v>21</v>
      </c>
      <c r="AH553">
        <v>5082</v>
      </c>
      <c r="AI553">
        <v>1</v>
      </c>
      <c r="AJ553">
        <v>5700</v>
      </c>
      <c r="AO553" t="s">
        <v>7355</v>
      </c>
      <c r="AS553" t="s">
        <v>1017</v>
      </c>
      <c r="AU553">
        <v>5082</v>
      </c>
      <c r="AV553">
        <v>5082</v>
      </c>
      <c r="AW553">
        <v>5082</v>
      </c>
      <c r="AX553">
        <v>10</v>
      </c>
      <c r="AY553">
        <v>10</v>
      </c>
      <c r="AZ553">
        <v>400</v>
      </c>
      <c r="BB553">
        <v>748</v>
      </c>
      <c r="BE553" t="s">
        <v>1018</v>
      </c>
      <c r="BF553" t="s">
        <v>1018</v>
      </c>
      <c r="BG553" t="s">
        <v>31</v>
      </c>
      <c r="BK553" t="s">
        <v>31</v>
      </c>
      <c r="BL553" t="s">
        <v>31</v>
      </c>
      <c r="BM553" s="2">
        <v>43817</v>
      </c>
    </row>
    <row r="554" spans="1:65">
      <c r="A554">
        <v>111397</v>
      </c>
      <c r="B554">
        <v>50069</v>
      </c>
      <c r="C554" t="s">
        <v>673</v>
      </c>
      <c r="D554">
        <v>1721</v>
      </c>
      <c r="E554" t="s">
        <v>673</v>
      </c>
      <c r="F554" t="s">
        <v>1028</v>
      </c>
      <c r="G554">
        <v>0</v>
      </c>
      <c r="J554" t="s">
        <v>1538</v>
      </c>
      <c r="M554">
        <v>2500000</v>
      </c>
      <c r="N554">
        <v>1.2</v>
      </c>
      <c r="O554">
        <v>3000</v>
      </c>
      <c r="Q554" t="s">
        <v>1015</v>
      </c>
      <c r="R554" s="2">
        <v>44927</v>
      </c>
      <c r="S554">
        <v>5700</v>
      </c>
      <c r="T554" s="2">
        <v>44662</v>
      </c>
      <c r="U554" t="s">
        <v>6921</v>
      </c>
      <c r="V554" t="s">
        <v>6922</v>
      </c>
      <c r="W554">
        <v>0</v>
      </c>
      <c r="Y554">
        <v>0</v>
      </c>
      <c r="Z554" s="2">
        <v>43817</v>
      </c>
      <c r="AF554" t="s">
        <v>20</v>
      </c>
      <c r="AG554" t="s">
        <v>21</v>
      </c>
      <c r="AH554">
        <v>5082</v>
      </c>
      <c r="AI554">
        <v>1</v>
      </c>
      <c r="AJ554">
        <v>5700</v>
      </c>
      <c r="AO554" t="s">
        <v>7355</v>
      </c>
      <c r="AS554" t="s">
        <v>1017</v>
      </c>
      <c r="AU554">
        <v>5082</v>
      </c>
      <c r="AV554">
        <v>5082</v>
      </c>
      <c r="AW554">
        <v>5082</v>
      </c>
      <c r="AX554">
        <v>11</v>
      </c>
      <c r="AY554">
        <v>11</v>
      </c>
      <c r="AZ554">
        <v>400</v>
      </c>
      <c r="BB554">
        <v>748</v>
      </c>
      <c r="BE554" t="s">
        <v>1018</v>
      </c>
      <c r="BF554" t="s">
        <v>1018</v>
      </c>
      <c r="BG554" t="s">
        <v>31</v>
      </c>
      <c r="BK554" t="s">
        <v>31</v>
      </c>
      <c r="BL554" t="s">
        <v>31</v>
      </c>
      <c r="BM554" s="2">
        <v>43817</v>
      </c>
    </row>
    <row r="555" spans="1:65">
      <c r="A555">
        <v>111397</v>
      </c>
      <c r="B555">
        <v>50069</v>
      </c>
      <c r="C555" t="s">
        <v>673</v>
      </c>
      <c r="D555">
        <v>1721</v>
      </c>
      <c r="E555" t="s">
        <v>673</v>
      </c>
      <c r="F555" t="s">
        <v>1029</v>
      </c>
      <c r="G555">
        <v>0</v>
      </c>
      <c r="J555" t="s">
        <v>1538</v>
      </c>
      <c r="M555">
        <v>2500000</v>
      </c>
      <c r="N555">
        <v>1.2</v>
      </c>
      <c r="O555">
        <v>3000</v>
      </c>
      <c r="Q555" t="s">
        <v>1015</v>
      </c>
      <c r="R555" s="2">
        <v>44927</v>
      </c>
      <c r="S555">
        <v>5700</v>
      </c>
      <c r="T555" s="2">
        <v>44662</v>
      </c>
      <c r="U555" t="s">
        <v>6921</v>
      </c>
      <c r="V555" t="s">
        <v>6922</v>
      </c>
      <c r="W555">
        <v>0</v>
      </c>
      <c r="Y555">
        <v>0</v>
      </c>
      <c r="Z555" s="2">
        <v>43817</v>
      </c>
      <c r="AF555" t="s">
        <v>20</v>
      </c>
      <c r="AG555" t="s">
        <v>21</v>
      </c>
      <c r="AH555">
        <v>5082</v>
      </c>
      <c r="AI555">
        <v>1</v>
      </c>
      <c r="AJ555">
        <v>5700</v>
      </c>
      <c r="AO555" t="s">
        <v>7355</v>
      </c>
      <c r="AS555" t="s">
        <v>1017</v>
      </c>
      <c r="AU555">
        <v>5082</v>
      </c>
      <c r="AV555">
        <v>5082</v>
      </c>
      <c r="AW555">
        <v>5082</v>
      </c>
      <c r="AX555">
        <v>12</v>
      </c>
      <c r="AY555">
        <v>12</v>
      </c>
      <c r="AZ555">
        <v>400</v>
      </c>
      <c r="BB555">
        <v>748</v>
      </c>
      <c r="BE555" t="s">
        <v>1018</v>
      </c>
      <c r="BF555" t="s">
        <v>1018</v>
      </c>
      <c r="BG555" t="s">
        <v>31</v>
      </c>
      <c r="BK555" t="s">
        <v>31</v>
      </c>
      <c r="BL555" t="s">
        <v>31</v>
      </c>
      <c r="BM555" s="2">
        <v>43817</v>
      </c>
    </row>
    <row r="556" spans="1:65">
      <c r="A556">
        <v>111397</v>
      </c>
      <c r="B556">
        <v>50069</v>
      </c>
      <c r="C556" t="s">
        <v>673</v>
      </c>
      <c r="D556">
        <v>1721</v>
      </c>
      <c r="E556" t="s">
        <v>673</v>
      </c>
      <c r="F556" t="s">
        <v>1030</v>
      </c>
      <c r="G556">
        <v>0</v>
      </c>
      <c r="J556" t="s">
        <v>1538</v>
      </c>
      <c r="M556">
        <v>2500000</v>
      </c>
      <c r="N556">
        <v>1.2</v>
      </c>
      <c r="O556">
        <v>3000</v>
      </c>
      <c r="Q556" t="s">
        <v>1015</v>
      </c>
      <c r="R556" s="2">
        <v>44927</v>
      </c>
      <c r="S556">
        <v>5700</v>
      </c>
      <c r="T556" s="2">
        <v>44662</v>
      </c>
      <c r="U556" t="s">
        <v>6921</v>
      </c>
      <c r="V556" t="s">
        <v>6922</v>
      </c>
      <c r="W556">
        <v>0</v>
      </c>
      <c r="Y556">
        <v>0</v>
      </c>
      <c r="Z556" s="2">
        <v>43817</v>
      </c>
      <c r="AF556" t="s">
        <v>20</v>
      </c>
      <c r="AG556" t="s">
        <v>21</v>
      </c>
      <c r="AH556">
        <v>5082</v>
      </c>
      <c r="AI556">
        <v>1</v>
      </c>
      <c r="AJ556">
        <v>5700</v>
      </c>
      <c r="AO556" t="s">
        <v>7355</v>
      </c>
      <c r="AS556" t="s">
        <v>1017</v>
      </c>
      <c r="AU556">
        <v>5082</v>
      </c>
      <c r="AV556">
        <v>5082</v>
      </c>
      <c r="AW556">
        <v>5082</v>
      </c>
      <c r="AX556">
        <v>13</v>
      </c>
      <c r="AY556">
        <v>13</v>
      </c>
      <c r="AZ556">
        <v>400</v>
      </c>
      <c r="BB556">
        <v>748</v>
      </c>
      <c r="BE556" t="s">
        <v>1018</v>
      </c>
      <c r="BF556" t="s">
        <v>1018</v>
      </c>
      <c r="BG556" t="s">
        <v>31</v>
      </c>
      <c r="BK556" t="s">
        <v>31</v>
      </c>
      <c r="BL556" t="s">
        <v>31</v>
      </c>
      <c r="BM556" s="2">
        <v>43817</v>
      </c>
    </row>
    <row r="557" spans="1:65">
      <c r="A557">
        <v>111397</v>
      </c>
      <c r="B557">
        <v>50069</v>
      </c>
      <c r="C557" t="s">
        <v>673</v>
      </c>
      <c r="D557">
        <v>1721</v>
      </c>
      <c r="E557" t="s">
        <v>673</v>
      </c>
      <c r="F557" t="s">
        <v>1031</v>
      </c>
      <c r="G557">
        <v>0</v>
      </c>
      <c r="J557" t="s">
        <v>1538</v>
      </c>
      <c r="M557">
        <v>2500000</v>
      </c>
      <c r="N557">
        <v>1.2</v>
      </c>
      <c r="O557">
        <v>3000</v>
      </c>
      <c r="Q557" t="s">
        <v>1015</v>
      </c>
      <c r="R557" s="2">
        <v>44927</v>
      </c>
      <c r="S557">
        <v>5700</v>
      </c>
      <c r="T557" s="2">
        <v>44662</v>
      </c>
      <c r="U557" t="s">
        <v>6921</v>
      </c>
      <c r="V557" t="s">
        <v>6922</v>
      </c>
      <c r="W557">
        <v>0</v>
      </c>
      <c r="Y557">
        <v>0</v>
      </c>
      <c r="Z557" s="2">
        <v>43817</v>
      </c>
      <c r="AF557" t="s">
        <v>20</v>
      </c>
      <c r="AG557" t="s">
        <v>21</v>
      </c>
      <c r="AH557">
        <v>5082</v>
      </c>
      <c r="AI557">
        <v>1</v>
      </c>
      <c r="AJ557">
        <v>5700</v>
      </c>
      <c r="AO557" t="s">
        <v>7355</v>
      </c>
      <c r="AS557" t="s">
        <v>1017</v>
      </c>
      <c r="AU557">
        <v>5082</v>
      </c>
      <c r="AV557">
        <v>5082</v>
      </c>
      <c r="AW557">
        <v>5082</v>
      </c>
      <c r="AX557">
        <v>14</v>
      </c>
      <c r="AY557">
        <v>14</v>
      </c>
      <c r="AZ557">
        <v>400</v>
      </c>
      <c r="BB557">
        <v>748</v>
      </c>
      <c r="BE557" t="s">
        <v>1018</v>
      </c>
      <c r="BF557" t="s">
        <v>1018</v>
      </c>
      <c r="BG557" t="s">
        <v>31</v>
      </c>
      <c r="BK557" t="s">
        <v>31</v>
      </c>
      <c r="BL557" t="s">
        <v>31</v>
      </c>
      <c r="BM557" s="2">
        <v>43817</v>
      </c>
    </row>
    <row r="558" spans="1:65">
      <c r="A558">
        <v>111397</v>
      </c>
      <c r="B558">
        <v>50069</v>
      </c>
      <c r="C558" t="s">
        <v>673</v>
      </c>
      <c r="D558">
        <v>1721</v>
      </c>
      <c r="E558" t="s">
        <v>673</v>
      </c>
      <c r="F558" t="s">
        <v>1032</v>
      </c>
      <c r="G558">
        <v>0</v>
      </c>
      <c r="J558" t="s">
        <v>1538</v>
      </c>
      <c r="M558">
        <v>2500000</v>
      </c>
      <c r="N558">
        <v>1.2</v>
      </c>
      <c r="O558">
        <v>3000</v>
      </c>
      <c r="Q558" t="s">
        <v>1015</v>
      </c>
      <c r="R558" s="2">
        <v>44927</v>
      </c>
      <c r="S558">
        <v>5700</v>
      </c>
      <c r="T558" s="2">
        <v>44662</v>
      </c>
      <c r="U558" t="s">
        <v>6921</v>
      </c>
      <c r="V558" t="s">
        <v>6922</v>
      </c>
      <c r="W558">
        <v>0</v>
      </c>
      <c r="Y558">
        <v>0</v>
      </c>
      <c r="Z558" s="2">
        <v>43817</v>
      </c>
      <c r="AF558" t="s">
        <v>20</v>
      </c>
      <c r="AG558" t="s">
        <v>21</v>
      </c>
      <c r="AH558">
        <v>5082</v>
      </c>
      <c r="AI558">
        <v>1</v>
      </c>
      <c r="AJ558">
        <v>5700</v>
      </c>
      <c r="AO558" t="s">
        <v>7355</v>
      </c>
      <c r="AS558" t="s">
        <v>1017</v>
      </c>
      <c r="AU558">
        <v>5082</v>
      </c>
      <c r="AV558">
        <v>5082</v>
      </c>
      <c r="AW558">
        <v>5082</v>
      </c>
      <c r="AX558">
        <v>15</v>
      </c>
      <c r="AY558">
        <v>15</v>
      </c>
      <c r="AZ558">
        <v>400</v>
      </c>
      <c r="BB558">
        <v>748</v>
      </c>
      <c r="BE558" t="s">
        <v>1018</v>
      </c>
      <c r="BF558" t="s">
        <v>1018</v>
      </c>
      <c r="BG558" t="s">
        <v>31</v>
      </c>
      <c r="BK558" t="s">
        <v>31</v>
      </c>
      <c r="BL558" t="s">
        <v>31</v>
      </c>
      <c r="BM558" s="2">
        <v>43817</v>
      </c>
    </row>
    <row r="559" spans="1:65">
      <c r="A559">
        <v>111397</v>
      </c>
      <c r="B559">
        <v>50069</v>
      </c>
      <c r="C559" t="s">
        <v>673</v>
      </c>
      <c r="D559">
        <v>1721</v>
      </c>
      <c r="E559" t="s">
        <v>673</v>
      </c>
      <c r="F559" t="s">
        <v>1033</v>
      </c>
      <c r="G559">
        <v>0</v>
      </c>
      <c r="J559" t="s">
        <v>1538</v>
      </c>
      <c r="M559">
        <v>2500000</v>
      </c>
      <c r="N559">
        <v>1.2</v>
      </c>
      <c r="O559">
        <v>3000</v>
      </c>
      <c r="Q559" t="s">
        <v>1015</v>
      </c>
      <c r="R559" s="2">
        <v>44927</v>
      </c>
      <c r="S559">
        <v>5700</v>
      </c>
      <c r="T559" s="2">
        <v>44662</v>
      </c>
      <c r="U559" t="s">
        <v>6921</v>
      </c>
      <c r="V559" t="s">
        <v>6922</v>
      </c>
      <c r="W559">
        <v>0</v>
      </c>
      <c r="Y559">
        <v>0</v>
      </c>
      <c r="Z559" s="2">
        <v>43817</v>
      </c>
      <c r="AF559" t="s">
        <v>20</v>
      </c>
      <c r="AG559" t="s">
        <v>21</v>
      </c>
      <c r="AH559">
        <v>5082</v>
      </c>
      <c r="AI559">
        <v>1</v>
      </c>
      <c r="AJ559">
        <v>5700</v>
      </c>
      <c r="AO559" t="s">
        <v>7355</v>
      </c>
      <c r="AS559" t="s">
        <v>1017</v>
      </c>
      <c r="AU559">
        <v>5082</v>
      </c>
      <c r="AV559">
        <v>5082</v>
      </c>
      <c r="AW559">
        <v>5082</v>
      </c>
      <c r="AX559">
        <v>16</v>
      </c>
      <c r="AY559">
        <v>16</v>
      </c>
      <c r="AZ559">
        <v>400</v>
      </c>
      <c r="BB559">
        <v>748</v>
      </c>
      <c r="BE559" t="s">
        <v>1018</v>
      </c>
      <c r="BF559" t="s">
        <v>1018</v>
      </c>
      <c r="BG559" t="s">
        <v>31</v>
      </c>
      <c r="BK559" t="s">
        <v>31</v>
      </c>
      <c r="BL559" t="s">
        <v>31</v>
      </c>
      <c r="BM559" s="2">
        <v>43817</v>
      </c>
    </row>
    <row r="560" spans="1:65">
      <c r="A560">
        <v>111397</v>
      </c>
      <c r="B560">
        <v>50069</v>
      </c>
      <c r="C560" t="s">
        <v>673</v>
      </c>
      <c r="D560">
        <v>1721</v>
      </c>
      <c r="E560" t="s">
        <v>673</v>
      </c>
      <c r="F560" t="s">
        <v>1034</v>
      </c>
      <c r="G560">
        <v>0</v>
      </c>
      <c r="J560" t="s">
        <v>1538</v>
      </c>
      <c r="M560">
        <v>2500000</v>
      </c>
      <c r="N560">
        <v>1.2</v>
      </c>
      <c r="O560">
        <v>3000</v>
      </c>
      <c r="Q560" t="s">
        <v>1015</v>
      </c>
      <c r="R560" s="2">
        <v>44927</v>
      </c>
      <c r="S560">
        <v>5700</v>
      </c>
      <c r="T560" s="2">
        <v>44662</v>
      </c>
      <c r="U560" t="s">
        <v>6921</v>
      </c>
      <c r="V560" t="s">
        <v>6922</v>
      </c>
      <c r="W560">
        <v>0</v>
      </c>
      <c r="Y560">
        <v>0</v>
      </c>
      <c r="Z560" s="2">
        <v>43817</v>
      </c>
      <c r="AF560" t="s">
        <v>20</v>
      </c>
      <c r="AG560" t="s">
        <v>21</v>
      </c>
      <c r="AH560">
        <v>5082</v>
      </c>
      <c r="AI560">
        <v>1</v>
      </c>
      <c r="AJ560">
        <v>5700</v>
      </c>
      <c r="AO560" t="s">
        <v>7355</v>
      </c>
      <c r="AS560" t="s">
        <v>1017</v>
      </c>
      <c r="AU560">
        <v>5082</v>
      </c>
      <c r="AV560">
        <v>5082</v>
      </c>
      <c r="AW560">
        <v>5082</v>
      </c>
      <c r="AX560">
        <v>17</v>
      </c>
      <c r="AY560">
        <v>17</v>
      </c>
      <c r="AZ560">
        <v>400</v>
      </c>
      <c r="BB560">
        <v>748</v>
      </c>
      <c r="BE560" t="s">
        <v>1018</v>
      </c>
      <c r="BF560" t="s">
        <v>1018</v>
      </c>
      <c r="BG560" t="s">
        <v>31</v>
      </c>
      <c r="BK560" t="s">
        <v>31</v>
      </c>
      <c r="BL560" t="s">
        <v>31</v>
      </c>
      <c r="BM560" s="2">
        <v>43817</v>
      </c>
    </row>
    <row r="561" spans="1:65">
      <c r="A561">
        <v>111397</v>
      </c>
      <c r="B561">
        <v>50069</v>
      </c>
      <c r="C561" t="s">
        <v>673</v>
      </c>
      <c r="D561">
        <v>1721</v>
      </c>
      <c r="E561" t="s">
        <v>673</v>
      </c>
      <c r="F561" t="s">
        <v>1035</v>
      </c>
      <c r="G561">
        <v>0</v>
      </c>
      <c r="J561" t="s">
        <v>1538</v>
      </c>
      <c r="M561">
        <v>2500000</v>
      </c>
      <c r="N561">
        <v>1.2</v>
      </c>
      <c r="O561">
        <v>3000</v>
      </c>
      <c r="Q561" t="s">
        <v>1015</v>
      </c>
      <c r="R561" s="2">
        <v>44927</v>
      </c>
      <c r="S561">
        <v>5700</v>
      </c>
      <c r="T561" s="2">
        <v>44662</v>
      </c>
      <c r="U561" t="s">
        <v>6921</v>
      </c>
      <c r="V561" t="s">
        <v>6922</v>
      </c>
      <c r="W561">
        <v>0</v>
      </c>
      <c r="Y561">
        <v>0</v>
      </c>
      <c r="Z561" s="2">
        <v>43817</v>
      </c>
      <c r="AF561" t="s">
        <v>20</v>
      </c>
      <c r="AG561" t="s">
        <v>21</v>
      </c>
      <c r="AH561">
        <v>5082</v>
      </c>
      <c r="AI561">
        <v>1</v>
      </c>
      <c r="AJ561">
        <v>5700</v>
      </c>
      <c r="AO561" t="s">
        <v>7355</v>
      </c>
      <c r="AS561" t="s">
        <v>1017</v>
      </c>
      <c r="AU561">
        <v>5082</v>
      </c>
      <c r="AV561">
        <v>5082</v>
      </c>
      <c r="AW561">
        <v>5082</v>
      </c>
      <c r="AX561">
        <v>18</v>
      </c>
      <c r="AY561">
        <v>18</v>
      </c>
      <c r="AZ561">
        <v>400</v>
      </c>
      <c r="BB561">
        <v>748</v>
      </c>
      <c r="BE561" t="s">
        <v>1018</v>
      </c>
      <c r="BF561" t="s">
        <v>1018</v>
      </c>
      <c r="BG561" t="s">
        <v>31</v>
      </c>
      <c r="BK561" t="s">
        <v>31</v>
      </c>
      <c r="BL561" t="s">
        <v>31</v>
      </c>
      <c r="BM561" s="2">
        <v>43817</v>
      </c>
    </row>
    <row r="562" spans="1:65">
      <c r="A562">
        <v>111397</v>
      </c>
      <c r="B562">
        <v>50069</v>
      </c>
      <c r="C562" t="s">
        <v>673</v>
      </c>
      <c r="D562">
        <v>1721</v>
      </c>
      <c r="E562" t="s">
        <v>673</v>
      </c>
      <c r="F562" t="s">
        <v>1036</v>
      </c>
      <c r="G562">
        <v>0</v>
      </c>
      <c r="J562" t="s">
        <v>1538</v>
      </c>
      <c r="M562">
        <v>2500000</v>
      </c>
      <c r="N562">
        <v>1.2</v>
      </c>
      <c r="O562">
        <v>3000</v>
      </c>
      <c r="Q562" t="s">
        <v>1015</v>
      </c>
      <c r="R562" s="2">
        <v>44927</v>
      </c>
      <c r="S562">
        <v>5700</v>
      </c>
      <c r="T562" s="2">
        <v>44662</v>
      </c>
      <c r="U562" t="s">
        <v>6921</v>
      </c>
      <c r="V562" t="s">
        <v>6922</v>
      </c>
      <c r="W562">
        <v>0</v>
      </c>
      <c r="Y562">
        <v>0</v>
      </c>
      <c r="Z562" s="2">
        <v>43817</v>
      </c>
      <c r="AF562" t="s">
        <v>20</v>
      </c>
      <c r="AG562" t="s">
        <v>21</v>
      </c>
      <c r="AH562">
        <v>5082</v>
      </c>
      <c r="AI562">
        <v>1</v>
      </c>
      <c r="AJ562">
        <v>5700</v>
      </c>
      <c r="AO562" t="s">
        <v>7355</v>
      </c>
      <c r="AS562" t="s">
        <v>1017</v>
      </c>
      <c r="AU562">
        <v>5082</v>
      </c>
      <c r="AV562">
        <v>5082</v>
      </c>
      <c r="AW562">
        <v>5082</v>
      </c>
      <c r="AX562">
        <v>19</v>
      </c>
      <c r="AY562">
        <v>19</v>
      </c>
      <c r="AZ562">
        <v>400</v>
      </c>
      <c r="BB562">
        <v>748</v>
      </c>
      <c r="BE562" t="s">
        <v>1018</v>
      </c>
      <c r="BF562" t="s">
        <v>1018</v>
      </c>
      <c r="BG562" t="s">
        <v>31</v>
      </c>
      <c r="BK562" t="s">
        <v>31</v>
      </c>
      <c r="BL562" t="s">
        <v>31</v>
      </c>
      <c r="BM562" s="2">
        <v>43817</v>
      </c>
    </row>
    <row r="563" spans="1:65">
      <c r="A563">
        <v>111397</v>
      </c>
      <c r="B563">
        <v>50069</v>
      </c>
      <c r="C563" t="s">
        <v>673</v>
      </c>
      <c r="D563">
        <v>1721</v>
      </c>
      <c r="E563" t="s">
        <v>673</v>
      </c>
      <c r="F563" t="s">
        <v>1037</v>
      </c>
      <c r="G563">
        <v>0</v>
      </c>
      <c r="J563" t="s">
        <v>1538</v>
      </c>
      <c r="M563">
        <v>2500000</v>
      </c>
      <c r="N563">
        <v>1.2</v>
      </c>
      <c r="O563">
        <v>3000</v>
      </c>
      <c r="Q563" t="s">
        <v>1015</v>
      </c>
      <c r="R563" s="2">
        <v>44927</v>
      </c>
      <c r="S563">
        <v>5700</v>
      </c>
      <c r="T563" s="2">
        <v>44662</v>
      </c>
      <c r="U563" t="s">
        <v>6921</v>
      </c>
      <c r="V563" t="s">
        <v>6922</v>
      </c>
      <c r="W563">
        <v>0</v>
      </c>
      <c r="Y563">
        <v>0</v>
      </c>
      <c r="Z563" s="2">
        <v>43817</v>
      </c>
      <c r="AF563" t="s">
        <v>20</v>
      </c>
      <c r="AG563" t="s">
        <v>21</v>
      </c>
      <c r="AH563">
        <v>5082</v>
      </c>
      <c r="AI563">
        <v>1</v>
      </c>
      <c r="AJ563">
        <v>5700</v>
      </c>
      <c r="AO563" t="s">
        <v>7355</v>
      </c>
      <c r="AS563" t="s">
        <v>1017</v>
      </c>
      <c r="AU563">
        <v>5082</v>
      </c>
      <c r="AV563">
        <v>5082</v>
      </c>
      <c r="AW563">
        <v>5082</v>
      </c>
      <c r="AX563">
        <v>20</v>
      </c>
      <c r="AY563">
        <v>20</v>
      </c>
      <c r="AZ563">
        <v>400</v>
      </c>
      <c r="BB563">
        <v>748</v>
      </c>
      <c r="BE563" t="s">
        <v>1018</v>
      </c>
      <c r="BF563" t="s">
        <v>1018</v>
      </c>
      <c r="BG563" t="s">
        <v>31</v>
      </c>
      <c r="BK563" t="s">
        <v>31</v>
      </c>
      <c r="BL563" t="s">
        <v>31</v>
      </c>
      <c r="BM563" s="2">
        <v>43817</v>
      </c>
    </row>
    <row r="564" spans="1:65">
      <c r="A564">
        <v>111397</v>
      </c>
      <c r="B564">
        <v>50069</v>
      </c>
      <c r="C564" t="s">
        <v>673</v>
      </c>
      <c r="D564">
        <v>1721</v>
      </c>
      <c r="E564" t="s">
        <v>673</v>
      </c>
      <c r="F564" t="s">
        <v>1038</v>
      </c>
      <c r="G564">
        <v>0</v>
      </c>
      <c r="J564" t="s">
        <v>1538</v>
      </c>
      <c r="M564">
        <v>2500000</v>
      </c>
      <c r="N564">
        <v>1.2</v>
      </c>
      <c r="O564">
        <v>3000</v>
      </c>
      <c r="Q564" t="s">
        <v>1015</v>
      </c>
      <c r="R564" s="2">
        <v>44927</v>
      </c>
      <c r="S564">
        <v>5700</v>
      </c>
      <c r="T564" s="2">
        <v>44662</v>
      </c>
      <c r="U564" t="s">
        <v>6921</v>
      </c>
      <c r="V564" t="s">
        <v>6922</v>
      </c>
      <c r="W564">
        <v>0</v>
      </c>
      <c r="Y564">
        <v>0</v>
      </c>
      <c r="Z564" s="2">
        <v>43817</v>
      </c>
      <c r="AF564" t="s">
        <v>20</v>
      </c>
      <c r="AG564" t="s">
        <v>21</v>
      </c>
      <c r="AH564">
        <v>5082</v>
      </c>
      <c r="AI564">
        <v>1</v>
      </c>
      <c r="AJ564">
        <v>5700</v>
      </c>
      <c r="AO564" t="s">
        <v>7355</v>
      </c>
      <c r="AS564" t="s">
        <v>1017</v>
      </c>
      <c r="AU564">
        <v>5082</v>
      </c>
      <c r="AV564">
        <v>5082</v>
      </c>
      <c r="AW564">
        <v>5082</v>
      </c>
      <c r="AX564">
        <v>21</v>
      </c>
      <c r="AY564">
        <v>21</v>
      </c>
      <c r="AZ564">
        <v>400</v>
      </c>
      <c r="BB564">
        <v>748</v>
      </c>
      <c r="BE564" t="s">
        <v>1018</v>
      </c>
      <c r="BF564" t="s">
        <v>1018</v>
      </c>
      <c r="BG564" t="s">
        <v>31</v>
      </c>
      <c r="BK564" t="s">
        <v>31</v>
      </c>
      <c r="BL564" t="s">
        <v>31</v>
      </c>
      <c r="BM564" s="2">
        <v>43817</v>
      </c>
    </row>
    <row r="565" spans="1:65">
      <c r="A565">
        <v>111397</v>
      </c>
      <c r="B565">
        <v>50069</v>
      </c>
      <c r="C565" t="s">
        <v>673</v>
      </c>
      <c r="D565">
        <v>1721</v>
      </c>
      <c r="E565" t="s">
        <v>673</v>
      </c>
      <c r="F565" t="s">
        <v>1039</v>
      </c>
      <c r="G565">
        <v>0</v>
      </c>
      <c r="J565" t="s">
        <v>1538</v>
      </c>
      <c r="M565">
        <v>2500000</v>
      </c>
      <c r="N565">
        <v>1.2</v>
      </c>
      <c r="O565">
        <v>3000</v>
      </c>
      <c r="Q565" t="s">
        <v>1015</v>
      </c>
      <c r="R565" s="2">
        <v>44927</v>
      </c>
      <c r="S565">
        <v>5700</v>
      </c>
      <c r="T565" s="2">
        <v>44662</v>
      </c>
      <c r="U565" t="s">
        <v>6921</v>
      </c>
      <c r="V565" t="s">
        <v>6922</v>
      </c>
      <c r="W565">
        <v>0</v>
      </c>
      <c r="Y565">
        <v>0</v>
      </c>
      <c r="Z565" s="2">
        <v>43817</v>
      </c>
      <c r="AF565" t="s">
        <v>20</v>
      </c>
      <c r="AG565" t="s">
        <v>21</v>
      </c>
      <c r="AH565">
        <v>5082</v>
      </c>
      <c r="AI565">
        <v>1</v>
      </c>
      <c r="AJ565">
        <v>5700</v>
      </c>
      <c r="AO565" t="s">
        <v>7355</v>
      </c>
      <c r="AS565" t="s">
        <v>1017</v>
      </c>
      <c r="AU565">
        <v>5082</v>
      </c>
      <c r="AV565">
        <v>5082</v>
      </c>
      <c r="AW565">
        <v>5082</v>
      </c>
      <c r="AX565">
        <v>22</v>
      </c>
      <c r="AY565">
        <v>22</v>
      </c>
      <c r="AZ565">
        <v>400</v>
      </c>
      <c r="BB565">
        <v>748</v>
      </c>
      <c r="BE565" t="s">
        <v>1018</v>
      </c>
      <c r="BF565" t="s">
        <v>1018</v>
      </c>
      <c r="BG565" t="s">
        <v>31</v>
      </c>
      <c r="BK565" t="s">
        <v>31</v>
      </c>
      <c r="BL565" t="s">
        <v>31</v>
      </c>
      <c r="BM565" s="2">
        <v>43817</v>
      </c>
    </row>
    <row r="566" spans="1:65">
      <c r="A566">
        <v>111397</v>
      </c>
      <c r="B566">
        <v>50069</v>
      </c>
      <c r="C566" t="s">
        <v>673</v>
      </c>
      <c r="D566">
        <v>1721</v>
      </c>
      <c r="E566" t="s">
        <v>673</v>
      </c>
      <c r="F566" t="s">
        <v>1040</v>
      </c>
      <c r="G566">
        <v>0</v>
      </c>
      <c r="J566" t="s">
        <v>1538</v>
      </c>
      <c r="M566">
        <v>2500000</v>
      </c>
      <c r="N566">
        <v>1.2</v>
      </c>
      <c r="O566">
        <v>3000</v>
      </c>
      <c r="Q566" t="s">
        <v>1015</v>
      </c>
      <c r="R566" s="2">
        <v>44927</v>
      </c>
      <c r="S566">
        <v>5700</v>
      </c>
      <c r="T566" s="2">
        <v>44662</v>
      </c>
      <c r="U566" t="s">
        <v>6921</v>
      </c>
      <c r="V566" t="s">
        <v>6922</v>
      </c>
      <c r="W566">
        <v>0</v>
      </c>
      <c r="Y566">
        <v>0</v>
      </c>
      <c r="Z566" s="2">
        <v>43817</v>
      </c>
      <c r="AF566" t="s">
        <v>20</v>
      </c>
      <c r="AG566" t="s">
        <v>21</v>
      </c>
      <c r="AH566">
        <v>5082</v>
      </c>
      <c r="AI566">
        <v>1</v>
      </c>
      <c r="AJ566">
        <v>5700</v>
      </c>
      <c r="AO566" t="s">
        <v>7355</v>
      </c>
      <c r="AS566" t="s">
        <v>1017</v>
      </c>
      <c r="AU566">
        <v>5082</v>
      </c>
      <c r="AV566">
        <v>5082</v>
      </c>
      <c r="AW566">
        <v>5082</v>
      </c>
      <c r="AX566">
        <v>23</v>
      </c>
      <c r="AY566">
        <v>23</v>
      </c>
      <c r="AZ566">
        <v>400</v>
      </c>
      <c r="BB566">
        <v>748</v>
      </c>
      <c r="BE566" t="s">
        <v>1018</v>
      </c>
      <c r="BF566" t="s">
        <v>1018</v>
      </c>
      <c r="BG566" t="s">
        <v>31</v>
      </c>
      <c r="BK566" t="s">
        <v>31</v>
      </c>
      <c r="BL566" t="s">
        <v>31</v>
      </c>
      <c r="BM566" s="2">
        <v>43817</v>
      </c>
    </row>
    <row r="567" spans="1:65">
      <c r="A567">
        <v>111397</v>
      </c>
      <c r="B567">
        <v>50069</v>
      </c>
      <c r="C567" t="s">
        <v>673</v>
      </c>
      <c r="D567">
        <v>1721</v>
      </c>
      <c r="E567" t="s">
        <v>673</v>
      </c>
      <c r="F567" t="s">
        <v>1041</v>
      </c>
      <c r="G567">
        <v>0</v>
      </c>
      <c r="J567" t="s">
        <v>1538</v>
      </c>
      <c r="M567">
        <v>2500000</v>
      </c>
      <c r="N567">
        <v>1.2</v>
      </c>
      <c r="O567">
        <v>3000</v>
      </c>
      <c r="Q567" t="s">
        <v>1015</v>
      </c>
      <c r="R567" s="2">
        <v>44927</v>
      </c>
      <c r="S567">
        <v>5700</v>
      </c>
      <c r="T567" s="2">
        <v>44662</v>
      </c>
      <c r="U567" t="s">
        <v>6921</v>
      </c>
      <c r="V567" t="s">
        <v>6922</v>
      </c>
      <c r="W567">
        <v>0</v>
      </c>
      <c r="Y567">
        <v>0</v>
      </c>
      <c r="Z567" s="2">
        <v>43817</v>
      </c>
      <c r="AF567" t="s">
        <v>20</v>
      </c>
      <c r="AG567" t="s">
        <v>21</v>
      </c>
      <c r="AH567">
        <v>5082</v>
      </c>
      <c r="AI567">
        <v>1</v>
      </c>
      <c r="AJ567">
        <v>5700</v>
      </c>
      <c r="AO567" t="s">
        <v>7355</v>
      </c>
      <c r="AS567" t="s">
        <v>1017</v>
      </c>
      <c r="AU567">
        <v>5082</v>
      </c>
      <c r="AV567">
        <v>5082</v>
      </c>
      <c r="AW567">
        <v>5082</v>
      </c>
      <c r="AX567">
        <v>24</v>
      </c>
      <c r="AY567">
        <v>24</v>
      </c>
      <c r="AZ567">
        <v>400</v>
      </c>
      <c r="BB567">
        <v>748</v>
      </c>
      <c r="BE567" t="s">
        <v>1018</v>
      </c>
      <c r="BF567" t="s">
        <v>1018</v>
      </c>
      <c r="BG567" t="s">
        <v>31</v>
      </c>
      <c r="BK567" t="s">
        <v>31</v>
      </c>
      <c r="BL567" t="s">
        <v>31</v>
      </c>
      <c r="BM567" s="2">
        <v>43817</v>
      </c>
    </row>
    <row r="568" spans="1:65">
      <c r="A568">
        <v>111397</v>
      </c>
      <c r="B568">
        <v>50069</v>
      </c>
      <c r="C568" t="s">
        <v>673</v>
      </c>
      <c r="D568">
        <v>1721</v>
      </c>
      <c r="E568" t="s">
        <v>673</v>
      </c>
      <c r="F568" t="s">
        <v>1042</v>
      </c>
      <c r="G568">
        <v>0</v>
      </c>
      <c r="J568" t="s">
        <v>1538</v>
      </c>
      <c r="M568">
        <v>2500000</v>
      </c>
      <c r="N568">
        <v>1.2</v>
      </c>
      <c r="O568">
        <v>3000</v>
      </c>
      <c r="Q568" t="s">
        <v>1015</v>
      </c>
      <c r="R568" s="2">
        <v>44927</v>
      </c>
      <c r="S568">
        <v>5700</v>
      </c>
      <c r="T568" s="2">
        <v>44662</v>
      </c>
      <c r="U568" t="s">
        <v>6921</v>
      </c>
      <c r="V568" t="s">
        <v>6922</v>
      </c>
      <c r="W568">
        <v>0</v>
      </c>
      <c r="Y568">
        <v>0</v>
      </c>
      <c r="Z568" s="2">
        <v>43817</v>
      </c>
      <c r="AF568" t="s">
        <v>20</v>
      </c>
      <c r="AG568" t="s">
        <v>21</v>
      </c>
      <c r="AH568">
        <v>5082</v>
      </c>
      <c r="AI568">
        <v>1</v>
      </c>
      <c r="AJ568">
        <v>5700</v>
      </c>
      <c r="AO568" t="s">
        <v>7355</v>
      </c>
      <c r="AS568" t="s">
        <v>1017</v>
      </c>
      <c r="AU568">
        <v>5082</v>
      </c>
      <c r="AV568">
        <v>5082</v>
      </c>
      <c r="AW568">
        <v>5082</v>
      </c>
      <c r="AX568">
        <v>25</v>
      </c>
      <c r="AY568">
        <v>25</v>
      </c>
      <c r="AZ568">
        <v>400</v>
      </c>
      <c r="BB568">
        <v>748</v>
      </c>
      <c r="BE568" t="s">
        <v>1018</v>
      </c>
      <c r="BF568" t="s">
        <v>1018</v>
      </c>
      <c r="BG568" t="s">
        <v>31</v>
      </c>
      <c r="BK568" t="s">
        <v>31</v>
      </c>
      <c r="BL568" t="s">
        <v>31</v>
      </c>
      <c r="BM568" s="2">
        <v>43817</v>
      </c>
    </row>
    <row r="569" spans="1:65">
      <c r="A569">
        <v>111397</v>
      </c>
      <c r="B569">
        <v>50069</v>
      </c>
      <c r="C569" t="s">
        <v>673</v>
      </c>
      <c r="D569">
        <v>1721</v>
      </c>
      <c r="E569" t="s">
        <v>673</v>
      </c>
      <c r="F569" t="s">
        <v>1043</v>
      </c>
      <c r="G569">
        <v>0</v>
      </c>
      <c r="J569" t="s">
        <v>1538</v>
      </c>
      <c r="M569">
        <v>2500000</v>
      </c>
      <c r="N569">
        <v>1.2</v>
      </c>
      <c r="O569">
        <v>3000</v>
      </c>
      <c r="Q569" t="s">
        <v>1015</v>
      </c>
      <c r="R569" s="2">
        <v>44927</v>
      </c>
      <c r="S569">
        <v>5700</v>
      </c>
      <c r="T569" s="2">
        <v>44662</v>
      </c>
      <c r="U569" t="s">
        <v>6921</v>
      </c>
      <c r="V569" t="s">
        <v>6922</v>
      </c>
      <c r="W569">
        <v>0</v>
      </c>
      <c r="Y569">
        <v>0</v>
      </c>
      <c r="Z569" s="2">
        <v>43817</v>
      </c>
      <c r="AF569" t="s">
        <v>20</v>
      </c>
      <c r="AG569" t="s">
        <v>21</v>
      </c>
      <c r="AH569">
        <v>5082</v>
      </c>
      <c r="AI569">
        <v>1</v>
      </c>
      <c r="AJ569">
        <v>5700</v>
      </c>
      <c r="AO569" t="s">
        <v>7355</v>
      </c>
      <c r="AS569" t="s">
        <v>1017</v>
      </c>
      <c r="AU569">
        <v>5082</v>
      </c>
      <c r="AV569">
        <v>5082</v>
      </c>
      <c r="AW569">
        <v>5082</v>
      </c>
      <c r="AX569">
        <v>26</v>
      </c>
      <c r="AY569">
        <v>26</v>
      </c>
      <c r="AZ569">
        <v>400</v>
      </c>
      <c r="BB569">
        <v>748</v>
      </c>
      <c r="BE569" t="s">
        <v>1018</v>
      </c>
      <c r="BF569" t="s">
        <v>1018</v>
      </c>
      <c r="BG569" t="s">
        <v>31</v>
      </c>
      <c r="BK569" t="s">
        <v>31</v>
      </c>
      <c r="BL569" t="s">
        <v>31</v>
      </c>
      <c r="BM569" s="2">
        <v>43817</v>
      </c>
    </row>
    <row r="570" spans="1:65">
      <c r="A570">
        <v>111397</v>
      </c>
      <c r="B570">
        <v>50069</v>
      </c>
      <c r="C570" t="s">
        <v>673</v>
      </c>
      <c r="D570">
        <v>1721</v>
      </c>
      <c r="E570" t="s">
        <v>673</v>
      </c>
      <c r="F570" t="s">
        <v>1044</v>
      </c>
      <c r="G570">
        <v>0</v>
      </c>
      <c r="J570" t="s">
        <v>1538</v>
      </c>
      <c r="M570">
        <v>2500000</v>
      </c>
      <c r="N570">
        <v>1.2</v>
      </c>
      <c r="O570">
        <v>3000</v>
      </c>
      <c r="Q570" t="s">
        <v>1015</v>
      </c>
      <c r="R570" s="2">
        <v>44927</v>
      </c>
      <c r="S570">
        <v>5700</v>
      </c>
      <c r="T570" s="2">
        <v>44662</v>
      </c>
      <c r="U570" t="s">
        <v>6921</v>
      </c>
      <c r="V570" t="s">
        <v>6922</v>
      </c>
      <c r="W570">
        <v>0</v>
      </c>
      <c r="Y570">
        <v>0</v>
      </c>
      <c r="Z570" s="2">
        <v>43817</v>
      </c>
      <c r="AF570" t="s">
        <v>20</v>
      </c>
      <c r="AG570" t="s">
        <v>21</v>
      </c>
      <c r="AH570">
        <v>5082</v>
      </c>
      <c r="AI570">
        <v>1</v>
      </c>
      <c r="AJ570">
        <v>5700</v>
      </c>
      <c r="AO570" t="s">
        <v>7355</v>
      </c>
      <c r="AS570" t="s">
        <v>1017</v>
      </c>
      <c r="AU570">
        <v>5082</v>
      </c>
      <c r="AV570">
        <v>5082</v>
      </c>
      <c r="AW570">
        <v>5082</v>
      </c>
      <c r="AX570">
        <v>27</v>
      </c>
      <c r="AY570">
        <v>27</v>
      </c>
      <c r="AZ570">
        <v>400</v>
      </c>
      <c r="BB570">
        <v>748</v>
      </c>
      <c r="BE570" t="s">
        <v>1018</v>
      </c>
      <c r="BF570" t="s">
        <v>1018</v>
      </c>
      <c r="BG570" t="s">
        <v>31</v>
      </c>
      <c r="BK570" t="s">
        <v>31</v>
      </c>
      <c r="BL570" t="s">
        <v>31</v>
      </c>
      <c r="BM570" s="2">
        <v>43817</v>
      </c>
    </row>
    <row r="571" spans="1:65">
      <c r="A571">
        <v>111397</v>
      </c>
      <c r="B571">
        <v>50069</v>
      </c>
      <c r="C571" t="s">
        <v>673</v>
      </c>
      <c r="D571">
        <v>1721</v>
      </c>
      <c r="E571" t="s">
        <v>673</v>
      </c>
      <c r="F571" t="s">
        <v>1045</v>
      </c>
      <c r="G571">
        <v>0</v>
      </c>
      <c r="J571" t="s">
        <v>1538</v>
      </c>
      <c r="M571">
        <v>2500000</v>
      </c>
      <c r="N571">
        <v>1.2</v>
      </c>
      <c r="O571">
        <v>3000</v>
      </c>
      <c r="Q571" t="s">
        <v>1015</v>
      </c>
      <c r="R571" s="2">
        <v>44927</v>
      </c>
      <c r="S571">
        <v>5700</v>
      </c>
      <c r="T571" s="2">
        <v>44662</v>
      </c>
      <c r="U571" t="s">
        <v>6921</v>
      </c>
      <c r="V571" t="s">
        <v>6922</v>
      </c>
      <c r="W571">
        <v>0</v>
      </c>
      <c r="Y571">
        <v>0</v>
      </c>
      <c r="Z571" s="2">
        <v>43817</v>
      </c>
      <c r="AF571" t="s">
        <v>20</v>
      </c>
      <c r="AG571" t="s">
        <v>21</v>
      </c>
      <c r="AH571">
        <v>5082</v>
      </c>
      <c r="AI571">
        <v>1</v>
      </c>
      <c r="AJ571">
        <v>5700</v>
      </c>
      <c r="AO571" t="s">
        <v>7355</v>
      </c>
      <c r="AS571" t="s">
        <v>1017</v>
      </c>
      <c r="AU571">
        <v>5082</v>
      </c>
      <c r="AV571">
        <v>5082</v>
      </c>
      <c r="AW571">
        <v>5082</v>
      </c>
      <c r="AX571">
        <v>28</v>
      </c>
      <c r="AY571">
        <v>28</v>
      </c>
      <c r="AZ571">
        <v>400</v>
      </c>
      <c r="BB571">
        <v>748</v>
      </c>
      <c r="BE571" t="s">
        <v>1018</v>
      </c>
      <c r="BF571" t="s">
        <v>1018</v>
      </c>
      <c r="BG571" t="s">
        <v>31</v>
      </c>
      <c r="BK571" t="s">
        <v>31</v>
      </c>
      <c r="BL571" t="s">
        <v>31</v>
      </c>
      <c r="BM571" s="2">
        <v>43817</v>
      </c>
    </row>
    <row r="572" spans="1:65">
      <c r="A572">
        <v>111397</v>
      </c>
      <c r="B572">
        <v>50069</v>
      </c>
      <c r="C572" t="s">
        <v>673</v>
      </c>
      <c r="D572">
        <v>1721</v>
      </c>
      <c r="E572" t="s">
        <v>673</v>
      </c>
      <c r="F572" t="s">
        <v>1046</v>
      </c>
      <c r="G572">
        <v>0</v>
      </c>
      <c r="J572" t="s">
        <v>1538</v>
      </c>
      <c r="M572">
        <v>2500000</v>
      </c>
      <c r="N572">
        <v>1.2</v>
      </c>
      <c r="O572">
        <v>3000</v>
      </c>
      <c r="Q572" t="s">
        <v>1015</v>
      </c>
      <c r="R572" s="2">
        <v>44927</v>
      </c>
      <c r="S572">
        <v>5700</v>
      </c>
      <c r="T572" s="2">
        <v>44662</v>
      </c>
      <c r="U572" t="s">
        <v>6921</v>
      </c>
      <c r="V572" t="s">
        <v>6922</v>
      </c>
      <c r="W572">
        <v>0</v>
      </c>
      <c r="Y572">
        <v>0</v>
      </c>
      <c r="Z572" s="2">
        <v>43817</v>
      </c>
      <c r="AF572" t="s">
        <v>20</v>
      </c>
      <c r="AG572" t="s">
        <v>21</v>
      </c>
      <c r="AH572">
        <v>5082</v>
      </c>
      <c r="AI572">
        <v>1</v>
      </c>
      <c r="AJ572">
        <v>5700</v>
      </c>
      <c r="AO572" t="s">
        <v>7355</v>
      </c>
      <c r="AS572" t="s">
        <v>1017</v>
      </c>
      <c r="AU572">
        <v>5082</v>
      </c>
      <c r="AV572">
        <v>5082</v>
      </c>
      <c r="AW572">
        <v>5082</v>
      </c>
      <c r="AX572">
        <v>29</v>
      </c>
      <c r="AY572">
        <v>29</v>
      </c>
      <c r="AZ572">
        <v>400</v>
      </c>
      <c r="BB572">
        <v>748</v>
      </c>
      <c r="BE572" t="s">
        <v>1018</v>
      </c>
      <c r="BF572" t="s">
        <v>1018</v>
      </c>
      <c r="BG572" t="s">
        <v>31</v>
      </c>
      <c r="BK572" t="s">
        <v>31</v>
      </c>
      <c r="BL572" t="s">
        <v>31</v>
      </c>
      <c r="BM572" s="2">
        <v>43817</v>
      </c>
    </row>
    <row r="573" spans="1:65">
      <c r="A573">
        <v>111397</v>
      </c>
      <c r="B573">
        <v>50069</v>
      </c>
      <c r="C573" t="s">
        <v>673</v>
      </c>
      <c r="D573">
        <v>1721</v>
      </c>
      <c r="E573" t="s">
        <v>673</v>
      </c>
      <c r="F573" t="s">
        <v>1047</v>
      </c>
      <c r="G573">
        <v>0</v>
      </c>
      <c r="J573" t="s">
        <v>1538</v>
      </c>
      <c r="M573">
        <v>2500000</v>
      </c>
      <c r="N573">
        <v>1.2</v>
      </c>
      <c r="O573">
        <v>3000</v>
      </c>
      <c r="Q573" t="s">
        <v>1015</v>
      </c>
      <c r="R573" s="2">
        <v>44927</v>
      </c>
      <c r="S573">
        <v>5700</v>
      </c>
      <c r="T573" s="2">
        <v>44662</v>
      </c>
      <c r="U573" t="s">
        <v>6921</v>
      </c>
      <c r="V573" t="s">
        <v>6922</v>
      </c>
      <c r="W573">
        <v>0</v>
      </c>
      <c r="Y573">
        <v>0</v>
      </c>
      <c r="Z573" s="2">
        <v>43817</v>
      </c>
      <c r="AF573" t="s">
        <v>20</v>
      </c>
      <c r="AG573" t="s">
        <v>21</v>
      </c>
      <c r="AH573">
        <v>5082</v>
      </c>
      <c r="AI573">
        <v>1</v>
      </c>
      <c r="AJ573">
        <v>5700</v>
      </c>
      <c r="AO573" t="s">
        <v>7355</v>
      </c>
      <c r="AS573" t="s">
        <v>1017</v>
      </c>
      <c r="AU573">
        <v>5082</v>
      </c>
      <c r="AV573">
        <v>5082</v>
      </c>
      <c r="AW573">
        <v>5082</v>
      </c>
      <c r="AX573">
        <v>30</v>
      </c>
      <c r="AY573">
        <v>30</v>
      </c>
      <c r="AZ573">
        <v>400</v>
      </c>
      <c r="BB573">
        <v>748</v>
      </c>
      <c r="BE573" t="s">
        <v>1018</v>
      </c>
      <c r="BF573" t="s">
        <v>1018</v>
      </c>
      <c r="BG573" t="s">
        <v>31</v>
      </c>
      <c r="BK573" t="s">
        <v>31</v>
      </c>
      <c r="BL573" t="s">
        <v>31</v>
      </c>
      <c r="BM573" s="2">
        <v>43817</v>
      </c>
    </row>
    <row r="574" spans="1:65">
      <c r="A574">
        <v>111397</v>
      </c>
      <c r="B574">
        <v>50069</v>
      </c>
      <c r="C574" t="s">
        <v>673</v>
      </c>
      <c r="D574">
        <v>1721</v>
      </c>
      <c r="E574" t="s">
        <v>673</v>
      </c>
      <c r="F574" t="s">
        <v>1048</v>
      </c>
      <c r="G574">
        <v>0</v>
      </c>
      <c r="J574" t="s">
        <v>1538</v>
      </c>
      <c r="M574">
        <v>2500000</v>
      </c>
      <c r="N574">
        <v>1.2</v>
      </c>
      <c r="O574">
        <v>3000</v>
      </c>
      <c r="Q574" t="s">
        <v>1015</v>
      </c>
      <c r="R574" s="2">
        <v>44927</v>
      </c>
      <c r="S574">
        <v>5700</v>
      </c>
      <c r="T574" s="2">
        <v>44662</v>
      </c>
      <c r="U574" t="s">
        <v>6921</v>
      </c>
      <c r="V574" t="s">
        <v>6922</v>
      </c>
      <c r="W574">
        <v>0</v>
      </c>
      <c r="Y574">
        <v>0</v>
      </c>
      <c r="Z574" s="2">
        <v>43817</v>
      </c>
      <c r="AF574" t="s">
        <v>20</v>
      </c>
      <c r="AG574" t="s">
        <v>21</v>
      </c>
      <c r="AH574">
        <v>5082</v>
      </c>
      <c r="AI574">
        <v>1</v>
      </c>
      <c r="AJ574">
        <v>5700</v>
      </c>
      <c r="AO574" t="s">
        <v>7355</v>
      </c>
      <c r="AS574" t="s">
        <v>1017</v>
      </c>
      <c r="AU574">
        <v>5082</v>
      </c>
      <c r="AV574">
        <v>5082</v>
      </c>
      <c r="AW574">
        <v>5082</v>
      </c>
      <c r="AX574">
        <v>31</v>
      </c>
      <c r="AY574">
        <v>31</v>
      </c>
      <c r="AZ574">
        <v>400</v>
      </c>
      <c r="BB574">
        <v>748</v>
      </c>
      <c r="BE574" t="s">
        <v>1018</v>
      </c>
      <c r="BF574" t="s">
        <v>1018</v>
      </c>
      <c r="BG574" t="s">
        <v>31</v>
      </c>
      <c r="BK574" t="s">
        <v>31</v>
      </c>
      <c r="BL574" t="s">
        <v>31</v>
      </c>
      <c r="BM574" s="2">
        <v>43817</v>
      </c>
    </row>
    <row r="575" spans="1:65">
      <c r="A575">
        <v>111397</v>
      </c>
      <c r="B575">
        <v>50069</v>
      </c>
      <c r="C575" t="s">
        <v>673</v>
      </c>
      <c r="D575">
        <v>1721</v>
      </c>
      <c r="E575" t="s">
        <v>673</v>
      </c>
      <c r="F575" t="s">
        <v>1049</v>
      </c>
      <c r="G575">
        <v>0</v>
      </c>
      <c r="J575" t="s">
        <v>1538</v>
      </c>
      <c r="M575">
        <v>2500000</v>
      </c>
      <c r="N575">
        <v>1.2</v>
      </c>
      <c r="O575">
        <v>3000</v>
      </c>
      <c r="Q575" t="s">
        <v>1015</v>
      </c>
      <c r="R575" s="2">
        <v>44927</v>
      </c>
      <c r="S575">
        <v>5700</v>
      </c>
      <c r="T575" s="2">
        <v>44662</v>
      </c>
      <c r="U575" t="s">
        <v>6921</v>
      </c>
      <c r="V575" t="s">
        <v>6922</v>
      </c>
      <c r="W575">
        <v>0</v>
      </c>
      <c r="Y575">
        <v>0</v>
      </c>
      <c r="Z575" s="2">
        <v>43817</v>
      </c>
      <c r="AF575" t="s">
        <v>20</v>
      </c>
      <c r="AG575" t="s">
        <v>21</v>
      </c>
      <c r="AH575">
        <v>5082</v>
      </c>
      <c r="AI575">
        <v>1</v>
      </c>
      <c r="AJ575">
        <v>5700</v>
      </c>
      <c r="AO575" t="s">
        <v>7355</v>
      </c>
      <c r="AS575" t="s">
        <v>1017</v>
      </c>
      <c r="AU575">
        <v>5082</v>
      </c>
      <c r="AV575">
        <v>5082</v>
      </c>
      <c r="AW575">
        <v>5082</v>
      </c>
      <c r="AX575">
        <v>32</v>
      </c>
      <c r="AY575">
        <v>32</v>
      </c>
      <c r="AZ575">
        <v>400</v>
      </c>
      <c r="BB575">
        <v>748</v>
      </c>
      <c r="BE575" t="s">
        <v>1018</v>
      </c>
      <c r="BF575" t="s">
        <v>1018</v>
      </c>
      <c r="BG575" t="s">
        <v>31</v>
      </c>
      <c r="BK575" t="s">
        <v>31</v>
      </c>
      <c r="BL575" t="s">
        <v>31</v>
      </c>
      <c r="BM575" s="2">
        <v>43817</v>
      </c>
    </row>
    <row r="576" spans="1:65">
      <c r="A576">
        <v>111397</v>
      </c>
      <c r="B576">
        <v>50069</v>
      </c>
      <c r="C576" t="s">
        <v>673</v>
      </c>
      <c r="D576">
        <v>1721</v>
      </c>
      <c r="E576" t="s">
        <v>673</v>
      </c>
      <c r="F576" t="s">
        <v>1050</v>
      </c>
      <c r="G576">
        <v>0</v>
      </c>
      <c r="J576" t="s">
        <v>1538</v>
      </c>
      <c r="M576">
        <v>2500000</v>
      </c>
      <c r="N576">
        <v>1.2</v>
      </c>
      <c r="O576">
        <v>3000</v>
      </c>
      <c r="Q576" t="s">
        <v>1015</v>
      </c>
      <c r="R576" s="2">
        <v>44927</v>
      </c>
      <c r="S576">
        <v>5700</v>
      </c>
      <c r="T576" s="2">
        <v>44662</v>
      </c>
      <c r="U576" t="s">
        <v>6921</v>
      </c>
      <c r="V576" t="s">
        <v>6922</v>
      </c>
      <c r="W576">
        <v>0</v>
      </c>
      <c r="Y576">
        <v>0</v>
      </c>
      <c r="Z576" s="2">
        <v>43817</v>
      </c>
      <c r="AF576" t="s">
        <v>20</v>
      </c>
      <c r="AG576" t="s">
        <v>21</v>
      </c>
      <c r="AH576">
        <v>5082</v>
      </c>
      <c r="AI576">
        <v>1</v>
      </c>
      <c r="AJ576">
        <v>5700</v>
      </c>
      <c r="AO576" t="s">
        <v>7355</v>
      </c>
      <c r="AS576" t="s">
        <v>1017</v>
      </c>
      <c r="AU576">
        <v>5082</v>
      </c>
      <c r="AV576">
        <v>5082</v>
      </c>
      <c r="AW576">
        <v>5082</v>
      </c>
      <c r="AX576">
        <v>33</v>
      </c>
      <c r="AY576">
        <v>33</v>
      </c>
      <c r="AZ576">
        <v>400</v>
      </c>
      <c r="BB576">
        <v>748</v>
      </c>
      <c r="BE576" t="s">
        <v>1018</v>
      </c>
      <c r="BF576" t="s">
        <v>1018</v>
      </c>
      <c r="BG576" t="s">
        <v>31</v>
      </c>
      <c r="BK576" t="s">
        <v>31</v>
      </c>
      <c r="BL576" t="s">
        <v>31</v>
      </c>
      <c r="BM576" s="2">
        <v>43817</v>
      </c>
    </row>
    <row r="577" spans="1:65">
      <c r="A577">
        <v>111397</v>
      </c>
      <c r="B577">
        <v>50069</v>
      </c>
      <c r="C577" t="s">
        <v>673</v>
      </c>
      <c r="D577">
        <v>1721</v>
      </c>
      <c r="E577" t="s">
        <v>673</v>
      </c>
      <c r="F577" t="s">
        <v>1051</v>
      </c>
      <c r="G577">
        <v>0</v>
      </c>
      <c r="J577" t="s">
        <v>1538</v>
      </c>
      <c r="M577">
        <v>2500000</v>
      </c>
      <c r="N577">
        <v>1.2</v>
      </c>
      <c r="O577">
        <v>3000</v>
      </c>
      <c r="Q577" t="s">
        <v>1015</v>
      </c>
      <c r="R577" s="2">
        <v>44927</v>
      </c>
      <c r="S577">
        <v>5700</v>
      </c>
      <c r="T577" s="2">
        <v>44662</v>
      </c>
      <c r="U577" t="s">
        <v>6921</v>
      </c>
      <c r="V577" t="s">
        <v>6922</v>
      </c>
      <c r="W577">
        <v>0</v>
      </c>
      <c r="Y577">
        <v>0</v>
      </c>
      <c r="Z577" s="2">
        <v>43817</v>
      </c>
      <c r="AF577" t="s">
        <v>20</v>
      </c>
      <c r="AG577" t="s">
        <v>21</v>
      </c>
      <c r="AH577">
        <v>5082</v>
      </c>
      <c r="AI577">
        <v>1</v>
      </c>
      <c r="AJ577">
        <v>5700</v>
      </c>
      <c r="AO577" t="s">
        <v>7355</v>
      </c>
      <c r="AS577" t="s">
        <v>1017</v>
      </c>
      <c r="AU577">
        <v>5082</v>
      </c>
      <c r="AV577">
        <v>5082</v>
      </c>
      <c r="AW577">
        <v>5082</v>
      </c>
      <c r="AX577">
        <v>34</v>
      </c>
      <c r="AY577">
        <v>34</v>
      </c>
      <c r="AZ577">
        <v>400</v>
      </c>
      <c r="BB577">
        <v>748</v>
      </c>
      <c r="BE577" t="s">
        <v>1018</v>
      </c>
      <c r="BF577" t="s">
        <v>1018</v>
      </c>
      <c r="BG577" t="s">
        <v>31</v>
      </c>
      <c r="BK577" t="s">
        <v>31</v>
      </c>
      <c r="BL577" t="s">
        <v>31</v>
      </c>
      <c r="BM577" s="2">
        <v>43817</v>
      </c>
    </row>
    <row r="578" spans="1:65">
      <c r="A578">
        <v>111397</v>
      </c>
      <c r="B578">
        <v>50069</v>
      </c>
      <c r="C578" t="s">
        <v>673</v>
      </c>
      <c r="D578">
        <v>1721</v>
      </c>
      <c r="E578" t="s">
        <v>673</v>
      </c>
      <c r="F578" t="s">
        <v>1052</v>
      </c>
      <c r="G578">
        <v>0</v>
      </c>
      <c r="J578" t="s">
        <v>1538</v>
      </c>
      <c r="M578">
        <v>2500000</v>
      </c>
      <c r="N578">
        <v>1.2</v>
      </c>
      <c r="O578">
        <v>3000</v>
      </c>
      <c r="Q578" t="s">
        <v>1015</v>
      </c>
      <c r="R578" s="2">
        <v>44927</v>
      </c>
      <c r="S578">
        <v>5700</v>
      </c>
      <c r="T578" s="2">
        <v>44662</v>
      </c>
      <c r="U578" t="s">
        <v>6921</v>
      </c>
      <c r="V578" t="s">
        <v>6922</v>
      </c>
      <c r="W578">
        <v>0</v>
      </c>
      <c r="Y578">
        <v>0</v>
      </c>
      <c r="Z578" s="2">
        <v>43817</v>
      </c>
      <c r="AF578" t="s">
        <v>20</v>
      </c>
      <c r="AG578" t="s">
        <v>21</v>
      </c>
      <c r="AH578">
        <v>5082</v>
      </c>
      <c r="AI578">
        <v>1</v>
      </c>
      <c r="AJ578">
        <v>5700</v>
      </c>
      <c r="AO578" t="s">
        <v>7355</v>
      </c>
      <c r="AS578" t="s">
        <v>1017</v>
      </c>
      <c r="AU578">
        <v>5082</v>
      </c>
      <c r="AV578">
        <v>5082</v>
      </c>
      <c r="AW578">
        <v>5082</v>
      </c>
      <c r="AX578">
        <v>35</v>
      </c>
      <c r="AY578">
        <v>35</v>
      </c>
      <c r="AZ578">
        <v>400</v>
      </c>
      <c r="BB578">
        <v>748</v>
      </c>
      <c r="BE578" t="s">
        <v>1018</v>
      </c>
      <c r="BF578" t="s">
        <v>1018</v>
      </c>
      <c r="BG578" t="s">
        <v>31</v>
      </c>
      <c r="BK578" t="s">
        <v>31</v>
      </c>
      <c r="BL578" t="s">
        <v>31</v>
      </c>
      <c r="BM578" s="2">
        <v>43817</v>
      </c>
    </row>
    <row r="579" spans="1:65">
      <c r="A579">
        <v>111397</v>
      </c>
      <c r="B579">
        <v>50069</v>
      </c>
      <c r="C579" t="s">
        <v>673</v>
      </c>
      <c r="D579">
        <v>1721</v>
      </c>
      <c r="E579" t="s">
        <v>673</v>
      </c>
      <c r="F579" t="s">
        <v>1053</v>
      </c>
      <c r="G579">
        <v>0</v>
      </c>
      <c r="J579" t="s">
        <v>1538</v>
      </c>
      <c r="M579">
        <v>2500000</v>
      </c>
      <c r="N579">
        <v>1.2</v>
      </c>
      <c r="O579">
        <v>3000</v>
      </c>
      <c r="Q579" t="s">
        <v>1015</v>
      </c>
      <c r="R579" s="2">
        <v>44927</v>
      </c>
      <c r="S579">
        <v>5700</v>
      </c>
      <c r="T579" s="2">
        <v>44662</v>
      </c>
      <c r="U579" t="s">
        <v>6921</v>
      </c>
      <c r="V579" t="s">
        <v>6922</v>
      </c>
      <c r="W579">
        <v>0</v>
      </c>
      <c r="Y579">
        <v>0</v>
      </c>
      <c r="Z579" s="2">
        <v>43817</v>
      </c>
      <c r="AF579" t="s">
        <v>20</v>
      </c>
      <c r="AG579" t="s">
        <v>21</v>
      </c>
      <c r="AH579">
        <v>5082</v>
      </c>
      <c r="AI579">
        <v>1</v>
      </c>
      <c r="AJ579">
        <v>5700</v>
      </c>
      <c r="AO579" t="s">
        <v>7355</v>
      </c>
      <c r="AS579" t="s">
        <v>1017</v>
      </c>
      <c r="AU579">
        <v>5082</v>
      </c>
      <c r="AV579">
        <v>5082</v>
      </c>
      <c r="AW579">
        <v>5082</v>
      </c>
      <c r="AX579">
        <v>36</v>
      </c>
      <c r="AY579">
        <v>36</v>
      </c>
      <c r="AZ579">
        <v>400</v>
      </c>
      <c r="BB579">
        <v>748</v>
      </c>
      <c r="BE579" t="s">
        <v>1018</v>
      </c>
      <c r="BF579" t="s">
        <v>1018</v>
      </c>
      <c r="BG579" t="s">
        <v>31</v>
      </c>
      <c r="BK579" t="s">
        <v>31</v>
      </c>
      <c r="BL579" t="s">
        <v>31</v>
      </c>
      <c r="BM579" s="2">
        <v>43817</v>
      </c>
    </row>
    <row r="580" spans="1:65">
      <c r="A580">
        <v>111397</v>
      </c>
      <c r="B580">
        <v>50069</v>
      </c>
      <c r="C580" t="s">
        <v>673</v>
      </c>
      <c r="D580">
        <v>1721</v>
      </c>
      <c r="E580" t="s">
        <v>673</v>
      </c>
      <c r="F580" t="s">
        <v>1054</v>
      </c>
      <c r="G580">
        <v>0</v>
      </c>
      <c r="J580" t="s">
        <v>1538</v>
      </c>
      <c r="M580">
        <v>2500000</v>
      </c>
      <c r="N580">
        <v>1.2</v>
      </c>
      <c r="O580">
        <v>3000</v>
      </c>
      <c r="Q580" t="s">
        <v>1015</v>
      </c>
      <c r="R580" s="2">
        <v>44927</v>
      </c>
      <c r="S580">
        <v>5700</v>
      </c>
      <c r="T580" s="2">
        <v>44662</v>
      </c>
      <c r="U580" t="s">
        <v>6921</v>
      </c>
      <c r="V580" t="s">
        <v>6922</v>
      </c>
      <c r="W580">
        <v>0</v>
      </c>
      <c r="Y580">
        <v>0</v>
      </c>
      <c r="Z580" s="2">
        <v>43817</v>
      </c>
      <c r="AF580" t="s">
        <v>20</v>
      </c>
      <c r="AG580" t="s">
        <v>21</v>
      </c>
      <c r="AH580">
        <v>5082</v>
      </c>
      <c r="AI580">
        <v>1</v>
      </c>
      <c r="AJ580">
        <v>5700</v>
      </c>
      <c r="AO580" t="s">
        <v>7355</v>
      </c>
      <c r="AS580" t="s">
        <v>1017</v>
      </c>
      <c r="AU580">
        <v>5082</v>
      </c>
      <c r="AV580">
        <v>5082</v>
      </c>
      <c r="AW580">
        <v>5082</v>
      </c>
      <c r="AX580">
        <v>37</v>
      </c>
      <c r="AY580">
        <v>37</v>
      </c>
      <c r="AZ580">
        <v>400</v>
      </c>
      <c r="BB580">
        <v>748</v>
      </c>
      <c r="BE580" t="s">
        <v>1018</v>
      </c>
      <c r="BF580" t="s">
        <v>1018</v>
      </c>
      <c r="BG580" t="s">
        <v>31</v>
      </c>
      <c r="BK580" t="s">
        <v>31</v>
      </c>
      <c r="BL580" t="s">
        <v>31</v>
      </c>
      <c r="BM580" s="2">
        <v>43817</v>
      </c>
    </row>
    <row r="581" spans="1:65">
      <c r="A581">
        <v>111397</v>
      </c>
      <c r="B581">
        <v>50069</v>
      </c>
      <c r="C581" t="s">
        <v>673</v>
      </c>
      <c r="D581">
        <v>1721</v>
      </c>
      <c r="E581" t="s">
        <v>673</v>
      </c>
      <c r="F581" t="s">
        <v>1055</v>
      </c>
      <c r="G581">
        <v>0</v>
      </c>
      <c r="J581" t="s">
        <v>1538</v>
      </c>
      <c r="M581">
        <v>2500000</v>
      </c>
      <c r="N581">
        <v>1.2</v>
      </c>
      <c r="O581">
        <v>3000</v>
      </c>
      <c r="Q581" t="s">
        <v>1015</v>
      </c>
      <c r="R581" s="2">
        <v>44927</v>
      </c>
      <c r="S581">
        <v>5700</v>
      </c>
      <c r="T581" s="2">
        <v>44662</v>
      </c>
      <c r="U581" t="s">
        <v>6921</v>
      </c>
      <c r="V581" t="s">
        <v>6922</v>
      </c>
      <c r="W581">
        <v>0</v>
      </c>
      <c r="Y581">
        <v>0</v>
      </c>
      <c r="Z581" s="2">
        <v>43817</v>
      </c>
      <c r="AF581" t="s">
        <v>20</v>
      </c>
      <c r="AG581" t="s">
        <v>21</v>
      </c>
      <c r="AH581">
        <v>5082</v>
      </c>
      <c r="AI581">
        <v>1</v>
      </c>
      <c r="AJ581">
        <v>5700</v>
      </c>
      <c r="AO581" t="s">
        <v>7355</v>
      </c>
      <c r="AS581" t="s">
        <v>1017</v>
      </c>
      <c r="AU581">
        <v>5082</v>
      </c>
      <c r="AV581">
        <v>5082</v>
      </c>
      <c r="AW581">
        <v>5082</v>
      </c>
      <c r="AX581">
        <v>38</v>
      </c>
      <c r="AY581">
        <v>38</v>
      </c>
      <c r="AZ581">
        <v>400</v>
      </c>
      <c r="BB581">
        <v>748</v>
      </c>
      <c r="BE581" t="s">
        <v>1018</v>
      </c>
      <c r="BF581" t="s">
        <v>1018</v>
      </c>
      <c r="BG581" t="s">
        <v>31</v>
      </c>
      <c r="BK581" t="s">
        <v>31</v>
      </c>
      <c r="BL581" t="s">
        <v>31</v>
      </c>
      <c r="BM581" s="2">
        <v>43817</v>
      </c>
    </row>
    <row r="582" spans="1:65">
      <c r="A582">
        <v>111397</v>
      </c>
      <c r="B582">
        <v>50069</v>
      </c>
      <c r="C582" t="s">
        <v>673</v>
      </c>
      <c r="D582">
        <v>1721</v>
      </c>
      <c r="E582" t="s">
        <v>673</v>
      </c>
      <c r="F582" t="s">
        <v>1056</v>
      </c>
      <c r="G582">
        <v>0</v>
      </c>
      <c r="J582" t="s">
        <v>1538</v>
      </c>
      <c r="M582">
        <v>2500000</v>
      </c>
      <c r="N582">
        <v>1.2</v>
      </c>
      <c r="O582">
        <v>3000</v>
      </c>
      <c r="Q582" t="s">
        <v>1015</v>
      </c>
      <c r="R582" s="2">
        <v>44927</v>
      </c>
      <c r="S582">
        <v>5700</v>
      </c>
      <c r="T582" s="2">
        <v>44662</v>
      </c>
      <c r="U582" t="s">
        <v>6921</v>
      </c>
      <c r="V582" t="s">
        <v>6922</v>
      </c>
      <c r="W582">
        <v>0</v>
      </c>
      <c r="Y582">
        <v>0</v>
      </c>
      <c r="Z582" s="2">
        <v>43817</v>
      </c>
      <c r="AF582" t="s">
        <v>20</v>
      </c>
      <c r="AG582" t="s">
        <v>21</v>
      </c>
      <c r="AH582">
        <v>5082</v>
      </c>
      <c r="AI582">
        <v>1</v>
      </c>
      <c r="AJ582">
        <v>5700</v>
      </c>
      <c r="AO582" t="s">
        <v>7355</v>
      </c>
      <c r="AS582" t="s">
        <v>1017</v>
      </c>
      <c r="AU582">
        <v>5082</v>
      </c>
      <c r="AV582">
        <v>5082</v>
      </c>
      <c r="AW582">
        <v>5082</v>
      </c>
      <c r="AX582">
        <v>39</v>
      </c>
      <c r="AY582">
        <v>39</v>
      </c>
      <c r="AZ582">
        <v>400</v>
      </c>
      <c r="BB582">
        <v>748</v>
      </c>
      <c r="BE582" t="s">
        <v>1018</v>
      </c>
      <c r="BF582" t="s">
        <v>1018</v>
      </c>
      <c r="BG582" t="s">
        <v>31</v>
      </c>
      <c r="BK582" t="s">
        <v>31</v>
      </c>
      <c r="BL582" t="s">
        <v>31</v>
      </c>
      <c r="BM582" s="2">
        <v>43817</v>
      </c>
    </row>
    <row r="583" spans="1:65">
      <c r="A583">
        <v>111397</v>
      </c>
      <c r="B583">
        <v>50069</v>
      </c>
      <c r="C583" t="s">
        <v>673</v>
      </c>
      <c r="D583">
        <v>1721</v>
      </c>
      <c r="E583" t="s">
        <v>673</v>
      </c>
      <c r="F583" t="s">
        <v>1057</v>
      </c>
      <c r="G583">
        <v>0</v>
      </c>
      <c r="J583" t="s">
        <v>1538</v>
      </c>
      <c r="M583">
        <v>2500000</v>
      </c>
      <c r="N583">
        <v>1.2</v>
      </c>
      <c r="O583">
        <v>3000</v>
      </c>
      <c r="Q583" t="s">
        <v>1015</v>
      </c>
      <c r="R583" s="2">
        <v>44927</v>
      </c>
      <c r="S583">
        <v>5700</v>
      </c>
      <c r="T583" s="2">
        <v>44662</v>
      </c>
      <c r="U583" t="s">
        <v>6921</v>
      </c>
      <c r="V583" t="s">
        <v>6922</v>
      </c>
      <c r="W583">
        <v>0</v>
      </c>
      <c r="Y583">
        <v>0</v>
      </c>
      <c r="Z583" s="2">
        <v>43817</v>
      </c>
      <c r="AF583" t="s">
        <v>20</v>
      </c>
      <c r="AG583" t="s">
        <v>21</v>
      </c>
      <c r="AH583">
        <v>5082</v>
      </c>
      <c r="AI583">
        <v>1</v>
      </c>
      <c r="AJ583">
        <v>5700</v>
      </c>
      <c r="AO583" t="s">
        <v>7355</v>
      </c>
      <c r="AS583" t="s">
        <v>1017</v>
      </c>
      <c r="AU583">
        <v>5082</v>
      </c>
      <c r="AV583">
        <v>5082</v>
      </c>
      <c r="AW583">
        <v>5082</v>
      </c>
      <c r="AX583">
        <v>40</v>
      </c>
      <c r="AY583">
        <v>40</v>
      </c>
      <c r="AZ583">
        <v>400</v>
      </c>
      <c r="BB583">
        <v>748</v>
      </c>
      <c r="BE583" t="s">
        <v>1018</v>
      </c>
      <c r="BF583" t="s">
        <v>1018</v>
      </c>
      <c r="BG583" t="s">
        <v>31</v>
      </c>
      <c r="BK583" t="s">
        <v>31</v>
      </c>
      <c r="BL583" t="s">
        <v>31</v>
      </c>
      <c r="BM583" s="2">
        <v>43817</v>
      </c>
    </row>
    <row r="584" spans="1:65">
      <c r="A584">
        <v>111397</v>
      </c>
      <c r="B584">
        <v>50069</v>
      </c>
      <c r="C584" t="s">
        <v>673</v>
      </c>
      <c r="D584">
        <v>1721</v>
      </c>
      <c r="E584" t="s">
        <v>673</v>
      </c>
      <c r="F584" t="s">
        <v>1058</v>
      </c>
      <c r="G584">
        <v>0</v>
      </c>
      <c r="J584" t="s">
        <v>1538</v>
      </c>
      <c r="M584">
        <v>2500000</v>
      </c>
      <c r="N584">
        <v>1.2</v>
      </c>
      <c r="O584">
        <v>3000</v>
      </c>
      <c r="Q584" t="s">
        <v>1015</v>
      </c>
      <c r="R584" s="2">
        <v>44927</v>
      </c>
      <c r="S584">
        <v>5700</v>
      </c>
      <c r="T584" s="2">
        <v>44662</v>
      </c>
      <c r="U584" t="s">
        <v>6921</v>
      </c>
      <c r="V584" t="s">
        <v>6922</v>
      </c>
      <c r="W584">
        <v>0</v>
      </c>
      <c r="Y584">
        <v>0</v>
      </c>
      <c r="Z584" s="2">
        <v>43817</v>
      </c>
      <c r="AF584" t="s">
        <v>20</v>
      </c>
      <c r="AG584" t="s">
        <v>21</v>
      </c>
      <c r="AH584">
        <v>5082</v>
      </c>
      <c r="AI584">
        <v>1</v>
      </c>
      <c r="AJ584">
        <v>5700</v>
      </c>
      <c r="AO584" t="s">
        <v>7355</v>
      </c>
      <c r="AS584" t="s">
        <v>1017</v>
      </c>
      <c r="AU584">
        <v>5082</v>
      </c>
      <c r="AV584">
        <v>5082</v>
      </c>
      <c r="AW584">
        <v>5082</v>
      </c>
      <c r="AX584">
        <v>41</v>
      </c>
      <c r="AY584">
        <v>41</v>
      </c>
      <c r="AZ584">
        <v>400</v>
      </c>
      <c r="BB584">
        <v>748</v>
      </c>
      <c r="BE584" t="s">
        <v>1018</v>
      </c>
      <c r="BF584" t="s">
        <v>1018</v>
      </c>
      <c r="BG584" t="s">
        <v>31</v>
      </c>
      <c r="BK584" t="s">
        <v>31</v>
      </c>
      <c r="BL584" t="s">
        <v>31</v>
      </c>
      <c r="BM584" s="2">
        <v>43817</v>
      </c>
    </row>
    <row r="585" spans="1:65">
      <c r="A585">
        <v>111397</v>
      </c>
      <c r="B585">
        <v>50069</v>
      </c>
      <c r="C585" t="s">
        <v>673</v>
      </c>
      <c r="D585">
        <v>1721</v>
      </c>
      <c r="E585" t="s">
        <v>673</v>
      </c>
      <c r="F585" t="s">
        <v>1059</v>
      </c>
      <c r="G585">
        <v>0</v>
      </c>
      <c r="J585" t="s">
        <v>1538</v>
      </c>
      <c r="M585">
        <v>2500000</v>
      </c>
      <c r="N585">
        <v>1.2</v>
      </c>
      <c r="O585">
        <v>3000</v>
      </c>
      <c r="Q585" t="s">
        <v>1015</v>
      </c>
      <c r="R585" s="2">
        <v>44927</v>
      </c>
      <c r="S585">
        <v>5700</v>
      </c>
      <c r="T585" s="2">
        <v>44662</v>
      </c>
      <c r="U585" t="s">
        <v>6921</v>
      </c>
      <c r="V585" t="s">
        <v>6922</v>
      </c>
      <c r="W585">
        <v>0</v>
      </c>
      <c r="Y585">
        <v>0</v>
      </c>
      <c r="Z585" s="2">
        <v>43817</v>
      </c>
      <c r="AF585" t="s">
        <v>20</v>
      </c>
      <c r="AG585" t="s">
        <v>21</v>
      </c>
      <c r="AH585">
        <v>5082</v>
      </c>
      <c r="AI585">
        <v>1</v>
      </c>
      <c r="AJ585">
        <v>5700</v>
      </c>
      <c r="AO585" t="s">
        <v>7355</v>
      </c>
      <c r="AS585" t="s">
        <v>1017</v>
      </c>
      <c r="AU585">
        <v>5082</v>
      </c>
      <c r="AV585">
        <v>5082</v>
      </c>
      <c r="AW585">
        <v>5082</v>
      </c>
      <c r="AX585">
        <v>42</v>
      </c>
      <c r="AY585">
        <v>42</v>
      </c>
      <c r="AZ585">
        <v>400</v>
      </c>
      <c r="BB585">
        <v>748</v>
      </c>
      <c r="BE585" t="s">
        <v>1018</v>
      </c>
      <c r="BF585" t="s">
        <v>1018</v>
      </c>
      <c r="BG585" t="s">
        <v>31</v>
      </c>
      <c r="BK585" t="s">
        <v>31</v>
      </c>
      <c r="BL585" t="s">
        <v>31</v>
      </c>
      <c r="BM585" s="2">
        <v>43817</v>
      </c>
    </row>
    <row r="586" spans="1:65">
      <c r="A586">
        <v>111397</v>
      </c>
      <c r="B586">
        <v>50069</v>
      </c>
      <c r="C586" t="s">
        <v>673</v>
      </c>
      <c r="D586">
        <v>1721</v>
      </c>
      <c r="E586" t="s">
        <v>673</v>
      </c>
      <c r="F586" t="s">
        <v>1060</v>
      </c>
      <c r="G586">
        <v>0</v>
      </c>
      <c r="J586" t="s">
        <v>1538</v>
      </c>
      <c r="M586">
        <v>2500000</v>
      </c>
      <c r="N586">
        <v>1.2</v>
      </c>
      <c r="O586">
        <v>3000</v>
      </c>
      <c r="Q586" t="s">
        <v>1015</v>
      </c>
      <c r="R586" s="2">
        <v>44927</v>
      </c>
      <c r="S586">
        <v>5700</v>
      </c>
      <c r="T586" s="2">
        <v>44662</v>
      </c>
      <c r="U586" t="s">
        <v>6921</v>
      </c>
      <c r="V586" t="s">
        <v>6922</v>
      </c>
      <c r="W586">
        <v>0</v>
      </c>
      <c r="Y586">
        <v>0</v>
      </c>
      <c r="Z586" s="2">
        <v>43817</v>
      </c>
      <c r="AF586" t="s">
        <v>20</v>
      </c>
      <c r="AG586" t="s">
        <v>21</v>
      </c>
      <c r="AH586">
        <v>5082</v>
      </c>
      <c r="AI586">
        <v>1</v>
      </c>
      <c r="AJ586">
        <v>5700</v>
      </c>
      <c r="AO586" t="s">
        <v>7355</v>
      </c>
      <c r="AS586" t="s">
        <v>1017</v>
      </c>
      <c r="AU586">
        <v>5082</v>
      </c>
      <c r="AV586">
        <v>5082</v>
      </c>
      <c r="AW586">
        <v>5082</v>
      </c>
      <c r="AX586">
        <v>43</v>
      </c>
      <c r="AY586">
        <v>43</v>
      </c>
      <c r="AZ586">
        <v>400</v>
      </c>
      <c r="BB586">
        <v>748</v>
      </c>
      <c r="BE586" t="s">
        <v>1018</v>
      </c>
      <c r="BF586" t="s">
        <v>1018</v>
      </c>
      <c r="BG586" t="s">
        <v>31</v>
      </c>
      <c r="BK586" t="s">
        <v>31</v>
      </c>
      <c r="BL586" t="s">
        <v>31</v>
      </c>
      <c r="BM586" s="2">
        <v>43817</v>
      </c>
    </row>
    <row r="587" spans="1:65">
      <c r="A587">
        <v>111397</v>
      </c>
      <c r="B587">
        <v>50069</v>
      </c>
      <c r="C587" t="s">
        <v>673</v>
      </c>
      <c r="D587">
        <v>1721</v>
      </c>
      <c r="E587" t="s">
        <v>673</v>
      </c>
      <c r="F587" t="s">
        <v>1061</v>
      </c>
      <c r="G587">
        <v>0</v>
      </c>
      <c r="J587" t="s">
        <v>1538</v>
      </c>
      <c r="M587">
        <v>2500000</v>
      </c>
      <c r="N587">
        <v>1.2</v>
      </c>
      <c r="O587">
        <v>3000</v>
      </c>
      <c r="Q587" t="s">
        <v>1015</v>
      </c>
      <c r="R587" s="2">
        <v>44927</v>
      </c>
      <c r="S587">
        <v>5700</v>
      </c>
      <c r="T587" s="2">
        <v>44662</v>
      </c>
      <c r="U587" t="s">
        <v>6921</v>
      </c>
      <c r="V587" t="s">
        <v>6922</v>
      </c>
      <c r="W587">
        <v>0</v>
      </c>
      <c r="Y587">
        <v>0</v>
      </c>
      <c r="Z587" s="2">
        <v>43817</v>
      </c>
      <c r="AF587" t="s">
        <v>20</v>
      </c>
      <c r="AG587" t="s">
        <v>21</v>
      </c>
      <c r="AH587">
        <v>5082</v>
      </c>
      <c r="AI587">
        <v>1</v>
      </c>
      <c r="AJ587">
        <v>5700</v>
      </c>
      <c r="AO587" t="s">
        <v>7355</v>
      </c>
      <c r="AS587" t="s">
        <v>1017</v>
      </c>
      <c r="AU587">
        <v>5082</v>
      </c>
      <c r="AV587">
        <v>5082</v>
      </c>
      <c r="AW587">
        <v>5082</v>
      </c>
      <c r="AX587">
        <v>44</v>
      </c>
      <c r="AY587">
        <v>44</v>
      </c>
      <c r="AZ587">
        <v>400</v>
      </c>
      <c r="BB587">
        <v>748</v>
      </c>
      <c r="BE587" t="s">
        <v>1018</v>
      </c>
      <c r="BF587" t="s">
        <v>1018</v>
      </c>
      <c r="BG587" t="s">
        <v>31</v>
      </c>
      <c r="BK587" t="s">
        <v>31</v>
      </c>
      <c r="BL587" t="s">
        <v>31</v>
      </c>
      <c r="BM587" s="2">
        <v>43817</v>
      </c>
    </row>
    <row r="588" spans="1:65">
      <c r="A588">
        <v>111397</v>
      </c>
      <c r="B588">
        <v>50069</v>
      </c>
      <c r="C588" t="s">
        <v>673</v>
      </c>
      <c r="D588">
        <v>1721</v>
      </c>
      <c r="E588" t="s">
        <v>673</v>
      </c>
      <c r="F588" t="s">
        <v>1062</v>
      </c>
      <c r="G588">
        <v>0</v>
      </c>
      <c r="J588" t="s">
        <v>1538</v>
      </c>
      <c r="M588">
        <v>2500000</v>
      </c>
      <c r="N588">
        <v>1.2</v>
      </c>
      <c r="O588">
        <v>3000</v>
      </c>
      <c r="Q588" t="s">
        <v>1015</v>
      </c>
      <c r="R588" s="2">
        <v>44927</v>
      </c>
      <c r="S588">
        <v>5700</v>
      </c>
      <c r="T588" s="2">
        <v>44662</v>
      </c>
      <c r="U588" t="s">
        <v>6921</v>
      </c>
      <c r="V588" t="s">
        <v>6922</v>
      </c>
      <c r="W588">
        <v>0</v>
      </c>
      <c r="Y588">
        <v>0</v>
      </c>
      <c r="Z588" s="2">
        <v>43817</v>
      </c>
      <c r="AF588" t="s">
        <v>20</v>
      </c>
      <c r="AG588" t="s">
        <v>21</v>
      </c>
      <c r="AH588">
        <v>5082</v>
      </c>
      <c r="AI588">
        <v>1</v>
      </c>
      <c r="AJ588">
        <v>5700</v>
      </c>
      <c r="AO588" t="s">
        <v>7355</v>
      </c>
      <c r="AS588" t="s">
        <v>1017</v>
      </c>
      <c r="AU588">
        <v>5082</v>
      </c>
      <c r="AV588">
        <v>5082</v>
      </c>
      <c r="AW588">
        <v>5082</v>
      </c>
      <c r="AX588">
        <v>45</v>
      </c>
      <c r="AY588">
        <v>45</v>
      </c>
      <c r="AZ588">
        <v>400</v>
      </c>
      <c r="BB588">
        <v>748</v>
      </c>
      <c r="BE588" t="s">
        <v>1018</v>
      </c>
      <c r="BF588" t="s">
        <v>1018</v>
      </c>
      <c r="BG588" t="s">
        <v>31</v>
      </c>
      <c r="BK588" t="s">
        <v>31</v>
      </c>
      <c r="BL588" t="s">
        <v>31</v>
      </c>
      <c r="BM588" s="2">
        <v>43817</v>
      </c>
    </row>
    <row r="589" spans="1:65">
      <c r="A589">
        <v>111397</v>
      </c>
      <c r="B589">
        <v>50069</v>
      </c>
      <c r="C589" t="s">
        <v>673</v>
      </c>
      <c r="D589">
        <v>1721</v>
      </c>
      <c r="E589" t="s">
        <v>673</v>
      </c>
      <c r="F589" t="s">
        <v>1063</v>
      </c>
      <c r="G589">
        <v>0</v>
      </c>
      <c r="J589" t="s">
        <v>1538</v>
      </c>
      <c r="M589">
        <v>2500000</v>
      </c>
      <c r="N589">
        <v>1.2</v>
      </c>
      <c r="O589">
        <v>3000</v>
      </c>
      <c r="Q589" t="s">
        <v>1015</v>
      </c>
      <c r="R589" s="2">
        <v>44927</v>
      </c>
      <c r="S589">
        <v>5700</v>
      </c>
      <c r="T589" s="2">
        <v>44662</v>
      </c>
      <c r="U589" t="s">
        <v>6921</v>
      </c>
      <c r="V589" t="s">
        <v>6922</v>
      </c>
      <c r="W589">
        <v>0</v>
      </c>
      <c r="Y589">
        <v>0</v>
      </c>
      <c r="Z589" s="2">
        <v>43817</v>
      </c>
      <c r="AF589" t="s">
        <v>20</v>
      </c>
      <c r="AG589" t="s">
        <v>21</v>
      </c>
      <c r="AH589">
        <v>5082</v>
      </c>
      <c r="AI589">
        <v>1</v>
      </c>
      <c r="AJ589">
        <v>5700</v>
      </c>
      <c r="AO589" t="s">
        <v>7355</v>
      </c>
      <c r="AS589" t="s">
        <v>1017</v>
      </c>
      <c r="AU589">
        <v>5082</v>
      </c>
      <c r="AV589">
        <v>5082</v>
      </c>
      <c r="AW589">
        <v>5082</v>
      </c>
      <c r="AX589">
        <v>46</v>
      </c>
      <c r="AY589">
        <v>46</v>
      </c>
      <c r="AZ589">
        <v>400</v>
      </c>
      <c r="BB589">
        <v>748</v>
      </c>
      <c r="BE589" t="s">
        <v>1018</v>
      </c>
      <c r="BF589" t="s">
        <v>1018</v>
      </c>
      <c r="BG589" t="s">
        <v>31</v>
      </c>
      <c r="BK589" t="s">
        <v>31</v>
      </c>
      <c r="BL589" t="s">
        <v>31</v>
      </c>
      <c r="BM589" s="2">
        <v>43817</v>
      </c>
    </row>
    <row r="590" spans="1:65">
      <c r="A590">
        <v>111397</v>
      </c>
      <c r="B590">
        <v>50069</v>
      </c>
      <c r="C590" t="s">
        <v>673</v>
      </c>
      <c r="D590">
        <v>1721</v>
      </c>
      <c r="E590" t="s">
        <v>673</v>
      </c>
      <c r="F590" t="s">
        <v>1064</v>
      </c>
      <c r="G590">
        <v>0</v>
      </c>
      <c r="J590" t="s">
        <v>1538</v>
      </c>
      <c r="M590">
        <v>2500000</v>
      </c>
      <c r="N590">
        <v>1.2</v>
      </c>
      <c r="O590">
        <v>3000</v>
      </c>
      <c r="Q590" t="s">
        <v>1015</v>
      </c>
      <c r="R590" s="2">
        <v>44927</v>
      </c>
      <c r="S590">
        <v>5700</v>
      </c>
      <c r="T590" s="2">
        <v>44662</v>
      </c>
      <c r="U590" t="s">
        <v>6921</v>
      </c>
      <c r="V590" t="s">
        <v>6922</v>
      </c>
      <c r="W590">
        <v>0</v>
      </c>
      <c r="Y590">
        <v>0</v>
      </c>
      <c r="Z590" s="2">
        <v>43817</v>
      </c>
      <c r="AF590" t="s">
        <v>20</v>
      </c>
      <c r="AG590" t="s">
        <v>21</v>
      </c>
      <c r="AH590">
        <v>5082</v>
      </c>
      <c r="AI590">
        <v>1</v>
      </c>
      <c r="AJ590">
        <v>5700</v>
      </c>
      <c r="AO590" t="s">
        <v>7355</v>
      </c>
      <c r="AS590" t="s">
        <v>1017</v>
      </c>
      <c r="AU590">
        <v>5082</v>
      </c>
      <c r="AV590">
        <v>5082</v>
      </c>
      <c r="AW590">
        <v>5082</v>
      </c>
      <c r="AX590">
        <v>47</v>
      </c>
      <c r="AY590">
        <v>47</v>
      </c>
      <c r="AZ590">
        <v>400</v>
      </c>
      <c r="BB590">
        <v>748</v>
      </c>
      <c r="BE590" t="s">
        <v>1018</v>
      </c>
      <c r="BF590" t="s">
        <v>1018</v>
      </c>
      <c r="BG590" t="s">
        <v>31</v>
      </c>
      <c r="BK590" t="s">
        <v>31</v>
      </c>
      <c r="BL590" t="s">
        <v>31</v>
      </c>
      <c r="BM590" s="2">
        <v>43817</v>
      </c>
    </row>
    <row r="591" spans="1:65">
      <c r="A591">
        <v>111397</v>
      </c>
      <c r="B591">
        <v>50069</v>
      </c>
      <c r="C591" t="s">
        <v>673</v>
      </c>
      <c r="D591">
        <v>1721</v>
      </c>
      <c r="E591" t="s">
        <v>673</v>
      </c>
      <c r="F591" t="s">
        <v>1065</v>
      </c>
      <c r="G591">
        <v>0</v>
      </c>
      <c r="J591" t="s">
        <v>1538</v>
      </c>
      <c r="M591">
        <v>2500000</v>
      </c>
      <c r="N591">
        <v>1.2</v>
      </c>
      <c r="O591">
        <v>3000</v>
      </c>
      <c r="Q591" t="s">
        <v>1015</v>
      </c>
      <c r="R591" s="2">
        <v>44927</v>
      </c>
      <c r="S591">
        <v>5700</v>
      </c>
      <c r="T591" s="2">
        <v>44662</v>
      </c>
      <c r="U591" t="s">
        <v>6921</v>
      </c>
      <c r="V591" t="s">
        <v>6922</v>
      </c>
      <c r="W591">
        <v>0</v>
      </c>
      <c r="Y591">
        <v>0</v>
      </c>
      <c r="Z591" s="2">
        <v>43817</v>
      </c>
      <c r="AF591" t="s">
        <v>20</v>
      </c>
      <c r="AG591" t="s">
        <v>21</v>
      </c>
      <c r="AH591">
        <v>5082</v>
      </c>
      <c r="AI591">
        <v>1</v>
      </c>
      <c r="AJ591">
        <v>5700</v>
      </c>
      <c r="AO591" t="s">
        <v>7355</v>
      </c>
      <c r="AS591" t="s">
        <v>1017</v>
      </c>
      <c r="AU591">
        <v>5082</v>
      </c>
      <c r="AV591">
        <v>5082</v>
      </c>
      <c r="AW591">
        <v>5082</v>
      </c>
      <c r="AX591">
        <v>48</v>
      </c>
      <c r="AY591">
        <v>48</v>
      </c>
      <c r="AZ591">
        <v>400</v>
      </c>
      <c r="BB591">
        <v>748</v>
      </c>
      <c r="BE591" t="s">
        <v>1018</v>
      </c>
      <c r="BF591" t="s">
        <v>1018</v>
      </c>
      <c r="BG591" t="s">
        <v>31</v>
      </c>
      <c r="BK591" t="s">
        <v>31</v>
      </c>
      <c r="BL591" t="s">
        <v>31</v>
      </c>
      <c r="BM591" s="2">
        <v>43817</v>
      </c>
    </row>
    <row r="592" spans="1:65">
      <c r="A592">
        <v>111397</v>
      </c>
      <c r="B592">
        <v>50069</v>
      </c>
      <c r="C592" t="s">
        <v>673</v>
      </c>
      <c r="D592">
        <v>1721</v>
      </c>
      <c r="E592" t="s">
        <v>673</v>
      </c>
      <c r="F592" t="s">
        <v>1066</v>
      </c>
      <c r="G592">
        <v>0</v>
      </c>
      <c r="J592" t="s">
        <v>1538</v>
      </c>
      <c r="M592">
        <v>2500000</v>
      </c>
      <c r="N592">
        <v>1.2</v>
      </c>
      <c r="O592">
        <v>3000</v>
      </c>
      <c r="Q592" t="s">
        <v>1015</v>
      </c>
      <c r="R592" s="2">
        <v>44927</v>
      </c>
      <c r="S592">
        <v>5700</v>
      </c>
      <c r="T592" s="2">
        <v>44662</v>
      </c>
      <c r="U592" t="s">
        <v>6921</v>
      </c>
      <c r="V592" t="s">
        <v>6922</v>
      </c>
      <c r="W592">
        <v>0</v>
      </c>
      <c r="Y592">
        <v>0</v>
      </c>
      <c r="Z592" s="2">
        <v>43817</v>
      </c>
      <c r="AF592" t="s">
        <v>20</v>
      </c>
      <c r="AG592" t="s">
        <v>21</v>
      </c>
      <c r="AH592">
        <v>5082</v>
      </c>
      <c r="AI592">
        <v>1</v>
      </c>
      <c r="AJ592">
        <v>5700</v>
      </c>
      <c r="AO592" t="s">
        <v>7355</v>
      </c>
      <c r="AS592" t="s">
        <v>1017</v>
      </c>
      <c r="AU592">
        <v>5082</v>
      </c>
      <c r="AV592">
        <v>5082</v>
      </c>
      <c r="AW592">
        <v>5082</v>
      </c>
      <c r="AX592">
        <v>49</v>
      </c>
      <c r="AY592">
        <v>49</v>
      </c>
      <c r="AZ592">
        <v>400</v>
      </c>
      <c r="BB592">
        <v>748</v>
      </c>
      <c r="BE592" t="s">
        <v>1018</v>
      </c>
      <c r="BF592" t="s">
        <v>1018</v>
      </c>
      <c r="BG592" t="s">
        <v>31</v>
      </c>
      <c r="BK592" t="s">
        <v>31</v>
      </c>
      <c r="BL592" t="s">
        <v>31</v>
      </c>
      <c r="BM592" s="2">
        <v>43817</v>
      </c>
    </row>
    <row r="593" spans="1:65">
      <c r="A593">
        <v>111397</v>
      </c>
      <c r="B593">
        <v>50069</v>
      </c>
      <c r="C593" t="s">
        <v>673</v>
      </c>
      <c r="D593">
        <v>1721</v>
      </c>
      <c r="E593" t="s">
        <v>673</v>
      </c>
      <c r="F593" t="s">
        <v>1067</v>
      </c>
      <c r="G593">
        <v>0</v>
      </c>
      <c r="J593" t="s">
        <v>1538</v>
      </c>
      <c r="M593">
        <v>2500000</v>
      </c>
      <c r="N593">
        <v>1.2</v>
      </c>
      <c r="O593">
        <v>3000</v>
      </c>
      <c r="Q593" t="s">
        <v>1015</v>
      </c>
      <c r="R593" s="2">
        <v>44927</v>
      </c>
      <c r="S593">
        <v>5700</v>
      </c>
      <c r="T593" s="2">
        <v>44662</v>
      </c>
      <c r="U593" t="s">
        <v>6921</v>
      </c>
      <c r="V593" t="s">
        <v>6922</v>
      </c>
      <c r="W593">
        <v>0</v>
      </c>
      <c r="Y593">
        <v>0</v>
      </c>
      <c r="Z593" s="2">
        <v>43817</v>
      </c>
      <c r="AF593" t="s">
        <v>20</v>
      </c>
      <c r="AG593" t="s">
        <v>21</v>
      </c>
      <c r="AH593">
        <v>5082</v>
      </c>
      <c r="AI593">
        <v>1</v>
      </c>
      <c r="AJ593">
        <v>5700</v>
      </c>
      <c r="AO593" t="s">
        <v>7355</v>
      </c>
      <c r="AS593" t="s">
        <v>1017</v>
      </c>
      <c r="AU593">
        <v>5082</v>
      </c>
      <c r="AV593">
        <v>5082</v>
      </c>
      <c r="AW593">
        <v>5082</v>
      </c>
      <c r="AX593">
        <v>50</v>
      </c>
      <c r="AY593">
        <v>50</v>
      </c>
      <c r="AZ593">
        <v>400</v>
      </c>
      <c r="BB593">
        <v>748</v>
      </c>
      <c r="BE593" t="s">
        <v>1018</v>
      </c>
      <c r="BF593" t="s">
        <v>1018</v>
      </c>
      <c r="BG593" t="s">
        <v>31</v>
      </c>
      <c r="BK593" t="s">
        <v>31</v>
      </c>
      <c r="BL593" t="s">
        <v>31</v>
      </c>
      <c r="BM593" s="2">
        <v>43817</v>
      </c>
    </row>
    <row r="594" spans="1:65">
      <c r="A594">
        <v>111397</v>
      </c>
      <c r="B594">
        <v>50069</v>
      </c>
      <c r="C594" t="s">
        <v>673</v>
      </c>
      <c r="D594">
        <v>1721</v>
      </c>
      <c r="E594" t="s">
        <v>673</v>
      </c>
      <c r="F594" t="s">
        <v>1068</v>
      </c>
      <c r="G594">
        <v>0</v>
      </c>
      <c r="J594" t="s">
        <v>1538</v>
      </c>
      <c r="M594">
        <v>2500000</v>
      </c>
      <c r="N594">
        <v>1.2</v>
      </c>
      <c r="O594">
        <v>3000</v>
      </c>
      <c r="Q594" t="s">
        <v>1015</v>
      </c>
      <c r="R594" s="2">
        <v>44927</v>
      </c>
      <c r="S594">
        <v>5700</v>
      </c>
      <c r="T594" s="2">
        <v>44662</v>
      </c>
      <c r="U594" t="s">
        <v>6921</v>
      </c>
      <c r="V594" t="s">
        <v>6922</v>
      </c>
      <c r="W594">
        <v>0</v>
      </c>
      <c r="Y594">
        <v>0</v>
      </c>
      <c r="Z594" s="2">
        <v>43817</v>
      </c>
      <c r="AF594" t="s">
        <v>20</v>
      </c>
      <c r="AG594" t="s">
        <v>21</v>
      </c>
      <c r="AH594">
        <v>5082</v>
      </c>
      <c r="AI594">
        <v>1</v>
      </c>
      <c r="AJ594">
        <v>5700</v>
      </c>
      <c r="AO594" t="s">
        <v>7355</v>
      </c>
      <c r="AS594" t="s">
        <v>1017</v>
      </c>
      <c r="AU594">
        <v>5082</v>
      </c>
      <c r="AV594">
        <v>5082</v>
      </c>
      <c r="AW594">
        <v>5082</v>
      </c>
      <c r="AX594">
        <v>51</v>
      </c>
      <c r="AY594">
        <v>51</v>
      </c>
      <c r="AZ594">
        <v>400</v>
      </c>
      <c r="BB594">
        <v>748</v>
      </c>
      <c r="BE594" t="s">
        <v>1018</v>
      </c>
      <c r="BF594" t="s">
        <v>1018</v>
      </c>
      <c r="BG594" t="s">
        <v>31</v>
      </c>
      <c r="BK594" t="s">
        <v>31</v>
      </c>
      <c r="BL594" t="s">
        <v>31</v>
      </c>
      <c r="BM594" s="2">
        <v>43817</v>
      </c>
    </row>
    <row r="595" spans="1:65">
      <c r="A595">
        <v>111397</v>
      </c>
      <c r="B595">
        <v>50069</v>
      </c>
      <c r="C595" t="s">
        <v>673</v>
      </c>
      <c r="D595">
        <v>1721</v>
      </c>
      <c r="E595" t="s">
        <v>673</v>
      </c>
      <c r="F595" t="s">
        <v>1069</v>
      </c>
      <c r="G595">
        <v>0</v>
      </c>
      <c r="J595" t="s">
        <v>1538</v>
      </c>
      <c r="M595">
        <v>2500000</v>
      </c>
      <c r="N595">
        <v>1.2</v>
      </c>
      <c r="O595">
        <v>3000</v>
      </c>
      <c r="Q595" t="s">
        <v>1015</v>
      </c>
      <c r="R595" s="2">
        <v>44927</v>
      </c>
      <c r="S595">
        <v>5700</v>
      </c>
      <c r="T595" s="2">
        <v>44662</v>
      </c>
      <c r="U595" t="s">
        <v>6921</v>
      </c>
      <c r="V595" t="s">
        <v>6922</v>
      </c>
      <c r="W595">
        <v>0</v>
      </c>
      <c r="Y595">
        <v>0</v>
      </c>
      <c r="Z595" s="2">
        <v>43817</v>
      </c>
      <c r="AF595" t="s">
        <v>20</v>
      </c>
      <c r="AG595" t="s">
        <v>21</v>
      </c>
      <c r="AH595">
        <v>5082</v>
      </c>
      <c r="AI595">
        <v>1</v>
      </c>
      <c r="AJ595">
        <v>5700</v>
      </c>
      <c r="AO595" t="s">
        <v>7355</v>
      </c>
      <c r="AS595" t="s">
        <v>1017</v>
      </c>
      <c r="AU595">
        <v>5082</v>
      </c>
      <c r="AV595">
        <v>5082</v>
      </c>
      <c r="AW595">
        <v>5082</v>
      </c>
      <c r="AX595">
        <v>52</v>
      </c>
      <c r="AY595">
        <v>52</v>
      </c>
      <c r="AZ595">
        <v>400</v>
      </c>
      <c r="BB595">
        <v>748</v>
      </c>
      <c r="BE595" t="s">
        <v>1018</v>
      </c>
      <c r="BF595" t="s">
        <v>1018</v>
      </c>
      <c r="BG595" t="s">
        <v>31</v>
      </c>
      <c r="BK595" t="s">
        <v>31</v>
      </c>
      <c r="BL595" t="s">
        <v>31</v>
      </c>
      <c r="BM595" s="2">
        <v>43817</v>
      </c>
    </row>
    <row r="596" spans="1:65">
      <c r="A596">
        <v>111397</v>
      </c>
      <c r="B596">
        <v>50069</v>
      </c>
      <c r="C596" t="s">
        <v>673</v>
      </c>
      <c r="D596">
        <v>1721</v>
      </c>
      <c r="E596" t="s">
        <v>673</v>
      </c>
      <c r="F596" t="s">
        <v>1070</v>
      </c>
      <c r="G596">
        <v>0</v>
      </c>
      <c r="J596" t="s">
        <v>1538</v>
      </c>
      <c r="M596">
        <v>2500000</v>
      </c>
      <c r="N596">
        <v>1.2</v>
      </c>
      <c r="O596">
        <v>3000</v>
      </c>
      <c r="Q596" t="s">
        <v>1015</v>
      </c>
      <c r="R596" s="2">
        <v>44927</v>
      </c>
      <c r="S596">
        <v>5700</v>
      </c>
      <c r="T596" s="2">
        <v>44662</v>
      </c>
      <c r="U596" t="s">
        <v>6921</v>
      </c>
      <c r="V596" t="s">
        <v>6922</v>
      </c>
      <c r="W596">
        <v>0</v>
      </c>
      <c r="Y596">
        <v>0</v>
      </c>
      <c r="Z596" s="2">
        <v>43817</v>
      </c>
      <c r="AF596" t="s">
        <v>20</v>
      </c>
      <c r="AG596" t="s">
        <v>21</v>
      </c>
      <c r="AH596">
        <v>5082</v>
      </c>
      <c r="AI596">
        <v>1</v>
      </c>
      <c r="AJ596">
        <v>5700</v>
      </c>
      <c r="AO596" t="s">
        <v>7355</v>
      </c>
      <c r="AS596" t="s">
        <v>1017</v>
      </c>
      <c r="AU596">
        <v>5082</v>
      </c>
      <c r="AV596">
        <v>5082</v>
      </c>
      <c r="AW596">
        <v>5082</v>
      </c>
      <c r="AX596">
        <v>53</v>
      </c>
      <c r="AY596">
        <v>53</v>
      </c>
      <c r="AZ596">
        <v>400</v>
      </c>
      <c r="BB596">
        <v>748</v>
      </c>
      <c r="BE596" t="s">
        <v>1018</v>
      </c>
      <c r="BF596" t="s">
        <v>1018</v>
      </c>
      <c r="BG596" t="s">
        <v>31</v>
      </c>
      <c r="BK596" t="s">
        <v>31</v>
      </c>
      <c r="BL596" t="s">
        <v>31</v>
      </c>
      <c r="BM596" s="2">
        <v>43817</v>
      </c>
    </row>
    <row r="597" spans="1:65">
      <c r="A597">
        <v>111397</v>
      </c>
      <c r="B597">
        <v>50069</v>
      </c>
      <c r="C597" t="s">
        <v>673</v>
      </c>
      <c r="D597">
        <v>1721</v>
      </c>
      <c r="E597" t="s">
        <v>673</v>
      </c>
      <c r="F597" t="s">
        <v>1071</v>
      </c>
      <c r="G597">
        <v>0</v>
      </c>
      <c r="J597" t="s">
        <v>1538</v>
      </c>
      <c r="M597">
        <v>2500000</v>
      </c>
      <c r="N597">
        <v>1.2</v>
      </c>
      <c r="O597">
        <v>3000</v>
      </c>
      <c r="Q597" t="s">
        <v>1015</v>
      </c>
      <c r="R597" s="2">
        <v>44927</v>
      </c>
      <c r="S597">
        <v>5700</v>
      </c>
      <c r="T597" s="2">
        <v>44662</v>
      </c>
      <c r="U597" t="s">
        <v>6921</v>
      </c>
      <c r="V597" t="s">
        <v>6922</v>
      </c>
      <c r="W597">
        <v>0</v>
      </c>
      <c r="Y597">
        <v>0</v>
      </c>
      <c r="Z597" s="2">
        <v>43817</v>
      </c>
      <c r="AF597" t="s">
        <v>20</v>
      </c>
      <c r="AG597" t="s">
        <v>21</v>
      </c>
      <c r="AH597">
        <v>5082</v>
      </c>
      <c r="AI597">
        <v>1</v>
      </c>
      <c r="AJ597">
        <v>5700</v>
      </c>
      <c r="AO597" t="s">
        <v>7355</v>
      </c>
      <c r="AS597" t="s">
        <v>1017</v>
      </c>
      <c r="AU597">
        <v>5082</v>
      </c>
      <c r="AV597">
        <v>5082</v>
      </c>
      <c r="AW597">
        <v>5082</v>
      </c>
      <c r="AX597">
        <v>54</v>
      </c>
      <c r="AY597">
        <v>54</v>
      </c>
      <c r="AZ597">
        <v>400</v>
      </c>
      <c r="BB597">
        <v>748</v>
      </c>
      <c r="BE597" t="s">
        <v>1018</v>
      </c>
      <c r="BF597" t="s">
        <v>1018</v>
      </c>
      <c r="BG597" t="s">
        <v>31</v>
      </c>
      <c r="BK597" t="s">
        <v>31</v>
      </c>
      <c r="BL597" t="s">
        <v>31</v>
      </c>
      <c r="BM597" s="2">
        <v>43817</v>
      </c>
    </row>
    <row r="598" spans="1:65">
      <c r="A598">
        <v>111397</v>
      </c>
      <c r="B598">
        <v>50069</v>
      </c>
      <c r="C598" t="s">
        <v>673</v>
      </c>
      <c r="D598">
        <v>1721</v>
      </c>
      <c r="E598" t="s">
        <v>673</v>
      </c>
      <c r="F598" t="s">
        <v>1072</v>
      </c>
      <c r="G598">
        <v>0</v>
      </c>
      <c r="J598" t="s">
        <v>1538</v>
      </c>
      <c r="M598">
        <v>2500000</v>
      </c>
      <c r="N598">
        <v>1.2</v>
      </c>
      <c r="O598">
        <v>3000</v>
      </c>
      <c r="Q598" t="s">
        <v>1015</v>
      </c>
      <c r="R598" s="2">
        <v>44927</v>
      </c>
      <c r="S598">
        <v>5700</v>
      </c>
      <c r="T598" s="2">
        <v>44662</v>
      </c>
      <c r="U598" t="s">
        <v>6921</v>
      </c>
      <c r="V598" t="s">
        <v>6922</v>
      </c>
      <c r="W598">
        <v>0</v>
      </c>
      <c r="Y598">
        <v>0</v>
      </c>
      <c r="Z598" s="2">
        <v>43817</v>
      </c>
      <c r="AF598" t="s">
        <v>20</v>
      </c>
      <c r="AG598" t="s">
        <v>21</v>
      </c>
      <c r="AH598">
        <v>5082</v>
      </c>
      <c r="AI598">
        <v>1</v>
      </c>
      <c r="AJ598">
        <v>5700</v>
      </c>
      <c r="AO598" t="s">
        <v>7355</v>
      </c>
      <c r="AS598" t="s">
        <v>1017</v>
      </c>
      <c r="AU598">
        <v>5082</v>
      </c>
      <c r="AV598">
        <v>5082</v>
      </c>
      <c r="AW598">
        <v>5082</v>
      </c>
      <c r="AX598">
        <v>55</v>
      </c>
      <c r="AY598">
        <v>55</v>
      </c>
      <c r="AZ598">
        <v>400</v>
      </c>
      <c r="BB598">
        <v>748</v>
      </c>
      <c r="BE598" t="s">
        <v>1018</v>
      </c>
      <c r="BF598" t="s">
        <v>1018</v>
      </c>
      <c r="BG598" t="s">
        <v>31</v>
      </c>
      <c r="BK598" t="s">
        <v>31</v>
      </c>
      <c r="BL598" t="s">
        <v>31</v>
      </c>
      <c r="BM598" s="2">
        <v>43817</v>
      </c>
    </row>
    <row r="599" spans="1:65">
      <c r="A599">
        <v>111397</v>
      </c>
      <c r="B599">
        <v>50069</v>
      </c>
      <c r="C599" t="s">
        <v>673</v>
      </c>
      <c r="D599">
        <v>1721</v>
      </c>
      <c r="E599" t="s">
        <v>673</v>
      </c>
      <c r="F599" t="s">
        <v>1073</v>
      </c>
      <c r="G599">
        <v>0</v>
      </c>
      <c r="J599" t="s">
        <v>1538</v>
      </c>
      <c r="M599">
        <v>2500000</v>
      </c>
      <c r="N599">
        <v>1.2</v>
      </c>
      <c r="O599">
        <v>3000</v>
      </c>
      <c r="Q599" t="s">
        <v>1015</v>
      </c>
      <c r="R599" s="2">
        <v>44927</v>
      </c>
      <c r="S599">
        <v>5700</v>
      </c>
      <c r="T599" s="2">
        <v>44662</v>
      </c>
      <c r="U599" t="s">
        <v>6921</v>
      </c>
      <c r="V599" t="s">
        <v>6922</v>
      </c>
      <c r="W599">
        <v>0</v>
      </c>
      <c r="Y599">
        <v>0</v>
      </c>
      <c r="Z599" s="2">
        <v>43817</v>
      </c>
      <c r="AF599" t="s">
        <v>20</v>
      </c>
      <c r="AG599" t="s">
        <v>21</v>
      </c>
      <c r="AH599">
        <v>5082</v>
      </c>
      <c r="AI599">
        <v>1</v>
      </c>
      <c r="AJ599">
        <v>5700</v>
      </c>
      <c r="AO599" t="s">
        <v>7355</v>
      </c>
      <c r="AS599" t="s">
        <v>1017</v>
      </c>
      <c r="AU599">
        <v>5082</v>
      </c>
      <c r="AV599">
        <v>5082</v>
      </c>
      <c r="AW599">
        <v>5082</v>
      </c>
      <c r="AX599">
        <v>56</v>
      </c>
      <c r="AY599">
        <v>56</v>
      </c>
      <c r="AZ599">
        <v>400</v>
      </c>
      <c r="BB599">
        <v>748</v>
      </c>
      <c r="BE599" t="s">
        <v>1018</v>
      </c>
      <c r="BF599" t="s">
        <v>1018</v>
      </c>
      <c r="BG599" t="s">
        <v>31</v>
      </c>
      <c r="BK599" t="s">
        <v>31</v>
      </c>
      <c r="BL599" t="s">
        <v>31</v>
      </c>
      <c r="BM599" s="2">
        <v>43817</v>
      </c>
    </row>
    <row r="600" spans="1:65">
      <c r="A600">
        <v>111397</v>
      </c>
      <c r="B600">
        <v>50069</v>
      </c>
      <c r="C600" t="s">
        <v>673</v>
      </c>
      <c r="D600">
        <v>1721</v>
      </c>
      <c r="E600" t="s">
        <v>673</v>
      </c>
      <c r="F600" t="s">
        <v>1074</v>
      </c>
      <c r="G600">
        <v>0</v>
      </c>
      <c r="J600" t="s">
        <v>1538</v>
      </c>
      <c r="M600">
        <v>2500000</v>
      </c>
      <c r="N600">
        <v>1.2</v>
      </c>
      <c r="O600">
        <v>3000</v>
      </c>
      <c r="Q600" t="s">
        <v>1015</v>
      </c>
      <c r="R600" s="2">
        <v>44927</v>
      </c>
      <c r="S600">
        <v>5700</v>
      </c>
      <c r="T600" s="2">
        <v>44662</v>
      </c>
      <c r="U600" t="s">
        <v>6921</v>
      </c>
      <c r="V600" t="s">
        <v>6922</v>
      </c>
      <c r="W600">
        <v>0</v>
      </c>
      <c r="Y600">
        <v>0</v>
      </c>
      <c r="Z600" s="2">
        <v>43817</v>
      </c>
      <c r="AF600" t="s">
        <v>20</v>
      </c>
      <c r="AG600" t="s">
        <v>21</v>
      </c>
      <c r="AH600">
        <v>5082</v>
      </c>
      <c r="AI600">
        <v>1</v>
      </c>
      <c r="AJ600">
        <v>5700</v>
      </c>
      <c r="AO600" t="s">
        <v>7355</v>
      </c>
      <c r="AS600" t="s">
        <v>1017</v>
      </c>
      <c r="AU600">
        <v>5082</v>
      </c>
      <c r="AV600">
        <v>5082</v>
      </c>
      <c r="AW600">
        <v>5082</v>
      </c>
      <c r="AX600">
        <v>57</v>
      </c>
      <c r="AY600">
        <v>57</v>
      </c>
      <c r="AZ600">
        <v>400</v>
      </c>
      <c r="BB600">
        <v>748</v>
      </c>
      <c r="BE600" t="s">
        <v>1018</v>
      </c>
      <c r="BF600" t="s">
        <v>1018</v>
      </c>
      <c r="BG600" t="s">
        <v>31</v>
      </c>
      <c r="BK600" t="s">
        <v>31</v>
      </c>
      <c r="BL600" t="s">
        <v>31</v>
      </c>
      <c r="BM600" s="2">
        <v>43817</v>
      </c>
    </row>
    <row r="601" spans="1:65">
      <c r="A601">
        <v>111397</v>
      </c>
      <c r="B601">
        <v>50069</v>
      </c>
      <c r="C601" t="s">
        <v>673</v>
      </c>
      <c r="D601">
        <v>1721</v>
      </c>
      <c r="E601" t="s">
        <v>673</v>
      </c>
      <c r="F601" t="s">
        <v>1075</v>
      </c>
      <c r="G601">
        <v>0</v>
      </c>
      <c r="J601" t="s">
        <v>1538</v>
      </c>
      <c r="M601">
        <v>2500000</v>
      </c>
      <c r="N601">
        <v>1.2</v>
      </c>
      <c r="O601">
        <v>3000</v>
      </c>
      <c r="Q601" t="s">
        <v>1015</v>
      </c>
      <c r="R601" s="2">
        <v>44927</v>
      </c>
      <c r="S601">
        <v>5700</v>
      </c>
      <c r="T601" s="2">
        <v>44662</v>
      </c>
      <c r="U601" t="s">
        <v>6921</v>
      </c>
      <c r="V601" t="s">
        <v>6922</v>
      </c>
      <c r="W601">
        <v>0</v>
      </c>
      <c r="Y601">
        <v>0</v>
      </c>
      <c r="Z601" s="2">
        <v>43817</v>
      </c>
      <c r="AF601" t="s">
        <v>20</v>
      </c>
      <c r="AG601" t="s">
        <v>21</v>
      </c>
      <c r="AH601">
        <v>5082</v>
      </c>
      <c r="AI601">
        <v>1</v>
      </c>
      <c r="AJ601">
        <v>5700</v>
      </c>
      <c r="AO601" t="s">
        <v>7355</v>
      </c>
      <c r="AS601" t="s">
        <v>1017</v>
      </c>
      <c r="AU601">
        <v>5082</v>
      </c>
      <c r="AV601">
        <v>5082</v>
      </c>
      <c r="AW601">
        <v>5082</v>
      </c>
      <c r="AX601">
        <v>58</v>
      </c>
      <c r="AY601">
        <v>58</v>
      </c>
      <c r="AZ601">
        <v>400</v>
      </c>
      <c r="BB601">
        <v>748</v>
      </c>
      <c r="BE601" t="s">
        <v>1018</v>
      </c>
      <c r="BF601" t="s">
        <v>1018</v>
      </c>
      <c r="BG601" t="s">
        <v>31</v>
      </c>
      <c r="BK601" t="s">
        <v>31</v>
      </c>
      <c r="BL601" t="s">
        <v>31</v>
      </c>
      <c r="BM601" s="2">
        <v>43817</v>
      </c>
    </row>
    <row r="602" spans="1:65">
      <c r="A602">
        <v>111397</v>
      </c>
      <c r="B602">
        <v>50069</v>
      </c>
      <c r="C602" t="s">
        <v>673</v>
      </c>
      <c r="D602">
        <v>1721</v>
      </c>
      <c r="E602" t="s">
        <v>673</v>
      </c>
      <c r="F602" t="s">
        <v>1076</v>
      </c>
      <c r="G602">
        <v>0</v>
      </c>
      <c r="J602" t="s">
        <v>1538</v>
      </c>
      <c r="M602">
        <v>2500000</v>
      </c>
      <c r="N602">
        <v>1.2</v>
      </c>
      <c r="O602">
        <v>3000</v>
      </c>
      <c r="Q602" t="s">
        <v>1015</v>
      </c>
      <c r="R602" s="2">
        <v>44927</v>
      </c>
      <c r="S602">
        <v>5700</v>
      </c>
      <c r="T602" s="2">
        <v>44662</v>
      </c>
      <c r="U602" t="s">
        <v>6921</v>
      </c>
      <c r="V602" t="s">
        <v>6922</v>
      </c>
      <c r="W602">
        <v>0</v>
      </c>
      <c r="Y602">
        <v>0</v>
      </c>
      <c r="Z602" s="2">
        <v>43817</v>
      </c>
      <c r="AF602" t="s">
        <v>20</v>
      </c>
      <c r="AG602" t="s">
        <v>21</v>
      </c>
      <c r="AH602">
        <v>5082</v>
      </c>
      <c r="AI602">
        <v>1</v>
      </c>
      <c r="AJ602">
        <v>5700</v>
      </c>
      <c r="AO602" t="s">
        <v>7355</v>
      </c>
      <c r="AS602" t="s">
        <v>1017</v>
      </c>
      <c r="AU602">
        <v>5082</v>
      </c>
      <c r="AV602">
        <v>5082</v>
      </c>
      <c r="AW602">
        <v>5082</v>
      </c>
      <c r="AX602">
        <v>59</v>
      </c>
      <c r="AY602">
        <v>59</v>
      </c>
      <c r="AZ602">
        <v>400</v>
      </c>
      <c r="BB602">
        <v>748</v>
      </c>
      <c r="BE602" t="s">
        <v>1018</v>
      </c>
      <c r="BF602" t="s">
        <v>1018</v>
      </c>
      <c r="BG602" t="s">
        <v>31</v>
      </c>
      <c r="BK602" t="s">
        <v>31</v>
      </c>
      <c r="BL602" t="s">
        <v>31</v>
      </c>
      <c r="BM602" s="2">
        <v>43817</v>
      </c>
    </row>
    <row r="603" spans="1:65">
      <c r="A603">
        <v>111397</v>
      </c>
      <c r="B603">
        <v>50069</v>
      </c>
      <c r="C603" t="s">
        <v>673</v>
      </c>
      <c r="D603">
        <v>1721</v>
      </c>
      <c r="E603" t="s">
        <v>673</v>
      </c>
      <c r="F603" t="s">
        <v>1077</v>
      </c>
      <c r="G603">
        <v>0</v>
      </c>
      <c r="J603" t="s">
        <v>1538</v>
      </c>
      <c r="M603">
        <v>2500000</v>
      </c>
      <c r="N603">
        <v>1.2</v>
      </c>
      <c r="O603">
        <v>3000</v>
      </c>
      <c r="Q603" t="s">
        <v>1015</v>
      </c>
      <c r="R603" s="2">
        <v>44927</v>
      </c>
      <c r="S603">
        <v>5700</v>
      </c>
      <c r="T603" s="2">
        <v>44662</v>
      </c>
      <c r="U603" t="s">
        <v>6921</v>
      </c>
      <c r="V603" t="s">
        <v>6922</v>
      </c>
      <c r="W603">
        <v>0</v>
      </c>
      <c r="Y603">
        <v>0</v>
      </c>
      <c r="Z603" s="2">
        <v>43817</v>
      </c>
      <c r="AF603" t="s">
        <v>20</v>
      </c>
      <c r="AG603" t="s">
        <v>21</v>
      </c>
      <c r="AH603">
        <v>5082</v>
      </c>
      <c r="AI603">
        <v>1</v>
      </c>
      <c r="AJ603">
        <v>5700</v>
      </c>
      <c r="AO603" t="s">
        <v>7355</v>
      </c>
      <c r="AS603" t="s">
        <v>1017</v>
      </c>
      <c r="AU603">
        <v>5082</v>
      </c>
      <c r="AV603">
        <v>5082</v>
      </c>
      <c r="AW603">
        <v>5082</v>
      </c>
      <c r="AX603">
        <v>60</v>
      </c>
      <c r="AY603">
        <v>60</v>
      </c>
      <c r="AZ603">
        <v>400</v>
      </c>
      <c r="BB603">
        <v>748</v>
      </c>
      <c r="BE603" t="s">
        <v>1018</v>
      </c>
      <c r="BF603" t="s">
        <v>1018</v>
      </c>
      <c r="BG603" t="s">
        <v>31</v>
      </c>
      <c r="BK603" t="s">
        <v>31</v>
      </c>
      <c r="BL603" t="s">
        <v>31</v>
      </c>
      <c r="BM603" s="2">
        <v>43817</v>
      </c>
    </row>
    <row r="604" spans="1:65">
      <c r="A604">
        <v>111397</v>
      </c>
      <c r="B604">
        <v>50069</v>
      </c>
      <c r="C604" t="s">
        <v>673</v>
      </c>
      <c r="D604">
        <v>1721</v>
      </c>
      <c r="E604" t="s">
        <v>673</v>
      </c>
      <c r="F604" t="s">
        <v>1079</v>
      </c>
      <c r="G604">
        <v>0</v>
      </c>
      <c r="J604" t="s">
        <v>1538</v>
      </c>
      <c r="M604">
        <v>2500000</v>
      </c>
      <c r="N604">
        <v>1.2</v>
      </c>
      <c r="O604">
        <v>3000</v>
      </c>
      <c r="Q604" t="s">
        <v>1015</v>
      </c>
      <c r="R604" s="2">
        <v>44927</v>
      </c>
      <c r="S604">
        <v>5700</v>
      </c>
      <c r="T604" s="2">
        <v>44662</v>
      </c>
      <c r="U604" t="s">
        <v>6921</v>
      </c>
      <c r="V604" t="s">
        <v>6922</v>
      </c>
      <c r="W604">
        <v>0</v>
      </c>
      <c r="Y604">
        <v>0</v>
      </c>
      <c r="Z604" s="2">
        <v>43817</v>
      </c>
      <c r="AF604" t="s">
        <v>20</v>
      </c>
      <c r="AG604" t="s">
        <v>21</v>
      </c>
      <c r="AH604">
        <v>5082</v>
      </c>
      <c r="AI604">
        <v>1</v>
      </c>
      <c r="AJ604">
        <v>5700</v>
      </c>
      <c r="AO604" t="s">
        <v>7355</v>
      </c>
      <c r="AS604" t="s">
        <v>1017</v>
      </c>
      <c r="AU604">
        <v>5082</v>
      </c>
      <c r="AV604">
        <v>5082</v>
      </c>
      <c r="AW604">
        <v>5082</v>
      </c>
      <c r="AX604">
        <v>61</v>
      </c>
      <c r="AY604">
        <v>61</v>
      </c>
      <c r="AZ604">
        <v>400</v>
      </c>
      <c r="BB604">
        <v>748</v>
      </c>
      <c r="BE604" t="s">
        <v>1018</v>
      </c>
      <c r="BF604" t="s">
        <v>1018</v>
      </c>
      <c r="BG604" t="s">
        <v>31</v>
      </c>
      <c r="BK604" t="s">
        <v>31</v>
      </c>
      <c r="BL604" t="s">
        <v>31</v>
      </c>
      <c r="BM604" s="2">
        <v>43817</v>
      </c>
    </row>
    <row r="605" spans="1:65">
      <c r="A605">
        <v>111397</v>
      </c>
      <c r="B605">
        <v>50069</v>
      </c>
      <c r="C605" t="s">
        <v>673</v>
      </c>
      <c r="D605">
        <v>1721</v>
      </c>
      <c r="E605" t="s">
        <v>673</v>
      </c>
      <c r="F605" t="s">
        <v>1081</v>
      </c>
      <c r="G605">
        <v>0</v>
      </c>
      <c r="J605" t="s">
        <v>1538</v>
      </c>
      <c r="M605">
        <v>2500000</v>
      </c>
      <c r="N605">
        <v>1.2</v>
      </c>
      <c r="O605">
        <v>3000</v>
      </c>
      <c r="Q605" t="s">
        <v>1015</v>
      </c>
      <c r="R605" s="2">
        <v>44927</v>
      </c>
      <c r="S605">
        <v>5700</v>
      </c>
      <c r="T605" s="2">
        <v>44662</v>
      </c>
      <c r="U605" t="s">
        <v>6921</v>
      </c>
      <c r="V605" t="s">
        <v>6922</v>
      </c>
      <c r="W605">
        <v>0</v>
      </c>
      <c r="Y605">
        <v>0</v>
      </c>
      <c r="Z605" s="2">
        <v>43817</v>
      </c>
      <c r="AF605" t="s">
        <v>20</v>
      </c>
      <c r="AG605" t="s">
        <v>21</v>
      </c>
      <c r="AH605">
        <v>5082</v>
      </c>
      <c r="AI605">
        <v>1</v>
      </c>
      <c r="AJ605">
        <v>5700</v>
      </c>
      <c r="AO605" t="s">
        <v>7355</v>
      </c>
      <c r="AS605" t="s">
        <v>1017</v>
      </c>
      <c r="AU605">
        <v>5082</v>
      </c>
      <c r="AV605">
        <v>5082</v>
      </c>
      <c r="AW605">
        <v>5082</v>
      </c>
      <c r="AX605">
        <v>62</v>
      </c>
      <c r="AY605">
        <v>62</v>
      </c>
      <c r="AZ605">
        <v>400</v>
      </c>
      <c r="BB605">
        <v>748</v>
      </c>
      <c r="BE605" t="s">
        <v>1018</v>
      </c>
      <c r="BF605" t="s">
        <v>1018</v>
      </c>
      <c r="BG605" t="s">
        <v>31</v>
      </c>
      <c r="BK605" t="s">
        <v>31</v>
      </c>
      <c r="BL605" t="s">
        <v>31</v>
      </c>
      <c r="BM605" s="2">
        <v>43817</v>
      </c>
    </row>
    <row r="606" spans="1:65">
      <c r="A606">
        <v>111397</v>
      </c>
      <c r="B606">
        <v>50069</v>
      </c>
      <c r="C606" t="s">
        <v>673</v>
      </c>
      <c r="D606">
        <v>1721</v>
      </c>
      <c r="E606" t="s">
        <v>673</v>
      </c>
      <c r="F606" t="s">
        <v>1083</v>
      </c>
      <c r="G606">
        <v>0</v>
      </c>
      <c r="J606" t="s">
        <v>1538</v>
      </c>
      <c r="M606">
        <v>2500000</v>
      </c>
      <c r="N606">
        <v>1.2</v>
      </c>
      <c r="O606">
        <v>3000</v>
      </c>
      <c r="Q606" t="s">
        <v>1015</v>
      </c>
      <c r="R606" s="2">
        <v>44927</v>
      </c>
      <c r="S606">
        <v>5700</v>
      </c>
      <c r="T606" s="2">
        <v>44662</v>
      </c>
      <c r="U606" t="s">
        <v>6921</v>
      </c>
      <c r="V606" t="s">
        <v>6922</v>
      </c>
      <c r="W606">
        <v>0</v>
      </c>
      <c r="Y606">
        <v>0</v>
      </c>
      <c r="Z606" s="2">
        <v>43817</v>
      </c>
      <c r="AF606" t="s">
        <v>20</v>
      </c>
      <c r="AG606" t="s">
        <v>21</v>
      </c>
      <c r="AH606">
        <v>5082</v>
      </c>
      <c r="AI606">
        <v>1</v>
      </c>
      <c r="AJ606">
        <v>5700</v>
      </c>
      <c r="AO606" t="s">
        <v>7355</v>
      </c>
      <c r="AS606" t="s">
        <v>1017</v>
      </c>
      <c r="AU606">
        <v>5082</v>
      </c>
      <c r="AV606">
        <v>5082</v>
      </c>
      <c r="AW606">
        <v>5082</v>
      </c>
      <c r="AX606">
        <v>63</v>
      </c>
      <c r="AY606">
        <v>63</v>
      </c>
      <c r="AZ606">
        <v>400</v>
      </c>
      <c r="BB606">
        <v>748</v>
      </c>
      <c r="BE606" t="s">
        <v>1018</v>
      </c>
      <c r="BF606" t="s">
        <v>1018</v>
      </c>
      <c r="BK606" t="s">
        <v>31</v>
      </c>
      <c r="BL606" t="s">
        <v>31</v>
      </c>
      <c r="BM606" s="2">
        <v>43817</v>
      </c>
    </row>
    <row r="607" spans="1:65">
      <c r="A607">
        <v>111397</v>
      </c>
      <c r="B607">
        <v>50069</v>
      </c>
      <c r="C607" t="s">
        <v>673</v>
      </c>
      <c r="D607">
        <v>1721</v>
      </c>
      <c r="E607" t="s">
        <v>673</v>
      </c>
      <c r="F607" t="s">
        <v>1085</v>
      </c>
      <c r="G607">
        <v>0</v>
      </c>
      <c r="J607" t="s">
        <v>1538</v>
      </c>
      <c r="M607">
        <v>2500000</v>
      </c>
      <c r="N607">
        <v>1.2</v>
      </c>
      <c r="O607">
        <v>3000</v>
      </c>
      <c r="Q607" t="s">
        <v>1015</v>
      </c>
      <c r="R607" s="2">
        <v>44927</v>
      </c>
      <c r="S607">
        <v>5700</v>
      </c>
      <c r="T607" s="2">
        <v>44662</v>
      </c>
      <c r="U607" t="s">
        <v>6921</v>
      </c>
      <c r="V607" t="s">
        <v>6922</v>
      </c>
      <c r="W607">
        <v>0</v>
      </c>
      <c r="Y607">
        <v>0</v>
      </c>
      <c r="Z607" s="2">
        <v>43817</v>
      </c>
      <c r="AF607" t="s">
        <v>20</v>
      </c>
      <c r="AG607" t="s">
        <v>21</v>
      </c>
      <c r="AH607">
        <v>5082</v>
      </c>
      <c r="AI607">
        <v>1</v>
      </c>
      <c r="AJ607">
        <v>5700</v>
      </c>
      <c r="AO607" t="s">
        <v>7355</v>
      </c>
      <c r="AS607" t="s">
        <v>1017</v>
      </c>
      <c r="AU607">
        <v>5082</v>
      </c>
      <c r="AV607">
        <v>5082</v>
      </c>
      <c r="AW607">
        <v>5082</v>
      </c>
      <c r="AX607">
        <v>64</v>
      </c>
      <c r="AY607">
        <v>64</v>
      </c>
      <c r="AZ607">
        <v>400</v>
      </c>
      <c r="BB607">
        <v>748</v>
      </c>
      <c r="BE607" t="s">
        <v>1018</v>
      </c>
      <c r="BF607" t="s">
        <v>1018</v>
      </c>
      <c r="BK607" t="s">
        <v>31</v>
      </c>
      <c r="BL607" t="s">
        <v>31</v>
      </c>
      <c r="BM607" s="2">
        <v>43817</v>
      </c>
    </row>
    <row r="608" spans="1:65">
      <c r="A608">
        <v>111397</v>
      </c>
      <c r="B608">
        <v>50069</v>
      </c>
      <c r="C608" t="s">
        <v>673</v>
      </c>
      <c r="D608">
        <v>1721</v>
      </c>
      <c r="E608" t="s">
        <v>673</v>
      </c>
      <c r="F608" t="s">
        <v>1087</v>
      </c>
      <c r="G608">
        <v>0</v>
      </c>
      <c r="J608" t="s">
        <v>1538</v>
      </c>
      <c r="M608">
        <v>2500000</v>
      </c>
      <c r="N608">
        <v>1.2</v>
      </c>
      <c r="O608">
        <v>3000</v>
      </c>
      <c r="Q608" t="s">
        <v>1015</v>
      </c>
      <c r="R608" s="2">
        <v>44927</v>
      </c>
      <c r="S608">
        <v>5700</v>
      </c>
      <c r="T608" s="2">
        <v>44662</v>
      </c>
      <c r="U608" t="s">
        <v>6921</v>
      </c>
      <c r="V608" t="s">
        <v>6922</v>
      </c>
      <c r="W608">
        <v>0</v>
      </c>
      <c r="Y608">
        <v>0</v>
      </c>
      <c r="Z608" s="2">
        <v>43817</v>
      </c>
      <c r="AF608" t="s">
        <v>20</v>
      </c>
      <c r="AG608" t="s">
        <v>21</v>
      </c>
      <c r="AH608">
        <v>5082</v>
      </c>
      <c r="AI608">
        <v>1</v>
      </c>
      <c r="AJ608">
        <v>5700</v>
      </c>
      <c r="AO608" t="s">
        <v>7355</v>
      </c>
      <c r="AS608" t="s">
        <v>1017</v>
      </c>
      <c r="AU608">
        <v>5082</v>
      </c>
      <c r="AV608">
        <v>5082</v>
      </c>
      <c r="AW608">
        <v>5082</v>
      </c>
      <c r="AX608">
        <v>65</v>
      </c>
      <c r="AY608">
        <v>65</v>
      </c>
      <c r="AZ608">
        <v>400</v>
      </c>
      <c r="BB608">
        <v>748</v>
      </c>
      <c r="BE608" t="s">
        <v>1018</v>
      </c>
      <c r="BF608" t="s">
        <v>1018</v>
      </c>
      <c r="BK608" t="s">
        <v>31</v>
      </c>
      <c r="BL608" t="s">
        <v>31</v>
      </c>
      <c r="BM608" s="2">
        <v>43817</v>
      </c>
    </row>
    <row r="609" spans="1:65">
      <c r="A609">
        <v>111397</v>
      </c>
      <c r="B609">
        <v>50069</v>
      </c>
      <c r="C609" t="s">
        <v>673</v>
      </c>
      <c r="D609">
        <v>1721</v>
      </c>
      <c r="E609" t="s">
        <v>673</v>
      </c>
      <c r="F609" t="s">
        <v>1089</v>
      </c>
      <c r="G609">
        <v>0</v>
      </c>
      <c r="J609" t="s">
        <v>1538</v>
      </c>
      <c r="M609">
        <v>2500000</v>
      </c>
      <c r="N609">
        <v>1.2</v>
      </c>
      <c r="O609">
        <v>3000</v>
      </c>
      <c r="Q609" t="s">
        <v>1015</v>
      </c>
      <c r="R609" s="2">
        <v>44927</v>
      </c>
      <c r="S609">
        <v>5700</v>
      </c>
      <c r="T609" s="2">
        <v>44662</v>
      </c>
      <c r="U609" t="s">
        <v>6921</v>
      </c>
      <c r="V609" t="s">
        <v>6922</v>
      </c>
      <c r="W609">
        <v>0</v>
      </c>
      <c r="Y609">
        <v>0</v>
      </c>
      <c r="Z609" s="2">
        <v>43817</v>
      </c>
      <c r="AF609" t="s">
        <v>20</v>
      </c>
      <c r="AG609" t="s">
        <v>21</v>
      </c>
      <c r="AH609">
        <v>5082</v>
      </c>
      <c r="AI609">
        <v>1</v>
      </c>
      <c r="AJ609">
        <v>5700</v>
      </c>
      <c r="AO609" t="s">
        <v>7355</v>
      </c>
      <c r="AS609" t="s">
        <v>7356</v>
      </c>
      <c r="AU609">
        <v>5082</v>
      </c>
      <c r="AV609">
        <v>5082</v>
      </c>
      <c r="AW609">
        <v>5082</v>
      </c>
      <c r="AX609">
        <v>66</v>
      </c>
      <c r="AY609">
        <v>66</v>
      </c>
      <c r="AZ609">
        <v>400</v>
      </c>
      <c r="BB609">
        <v>748</v>
      </c>
      <c r="BE609" t="s">
        <v>1090</v>
      </c>
      <c r="BF609" t="s">
        <v>1090</v>
      </c>
      <c r="BK609" t="s">
        <v>31</v>
      </c>
      <c r="BL609" t="s">
        <v>31</v>
      </c>
      <c r="BM609" s="2">
        <v>43817</v>
      </c>
    </row>
    <row r="610" spans="1:65">
      <c r="A610">
        <v>111397</v>
      </c>
      <c r="B610">
        <v>50069</v>
      </c>
      <c r="C610" t="s">
        <v>673</v>
      </c>
      <c r="D610">
        <v>1721</v>
      </c>
      <c r="E610" t="s">
        <v>673</v>
      </c>
      <c r="F610" t="s">
        <v>1092</v>
      </c>
      <c r="G610">
        <v>0</v>
      </c>
      <c r="J610" t="s">
        <v>1538</v>
      </c>
      <c r="M610">
        <v>2500000</v>
      </c>
      <c r="N610">
        <v>1.2</v>
      </c>
      <c r="O610">
        <v>3000</v>
      </c>
      <c r="Q610" t="s">
        <v>1015</v>
      </c>
      <c r="R610" s="2">
        <v>44927</v>
      </c>
      <c r="S610">
        <v>5700</v>
      </c>
      <c r="T610" s="2">
        <v>44662</v>
      </c>
      <c r="U610" t="s">
        <v>6921</v>
      </c>
      <c r="V610" t="s">
        <v>6922</v>
      </c>
      <c r="W610">
        <v>0</v>
      </c>
      <c r="Y610">
        <v>0</v>
      </c>
      <c r="Z610" s="2">
        <v>43817</v>
      </c>
      <c r="AF610" t="s">
        <v>20</v>
      </c>
      <c r="AG610" t="s">
        <v>21</v>
      </c>
      <c r="AH610">
        <v>5082</v>
      </c>
      <c r="AI610">
        <v>1</v>
      </c>
      <c r="AJ610">
        <v>5700</v>
      </c>
      <c r="AO610" t="s">
        <v>7355</v>
      </c>
      <c r="AS610" t="s">
        <v>7356</v>
      </c>
      <c r="AU610">
        <v>5082</v>
      </c>
      <c r="AV610">
        <v>5082</v>
      </c>
      <c r="AW610">
        <v>5082</v>
      </c>
      <c r="AX610">
        <v>67</v>
      </c>
      <c r="AY610">
        <v>67</v>
      </c>
      <c r="AZ610">
        <v>400</v>
      </c>
      <c r="BB610">
        <v>748</v>
      </c>
      <c r="BE610" t="s">
        <v>1018</v>
      </c>
      <c r="BF610" t="s">
        <v>1018</v>
      </c>
      <c r="BK610" t="s">
        <v>31</v>
      </c>
      <c r="BL610" t="s">
        <v>31</v>
      </c>
      <c r="BM610" s="2">
        <v>43817</v>
      </c>
    </row>
    <row r="611" spans="1:65">
      <c r="A611">
        <v>111397</v>
      </c>
      <c r="B611">
        <v>50069</v>
      </c>
      <c r="C611" t="s">
        <v>673</v>
      </c>
      <c r="D611">
        <v>1721</v>
      </c>
      <c r="E611" t="s">
        <v>673</v>
      </c>
      <c r="F611" t="s">
        <v>1094</v>
      </c>
      <c r="G611">
        <v>0</v>
      </c>
      <c r="J611" t="s">
        <v>1538</v>
      </c>
      <c r="M611">
        <v>2500000</v>
      </c>
      <c r="N611">
        <v>1.2</v>
      </c>
      <c r="O611">
        <v>3000</v>
      </c>
      <c r="Q611" t="s">
        <v>1015</v>
      </c>
      <c r="R611" s="2">
        <v>44927</v>
      </c>
      <c r="S611">
        <v>5700</v>
      </c>
      <c r="T611" s="2">
        <v>44662</v>
      </c>
      <c r="U611" t="s">
        <v>6921</v>
      </c>
      <c r="V611" t="s">
        <v>6922</v>
      </c>
      <c r="W611">
        <v>0</v>
      </c>
      <c r="Y611">
        <v>0</v>
      </c>
      <c r="Z611" s="2">
        <v>43817</v>
      </c>
      <c r="AF611" t="s">
        <v>20</v>
      </c>
      <c r="AG611" t="s">
        <v>21</v>
      </c>
      <c r="AH611">
        <v>5082</v>
      </c>
      <c r="AI611">
        <v>1</v>
      </c>
      <c r="AJ611">
        <v>5700</v>
      </c>
      <c r="AO611" t="s">
        <v>7355</v>
      </c>
      <c r="AS611" t="s">
        <v>1017</v>
      </c>
      <c r="AU611">
        <v>5082</v>
      </c>
      <c r="AV611">
        <v>5082</v>
      </c>
      <c r="AW611">
        <v>5082</v>
      </c>
      <c r="AX611">
        <v>68</v>
      </c>
      <c r="AY611">
        <v>68</v>
      </c>
      <c r="AZ611">
        <v>400</v>
      </c>
      <c r="BB611">
        <v>748</v>
      </c>
      <c r="BE611" t="s">
        <v>1018</v>
      </c>
      <c r="BF611" t="s">
        <v>1018</v>
      </c>
      <c r="BG611" t="s">
        <v>31</v>
      </c>
      <c r="BK611" t="s">
        <v>31</v>
      </c>
      <c r="BL611" t="s">
        <v>31</v>
      </c>
      <c r="BM611" s="2">
        <v>43817</v>
      </c>
    </row>
    <row r="612" spans="1:65">
      <c r="A612">
        <v>111397</v>
      </c>
      <c r="B612">
        <v>50069</v>
      </c>
      <c r="C612" t="s">
        <v>673</v>
      </c>
      <c r="D612">
        <v>1721</v>
      </c>
      <c r="E612" t="s">
        <v>673</v>
      </c>
      <c r="F612" t="s">
        <v>1096</v>
      </c>
      <c r="G612">
        <v>0</v>
      </c>
      <c r="J612" t="s">
        <v>1538</v>
      </c>
      <c r="M612">
        <v>2500000</v>
      </c>
      <c r="N612">
        <v>1.2</v>
      </c>
      <c r="O612">
        <v>3000</v>
      </c>
      <c r="Q612" t="s">
        <v>1015</v>
      </c>
      <c r="R612" s="2">
        <v>44927</v>
      </c>
      <c r="S612">
        <v>5700</v>
      </c>
      <c r="T612" s="2">
        <v>44662</v>
      </c>
      <c r="U612" t="s">
        <v>6921</v>
      </c>
      <c r="V612" t="s">
        <v>6922</v>
      </c>
      <c r="W612">
        <v>0</v>
      </c>
      <c r="Y612">
        <v>0</v>
      </c>
      <c r="Z612" s="2">
        <v>43817</v>
      </c>
      <c r="AF612" t="s">
        <v>20</v>
      </c>
      <c r="AG612" t="s">
        <v>21</v>
      </c>
      <c r="AH612">
        <v>5082</v>
      </c>
      <c r="AI612">
        <v>1</v>
      </c>
      <c r="AJ612">
        <v>5700</v>
      </c>
      <c r="AO612" t="s">
        <v>7355</v>
      </c>
      <c r="AS612" t="s">
        <v>1017</v>
      </c>
      <c r="AU612">
        <v>5082</v>
      </c>
      <c r="AV612">
        <v>5082</v>
      </c>
      <c r="AW612">
        <v>5082</v>
      </c>
      <c r="AX612">
        <v>69</v>
      </c>
      <c r="AY612">
        <v>69</v>
      </c>
      <c r="AZ612">
        <v>400</v>
      </c>
      <c r="BB612">
        <v>748</v>
      </c>
      <c r="BE612" t="s">
        <v>1018</v>
      </c>
      <c r="BF612" t="s">
        <v>1018</v>
      </c>
      <c r="BK612" t="s">
        <v>31</v>
      </c>
      <c r="BL612" t="s">
        <v>31</v>
      </c>
      <c r="BM612" s="2">
        <v>43817</v>
      </c>
    </row>
    <row r="613" spans="1:65">
      <c r="A613">
        <v>111397</v>
      </c>
      <c r="B613">
        <v>50069</v>
      </c>
      <c r="C613" t="s">
        <v>673</v>
      </c>
      <c r="D613">
        <v>1721</v>
      </c>
      <c r="E613" t="s">
        <v>673</v>
      </c>
      <c r="F613" t="s">
        <v>1098</v>
      </c>
      <c r="G613">
        <v>0</v>
      </c>
      <c r="J613" t="s">
        <v>1538</v>
      </c>
      <c r="M613">
        <v>2500000</v>
      </c>
      <c r="N613">
        <v>1.2</v>
      </c>
      <c r="O613">
        <v>3000</v>
      </c>
      <c r="Q613" t="s">
        <v>1015</v>
      </c>
      <c r="R613" s="2">
        <v>44927</v>
      </c>
      <c r="S613">
        <v>5700</v>
      </c>
      <c r="T613" s="2">
        <v>44662</v>
      </c>
      <c r="U613" t="s">
        <v>6921</v>
      </c>
      <c r="V613" t="s">
        <v>6922</v>
      </c>
      <c r="W613">
        <v>0</v>
      </c>
      <c r="Y613">
        <v>0</v>
      </c>
      <c r="Z613" s="2">
        <v>43817</v>
      </c>
      <c r="AF613" t="s">
        <v>20</v>
      </c>
      <c r="AG613" t="s">
        <v>21</v>
      </c>
      <c r="AH613">
        <v>5082</v>
      </c>
      <c r="AI613">
        <v>1</v>
      </c>
      <c r="AJ613">
        <v>5700</v>
      </c>
      <c r="AO613" t="s">
        <v>7355</v>
      </c>
      <c r="AS613" t="s">
        <v>1017</v>
      </c>
      <c r="AU613">
        <v>5082</v>
      </c>
      <c r="AV613">
        <v>5082</v>
      </c>
      <c r="AW613">
        <v>5082</v>
      </c>
      <c r="AX613">
        <v>70</v>
      </c>
      <c r="AY613">
        <v>70</v>
      </c>
      <c r="AZ613">
        <v>400</v>
      </c>
      <c r="BB613">
        <v>748</v>
      </c>
      <c r="BE613" t="s">
        <v>1018</v>
      </c>
      <c r="BF613" t="s">
        <v>1018</v>
      </c>
      <c r="BK613" t="s">
        <v>31</v>
      </c>
      <c r="BL613" t="s">
        <v>31</v>
      </c>
      <c r="BM613" s="2">
        <v>43817</v>
      </c>
    </row>
    <row r="614" spans="1:65">
      <c r="A614">
        <v>111397</v>
      </c>
      <c r="B614">
        <v>50069</v>
      </c>
      <c r="C614" t="s">
        <v>673</v>
      </c>
      <c r="D614">
        <v>1721</v>
      </c>
      <c r="E614" t="s">
        <v>673</v>
      </c>
      <c r="F614" t="s">
        <v>1100</v>
      </c>
      <c r="G614">
        <v>0</v>
      </c>
      <c r="J614" t="s">
        <v>1538</v>
      </c>
      <c r="M614">
        <v>2500000</v>
      </c>
      <c r="N614">
        <v>1.2</v>
      </c>
      <c r="O614">
        <v>3000</v>
      </c>
      <c r="Q614" t="s">
        <v>1015</v>
      </c>
      <c r="R614" s="2">
        <v>44927</v>
      </c>
      <c r="S614">
        <v>5700</v>
      </c>
      <c r="T614" s="2">
        <v>44662</v>
      </c>
      <c r="U614" t="s">
        <v>6921</v>
      </c>
      <c r="V614" t="s">
        <v>6922</v>
      </c>
      <c r="W614">
        <v>0</v>
      </c>
      <c r="Y614">
        <v>0</v>
      </c>
      <c r="Z614" s="2">
        <v>43817</v>
      </c>
      <c r="AF614" t="s">
        <v>20</v>
      </c>
      <c r="AG614" t="s">
        <v>21</v>
      </c>
      <c r="AH614">
        <v>5082</v>
      </c>
      <c r="AI614">
        <v>1</v>
      </c>
      <c r="AJ614">
        <v>5700</v>
      </c>
      <c r="AO614" t="s">
        <v>7355</v>
      </c>
      <c r="AS614" t="s">
        <v>1017</v>
      </c>
      <c r="AU614">
        <v>5082</v>
      </c>
      <c r="AV614">
        <v>5082</v>
      </c>
      <c r="AW614">
        <v>5082</v>
      </c>
      <c r="AX614">
        <v>71</v>
      </c>
      <c r="AY614">
        <v>71</v>
      </c>
      <c r="AZ614">
        <v>400</v>
      </c>
      <c r="BB614">
        <v>748</v>
      </c>
      <c r="BE614" t="s">
        <v>1018</v>
      </c>
      <c r="BF614" t="s">
        <v>1018</v>
      </c>
      <c r="BK614" t="s">
        <v>31</v>
      </c>
      <c r="BL614" t="s">
        <v>31</v>
      </c>
      <c r="BM614" s="2">
        <v>43817</v>
      </c>
    </row>
    <row r="615" spans="1:65">
      <c r="A615">
        <v>111397</v>
      </c>
      <c r="B615">
        <v>50069</v>
      </c>
      <c r="C615" t="s">
        <v>673</v>
      </c>
      <c r="D615">
        <v>1721</v>
      </c>
      <c r="E615" t="s">
        <v>673</v>
      </c>
      <c r="F615" t="s">
        <v>1102</v>
      </c>
      <c r="G615">
        <v>0</v>
      </c>
      <c r="J615" t="s">
        <v>1538</v>
      </c>
      <c r="M615">
        <v>2500000</v>
      </c>
      <c r="N615">
        <v>1.2</v>
      </c>
      <c r="O615">
        <v>3000</v>
      </c>
      <c r="Q615" t="s">
        <v>1015</v>
      </c>
      <c r="R615" s="2">
        <v>44927</v>
      </c>
      <c r="S615">
        <v>5700</v>
      </c>
      <c r="T615" s="2">
        <v>44662</v>
      </c>
      <c r="U615" t="s">
        <v>6921</v>
      </c>
      <c r="V615" t="s">
        <v>6922</v>
      </c>
      <c r="W615">
        <v>0</v>
      </c>
      <c r="Y615">
        <v>0</v>
      </c>
      <c r="Z615" s="2">
        <v>43817</v>
      </c>
      <c r="AF615" t="s">
        <v>20</v>
      </c>
      <c r="AG615" t="s">
        <v>21</v>
      </c>
      <c r="AH615">
        <v>5082</v>
      </c>
      <c r="AI615">
        <v>1</v>
      </c>
      <c r="AJ615">
        <v>5700</v>
      </c>
      <c r="AO615" t="s">
        <v>7355</v>
      </c>
      <c r="AS615" t="s">
        <v>1017</v>
      </c>
      <c r="AU615">
        <v>5082</v>
      </c>
      <c r="AV615">
        <v>5082</v>
      </c>
      <c r="AW615">
        <v>5082</v>
      </c>
      <c r="AX615">
        <v>72</v>
      </c>
      <c r="AY615">
        <v>72</v>
      </c>
      <c r="AZ615">
        <v>400</v>
      </c>
      <c r="BB615">
        <v>748</v>
      </c>
      <c r="BE615" t="s">
        <v>1018</v>
      </c>
      <c r="BF615" t="s">
        <v>1018</v>
      </c>
      <c r="BK615" t="s">
        <v>31</v>
      </c>
      <c r="BL615" t="s">
        <v>31</v>
      </c>
      <c r="BM615" s="2">
        <v>43817</v>
      </c>
    </row>
    <row r="616" spans="1:65">
      <c r="A616">
        <v>111492</v>
      </c>
      <c r="B616">
        <v>50066</v>
      </c>
      <c r="C616" t="s">
        <v>673</v>
      </c>
      <c r="D616">
        <v>1721</v>
      </c>
      <c r="E616" t="s">
        <v>673</v>
      </c>
      <c r="F616" t="s">
        <v>7357</v>
      </c>
      <c r="G616">
        <v>1</v>
      </c>
      <c r="I616" t="s">
        <v>7358</v>
      </c>
      <c r="J616" t="s">
        <v>6883</v>
      </c>
      <c r="K616" t="s">
        <v>918</v>
      </c>
      <c r="M616">
        <v>1006569</v>
      </c>
      <c r="N616">
        <v>1.01</v>
      </c>
      <c r="O616">
        <v>1016.64</v>
      </c>
      <c r="Q616" t="s">
        <v>1105</v>
      </c>
      <c r="R616" s="2">
        <v>44927</v>
      </c>
      <c r="S616">
        <v>5510</v>
      </c>
      <c r="T616" s="2">
        <v>44562</v>
      </c>
      <c r="U616" t="s">
        <v>6990</v>
      </c>
      <c r="V616" t="s">
        <v>6991</v>
      </c>
      <c r="W616">
        <v>0</v>
      </c>
      <c r="Y616">
        <v>204</v>
      </c>
      <c r="Z616" s="2">
        <v>43892</v>
      </c>
      <c r="AE616" t="s">
        <v>7358</v>
      </c>
      <c r="AF616" t="s">
        <v>20</v>
      </c>
      <c r="AG616" t="s">
        <v>21</v>
      </c>
      <c r="AH616">
        <v>5083</v>
      </c>
      <c r="AI616">
        <v>1</v>
      </c>
      <c r="AJ616">
        <v>5540</v>
      </c>
      <c r="AO616" t="s">
        <v>7357</v>
      </c>
      <c r="AS616" t="s">
        <v>26</v>
      </c>
      <c r="AU616">
        <v>5083</v>
      </c>
      <c r="AV616">
        <v>5083</v>
      </c>
      <c r="AW616">
        <v>5083</v>
      </c>
      <c r="AX616">
        <v>1</v>
      </c>
      <c r="AY616">
        <v>1</v>
      </c>
      <c r="AZ616">
        <v>400</v>
      </c>
      <c r="BB616">
        <v>748</v>
      </c>
      <c r="BE616" t="s">
        <v>1108</v>
      </c>
      <c r="BF616" t="s">
        <v>1108</v>
      </c>
      <c r="BG616" t="s">
        <v>31</v>
      </c>
      <c r="BK616" t="s">
        <v>31</v>
      </c>
      <c r="BL616" t="s">
        <v>31</v>
      </c>
      <c r="BM616" s="2">
        <v>43892</v>
      </c>
    </row>
    <row r="617" spans="1:65">
      <c r="A617">
        <v>111582</v>
      </c>
      <c r="B617">
        <v>50066</v>
      </c>
      <c r="C617" t="s">
        <v>673</v>
      </c>
      <c r="D617">
        <v>1721</v>
      </c>
      <c r="E617" t="s">
        <v>673</v>
      </c>
      <c r="F617" t="s">
        <v>1111</v>
      </c>
      <c r="G617">
        <v>0</v>
      </c>
      <c r="J617" t="s">
        <v>6883</v>
      </c>
      <c r="K617" t="s">
        <v>918</v>
      </c>
      <c r="M617">
        <v>982222</v>
      </c>
      <c r="N617">
        <v>1.01</v>
      </c>
      <c r="O617">
        <v>992.04</v>
      </c>
      <c r="Q617" t="s">
        <v>1110</v>
      </c>
      <c r="R617" s="2">
        <v>44927</v>
      </c>
      <c r="S617">
        <v>5510</v>
      </c>
      <c r="T617" s="2">
        <v>44562</v>
      </c>
      <c r="U617" t="s">
        <v>6990</v>
      </c>
      <c r="V617" t="s">
        <v>6991</v>
      </c>
      <c r="W617">
        <v>0</v>
      </c>
      <c r="Y617">
        <v>204</v>
      </c>
      <c r="Z617" s="2">
        <v>43945</v>
      </c>
      <c r="AC617" s="2">
        <v>46136</v>
      </c>
      <c r="AF617" t="s">
        <v>20</v>
      </c>
      <c r="AG617" t="s">
        <v>21</v>
      </c>
      <c r="AH617">
        <v>5084</v>
      </c>
      <c r="AI617">
        <v>1</v>
      </c>
      <c r="AJ617">
        <v>5540</v>
      </c>
      <c r="AO617" t="s">
        <v>1111</v>
      </c>
      <c r="AS617" t="s">
        <v>26</v>
      </c>
      <c r="AU617">
        <v>5084</v>
      </c>
      <c r="AV617">
        <v>5084</v>
      </c>
      <c r="AW617">
        <v>5084</v>
      </c>
      <c r="AX617">
        <v>1</v>
      </c>
      <c r="AY617">
        <v>1</v>
      </c>
      <c r="AZ617">
        <v>400</v>
      </c>
      <c r="BB617">
        <v>748</v>
      </c>
      <c r="BE617" t="s">
        <v>1112</v>
      </c>
      <c r="BF617" t="s">
        <v>1112</v>
      </c>
      <c r="BG617" t="s">
        <v>31</v>
      </c>
      <c r="BK617" t="s">
        <v>31</v>
      </c>
      <c r="BL617" t="s">
        <v>31</v>
      </c>
      <c r="BM617" s="2">
        <v>43945</v>
      </c>
    </row>
    <row r="618" spans="1:65">
      <c r="A618">
        <v>111604</v>
      </c>
      <c r="B618">
        <v>50066</v>
      </c>
      <c r="C618" t="s">
        <v>673</v>
      </c>
      <c r="D618">
        <v>1721</v>
      </c>
      <c r="E618" t="s">
        <v>673</v>
      </c>
      <c r="F618" t="s">
        <v>1114</v>
      </c>
      <c r="G618">
        <v>0</v>
      </c>
      <c r="I618" t="s">
        <v>7359</v>
      </c>
      <c r="J618" t="s">
        <v>6883</v>
      </c>
      <c r="K618" t="s">
        <v>1116</v>
      </c>
      <c r="M618">
        <v>334608</v>
      </c>
      <c r="N618">
        <v>1.01</v>
      </c>
      <c r="O618">
        <v>337.96</v>
      </c>
      <c r="Q618" t="s">
        <v>956</v>
      </c>
      <c r="R618" s="2">
        <v>44927</v>
      </c>
      <c r="S618">
        <v>5510</v>
      </c>
      <c r="T618" s="2">
        <v>44562</v>
      </c>
      <c r="U618" t="s">
        <v>6990</v>
      </c>
      <c r="V618" t="s">
        <v>6991</v>
      </c>
      <c r="W618">
        <v>0</v>
      </c>
      <c r="Y618">
        <v>204</v>
      </c>
      <c r="Z618" s="2">
        <v>44025</v>
      </c>
      <c r="AE618" t="s">
        <v>7359</v>
      </c>
      <c r="AF618" t="s">
        <v>20</v>
      </c>
      <c r="AG618" t="s">
        <v>21</v>
      </c>
      <c r="AH618">
        <v>5085</v>
      </c>
      <c r="AI618">
        <v>1</v>
      </c>
      <c r="AJ618">
        <v>5540</v>
      </c>
      <c r="AO618" t="s">
        <v>1114</v>
      </c>
      <c r="AS618" t="s">
        <v>26</v>
      </c>
      <c r="AU618">
        <v>5085</v>
      </c>
      <c r="AV618">
        <v>5085</v>
      </c>
      <c r="AW618">
        <v>5085</v>
      </c>
      <c r="AX618">
        <v>1</v>
      </c>
      <c r="AY618">
        <v>1</v>
      </c>
      <c r="AZ618">
        <v>400</v>
      </c>
      <c r="BB618">
        <v>748</v>
      </c>
      <c r="BE618" t="s">
        <v>1117</v>
      </c>
      <c r="BF618" t="s">
        <v>1117</v>
      </c>
      <c r="BG618" t="s">
        <v>31</v>
      </c>
      <c r="BK618" t="s">
        <v>31</v>
      </c>
      <c r="BL618" t="s">
        <v>31</v>
      </c>
      <c r="BM618" s="2">
        <v>44025</v>
      </c>
    </row>
    <row r="619" spans="1:65">
      <c r="A619">
        <v>111672</v>
      </c>
      <c r="B619">
        <v>50066</v>
      </c>
      <c r="C619" t="s">
        <v>673</v>
      </c>
      <c r="D619">
        <v>1721</v>
      </c>
      <c r="E619" t="s">
        <v>673</v>
      </c>
      <c r="F619" t="s">
        <v>7360</v>
      </c>
      <c r="G619">
        <v>3</v>
      </c>
      <c r="I619" t="s">
        <v>7361</v>
      </c>
      <c r="J619" t="s">
        <v>6883</v>
      </c>
      <c r="K619" t="s">
        <v>200</v>
      </c>
      <c r="M619">
        <v>1863049</v>
      </c>
      <c r="N619">
        <v>1.01</v>
      </c>
      <c r="O619">
        <v>1881.68</v>
      </c>
      <c r="Q619" t="s">
        <v>1119</v>
      </c>
      <c r="R619" s="2">
        <v>44927</v>
      </c>
      <c r="S619">
        <v>5510</v>
      </c>
      <c r="T619" s="2">
        <v>44562</v>
      </c>
      <c r="U619" t="s">
        <v>6990</v>
      </c>
      <c r="V619" t="s">
        <v>6991</v>
      </c>
      <c r="W619">
        <v>0</v>
      </c>
      <c r="Y619">
        <v>204</v>
      </c>
      <c r="Z619" s="2">
        <v>44060</v>
      </c>
      <c r="AE619" t="s">
        <v>7361</v>
      </c>
      <c r="AF619" t="s">
        <v>20</v>
      </c>
      <c r="AG619" t="s">
        <v>21</v>
      </c>
      <c r="AH619">
        <v>5086</v>
      </c>
      <c r="AI619">
        <v>1</v>
      </c>
      <c r="AJ619">
        <v>5540</v>
      </c>
      <c r="AO619" t="s">
        <v>7360</v>
      </c>
      <c r="AS619" t="s">
        <v>58</v>
      </c>
      <c r="AU619">
        <v>5086</v>
      </c>
      <c r="AV619">
        <v>5086</v>
      </c>
      <c r="AW619">
        <v>5086</v>
      </c>
      <c r="AX619">
        <v>1</v>
      </c>
      <c r="AY619">
        <v>1</v>
      </c>
      <c r="AZ619">
        <v>400</v>
      </c>
      <c r="BB619">
        <v>748</v>
      </c>
      <c r="BE619" t="s">
        <v>1122</v>
      </c>
      <c r="BF619" t="s">
        <v>1122</v>
      </c>
      <c r="BG619" t="s">
        <v>31</v>
      </c>
      <c r="BK619" t="s">
        <v>31</v>
      </c>
      <c r="BL619" t="s">
        <v>31</v>
      </c>
      <c r="BM619" s="2">
        <v>44060</v>
      </c>
    </row>
    <row r="620" spans="1:65">
      <c r="A620">
        <v>113162</v>
      </c>
      <c r="B620">
        <v>50068</v>
      </c>
      <c r="C620" t="s">
        <v>673</v>
      </c>
      <c r="D620">
        <v>1721</v>
      </c>
      <c r="E620" t="s">
        <v>673</v>
      </c>
      <c r="F620" t="s">
        <v>7362</v>
      </c>
      <c r="G620">
        <v>1</v>
      </c>
      <c r="H620" t="s">
        <v>6895</v>
      </c>
      <c r="I620" t="s">
        <v>7363</v>
      </c>
      <c r="J620" t="s">
        <v>6883</v>
      </c>
      <c r="K620" t="s">
        <v>200</v>
      </c>
      <c r="M620">
        <v>12972464</v>
      </c>
      <c r="N620">
        <v>1.01</v>
      </c>
      <c r="O620">
        <v>13102.18</v>
      </c>
      <c r="Q620" t="s">
        <v>1124</v>
      </c>
      <c r="R620" s="2">
        <v>44927</v>
      </c>
      <c r="S620">
        <v>5510</v>
      </c>
      <c r="T620" s="2">
        <v>44593</v>
      </c>
      <c r="U620" t="s">
        <v>6921</v>
      </c>
      <c r="V620" t="s">
        <v>7364</v>
      </c>
      <c r="W620">
        <v>0</v>
      </c>
      <c r="Y620">
        <v>204</v>
      </c>
      <c r="Z620" s="2">
        <v>44593</v>
      </c>
      <c r="AC620" s="2">
        <v>44904</v>
      </c>
      <c r="AE620" t="s">
        <v>7363</v>
      </c>
      <c r="AF620" t="s">
        <v>20</v>
      </c>
      <c r="AG620" t="s">
        <v>21</v>
      </c>
      <c r="AH620">
        <v>5087</v>
      </c>
      <c r="AI620">
        <v>1</v>
      </c>
      <c r="AJ620">
        <v>5540</v>
      </c>
      <c r="AO620" t="s">
        <v>7362</v>
      </c>
      <c r="AS620" t="s">
        <v>26</v>
      </c>
      <c r="AU620">
        <v>5087</v>
      </c>
      <c r="AV620">
        <v>5087</v>
      </c>
      <c r="AW620">
        <v>5087</v>
      </c>
      <c r="AX620">
        <v>1</v>
      </c>
      <c r="AY620">
        <v>1</v>
      </c>
      <c r="AZ620">
        <v>400</v>
      </c>
      <c r="BB620">
        <v>748</v>
      </c>
      <c r="BE620" t="s">
        <v>1128</v>
      </c>
      <c r="BF620" t="s">
        <v>1128</v>
      </c>
      <c r="BK620" t="s">
        <v>31</v>
      </c>
      <c r="BL620" t="s">
        <v>31</v>
      </c>
      <c r="BM620" s="2">
        <v>44593</v>
      </c>
    </row>
    <row r="621" spans="1:65">
      <c r="A621">
        <v>113162</v>
      </c>
      <c r="B621">
        <v>50068</v>
      </c>
      <c r="C621" t="s">
        <v>673</v>
      </c>
      <c r="D621">
        <v>1721</v>
      </c>
      <c r="E621" t="s">
        <v>673</v>
      </c>
      <c r="F621" t="s">
        <v>7362</v>
      </c>
      <c r="G621">
        <v>1</v>
      </c>
      <c r="H621" t="s">
        <v>6895</v>
      </c>
      <c r="I621" t="s">
        <v>7363</v>
      </c>
      <c r="J621" t="s">
        <v>6883</v>
      </c>
      <c r="K621" t="s">
        <v>200</v>
      </c>
      <c r="M621">
        <v>3824326</v>
      </c>
      <c r="N621">
        <v>1.01</v>
      </c>
      <c r="O621">
        <v>3862.57</v>
      </c>
      <c r="Q621" t="s">
        <v>1124</v>
      </c>
      <c r="R621" s="2">
        <v>44927</v>
      </c>
      <c r="S621">
        <v>5510</v>
      </c>
      <c r="T621" s="2">
        <v>44593</v>
      </c>
      <c r="U621" t="s">
        <v>6921</v>
      </c>
      <c r="V621" t="s">
        <v>7364</v>
      </c>
      <c r="W621">
        <v>0</v>
      </c>
      <c r="Y621">
        <v>204</v>
      </c>
      <c r="Z621" s="2">
        <v>44593</v>
      </c>
      <c r="AC621" s="2">
        <v>44904</v>
      </c>
      <c r="AE621" t="s">
        <v>7363</v>
      </c>
      <c r="AF621" t="s">
        <v>20</v>
      </c>
      <c r="AG621" t="s">
        <v>21</v>
      </c>
      <c r="AH621">
        <v>5087</v>
      </c>
      <c r="AI621">
        <v>1</v>
      </c>
      <c r="AJ621">
        <v>5540</v>
      </c>
      <c r="AO621" t="s">
        <v>7362</v>
      </c>
      <c r="AS621" t="s">
        <v>26</v>
      </c>
      <c r="AU621">
        <v>5087</v>
      </c>
      <c r="AV621">
        <v>5087</v>
      </c>
      <c r="AW621">
        <v>5087</v>
      </c>
      <c r="AX621">
        <v>2</v>
      </c>
      <c r="AY621">
        <v>2</v>
      </c>
      <c r="AZ621">
        <v>400</v>
      </c>
      <c r="BB621">
        <v>748</v>
      </c>
      <c r="BE621" t="s">
        <v>1129</v>
      </c>
      <c r="BF621" t="s">
        <v>1129</v>
      </c>
      <c r="BK621" t="s">
        <v>31</v>
      </c>
      <c r="BL621" t="s">
        <v>31</v>
      </c>
      <c r="BM621" s="2">
        <v>44593</v>
      </c>
    </row>
    <row r="622" spans="1:65">
      <c r="A622">
        <v>113162</v>
      </c>
      <c r="B622">
        <v>50068</v>
      </c>
      <c r="C622" t="s">
        <v>673</v>
      </c>
      <c r="D622">
        <v>1721</v>
      </c>
      <c r="E622" t="s">
        <v>673</v>
      </c>
      <c r="F622" t="s">
        <v>7362</v>
      </c>
      <c r="G622">
        <v>1</v>
      </c>
      <c r="H622" t="s">
        <v>6895</v>
      </c>
      <c r="I622" t="s">
        <v>7363</v>
      </c>
      <c r="J622" t="s">
        <v>6883</v>
      </c>
      <c r="K622" t="s">
        <v>200</v>
      </c>
      <c r="M622">
        <v>1924400</v>
      </c>
      <c r="N622">
        <v>1.01</v>
      </c>
      <c r="O622">
        <v>1943.64</v>
      </c>
      <c r="Q622" t="s">
        <v>1124</v>
      </c>
      <c r="R622" s="2">
        <v>44927</v>
      </c>
      <c r="S622">
        <v>5510</v>
      </c>
      <c r="T622" s="2">
        <v>44593</v>
      </c>
      <c r="U622" t="s">
        <v>6921</v>
      </c>
      <c r="V622" t="s">
        <v>7364</v>
      </c>
      <c r="W622">
        <v>0</v>
      </c>
      <c r="Y622">
        <v>204</v>
      </c>
      <c r="Z622" s="2">
        <v>44593</v>
      </c>
      <c r="AC622" s="2">
        <v>44904</v>
      </c>
      <c r="AE622" t="s">
        <v>7363</v>
      </c>
      <c r="AF622" t="s">
        <v>20</v>
      </c>
      <c r="AG622" t="s">
        <v>21</v>
      </c>
      <c r="AH622">
        <v>5087</v>
      </c>
      <c r="AI622">
        <v>1</v>
      </c>
      <c r="AJ622">
        <v>5540</v>
      </c>
      <c r="AO622" t="s">
        <v>7362</v>
      </c>
      <c r="AS622" t="s">
        <v>1130</v>
      </c>
      <c r="AU622">
        <v>5087</v>
      </c>
      <c r="AV622">
        <v>5087</v>
      </c>
      <c r="AW622">
        <v>5087</v>
      </c>
      <c r="AX622">
        <v>3</v>
      </c>
      <c r="AY622">
        <v>4</v>
      </c>
      <c r="AZ622">
        <v>400</v>
      </c>
      <c r="BB622">
        <v>748</v>
      </c>
      <c r="BE622" t="s">
        <v>1131</v>
      </c>
      <c r="BF622" t="s">
        <v>1131</v>
      </c>
      <c r="BK622" t="s">
        <v>31</v>
      </c>
      <c r="BL622" t="s">
        <v>31</v>
      </c>
      <c r="BM622" s="2">
        <v>44593</v>
      </c>
    </row>
    <row r="623" spans="1:65">
      <c r="A623">
        <v>113162</v>
      </c>
      <c r="B623">
        <v>50068</v>
      </c>
      <c r="C623" t="s">
        <v>673</v>
      </c>
      <c r="D623">
        <v>1721</v>
      </c>
      <c r="E623" t="s">
        <v>673</v>
      </c>
      <c r="F623" t="s">
        <v>7362</v>
      </c>
      <c r="G623">
        <v>1</v>
      </c>
      <c r="I623" t="s">
        <v>7363</v>
      </c>
      <c r="J623" t="s">
        <v>6883</v>
      </c>
      <c r="K623" t="s">
        <v>42</v>
      </c>
      <c r="M623">
        <v>104165</v>
      </c>
      <c r="N623">
        <v>1.01</v>
      </c>
      <c r="O623">
        <v>105.21</v>
      </c>
      <c r="Q623" t="s">
        <v>1124</v>
      </c>
      <c r="R623" s="2">
        <v>44927</v>
      </c>
      <c r="S623">
        <v>5510</v>
      </c>
      <c r="T623" s="2">
        <v>44593</v>
      </c>
      <c r="U623" t="s">
        <v>6921</v>
      </c>
      <c r="V623" t="s">
        <v>7364</v>
      </c>
      <c r="W623">
        <v>0</v>
      </c>
      <c r="Y623">
        <v>204</v>
      </c>
      <c r="Z623" s="2">
        <v>44593</v>
      </c>
      <c r="AC623" s="2">
        <v>44904</v>
      </c>
      <c r="AE623" t="s">
        <v>7363</v>
      </c>
      <c r="AF623" t="s">
        <v>20</v>
      </c>
      <c r="AG623" t="s">
        <v>21</v>
      </c>
      <c r="AH623">
        <v>5087</v>
      </c>
      <c r="AI623">
        <v>1</v>
      </c>
      <c r="AJ623">
        <v>5540</v>
      </c>
      <c r="AO623" t="s">
        <v>7362</v>
      </c>
      <c r="AS623" t="s">
        <v>26</v>
      </c>
      <c r="AU623">
        <v>5087</v>
      </c>
      <c r="AV623">
        <v>5087</v>
      </c>
      <c r="AW623">
        <v>5087</v>
      </c>
      <c r="AX623">
        <v>1</v>
      </c>
      <c r="AY623">
        <v>5</v>
      </c>
      <c r="AZ623">
        <v>400</v>
      </c>
      <c r="BB623">
        <v>748</v>
      </c>
      <c r="BK623" t="s">
        <v>31</v>
      </c>
      <c r="BL623" t="s">
        <v>31</v>
      </c>
      <c r="BM623" s="2">
        <v>44593</v>
      </c>
    </row>
    <row r="624" spans="1:65">
      <c r="A624">
        <v>113162</v>
      </c>
      <c r="B624">
        <v>50068</v>
      </c>
      <c r="C624" t="s">
        <v>673</v>
      </c>
      <c r="D624">
        <v>1721</v>
      </c>
      <c r="E624" t="s">
        <v>673</v>
      </c>
      <c r="F624" t="s">
        <v>7365</v>
      </c>
      <c r="G624">
        <v>1</v>
      </c>
      <c r="H624" t="s">
        <v>6895</v>
      </c>
      <c r="I624" t="s">
        <v>7363</v>
      </c>
      <c r="J624" t="s">
        <v>6877</v>
      </c>
      <c r="K624" t="s">
        <v>200</v>
      </c>
      <c r="M624">
        <v>1618170</v>
      </c>
      <c r="N624">
        <v>1.01</v>
      </c>
      <c r="O624">
        <v>1634.35</v>
      </c>
      <c r="Q624" t="s">
        <v>1124</v>
      </c>
      <c r="R624" s="2">
        <v>44927</v>
      </c>
      <c r="S624">
        <v>5510</v>
      </c>
      <c r="T624" s="2">
        <v>44593</v>
      </c>
      <c r="U624" t="s">
        <v>6921</v>
      </c>
      <c r="V624" t="s">
        <v>7364</v>
      </c>
      <c r="W624">
        <v>0</v>
      </c>
      <c r="Y624">
        <v>204</v>
      </c>
      <c r="Z624" s="2">
        <v>44593</v>
      </c>
      <c r="AC624" s="2">
        <v>44904</v>
      </c>
      <c r="AE624" t="s">
        <v>7363</v>
      </c>
      <c r="AF624" t="s">
        <v>20</v>
      </c>
      <c r="AG624" t="s">
        <v>21</v>
      </c>
      <c r="AH624">
        <v>5087</v>
      </c>
      <c r="AI624">
        <v>1</v>
      </c>
      <c r="AJ624">
        <v>5541</v>
      </c>
      <c r="AO624" t="s">
        <v>7362</v>
      </c>
      <c r="AS624" t="s">
        <v>26</v>
      </c>
      <c r="AU624">
        <v>5087</v>
      </c>
      <c r="AV624">
        <v>5087</v>
      </c>
      <c r="AW624">
        <v>5087</v>
      </c>
      <c r="AX624">
        <v>5</v>
      </c>
      <c r="AY624">
        <v>6</v>
      </c>
      <c r="AZ624">
        <v>400</v>
      </c>
      <c r="BB624">
        <v>748</v>
      </c>
      <c r="BE624" t="s">
        <v>1133</v>
      </c>
      <c r="BF624" t="s">
        <v>1133</v>
      </c>
      <c r="BK624" t="s">
        <v>31</v>
      </c>
      <c r="BL624" t="s">
        <v>31</v>
      </c>
      <c r="BM624" s="2">
        <v>44593</v>
      </c>
    </row>
    <row r="625" spans="1:65">
      <c r="A625" t="s">
        <v>1279</v>
      </c>
      <c r="B625">
        <v>50066</v>
      </c>
      <c r="C625" t="s">
        <v>1262</v>
      </c>
      <c r="D625">
        <v>1725</v>
      </c>
      <c r="E625" t="s">
        <v>1262</v>
      </c>
      <c r="F625" t="s">
        <v>7366</v>
      </c>
      <c r="G625">
        <v>100</v>
      </c>
      <c r="I625" t="s">
        <v>7329</v>
      </c>
      <c r="J625" t="s">
        <v>6877</v>
      </c>
      <c r="K625" t="s">
        <v>42</v>
      </c>
      <c r="M625">
        <v>831868</v>
      </c>
      <c r="N625">
        <v>1.01</v>
      </c>
      <c r="O625">
        <v>840.19</v>
      </c>
      <c r="Q625" t="s">
        <v>1264</v>
      </c>
      <c r="R625" s="2">
        <v>44927</v>
      </c>
      <c r="S625">
        <v>5510</v>
      </c>
      <c r="T625" s="2">
        <v>44562</v>
      </c>
      <c r="U625" t="s">
        <v>6990</v>
      </c>
      <c r="V625" t="s">
        <v>6991</v>
      </c>
      <c r="W625">
        <v>0</v>
      </c>
      <c r="Y625">
        <v>204</v>
      </c>
      <c r="Z625" s="2">
        <v>39083</v>
      </c>
      <c r="AE625" t="s">
        <v>7329</v>
      </c>
      <c r="AF625" t="s">
        <v>20</v>
      </c>
      <c r="AG625" t="s">
        <v>21</v>
      </c>
      <c r="AH625">
        <v>5001</v>
      </c>
      <c r="AI625">
        <v>1</v>
      </c>
      <c r="AJ625">
        <v>5541</v>
      </c>
      <c r="AO625" t="s">
        <v>7366</v>
      </c>
      <c r="AS625" t="s">
        <v>26</v>
      </c>
      <c r="AU625">
        <v>5001</v>
      </c>
      <c r="AV625">
        <v>5001</v>
      </c>
      <c r="AW625">
        <v>5001</v>
      </c>
      <c r="AX625">
        <v>1</v>
      </c>
      <c r="AY625">
        <v>5</v>
      </c>
      <c r="AZ625">
        <v>400</v>
      </c>
      <c r="BB625">
        <v>748</v>
      </c>
      <c r="BG625" t="s">
        <v>31</v>
      </c>
      <c r="BK625" t="s">
        <v>31</v>
      </c>
      <c r="BL625" t="s">
        <v>31</v>
      </c>
      <c r="BM625" s="2">
        <v>39083</v>
      </c>
    </row>
    <row r="626" spans="1:65">
      <c r="A626" t="s">
        <v>1279</v>
      </c>
      <c r="B626">
        <v>50066</v>
      </c>
      <c r="C626" t="s">
        <v>1262</v>
      </c>
      <c r="D626">
        <v>1725</v>
      </c>
      <c r="E626" t="s">
        <v>1262</v>
      </c>
      <c r="F626" t="s">
        <v>7366</v>
      </c>
      <c r="G626">
        <v>100</v>
      </c>
      <c r="I626" t="s">
        <v>7329</v>
      </c>
      <c r="J626" t="s">
        <v>6877</v>
      </c>
      <c r="K626" t="s">
        <v>1281</v>
      </c>
      <c r="M626">
        <v>437201</v>
      </c>
      <c r="N626">
        <v>1.01</v>
      </c>
      <c r="O626">
        <v>441.57</v>
      </c>
      <c r="Q626" t="s">
        <v>1264</v>
      </c>
      <c r="R626" s="2">
        <v>44927</v>
      </c>
      <c r="S626">
        <v>5510</v>
      </c>
      <c r="T626" s="2">
        <v>44562</v>
      </c>
      <c r="U626" t="s">
        <v>6990</v>
      </c>
      <c r="V626" t="s">
        <v>6991</v>
      </c>
      <c r="W626">
        <v>0</v>
      </c>
      <c r="Y626">
        <v>204</v>
      </c>
      <c r="Z626" s="2">
        <v>39083</v>
      </c>
      <c r="AE626" t="s">
        <v>7329</v>
      </c>
      <c r="AF626" t="s">
        <v>20</v>
      </c>
      <c r="AG626" t="s">
        <v>21</v>
      </c>
      <c r="AH626">
        <v>5001</v>
      </c>
      <c r="AI626">
        <v>1</v>
      </c>
      <c r="AJ626">
        <v>5541</v>
      </c>
      <c r="AO626" t="s">
        <v>7366</v>
      </c>
      <c r="AS626" t="s">
        <v>26</v>
      </c>
      <c r="AU626">
        <v>5001</v>
      </c>
      <c r="AV626">
        <v>5001</v>
      </c>
      <c r="AW626">
        <v>5001</v>
      </c>
      <c r="AX626">
        <v>2</v>
      </c>
      <c r="AY626">
        <v>6</v>
      </c>
      <c r="AZ626">
        <v>400</v>
      </c>
      <c r="BB626">
        <v>748</v>
      </c>
      <c r="BG626" t="s">
        <v>31</v>
      </c>
      <c r="BK626" t="s">
        <v>31</v>
      </c>
      <c r="BL626" t="s">
        <v>31</v>
      </c>
      <c r="BM626" s="2">
        <v>39083</v>
      </c>
    </row>
    <row r="627" spans="1:65">
      <c r="A627" t="s">
        <v>1279</v>
      </c>
      <c r="B627">
        <v>50066</v>
      </c>
      <c r="C627" t="s">
        <v>1262</v>
      </c>
      <c r="D627">
        <v>1725</v>
      </c>
      <c r="E627" t="s">
        <v>1262</v>
      </c>
      <c r="F627" t="s">
        <v>7366</v>
      </c>
      <c r="G627">
        <v>100</v>
      </c>
      <c r="I627" t="s">
        <v>7329</v>
      </c>
      <c r="J627" t="s">
        <v>6877</v>
      </c>
      <c r="K627" t="s">
        <v>42</v>
      </c>
      <c r="M627">
        <v>234138</v>
      </c>
      <c r="N627">
        <v>1.01</v>
      </c>
      <c r="O627">
        <v>236.48</v>
      </c>
      <c r="Q627" t="s">
        <v>1264</v>
      </c>
      <c r="R627" s="2">
        <v>44927</v>
      </c>
      <c r="S627">
        <v>5510</v>
      </c>
      <c r="T627" s="2">
        <v>44562</v>
      </c>
      <c r="U627" t="s">
        <v>6990</v>
      </c>
      <c r="V627" t="s">
        <v>6991</v>
      </c>
      <c r="W627">
        <v>0</v>
      </c>
      <c r="Y627">
        <v>204</v>
      </c>
      <c r="Z627" s="2">
        <v>39083</v>
      </c>
      <c r="AE627" t="s">
        <v>7329</v>
      </c>
      <c r="AF627" t="s">
        <v>20</v>
      </c>
      <c r="AG627" t="s">
        <v>21</v>
      </c>
      <c r="AH627">
        <v>5001</v>
      </c>
      <c r="AI627">
        <v>1</v>
      </c>
      <c r="AJ627">
        <v>5541</v>
      </c>
      <c r="AO627" t="s">
        <v>7366</v>
      </c>
      <c r="AS627" t="s">
        <v>26</v>
      </c>
      <c r="AU627">
        <v>5001</v>
      </c>
      <c r="AV627">
        <v>5001</v>
      </c>
      <c r="AW627">
        <v>5001</v>
      </c>
      <c r="AX627">
        <v>3</v>
      </c>
      <c r="AY627">
        <v>7</v>
      </c>
      <c r="AZ627">
        <v>400</v>
      </c>
      <c r="BB627">
        <v>748</v>
      </c>
      <c r="BE627" t="s">
        <v>7367</v>
      </c>
      <c r="BF627" t="s">
        <v>7367</v>
      </c>
      <c r="BG627" t="s">
        <v>31</v>
      </c>
      <c r="BK627" t="s">
        <v>31</v>
      </c>
      <c r="BL627" t="s">
        <v>31</v>
      </c>
      <c r="BM627" s="2">
        <v>39083</v>
      </c>
    </row>
    <row r="628" spans="1:65">
      <c r="A628" t="s">
        <v>1279</v>
      </c>
      <c r="B628">
        <v>50066</v>
      </c>
      <c r="C628" t="s">
        <v>1262</v>
      </c>
      <c r="D628">
        <v>1725</v>
      </c>
      <c r="E628" t="s">
        <v>1262</v>
      </c>
      <c r="F628" t="s">
        <v>7366</v>
      </c>
      <c r="G628">
        <v>100</v>
      </c>
      <c r="I628" t="s">
        <v>7329</v>
      </c>
      <c r="J628" t="s">
        <v>6877</v>
      </c>
      <c r="K628" t="s">
        <v>42</v>
      </c>
      <c r="M628">
        <v>233217</v>
      </c>
      <c r="N628">
        <v>1.01</v>
      </c>
      <c r="O628">
        <v>235.55</v>
      </c>
      <c r="Q628" t="s">
        <v>1264</v>
      </c>
      <c r="R628" s="2">
        <v>44927</v>
      </c>
      <c r="S628">
        <v>5510</v>
      </c>
      <c r="T628" s="2">
        <v>44562</v>
      </c>
      <c r="U628" t="s">
        <v>6990</v>
      </c>
      <c r="V628" t="s">
        <v>6991</v>
      </c>
      <c r="W628">
        <v>0</v>
      </c>
      <c r="Y628">
        <v>204</v>
      </c>
      <c r="Z628" s="2">
        <v>39083</v>
      </c>
      <c r="AE628" t="s">
        <v>7329</v>
      </c>
      <c r="AF628" t="s">
        <v>20</v>
      </c>
      <c r="AG628" t="s">
        <v>21</v>
      </c>
      <c r="AH628">
        <v>5001</v>
      </c>
      <c r="AI628">
        <v>1</v>
      </c>
      <c r="AJ628">
        <v>5541</v>
      </c>
      <c r="AO628" t="s">
        <v>7366</v>
      </c>
      <c r="AS628" t="s">
        <v>26</v>
      </c>
      <c r="AU628">
        <v>5001</v>
      </c>
      <c r="AV628">
        <v>5001</v>
      </c>
      <c r="AW628">
        <v>5001</v>
      </c>
      <c r="AX628">
        <v>4</v>
      </c>
      <c r="AY628">
        <v>8</v>
      </c>
      <c r="AZ628">
        <v>400</v>
      </c>
      <c r="BB628">
        <v>748</v>
      </c>
      <c r="BE628" t="s">
        <v>1283</v>
      </c>
      <c r="BF628" t="s">
        <v>1283</v>
      </c>
      <c r="BG628" t="s">
        <v>31</v>
      </c>
      <c r="BK628" t="s">
        <v>31</v>
      </c>
      <c r="BL628" t="s">
        <v>31</v>
      </c>
      <c r="BM628" s="2">
        <v>39083</v>
      </c>
    </row>
    <row r="629" spans="1:65">
      <c r="A629" t="s">
        <v>1295</v>
      </c>
      <c r="B629">
        <v>50072</v>
      </c>
      <c r="C629" t="s">
        <v>1262</v>
      </c>
      <c r="D629">
        <v>1725</v>
      </c>
      <c r="E629" t="s">
        <v>1262</v>
      </c>
      <c r="F629" t="s">
        <v>7366</v>
      </c>
      <c r="G629">
        <v>106</v>
      </c>
      <c r="I629" t="s">
        <v>7329</v>
      </c>
      <c r="J629" t="s">
        <v>6877</v>
      </c>
      <c r="K629" t="s">
        <v>42</v>
      </c>
      <c r="M629">
        <v>31764</v>
      </c>
      <c r="N629">
        <v>0</v>
      </c>
      <c r="O629">
        <v>50</v>
      </c>
      <c r="Q629" t="s">
        <v>1264</v>
      </c>
      <c r="R629" s="2">
        <v>44927</v>
      </c>
      <c r="S629">
        <v>5510</v>
      </c>
      <c r="T629" s="2">
        <v>44562</v>
      </c>
      <c r="U629" t="s">
        <v>6990</v>
      </c>
      <c r="V629" t="s">
        <v>6991</v>
      </c>
      <c r="W629">
        <v>0</v>
      </c>
      <c r="Y629">
        <v>204</v>
      </c>
      <c r="Z629" s="2">
        <v>39083</v>
      </c>
      <c r="AE629" t="s">
        <v>7329</v>
      </c>
      <c r="AF629" t="s">
        <v>20</v>
      </c>
      <c r="AG629" t="s">
        <v>21</v>
      </c>
      <c r="AH629">
        <v>5002</v>
      </c>
      <c r="AJ629">
        <v>5541</v>
      </c>
      <c r="AK629" t="s">
        <v>7368</v>
      </c>
      <c r="AO629" t="s">
        <v>7366</v>
      </c>
      <c r="AS629" t="s">
        <v>26</v>
      </c>
      <c r="AU629">
        <v>5002</v>
      </c>
      <c r="AV629">
        <v>5002</v>
      </c>
      <c r="AW629">
        <v>5002</v>
      </c>
      <c r="AX629">
        <v>1</v>
      </c>
      <c r="AY629">
        <v>1</v>
      </c>
      <c r="AZ629">
        <v>400</v>
      </c>
      <c r="BB629">
        <v>748</v>
      </c>
      <c r="BG629" t="s">
        <v>31</v>
      </c>
      <c r="BK629" t="s">
        <v>31</v>
      </c>
      <c r="BL629" t="s">
        <v>31</v>
      </c>
      <c r="BM629" s="2">
        <v>39083</v>
      </c>
    </row>
    <row r="630" spans="1:65">
      <c r="A630" t="s">
        <v>1294</v>
      </c>
      <c r="B630">
        <v>50066</v>
      </c>
      <c r="C630" t="s">
        <v>1262</v>
      </c>
      <c r="D630">
        <v>1725</v>
      </c>
      <c r="E630" t="s">
        <v>1262</v>
      </c>
      <c r="F630" t="s">
        <v>7366</v>
      </c>
      <c r="G630">
        <v>106</v>
      </c>
      <c r="I630" t="s">
        <v>7329</v>
      </c>
      <c r="J630" t="s">
        <v>6877</v>
      </c>
      <c r="K630" t="s">
        <v>42</v>
      </c>
      <c r="M630">
        <v>741862</v>
      </c>
      <c r="N630">
        <v>1.01</v>
      </c>
      <c r="O630">
        <v>749.28</v>
      </c>
      <c r="Q630" t="s">
        <v>1264</v>
      </c>
      <c r="R630" s="2">
        <v>44927</v>
      </c>
      <c r="S630">
        <v>5510</v>
      </c>
      <c r="T630" s="2">
        <v>44562</v>
      </c>
      <c r="U630" t="s">
        <v>6990</v>
      </c>
      <c r="V630" t="s">
        <v>6991</v>
      </c>
      <c r="W630">
        <v>0</v>
      </c>
      <c r="Y630">
        <v>204</v>
      </c>
      <c r="Z630" s="2">
        <v>39083</v>
      </c>
      <c r="AE630" t="s">
        <v>7329</v>
      </c>
      <c r="AF630" t="s">
        <v>20</v>
      </c>
      <c r="AG630" t="s">
        <v>21</v>
      </c>
      <c r="AH630">
        <v>5003</v>
      </c>
      <c r="AI630">
        <v>1</v>
      </c>
      <c r="AJ630">
        <v>5541</v>
      </c>
      <c r="AK630" t="s">
        <v>7369</v>
      </c>
      <c r="AO630" t="s">
        <v>7366</v>
      </c>
      <c r="AS630" t="s">
        <v>26</v>
      </c>
      <c r="AU630">
        <v>5003</v>
      </c>
      <c r="AV630">
        <v>5003</v>
      </c>
      <c r="AW630">
        <v>5003</v>
      </c>
      <c r="AX630">
        <v>1</v>
      </c>
      <c r="AY630">
        <v>3</v>
      </c>
      <c r="AZ630">
        <v>400</v>
      </c>
      <c r="BB630">
        <v>748</v>
      </c>
      <c r="BG630" t="s">
        <v>31</v>
      </c>
      <c r="BK630" t="s">
        <v>31</v>
      </c>
      <c r="BL630" t="s">
        <v>31</v>
      </c>
      <c r="BM630" s="2">
        <v>39083</v>
      </c>
    </row>
    <row r="631" spans="1:65">
      <c r="A631">
        <v>32008</v>
      </c>
      <c r="B631">
        <v>50066</v>
      </c>
      <c r="C631" t="s">
        <v>1262</v>
      </c>
      <c r="D631">
        <v>1725</v>
      </c>
      <c r="E631" t="s">
        <v>1262</v>
      </c>
      <c r="F631" t="s">
        <v>7366</v>
      </c>
      <c r="G631">
        <v>106</v>
      </c>
      <c r="I631" t="s">
        <v>7329</v>
      </c>
      <c r="J631" t="s">
        <v>6877</v>
      </c>
      <c r="K631" t="s">
        <v>200</v>
      </c>
      <c r="M631">
        <v>1072197</v>
      </c>
      <c r="N631">
        <v>1.01</v>
      </c>
      <c r="O631">
        <v>1082.92</v>
      </c>
      <c r="Q631" t="s">
        <v>1264</v>
      </c>
      <c r="R631" s="2">
        <v>44927</v>
      </c>
      <c r="S631">
        <v>5510</v>
      </c>
      <c r="T631" s="2">
        <v>44562</v>
      </c>
      <c r="U631" t="s">
        <v>6990</v>
      </c>
      <c r="V631" t="s">
        <v>6991</v>
      </c>
      <c r="W631">
        <v>0</v>
      </c>
      <c r="Y631">
        <v>204</v>
      </c>
      <c r="Z631" s="2">
        <v>39083</v>
      </c>
      <c r="AE631" t="s">
        <v>7329</v>
      </c>
      <c r="AF631" t="s">
        <v>20</v>
      </c>
      <c r="AG631" t="s">
        <v>21</v>
      </c>
      <c r="AH631">
        <v>5005</v>
      </c>
      <c r="AI631">
        <v>1</v>
      </c>
      <c r="AJ631">
        <v>5541</v>
      </c>
      <c r="AO631" t="s">
        <v>7366</v>
      </c>
      <c r="AS631" t="s">
        <v>26</v>
      </c>
      <c r="AU631">
        <v>5005</v>
      </c>
      <c r="AV631">
        <v>5005</v>
      </c>
      <c r="AW631">
        <v>5005</v>
      </c>
      <c r="AX631">
        <v>1</v>
      </c>
      <c r="AY631">
        <v>2</v>
      </c>
      <c r="AZ631">
        <v>400</v>
      </c>
      <c r="BB631">
        <v>748</v>
      </c>
      <c r="BE631" t="s">
        <v>1267</v>
      </c>
      <c r="BF631" t="s">
        <v>1267</v>
      </c>
      <c r="BG631" t="s">
        <v>31</v>
      </c>
      <c r="BK631" t="s">
        <v>31</v>
      </c>
      <c r="BL631" t="s">
        <v>31</v>
      </c>
      <c r="BM631" s="2">
        <v>39083</v>
      </c>
    </row>
    <row r="632" spans="1:65">
      <c r="A632" t="s">
        <v>1289</v>
      </c>
      <c r="B632">
        <v>50068</v>
      </c>
      <c r="C632" t="s">
        <v>1262</v>
      </c>
      <c r="D632">
        <v>1725</v>
      </c>
      <c r="E632" t="s">
        <v>1262</v>
      </c>
      <c r="F632" t="s">
        <v>7370</v>
      </c>
      <c r="G632">
        <v>3</v>
      </c>
      <c r="I632" t="s">
        <v>7371</v>
      </c>
      <c r="J632" t="s">
        <v>6883</v>
      </c>
      <c r="K632" t="s">
        <v>1293</v>
      </c>
      <c r="M632">
        <v>13300</v>
      </c>
      <c r="N632">
        <v>0</v>
      </c>
      <c r="O632">
        <v>25</v>
      </c>
      <c r="Q632" t="s">
        <v>1290</v>
      </c>
      <c r="R632" s="2">
        <v>44927</v>
      </c>
      <c r="S632">
        <v>5510</v>
      </c>
      <c r="T632" s="2">
        <v>44562</v>
      </c>
      <c r="U632" t="s">
        <v>6990</v>
      </c>
      <c r="V632" t="s">
        <v>6991</v>
      </c>
      <c r="W632">
        <v>0</v>
      </c>
      <c r="Y632">
        <v>204</v>
      </c>
      <c r="Z632" s="2">
        <v>39083</v>
      </c>
      <c r="AE632" t="s">
        <v>7371</v>
      </c>
      <c r="AF632" t="s">
        <v>20</v>
      </c>
      <c r="AG632" t="s">
        <v>21</v>
      </c>
      <c r="AH632">
        <v>5031</v>
      </c>
      <c r="AJ632">
        <v>5540</v>
      </c>
      <c r="AO632" t="s">
        <v>7370</v>
      </c>
      <c r="AS632" t="s">
        <v>63</v>
      </c>
      <c r="AU632">
        <v>5031</v>
      </c>
      <c r="AV632">
        <v>5031</v>
      </c>
      <c r="AW632">
        <v>5031</v>
      </c>
      <c r="AX632">
        <v>1</v>
      </c>
      <c r="AY632">
        <v>3</v>
      </c>
      <c r="AZ632">
        <v>400</v>
      </c>
      <c r="BB632">
        <v>748</v>
      </c>
      <c r="BG632" t="s">
        <v>31</v>
      </c>
      <c r="BK632" t="s">
        <v>31</v>
      </c>
      <c r="BL632" t="s">
        <v>31</v>
      </c>
      <c r="BM632" s="2">
        <v>39083</v>
      </c>
    </row>
    <row r="633" spans="1:65">
      <c r="A633" t="s">
        <v>1289</v>
      </c>
      <c r="B633">
        <v>50068</v>
      </c>
      <c r="C633" t="s">
        <v>1262</v>
      </c>
      <c r="D633">
        <v>1725</v>
      </c>
      <c r="E633" t="s">
        <v>1262</v>
      </c>
      <c r="F633" t="s">
        <v>7370</v>
      </c>
      <c r="G633">
        <v>3</v>
      </c>
      <c r="I633" t="s">
        <v>7371</v>
      </c>
      <c r="J633" t="s">
        <v>6883</v>
      </c>
      <c r="K633" t="s">
        <v>1293</v>
      </c>
      <c r="M633">
        <v>13300</v>
      </c>
      <c r="N633">
        <v>0</v>
      </c>
      <c r="O633">
        <v>25</v>
      </c>
      <c r="Q633" t="s">
        <v>1290</v>
      </c>
      <c r="R633" s="2">
        <v>44927</v>
      </c>
      <c r="S633">
        <v>5510</v>
      </c>
      <c r="T633" s="2">
        <v>44562</v>
      </c>
      <c r="U633" t="s">
        <v>6990</v>
      </c>
      <c r="V633" t="s">
        <v>6991</v>
      </c>
      <c r="W633">
        <v>0</v>
      </c>
      <c r="Y633">
        <v>204</v>
      </c>
      <c r="Z633" s="2">
        <v>39083</v>
      </c>
      <c r="AE633" t="s">
        <v>7371</v>
      </c>
      <c r="AF633" t="s">
        <v>20</v>
      </c>
      <c r="AG633" t="s">
        <v>21</v>
      </c>
      <c r="AH633">
        <v>5031</v>
      </c>
      <c r="AJ633">
        <v>5540</v>
      </c>
      <c r="AO633" t="s">
        <v>7370</v>
      </c>
      <c r="AS633" t="s">
        <v>63</v>
      </c>
      <c r="AU633">
        <v>5031</v>
      </c>
      <c r="AV633">
        <v>5031</v>
      </c>
      <c r="AW633">
        <v>5031</v>
      </c>
      <c r="AX633">
        <v>2</v>
      </c>
      <c r="AY633">
        <v>4</v>
      </c>
      <c r="AZ633">
        <v>400</v>
      </c>
      <c r="BB633">
        <v>748</v>
      </c>
      <c r="BG633" t="s">
        <v>31</v>
      </c>
      <c r="BK633" t="s">
        <v>31</v>
      </c>
      <c r="BL633" t="s">
        <v>31</v>
      </c>
      <c r="BM633" s="2">
        <v>39083</v>
      </c>
    </row>
    <row r="634" spans="1:65">
      <c r="A634" t="s">
        <v>1284</v>
      </c>
      <c r="B634">
        <v>50066</v>
      </c>
      <c r="C634" t="s">
        <v>1262</v>
      </c>
      <c r="D634">
        <v>1725</v>
      </c>
      <c r="E634" t="s">
        <v>1262</v>
      </c>
      <c r="F634" t="s">
        <v>472</v>
      </c>
      <c r="G634">
        <v>8</v>
      </c>
      <c r="I634" t="s">
        <v>7372</v>
      </c>
      <c r="J634" t="s">
        <v>6877</v>
      </c>
      <c r="K634" t="s">
        <v>433</v>
      </c>
      <c r="M634">
        <v>322584</v>
      </c>
      <c r="N634">
        <v>1.01</v>
      </c>
      <c r="O634">
        <v>325.81</v>
      </c>
      <c r="Q634" t="s">
        <v>1285</v>
      </c>
      <c r="R634" s="2">
        <v>44927</v>
      </c>
      <c r="S634">
        <v>5510</v>
      </c>
      <c r="T634" s="2">
        <v>44562</v>
      </c>
      <c r="U634" t="s">
        <v>6990</v>
      </c>
      <c r="V634" t="s">
        <v>6991</v>
      </c>
      <c r="W634">
        <v>0</v>
      </c>
      <c r="Y634">
        <v>0</v>
      </c>
      <c r="Z634" s="2">
        <v>39083</v>
      </c>
      <c r="AD634" t="s">
        <v>1288</v>
      </c>
      <c r="AE634" t="s">
        <v>7372</v>
      </c>
      <c r="AF634" t="s">
        <v>20</v>
      </c>
      <c r="AG634" t="s">
        <v>21</v>
      </c>
      <c r="AH634">
        <v>5032</v>
      </c>
      <c r="AI634">
        <v>1</v>
      </c>
      <c r="AJ634">
        <v>5541</v>
      </c>
      <c r="AO634" t="s">
        <v>472</v>
      </c>
      <c r="AS634" t="s">
        <v>26</v>
      </c>
      <c r="AU634">
        <v>5032</v>
      </c>
      <c r="AV634">
        <v>5032</v>
      </c>
      <c r="AW634">
        <v>5032</v>
      </c>
      <c r="AX634">
        <v>1</v>
      </c>
      <c r="AY634">
        <v>3</v>
      </c>
      <c r="AZ634">
        <v>400</v>
      </c>
      <c r="BB634">
        <v>748</v>
      </c>
      <c r="BE634" t="s">
        <v>1287</v>
      </c>
      <c r="BF634" t="s">
        <v>1287</v>
      </c>
      <c r="BG634" t="s">
        <v>31</v>
      </c>
      <c r="BK634" t="s">
        <v>31</v>
      </c>
      <c r="BL634" t="s">
        <v>31</v>
      </c>
      <c r="BM634" s="2">
        <v>39083</v>
      </c>
    </row>
    <row r="635" spans="1:65">
      <c r="A635">
        <v>111488</v>
      </c>
      <c r="B635">
        <v>50068</v>
      </c>
      <c r="C635" t="s">
        <v>1262</v>
      </c>
      <c r="D635">
        <v>1725</v>
      </c>
      <c r="E635" t="s">
        <v>1262</v>
      </c>
      <c r="F635" t="s">
        <v>1270</v>
      </c>
      <c r="G635">
        <v>0</v>
      </c>
      <c r="J635" t="s">
        <v>6900</v>
      </c>
      <c r="K635" t="s">
        <v>42</v>
      </c>
      <c r="M635">
        <v>349714</v>
      </c>
      <c r="N635">
        <v>1.01</v>
      </c>
      <c r="O635">
        <v>353.21</v>
      </c>
      <c r="Q635" t="s">
        <v>1269</v>
      </c>
      <c r="R635" s="2">
        <v>44927</v>
      </c>
      <c r="S635">
        <v>5510</v>
      </c>
      <c r="T635" s="2">
        <v>44562</v>
      </c>
      <c r="U635" t="s">
        <v>6990</v>
      </c>
      <c r="V635" t="s">
        <v>6991</v>
      </c>
      <c r="W635">
        <v>0</v>
      </c>
      <c r="Y635">
        <v>204</v>
      </c>
      <c r="Z635" s="2">
        <v>43894</v>
      </c>
      <c r="AE635" t="s">
        <v>7329</v>
      </c>
      <c r="AF635" t="s">
        <v>20</v>
      </c>
      <c r="AG635" t="s">
        <v>21</v>
      </c>
      <c r="AH635">
        <v>5033</v>
      </c>
      <c r="AI635">
        <v>1</v>
      </c>
      <c r="AJ635">
        <v>5557</v>
      </c>
      <c r="AK635" t="s">
        <v>1272</v>
      </c>
      <c r="AL635" t="s">
        <v>1275</v>
      </c>
      <c r="AM635" t="s">
        <v>1278</v>
      </c>
      <c r="AO635" t="s">
        <v>4804</v>
      </c>
      <c r="AP635" t="s">
        <v>7373</v>
      </c>
      <c r="AQ635" t="s">
        <v>7374</v>
      </c>
      <c r="AS635" t="s">
        <v>26</v>
      </c>
      <c r="AU635">
        <v>5033</v>
      </c>
      <c r="AV635">
        <v>5033</v>
      </c>
      <c r="AW635">
        <v>5033</v>
      </c>
      <c r="AX635">
        <v>1</v>
      </c>
      <c r="AY635">
        <v>2</v>
      </c>
      <c r="AZ635">
        <v>400</v>
      </c>
      <c r="BB635">
        <v>748</v>
      </c>
      <c r="BE635" t="s">
        <v>1272</v>
      </c>
      <c r="BF635" t="s">
        <v>1272</v>
      </c>
      <c r="BG635" t="s">
        <v>31</v>
      </c>
      <c r="BK635" t="s">
        <v>31</v>
      </c>
      <c r="BL635" t="s">
        <v>31</v>
      </c>
      <c r="BM635" s="2">
        <v>43894</v>
      </c>
    </row>
    <row r="636" spans="1:65">
      <c r="A636">
        <v>111488</v>
      </c>
      <c r="B636">
        <v>50068</v>
      </c>
      <c r="C636" t="s">
        <v>1262</v>
      </c>
      <c r="D636">
        <v>1725</v>
      </c>
      <c r="E636" t="s">
        <v>1262</v>
      </c>
      <c r="F636" t="s">
        <v>472</v>
      </c>
      <c r="G636">
        <v>1</v>
      </c>
      <c r="J636" t="s">
        <v>6900</v>
      </c>
      <c r="K636" t="s">
        <v>42</v>
      </c>
      <c r="M636">
        <v>478159</v>
      </c>
      <c r="N636">
        <v>1.01</v>
      </c>
      <c r="O636">
        <v>482.94</v>
      </c>
      <c r="Q636" t="s">
        <v>1269</v>
      </c>
      <c r="R636" s="2">
        <v>44927</v>
      </c>
      <c r="S636">
        <v>5510</v>
      </c>
      <c r="T636" s="2">
        <v>44562</v>
      </c>
      <c r="U636" t="s">
        <v>6990</v>
      </c>
      <c r="V636" t="s">
        <v>6991</v>
      </c>
      <c r="W636">
        <v>0</v>
      </c>
      <c r="Y636">
        <v>204</v>
      </c>
      <c r="Z636" s="2">
        <v>43894</v>
      </c>
      <c r="AE636" t="s">
        <v>7329</v>
      </c>
      <c r="AF636" t="s">
        <v>20</v>
      </c>
      <c r="AG636" t="s">
        <v>21</v>
      </c>
      <c r="AH636">
        <v>5033</v>
      </c>
      <c r="AI636">
        <v>1</v>
      </c>
      <c r="AJ636">
        <v>5557</v>
      </c>
      <c r="AK636" t="s">
        <v>1272</v>
      </c>
      <c r="AL636" t="s">
        <v>1275</v>
      </c>
      <c r="AM636" t="s">
        <v>1278</v>
      </c>
      <c r="AO636" t="s">
        <v>4804</v>
      </c>
      <c r="AP636" t="s">
        <v>7373</v>
      </c>
      <c r="AQ636" t="s">
        <v>7374</v>
      </c>
      <c r="AS636" t="s">
        <v>26</v>
      </c>
      <c r="AU636">
        <v>5033</v>
      </c>
      <c r="AV636">
        <v>5033</v>
      </c>
      <c r="AW636">
        <v>5033</v>
      </c>
      <c r="AX636">
        <v>2</v>
      </c>
      <c r="AY636">
        <v>3</v>
      </c>
      <c r="AZ636">
        <v>400</v>
      </c>
      <c r="BB636">
        <v>748</v>
      </c>
      <c r="BE636" t="s">
        <v>1275</v>
      </c>
      <c r="BF636" t="s">
        <v>1275</v>
      </c>
      <c r="BG636" t="s">
        <v>31</v>
      </c>
      <c r="BK636" t="s">
        <v>31</v>
      </c>
      <c r="BL636" t="s">
        <v>31</v>
      </c>
      <c r="BM636" s="2">
        <v>43894</v>
      </c>
    </row>
    <row r="637" spans="1:65">
      <c r="A637">
        <v>111488</v>
      </c>
      <c r="B637">
        <v>50068</v>
      </c>
      <c r="C637" t="s">
        <v>1262</v>
      </c>
      <c r="D637">
        <v>1725</v>
      </c>
      <c r="E637" t="s">
        <v>1262</v>
      </c>
      <c r="F637" t="s">
        <v>7375</v>
      </c>
      <c r="G637">
        <v>1</v>
      </c>
      <c r="J637" t="s">
        <v>6900</v>
      </c>
      <c r="K637" t="s">
        <v>42</v>
      </c>
      <c r="M637">
        <v>352953</v>
      </c>
      <c r="N637">
        <v>1.01</v>
      </c>
      <c r="O637">
        <v>356.48</v>
      </c>
      <c r="Q637" t="s">
        <v>1269</v>
      </c>
      <c r="R637" s="2">
        <v>44927</v>
      </c>
      <c r="S637">
        <v>5510</v>
      </c>
      <c r="T637" s="2">
        <v>44562</v>
      </c>
      <c r="U637" t="s">
        <v>6990</v>
      </c>
      <c r="V637" t="s">
        <v>6991</v>
      </c>
      <c r="W637">
        <v>0</v>
      </c>
      <c r="Y637">
        <v>204</v>
      </c>
      <c r="Z637" s="2">
        <v>43894</v>
      </c>
      <c r="AE637" t="s">
        <v>7329</v>
      </c>
      <c r="AF637" t="s">
        <v>20</v>
      </c>
      <c r="AG637" t="s">
        <v>21</v>
      </c>
      <c r="AH637">
        <v>5033</v>
      </c>
      <c r="AI637">
        <v>1</v>
      </c>
      <c r="AJ637">
        <v>5557</v>
      </c>
      <c r="AK637" t="s">
        <v>1272</v>
      </c>
      <c r="AL637" t="s">
        <v>1275</v>
      </c>
      <c r="AM637" t="s">
        <v>1278</v>
      </c>
      <c r="AO637" t="s">
        <v>4804</v>
      </c>
      <c r="AP637" t="s">
        <v>7373</v>
      </c>
      <c r="AQ637" t="s">
        <v>7374</v>
      </c>
      <c r="AS637" t="s">
        <v>26</v>
      </c>
      <c r="AU637">
        <v>5033</v>
      </c>
      <c r="AV637">
        <v>5033</v>
      </c>
      <c r="AW637">
        <v>5033</v>
      </c>
      <c r="AX637">
        <v>3</v>
      </c>
      <c r="AY637">
        <v>4</v>
      </c>
      <c r="AZ637">
        <v>400</v>
      </c>
      <c r="BB637">
        <v>748</v>
      </c>
      <c r="BE637" t="s">
        <v>1278</v>
      </c>
      <c r="BF637" t="s">
        <v>1278</v>
      </c>
      <c r="BG637" t="s">
        <v>31</v>
      </c>
      <c r="BK637" t="s">
        <v>31</v>
      </c>
      <c r="BL637" t="s">
        <v>31</v>
      </c>
      <c r="BM637" s="2">
        <v>43894</v>
      </c>
    </row>
    <row r="638" spans="1:65">
      <c r="A638">
        <v>109661</v>
      </c>
      <c r="B638">
        <v>50069</v>
      </c>
      <c r="C638" t="s">
        <v>1297</v>
      </c>
      <c r="D638">
        <v>1726</v>
      </c>
      <c r="E638" t="s">
        <v>1297</v>
      </c>
      <c r="F638" t="s">
        <v>7376</v>
      </c>
      <c r="G638">
        <v>4</v>
      </c>
      <c r="I638" t="s">
        <v>7377</v>
      </c>
      <c r="J638" t="s">
        <v>6877</v>
      </c>
      <c r="K638" t="s">
        <v>43</v>
      </c>
      <c r="M638">
        <v>1721465</v>
      </c>
      <c r="N638">
        <v>1.01</v>
      </c>
      <c r="O638">
        <v>1738.68</v>
      </c>
      <c r="Q638" t="s">
        <v>1299</v>
      </c>
      <c r="R638" s="2">
        <v>44927</v>
      </c>
      <c r="S638">
        <v>5510</v>
      </c>
      <c r="T638" s="2">
        <v>44562</v>
      </c>
      <c r="U638" t="s">
        <v>6990</v>
      </c>
      <c r="V638" t="s">
        <v>6991</v>
      </c>
      <c r="W638">
        <v>0</v>
      </c>
      <c r="Y638">
        <v>204</v>
      </c>
      <c r="Z638" s="2">
        <v>43075</v>
      </c>
      <c r="AE638" t="s">
        <v>7377</v>
      </c>
      <c r="AF638" t="s">
        <v>20</v>
      </c>
      <c r="AG638" t="s">
        <v>21</v>
      </c>
      <c r="AH638">
        <v>5003</v>
      </c>
      <c r="AI638">
        <v>1</v>
      </c>
      <c r="AJ638">
        <v>5541</v>
      </c>
      <c r="AO638" t="s">
        <v>7376</v>
      </c>
      <c r="AS638" t="s">
        <v>1302</v>
      </c>
      <c r="AU638">
        <v>5003</v>
      </c>
      <c r="AV638">
        <v>5003</v>
      </c>
      <c r="AW638">
        <v>5003</v>
      </c>
      <c r="AX638">
        <v>1</v>
      </c>
      <c r="AY638">
        <v>2</v>
      </c>
      <c r="AZ638">
        <v>400</v>
      </c>
      <c r="BB638">
        <v>748</v>
      </c>
      <c r="BG638" t="s">
        <v>31</v>
      </c>
      <c r="BK638" t="s">
        <v>31</v>
      </c>
      <c r="BL638" t="s">
        <v>31</v>
      </c>
      <c r="BM638" s="2">
        <v>43075</v>
      </c>
    </row>
    <row r="639" spans="1:65">
      <c r="A639" t="s">
        <v>1305</v>
      </c>
      <c r="B639">
        <v>50070</v>
      </c>
      <c r="C639" t="s">
        <v>1304</v>
      </c>
      <c r="D639">
        <v>1727</v>
      </c>
      <c r="E639" t="s">
        <v>1304</v>
      </c>
      <c r="F639" t="s">
        <v>7378</v>
      </c>
      <c r="G639">
        <v>8</v>
      </c>
      <c r="I639" t="s">
        <v>7379</v>
      </c>
      <c r="J639" t="s">
        <v>6883</v>
      </c>
      <c r="K639" t="s">
        <v>240</v>
      </c>
      <c r="M639">
        <v>2779587</v>
      </c>
      <c r="N639">
        <v>1.01</v>
      </c>
      <c r="O639">
        <v>2807.39</v>
      </c>
      <c r="Q639" t="s">
        <v>1306</v>
      </c>
      <c r="R639" s="2">
        <v>44927</v>
      </c>
      <c r="S639">
        <v>5510</v>
      </c>
      <c r="T639" s="2">
        <v>44562</v>
      </c>
      <c r="U639" t="s">
        <v>6990</v>
      </c>
      <c r="V639" t="s">
        <v>6991</v>
      </c>
      <c r="W639">
        <v>0</v>
      </c>
      <c r="Y639">
        <v>204</v>
      </c>
      <c r="Z639" s="2">
        <v>39083</v>
      </c>
      <c r="AC639" s="2">
        <v>44904</v>
      </c>
      <c r="AE639" t="s">
        <v>7379</v>
      </c>
      <c r="AF639" t="s">
        <v>20</v>
      </c>
      <c r="AG639" t="s">
        <v>21</v>
      </c>
      <c r="AH639">
        <v>5001</v>
      </c>
      <c r="AI639">
        <v>1</v>
      </c>
      <c r="AJ639">
        <v>5540</v>
      </c>
      <c r="AO639" t="s">
        <v>7378</v>
      </c>
      <c r="AS639" t="s">
        <v>26</v>
      </c>
      <c r="AU639">
        <v>5001</v>
      </c>
      <c r="AV639">
        <v>5001</v>
      </c>
      <c r="AW639">
        <v>5001</v>
      </c>
      <c r="AX639">
        <v>1</v>
      </c>
      <c r="AY639">
        <v>4</v>
      </c>
      <c r="AZ639">
        <v>400</v>
      </c>
      <c r="BB639">
        <v>748</v>
      </c>
      <c r="BE639" t="s">
        <v>1309</v>
      </c>
      <c r="BF639" t="s">
        <v>1309</v>
      </c>
      <c r="BG639" t="s">
        <v>31</v>
      </c>
      <c r="BK639" t="s">
        <v>31</v>
      </c>
      <c r="BL639" t="s">
        <v>31</v>
      </c>
      <c r="BM639" s="2">
        <v>39083</v>
      </c>
    </row>
    <row r="640" spans="1:65">
      <c r="A640" t="s">
        <v>1305</v>
      </c>
      <c r="B640">
        <v>50070</v>
      </c>
      <c r="C640" t="s">
        <v>1304</v>
      </c>
      <c r="D640">
        <v>1727</v>
      </c>
      <c r="E640" t="s">
        <v>1304</v>
      </c>
      <c r="F640" t="s">
        <v>7378</v>
      </c>
      <c r="G640">
        <v>8</v>
      </c>
      <c r="I640" t="s">
        <v>7379</v>
      </c>
      <c r="J640" t="s">
        <v>6877</v>
      </c>
      <c r="K640" t="s">
        <v>240</v>
      </c>
      <c r="M640">
        <v>414440</v>
      </c>
      <c r="N640">
        <v>1.01</v>
      </c>
      <c r="O640">
        <v>418.58</v>
      </c>
      <c r="Q640" t="s">
        <v>1306</v>
      </c>
      <c r="R640" s="2">
        <v>44927</v>
      </c>
      <c r="S640">
        <v>5510</v>
      </c>
      <c r="T640" s="2">
        <v>44562</v>
      </c>
      <c r="U640" t="s">
        <v>6990</v>
      </c>
      <c r="V640" t="s">
        <v>6991</v>
      </c>
      <c r="W640">
        <v>0</v>
      </c>
      <c r="Y640">
        <v>204</v>
      </c>
      <c r="Z640" s="2">
        <v>39083</v>
      </c>
      <c r="AC640" s="2">
        <v>44904</v>
      </c>
      <c r="AE640" t="s">
        <v>7379</v>
      </c>
      <c r="AF640" t="s">
        <v>20</v>
      </c>
      <c r="AG640" t="s">
        <v>21</v>
      </c>
      <c r="AH640">
        <v>5001</v>
      </c>
      <c r="AI640">
        <v>1</v>
      </c>
      <c r="AJ640">
        <v>5541</v>
      </c>
      <c r="AO640" t="s">
        <v>7378</v>
      </c>
      <c r="AS640" t="s">
        <v>26</v>
      </c>
      <c r="AU640">
        <v>5001</v>
      </c>
      <c r="AV640">
        <v>5001</v>
      </c>
      <c r="AW640">
        <v>5001</v>
      </c>
      <c r="AX640">
        <v>1</v>
      </c>
      <c r="AY640">
        <v>5</v>
      </c>
      <c r="AZ640">
        <v>400</v>
      </c>
      <c r="BB640">
        <v>748</v>
      </c>
      <c r="BE640" t="s">
        <v>1309</v>
      </c>
      <c r="BF640" t="s">
        <v>1309</v>
      </c>
      <c r="BG640" t="s">
        <v>31</v>
      </c>
      <c r="BK640" t="s">
        <v>31</v>
      </c>
      <c r="BL640" t="s">
        <v>31</v>
      </c>
      <c r="BM640" s="2">
        <v>39083</v>
      </c>
    </row>
    <row r="641" spans="1:65">
      <c r="A641" t="s">
        <v>1305</v>
      </c>
      <c r="B641">
        <v>50070</v>
      </c>
      <c r="C641" t="s">
        <v>1304</v>
      </c>
      <c r="D641">
        <v>1727</v>
      </c>
      <c r="E641" t="s">
        <v>1304</v>
      </c>
      <c r="F641" t="s">
        <v>7378</v>
      </c>
      <c r="G641">
        <v>8</v>
      </c>
      <c r="I641" t="s">
        <v>7379</v>
      </c>
      <c r="J641" t="s">
        <v>6877</v>
      </c>
      <c r="K641" t="s">
        <v>240</v>
      </c>
      <c r="M641">
        <v>207542</v>
      </c>
      <c r="N641">
        <v>1.01</v>
      </c>
      <c r="O641">
        <v>209.62</v>
      </c>
      <c r="Q641" t="s">
        <v>1306</v>
      </c>
      <c r="R641" s="2">
        <v>44927</v>
      </c>
      <c r="S641">
        <v>5510</v>
      </c>
      <c r="T641" s="2">
        <v>44562</v>
      </c>
      <c r="U641" t="s">
        <v>6990</v>
      </c>
      <c r="V641" t="s">
        <v>6991</v>
      </c>
      <c r="W641">
        <v>0</v>
      </c>
      <c r="Y641">
        <v>204</v>
      </c>
      <c r="Z641" s="2">
        <v>39083</v>
      </c>
      <c r="AC641" s="2">
        <v>44904</v>
      </c>
      <c r="AE641" t="s">
        <v>7379</v>
      </c>
      <c r="AF641" t="s">
        <v>20</v>
      </c>
      <c r="AG641" t="s">
        <v>21</v>
      </c>
      <c r="AH641">
        <v>5001</v>
      </c>
      <c r="AI641">
        <v>1</v>
      </c>
      <c r="AJ641">
        <v>5541</v>
      </c>
      <c r="AO641" t="s">
        <v>7378</v>
      </c>
      <c r="AS641" t="s">
        <v>26</v>
      </c>
      <c r="AU641">
        <v>5001</v>
      </c>
      <c r="AV641">
        <v>5001</v>
      </c>
      <c r="AW641">
        <v>5001</v>
      </c>
      <c r="AX641">
        <v>2</v>
      </c>
      <c r="AY641">
        <v>6</v>
      </c>
      <c r="AZ641">
        <v>400</v>
      </c>
      <c r="BB641">
        <v>748</v>
      </c>
      <c r="BE641" t="s">
        <v>1309</v>
      </c>
      <c r="BF641" t="s">
        <v>1309</v>
      </c>
      <c r="BG641" t="s">
        <v>31</v>
      </c>
      <c r="BK641" t="s">
        <v>31</v>
      </c>
      <c r="BL641" t="s">
        <v>31</v>
      </c>
      <c r="BM641" s="2">
        <v>39083</v>
      </c>
    </row>
    <row r="642" spans="1:65">
      <c r="A642" t="s">
        <v>1310</v>
      </c>
      <c r="B642">
        <v>50070</v>
      </c>
      <c r="C642" t="s">
        <v>1304</v>
      </c>
      <c r="D642">
        <v>1727</v>
      </c>
      <c r="E642" t="s">
        <v>1304</v>
      </c>
      <c r="F642" t="s">
        <v>7378</v>
      </c>
      <c r="G642">
        <v>4</v>
      </c>
      <c r="H642">
        <v>-6</v>
      </c>
      <c r="I642" t="s">
        <v>7379</v>
      </c>
      <c r="J642" t="s">
        <v>6883</v>
      </c>
      <c r="K642" t="s">
        <v>206</v>
      </c>
      <c r="M642">
        <v>852487</v>
      </c>
      <c r="N642">
        <v>1.01</v>
      </c>
      <c r="O642">
        <v>861.01</v>
      </c>
      <c r="Q642" t="s">
        <v>1311</v>
      </c>
      <c r="R642" s="2">
        <v>44927</v>
      </c>
      <c r="S642">
        <v>5510</v>
      </c>
      <c r="T642" s="2">
        <v>44562</v>
      </c>
      <c r="U642" t="s">
        <v>6990</v>
      </c>
      <c r="V642" t="s">
        <v>6991</v>
      </c>
      <c r="W642">
        <v>0</v>
      </c>
      <c r="Y642">
        <v>204</v>
      </c>
      <c r="Z642" s="2">
        <v>39083</v>
      </c>
      <c r="AC642" s="2">
        <v>44904</v>
      </c>
      <c r="AE642" t="s">
        <v>7379</v>
      </c>
      <c r="AF642" t="s">
        <v>20</v>
      </c>
      <c r="AG642" t="s">
        <v>21</v>
      </c>
      <c r="AH642">
        <v>5002</v>
      </c>
      <c r="AI642">
        <v>1</v>
      </c>
      <c r="AJ642">
        <v>5540</v>
      </c>
      <c r="AO642" t="s">
        <v>7378</v>
      </c>
      <c r="AS642" t="s">
        <v>26</v>
      </c>
      <c r="AU642">
        <v>5002</v>
      </c>
      <c r="AV642">
        <v>5002</v>
      </c>
      <c r="AW642">
        <v>5002</v>
      </c>
      <c r="AX642">
        <v>1</v>
      </c>
      <c r="AY642">
        <v>2</v>
      </c>
      <c r="AZ642">
        <v>400</v>
      </c>
      <c r="BB642">
        <v>748</v>
      </c>
      <c r="BG642" t="s">
        <v>31</v>
      </c>
      <c r="BK642" t="s">
        <v>31</v>
      </c>
      <c r="BL642" t="s">
        <v>31</v>
      </c>
      <c r="BM642" s="2">
        <v>39083</v>
      </c>
    </row>
    <row r="643" spans="1:65">
      <c r="A643" t="s">
        <v>1313</v>
      </c>
      <c r="B643">
        <v>50070</v>
      </c>
      <c r="C643" t="s">
        <v>1304</v>
      </c>
      <c r="D643">
        <v>1727</v>
      </c>
      <c r="E643" t="s">
        <v>1304</v>
      </c>
      <c r="F643" t="s">
        <v>7378</v>
      </c>
      <c r="G643">
        <v>8</v>
      </c>
      <c r="I643" t="s">
        <v>7379</v>
      </c>
      <c r="J643" t="s">
        <v>6883</v>
      </c>
      <c r="K643" t="s">
        <v>240</v>
      </c>
      <c r="M643">
        <v>32922</v>
      </c>
      <c r="N643">
        <v>1.01</v>
      </c>
      <c r="O643">
        <v>33.25</v>
      </c>
      <c r="Q643" t="s">
        <v>1307</v>
      </c>
      <c r="R643" s="2">
        <v>44927</v>
      </c>
      <c r="S643">
        <v>5510</v>
      </c>
      <c r="T643" s="2">
        <v>44562</v>
      </c>
      <c r="U643" t="s">
        <v>6990</v>
      </c>
      <c r="V643" t="s">
        <v>6991</v>
      </c>
      <c r="W643">
        <v>0</v>
      </c>
      <c r="Y643">
        <v>204</v>
      </c>
      <c r="Z643" s="2">
        <v>39083</v>
      </c>
      <c r="AF643" t="s">
        <v>20</v>
      </c>
      <c r="AG643" t="s">
        <v>21</v>
      </c>
      <c r="AH643">
        <v>5010</v>
      </c>
      <c r="AI643">
        <v>1</v>
      </c>
      <c r="AJ643">
        <v>5540</v>
      </c>
      <c r="AK643" t="s">
        <v>1307</v>
      </c>
      <c r="AL643" t="s">
        <v>7380</v>
      </c>
      <c r="AM643" t="s">
        <v>7381</v>
      </c>
      <c r="AO643" t="s">
        <v>1307</v>
      </c>
      <c r="AP643" t="s">
        <v>7382</v>
      </c>
      <c r="AQ643" t="s">
        <v>7381</v>
      </c>
      <c r="AR643" t="s">
        <v>7383</v>
      </c>
      <c r="AS643" t="s">
        <v>26</v>
      </c>
      <c r="AU643">
        <v>5010</v>
      </c>
      <c r="AV643">
        <v>5010</v>
      </c>
      <c r="AW643">
        <v>5010</v>
      </c>
      <c r="AX643">
        <v>1</v>
      </c>
      <c r="AY643">
        <v>10</v>
      </c>
      <c r="AZ643">
        <v>400</v>
      </c>
      <c r="BB643">
        <v>748</v>
      </c>
      <c r="BE643" t="s">
        <v>1314</v>
      </c>
      <c r="BF643" t="s">
        <v>1314</v>
      </c>
      <c r="BG643" t="s">
        <v>31</v>
      </c>
      <c r="BK643" t="s">
        <v>31</v>
      </c>
      <c r="BL643" t="s">
        <v>31</v>
      </c>
      <c r="BM643" s="2">
        <v>39083</v>
      </c>
    </row>
    <row r="644" spans="1:65">
      <c r="A644" t="s">
        <v>1313</v>
      </c>
      <c r="B644">
        <v>50070</v>
      </c>
      <c r="C644" t="s">
        <v>1304</v>
      </c>
      <c r="D644">
        <v>1727</v>
      </c>
      <c r="E644" t="s">
        <v>1304</v>
      </c>
      <c r="F644" t="s">
        <v>7378</v>
      </c>
      <c r="G644">
        <v>8</v>
      </c>
      <c r="I644" t="s">
        <v>7379</v>
      </c>
      <c r="J644" t="s">
        <v>6883</v>
      </c>
      <c r="K644" t="s">
        <v>240</v>
      </c>
      <c r="M644">
        <v>88757</v>
      </c>
      <c r="N644">
        <v>1.01</v>
      </c>
      <c r="O644">
        <v>89.65</v>
      </c>
      <c r="Q644" t="s">
        <v>1307</v>
      </c>
      <c r="R644" s="2">
        <v>44927</v>
      </c>
      <c r="S644">
        <v>5510</v>
      </c>
      <c r="T644" s="2">
        <v>44562</v>
      </c>
      <c r="U644" t="s">
        <v>6990</v>
      </c>
      <c r="V644" t="s">
        <v>6991</v>
      </c>
      <c r="W644">
        <v>0</v>
      </c>
      <c r="Y644">
        <v>204</v>
      </c>
      <c r="Z644" s="2">
        <v>39083</v>
      </c>
      <c r="AF644" t="s">
        <v>20</v>
      </c>
      <c r="AG644" t="s">
        <v>21</v>
      </c>
      <c r="AH644">
        <v>5010</v>
      </c>
      <c r="AI644">
        <v>1</v>
      </c>
      <c r="AJ644">
        <v>5540</v>
      </c>
      <c r="AK644" t="s">
        <v>1307</v>
      </c>
      <c r="AL644" t="s">
        <v>7380</v>
      </c>
      <c r="AM644" t="s">
        <v>7381</v>
      </c>
      <c r="AO644" t="s">
        <v>1307</v>
      </c>
      <c r="AP644" t="s">
        <v>7382</v>
      </c>
      <c r="AQ644" t="s">
        <v>7381</v>
      </c>
      <c r="AR644" t="s">
        <v>7383</v>
      </c>
      <c r="AS644" t="s">
        <v>26</v>
      </c>
      <c r="AU644">
        <v>5010</v>
      </c>
      <c r="AV644">
        <v>5010</v>
      </c>
      <c r="AW644">
        <v>5010</v>
      </c>
      <c r="AX644">
        <v>2</v>
      </c>
      <c r="AY644">
        <v>11</v>
      </c>
      <c r="AZ644">
        <v>400</v>
      </c>
      <c r="BB644">
        <v>748</v>
      </c>
      <c r="BE644" t="s">
        <v>1314</v>
      </c>
      <c r="BF644" t="s">
        <v>1314</v>
      </c>
      <c r="BG644" t="s">
        <v>31</v>
      </c>
      <c r="BK644" t="s">
        <v>31</v>
      </c>
      <c r="BL644" t="s">
        <v>31</v>
      </c>
      <c r="BM644" s="2">
        <v>39083</v>
      </c>
    </row>
    <row r="645" spans="1:65">
      <c r="A645" t="s">
        <v>1313</v>
      </c>
      <c r="B645">
        <v>50070</v>
      </c>
      <c r="C645" t="s">
        <v>1304</v>
      </c>
      <c r="D645">
        <v>1727</v>
      </c>
      <c r="E645" t="s">
        <v>1304</v>
      </c>
      <c r="F645" t="s">
        <v>7378</v>
      </c>
      <c r="G645">
        <v>8</v>
      </c>
      <c r="I645" t="s">
        <v>7379</v>
      </c>
      <c r="J645" t="s">
        <v>6883</v>
      </c>
      <c r="K645" t="s">
        <v>240</v>
      </c>
      <c r="M645">
        <v>11721</v>
      </c>
      <c r="N645">
        <v>1.01024</v>
      </c>
      <c r="O645">
        <v>11.84</v>
      </c>
      <c r="Q645" t="s">
        <v>1307</v>
      </c>
      <c r="R645" s="2">
        <v>44927</v>
      </c>
      <c r="S645">
        <v>5510</v>
      </c>
      <c r="T645" s="2">
        <v>44562</v>
      </c>
      <c r="U645" t="s">
        <v>6990</v>
      </c>
      <c r="V645" t="s">
        <v>6991</v>
      </c>
      <c r="W645">
        <v>0</v>
      </c>
      <c r="Y645">
        <v>204</v>
      </c>
      <c r="Z645" s="2">
        <v>39083</v>
      </c>
      <c r="AF645" t="s">
        <v>20</v>
      </c>
      <c r="AG645" t="s">
        <v>21</v>
      </c>
      <c r="AH645">
        <v>5010</v>
      </c>
      <c r="AI645">
        <v>1</v>
      </c>
      <c r="AJ645">
        <v>5540</v>
      </c>
      <c r="AK645" t="s">
        <v>1307</v>
      </c>
      <c r="AL645" t="s">
        <v>7380</v>
      </c>
      <c r="AM645" t="s">
        <v>7381</v>
      </c>
      <c r="AO645" t="s">
        <v>1307</v>
      </c>
      <c r="AP645" t="s">
        <v>7382</v>
      </c>
      <c r="AQ645" t="s">
        <v>7381</v>
      </c>
      <c r="AR645" t="s">
        <v>7383</v>
      </c>
      <c r="AS645" t="s">
        <v>26</v>
      </c>
      <c r="AU645">
        <v>5010</v>
      </c>
      <c r="AV645">
        <v>5010</v>
      </c>
      <c r="AW645">
        <v>5010</v>
      </c>
      <c r="AX645">
        <v>3</v>
      </c>
      <c r="AY645">
        <v>12</v>
      </c>
      <c r="AZ645">
        <v>400</v>
      </c>
      <c r="BB645">
        <v>748</v>
      </c>
      <c r="BE645" t="s">
        <v>1314</v>
      </c>
      <c r="BF645" t="s">
        <v>1314</v>
      </c>
      <c r="BG645" t="s">
        <v>31</v>
      </c>
      <c r="BK645" t="s">
        <v>31</v>
      </c>
      <c r="BL645" t="s">
        <v>31</v>
      </c>
      <c r="BM645" s="2">
        <v>39083</v>
      </c>
    </row>
    <row r="646" spans="1:65">
      <c r="A646" t="s">
        <v>1313</v>
      </c>
      <c r="B646">
        <v>50070</v>
      </c>
      <c r="C646" t="s">
        <v>1304</v>
      </c>
      <c r="D646">
        <v>1727</v>
      </c>
      <c r="E646" t="s">
        <v>1304</v>
      </c>
      <c r="F646" t="s">
        <v>7378</v>
      </c>
      <c r="G646">
        <v>8</v>
      </c>
      <c r="I646" t="s">
        <v>7379</v>
      </c>
      <c r="J646" t="s">
        <v>6883</v>
      </c>
      <c r="K646" t="s">
        <v>240</v>
      </c>
      <c r="M646">
        <v>109959</v>
      </c>
      <c r="N646">
        <v>1.01</v>
      </c>
      <c r="O646">
        <v>111.06</v>
      </c>
      <c r="Q646" t="s">
        <v>1307</v>
      </c>
      <c r="R646" s="2">
        <v>44927</v>
      </c>
      <c r="S646">
        <v>5510</v>
      </c>
      <c r="T646" s="2">
        <v>44562</v>
      </c>
      <c r="U646" t="s">
        <v>6990</v>
      </c>
      <c r="V646" t="s">
        <v>6991</v>
      </c>
      <c r="W646">
        <v>0</v>
      </c>
      <c r="Y646">
        <v>204</v>
      </c>
      <c r="Z646" s="2">
        <v>39083</v>
      </c>
      <c r="AF646" t="s">
        <v>20</v>
      </c>
      <c r="AG646" t="s">
        <v>21</v>
      </c>
      <c r="AH646">
        <v>5010</v>
      </c>
      <c r="AI646">
        <v>1</v>
      </c>
      <c r="AJ646">
        <v>5540</v>
      </c>
      <c r="AK646" t="s">
        <v>1307</v>
      </c>
      <c r="AL646" t="s">
        <v>7380</v>
      </c>
      <c r="AM646" t="s">
        <v>7381</v>
      </c>
      <c r="AO646" t="s">
        <v>1307</v>
      </c>
      <c r="AP646" t="s">
        <v>7382</v>
      </c>
      <c r="AQ646" t="s">
        <v>7381</v>
      </c>
      <c r="AR646" t="s">
        <v>7383</v>
      </c>
      <c r="AS646" t="s">
        <v>26</v>
      </c>
      <c r="AU646">
        <v>5010</v>
      </c>
      <c r="AV646">
        <v>5010</v>
      </c>
      <c r="AW646">
        <v>5010</v>
      </c>
      <c r="AX646">
        <v>4</v>
      </c>
      <c r="AY646">
        <v>13</v>
      </c>
      <c r="AZ646">
        <v>400</v>
      </c>
      <c r="BB646">
        <v>748</v>
      </c>
      <c r="BE646" t="s">
        <v>1314</v>
      </c>
      <c r="BF646" t="s">
        <v>1314</v>
      </c>
      <c r="BG646" t="s">
        <v>31</v>
      </c>
      <c r="BK646" t="s">
        <v>31</v>
      </c>
      <c r="BL646" t="s">
        <v>31</v>
      </c>
      <c r="BM646" s="2">
        <v>39083</v>
      </c>
    </row>
    <row r="647" spans="1:65">
      <c r="A647" t="s">
        <v>1313</v>
      </c>
      <c r="B647">
        <v>50070</v>
      </c>
      <c r="C647" t="s">
        <v>1304</v>
      </c>
      <c r="D647">
        <v>1727</v>
      </c>
      <c r="E647" t="s">
        <v>1304</v>
      </c>
      <c r="F647" t="s">
        <v>7378</v>
      </c>
      <c r="G647">
        <v>8</v>
      </c>
      <c r="I647" t="s">
        <v>7379</v>
      </c>
      <c r="J647" t="s">
        <v>6883</v>
      </c>
      <c r="K647" t="s">
        <v>240</v>
      </c>
      <c r="M647">
        <v>416132</v>
      </c>
      <c r="N647">
        <v>1.01</v>
      </c>
      <c r="O647">
        <v>420.29</v>
      </c>
      <c r="Q647" t="s">
        <v>1307</v>
      </c>
      <c r="R647" s="2">
        <v>44927</v>
      </c>
      <c r="S647">
        <v>5510</v>
      </c>
      <c r="T647" s="2">
        <v>44562</v>
      </c>
      <c r="U647" t="s">
        <v>6990</v>
      </c>
      <c r="V647" t="s">
        <v>6991</v>
      </c>
      <c r="W647">
        <v>0</v>
      </c>
      <c r="Y647">
        <v>204</v>
      </c>
      <c r="Z647" s="2">
        <v>39083</v>
      </c>
      <c r="AF647" t="s">
        <v>20</v>
      </c>
      <c r="AG647" t="s">
        <v>21</v>
      </c>
      <c r="AH647">
        <v>5010</v>
      </c>
      <c r="AI647">
        <v>1</v>
      </c>
      <c r="AJ647">
        <v>5540</v>
      </c>
      <c r="AK647" t="s">
        <v>1307</v>
      </c>
      <c r="AL647" t="s">
        <v>7380</v>
      </c>
      <c r="AM647" t="s">
        <v>7381</v>
      </c>
      <c r="AO647" t="s">
        <v>1307</v>
      </c>
      <c r="AP647" t="s">
        <v>7382</v>
      </c>
      <c r="AQ647" t="s">
        <v>7381</v>
      </c>
      <c r="AR647" t="s">
        <v>7383</v>
      </c>
      <c r="AS647" t="s">
        <v>26</v>
      </c>
      <c r="AU647">
        <v>5010</v>
      </c>
      <c r="AV647">
        <v>5010</v>
      </c>
      <c r="AW647">
        <v>5010</v>
      </c>
      <c r="AX647">
        <v>5</v>
      </c>
      <c r="AY647">
        <v>14</v>
      </c>
      <c r="AZ647">
        <v>400</v>
      </c>
      <c r="BB647">
        <v>748</v>
      </c>
      <c r="BE647" t="s">
        <v>1314</v>
      </c>
      <c r="BF647" t="s">
        <v>1314</v>
      </c>
      <c r="BG647" t="s">
        <v>31</v>
      </c>
      <c r="BK647" t="s">
        <v>31</v>
      </c>
      <c r="BL647" t="s">
        <v>31</v>
      </c>
      <c r="BM647" s="2">
        <v>39083</v>
      </c>
    </row>
    <row r="648" spans="1:65">
      <c r="A648" t="s">
        <v>1313</v>
      </c>
      <c r="B648">
        <v>50070</v>
      </c>
      <c r="C648" t="s">
        <v>1304</v>
      </c>
      <c r="D648">
        <v>1727</v>
      </c>
      <c r="E648" t="s">
        <v>1304</v>
      </c>
      <c r="F648" t="s">
        <v>7378</v>
      </c>
      <c r="G648">
        <v>8</v>
      </c>
      <c r="I648" t="s">
        <v>7379</v>
      </c>
      <c r="J648" t="s">
        <v>6883</v>
      </c>
      <c r="K648" t="s">
        <v>240</v>
      </c>
      <c r="M648">
        <v>127606</v>
      </c>
      <c r="N648">
        <v>1.01</v>
      </c>
      <c r="O648">
        <v>128.88999999999999</v>
      </c>
      <c r="Q648" t="s">
        <v>1307</v>
      </c>
      <c r="R648" s="2">
        <v>44927</v>
      </c>
      <c r="S648">
        <v>5510</v>
      </c>
      <c r="T648" s="2">
        <v>44562</v>
      </c>
      <c r="U648" t="s">
        <v>6990</v>
      </c>
      <c r="V648" t="s">
        <v>6991</v>
      </c>
      <c r="W648">
        <v>0</v>
      </c>
      <c r="Y648">
        <v>204</v>
      </c>
      <c r="Z648" s="2">
        <v>39083</v>
      </c>
      <c r="AF648" t="s">
        <v>20</v>
      </c>
      <c r="AG648" t="s">
        <v>21</v>
      </c>
      <c r="AH648">
        <v>5010</v>
      </c>
      <c r="AI648">
        <v>1</v>
      </c>
      <c r="AJ648">
        <v>5540</v>
      </c>
      <c r="AK648" t="s">
        <v>1307</v>
      </c>
      <c r="AL648" t="s">
        <v>7380</v>
      </c>
      <c r="AM648" t="s">
        <v>7381</v>
      </c>
      <c r="AO648" t="s">
        <v>1307</v>
      </c>
      <c r="AP648" t="s">
        <v>7382</v>
      </c>
      <c r="AQ648" t="s">
        <v>7381</v>
      </c>
      <c r="AR648" t="s">
        <v>7383</v>
      </c>
      <c r="AS648" t="s">
        <v>26</v>
      </c>
      <c r="AU648">
        <v>5010</v>
      </c>
      <c r="AV648">
        <v>5010</v>
      </c>
      <c r="AW648">
        <v>5010</v>
      </c>
      <c r="AX648">
        <v>6</v>
      </c>
      <c r="AY648">
        <v>15</v>
      </c>
      <c r="AZ648">
        <v>400</v>
      </c>
      <c r="BB648">
        <v>748</v>
      </c>
      <c r="BE648" t="s">
        <v>1314</v>
      </c>
      <c r="BF648" t="s">
        <v>1314</v>
      </c>
      <c r="BG648" t="s">
        <v>31</v>
      </c>
      <c r="BK648" t="s">
        <v>31</v>
      </c>
      <c r="BL648" t="s">
        <v>31</v>
      </c>
      <c r="BM648" s="2">
        <v>39083</v>
      </c>
    </row>
    <row r="649" spans="1:65">
      <c r="A649" t="s">
        <v>1313</v>
      </c>
      <c r="B649">
        <v>50070</v>
      </c>
      <c r="C649" t="s">
        <v>1304</v>
      </c>
      <c r="D649">
        <v>1727</v>
      </c>
      <c r="E649" t="s">
        <v>1304</v>
      </c>
      <c r="F649" t="s">
        <v>7378</v>
      </c>
      <c r="G649">
        <v>8</v>
      </c>
      <c r="I649" t="s">
        <v>7379</v>
      </c>
      <c r="J649" t="s">
        <v>6877</v>
      </c>
      <c r="K649" t="s">
        <v>240</v>
      </c>
      <c r="M649">
        <v>21991</v>
      </c>
      <c r="N649">
        <v>1.01</v>
      </c>
      <c r="O649">
        <v>22.21</v>
      </c>
      <c r="Q649" t="s">
        <v>1307</v>
      </c>
      <c r="R649" s="2">
        <v>44927</v>
      </c>
      <c r="S649">
        <v>5510</v>
      </c>
      <c r="T649" s="2">
        <v>44562</v>
      </c>
      <c r="U649" t="s">
        <v>6990</v>
      </c>
      <c r="V649" t="s">
        <v>6991</v>
      </c>
      <c r="W649">
        <v>0</v>
      </c>
      <c r="Y649">
        <v>204</v>
      </c>
      <c r="Z649" s="2">
        <v>39083</v>
      </c>
      <c r="AF649" t="s">
        <v>20</v>
      </c>
      <c r="AG649" t="s">
        <v>21</v>
      </c>
      <c r="AH649">
        <v>5010</v>
      </c>
      <c r="AI649">
        <v>1</v>
      </c>
      <c r="AJ649">
        <v>5541</v>
      </c>
      <c r="AK649" t="s">
        <v>1307</v>
      </c>
      <c r="AL649" t="s">
        <v>7380</v>
      </c>
      <c r="AM649" t="s">
        <v>7381</v>
      </c>
      <c r="AO649" t="s">
        <v>1307</v>
      </c>
      <c r="AP649" t="s">
        <v>7382</v>
      </c>
      <c r="AQ649" t="s">
        <v>7381</v>
      </c>
      <c r="AR649" t="s">
        <v>7383</v>
      </c>
      <c r="AS649" t="s">
        <v>26</v>
      </c>
      <c r="AU649">
        <v>5010</v>
      </c>
      <c r="AV649">
        <v>5010</v>
      </c>
      <c r="AW649">
        <v>5010</v>
      </c>
      <c r="AX649">
        <v>1</v>
      </c>
      <c r="AY649">
        <v>16</v>
      </c>
      <c r="AZ649">
        <v>400</v>
      </c>
      <c r="BB649">
        <v>748</v>
      </c>
      <c r="BE649" t="s">
        <v>1314</v>
      </c>
      <c r="BF649" t="s">
        <v>1314</v>
      </c>
      <c r="BG649" t="s">
        <v>31</v>
      </c>
      <c r="BK649" t="s">
        <v>31</v>
      </c>
      <c r="BL649" t="s">
        <v>31</v>
      </c>
      <c r="BM649" s="2">
        <v>39083</v>
      </c>
    </row>
    <row r="650" spans="1:65">
      <c r="A650" t="s">
        <v>1313</v>
      </c>
      <c r="B650">
        <v>50070</v>
      </c>
      <c r="C650" t="s">
        <v>1304</v>
      </c>
      <c r="D650">
        <v>1727</v>
      </c>
      <c r="E650" t="s">
        <v>1304</v>
      </c>
      <c r="F650" t="s">
        <v>7378</v>
      </c>
      <c r="G650">
        <v>8</v>
      </c>
      <c r="I650" t="s">
        <v>7379</v>
      </c>
      <c r="J650" t="s">
        <v>6877</v>
      </c>
      <c r="K650" t="s">
        <v>240</v>
      </c>
      <c r="M650">
        <v>2503</v>
      </c>
      <c r="N650">
        <v>1.0119899999999999</v>
      </c>
      <c r="O650">
        <v>2.5299999999999998</v>
      </c>
      <c r="Q650" t="s">
        <v>1307</v>
      </c>
      <c r="R650" s="2">
        <v>44927</v>
      </c>
      <c r="S650">
        <v>5510</v>
      </c>
      <c r="T650" s="2">
        <v>44562</v>
      </c>
      <c r="U650" t="s">
        <v>6990</v>
      </c>
      <c r="V650" t="s">
        <v>6991</v>
      </c>
      <c r="W650">
        <v>0</v>
      </c>
      <c r="Y650">
        <v>204</v>
      </c>
      <c r="Z650" s="2">
        <v>39083</v>
      </c>
      <c r="AF650" t="s">
        <v>20</v>
      </c>
      <c r="AG650" t="s">
        <v>21</v>
      </c>
      <c r="AH650">
        <v>5010</v>
      </c>
      <c r="AI650">
        <v>1</v>
      </c>
      <c r="AJ650">
        <v>5541</v>
      </c>
      <c r="AK650" t="s">
        <v>1307</v>
      </c>
      <c r="AL650" t="s">
        <v>7380</v>
      </c>
      <c r="AM650" t="s">
        <v>7381</v>
      </c>
      <c r="AO650" t="s">
        <v>1307</v>
      </c>
      <c r="AP650" t="s">
        <v>7382</v>
      </c>
      <c r="AQ650" t="s">
        <v>7381</v>
      </c>
      <c r="AR650" t="s">
        <v>7383</v>
      </c>
      <c r="AS650" t="s">
        <v>26</v>
      </c>
      <c r="AU650">
        <v>5010</v>
      </c>
      <c r="AV650">
        <v>5010</v>
      </c>
      <c r="AW650">
        <v>5010</v>
      </c>
      <c r="AX650">
        <v>2</v>
      </c>
      <c r="AY650">
        <v>17</v>
      </c>
      <c r="AZ650">
        <v>400</v>
      </c>
      <c r="BB650">
        <v>748</v>
      </c>
      <c r="BE650" t="s">
        <v>1314</v>
      </c>
      <c r="BF650" t="s">
        <v>1314</v>
      </c>
      <c r="BG650" t="s">
        <v>31</v>
      </c>
      <c r="BK650" t="s">
        <v>31</v>
      </c>
      <c r="BL650" t="s">
        <v>31</v>
      </c>
      <c r="BM650" s="2">
        <v>39083</v>
      </c>
    </row>
    <row r="651" spans="1:65">
      <c r="A651" t="s">
        <v>1313</v>
      </c>
      <c r="B651">
        <v>50070</v>
      </c>
      <c r="C651" t="s">
        <v>1304</v>
      </c>
      <c r="D651">
        <v>1727</v>
      </c>
      <c r="E651" t="s">
        <v>1304</v>
      </c>
      <c r="F651" t="s">
        <v>7378</v>
      </c>
      <c r="G651">
        <v>8</v>
      </c>
      <c r="I651" t="s">
        <v>7379</v>
      </c>
      <c r="J651" t="s">
        <v>6877</v>
      </c>
      <c r="K651" t="s">
        <v>240</v>
      </c>
      <c r="M651">
        <v>2503</v>
      </c>
      <c r="N651">
        <v>1.0119899999999999</v>
      </c>
      <c r="O651">
        <v>2.5299999999999998</v>
      </c>
      <c r="Q651" t="s">
        <v>1307</v>
      </c>
      <c r="R651" s="2">
        <v>44927</v>
      </c>
      <c r="S651">
        <v>5510</v>
      </c>
      <c r="T651" s="2">
        <v>44562</v>
      </c>
      <c r="U651" t="s">
        <v>6990</v>
      </c>
      <c r="V651" t="s">
        <v>6991</v>
      </c>
      <c r="W651">
        <v>0</v>
      </c>
      <c r="Y651">
        <v>204</v>
      </c>
      <c r="Z651" s="2">
        <v>39083</v>
      </c>
      <c r="AF651" t="s">
        <v>20</v>
      </c>
      <c r="AG651" t="s">
        <v>21</v>
      </c>
      <c r="AH651">
        <v>5010</v>
      </c>
      <c r="AI651">
        <v>1</v>
      </c>
      <c r="AJ651">
        <v>5541</v>
      </c>
      <c r="AK651" t="s">
        <v>1307</v>
      </c>
      <c r="AL651" t="s">
        <v>7380</v>
      </c>
      <c r="AM651" t="s">
        <v>7381</v>
      </c>
      <c r="AO651" t="s">
        <v>1307</v>
      </c>
      <c r="AP651" t="s">
        <v>7382</v>
      </c>
      <c r="AQ651" t="s">
        <v>7381</v>
      </c>
      <c r="AR651" t="s">
        <v>7383</v>
      </c>
      <c r="AS651" t="s">
        <v>26</v>
      </c>
      <c r="AU651">
        <v>5010</v>
      </c>
      <c r="AV651">
        <v>5010</v>
      </c>
      <c r="AW651">
        <v>5010</v>
      </c>
      <c r="AX651">
        <v>3</v>
      </c>
      <c r="AY651">
        <v>18</v>
      </c>
      <c r="AZ651">
        <v>400</v>
      </c>
      <c r="BB651">
        <v>748</v>
      </c>
      <c r="BE651" t="s">
        <v>1314</v>
      </c>
      <c r="BF651" t="s">
        <v>1314</v>
      </c>
      <c r="BG651" t="s">
        <v>31</v>
      </c>
      <c r="BK651" t="s">
        <v>31</v>
      </c>
      <c r="BL651" t="s">
        <v>31</v>
      </c>
      <c r="BM651" s="2">
        <v>39083</v>
      </c>
    </row>
    <row r="652" spans="1:65">
      <c r="A652">
        <v>111793</v>
      </c>
      <c r="B652">
        <v>56551</v>
      </c>
      <c r="C652" t="s">
        <v>1318</v>
      </c>
      <c r="D652">
        <v>2067</v>
      </c>
      <c r="E652" t="s">
        <v>1318</v>
      </c>
      <c r="F652" t="s">
        <v>7384</v>
      </c>
      <c r="G652">
        <v>1</v>
      </c>
      <c r="I652" t="s">
        <v>7385</v>
      </c>
      <c r="J652" t="s">
        <v>6883</v>
      </c>
      <c r="K652" t="s">
        <v>495</v>
      </c>
      <c r="M652">
        <v>48600</v>
      </c>
      <c r="N652">
        <v>1.1000000000000001</v>
      </c>
      <c r="O652">
        <v>53.46</v>
      </c>
      <c r="Q652" t="s">
        <v>1320</v>
      </c>
      <c r="R652" s="2">
        <v>44927</v>
      </c>
      <c r="S652">
        <v>5510</v>
      </c>
      <c r="T652" s="2">
        <v>44562</v>
      </c>
      <c r="U652" t="s">
        <v>6990</v>
      </c>
      <c r="V652" t="s">
        <v>6991</v>
      </c>
      <c r="W652">
        <v>0</v>
      </c>
      <c r="Y652">
        <v>204</v>
      </c>
      <c r="Z652" s="2">
        <v>44134</v>
      </c>
      <c r="AA652" t="s">
        <v>6880</v>
      </c>
      <c r="AD652" t="s">
        <v>1324</v>
      </c>
      <c r="AE652" t="s">
        <v>7385</v>
      </c>
      <c r="AF652" t="s">
        <v>20</v>
      </c>
      <c r="AG652" t="s">
        <v>21</v>
      </c>
      <c r="AH652">
        <v>5001</v>
      </c>
      <c r="AI652">
        <v>1</v>
      </c>
      <c r="AJ652">
        <v>5540</v>
      </c>
      <c r="AO652" t="s">
        <v>7386</v>
      </c>
      <c r="AS652" t="s">
        <v>26</v>
      </c>
      <c r="AU652">
        <v>5001</v>
      </c>
      <c r="AV652">
        <v>5001</v>
      </c>
      <c r="AW652">
        <v>5001</v>
      </c>
      <c r="AX652">
        <v>1</v>
      </c>
      <c r="AY652">
        <v>1</v>
      </c>
      <c r="AZ652">
        <v>400</v>
      </c>
      <c r="BB652">
        <v>748</v>
      </c>
      <c r="BE652" t="s">
        <v>1323</v>
      </c>
      <c r="BF652" t="s">
        <v>1323</v>
      </c>
      <c r="BG652" t="s">
        <v>31</v>
      </c>
      <c r="BK652" t="s">
        <v>31</v>
      </c>
      <c r="BL652" t="s">
        <v>31</v>
      </c>
      <c r="BM652" s="2">
        <v>44134</v>
      </c>
    </row>
    <row r="653" spans="1:65">
      <c r="A653">
        <v>111793</v>
      </c>
      <c r="B653">
        <v>56551</v>
      </c>
      <c r="C653" t="s">
        <v>1318</v>
      </c>
      <c r="D653">
        <v>2067</v>
      </c>
      <c r="E653" t="s">
        <v>1318</v>
      </c>
      <c r="F653" t="s">
        <v>7387</v>
      </c>
      <c r="G653">
        <v>1</v>
      </c>
      <c r="I653" t="s">
        <v>7385</v>
      </c>
      <c r="J653" t="s">
        <v>6877</v>
      </c>
      <c r="K653" t="s">
        <v>495</v>
      </c>
      <c r="M653">
        <v>16200</v>
      </c>
      <c r="N653">
        <v>1.1000000000000001</v>
      </c>
      <c r="O653">
        <v>17.82</v>
      </c>
      <c r="Q653" t="s">
        <v>1320</v>
      </c>
      <c r="R653" s="2">
        <v>44927</v>
      </c>
      <c r="S653">
        <v>5510</v>
      </c>
      <c r="T653" s="2">
        <v>44562</v>
      </c>
      <c r="U653" t="s">
        <v>6990</v>
      </c>
      <c r="V653" t="s">
        <v>6991</v>
      </c>
      <c r="W653">
        <v>0</v>
      </c>
      <c r="Y653">
        <v>204</v>
      </c>
      <c r="Z653" s="2">
        <v>44134</v>
      </c>
      <c r="AA653" t="s">
        <v>6880</v>
      </c>
      <c r="AD653" t="s">
        <v>1324</v>
      </c>
      <c r="AE653" t="s">
        <v>7385</v>
      </c>
      <c r="AF653" t="s">
        <v>20</v>
      </c>
      <c r="AG653" t="s">
        <v>21</v>
      </c>
      <c r="AH653">
        <v>5001</v>
      </c>
      <c r="AI653">
        <v>1</v>
      </c>
      <c r="AJ653">
        <v>5541</v>
      </c>
      <c r="AO653" t="s">
        <v>7386</v>
      </c>
      <c r="AS653" t="s">
        <v>26</v>
      </c>
      <c r="AU653">
        <v>5001</v>
      </c>
      <c r="AV653">
        <v>5001</v>
      </c>
      <c r="AW653">
        <v>5001</v>
      </c>
      <c r="AX653">
        <v>2</v>
      </c>
      <c r="AY653">
        <v>2</v>
      </c>
      <c r="AZ653">
        <v>400</v>
      </c>
      <c r="BB653">
        <v>748</v>
      </c>
      <c r="BE653" t="s">
        <v>1326</v>
      </c>
      <c r="BF653" t="s">
        <v>1326</v>
      </c>
      <c r="BG653" t="s">
        <v>31</v>
      </c>
      <c r="BK653" t="s">
        <v>31</v>
      </c>
      <c r="BL653" t="s">
        <v>31</v>
      </c>
      <c r="BM653" s="2">
        <v>44134</v>
      </c>
    </row>
    <row r="654" spans="1:65">
      <c r="A654">
        <v>110193</v>
      </c>
      <c r="B654">
        <v>56551</v>
      </c>
      <c r="C654" t="s">
        <v>1318</v>
      </c>
      <c r="D654">
        <v>2070</v>
      </c>
      <c r="E654" t="s">
        <v>1318</v>
      </c>
      <c r="F654" t="s">
        <v>7388</v>
      </c>
      <c r="G654">
        <v>3</v>
      </c>
      <c r="I654" t="s">
        <v>7389</v>
      </c>
      <c r="J654" t="s">
        <v>6883</v>
      </c>
      <c r="K654" t="s">
        <v>305</v>
      </c>
      <c r="M654">
        <v>84200</v>
      </c>
      <c r="N654">
        <v>1.1000000000000001</v>
      </c>
      <c r="O654">
        <v>92.62</v>
      </c>
      <c r="Q654" t="s">
        <v>1329</v>
      </c>
      <c r="R654" s="2">
        <v>44927</v>
      </c>
      <c r="S654">
        <v>5510</v>
      </c>
      <c r="T654" s="2">
        <v>44562</v>
      </c>
      <c r="U654" t="s">
        <v>6990</v>
      </c>
      <c r="V654" t="s">
        <v>6991</v>
      </c>
      <c r="W654">
        <v>0</v>
      </c>
      <c r="Y654">
        <v>204</v>
      </c>
      <c r="Z654" s="2">
        <v>43466</v>
      </c>
      <c r="AA654" t="s">
        <v>6880</v>
      </c>
      <c r="AE654" t="s">
        <v>7389</v>
      </c>
      <c r="AF654" t="s">
        <v>20</v>
      </c>
      <c r="AG654" t="s">
        <v>21</v>
      </c>
      <c r="AH654">
        <v>5031</v>
      </c>
      <c r="AI654">
        <v>1</v>
      </c>
      <c r="AJ654">
        <v>5540</v>
      </c>
      <c r="AO654" t="s">
        <v>7388</v>
      </c>
      <c r="AS654" t="s">
        <v>26</v>
      </c>
      <c r="AU654">
        <v>5031</v>
      </c>
      <c r="AV654">
        <v>5031</v>
      </c>
      <c r="AW654">
        <v>5031</v>
      </c>
      <c r="AX654">
        <v>1</v>
      </c>
      <c r="AY654">
        <v>1</v>
      </c>
      <c r="AZ654">
        <v>400</v>
      </c>
      <c r="BB654">
        <v>748</v>
      </c>
      <c r="BG654" t="s">
        <v>31</v>
      </c>
      <c r="BK654" t="s">
        <v>31</v>
      </c>
      <c r="BL654" t="s">
        <v>31</v>
      </c>
      <c r="BM654" s="2">
        <v>43466</v>
      </c>
    </row>
    <row r="655" spans="1:65">
      <c r="A655">
        <v>111491</v>
      </c>
      <c r="B655">
        <v>56551</v>
      </c>
      <c r="C655" t="s">
        <v>1318</v>
      </c>
      <c r="D655">
        <v>2070</v>
      </c>
      <c r="E655" t="s">
        <v>1318</v>
      </c>
      <c r="F655" t="s">
        <v>6954</v>
      </c>
      <c r="G655">
        <v>1</v>
      </c>
      <c r="H655" t="s">
        <v>7277</v>
      </c>
      <c r="I655" t="s">
        <v>6955</v>
      </c>
      <c r="J655" t="s">
        <v>6883</v>
      </c>
      <c r="K655" t="s">
        <v>1336</v>
      </c>
      <c r="M655">
        <v>48600</v>
      </c>
      <c r="N655">
        <v>1.1000000000000001</v>
      </c>
      <c r="O655">
        <v>53.46</v>
      </c>
      <c r="Q655" t="s">
        <v>1333</v>
      </c>
      <c r="R655" s="2">
        <v>44927</v>
      </c>
      <c r="S655">
        <v>5510</v>
      </c>
      <c r="T655" s="2">
        <v>44562</v>
      </c>
      <c r="U655" t="s">
        <v>6990</v>
      </c>
      <c r="V655" t="s">
        <v>6991</v>
      </c>
      <c r="W655">
        <v>0</v>
      </c>
      <c r="Y655">
        <v>204</v>
      </c>
      <c r="Z655" s="2">
        <v>43831</v>
      </c>
      <c r="AA655" t="s">
        <v>6880</v>
      </c>
      <c r="AD655" t="s">
        <v>1338</v>
      </c>
      <c r="AE655" t="s">
        <v>6955</v>
      </c>
      <c r="AF655" t="s">
        <v>20</v>
      </c>
      <c r="AG655" t="s">
        <v>21</v>
      </c>
      <c r="AH655">
        <v>5459</v>
      </c>
      <c r="AI655">
        <v>1</v>
      </c>
      <c r="AJ655">
        <v>5540</v>
      </c>
      <c r="AO655" t="s">
        <v>6954</v>
      </c>
      <c r="AS655" t="s">
        <v>26</v>
      </c>
      <c r="AU655">
        <v>5459</v>
      </c>
      <c r="AV655">
        <v>5459</v>
      </c>
      <c r="AW655">
        <v>5459</v>
      </c>
      <c r="AX655">
        <v>1</v>
      </c>
      <c r="AY655">
        <v>1</v>
      </c>
      <c r="AZ655">
        <v>400</v>
      </c>
      <c r="BB655">
        <v>748</v>
      </c>
      <c r="BE655" t="s">
        <v>1337</v>
      </c>
      <c r="BF655" t="s">
        <v>1337</v>
      </c>
      <c r="BG655" t="s">
        <v>31</v>
      </c>
      <c r="BK655" t="s">
        <v>31</v>
      </c>
      <c r="BL655" t="s">
        <v>31</v>
      </c>
      <c r="BM655" s="2">
        <v>43831</v>
      </c>
    </row>
    <row r="656" spans="1:65">
      <c r="A656">
        <v>111491</v>
      </c>
      <c r="B656">
        <v>56551</v>
      </c>
      <c r="C656" t="s">
        <v>1318</v>
      </c>
      <c r="D656">
        <v>2070</v>
      </c>
      <c r="E656" t="s">
        <v>1318</v>
      </c>
      <c r="F656" t="s">
        <v>6954</v>
      </c>
      <c r="G656">
        <v>10</v>
      </c>
      <c r="H656" t="s">
        <v>7277</v>
      </c>
      <c r="I656" t="s">
        <v>6955</v>
      </c>
      <c r="J656" t="s">
        <v>6877</v>
      </c>
      <c r="K656" t="s">
        <v>1336</v>
      </c>
      <c r="M656">
        <v>5500</v>
      </c>
      <c r="N656">
        <v>1.1000000000000001</v>
      </c>
      <c r="O656">
        <v>6.05</v>
      </c>
      <c r="Q656" t="s">
        <v>1333</v>
      </c>
      <c r="R656" s="2">
        <v>44927</v>
      </c>
      <c r="S656">
        <v>5510</v>
      </c>
      <c r="T656" s="2">
        <v>44562</v>
      </c>
      <c r="U656" t="s">
        <v>6990</v>
      </c>
      <c r="V656" t="s">
        <v>6991</v>
      </c>
      <c r="W656">
        <v>0</v>
      </c>
      <c r="Y656">
        <v>204</v>
      </c>
      <c r="Z656" s="2">
        <v>43831</v>
      </c>
      <c r="AA656" t="s">
        <v>6880</v>
      </c>
      <c r="AD656" t="s">
        <v>1338</v>
      </c>
      <c r="AE656" t="s">
        <v>6955</v>
      </c>
      <c r="AF656" t="s">
        <v>20</v>
      </c>
      <c r="AG656" t="s">
        <v>21</v>
      </c>
      <c r="AH656">
        <v>5459</v>
      </c>
      <c r="AI656">
        <v>1</v>
      </c>
      <c r="AJ656">
        <v>5541</v>
      </c>
      <c r="AO656" t="s">
        <v>6954</v>
      </c>
      <c r="AS656" t="s">
        <v>26</v>
      </c>
      <c r="AU656">
        <v>5459</v>
      </c>
      <c r="AV656">
        <v>5459</v>
      </c>
      <c r="AW656">
        <v>5459</v>
      </c>
      <c r="AX656">
        <v>2</v>
      </c>
      <c r="AY656">
        <v>2</v>
      </c>
      <c r="AZ656">
        <v>400</v>
      </c>
      <c r="BB656">
        <v>748</v>
      </c>
      <c r="BE656" t="s">
        <v>1337</v>
      </c>
      <c r="BF656" t="s">
        <v>1337</v>
      </c>
      <c r="BG656" t="s">
        <v>31</v>
      </c>
      <c r="BK656" t="s">
        <v>31</v>
      </c>
      <c r="BL656" t="s">
        <v>31</v>
      </c>
      <c r="BM656" s="2">
        <v>43831</v>
      </c>
    </row>
    <row r="657" spans="1:65">
      <c r="A657">
        <v>112303</v>
      </c>
      <c r="B657">
        <v>56551</v>
      </c>
      <c r="C657" t="s">
        <v>1318</v>
      </c>
      <c r="D657">
        <v>2070</v>
      </c>
      <c r="E657" t="s">
        <v>1318</v>
      </c>
      <c r="F657" t="s">
        <v>7390</v>
      </c>
      <c r="G657">
        <v>54</v>
      </c>
      <c r="H657">
        <v>-56</v>
      </c>
      <c r="I657" t="s">
        <v>7391</v>
      </c>
      <c r="J657" t="s">
        <v>6877</v>
      </c>
      <c r="K657" t="s">
        <v>1344</v>
      </c>
      <c r="M657">
        <v>84200</v>
      </c>
      <c r="N657">
        <v>1.1000000000000001</v>
      </c>
      <c r="O657">
        <v>92.62</v>
      </c>
      <c r="Q657" t="s">
        <v>1341</v>
      </c>
      <c r="R657" s="2">
        <v>44927</v>
      </c>
      <c r="S657">
        <v>5510</v>
      </c>
      <c r="T657" s="2">
        <v>44562</v>
      </c>
      <c r="U657" t="s">
        <v>6990</v>
      </c>
      <c r="V657" t="s">
        <v>6991</v>
      </c>
      <c r="W657">
        <v>0</v>
      </c>
      <c r="Y657">
        <v>204</v>
      </c>
      <c r="Z657" s="2">
        <v>44250</v>
      </c>
      <c r="AA657" t="s">
        <v>6880</v>
      </c>
      <c r="AD657" t="s">
        <v>1346</v>
      </c>
      <c r="AE657" t="s">
        <v>7391</v>
      </c>
      <c r="AF657" t="s">
        <v>20</v>
      </c>
      <c r="AG657" t="s">
        <v>21</v>
      </c>
      <c r="AH657">
        <v>5460</v>
      </c>
      <c r="AI657">
        <v>1</v>
      </c>
      <c r="AJ657">
        <v>5541</v>
      </c>
      <c r="AO657" t="s">
        <v>7390</v>
      </c>
      <c r="AS657" t="s">
        <v>26</v>
      </c>
      <c r="AU657">
        <v>5460</v>
      </c>
      <c r="AV657">
        <v>5460</v>
      </c>
      <c r="AW657">
        <v>5460</v>
      </c>
      <c r="AX657">
        <v>1</v>
      </c>
      <c r="AY657">
        <v>1</v>
      </c>
      <c r="AZ657">
        <v>400</v>
      </c>
      <c r="BB657">
        <v>748</v>
      </c>
      <c r="BE657" t="s">
        <v>1345</v>
      </c>
      <c r="BF657" t="s">
        <v>1345</v>
      </c>
      <c r="BG657" t="s">
        <v>31</v>
      </c>
      <c r="BK657" t="s">
        <v>31</v>
      </c>
      <c r="BL657" t="s">
        <v>31</v>
      </c>
      <c r="BM657" s="2">
        <v>44250</v>
      </c>
    </row>
    <row r="658" spans="1:65">
      <c r="A658">
        <v>112304</v>
      </c>
      <c r="B658">
        <v>56551</v>
      </c>
      <c r="C658" t="s">
        <v>1318</v>
      </c>
      <c r="D658">
        <v>2070</v>
      </c>
      <c r="E658" t="s">
        <v>1318</v>
      </c>
      <c r="F658" t="s">
        <v>7392</v>
      </c>
      <c r="G658">
        <v>133</v>
      </c>
      <c r="I658" t="s">
        <v>7393</v>
      </c>
      <c r="J658" t="s">
        <v>6877</v>
      </c>
      <c r="K658" t="s">
        <v>1344</v>
      </c>
      <c r="M658">
        <v>52600</v>
      </c>
      <c r="N658">
        <v>1.1000000000000001</v>
      </c>
      <c r="O658">
        <v>57.86</v>
      </c>
      <c r="Q658" t="s">
        <v>1348</v>
      </c>
      <c r="R658" s="2">
        <v>44927</v>
      </c>
      <c r="S658">
        <v>5510</v>
      </c>
      <c r="T658" s="2">
        <v>44562</v>
      </c>
      <c r="U658" t="s">
        <v>6990</v>
      </c>
      <c r="V658" t="s">
        <v>6991</v>
      </c>
      <c r="W658">
        <v>0</v>
      </c>
      <c r="Y658">
        <v>204</v>
      </c>
      <c r="Z658" s="2">
        <v>44250</v>
      </c>
      <c r="AA658" t="s">
        <v>6880</v>
      </c>
      <c r="AD658" t="s">
        <v>1352</v>
      </c>
      <c r="AF658" t="s">
        <v>20</v>
      </c>
      <c r="AG658" t="s">
        <v>21</v>
      </c>
      <c r="AH658">
        <v>5461</v>
      </c>
      <c r="AI658">
        <v>1</v>
      </c>
      <c r="AJ658">
        <v>5541</v>
      </c>
      <c r="AK658" t="s">
        <v>7394</v>
      </c>
      <c r="AL658" t="s">
        <v>7395</v>
      </c>
      <c r="AS658" t="s">
        <v>26</v>
      </c>
      <c r="AU658">
        <v>5461</v>
      </c>
      <c r="AV658">
        <v>5461</v>
      </c>
      <c r="AW658">
        <v>5461</v>
      </c>
      <c r="AX658">
        <v>1</v>
      </c>
      <c r="AY658">
        <v>1</v>
      </c>
      <c r="AZ658">
        <v>400</v>
      </c>
      <c r="BB658">
        <v>748</v>
      </c>
      <c r="BE658" t="s">
        <v>1351</v>
      </c>
      <c r="BF658" t="s">
        <v>1351</v>
      </c>
      <c r="BG658" t="s">
        <v>31</v>
      </c>
      <c r="BK658" t="s">
        <v>31</v>
      </c>
      <c r="BL658" t="s">
        <v>31</v>
      </c>
      <c r="BM658" s="2">
        <v>44250</v>
      </c>
    </row>
    <row r="659" spans="1:65">
      <c r="A659">
        <v>112304</v>
      </c>
      <c r="B659">
        <v>56551</v>
      </c>
      <c r="C659" t="s">
        <v>1318</v>
      </c>
      <c r="D659">
        <v>2070</v>
      </c>
      <c r="E659" t="s">
        <v>1318</v>
      </c>
      <c r="F659" t="s">
        <v>7396</v>
      </c>
      <c r="G659">
        <v>24</v>
      </c>
      <c r="I659" t="s">
        <v>7397</v>
      </c>
      <c r="J659" t="s">
        <v>6877</v>
      </c>
      <c r="K659" t="s">
        <v>1344</v>
      </c>
      <c r="M659">
        <v>31600</v>
      </c>
      <c r="N659">
        <v>1.1000000000000001</v>
      </c>
      <c r="O659">
        <v>34.76</v>
      </c>
      <c r="Q659" t="s">
        <v>1348</v>
      </c>
      <c r="R659" s="2">
        <v>44927</v>
      </c>
      <c r="S659">
        <v>5510</v>
      </c>
      <c r="T659" s="2">
        <v>44562</v>
      </c>
      <c r="U659" t="s">
        <v>6990</v>
      </c>
      <c r="V659" t="s">
        <v>6991</v>
      </c>
      <c r="W659">
        <v>0</v>
      </c>
      <c r="Y659">
        <v>204</v>
      </c>
      <c r="Z659" s="2">
        <v>44250</v>
      </c>
      <c r="AA659" t="s">
        <v>6880</v>
      </c>
      <c r="AD659" t="s">
        <v>1352</v>
      </c>
      <c r="AF659" t="s">
        <v>20</v>
      </c>
      <c r="AG659" t="s">
        <v>21</v>
      </c>
      <c r="AH659">
        <v>5461</v>
      </c>
      <c r="AI659">
        <v>1</v>
      </c>
      <c r="AJ659">
        <v>5541</v>
      </c>
      <c r="AK659" t="s">
        <v>7394</v>
      </c>
      <c r="AL659" t="s">
        <v>7395</v>
      </c>
      <c r="AS659" t="s">
        <v>26</v>
      </c>
      <c r="AU659">
        <v>5461</v>
      </c>
      <c r="AV659">
        <v>5461</v>
      </c>
      <c r="AW659">
        <v>5461</v>
      </c>
      <c r="AX659">
        <v>2</v>
      </c>
      <c r="AY659">
        <v>2</v>
      </c>
      <c r="AZ659">
        <v>400</v>
      </c>
      <c r="BB659">
        <v>748</v>
      </c>
      <c r="BE659" t="s">
        <v>1355</v>
      </c>
      <c r="BF659" t="s">
        <v>1355</v>
      </c>
      <c r="BG659" t="s">
        <v>31</v>
      </c>
      <c r="BK659" t="s">
        <v>31</v>
      </c>
      <c r="BL659" t="s">
        <v>31</v>
      </c>
      <c r="BM659" s="2">
        <v>44250</v>
      </c>
    </row>
    <row r="660" spans="1:65">
      <c r="A660">
        <v>112595</v>
      </c>
      <c r="B660">
        <v>56551</v>
      </c>
      <c r="C660" t="s">
        <v>1318</v>
      </c>
      <c r="D660">
        <v>2070</v>
      </c>
      <c r="E660" t="s">
        <v>1318</v>
      </c>
      <c r="F660" t="s">
        <v>7398</v>
      </c>
      <c r="G660">
        <v>0</v>
      </c>
      <c r="H660" t="s">
        <v>7399</v>
      </c>
      <c r="I660" t="s">
        <v>7400</v>
      </c>
      <c r="J660" t="s">
        <v>6883</v>
      </c>
      <c r="K660" t="s">
        <v>42</v>
      </c>
      <c r="M660">
        <v>30500</v>
      </c>
      <c r="N660">
        <v>0</v>
      </c>
      <c r="O660">
        <v>50</v>
      </c>
      <c r="Q660" t="s">
        <v>1357</v>
      </c>
      <c r="R660" s="2">
        <v>44927</v>
      </c>
      <c r="S660">
        <v>5510</v>
      </c>
      <c r="T660" s="2">
        <v>44562</v>
      </c>
      <c r="U660" t="s">
        <v>6990</v>
      </c>
      <c r="V660" t="s">
        <v>6991</v>
      </c>
      <c r="W660">
        <v>0</v>
      </c>
      <c r="Y660">
        <v>204</v>
      </c>
      <c r="Z660" s="2">
        <v>44411</v>
      </c>
      <c r="AA660" t="s">
        <v>6880</v>
      </c>
      <c r="AD660" t="s">
        <v>1361</v>
      </c>
      <c r="AE660" t="s">
        <v>7400</v>
      </c>
      <c r="AF660" t="s">
        <v>20</v>
      </c>
      <c r="AG660" t="s">
        <v>21</v>
      </c>
      <c r="AH660">
        <v>5462</v>
      </c>
      <c r="AJ660">
        <v>5540</v>
      </c>
      <c r="AO660" t="s">
        <v>7304</v>
      </c>
      <c r="AS660" t="s">
        <v>7401</v>
      </c>
      <c r="AU660">
        <v>5462</v>
      </c>
      <c r="AV660">
        <v>5462</v>
      </c>
      <c r="AW660">
        <v>5462</v>
      </c>
      <c r="AX660">
        <v>1</v>
      </c>
      <c r="AY660">
        <v>1</v>
      </c>
      <c r="AZ660">
        <v>400</v>
      </c>
      <c r="BB660">
        <v>748</v>
      </c>
      <c r="BE660" t="s">
        <v>1360</v>
      </c>
      <c r="BF660" t="s">
        <v>1360</v>
      </c>
      <c r="BG660" t="s">
        <v>31</v>
      </c>
      <c r="BK660" t="s">
        <v>31</v>
      </c>
      <c r="BL660" t="s">
        <v>31</v>
      </c>
      <c r="BM660" s="2">
        <v>44411</v>
      </c>
    </row>
    <row r="661" spans="1:65">
      <c r="A661">
        <v>113039</v>
      </c>
      <c r="B661">
        <v>56551</v>
      </c>
      <c r="C661" t="s">
        <v>1318</v>
      </c>
      <c r="D661">
        <v>2070</v>
      </c>
      <c r="E661" t="s">
        <v>1318</v>
      </c>
      <c r="F661" t="s">
        <v>7402</v>
      </c>
      <c r="G661">
        <v>2</v>
      </c>
      <c r="I661" t="s">
        <v>7403</v>
      </c>
      <c r="J661" t="s">
        <v>6883</v>
      </c>
      <c r="K661" t="s">
        <v>504</v>
      </c>
      <c r="M661">
        <v>212100</v>
      </c>
      <c r="N661">
        <v>1.1000000000000001</v>
      </c>
      <c r="O661">
        <v>233.31</v>
      </c>
      <c r="Q661" t="s">
        <v>1363</v>
      </c>
      <c r="R661" s="2">
        <v>44927</v>
      </c>
      <c r="S661">
        <v>5510</v>
      </c>
      <c r="T661" s="2">
        <v>44666</v>
      </c>
      <c r="U661" t="s">
        <v>6921</v>
      </c>
      <c r="V661" t="s">
        <v>6885</v>
      </c>
      <c r="W661">
        <v>0</v>
      </c>
      <c r="Y661">
        <v>204</v>
      </c>
      <c r="Z661" s="2">
        <v>44666</v>
      </c>
      <c r="AA661" t="s">
        <v>6880</v>
      </c>
      <c r="AD661" t="s">
        <v>1367</v>
      </c>
      <c r="AE661" t="s">
        <v>7403</v>
      </c>
      <c r="AF661" t="s">
        <v>20</v>
      </c>
      <c r="AG661" t="s">
        <v>21</v>
      </c>
      <c r="AH661">
        <v>5463</v>
      </c>
      <c r="AI661">
        <v>1</v>
      </c>
      <c r="AJ661">
        <v>5540</v>
      </c>
      <c r="AO661" t="s">
        <v>7402</v>
      </c>
      <c r="AS661" t="s">
        <v>26</v>
      </c>
      <c r="AU661">
        <v>5463</v>
      </c>
      <c r="AV661">
        <v>5463</v>
      </c>
      <c r="AW661">
        <v>5463</v>
      </c>
      <c r="AX661">
        <v>1</v>
      </c>
      <c r="AY661">
        <v>1</v>
      </c>
      <c r="AZ661">
        <v>400</v>
      </c>
      <c r="BB661">
        <v>748</v>
      </c>
      <c r="BK661" t="s">
        <v>31</v>
      </c>
      <c r="BL661" t="s">
        <v>31</v>
      </c>
      <c r="BM661" s="2">
        <v>44666</v>
      </c>
    </row>
    <row r="662" spans="1:65">
      <c r="A662">
        <v>113039</v>
      </c>
      <c r="B662">
        <v>56551</v>
      </c>
      <c r="C662" t="s">
        <v>1318</v>
      </c>
      <c r="D662">
        <v>2070</v>
      </c>
      <c r="E662" t="s">
        <v>1318</v>
      </c>
      <c r="F662" t="s">
        <v>7402</v>
      </c>
      <c r="G662">
        <v>2</v>
      </c>
      <c r="I662" t="s">
        <v>7403</v>
      </c>
      <c r="J662" t="s">
        <v>6883</v>
      </c>
      <c r="K662" t="s">
        <v>504</v>
      </c>
      <c r="M662">
        <v>13900</v>
      </c>
      <c r="N662">
        <v>1.1000000000000001</v>
      </c>
      <c r="O662">
        <v>15.29</v>
      </c>
      <c r="Q662" t="s">
        <v>1363</v>
      </c>
      <c r="R662" s="2">
        <v>44927</v>
      </c>
      <c r="S662">
        <v>5510</v>
      </c>
      <c r="T662" s="2">
        <v>44666</v>
      </c>
      <c r="U662" t="s">
        <v>6921</v>
      </c>
      <c r="V662" t="s">
        <v>6885</v>
      </c>
      <c r="W662">
        <v>0</v>
      </c>
      <c r="Y662">
        <v>204</v>
      </c>
      <c r="Z662" s="2">
        <v>44666</v>
      </c>
      <c r="AA662" t="s">
        <v>6880</v>
      </c>
      <c r="AD662" t="s">
        <v>1367</v>
      </c>
      <c r="AE662" t="s">
        <v>7403</v>
      </c>
      <c r="AF662" t="s">
        <v>20</v>
      </c>
      <c r="AG662" t="s">
        <v>21</v>
      </c>
      <c r="AH662">
        <v>5463</v>
      </c>
      <c r="AI662">
        <v>1</v>
      </c>
      <c r="AJ662">
        <v>5540</v>
      </c>
      <c r="AO662" t="s">
        <v>7402</v>
      </c>
      <c r="AS662" t="s">
        <v>26</v>
      </c>
      <c r="AU662">
        <v>5463</v>
      </c>
      <c r="AV662">
        <v>5463</v>
      </c>
      <c r="AW662">
        <v>5463</v>
      </c>
      <c r="AX662">
        <v>2</v>
      </c>
      <c r="AY662">
        <v>2</v>
      </c>
      <c r="AZ662">
        <v>400</v>
      </c>
      <c r="BB662">
        <v>748</v>
      </c>
      <c r="BK662" t="s">
        <v>31</v>
      </c>
      <c r="BL662" t="s">
        <v>31</v>
      </c>
      <c r="BM662" s="2">
        <v>44666</v>
      </c>
    </row>
    <row r="663" spans="1:65">
      <c r="A663">
        <v>113039</v>
      </c>
      <c r="B663">
        <v>56551</v>
      </c>
      <c r="C663" t="s">
        <v>1318</v>
      </c>
      <c r="D663">
        <v>2070</v>
      </c>
      <c r="E663" t="s">
        <v>1318</v>
      </c>
      <c r="F663" t="s">
        <v>7402</v>
      </c>
      <c r="G663">
        <v>2</v>
      </c>
      <c r="I663" t="s">
        <v>7403</v>
      </c>
      <c r="J663" t="s">
        <v>6883</v>
      </c>
      <c r="M663">
        <v>39500</v>
      </c>
      <c r="N663">
        <v>1.1000000000000001</v>
      </c>
      <c r="O663">
        <v>43.45</v>
      </c>
      <c r="Q663" t="s">
        <v>1363</v>
      </c>
      <c r="R663" s="2">
        <v>44927</v>
      </c>
      <c r="S663">
        <v>5510</v>
      </c>
      <c r="T663" s="2">
        <v>44666</v>
      </c>
      <c r="U663" t="s">
        <v>6921</v>
      </c>
      <c r="V663" t="s">
        <v>6885</v>
      </c>
      <c r="W663">
        <v>0</v>
      </c>
      <c r="Y663">
        <v>204</v>
      </c>
      <c r="Z663" s="2">
        <v>44666</v>
      </c>
      <c r="AA663" t="s">
        <v>6880</v>
      </c>
      <c r="AD663" t="s">
        <v>1367</v>
      </c>
      <c r="AE663" t="s">
        <v>7403</v>
      </c>
      <c r="AF663" t="s">
        <v>20</v>
      </c>
      <c r="AG663" t="s">
        <v>21</v>
      </c>
      <c r="AH663">
        <v>5463</v>
      </c>
      <c r="AI663">
        <v>1</v>
      </c>
      <c r="AJ663">
        <v>5540</v>
      </c>
      <c r="AO663" t="s">
        <v>7402</v>
      </c>
      <c r="AS663" t="s">
        <v>26</v>
      </c>
      <c r="AU663">
        <v>5463</v>
      </c>
      <c r="AV663">
        <v>5463</v>
      </c>
      <c r="AW663">
        <v>5463</v>
      </c>
      <c r="AX663">
        <v>3</v>
      </c>
      <c r="AY663">
        <v>3</v>
      </c>
      <c r="AZ663">
        <v>400</v>
      </c>
      <c r="BB663">
        <v>748</v>
      </c>
      <c r="BK663" t="s">
        <v>31</v>
      </c>
      <c r="BL663" t="s">
        <v>31</v>
      </c>
      <c r="BM663" s="2">
        <v>44666</v>
      </c>
    </row>
    <row r="664" spans="1:65">
      <c r="A664">
        <v>113039</v>
      </c>
      <c r="B664">
        <v>56551</v>
      </c>
      <c r="C664" t="s">
        <v>1318</v>
      </c>
      <c r="D664">
        <v>2070</v>
      </c>
      <c r="E664" t="s">
        <v>1318</v>
      </c>
      <c r="F664" t="s">
        <v>7402</v>
      </c>
      <c r="G664">
        <v>2</v>
      </c>
      <c r="I664" t="s">
        <v>7403</v>
      </c>
      <c r="J664" t="s">
        <v>6883</v>
      </c>
      <c r="K664" t="s">
        <v>504</v>
      </c>
      <c r="M664">
        <v>28200</v>
      </c>
      <c r="N664">
        <v>1.1000000000000001</v>
      </c>
      <c r="O664">
        <v>31.02</v>
      </c>
      <c r="Q664" t="s">
        <v>1363</v>
      </c>
      <c r="R664" s="2">
        <v>44927</v>
      </c>
      <c r="S664">
        <v>5510</v>
      </c>
      <c r="T664" s="2">
        <v>44666</v>
      </c>
      <c r="U664" t="s">
        <v>6921</v>
      </c>
      <c r="V664" t="s">
        <v>6885</v>
      </c>
      <c r="W664">
        <v>0</v>
      </c>
      <c r="Y664">
        <v>204</v>
      </c>
      <c r="Z664" s="2">
        <v>44666</v>
      </c>
      <c r="AA664" t="s">
        <v>6880</v>
      </c>
      <c r="AD664" t="s">
        <v>1367</v>
      </c>
      <c r="AE664" t="s">
        <v>7403</v>
      </c>
      <c r="AF664" t="s">
        <v>20</v>
      </c>
      <c r="AG664" t="s">
        <v>21</v>
      </c>
      <c r="AH664">
        <v>5463</v>
      </c>
      <c r="AI664">
        <v>1</v>
      </c>
      <c r="AJ664">
        <v>5540</v>
      </c>
      <c r="AO664" t="s">
        <v>7402</v>
      </c>
      <c r="AS664" t="s">
        <v>26</v>
      </c>
      <c r="AU664">
        <v>5463</v>
      </c>
      <c r="AV664">
        <v>5463</v>
      </c>
      <c r="AW664">
        <v>5463</v>
      </c>
      <c r="AX664">
        <v>4</v>
      </c>
      <c r="AY664">
        <v>4</v>
      </c>
      <c r="AZ664">
        <v>400</v>
      </c>
      <c r="BB664">
        <v>748</v>
      </c>
      <c r="BK664" t="s">
        <v>31</v>
      </c>
      <c r="BL664" t="s">
        <v>31</v>
      </c>
      <c r="BM664" s="2">
        <v>44666</v>
      </c>
    </row>
    <row r="665" spans="1:65">
      <c r="A665">
        <v>113040</v>
      </c>
      <c r="B665">
        <v>56551</v>
      </c>
      <c r="C665" t="s">
        <v>1318</v>
      </c>
      <c r="D665">
        <v>2070</v>
      </c>
      <c r="E665" t="s">
        <v>1318</v>
      </c>
      <c r="F665" t="s">
        <v>7404</v>
      </c>
      <c r="G665">
        <v>5</v>
      </c>
      <c r="I665" t="s">
        <v>7405</v>
      </c>
      <c r="J665" t="s">
        <v>6883</v>
      </c>
      <c r="K665" t="s">
        <v>504</v>
      </c>
      <c r="M665">
        <v>188100</v>
      </c>
      <c r="N665">
        <v>1.1000000000000001</v>
      </c>
      <c r="O665">
        <v>206.91</v>
      </c>
      <c r="Q665" t="s">
        <v>1369</v>
      </c>
      <c r="R665" s="2">
        <v>44927</v>
      </c>
      <c r="S665">
        <v>5510</v>
      </c>
      <c r="T665" s="2">
        <v>44666</v>
      </c>
      <c r="U665" t="s">
        <v>6921</v>
      </c>
      <c r="V665" t="s">
        <v>6885</v>
      </c>
      <c r="W665">
        <v>0</v>
      </c>
      <c r="Y665">
        <v>204</v>
      </c>
      <c r="Z665" s="2">
        <v>44666</v>
      </c>
      <c r="AA665" t="s">
        <v>6880</v>
      </c>
      <c r="AD665" t="s">
        <v>7406</v>
      </c>
      <c r="AE665" t="s">
        <v>7405</v>
      </c>
      <c r="AF665" t="s">
        <v>20</v>
      </c>
      <c r="AG665" t="s">
        <v>21</v>
      </c>
      <c r="AH665">
        <v>5464</v>
      </c>
      <c r="AI665">
        <v>1</v>
      </c>
      <c r="AJ665">
        <v>5540</v>
      </c>
      <c r="AO665" t="s">
        <v>7404</v>
      </c>
      <c r="AS665" t="s">
        <v>26</v>
      </c>
      <c r="AU665">
        <v>5464</v>
      </c>
      <c r="AV665">
        <v>5464</v>
      </c>
      <c r="AW665">
        <v>5464</v>
      </c>
      <c r="AX665">
        <v>1</v>
      </c>
      <c r="AY665">
        <v>1</v>
      </c>
      <c r="AZ665">
        <v>400</v>
      </c>
      <c r="BB665">
        <v>748</v>
      </c>
      <c r="BK665" t="s">
        <v>31</v>
      </c>
      <c r="BL665" t="s">
        <v>31</v>
      </c>
      <c r="BM665" s="2">
        <v>44666</v>
      </c>
    </row>
    <row r="666" spans="1:65">
      <c r="A666">
        <v>113041</v>
      </c>
      <c r="B666">
        <v>56551</v>
      </c>
      <c r="C666" t="s">
        <v>1318</v>
      </c>
      <c r="D666">
        <v>2070</v>
      </c>
      <c r="E666" t="s">
        <v>1318</v>
      </c>
      <c r="F666" t="s">
        <v>481</v>
      </c>
      <c r="G666">
        <v>420</v>
      </c>
      <c r="I666" t="s">
        <v>7407</v>
      </c>
      <c r="J666" t="s">
        <v>6883</v>
      </c>
      <c r="K666" t="s">
        <v>504</v>
      </c>
      <c r="M666">
        <v>162000</v>
      </c>
      <c r="N666">
        <v>1.1000000000000001</v>
      </c>
      <c r="O666">
        <v>178.2</v>
      </c>
      <c r="Q666" t="s">
        <v>1373</v>
      </c>
      <c r="R666" s="2">
        <v>44927</v>
      </c>
      <c r="S666">
        <v>5510</v>
      </c>
      <c r="T666" s="2">
        <v>44666</v>
      </c>
      <c r="U666" t="s">
        <v>6921</v>
      </c>
      <c r="V666" t="s">
        <v>6885</v>
      </c>
      <c r="W666">
        <v>0</v>
      </c>
      <c r="Y666">
        <v>204</v>
      </c>
      <c r="Z666" s="2">
        <v>44666</v>
      </c>
      <c r="AA666" t="s">
        <v>6880</v>
      </c>
      <c r="AD666" t="s">
        <v>1376</v>
      </c>
      <c r="AE666" t="s">
        <v>7407</v>
      </c>
      <c r="AF666" t="s">
        <v>20</v>
      </c>
      <c r="AG666" t="s">
        <v>21</v>
      </c>
      <c r="AH666">
        <v>5465</v>
      </c>
      <c r="AI666">
        <v>1</v>
      </c>
      <c r="AJ666">
        <v>5540</v>
      </c>
      <c r="AO666" t="s">
        <v>481</v>
      </c>
      <c r="AS666" t="s">
        <v>26</v>
      </c>
      <c r="AU666">
        <v>5465</v>
      </c>
      <c r="AV666">
        <v>5465</v>
      </c>
      <c r="AW666">
        <v>5465</v>
      </c>
      <c r="AX666">
        <v>1</v>
      </c>
      <c r="AY666">
        <v>1</v>
      </c>
      <c r="AZ666">
        <v>400</v>
      </c>
      <c r="BB666">
        <v>748</v>
      </c>
      <c r="BK666" t="s">
        <v>31</v>
      </c>
      <c r="BL666" t="s">
        <v>31</v>
      </c>
      <c r="BM666" s="2">
        <v>44666</v>
      </c>
    </row>
    <row r="667" spans="1:65">
      <c r="A667">
        <v>113041</v>
      </c>
      <c r="B667">
        <v>56551</v>
      </c>
      <c r="C667" t="s">
        <v>1318</v>
      </c>
      <c r="D667">
        <v>2070</v>
      </c>
      <c r="E667" t="s">
        <v>1318</v>
      </c>
      <c r="F667" t="s">
        <v>481</v>
      </c>
      <c r="G667">
        <v>420</v>
      </c>
      <c r="I667" t="s">
        <v>7407</v>
      </c>
      <c r="J667" t="s">
        <v>6883</v>
      </c>
      <c r="K667" t="s">
        <v>504</v>
      </c>
      <c r="M667">
        <v>29400</v>
      </c>
      <c r="N667">
        <v>1.1000000000000001</v>
      </c>
      <c r="O667">
        <v>32.340000000000003</v>
      </c>
      <c r="Q667" t="s">
        <v>1373</v>
      </c>
      <c r="R667" s="2">
        <v>44927</v>
      </c>
      <c r="S667">
        <v>5510</v>
      </c>
      <c r="T667" s="2">
        <v>44666</v>
      </c>
      <c r="U667" t="s">
        <v>6921</v>
      </c>
      <c r="V667" t="s">
        <v>6885</v>
      </c>
      <c r="W667">
        <v>0</v>
      </c>
      <c r="Y667">
        <v>204</v>
      </c>
      <c r="Z667" s="2">
        <v>44666</v>
      </c>
      <c r="AA667" t="s">
        <v>6880</v>
      </c>
      <c r="AD667" t="s">
        <v>1376</v>
      </c>
      <c r="AE667" t="s">
        <v>7407</v>
      </c>
      <c r="AF667" t="s">
        <v>20</v>
      </c>
      <c r="AG667" t="s">
        <v>21</v>
      </c>
      <c r="AH667">
        <v>5465</v>
      </c>
      <c r="AI667">
        <v>1</v>
      </c>
      <c r="AJ667">
        <v>5540</v>
      </c>
      <c r="AO667" t="s">
        <v>481</v>
      </c>
      <c r="AS667" t="s">
        <v>26</v>
      </c>
      <c r="AU667">
        <v>5465</v>
      </c>
      <c r="AV667">
        <v>5465</v>
      </c>
      <c r="AW667">
        <v>5465</v>
      </c>
      <c r="AX667">
        <v>2</v>
      </c>
      <c r="AY667">
        <v>2</v>
      </c>
      <c r="AZ667">
        <v>400</v>
      </c>
      <c r="BB667">
        <v>748</v>
      </c>
      <c r="BE667" t="s">
        <v>1377</v>
      </c>
      <c r="BF667" t="s">
        <v>1377</v>
      </c>
      <c r="BK667" t="s">
        <v>31</v>
      </c>
      <c r="BL667" t="s">
        <v>31</v>
      </c>
      <c r="BM667" s="2">
        <v>44666</v>
      </c>
    </row>
    <row r="668" spans="1:65">
      <c r="A668">
        <v>113041</v>
      </c>
      <c r="B668">
        <v>56551</v>
      </c>
      <c r="C668" t="s">
        <v>1318</v>
      </c>
      <c r="D668">
        <v>2070</v>
      </c>
      <c r="E668" t="s">
        <v>1318</v>
      </c>
      <c r="F668" t="s">
        <v>481</v>
      </c>
      <c r="G668">
        <v>420</v>
      </c>
      <c r="I668" t="s">
        <v>7407</v>
      </c>
      <c r="J668" t="s">
        <v>6883</v>
      </c>
      <c r="K668" t="s">
        <v>504</v>
      </c>
      <c r="M668">
        <v>12700</v>
      </c>
      <c r="N668">
        <v>1.1000000000000001</v>
      </c>
      <c r="O668">
        <v>13.97</v>
      </c>
      <c r="Q668" t="s">
        <v>1373</v>
      </c>
      <c r="R668" s="2">
        <v>44927</v>
      </c>
      <c r="S668">
        <v>5510</v>
      </c>
      <c r="T668" s="2">
        <v>44666</v>
      </c>
      <c r="U668" t="s">
        <v>6921</v>
      </c>
      <c r="V668" t="s">
        <v>6885</v>
      </c>
      <c r="W668">
        <v>0</v>
      </c>
      <c r="Y668">
        <v>204</v>
      </c>
      <c r="Z668" s="2">
        <v>44666</v>
      </c>
      <c r="AA668" t="s">
        <v>6880</v>
      </c>
      <c r="AD668" t="s">
        <v>1376</v>
      </c>
      <c r="AE668" t="s">
        <v>7407</v>
      </c>
      <c r="AF668" t="s">
        <v>20</v>
      </c>
      <c r="AG668" t="s">
        <v>21</v>
      </c>
      <c r="AH668">
        <v>5465</v>
      </c>
      <c r="AI668">
        <v>1</v>
      </c>
      <c r="AJ668">
        <v>5540</v>
      </c>
      <c r="AO668" t="s">
        <v>481</v>
      </c>
      <c r="AS668" t="s">
        <v>26</v>
      </c>
      <c r="AU668">
        <v>5465</v>
      </c>
      <c r="AV668">
        <v>5465</v>
      </c>
      <c r="AW668">
        <v>5465</v>
      </c>
      <c r="AX668">
        <v>3</v>
      </c>
      <c r="AY668">
        <v>3</v>
      </c>
      <c r="AZ668">
        <v>400</v>
      </c>
      <c r="BB668">
        <v>748</v>
      </c>
      <c r="BE668" t="s">
        <v>1378</v>
      </c>
      <c r="BF668" t="s">
        <v>1378</v>
      </c>
      <c r="BK668" t="s">
        <v>31</v>
      </c>
      <c r="BL668" t="s">
        <v>31</v>
      </c>
      <c r="BM668" s="2">
        <v>44666</v>
      </c>
    </row>
    <row r="669" spans="1:65">
      <c r="A669">
        <v>111395</v>
      </c>
      <c r="B669">
        <v>56551</v>
      </c>
      <c r="C669" t="s">
        <v>1380</v>
      </c>
      <c r="D669">
        <v>2109</v>
      </c>
      <c r="E669" t="s">
        <v>1380</v>
      </c>
      <c r="F669" t="s">
        <v>7408</v>
      </c>
      <c r="G669">
        <v>16</v>
      </c>
      <c r="I669" t="s">
        <v>7409</v>
      </c>
      <c r="J669" t="s">
        <v>6883</v>
      </c>
      <c r="K669" t="s">
        <v>42</v>
      </c>
      <c r="M669">
        <v>192700</v>
      </c>
      <c r="N669">
        <v>1.1000000000000001</v>
      </c>
      <c r="O669">
        <v>211.97</v>
      </c>
      <c r="Q669" t="s">
        <v>1382</v>
      </c>
      <c r="R669" s="2">
        <v>44927</v>
      </c>
      <c r="S669">
        <v>5510</v>
      </c>
      <c r="T669" s="2">
        <v>44562</v>
      </c>
      <c r="U669" t="s">
        <v>6990</v>
      </c>
      <c r="V669" t="s">
        <v>6991</v>
      </c>
      <c r="W669">
        <v>0</v>
      </c>
      <c r="Y669">
        <v>204</v>
      </c>
      <c r="Z669" s="2">
        <v>43798</v>
      </c>
      <c r="AA669" t="s">
        <v>6880</v>
      </c>
      <c r="AE669" t="s">
        <v>7409</v>
      </c>
      <c r="AF669" t="s">
        <v>20</v>
      </c>
      <c r="AG669" t="s">
        <v>21</v>
      </c>
      <c r="AH669">
        <v>5001</v>
      </c>
      <c r="AI669">
        <v>1</v>
      </c>
      <c r="AJ669">
        <v>5540</v>
      </c>
      <c r="AO669" t="s">
        <v>7408</v>
      </c>
      <c r="AS669" t="s">
        <v>26</v>
      </c>
      <c r="AU669">
        <v>5001</v>
      </c>
      <c r="AV669">
        <v>5001</v>
      </c>
      <c r="AW669">
        <v>5001</v>
      </c>
      <c r="AX669">
        <v>1</v>
      </c>
      <c r="AY669">
        <v>1</v>
      </c>
      <c r="AZ669">
        <v>400</v>
      </c>
      <c r="BB669">
        <v>748</v>
      </c>
      <c r="BE669" t="e">
        <f>+ maatschappelijke activiteiten</f>
        <v>#NAME?</v>
      </c>
      <c r="BF669" t="e">
        <f>+ maatschappelijke activiteiten</f>
        <v>#NAME?</v>
      </c>
      <c r="BG669" t="s">
        <v>31</v>
      </c>
      <c r="BK669" t="s">
        <v>31</v>
      </c>
      <c r="BL669" t="s">
        <v>31</v>
      </c>
      <c r="BM669" s="2">
        <v>43798</v>
      </c>
    </row>
    <row r="670" spans="1:65">
      <c r="A670">
        <v>112703</v>
      </c>
      <c r="B670">
        <v>56551</v>
      </c>
      <c r="C670" t="s">
        <v>1380</v>
      </c>
      <c r="D670">
        <v>2109</v>
      </c>
      <c r="E670" t="s">
        <v>1380</v>
      </c>
      <c r="F670" t="s">
        <v>7410</v>
      </c>
      <c r="G670">
        <v>7</v>
      </c>
      <c r="I670" t="s">
        <v>7411</v>
      </c>
      <c r="J670" t="s">
        <v>6883</v>
      </c>
      <c r="K670" t="s">
        <v>1390</v>
      </c>
      <c r="M670">
        <v>736100</v>
      </c>
      <c r="N670">
        <v>1.1000000000000001</v>
      </c>
      <c r="O670">
        <v>809.71</v>
      </c>
      <c r="Q670" t="s">
        <v>1387</v>
      </c>
      <c r="R670" s="2">
        <v>44927</v>
      </c>
      <c r="S670">
        <v>5510</v>
      </c>
      <c r="T670" s="2">
        <v>44562</v>
      </c>
      <c r="U670" t="s">
        <v>6990</v>
      </c>
      <c r="V670" t="s">
        <v>6991</v>
      </c>
      <c r="W670">
        <v>0</v>
      </c>
      <c r="Y670">
        <v>204</v>
      </c>
      <c r="Z670" s="2">
        <v>44501</v>
      </c>
      <c r="AA670" t="s">
        <v>6880</v>
      </c>
      <c r="AE670" t="s">
        <v>7411</v>
      </c>
      <c r="AF670" t="s">
        <v>20</v>
      </c>
      <c r="AG670" t="s">
        <v>21</v>
      </c>
      <c r="AH670">
        <v>5002</v>
      </c>
      <c r="AI670">
        <v>1</v>
      </c>
      <c r="AJ670">
        <v>5540</v>
      </c>
      <c r="AO670" t="s">
        <v>7410</v>
      </c>
      <c r="AS670" t="s">
        <v>26</v>
      </c>
      <c r="AU670">
        <v>5002</v>
      </c>
      <c r="AV670">
        <v>5002</v>
      </c>
      <c r="AW670">
        <v>5002</v>
      </c>
      <c r="AX670">
        <v>1</v>
      </c>
      <c r="AY670">
        <v>1</v>
      </c>
      <c r="AZ670">
        <v>400</v>
      </c>
      <c r="BB670">
        <v>748</v>
      </c>
      <c r="BE670" t="s">
        <v>1391</v>
      </c>
      <c r="BF670" t="s">
        <v>1391</v>
      </c>
      <c r="BG670" t="s">
        <v>31</v>
      </c>
      <c r="BK670" t="s">
        <v>31</v>
      </c>
      <c r="BL670" t="s">
        <v>31</v>
      </c>
      <c r="BM670" s="2">
        <v>44501</v>
      </c>
    </row>
    <row r="671" spans="1:65">
      <c r="A671">
        <v>112989</v>
      </c>
      <c r="B671">
        <v>56551</v>
      </c>
      <c r="C671" t="s">
        <v>1380</v>
      </c>
      <c r="D671">
        <v>2109</v>
      </c>
      <c r="E671" t="s">
        <v>1380</v>
      </c>
      <c r="F671" t="s">
        <v>7412</v>
      </c>
      <c r="G671">
        <v>3</v>
      </c>
      <c r="I671" t="s">
        <v>7413</v>
      </c>
      <c r="J671" t="s">
        <v>6883</v>
      </c>
      <c r="K671" t="s">
        <v>1293</v>
      </c>
      <c r="M671">
        <v>225000</v>
      </c>
      <c r="N671">
        <v>1.1000000000000001</v>
      </c>
      <c r="O671">
        <v>247.5</v>
      </c>
      <c r="Q671" t="s">
        <v>1393</v>
      </c>
      <c r="R671" s="2">
        <v>44927</v>
      </c>
      <c r="S671">
        <v>5510</v>
      </c>
      <c r="U671" t="s">
        <v>6878</v>
      </c>
      <c r="V671" t="s">
        <v>6879</v>
      </c>
      <c r="W671">
        <v>0</v>
      </c>
      <c r="Y671">
        <v>204</v>
      </c>
      <c r="Z671" s="2">
        <v>44624</v>
      </c>
      <c r="AA671" t="s">
        <v>6880</v>
      </c>
      <c r="AE671" t="s">
        <v>7413</v>
      </c>
      <c r="AF671" t="s">
        <v>20</v>
      </c>
      <c r="AG671" t="s">
        <v>21</v>
      </c>
      <c r="AH671">
        <v>5003</v>
      </c>
      <c r="AI671">
        <v>1</v>
      </c>
      <c r="AJ671">
        <v>5540</v>
      </c>
      <c r="AO671" t="s">
        <v>7412</v>
      </c>
      <c r="AS671" t="s">
        <v>26</v>
      </c>
      <c r="AU671">
        <v>5003</v>
      </c>
      <c r="AV671">
        <v>5003</v>
      </c>
      <c r="AW671">
        <v>5003</v>
      </c>
      <c r="AX671">
        <v>1</v>
      </c>
      <c r="AY671">
        <v>1</v>
      </c>
      <c r="AZ671">
        <v>400</v>
      </c>
      <c r="BB671">
        <v>748</v>
      </c>
      <c r="BE671" t="s">
        <v>1396</v>
      </c>
      <c r="BF671" t="s">
        <v>1396</v>
      </c>
      <c r="BK671" t="s">
        <v>31</v>
      </c>
      <c r="BL671" t="s">
        <v>31</v>
      </c>
      <c r="BM671" s="2">
        <v>44624</v>
      </c>
    </row>
    <row r="672" spans="1:65">
      <c r="A672">
        <v>112989</v>
      </c>
      <c r="B672">
        <v>56551</v>
      </c>
      <c r="C672" t="s">
        <v>1380</v>
      </c>
      <c r="D672">
        <v>2109</v>
      </c>
      <c r="E672" t="s">
        <v>1380</v>
      </c>
      <c r="F672" t="s">
        <v>7412</v>
      </c>
      <c r="G672">
        <v>3</v>
      </c>
      <c r="I672" t="s">
        <v>7413</v>
      </c>
      <c r="J672" t="s">
        <v>6877</v>
      </c>
      <c r="K672" t="s">
        <v>1293</v>
      </c>
      <c r="M672">
        <v>7000</v>
      </c>
      <c r="N672">
        <v>1.1000000000000001</v>
      </c>
      <c r="O672">
        <v>7.7</v>
      </c>
      <c r="Q672" t="s">
        <v>1393</v>
      </c>
      <c r="R672" s="2">
        <v>44927</v>
      </c>
      <c r="S672">
        <v>5510</v>
      </c>
      <c r="U672" t="s">
        <v>6878</v>
      </c>
      <c r="V672" t="s">
        <v>6879</v>
      </c>
      <c r="W672">
        <v>0</v>
      </c>
      <c r="Y672">
        <v>204</v>
      </c>
      <c r="Z672" s="2">
        <v>44624</v>
      </c>
      <c r="AA672" t="s">
        <v>6880</v>
      </c>
      <c r="AE672" t="s">
        <v>7413</v>
      </c>
      <c r="AF672" t="s">
        <v>20</v>
      </c>
      <c r="AG672" t="s">
        <v>21</v>
      </c>
      <c r="AH672">
        <v>5003</v>
      </c>
      <c r="AI672">
        <v>1</v>
      </c>
      <c r="AJ672">
        <v>5541</v>
      </c>
      <c r="AO672" t="s">
        <v>7412</v>
      </c>
      <c r="AS672" t="s">
        <v>26</v>
      </c>
      <c r="AU672">
        <v>5003</v>
      </c>
      <c r="AV672">
        <v>5003</v>
      </c>
      <c r="AW672">
        <v>5003</v>
      </c>
      <c r="AX672">
        <v>2</v>
      </c>
      <c r="AY672">
        <v>2</v>
      </c>
      <c r="AZ672">
        <v>400</v>
      </c>
      <c r="BB672">
        <v>748</v>
      </c>
      <c r="BE672" t="s">
        <v>1396</v>
      </c>
      <c r="BF672" t="s">
        <v>1396</v>
      </c>
      <c r="BK672" t="s">
        <v>31</v>
      </c>
      <c r="BL672" t="s">
        <v>31</v>
      </c>
      <c r="BM672" s="2">
        <v>44624</v>
      </c>
    </row>
    <row r="673" spans="1:65">
      <c r="A673">
        <v>113042</v>
      </c>
      <c r="B673">
        <v>56551</v>
      </c>
      <c r="C673" t="s">
        <v>1380</v>
      </c>
      <c r="D673">
        <v>2109</v>
      </c>
      <c r="E673" t="s">
        <v>1380</v>
      </c>
      <c r="F673" t="s">
        <v>7414</v>
      </c>
      <c r="G673">
        <v>19</v>
      </c>
      <c r="I673" t="s">
        <v>7415</v>
      </c>
      <c r="J673" t="s">
        <v>6877</v>
      </c>
      <c r="K673" t="s">
        <v>504</v>
      </c>
      <c r="M673">
        <v>49700</v>
      </c>
      <c r="N673">
        <v>1.1000000000000001</v>
      </c>
      <c r="O673">
        <v>54.67</v>
      </c>
      <c r="Q673" t="s">
        <v>1398</v>
      </c>
      <c r="R673" s="2">
        <v>44927</v>
      </c>
      <c r="S673">
        <v>5510</v>
      </c>
      <c r="U673" t="s">
        <v>6878</v>
      </c>
      <c r="V673" t="s">
        <v>6879</v>
      </c>
      <c r="W673">
        <v>0</v>
      </c>
      <c r="Y673">
        <v>204</v>
      </c>
      <c r="Z673" s="2">
        <v>44666</v>
      </c>
      <c r="AA673" t="s">
        <v>6880</v>
      </c>
      <c r="AC673" s="2">
        <v>41311</v>
      </c>
      <c r="AD673" t="s">
        <v>1401</v>
      </c>
      <c r="AE673" t="s">
        <v>7415</v>
      </c>
      <c r="AF673" t="s">
        <v>20</v>
      </c>
      <c r="AG673" t="s">
        <v>21</v>
      </c>
      <c r="AH673">
        <v>5004</v>
      </c>
      <c r="AI673">
        <v>1</v>
      </c>
      <c r="AJ673">
        <v>5541</v>
      </c>
      <c r="AO673" t="s">
        <v>7414</v>
      </c>
      <c r="AS673" t="s">
        <v>26</v>
      </c>
      <c r="AU673">
        <v>5004</v>
      </c>
      <c r="AV673">
        <v>5004</v>
      </c>
      <c r="AW673">
        <v>5004</v>
      </c>
      <c r="AX673">
        <v>1</v>
      </c>
      <c r="AY673">
        <v>1</v>
      </c>
      <c r="AZ673">
        <v>400</v>
      </c>
      <c r="BB673">
        <v>748</v>
      </c>
      <c r="BK673" t="s">
        <v>31</v>
      </c>
      <c r="BL673" t="s">
        <v>31</v>
      </c>
      <c r="BM673" s="2">
        <v>44666</v>
      </c>
    </row>
    <row r="674" spans="1:65">
      <c r="A674">
        <v>113043</v>
      </c>
      <c r="B674">
        <v>56551</v>
      </c>
      <c r="C674" t="s">
        <v>1380</v>
      </c>
      <c r="D674">
        <v>2109</v>
      </c>
      <c r="E674" t="s">
        <v>1380</v>
      </c>
      <c r="F674" t="s">
        <v>7414</v>
      </c>
      <c r="G674">
        <v>19</v>
      </c>
      <c r="I674" t="s">
        <v>7415</v>
      </c>
      <c r="J674" t="s">
        <v>6883</v>
      </c>
      <c r="K674" t="s">
        <v>504</v>
      </c>
      <c r="M674">
        <v>455900</v>
      </c>
      <c r="N674">
        <v>1.1000000000000001</v>
      </c>
      <c r="O674">
        <v>501.49</v>
      </c>
      <c r="Q674" t="s">
        <v>1403</v>
      </c>
      <c r="R674" s="2">
        <v>44927</v>
      </c>
      <c r="S674">
        <v>5510</v>
      </c>
      <c r="U674" t="s">
        <v>6878</v>
      </c>
      <c r="V674" t="s">
        <v>6879</v>
      </c>
      <c r="W674">
        <v>0</v>
      </c>
      <c r="Y674">
        <v>204</v>
      </c>
      <c r="Z674" s="2">
        <v>44666</v>
      </c>
      <c r="AA674" t="s">
        <v>6880</v>
      </c>
      <c r="AC674" s="2">
        <v>41400</v>
      </c>
      <c r="AD674" t="s">
        <v>1404</v>
      </c>
      <c r="AE674" t="s">
        <v>7415</v>
      </c>
      <c r="AF674" t="s">
        <v>20</v>
      </c>
      <c r="AG674" t="s">
        <v>21</v>
      </c>
      <c r="AH674">
        <v>5005</v>
      </c>
      <c r="AI674">
        <v>1</v>
      </c>
      <c r="AJ674">
        <v>5540</v>
      </c>
      <c r="AO674" t="s">
        <v>7414</v>
      </c>
      <c r="AS674" t="s">
        <v>26</v>
      </c>
      <c r="AU674">
        <v>5005</v>
      </c>
      <c r="AV674">
        <v>5005</v>
      </c>
      <c r="AW674">
        <v>5005</v>
      </c>
      <c r="AX674">
        <v>1</v>
      </c>
      <c r="AY674">
        <v>1</v>
      </c>
      <c r="AZ674">
        <v>400</v>
      </c>
      <c r="BB674">
        <v>748</v>
      </c>
      <c r="BG674" t="s">
        <v>32</v>
      </c>
      <c r="BH674" t="s">
        <v>34</v>
      </c>
      <c r="BK674" t="s">
        <v>31</v>
      </c>
      <c r="BL674" t="s">
        <v>31</v>
      </c>
      <c r="BM674" s="2">
        <v>44666</v>
      </c>
    </row>
    <row r="675" spans="1:65">
      <c r="A675" t="s">
        <v>1412</v>
      </c>
      <c r="B675">
        <v>56551</v>
      </c>
      <c r="C675" t="s">
        <v>1406</v>
      </c>
      <c r="D675">
        <v>2112</v>
      </c>
      <c r="E675" t="s">
        <v>1406</v>
      </c>
      <c r="F675" t="s">
        <v>7416</v>
      </c>
      <c r="G675">
        <v>81</v>
      </c>
      <c r="H675">
        <v>-83</v>
      </c>
      <c r="I675" t="s">
        <v>7417</v>
      </c>
      <c r="J675" t="s">
        <v>6883</v>
      </c>
      <c r="K675" t="s">
        <v>277</v>
      </c>
      <c r="M675">
        <v>8588600</v>
      </c>
      <c r="N675">
        <v>1.1000000000000001</v>
      </c>
      <c r="O675">
        <v>9447.4599999999991</v>
      </c>
      <c r="Q675" t="s">
        <v>1413</v>
      </c>
      <c r="R675" s="2">
        <v>44927</v>
      </c>
      <c r="S675">
        <v>5510</v>
      </c>
      <c r="T675" s="2">
        <v>44562</v>
      </c>
      <c r="U675" t="s">
        <v>6990</v>
      </c>
      <c r="V675" t="s">
        <v>6991</v>
      </c>
      <c r="W675">
        <v>0</v>
      </c>
      <c r="Y675">
        <v>204</v>
      </c>
      <c r="Z675" s="2">
        <v>42005</v>
      </c>
      <c r="AA675" t="s">
        <v>6880</v>
      </c>
      <c r="AC675" s="2">
        <v>46408</v>
      </c>
      <c r="AE675" t="s">
        <v>7417</v>
      </c>
      <c r="AF675" t="s">
        <v>20</v>
      </c>
      <c r="AG675" t="s">
        <v>21</v>
      </c>
      <c r="AH675">
        <v>5001</v>
      </c>
      <c r="AI675">
        <v>1</v>
      </c>
      <c r="AJ675">
        <v>5540</v>
      </c>
      <c r="AO675" t="s">
        <v>7416</v>
      </c>
      <c r="AS675" t="s">
        <v>26</v>
      </c>
      <c r="AU675">
        <v>5001</v>
      </c>
      <c r="AV675">
        <v>5001</v>
      </c>
      <c r="AW675">
        <v>5001</v>
      </c>
      <c r="AX675">
        <v>1</v>
      </c>
      <c r="AY675">
        <v>4</v>
      </c>
      <c r="AZ675">
        <v>400</v>
      </c>
      <c r="BB675">
        <v>748</v>
      </c>
      <c r="BE675" t="s">
        <v>1415</v>
      </c>
      <c r="BF675" t="s">
        <v>1415</v>
      </c>
      <c r="BG675" t="s">
        <v>31</v>
      </c>
      <c r="BK675" t="s">
        <v>31</v>
      </c>
      <c r="BL675" t="s">
        <v>31</v>
      </c>
      <c r="BM675" s="2">
        <v>42005</v>
      </c>
    </row>
    <row r="676" spans="1:65">
      <c r="A676">
        <v>87985</v>
      </c>
      <c r="B676">
        <v>56551</v>
      </c>
      <c r="C676" t="s">
        <v>1406</v>
      </c>
      <c r="D676">
        <v>2112</v>
      </c>
      <c r="E676" t="s">
        <v>1406</v>
      </c>
      <c r="F676" t="s">
        <v>7416</v>
      </c>
      <c r="G676">
        <v>83</v>
      </c>
      <c r="I676" t="s">
        <v>7417</v>
      </c>
      <c r="J676" t="s">
        <v>6877</v>
      </c>
      <c r="K676" t="s">
        <v>240</v>
      </c>
      <c r="M676">
        <v>1980500</v>
      </c>
      <c r="N676">
        <v>1.1000000000000001</v>
      </c>
      <c r="O676">
        <v>2178.5500000000002</v>
      </c>
      <c r="Q676" t="s">
        <v>1408</v>
      </c>
      <c r="R676" s="2">
        <v>44927</v>
      </c>
      <c r="S676">
        <v>5510</v>
      </c>
      <c r="T676" s="2">
        <v>44562</v>
      </c>
      <c r="U676" t="s">
        <v>6990</v>
      </c>
      <c r="V676" t="s">
        <v>6991</v>
      </c>
      <c r="W676">
        <v>0</v>
      </c>
      <c r="Y676">
        <v>204</v>
      </c>
      <c r="Z676" s="2">
        <v>42005</v>
      </c>
      <c r="AA676" t="s">
        <v>6880</v>
      </c>
      <c r="AC676" s="2">
        <v>42406</v>
      </c>
      <c r="AE676" t="s">
        <v>7417</v>
      </c>
      <c r="AF676" t="s">
        <v>20</v>
      </c>
      <c r="AG676" t="s">
        <v>21</v>
      </c>
      <c r="AH676">
        <v>5002</v>
      </c>
      <c r="AI676">
        <v>1</v>
      </c>
      <c r="AJ676">
        <v>5541</v>
      </c>
      <c r="AO676" t="s">
        <v>7416</v>
      </c>
      <c r="AS676" t="s">
        <v>26</v>
      </c>
      <c r="AU676">
        <v>5002</v>
      </c>
      <c r="AV676">
        <v>5002</v>
      </c>
      <c r="AW676">
        <v>5002</v>
      </c>
      <c r="AX676">
        <v>1</v>
      </c>
      <c r="AY676">
        <v>3</v>
      </c>
      <c r="AZ676">
        <v>400</v>
      </c>
      <c r="BB676">
        <v>748</v>
      </c>
      <c r="BE676" t="s">
        <v>1411</v>
      </c>
      <c r="BF676" t="s">
        <v>1411</v>
      </c>
      <c r="BG676" t="s">
        <v>31</v>
      </c>
      <c r="BK676" t="s">
        <v>31</v>
      </c>
      <c r="BL676" t="s">
        <v>31</v>
      </c>
      <c r="BM676" s="2">
        <v>42005</v>
      </c>
    </row>
    <row r="677" spans="1:65">
      <c r="A677">
        <v>87985</v>
      </c>
      <c r="B677">
        <v>56551</v>
      </c>
      <c r="C677" t="s">
        <v>1406</v>
      </c>
      <c r="D677">
        <v>2112</v>
      </c>
      <c r="E677" t="s">
        <v>1406</v>
      </c>
      <c r="F677" t="s">
        <v>7416</v>
      </c>
      <c r="G677">
        <v>83</v>
      </c>
      <c r="I677" t="s">
        <v>7417</v>
      </c>
      <c r="J677" t="s">
        <v>6877</v>
      </c>
      <c r="K677" t="s">
        <v>240</v>
      </c>
      <c r="M677">
        <v>189200</v>
      </c>
      <c r="N677">
        <v>1.1000000000000001</v>
      </c>
      <c r="O677">
        <v>208.12</v>
      </c>
      <c r="Q677" t="s">
        <v>1408</v>
      </c>
      <c r="R677" s="2">
        <v>44927</v>
      </c>
      <c r="S677">
        <v>5510</v>
      </c>
      <c r="T677" s="2">
        <v>44562</v>
      </c>
      <c r="U677" t="s">
        <v>6990</v>
      </c>
      <c r="V677" t="s">
        <v>6991</v>
      </c>
      <c r="W677">
        <v>0</v>
      </c>
      <c r="Y677">
        <v>204</v>
      </c>
      <c r="Z677" s="2">
        <v>42005</v>
      </c>
      <c r="AA677" t="s">
        <v>6880</v>
      </c>
      <c r="AC677" s="2">
        <v>42406</v>
      </c>
      <c r="AE677" t="s">
        <v>7417</v>
      </c>
      <c r="AF677" t="s">
        <v>20</v>
      </c>
      <c r="AG677" t="s">
        <v>21</v>
      </c>
      <c r="AH677">
        <v>5002</v>
      </c>
      <c r="AI677">
        <v>1</v>
      </c>
      <c r="AJ677">
        <v>5541</v>
      </c>
      <c r="AO677" t="s">
        <v>7416</v>
      </c>
      <c r="AS677" t="s">
        <v>26</v>
      </c>
      <c r="AU677">
        <v>5002</v>
      </c>
      <c r="AV677">
        <v>5002</v>
      </c>
      <c r="AW677">
        <v>5002</v>
      </c>
      <c r="AX677">
        <v>2</v>
      </c>
      <c r="AY677">
        <v>4</v>
      </c>
      <c r="AZ677">
        <v>400</v>
      </c>
      <c r="BB677">
        <v>748</v>
      </c>
      <c r="BE677" t="s">
        <v>1411</v>
      </c>
      <c r="BF677" t="s">
        <v>1411</v>
      </c>
      <c r="BG677" t="s">
        <v>31</v>
      </c>
      <c r="BK677" t="s">
        <v>31</v>
      </c>
      <c r="BL677" t="s">
        <v>31</v>
      </c>
      <c r="BM677" s="2">
        <v>42005</v>
      </c>
    </row>
    <row r="678" spans="1:65">
      <c r="A678" t="s">
        <v>1422</v>
      </c>
      <c r="B678">
        <v>56551</v>
      </c>
      <c r="C678" t="s">
        <v>1380</v>
      </c>
      <c r="D678">
        <v>2114</v>
      </c>
      <c r="E678" t="s">
        <v>1380</v>
      </c>
      <c r="F678" t="s">
        <v>7418</v>
      </c>
      <c r="G678">
        <v>138</v>
      </c>
      <c r="I678" t="s">
        <v>7419</v>
      </c>
      <c r="J678" t="s">
        <v>6883</v>
      </c>
      <c r="K678" t="s">
        <v>277</v>
      </c>
      <c r="L678" t="s">
        <v>27</v>
      </c>
      <c r="M678">
        <v>468800</v>
      </c>
      <c r="N678">
        <v>1.1000000000000001</v>
      </c>
      <c r="O678">
        <v>515.67999999999995</v>
      </c>
      <c r="Q678" t="s">
        <v>1423</v>
      </c>
      <c r="R678" s="2">
        <v>44927</v>
      </c>
      <c r="S678">
        <v>5510</v>
      </c>
      <c r="T678" s="2">
        <v>44562</v>
      </c>
      <c r="U678" t="s">
        <v>6990</v>
      </c>
      <c r="V678" t="s">
        <v>6991</v>
      </c>
      <c r="W678">
        <v>0</v>
      </c>
      <c r="Y678">
        <v>204</v>
      </c>
      <c r="Z678" s="2">
        <v>42005</v>
      </c>
      <c r="AA678" t="s">
        <v>6880</v>
      </c>
      <c r="AC678" s="2">
        <v>40084</v>
      </c>
      <c r="AF678" t="s">
        <v>20</v>
      </c>
      <c r="AG678" t="s">
        <v>21</v>
      </c>
      <c r="AH678">
        <v>5001</v>
      </c>
      <c r="AI678">
        <v>1</v>
      </c>
      <c r="AJ678">
        <v>5540</v>
      </c>
      <c r="AO678" t="s">
        <v>7420</v>
      </c>
      <c r="AP678" t="s">
        <v>7421</v>
      </c>
      <c r="AQ678" t="s">
        <v>7422</v>
      </c>
      <c r="AR678" t="s">
        <v>7423</v>
      </c>
      <c r="AS678" t="s">
        <v>26</v>
      </c>
      <c r="AU678">
        <v>5001</v>
      </c>
      <c r="AV678">
        <v>5001</v>
      </c>
      <c r="AW678">
        <v>5001</v>
      </c>
      <c r="AX678">
        <v>1</v>
      </c>
      <c r="AY678">
        <v>11</v>
      </c>
      <c r="AZ678">
        <v>400</v>
      </c>
      <c r="BB678">
        <v>748</v>
      </c>
      <c r="BE678" t="s">
        <v>1424</v>
      </c>
      <c r="BF678" t="s">
        <v>1424</v>
      </c>
      <c r="BG678" t="s">
        <v>31</v>
      </c>
      <c r="BK678" t="s">
        <v>31</v>
      </c>
      <c r="BL678" t="s">
        <v>31</v>
      </c>
      <c r="BM678" s="2">
        <v>42005</v>
      </c>
    </row>
    <row r="679" spans="1:65">
      <c r="A679" t="s">
        <v>1422</v>
      </c>
      <c r="B679">
        <v>56551</v>
      </c>
      <c r="C679" t="s">
        <v>1380</v>
      </c>
      <c r="D679">
        <v>2114</v>
      </c>
      <c r="E679" t="s">
        <v>1380</v>
      </c>
      <c r="F679" t="s">
        <v>7418</v>
      </c>
      <c r="G679">
        <v>138</v>
      </c>
      <c r="I679" t="s">
        <v>7419</v>
      </c>
      <c r="J679" t="s">
        <v>6883</v>
      </c>
      <c r="K679" t="s">
        <v>277</v>
      </c>
      <c r="L679" t="s">
        <v>27</v>
      </c>
      <c r="M679">
        <v>71000</v>
      </c>
      <c r="N679">
        <v>1.1000000000000001</v>
      </c>
      <c r="O679">
        <v>78.099999999999994</v>
      </c>
      <c r="Q679" t="s">
        <v>1423</v>
      </c>
      <c r="R679" s="2">
        <v>44927</v>
      </c>
      <c r="S679">
        <v>5510</v>
      </c>
      <c r="T679" s="2">
        <v>44562</v>
      </c>
      <c r="U679" t="s">
        <v>6990</v>
      </c>
      <c r="V679" t="s">
        <v>6991</v>
      </c>
      <c r="W679">
        <v>0</v>
      </c>
      <c r="Y679">
        <v>204</v>
      </c>
      <c r="Z679" s="2">
        <v>42005</v>
      </c>
      <c r="AA679" t="s">
        <v>6880</v>
      </c>
      <c r="AC679" s="2">
        <v>40084</v>
      </c>
      <c r="AF679" t="s">
        <v>20</v>
      </c>
      <c r="AG679" t="s">
        <v>21</v>
      </c>
      <c r="AH679">
        <v>5001</v>
      </c>
      <c r="AI679">
        <v>1</v>
      </c>
      <c r="AJ679">
        <v>5540</v>
      </c>
      <c r="AO679" t="s">
        <v>7420</v>
      </c>
      <c r="AP679" t="s">
        <v>7421</v>
      </c>
      <c r="AQ679" t="s">
        <v>7422</v>
      </c>
      <c r="AR679" t="s">
        <v>7423</v>
      </c>
      <c r="AS679" t="s">
        <v>26</v>
      </c>
      <c r="AU679">
        <v>5001</v>
      </c>
      <c r="AV679">
        <v>5001</v>
      </c>
      <c r="AW679">
        <v>5001</v>
      </c>
      <c r="AX679">
        <v>2</v>
      </c>
      <c r="AY679">
        <v>12</v>
      </c>
      <c r="AZ679">
        <v>400</v>
      </c>
      <c r="BB679">
        <v>748</v>
      </c>
      <c r="BE679" t="s">
        <v>1425</v>
      </c>
      <c r="BF679" t="s">
        <v>1425</v>
      </c>
      <c r="BG679" t="s">
        <v>31</v>
      </c>
      <c r="BK679" t="s">
        <v>31</v>
      </c>
      <c r="BL679" t="s">
        <v>31</v>
      </c>
      <c r="BM679" s="2">
        <v>42005</v>
      </c>
    </row>
    <row r="680" spans="1:65">
      <c r="A680" t="s">
        <v>1422</v>
      </c>
      <c r="B680">
        <v>56551</v>
      </c>
      <c r="C680" t="s">
        <v>1380</v>
      </c>
      <c r="D680">
        <v>2114</v>
      </c>
      <c r="E680" t="s">
        <v>1380</v>
      </c>
      <c r="F680" t="s">
        <v>7418</v>
      </c>
      <c r="G680">
        <v>138</v>
      </c>
      <c r="I680" t="s">
        <v>7419</v>
      </c>
      <c r="J680" t="s">
        <v>6883</v>
      </c>
      <c r="K680" t="s">
        <v>277</v>
      </c>
      <c r="L680" t="s">
        <v>506</v>
      </c>
      <c r="M680">
        <v>63200</v>
      </c>
      <c r="N680">
        <v>1.1000000000000001</v>
      </c>
      <c r="O680">
        <v>69.52</v>
      </c>
      <c r="Q680" t="s">
        <v>1423</v>
      </c>
      <c r="R680" s="2">
        <v>44927</v>
      </c>
      <c r="S680">
        <v>5510</v>
      </c>
      <c r="T680" s="2">
        <v>44562</v>
      </c>
      <c r="U680" t="s">
        <v>6990</v>
      </c>
      <c r="V680" t="s">
        <v>6991</v>
      </c>
      <c r="W680">
        <v>0</v>
      </c>
      <c r="Y680">
        <v>204</v>
      </c>
      <c r="Z680" s="2">
        <v>42005</v>
      </c>
      <c r="AA680" t="s">
        <v>6880</v>
      </c>
      <c r="AC680" s="2">
        <v>40084</v>
      </c>
      <c r="AF680" t="s">
        <v>20</v>
      </c>
      <c r="AG680" t="s">
        <v>21</v>
      </c>
      <c r="AH680">
        <v>5001</v>
      </c>
      <c r="AI680">
        <v>1</v>
      </c>
      <c r="AJ680">
        <v>5540</v>
      </c>
      <c r="AO680" t="s">
        <v>7420</v>
      </c>
      <c r="AP680" t="s">
        <v>7421</v>
      </c>
      <c r="AQ680" t="s">
        <v>7422</v>
      </c>
      <c r="AR680" t="s">
        <v>7423</v>
      </c>
      <c r="AS680" t="s">
        <v>26</v>
      </c>
      <c r="AU680">
        <v>5001</v>
      </c>
      <c r="AV680">
        <v>5001</v>
      </c>
      <c r="AW680">
        <v>5001</v>
      </c>
      <c r="AX680">
        <v>3</v>
      </c>
      <c r="AY680">
        <v>13</v>
      </c>
      <c r="AZ680">
        <v>400</v>
      </c>
      <c r="BB680">
        <v>748</v>
      </c>
      <c r="BE680" t="s">
        <v>1426</v>
      </c>
      <c r="BF680" t="s">
        <v>1426</v>
      </c>
      <c r="BG680" t="s">
        <v>31</v>
      </c>
      <c r="BK680" t="s">
        <v>31</v>
      </c>
      <c r="BL680" t="s">
        <v>31</v>
      </c>
      <c r="BM680" s="2">
        <v>42005</v>
      </c>
    </row>
    <row r="681" spans="1:65">
      <c r="A681" t="s">
        <v>1422</v>
      </c>
      <c r="B681">
        <v>56551</v>
      </c>
      <c r="C681" t="s">
        <v>1380</v>
      </c>
      <c r="D681">
        <v>2114</v>
      </c>
      <c r="E681" t="s">
        <v>1380</v>
      </c>
      <c r="F681" t="s">
        <v>7418</v>
      </c>
      <c r="G681">
        <v>138</v>
      </c>
      <c r="I681" t="s">
        <v>7419</v>
      </c>
      <c r="J681" t="s">
        <v>6883</v>
      </c>
      <c r="K681" t="s">
        <v>277</v>
      </c>
      <c r="L681" t="s">
        <v>27</v>
      </c>
      <c r="M681">
        <v>737000</v>
      </c>
      <c r="N681">
        <v>1.1000000000000001</v>
      </c>
      <c r="O681">
        <v>810.7</v>
      </c>
      <c r="Q681" t="s">
        <v>1423</v>
      </c>
      <c r="R681" s="2">
        <v>44927</v>
      </c>
      <c r="S681">
        <v>5510</v>
      </c>
      <c r="T681" s="2">
        <v>44562</v>
      </c>
      <c r="U681" t="s">
        <v>6990</v>
      </c>
      <c r="V681" t="s">
        <v>6991</v>
      </c>
      <c r="W681">
        <v>0</v>
      </c>
      <c r="Y681">
        <v>204</v>
      </c>
      <c r="Z681" s="2">
        <v>42005</v>
      </c>
      <c r="AA681" t="s">
        <v>6880</v>
      </c>
      <c r="AC681" s="2">
        <v>40084</v>
      </c>
      <c r="AF681" t="s">
        <v>20</v>
      </c>
      <c r="AG681" t="s">
        <v>21</v>
      </c>
      <c r="AH681">
        <v>5001</v>
      </c>
      <c r="AI681">
        <v>1</v>
      </c>
      <c r="AJ681">
        <v>5540</v>
      </c>
      <c r="AO681" t="s">
        <v>7420</v>
      </c>
      <c r="AP681" t="s">
        <v>7421</v>
      </c>
      <c r="AQ681" t="s">
        <v>7422</v>
      </c>
      <c r="AR681" t="s">
        <v>7423</v>
      </c>
      <c r="AS681" t="s">
        <v>26</v>
      </c>
      <c r="AU681">
        <v>5001</v>
      </c>
      <c r="AV681">
        <v>5001</v>
      </c>
      <c r="AW681">
        <v>5001</v>
      </c>
      <c r="AX681">
        <v>4</v>
      </c>
      <c r="AY681">
        <v>14</v>
      </c>
      <c r="AZ681">
        <v>400</v>
      </c>
      <c r="BB681">
        <v>748</v>
      </c>
      <c r="BE681" t="s">
        <v>1427</v>
      </c>
      <c r="BF681" t="s">
        <v>1427</v>
      </c>
      <c r="BG681" t="s">
        <v>31</v>
      </c>
      <c r="BK681" t="s">
        <v>31</v>
      </c>
      <c r="BL681" t="s">
        <v>31</v>
      </c>
      <c r="BM681" s="2">
        <v>42005</v>
      </c>
    </row>
    <row r="682" spans="1:65">
      <c r="A682" t="s">
        <v>1422</v>
      </c>
      <c r="B682">
        <v>56551</v>
      </c>
      <c r="C682" t="s">
        <v>1380</v>
      </c>
      <c r="D682">
        <v>2114</v>
      </c>
      <c r="E682" t="s">
        <v>1380</v>
      </c>
      <c r="F682" t="s">
        <v>7418</v>
      </c>
      <c r="G682">
        <v>138</v>
      </c>
      <c r="I682" t="s">
        <v>7419</v>
      </c>
      <c r="J682" t="s">
        <v>6883</v>
      </c>
      <c r="K682" t="s">
        <v>277</v>
      </c>
      <c r="L682" t="s">
        <v>27</v>
      </c>
      <c r="M682">
        <v>507400</v>
      </c>
      <c r="N682">
        <v>1.1000000000000001</v>
      </c>
      <c r="O682">
        <v>558.14</v>
      </c>
      <c r="Q682" t="s">
        <v>1423</v>
      </c>
      <c r="R682" s="2">
        <v>44927</v>
      </c>
      <c r="S682">
        <v>5510</v>
      </c>
      <c r="T682" s="2">
        <v>44562</v>
      </c>
      <c r="U682" t="s">
        <v>6990</v>
      </c>
      <c r="V682" t="s">
        <v>6991</v>
      </c>
      <c r="W682">
        <v>0</v>
      </c>
      <c r="Y682">
        <v>204</v>
      </c>
      <c r="Z682" s="2">
        <v>42005</v>
      </c>
      <c r="AA682" t="s">
        <v>6880</v>
      </c>
      <c r="AC682" s="2">
        <v>40084</v>
      </c>
      <c r="AF682" t="s">
        <v>20</v>
      </c>
      <c r="AG682" t="s">
        <v>21</v>
      </c>
      <c r="AH682">
        <v>5001</v>
      </c>
      <c r="AI682">
        <v>1</v>
      </c>
      <c r="AJ682">
        <v>5540</v>
      </c>
      <c r="AO682" t="s">
        <v>7420</v>
      </c>
      <c r="AP682" t="s">
        <v>7421</v>
      </c>
      <c r="AQ682" t="s">
        <v>7422</v>
      </c>
      <c r="AR682" t="s">
        <v>7423</v>
      </c>
      <c r="AS682" t="s">
        <v>26</v>
      </c>
      <c r="AU682">
        <v>5001</v>
      </c>
      <c r="AV682">
        <v>5001</v>
      </c>
      <c r="AW682">
        <v>5001</v>
      </c>
      <c r="AX682">
        <v>5</v>
      </c>
      <c r="AY682">
        <v>15</v>
      </c>
      <c r="AZ682">
        <v>400</v>
      </c>
      <c r="BB682">
        <v>748</v>
      </c>
      <c r="BE682" t="s">
        <v>1427</v>
      </c>
      <c r="BF682" t="s">
        <v>1427</v>
      </c>
      <c r="BG682" t="s">
        <v>31</v>
      </c>
      <c r="BK682" t="s">
        <v>31</v>
      </c>
      <c r="BL682" t="s">
        <v>31</v>
      </c>
      <c r="BM682" s="2">
        <v>42005</v>
      </c>
    </row>
    <row r="683" spans="1:65">
      <c r="A683" t="s">
        <v>1422</v>
      </c>
      <c r="B683">
        <v>56551</v>
      </c>
      <c r="C683" t="s">
        <v>1380</v>
      </c>
      <c r="D683">
        <v>2114</v>
      </c>
      <c r="E683" t="s">
        <v>1380</v>
      </c>
      <c r="F683" t="s">
        <v>7418</v>
      </c>
      <c r="G683">
        <v>138</v>
      </c>
      <c r="I683" t="s">
        <v>7419</v>
      </c>
      <c r="J683" t="s">
        <v>6883</v>
      </c>
      <c r="K683" t="s">
        <v>277</v>
      </c>
      <c r="L683" t="s">
        <v>506</v>
      </c>
      <c r="M683">
        <v>144800</v>
      </c>
      <c r="N683">
        <v>1.1000000000000001</v>
      </c>
      <c r="O683">
        <v>159.28</v>
      </c>
      <c r="Q683" t="s">
        <v>1423</v>
      </c>
      <c r="R683" s="2">
        <v>44927</v>
      </c>
      <c r="S683">
        <v>5510</v>
      </c>
      <c r="T683" s="2">
        <v>44562</v>
      </c>
      <c r="U683" t="s">
        <v>6990</v>
      </c>
      <c r="V683" t="s">
        <v>6991</v>
      </c>
      <c r="W683">
        <v>0</v>
      </c>
      <c r="Y683">
        <v>204</v>
      </c>
      <c r="Z683" s="2">
        <v>42005</v>
      </c>
      <c r="AA683" t="s">
        <v>6880</v>
      </c>
      <c r="AC683" s="2">
        <v>40084</v>
      </c>
      <c r="AF683" t="s">
        <v>20</v>
      </c>
      <c r="AG683" t="s">
        <v>21</v>
      </c>
      <c r="AH683">
        <v>5001</v>
      </c>
      <c r="AI683">
        <v>1</v>
      </c>
      <c r="AJ683">
        <v>5540</v>
      </c>
      <c r="AO683" t="s">
        <v>7420</v>
      </c>
      <c r="AP683" t="s">
        <v>7421</v>
      </c>
      <c r="AQ683" t="s">
        <v>7422</v>
      </c>
      <c r="AR683" t="s">
        <v>7423</v>
      </c>
      <c r="AS683" t="s">
        <v>26</v>
      </c>
      <c r="AU683">
        <v>5001</v>
      </c>
      <c r="AV683">
        <v>5001</v>
      </c>
      <c r="AW683">
        <v>5001</v>
      </c>
      <c r="AX683">
        <v>6</v>
      </c>
      <c r="AY683">
        <v>16</v>
      </c>
      <c r="AZ683">
        <v>400</v>
      </c>
      <c r="BB683">
        <v>748</v>
      </c>
      <c r="BE683" t="s">
        <v>1428</v>
      </c>
      <c r="BF683" t="s">
        <v>1428</v>
      </c>
      <c r="BG683" t="s">
        <v>31</v>
      </c>
      <c r="BK683" t="s">
        <v>31</v>
      </c>
      <c r="BL683" t="s">
        <v>31</v>
      </c>
      <c r="BM683" s="2">
        <v>42005</v>
      </c>
    </row>
    <row r="684" spans="1:65">
      <c r="A684" t="s">
        <v>1422</v>
      </c>
      <c r="B684">
        <v>56551</v>
      </c>
      <c r="C684" t="s">
        <v>1380</v>
      </c>
      <c r="D684">
        <v>2114</v>
      </c>
      <c r="E684" t="s">
        <v>1380</v>
      </c>
      <c r="F684" t="s">
        <v>7418</v>
      </c>
      <c r="G684">
        <v>138</v>
      </c>
      <c r="I684" t="s">
        <v>7419</v>
      </c>
      <c r="J684" t="s">
        <v>6883</v>
      </c>
      <c r="K684" t="s">
        <v>277</v>
      </c>
      <c r="L684" t="s">
        <v>506</v>
      </c>
      <c r="M684">
        <v>195200</v>
      </c>
      <c r="N684">
        <v>1.1000000000000001</v>
      </c>
      <c r="O684">
        <v>214.72</v>
      </c>
      <c r="Q684" t="s">
        <v>1423</v>
      </c>
      <c r="R684" s="2">
        <v>44927</v>
      </c>
      <c r="S684">
        <v>5510</v>
      </c>
      <c r="T684" s="2">
        <v>44562</v>
      </c>
      <c r="U684" t="s">
        <v>6990</v>
      </c>
      <c r="V684" t="s">
        <v>6991</v>
      </c>
      <c r="W684">
        <v>0</v>
      </c>
      <c r="Y684">
        <v>204</v>
      </c>
      <c r="Z684" s="2">
        <v>42005</v>
      </c>
      <c r="AA684" t="s">
        <v>6880</v>
      </c>
      <c r="AC684" s="2">
        <v>40084</v>
      </c>
      <c r="AF684" t="s">
        <v>20</v>
      </c>
      <c r="AG684" t="s">
        <v>21</v>
      </c>
      <c r="AH684">
        <v>5001</v>
      </c>
      <c r="AI684">
        <v>1</v>
      </c>
      <c r="AJ684">
        <v>5540</v>
      </c>
      <c r="AO684" t="s">
        <v>7420</v>
      </c>
      <c r="AP684" t="s">
        <v>7421</v>
      </c>
      <c r="AQ684" t="s">
        <v>7422</v>
      </c>
      <c r="AR684" t="s">
        <v>7423</v>
      </c>
      <c r="AS684" t="s">
        <v>26</v>
      </c>
      <c r="AU684">
        <v>5001</v>
      </c>
      <c r="AV684">
        <v>5001</v>
      </c>
      <c r="AW684">
        <v>5001</v>
      </c>
      <c r="AX684">
        <v>7</v>
      </c>
      <c r="AY684">
        <v>17</v>
      </c>
      <c r="AZ684">
        <v>400</v>
      </c>
      <c r="BB684">
        <v>748</v>
      </c>
      <c r="BE684" t="s">
        <v>1429</v>
      </c>
      <c r="BF684" t="s">
        <v>1429</v>
      </c>
      <c r="BG684" t="s">
        <v>31</v>
      </c>
      <c r="BK684" t="s">
        <v>31</v>
      </c>
      <c r="BL684" t="s">
        <v>31</v>
      </c>
      <c r="BM684" s="2">
        <v>42005</v>
      </c>
    </row>
    <row r="685" spans="1:65">
      <c r="A685" t="s">
        <v>1422</v>
      </c>
      <c r="B685">
        <v>56551</v>
      </c>
      <c r="C685" t="s">
        <v>1380</v>
      </c>
      <c r="D685">
        <v>2114</v>
      </c>
      <c r="E685" t="s">
        <v>1380</v>
      </c>
      <c r="F685" t="s">
        <v>7418</v>
      </c>
      <c r="G685">
        <v>138</v>
      </c>
      <c r="I685" t="s">
        <v>7419</v>
      </c>
      <c r="J685" t="s">
        <v>6883</v>
      </c>
      <c r="K685" t="s">
        <v>240</v>
      </c>
      <c r="M685">
        <v>240100</v>
      </c>
      <c r="N685">
        <v>1.1000000000000001</v>
      </c>
      <c r="O685">
        <v>264.11</v>
      </c>
      <c r="Q685" t="s">
        <v>1423</v>
      </c>
      <c r="R685" s="2">
        <v>44927</v>
      </c>
      <c r="S685">
        <v>5510</v>
      </c>
      <c r="T685" s="2">
        <v>44562</v>
      </c>
      <c r="U685" t="s">
        <v>6990</v>
      </c>
      <c r="V685" t="s">
        <v>6991</v>
      </c>
      <c r="W685">
        <v>0</v>
      </c>
      <c r="Y685">
        <v>204</v>
      </c>
      <c r="Z685" s="2">
        <v>42005</v>
      </c>
      <c r="AA685" t="s">
        <v>6880</v>
      </c>
      <c r="AC685" s="2">
        <v>40084</v>
      </c>
      <c r="AF685" t="s">
        <v>20</v>
      </c>
      <c r="AG685" t="s">
        <v>21</v>
      </c>
      <c r="AH685">
        <v>5001</v>
      </c>
      <c r="AI685">
        <v>1</v>
      </c>
      <c r="AJ685">
        <v>5540</v>
      </c>
      <c r="AO685" t="s">
        <v>7420</v>
      </c>
      <c r="AP685" t="s">
        <v>7421</v>
      </c>
      <c r="AQ685" t="s">
        <v>7422</v>
      </c>
      <c r="AR685" t="s">
        <v>7423</v>
      </c>
      <c r="AS685" t="s">
        <v>26</v>
      </c>
      <c r="AU685">
        <v>5001</v>
      </c>
      <c r="AV685">
        <v>5001</v>
      </c>
      <c r="AW685">
        <v>5001</v>
      </c>
      <c r="AX685">
        <v>8</v>
      </c>
      <c r="AY685">
        <v>18</v>
      </c>
      <c r="AZ685">
        <v>400</v>
      </c>
      <c r="BB685">
        <v>748</v>
      </c>
      <c r="BE685" t="s">
        <v>1430</v>
      </c>
      <c r="BF685" t="s">
        <v>1430</v>
      </c>
      <c r="BG685" t="s">
        <v>31</v>
      </c>
      <c r="BK685" t="s">
        <v>31</v>
      </c>
      <c r="BL685" t="s">
        <v>31</v>
      </c>
      <c r="BM685" s="2">
        <v>42005</v>
      </c>
    </row>
    <row r="686" spans="1:65">
      <c r="A686">
        <v>87988</v>
      </c>
      <c r="B686">
        <v>56551</v>
      </c>
      <c r="C686" t="s">
        <v>1380</v>
      </c>
      <c r="D686">
        <v>2114</v>
      </c>
      <c r="E686" t="s">
        <v>1380</v>
      </c>
      <c r="F686" t="s">
        <v>7418</v>
      </c>
      <c r="G686">
        <v>138</v>
      </c>
      <c r="I686" t="s">
        <v>7419</v>
      </c>
      <c r="J686" t="s">
        <v>6877</v>
      </c>
      <c r="K686" t="s">
        <v>240</v>
      </c>
      <c r="M686">
        <v>224300</v>
      </c>
      <c r="N686">
        <v>1.1000000000000001</v>
      </c>
      <c r="O686">
        <v>246.73</v>
      </c>
      <c r="Q686" t="s">
        <v>1418</v>
      </c>
      <c r="R686" s="2">
        <v>44927</v>
      </c>
      <c r="S686">
        <v>5510</v>
      </c>
      <c r="T686" s="2">
        <v>44562</v>
      </c>
      <c r="U686" t="s">
        <v>6990</v>
      </c>
      <c r="V686" t="s">
        <v>6991</v>
      </c>
      <c r="W686">
        <v>0</v>
      </c>
      <c r="Y686">
        <v>204</v>
      </c>
      <c r="Z686" s="2">
        <v>42005</v>
      </c>
      <c r="AA686" t="s">
        <v>6880</v>
      </c>
      <c r="AE686" t="s">
        <v>7419</v>
      </c>
      <c r="AF686" t="s">
        <v>20</v>
      </c>
      <c r="AG686" t="s">
        <v>21</v>
      </c>
      <c r="AH686">
        <v>5002</v>
      </c>
      <c r="AI686">
        <v>1</v>
      </c>
      <c r="AJ686">
        <v>5541</v>
      </c>
      <c r="AO686" t="s">
        <v>7418</v>
      </c>
      <c r="AS686" t="s">
        <v>26</v>
      </c>
      <c r="AU686">
        <v>5002</v>
      </c>
      <c r="AV686">
        <v>5002</v>
      </c>
      <c r="AW686">
        <v>5002</v>
      </c>
      <c r="AX686">
        <v>1</v>
      </c>
      <c r="AY686">
        <v>1</v>
      </c>
      <c r="AZ686">
        <v>400</v>
      </c>
      <c r="BB686">
        <v>748</v>
      </c>
      <c r="BE686" t="s">
        <v>1421</v>
      </c>
      <c r="BF686" t="s">
        <v>1421</v>
      </c>
      <c r="BG686" t="s">
        <v>31</v>
      </c>
      <c r="BK686" t="s">
        <v>31</v>
      </c>
      <c r="BL686" t="s">
        <v>31</v>
      </c>
      <c r="BM686" s="2">
        <v>42005</v>
      </c>
    </row>
    <row r="687" spans="1:65">
      <c r="A687">
        <v>87988</v>
      </c>
      <c r="B687">
        <v>56551</v>
      </c>
      <c r="C687" t="s">
        <v>1380</v>
      </c>
      <c r="D687">
        <v>2114</v>
      </c>
      <c r="E687" t="s">
        <v>1380</v>
      </c>
      <c r="F687" t="s">
        <v>7418</v>
      </c>
      <c r="G687">
        <v>138</v>
      </c>
      <c r="I687" t="s">
        <v>7419</v>
      </c>
      <c r="J687" t="s">
        <v>6877</v>
      </c>
      <c r="K687" t="s">
        <v>240</v>
      </c>
      <c r="M687">
        <v>18900</v>
      </c>
      <c r="N687">
        <v>1.1000000000000001</v>
      </c>
      <c r="O687">
        <v>20.79</v>
      </c>
      <c r="Q687" t="s">
        <v>1418</v>
      </c>
      <c r="R687" s="2">
        <v>44927</v>
      </c>
      <c r="S687">
        <v>5510</v>
      </c>
      <c r="T687" s="2">
        <v>44562</v>
      </c>
      <c r="U687" t="s">
        <v>6990</v>
      </c>
      <c r="V687" t="s">
        <v>6991</v>
      </c>
      <c r="W687">
        <v>0</v>
      </c>
      <c r="Y687">
        <v>204</v>
      </c>
      <c r="Z687" s="2">
        <v>42005</v>
      </c>
      <c r="AA687" t="s">
        <v>6880</v>
      </c>
      <c r="AE687" t="s">
        <v>7419</v>
      </c>
      <c r="AF687" t="s">
        <v>20</v>
      </c>
      <c r="AG687" t="s">
        <v>21</v>
      </c>
      <c r="AH687">
        <v>5002</v>
      </c>
      <c r="AI687">
        <v>1</v>
      </c>
      <c r="AJ687">
        <v>5541</v>
      </c>
      <c r="AO687" t="s">
        <v>7418</v>
      </c>
      <c r="AS687" t="s">
        <v>26</v>
      </c>
      <c r="AU687">
        <v>5002</v>
      </c>
      <c r="AV687">
        <v>5002</v>
      </c>
      <c r="AW687">
        <v>5002</v>
      </c>
      <c r="AX687">
        <v>2</v>
      </c>
      <c r="AY687">
        <v>2</v>
      </c>
      <c r="AZ687">
        <v>400</v>
      </c>
      <c r="BB687">
        <v>748</v>
      </c>
      <c r="BE687" t="s">
        <v>1421</v>
      </c>
      <c r="BF687" t="s">
        <v>1421</v>
      </c>
      <c r="BG687" t="s">
        <v>31</v>
      </c>
      <c r="BK687" t="s">
        <v>31</v>
      </c>
      <c r="BL687" t="s">
        <v>31</v>
      </c>
      <c r="BM687" s="2">
        <v>42005</v>
      </c>
    </row>
    <row r="688" spans="1:65">
      <c r="A688">
        <v>111626</v>
      </c>
      <c r="B688">
        <v>56551</v>
      </c>
      <c r="C688" t="s">
        <v>1432</v>
      </c>
      <c r="D688">
        <v>2170</v>
      </c>
      <c r="E688" t="s">
        <v>1432</v>
      </c>
      <c r="F688" t="s">
        <v>7424</v>
      </c>
      <c r="G688">
        <v>14</v>
      </c>
      <c r="I688" t="s">
        <v>7425</v>
      </c>
      <c r="J688" t="s">
        <v>6883</v>
      </c>
      <c r="K688" t="s">
        <v>360</v>
      </c>
      <c r="M688">
        <v>43300</v>
      </c>
      <c r="N688">
        <v>1.1000000000000001</v>
      </c>
      <c r="O688">
        <v>47.63</v>
      </c>
      <c r="Q688" t="s">
        <v>1451</v>
      </c>
      <c r="R688" s="2">
        <v>44927</v>
      </c>
      <c r="S688">
        <v>5510</v>
      </c>
      <c r="T688" s="2">
        <v>44562</v>
      </c>
      <c r="U688" t="s">
        <v>6990</v>
      </c>
      <c r="V688" t="s">
        <v>6991</v>
      </c>
      <c r="W688">
        <v>0</v>
      </c>
      <c r="Y688">
        <v>204</v>
      </c>
      <c r="Z688" s="2">
        <v>43797</v>
      </c>
      <c r="AA688" t="s">
        <v>6880</v>
      </c>
      <c r="AE688" t="s">
        <v>7425</v>
      </c>
      <c r="AF688" t="s">
        <v>20</v>
      </c>
      <c r="AG688" t="s">
        <v>21</v>
      </c>
      <c r="AH688">
        <v>5001</v>
      </c>
      <c r="AI688">
        <v>1</v>
      </c>
      <c r="AJ688">
        <v>5540</v>
      </c>
      <c r="AO688" t="s">
        <v>7424</v>
      </c>
      <c r="AS688" t="s">
        <v>26</v>
      </c>
      <c r="AU688">
        <v>5001</v>
      </c>
      <c r="AV688">
        <v>5001</v>
      </c>
      <c r="AW688">
        <v>5001</v>
      </c>
      <c r="AX688">
        <v>1</v>
      </c>
      <c r="AY688">
        <v>1</v>
      </c>
      <c r="AZ688">
        <v>400</v>
      </c>
      <c r="BB688">
        <v>748</v>
      </c>
      <c r="BE688" t="s">
        <v>1454</v>
      </c>
      <c r="BF688" t="s">
        <v>1454</v>
      </c>
      <c r="BG688" t="s">
        <v>31</v>
      </c>
      <c r="BK688" t="s">
        <v>31</v>
      </c>
      <c r="BL688" t="s">
        <v>31</v>
      </c>
      <c r="BM688" s="2">
        <v>43797</v>
      </c>
    </row>
    <row r="689" spans="1:65">
      <c r="A689">
        <v>111626</v>
      </c>
      <c r="B689">
        <v>56551</v>
      </c>
      <c r="C689" t="s">
        <v>1432</v>
      </c>
      <c r="D689">
        <v>2170</v>
      </c>
      <c r="E689" t="s">
        <v>1432</v>
      </c>
      <c r="F689" t="s">
        <v>7424</v>
      </c>
      <c r="G689">
        <v>14</v>
      </c>
      <c r="I689" t="s">
        <v>7425</v>
      </c>
      <c r="J689" t="s">
        <v>6877</v>
      </c>
      <c r="K689" t="s">
        <v>360</v>
      </c>
      <c r="M689">
        <v>10900</v>
      </c>
      <c r="N689">
        <v>1.1000000000000001</v>
      </c>
      <c r="O689">
        <v>11.99</v>
      </c>
      <c r="Q689" t="s">
        <v>1451</v>
      </c>
      <c r="R689" s="2">
        <v>44927</v>
      </c>
      <c r="S689">
        <v>5510</v>
      </c>
      <c r="T689" s="2">
        <v>44562</v>
      </c>
      <c r="U689" t="s">
        <v>6990</v>
      </c>
      <c r="V689" t="s">
        <v>6991</v>
      </c>
      <c r="W689">
        <v>0</v>
      </c>
      <c r="Y689">
        <v>204</v>
      </c>
      <c r="Z689" s="2">
        <v>43797</v>
      </c>
      <c r="AA689" t="s">
        <v>6880</v>
      </c>
      <c r="AE689" t="s">
        <v>7425</v>
      </c>
      <c r="AF689" t="s">
        <v>20</v>
      </c>
      <c r="AG689" t="s">
        <v>21</v>
      </c>
      <c r="AH689">
        <v>5001</v>
      </c>
      <c r="AI689">
        <v>1</v>
      </c>
      <c r="AJ689">
        <v>5541</v>
      </c>
      <c r="AO689" t="s">
        <v>7424</v>
      </c>
      <c r="AS689" t="s">
        <v>26</v>
      </c>
      <c r="AU689">
        <v>5001</v>
      </c>
      <c r="AV689">
        <v>5001</v>
      </c>
      <c r="AW689">
        <v>5001</v>
      </c>
      <c r="AX689">
        <v>2</v>
      </c>
      <c r="AY689">
        <v>2</v>
      </c>
      <c r="AZ689">
        <v>400</v>
      </c>
      <c r="BB689">
        <v>748</v>
      </c>
      <c r="BE689" t="s">
        <v>1455</v>
      </c>
      <c r="BF689" t="s">
        <v>1455</v>
      </c>
      <c r="BG689" t="s">
        <v>31</v>
      </c>
      <c r="BK689" t="s">
        <v>31</v>
      </c>
      <c r="BL689" t="s">
        <v>31</v>
      </c>
      <c r="BM689" s="2">
        <v>43797</v>
      </c>
    </row>
    <row r="690" spans="1:65">
      <c r="A690">
        <v>110297</v>
      </c>
      <c r="B690">
        <v>56551</v>
      </c>
      <c r="C690" t="s">
        <v>1432</v>
      </c>
      <c r="D690">
        <v>2170</v>
      </c>
      <c r="E690" t="s">
        <v>1432</v>
      </c>
      <c r="F690" t="s">
        <v>1446</v>
      </c>
      <c r="G690">
        <v>0</v>
      </c>
      <c r="I690" t="s">
        <v>7426</v>
      </c>
      <c r="J690" t="s">
        <v>6883</v>
      </c>
      <c r="K690" t="s">
        <v>1448</v>
      </c>
      <c r="M690">
        <v>200400</v>
      </c>
      <c r="N690">
        <v>1.1000000000000001</v>
      </c>
      <c r="O690">
        <v>220.44</v>
      </c>
      <c r="Q690" t="s">
        <v>1445</v>
      </c>
      <c r="R690" s="2">
        <v>44927</v>
      </c>
      <c r="S690">
        <v>5510</v>
      </c>
      <c r="T690" s="2">
        <v>44705</v>
      </c>
      <c r="U690" t="s">
        <v>6921</v>
      </c>
      <c r="V690" t="s">
        <v>6922</v>
      </c>
      <c r="W690">
        <v>0</v>
      </c>
      <c r="Y690">
        <v>204</v>
      </c>
      <c r="Z690" s="2">
        <v>43466</v>
      </c>
      <c r="AA690" t="s">
        <v>6880</v>
      </c>
      <c r="AE690" t="s">
        <v>7426</v>
      </c>
      <c r="AF690" t="s">
        <v>20</v>
      </c>
      <c r="AG690" t="s">
        <v>21</v>
      </c>
      <c r="AH690">
        <v>5002</v>
      </c>
      <c r="AI690">
        <v>1</v>
      </c>
      <c r="AJ690">
        <v>5540</v>
      </c>
      <c r="AO690" t="s">
        <v>7427</v>
      </c>
      <c r="AS690" t="s">
        <v>26</v>
      </c>
      <c r="AU690">
        <v>5002</v>
      </c>
      <c r="AV690">
        <v>5002</v>
      </c>
      <c r="AW690">
        <v>5002</v>
      </c>
      <c r="AX690">
        <v>1</v>
      </c>
      <c r="AY690">
        <v>1</v>
      </c>
      <c r="AZ690">
        <v>400</v>
      </c>
      <c r="BB690">
        <v>748</v>
      </c>
      <c r="BE690" t="s">
        <v>1449</v>
      </c>
      <c r="BF690" t="s">
        <v>1449</v>
      </c>
      <c r="BG690" t="s">
        <v>31</v>
      </c>
      <c r="BK690" t="s">
        <v>31</v>
      </c>
      <c r="BL690" t="s">
        <v>31</v>
      </c>
      <c r="BM690" s="2">
        <v>43466</v>
      </c>
    </row>
    <row r="691" spans="1:65">
      <c r="A691">
        <v>96061</v>
      </c>
      <c r="B691">
        <v>56551</v>
      </c>
      <c r="C691" t="s">
        <v>1432</v>
      </c>
      <c r="D691">
        <v>2170</v>
      </c>
      <c r="E691" t="s">
        <v>1432</v>
      </c>
      <c r="F691" t="s">
        <v>7428</v>
      </c>
      <c r="G691">
        <v>131</v>
      </c>
      <c r="I691" t="s">
        <v>7429</v>
      </c>
      <c r="J691" t="s">
        <v>6883</v>
      </c>
      <c r="K691" t="s">
        <v>619</v>
      </c>
      <c r="M691">
        <v>22300</v>
      </c>
      <c r="N691">
        <v>0</v>
      </c>
      <c r="O691">
        <v>50</v>
      </c>
      <c r="Q691" t="s">
        <v>1434</v>
      </c>
      <c r="R691" s="2">
        <v>44927</v>
      </c>
      <c r="S691">
        <v>5510</v>
      </c>
      <c r="T691" s="2">
        <v>44562</v>
      </c>
      <c r="U691" t="s">
        <v>6990</v>
      </c>
      <c r="V691" t="s">
        <v>6991</v>
      </c>
      <c r="W691">
        <v>0</v>
      </c>
      <c r="Y691">
        <v>204</v>
      </c>
      <c r="Z691" s="2">
        <v>42005</v>
      </c>
      <c r="AA691" t="s">
        <v>6880</v>
      </c>
      <c r="AD691" t="s">
        <v>1438</v>
      </c>
      <c r="AE691" t="s">
        <v>7429</v>
      </c>
      <c r="AF691" t="s">
        <v>20</v>
      </c>
      <c r="AG691" t="s">
        <v>21</v>
      </c>
      <c r="AH691">
        <v>5003</v>
      </c>
      <c r="AJ691">
        <v>5540</v>
      </c>
      <c r="AO691" t="s">
        <v>7428</v>
      </c>
      <c r="AS691" t="s">
        <v>26</v>
      </c>
      <c r="AU691">
        <v>5003</v>
      </c>
      <c r="AV691">
        <v>5003</v>
      </c>
      <c r="AW691">
        <v>5003</v>
      </c>
      <c r="AX691">
        <v>1</v>
      </c>
      <c r="AY691">
        <v>1</v>
      </c>
      <c r="AZ691">
        <v>400</v>
      </c>
      <c r="BB691">
        <v>748</v>
      </c>
      <c r="BG691" t="s">
        <v>31</v>
      </c>
      <c r="BK691" t="s">
        <v>31</v>
      </c>
      <c r="BL691" t="s">
        <v>31</v>
      </c>
      <c r="BM691" s="2">
        <v>42005</v>
      </c>
    </row>
    <row r="692" spans="1:65">
      <c r="A692">
        <v>110296</v>
      </c>
      <c r="B692">
        <v>56551</v>
      </c>
      <c r="C692" t="s">
        <v>1432</v>
      </c>
      <c r="D692">
        <v>2170</v>
      </c>
      <c r="E692" t="s">
        <v>1432</v>
      </c>
      <c r="F692" t="s">
        <v>7430</v>
      </c>
      <c r="G692">
        <v>109</v>
      </c>
      <c r="I692" t="s">
        <v>7431</v>
      </c>
      <c r="J692" t="s">
        <v>6877</v>
      </c>
      <c r="K692" t="s">
        <v>1443</v>
      </c>
      <c r="M692">
        <v>13900</v>
      </c>
      <c r="N692">
        <v>0</v>
      </c>
      <c r="O692">
        <v>50</v>
      </c>
      <c r="Q692" t="s">
        <v>1440</v>
      </c>
      <c r="R692" s="2">
        <v>44927</v>
      </c>
      <c r="S692">
        <v>5510</v>
      </c>
      <c r="T692" s="2">
        <v>44562</v>
      </c>
      <c r="U692" t="s">
        <v>6990</v>
      </c>
      <c r="V692" t="s">
        <v>6991</v>
      </c>
      <c r="W692">
        <v>0</v>
      </c>
      <c r="Y692">
        <v>204</v>
      </c>
      <c r="Z692" s="2">
        <v>43466</v>
      </c>
      <c r="AA692" t="s">
        <v>6880</v>
      </c>
      <c r="AE692" t="s">
        <v>7431</v>
      </c>
      <c r="AF692" t="s">
        <v>20</v>
      </c>
      <c r="AG692" t="s">
        <v>21</v>
      </c>
      <c r="AH692">
        <v>5005</v>
      </c>
      <c r="AJ692">
        <v>5541</v>
      </c>
      <c r="AO692" t="s">
        <v>7432</v>
      </c>
      <c r="AS692" t="s">
        <v>26</v>
      </c>
      <c r="AU692">
        <v>5005</v>
      </c>
      <c r="AV692">
        <v>5005</v>
      </c>
      <c r="AW692">
        <v>5005</v>
      </c>
      <c r="AX692">
        <v>1</v>
      </c>
      <c r="AY692">
        <v>1</v>
      </c>
      <c r="AZ692">
        <v>400</v>
      </c>
      <c r="BB692">
        <v>748</v>
      </c>
      <c r="BG692" t="s">
        <v>31</v>
      </c>
      <c r="BK692" t="s">
        <v>31</v>
      </c>
      <c r="BL692" t="s">
        <v>31</v>
      </c>
      <c r="BM692" s="2">
        <v>43466</v>
      </c>
    </row>
    <row r="693" spans="1:65">
      <c r="A693" t="s">
        <v>1472</v>
      </c>
      <c r="B693">
        <v>56551</v>
      </c>
      <c r="C693" t="s">
        <v>1432</v>
      </c>
      <c r="D693">
        <v>2170</v>
      </c>
      <c r="E693" t="s">
        <v>1432</v>
      </c>
      <c r="F693" t="s">
        <v>7428</v>
      </c>
      <c r="G693">
        <v>131</v>
      </c>
      <c r="I693" t="s">
        <v>7433</v>
      </c>
      <c r="J693" t="s">
        <v>6883</v>
      </c>
      <c r="K693" t="s">
        <v>200</v>
      </c>
      <c r="M693">
        <v>1540000</v>
      </c>
      <c r="N693">
        <v>1.1000000000000001</v>
      </c>
      <c r="O693">
        <v>1694</v>
      </c>
      <c r="Q693" t="s">
        <v>1434</v>
      </c>
      <c r="R693" s="2">
        <v>44927</v>
      </c>
      <c r="S693">
        <v>5510</v>
      </c>
      <c r="T693" s="2">
        <v>44645</v>
      </c>
      <c r="U693" t="s">
        <v>6921</v>
      </c>
      <c r="V693" t="s">
        <v>7434</v>
      </c>
      <c r="W693">
        <v>0</v>
      </c>
      <c r="Y693">
        <v>204</v>
      </c>
      <c r="Z693" s="2">
        <v>42005</v>
      </c>
      <c r="AA693" t="s">
        <v>6880</v>
      </c>
      <c r="AC693" s="2">
        <v>46960</v>
      </c>
      <c r="AE693" t="s">
        <v>7433</v>
      </c>
      <c r="AF693" t="s">
        <v>20</v>
      </c>
      <c r="AG693" t="s">
        <v>21</v>
      </c>
      <c r="AH693">
        <v>5006</v>
      </c>
      <c r="AI693">
        <v>1</v>
      </c>
      <c r="AJ693">
        <v>5540</v>
      </c>
      <c r="AO693" t="s">
        <v>7428</v>
      </c>
      <c r="AS693" t="s">
        <v>26</v>
      </c>
      <c r="AU693">
        <v>5006</v>
      </c>
      <c r="AV693">
        <v>5006</v>
      </c>
      <c r="AW693">
        <v>5006</v>
      </c>
      <c r="AX693">
        <v>1</v>
      </c>
      <c r="AY693">
        <v>1</v>
      </c>
      <c r="AZ693">
        <v>400</v>
      </c>
      <c r="BB693">
        <v>748</v>
      </c>
      <c r="BE693" t="s">
        <v>1474</v>
      </c>
      <c r="BF693" t="s">
        <v>1474</v>
      </c>
      <c r="BG693" t="s">
        <v>32</v>
      </c>
      <c r="BK693" t="s">
        <v>31</v>
      </c>
      <c r="BL693" t="s">
        <v>31</v>
      </c>
      <c r="BM693" s="2">
        <v>42005</v>
      </c>
    </row>
    <row r="694" spans="1:65">
      <c r="A694" t="s">
        <v>1472</v>
      </c>
      <c r="B694">
        <v>56551</v>
      </c>
      <c r="C694" t="s">
        <v>1432</v>
      </c>
      <c r="D694">
        <v>2170</v>
      </c>
      <c r="E694" t="s">
        <v>1432</v>
      </c>
      <c r="F694" t="s">
        <v>7428</v>
      </c>
      <c r="G694">
        <v>131</v>
      </c>
      <c r="H694" t="s">
        <v>6895</v>
      </c>
      <c r="I694" t="s">
        <v>7433</v>
      </c>
      <c r="J694" t="s">
        <v>6883</v>
      </c>
      <c r="K694" t="s">
        <v>200</v>
      </c>
      <c r="M694">
        <v>680000</v>
      </c>
      <c r="N694">
        <v>1.1000000000000001</v>
      </c>
      <c r="O694">
        <v>748</v>
      </c>
      <c r="Q694" t="s">
        <v>1434</v>
      </c>
      <c r="R694" s="2">
        <v>44927</v>
      </c>
      <c r="S694">
        <v>5510</v>
      </c>
      <c r="T694" s="2">
        <v>44645</v>
      </c>
      <c r="U694" t="s">
        <v>6921</v>
      </c>
      <c r="V694" t="s">
        <v>7434</v>
      </c>
      <c r="W694">
        <v>0</v>
      </c>
      <c r="Y694">
        <v>204</v>
      </c>
      <c r="Z694" s="2">
        <v>42005</v>
      </c>
      <c r="AA694" t="s">
        <v>6880</v>
      </c>
      <c r="AC694" s="2">
        <v>46960</v>
      </c>
      <c r="AE694" t="s">
        <v>7433</v>
      </c>
      <c r="AF694" t="s">
        <v>20</v>
      </c>
      <c r="AG694" t="s">
        <v>21</v>
      </c>
      <c r="AH694">
        <v>5006</v>
      </c>
      <c r="AI694">
        <v>1</v>
      </c>
      <c r="AJ694">
        <v>5540</v>
      </c>
      <c r="AO694" t="s">
        <v>7428</v>
      </c>
      <c r="AS694" t="s">
        <v>26</v>
      </c>
      <c r="AU694">
        <v>5006</v>
      </c>
      <c r="AV694">
        <v>5006</v>
      </c>
      <c r="AW694">
        <v>5006</v>
      </c>
      <c r="AX694">
        <v>2</v>
      </c>
      <c r="AY694">
        <v>2</v>
      </c>
      <c r="AZ694">
        <v>400</v>
      </c>
      <c r="BB694">
        <v>748</v>
      </c>
      <c r="BE694" t="s">
        <v>1476</v>
      </c>
      <c r="BF694" t="s">
        <v>1476</v>
      </c>
      <c r="BK694" t="s">
        <v>31</v>
      </c>
      <c r="BL694" t="s">
        <v>31</v>
      </c>
      <c r="BM694" s="2">
        <v>42005</v>
      </c>
    </row>
    <row r="695" spans="1:65">
      <c r="A695" t="s">
        <v>1472</v>
      </c>
      <c r="B695">
        <v>56551</v>
      </c>
      <c r="C695" t="s">
        <v>1432</v>
      </c>
      <c r="D695">
        <v>2170</v>
      </c>
      <c r="E695" t="s">
        <v>1432</v>
      </c>
      <c r="F695" t="s">
        <v>7428</v>
      </c>
      <c r="G695">
        <v>131</v>
      </c>
      <c r="H695" t="s">
        <v>7277</v>
      </c>
      <c r="I695" t="s">
        <v>7433</v>
      </c>
      <c r="J695" t="s">
        <v>6883</v>
      </c>
      <c r="K695" t="s">
        <v>206</v>
      </c>
      <c r="M695">
        <v>360000</v>
      </c>
      <c r="N695">
        <v>1.1000000000000001</v>
      </c>
      <c r="O695">
        <v>396</v>
      </c>
      <c r="Q695" t="s">
        <v>1434</v>
      </c>
      <c r="R695" s="2">
        <v>44927</v>
      </c>
      <c r="S695">
        <v>5510</v>
      </c>
      <c r="T695" s="2">
        <v>44645</v>
      </c>
      <c r="U695" t="s">
        <v>6921</v>
      </c>
      <c r="V695" t="s">
        <v>7434</v>
      </c>
      <c r="W695">
        <v>0</v>
      </c>
      <c r="Y695">
        <v>204</v>
      </c>
      <c r="Z695" s="2">
        <v>42005</v>
      </c>
      <c r="AA695" t="s">
        <v>6880</v>
      </c>
      <c r="AC695" s="2">
        <v>46960</v>
      </c>
      <c r="AE695" t="s">
        <v>7433</v>
      </c>
      <c r="AF695" t="s">
        <v>20</v>
      </c>
      <c r="AG695" t="s">
        <v>21</v>
      </c>
      <c r="AH695">
        <v>5006</v>
      </c>
      <c r="AI695">
        <v>1</v>
      </c>
      <c r="AJ695">
        <v>5540</v>
      </c>
      <c r="AO695" t="s">
        <v>7428</v>
      </c>
      <c r="AS695" t="s">
        <v>26</v>
      </c>
      <c r="AU695">
        <v>5006</v>
      </c>
      <c r="AV695">
        <v>5006</v>
      </c>
      <c r="AW695">
        <v>5006</v>
      </c>
      <c r="AX695">
        <v>3</v>
      </c>
      <c r="AY695">
        <v>3</v>
      </c>
      <c r="AZ695">
        <v>400</v>
      </c>
      <c r="BB695">
        <v>748</v>
      </c>
      <c r="BK695" t="s">
        <v>31</v>
      </c>
      <c r="BL695" t="s">
        <v>31</v>
      </c>
      <c r="BM695" s="2">
        <v>42005</v>
      </c>
    </row>
    <row r="696" spans="1:65">
      <c r="A696" t="s">
        <v>1472</v>
      </c>
      <c r="B696">
        <v>56551</v>
      </c>
      <c r="C696" t="s">
        <v>1432</v>
      </c>
      <c r="D696">
        <v>2170</v>
      </c>
      <c r="E696" t="s">
        <v>1432</v>
      </c>
      <c r="F696" t="s">
        <v>7428</v>
      </c>
      <c r="G696">
        <v>131</v>
      </c>
      <c r="H696" t="s">
        <v>6882</v>
      </c>
      <c r="I696" t="s">
        <v>7433</v>
      </c>
      <c r="J696" t="s">
        <v>6883</v>
      </c>
      <c r="K696" t="s">
        <v>1479</v>
      </c>
      <c r="M696">
        <v>235000</v>
      </c>
      <c r="N696">
        <v>1.1000000000000001</v>
      </c>
      <c r="O696">
        <v>258.5</v>
      </c>
      <c r="Q696" t="s">
        <v>1434</v>
      </c>
      <c r="R696" s="2">
        <v>44927</v>
      </c>
      <c r="S696">
        <v>5510</v>
      </c>
      <c r="T696" s="2">
        <v>44645</v>
      </c>
      <c r="U696" t="s">
        <v>6921</v>
      </c>
      <c r="V696" t="s">
        <v>7434</v>
      </c>
      <c r="W696">
        <v>0</v>
      </c>
      <c r="Y696">
        <v>204</v>
      </c>
      <c r="Z696" s="2">
        <v>42005</v>
      </c>
      <c r="AA696" t="s">
        <v>6880</v>
      </c>
      <c r="AC696" s="2">
        <v>46960</v>
      </c>
      <c r="AE696" t="s">
        <v>7433</v>
      </c>
      <c r="AF696" t="s">
        <v>20</v>
      </c>
      <c r="AG696" t="s">
        <v>21</v>
      </c>
      <c r="AH696">
        <v>5006</v>
      </c>
      <c r="AI696">
        <v>1</v>
      </c>
      <c r="AJ696">
        <v>5540</v>
      </c>
      <c r="AO696" t="s">
        <v>7428</v>
      </c>
      <c r="AS696" t="s">
        <v>26</v>
      </c>
      <c r="AU696">
        <v>5006</v>
      </c>
      <c r="AV696">
        <v>5006</v>
      </c>
      <c r="AW696">
        <v>5006</v>
      </c>
      <c r="AX696">
        <v>4</v>
      </c>
      <c r="AY696">
        <v>4</v>
      </c>
      <c r="AZ696">
        <v>400</v>
      </c>
      <c r="BB696">
        <v>748</v>
      </c>
      <c r="BE696" t="s">
        <v>1480</v>
      </c>
      <c r="BF696" t="s">
        <v>1480</v>
      </c>
      <c r="BK696" t="s">
        <v>31</v>
      </c>
      <c r="BL696" t="s">
        <v>31</v>
      </c>
      <c r="BM696" s="2">
        <v>42005</v>
      </c>
    </row>
    <row r="697" spans="1:65">
      <c r="A697" t="s">
        <v>1472</v>
      </c>
      <c r="B697">
        <v>56551</v>
      </c>
      <c r="C697" t="s">
        <v>1432</v>
      </c>
      <c r="D697">
        <v>2170</v>
      </c>
      <c r="E697" t="s">
        <v>1432</v>
      </c>
      <c r="F697" t="s">
        <v>7428</v>
      </c>
      <c r="G697">
        <v>131</v>
      </c>
      <c r="H697" t="s">
        <v>7435</v>
      </c>
      <c r="I697" t="s">
        <v>7433</v>
      </c>
      <c r="J697" t="s">
        <v>6883</v>
      </c>
      <c r="K697" t="s">
        <v>43</v>
      </c>
      <c r="M697">
        <v>70000</v>
      </c>
      <c r="N697">
        <v>1.1000000000000001</v>
      </c>
      <c r="O697">
        <v>77</v>
      </c>
      <c r="Q697" t="s">
        <v>1434</v>
      </c>
      <c r="R697" s="2">
        <v>44927</v>
      </c>
      <c r="S697">
        <v>5510</v>
      </c>
      <c r="T697" s="2">
        <v>44645</v>
      </c>
      <c r="U697" t="s">
        <v>6921</v>
      </c>
      <c r="V697" t="s">
        <v>7434</v>
      </c>
      <c r="W697">
        <v>0</v>
      </c>
      <c r="Y697">
        <v>204</v>
      </c>
      <c r="Z697" s="2">
        <v>42005</v>
      </c>
      <c r="AA697" t="s">
        <v>6880</v>
      </c>
      <c r="AC697" s="2">
        <v>46960</v>
      </c>
      <c r="AE697" t="s">
        <v>7433</v>
      </c>
      <c r="AF697" t="s">
        <v>20</v>
      </c>
      <c r="AG697" t="s">
        <v>21</v>
      </c>
      <c r="AH697">
        <v>5006</v>
      </c>
      <c r="AI697">
        <v>1</v>
      </c>
      <c r="AJ697">
        <v>5540</v>
      </c>
      <c r="AO697" t="s">
        <v>7428</v>
      </c>
      <c r="AS697" t="s">
        <v>26</v>
      </c>
      <c r="AU697">
        <v>5006</v>
      </c>
      <c r="AV697">
        <v>5006</v>
      </c>
      <c r="AW697">
        <v>5006</v>
      </c>
      <c r="AX697">
        <v>5</v>
      </c>
      <c r="AY697">
        <v>5</v>
      </c>
      <c r="AZ697">
        <v>400</v>
      </c>
      <c r="BB697">
        <v>748</v>
      </c>
      <c r="BE697" t="s">
        <v>1482</v>
      </c>
      <c r="BF697" t="s">
        <v>1482</v>
      </c>
      <c r="BK697" t="s">
        <v>31</v>
      </c>
      <c r="BL697" t="s">
        <v>31</v>
      </c>
      <c r="BM697" s="2">
        <v>42005</v>
      </c>
    </row>
    <row r="698" spans="1:65">
      <c r="A698" t="s">
        <v>1472</v>
      </c>
      <c r="B698">
        <v>56551</v>
      </c>
      <c r="C698" t="s">
        <v>1432</v>
      </c>
      <c r="D698">
        <v>2170</v>
      </c>
      <c r="E698" t="s">
        <v>1432</v>
      </c>
      <c r="F698" t="s">
        <v>7428</v>
      </c>
      <c r="G698">
        <v>131</v>
      </c>
      <c r="H698" t="s">
        <v>7436</v>
      </c>
      <c r="I698" t="s">
        <v>7433</v>
      </c>
      <c r="J698" t="s">
        <v>6883</v>
      </c>
      <c r="K698" t="s">
        <v>230</v>
      </c>
      <c r="M698">
        <v>125000</v>
      </c>
      <c r="N698">
        <v>1.1000000000000001</v>
      </c>
      <c r="O698">
        <v>137.5</v>
      </c>
      <c r="Q698" t="s">
        <v>1434</v>
      </c>
      <c r="R698" s="2">
        <v>44927</v>
      </c>
      <c r="S698">
        <v>5510</v>
      </c>
      <c r="T698" s="2">
        <v>44645</v>
      </c>
      <c r="U698" t="s">
        <v>6921</v>
      </c>
      <c r="V698" t="s">
        <v>7434</v>
      </c>
      <c r="W698">
        <v>0</v>
      </c>
      <c r="Y698">
        <v>204</v>
      </c>
      <c r="Z698" s="2">
        <v>42005</v>
      </c>
      <c r="AA698" t="s">
        <v>6880</v>
      </c>
      <c r="AC698" s="2">
        <v>46960</v>
      </c>
      <c r="AE698" t="s">
        <v>7433</v>
      </c>
      <c r="AF698" t="s">
        <v>20</v>
      </c>
      <c r="AG698" t="s">
        <v>21</v>
      </c>
      <c r="AH698">
        <v>5006</v>
      </c>
      <c r="AI698">
        <v>1</v>
      </c>
      <c r="AJ698">
        <v>5540</v>
      </c>
      <c r="AO698" t="s">
        <v>7428</v>
      </c>
      <c r="AS698" t="s">
        <v>26</v>
      </c>
      <c r="AU698">
        <v>5006</v>
      </c>
      <c r="AV698">
        <v>5006</v>
      </c>
      <c r="AW698">
        <v>5006</v>
      </c>
      <c r="AX698">
        <v>6</v>
      </c>
      <c r="AY698">
        <v>6</v>
      </c>
      <c r="AZ698">
        <v>400</v>
      </c>
      <c r="BB698">
        <v>748</v>
      </c>
      <c r="BE698" t="s">
        <v>1484</v>
      </c>
      <c r="BF698" t="s">
        <v>1484</v>
      </c>
      <c r="BK698" t="s">
        <v>31</v>
      </c>
      <c r="BL698" t="s">
        <v>31</v>
      </c>
      <c r="BM698" s="2">
        <v>42005</v>
      </c>
    </row>
    <row r="699" spans="1:65">
      <c r="A699" t="s">
        <v>1472</v>
      </c>
      <c r="B699">
        <v>56551</v>
      </c>
      <c r="C699" t="s">
        <v>1432</v>
      </c>
      <c r="D699">
        <v>2170</v>
      </c>
      <c r="E699" t="s">
        <v>1432</v>
      </c>
      <c r="F699" t="s">
        <v>7428</v>
      </c>
      <c r="G699">
        <v>131</v>
      </c>
      <c r="I699" t="s">
        <v>7433</v>
      </c>
      <c r="J699" t="s">
        <v>6883</v>
      </c>
      <c r="K699" t="s">
        <v>1485</v>
      </c>
      <c r="M699">
        <v>330000</v>
      </c>
      <c r="N699">
        <v>1.1000000000000001</v>
      </c>
      <c r="O699">
        <v>363</v>
      </c>
      <c r="Q699" t="s">
        <v>1434</v>
      </c>
      <c r="R699" s="2">
        <v>44927</v>
      </c>
      <c r="S699">
        <v>5510</v>
      </c>
      <c r="T699" s="2">
        <v>44645</v>
      </c>
      <c r="U699" t="s">
        <v>6921</v>
      </c>
      <c r="V699" t="s">
        <v>7434</v>
      </c>
      <c r="W699">
        <v>0</v>
      </c>
      <c r="Y699">
        <v>204</v>
      </c>
      <c r="Z699" s="2">
        <v>42005</v>
      </c>
      <c r="AA699" t="s">
        <v>6880</v>
      </c>
      <c r="AC699" s="2">
        <v>46960</v>
      </c>
      <c r="AE699" t="s">
        <v>7433</v>
      </c>
      <c r="AF699" t="s">
        <v>20</v>
      </c>
      <c r="AG699" t="s">
        <v>21</v>
      </c>
      <c r="AH699">
        <v>5006</v>
      </c>
      <c r="AI699">
        <v>1</v>
      </c>
      <c r="AJ699">
        <v>5540</v>
      </c>
      <c r="AO699" t="s">
        <v>7428</v>
      </c>
      <c r="AS699" t="s">
        <v>26</v>
      </c>
      <c r="AU699">
        <v>5006</v>
      </c>
      <c r="AV699">
        <v>5006</v>
      </c>
      <c r="AW699">
        <v>5006</v>
      </c>
      <c r="AX699">
        <v>7</v>
      </c>
      <c r="AY699">
        <v>7</v>
      </c>
      <c r="AZ699">
        <v>400</v>
      </c>
      <c r="BB699">
        <v>748</v>
      </c>
      <c r="BE699" t="s">
        <v>1486</v>
      </c>
      <c r="BF699" t="s">
        <v>1486</v>
      </c>
      <c r="BK699" t="s">
        <v>31</v>
      </c>
      <c r="BL699" t="s">
        <v>31</v>
      </c>
      <c r="BM699" s="2">
        <v>42005</v>
      </c>
    </row>
    <row r="700" spans="1:65">
      <c r="A700">
        <v>113121</v>
      </c>
      <c r="B700">
        <v>56551</v>
      </c>
      <c r="C700" t="s">
        <v>1432</v>
      </c>
      <c r="D700">
        <v>2170</v>
      </c>
      <c r="E700" t="s">
        <v>1432</v>
      </c>
      <c r="F700" t="s">
        <v>7437</v>
      </c>
      <c r="G700">
        <v>10</v>
      </c>
      <c r="H700" t="s">
        <v>6895</v>
      </c>
      <c r="I700" t="s">
        <v>7438</v>
      </c>
      <c r="J700" t="s">
        <v>6883</v>
      </c>
      <c r="K700" t="s">
        <v>43</v>
      </c>
      <c r="M700">
        <v>10400</v>
      </c>
      <c r="N700">
        <v>0</v>
      </c>
      <c r="O700">
        <v>50</v>
      </c>
      <c r="Q700" t="s">
        <v>1457</v>
      </c>
      <c r="R700" s="2">
        <v>44927</v>
      </c>
      <c r="S700">
        <v>5510</v>
      </c>
      <c r="U700" t="s">
        <v>6921</v>
      </c>
      <c r="V700" t="s">
        <v>7036</v>
      </c>
      <c r="W700">
        <v>0</v>
      </c>
      <c r="Y700">
        <v>204</v>
      </c>
      <c r="Z700" s="2">
        <v>44644</v>
      </c>
      <c r="AA700" t="s">
        <v>6880</v>
      </c>
      <c r="AC700" s="2">
        <v>44987</v>
      </c>
      <c r="AE700" t="s">
        <v>7438</v>
      </c>
      <c r="AF700" t="s">
        <v>20</v>
      </c>
      <c r="AG700" t="s">
        <v>21</v>
      </c>
      <c r="AH700">
        <v>5009</v>
      </c>
      <c r="AJ700">
        <v>5540</v>
      </c>
      <c r="AO700" t="s">
        <v>7437</v>
      </c>
      <c r="AS700" t="s">
        <v>1460</v>
      </c>
      <c r="AU700">
        <v>5009</v>
      </c>
      <c r="AV700">
        <v>5009</v>
      </c>
      <c r="AW700">
        <v>5009</v>
      </c>
      <c r="AX700">
        <v>1</v>
      </c>
      <c r="AY700">
        <v>1</v>
      </c>
      <c r="AZ700">
        <v>400</v>
      </c>
      <c r="BB700">
        <v>748</v>
      </c>
      <c r="BE700" t="s">
        <v>1461</v>
      </c>
      <c r="BF700" t="s">
        <v>1461</v>
      </c>
      <c r="BK700" t="s">
        <v>31</v>
      </c>
      <c r="BL700" t="s">
        <v>31</v>
      </c>
      <c r="BM700" s="2">
        <v>44644</v>
      </c>
    </row>
    <row r="701" spans="1:65">
      <c r="A701">
        <v>113121</v>
      </c>
      <c r="B701">
        <v>56551</v>
      </c>
      <c r="C701" t="s">
        <v>1432</v>
      </c>
      <c r="D701">
        <v>2170</v>
      </c>
      <c r="E701" t="s">
        <v>1432</v>
      </c>
      <c r="F701" t="s">
        <v>7437</v>
      </c>
      <c r="G701">
        <v>10</v>
      </c>
      <c r="H701" t="s">
        <v>6895</v>
      </c>
      <c r="I701" t="s">
        <v>7438</v>
      </c>
      <c r="J701" t="s">
        <v>6877</v>
      </c>
      <c r="K701" t="s">
        <v>43</v>
      </c>
      <c r="M701">
        <v>2900</v>
      </c>
      <c r="N701">
        <v>0</v>
      </c>
      <c r="O701">
        <v>0</v>
      </c>
      <c r="Q701" t="s">
        <v>1457</v>
      </c>
      <c r="R701" s="2">
        <v>44927</v>
      </c>
      <c r="S701">
        <v>5510</v>
      </c>
      <c r="U701" t="s">
        <v>6921</v>
      </c>
      <c r="V701" t="s">
        <v>7036</v>
      </c>
      <c r="W701">
        <v>0</v>
      </c>
      <c r="Y701">
        <v>204</v>
      </c>
      <c r="Z701" s="2">
        <v>44644</v>
      </c>
      <c r="AA701" t="s">
        <v>6880</v>
      </c>
      <c r="AC701" s="2">
        <v>44987</v>
      </c>
      <c r="AE701" t="s">
        <v>7438</v>
      </c>
      <c r="AF701" t="s">
        <v>20</v>
      </c>
      <c r="AG701" t="s">
        <v>21</v>
      </c>
      <c r="AH701">
        <v>5009</v>
      </c>
      <c r="AJ701">
        <v>5541</v>
      </c>
      <c r="AO701" t="s">
        <v>7437</v>
      </c>
      <c r="AS701" t="s">
        <v>1460</v>
      </c>
      <c r="AU701">
        <v>5009</v>
      </c>
      <c r="AV701">
        <v>5009</v>
      </c>
      <c r="AW701">
        <v>5009</v>
      </c>
      <c r="AX701">
        <v>2</v>
      </c>
      <c r="AY701">
        <v>2</v>
      </c>
      <c r="AZ701">
        <v>400</v>
      </c>
      <c r="BB701">
        <v>748</v>
      </c>
      <c r="BE701" t="s">
        <v>1461</v>
      </c>
      <c r="BF701" t="s">
        <v>1461</v>
      </c>
      <c r="BK701" t="s">
        <v>31</v>
      </c>
      <c r="BL701" t="s">
        <v>31</v>
      </c>
      <c r="BM701" s="2">
        <v>44644</v>
      </c>
    </row>
    <row r="702" spans="1:65">
      <c r="A702">
        <v>113141</v>
      </c>
      <c r="B702">
        <v>56551</v>
      </c>
      <c r="C702" t="s">
        <v>1432</v>
      </c>
      <c r="D702">
        <v>2170</v>
      </c>
      <c r="E702" t="s">
        <v>1432</v>
      </c>
      <c r="F702" t="s">
        <v>7439</v>
      </c>
      <c r="G702">
        <v>110</v>
      </c>
      <c r="I702" t="s">
        <v>7440</v>
      </c>
      <c r="J702" t="s">
        <v>6883</v>
      </c>
      <c r="K702" t="s">
        <v>43</v>
      </c>
      <c r="M702">
        <v>45100</v>
      </c>
      <c r="N702">
        <v>1.1000000000000001</v>
      </c>
      <c r="O702">
        <v>49.61</v>
      </c>
      <c r="Q702" t="s">
        <v>1463</v>
      </c>
      <c r="R702" s="2">
        <v>44927</v>
      </c>
      <c r="S702">
        <v>5510</v>
      </c>
      <c r="U702" t="s">
        <v>6921</v>
      </c>
      <c r="V702" t="s">
        <v>7036</v>
      </c>
      <c r="W702">
        <v>0</v>
      </c>
      <c r="Y702">
        <v>204</v>
      </c>
      <c r="Z702" s="2">
        <v>44644</v>
      </c>
      <c r="AA702" t="s">
        <v>6880</v>
      </c>
      <c r="AC702" s="2">
        <v>44987</v>
      </c>
      <c r="AE702" t="s">
        <v>7440</v>
      </c>
      <c r="AF702" t="s">
        <v>20</v>
      </c>
      <c r="AG702" t="s">
        <v>21</v>
      </c>
      <c r="AH702">
        <v>5010</v>
      </c>
      <c r="AI702">
        <v>1</v>
      </c>
      <c r="AJ702">
        <v>5540</v>
      </c>
      <c r="AO702" t="s">
        <v>7439</v>
      </c>
      <c r="AS702" t="s">
        <v>1460</v>
      </c>
      <c r="AU702">
        <v>5010</v>
      </c>
      <c r="AV702">
        <v>5010</v>
      </c>
      <c r="AW702">
        <v>5010</v>
      </c>
      <c r="AX702">
        <v>1</v>
      </c>
      <c r="AY702">
        <v>1</v>
      </c>
      <c r="AZ702">
        <v>400</v>
      </c>
      <c r="BB702">
        <v>748</v>
      </c>
      <c r="BE702" t="s">
        <v>1466</v>
      </c>
      <c r="BF702" t="s">
        <v>1466</v>
      </c>
      <c r="BK702" t="s">
        <v>31</v>
      </c>
      <c r="BL702" t="s">
        <v>31</v>
      </c>
      <c r="BM702" s="2">
        <v>44644</v>
      </c>
    </row>
    <row r="703" spans="1:65">
      <c r="A703">
        <v>113141</v>
      </c>
      <c r="B703">
        <v>56551</v>
      </c>
      <c r="C703" t="s">
        <v>1432</v>
      </c>
      <c r="D703">
        <v>2170</v>
      </c>
      <c r="E703" t="s">
        <v>1432</v>
      </c>
      <c r="F703" t="s">
        <v>7439</v>
      </c>
      <c r="G703">
        <v>110</v>
      </c>
      <c r="I703" t="s">
        <v>7440</v>
      </c>
      <c r="J703" t="s">
        <v>6877</v>
      </c>
      <c r="K703" t="s">
        <v>43</v>
      </c>
      <c r="M703">
        <v>139440</v>
      </c>
      <c r="N703">
        <v>1.1000000000000001</v>
      </c>
      <c r="O703">
        <v>153.38</v>
      </c>
      <c r="Q703" t="s">
        <v>1463</v>
      </c>
      <c r="R703" s="2">
        <v>44927</v>
      </c>
      <c r="S703">
        <v>5510</v>
      </c>
      <c r="U703" t="s">
        <v>6921</v>
      </c>
      <c r="V703" t="s">
        <v>7036</v>
      </c>
      <c r="W703">
        <v>0</v>
      </c>
      <c r="Y703">
        <v>204</v>
      </c>
      <c r="Z703" s="2">
        <v>44644</v>
      </c>
      <c r="AA703" t="s">
        <v>6880</v>
      </c>
      <c r="AC703" s="2">
        <v>44987</v>
      </c>
      <c r="AE703" t="s">
        <v>7440</v>
      </c>
      <c r="AF703" t="s">
        <v>20</v>
      </c>
      <c r="AG703" t="s">
        <v>21</v>
      </c>
      <c r="AH703">
        <v>5010</v>
      </c>
      <c r="AI703">
        <v>1</v>
      </c>
      <c r="AJ703">
        <v>5541</v>
      </c>
      <c r="AO703" t="s">
        <v>7439</v>
      </c>
      <c r="AS703" t="s">
        <v>1460</v>
      </c>
      <c r="AU703">
        <v>5010</v>
      </c>
      <c r="AV703">
        <v>5010</v>
      </c>
      <c r="AW703">
        <v>5010</v>
      </c>
      <c r="AX703">
        <v>2</v>
      </c>
      <c r="AY703">
        <v>2</v>
      </c>
      <c r="AZ703">
        <v>400</v>
      </c>
      <c r="BB703">
        <v>748</v>
      </c>
      <c r="BE703" t="s">
        <v>1466</v>
      </c>
      <c r="BF703" t="s">
        <v>1466</v>
      </c>
      <c r="BK703" t="s">
        <v>31</v>
      </c>
      <c r="BL703" t="s">
        <v>31</v>
      </c>
      <c r="BM703" s="2">
        <v>44644</v>
      </c>
    </row>
    <row r="704" spans="1:65">
      <c r="A704">
        <v>113233</v>
      </c>
      <c r="B704">
        <v>56551</v>
      </c>
      <c r="C704" t="s">
        <v>1432</v>
      </c>
      <c r="D704">
        <v>2170</v>
      </c>
      <c r="E704" t="s">
        <v>1432</v>
      </c>
      <c r="F704" t="s">
        <v>6875</v>
      </c>
      <c r="G704">
        <v>12</v>
      </c>
      <c r="H704">
        <v>-18</v>
      </c>
      <c r="I704" t="s">
        <v>6876</v>
      </c>
      <c r="J704" t="s">
        <v>6877</v>
      </c>
      <c r="K704" t="s">
        <v>360</v>
      </c>
      <c r="M704">
        <v>1</v>
      </c>
      <c r="N704">
        <v>1</v>
      </c>
      <c r="O704">
        <v>0</v>
      </c>
      <c r="Q704" t="s">
        <v>6553</v>
      </c>
      <c r="R704" s="2">
        <v>44927</v>
      </c>
      <c r="S704">
        <v>5510</v>
      </c>
      <c r="U704" t="s">
        <v>6878</v>
      </c>
      <c r="V704" t="s">
        <v>6879</v>
      </c>
      <c r="W704">
        <v>0</v>
      </c>
      <c r="Y704">
        <v>204</v>
      </c>
      <c r="AA704" t="s">
        <v>6880</v>
      </c>
      <c r="AH704">
        <v>5011</v>
      </c>
      <c r="AI704">
        <v>1</v>
      </c>
      <c r="AJ704">
        <v>5541</v>
      </c>
      <c r="AS704" t="s">
        <v>26</v>
      </c>
      <c r="AU704">
        <v>5011</v>
      </c>
      <c r="AV704">
        <v>5011</v>
      </c>
      <c r="AW704">
        <v>5011</v>
      </c>
      <c r="AX704">
        <v>1</v>
      </c>
      <c r="AY704">
        <v>2</v>
      </c>
      <c r="BE704" t="s">
        <v>6881</v>
      </c>
      <c r="BF704" t="s">
        <v>6881</v>
      </c>
      <c r="BK704" t="s">
        <v>32</v>
      </c>
      <c r="BL704" t="s">
        <v>32</v>
      </c>
      <c r="BM704" s="2">
        <v>44770</v>
      </c>
    </row>
    <row r="705" spans="1:65">
      <c r="A705">
        <v>113242</v>
      </c>
      <c r="B705">
        <v>56551</v>
      </c>
      <c r="C705" t="s">
        <v>1432</v>
      </c>
      <c r="D705">
        <v>2170</v>
      </c>
      <c r="E705" t="s">
        <v>1432</v>
      </c>
      <c r="F705" t="s">
        <v>6948</v>
      </c>
      <c r="G705">
        <v>71</v>
      </c>
      <c r="H705" t="e">
        <f>-A</f>
        <v>#NAME?</v>
      </c>
      <c r="I705" t="s">
        <v>6908</v>
      </c>
      <c r="J705" t="s">
        <v>6877</v>
      </c>
      <c r="K705" t="s">
        <v>360</v>
      </c>
      <c r="M705">
        <v>15800</v>
      </c>
      <c r="N705">
        <v>0</v>
      </c>
      <c r="O705">
        <v>50</v>
      </c>
      <c r="Q705" t="s">
        <v>1468</v>
      </c>
      <c r="R705" s="2">
        <v>44927</v>
      </c>
      <c r="S705">
        <v>5510</v>
      </c>
      <c r="U705" t="s">
        <v>6878</v>
      </c>
      <c r="V705" t="s">
        <v>6930</v>
      </c>
      <c r="W705">
        <v>0</v>
      </c>
      <c r="Y705">
        <v>204</v>
      </c>
      <c r="Z705" s="2">
        <v>44644</v>
      </c>
      <c r="AA705" t="s">
        <v>6880</v>
      </c>
      <c r="AE705" t="s">
        <v>6908</v>
      </c>
      <c r="AF705" t="s">
        <v>20</v>
      </c>
      <c r="AG705" t="s">
        <v>21</v>
      </c>
      <c r="AH705">
        <v>5012</v>
      </c>
      <c r="AJ705">
        <v>5541</v>
      </c>
      <c r="AO705" t="s">
        <v>6948</v>
      </c>
      <c r="AS705" t="s">
        <v>1460</v>
      </c>
      <c r="AU705">
        <v>5012</v>
      </c>
      <c r="AV705">
        <v>5012</v>
      </c>
      <c r="AW705">
        <v>5012</v>
      </c>
      <c r="AX705">
        <v>1</v>
      </c>
      <c r="AY705">
        <v>2</v>
      </c>
      <c r="AZ705">
        <v>400</v>
      </c>
      <c r="BB705">
        <v>748</v>
      </c>
      <c r="BE705" t="s">
        <v>1471</v>
      </c>
      <c r="BF705" t="s">
        <v>1471</v>
      </c>
      <c r="BK705" t="s">
        <v>31</v>
      </c>
      <c r="BL705" t="s">
        <v>31</v>
      </c>
      <c r="BM705" s="2">
        <v>44644</v>
      </c>
    </row>
    <row r="706" spans="1:65">
      <c r="A706">
        <v>18479</v>
      </c>
      <c r="B706">
        <v>56551</v>
      </c>
      <c r="C706" t="s">
        <v>1488</v>
      </c>
      <c r="D706">
        <v>2174</v>
      </c>
      <c r="E706" t="s">
        <v>1488</v>
      </c>
      <c r="F706" t="s">
        <v>7441</v>
      </c>
      <c r="G706">
        <v>124</v>
      </c>
      <c r="H706">
        <v>-132</v>
      </c>
      <c r="I706" t="s">
        <v>7442</v>
      </c>
      <c r="J706" t="s">
        <v>6877</v>
      </c>
      <c r="K706" t="s">
        <v>1495</v>
      </c>
      <c r="M706">
        <v>143700</v>
      </c>
      <c r="N706">
        <v>1.1000000000000001</v>
      </c>
      <c r="O706">
        <v>158.07</v>
      </c>
      <c r="Q706" t="s">
        <v>1490</v>
      </c>
      <c r="R706" s="2">
        <v>44927</v>
      </c>
      <c r="S706">
        <v>5510</v>
      </c>
      <c r="T706" s="2">
        <v>44562</v>
      </c>
      <c r="U706" t="s">
        <v>6990</v>
      </c>
      <c r="V706" t="s">
        <v>6991</v>
      </c>
      <c r="W706">
        <v>0</v>
      </c>
      <c r="Y706">
        <v>204</v>
      </c>
      <c r="Z706" s="2">
        <v>42005</v>
      </c>
      <c r="AA706" t="s">
        <v>6880</v>
      </c>
      <c r="AF706" t="s">
        <v>20</v>
      </c>
      <c r="AG706" t="s">
        <v>21</v>
      </c>
      <c r="AH706">
        <v>5001</v>
      </c>
      <c r="AI706">
        <v>1</v>
      </c>
      <c r="AJ706">
        <v>5541</v>
      </c>
      <c r="AK706" t="s">
        <v>7443</v>
      </c>
      <c r="AL706" t="s">
        <v>7444</v>
      </c>
      <c r="AM706" t="s">
        <v>7445</v>
      </c>
      <c r="AN706" t="s">
        <v>7446</v>
      </c>
      <c r="AO706" t="s">
        <v>7444</v>
      </c>
      <c r="AP706" t="s">
        <v>7445</v>
      </c>
      <c r="AQ706" t="s">
        <v>7447</v>
      </c>
      <c r="AR706" t="s">
        <v>7446</v>
      </c>
      <c r="AS706" t="s">
        <v>26</v>
      </c>
      <c r="AU706">
        <v>5001</v>
      </c>
      <c r="AV706">
        <v>5001</v>
      </c>
      <c r="AW706">
        <v>5001</v>
      </c>
      <c r="AX706">
        <v>1</v>
      </c>
      <c r="AY706">
        <v>1</v>
      </c>
      <c r="AZ706">
        <v>400</v>
      </c>
      <c r="BB706">
        <v>748</v>
      </c>
      <c r="BE706" t="s">
        <v>1411</v>
      </c>
      <c r="BF706" t="s">
        <v>1411</v>
      </c>
      <c r="BG706" t="s">
        <v>31</v>
      </c>
      <c r="BK706" t="s">
        <v>31</v>
      </c>
      <c r="BL706" t="s">
        <v>31</v>
      </c>
      <c r="BM706" s="2">
        <v>42005</v>
      </c>
    </row>
    <row r="707" spans="1:65">
      <c r="A707">
        <v>18479</v>
      </c>
      <c r="B707">
        <v>56551</v>
      </c>
      <c r="C707" t="s">
        <v>1488</v>
      </c>
      <c r="D707">
        <v>2174</v>
      </c>
      <c r="E707" t="s">
        <v>1488</v>
      </c>
      <c r="F707" t="s">
        <v>7448</v>
      </c>
      <c r="G707">
        <v>124</v>
      </c>
      <c r="H707">
        <v>-134</v>
      </c>
      <c r="I707" t="s">
        <v>7442</v>
      </c>
      <c r="J707" t="s">
        <v>6877</v>
      </c>
      <c r="K707" t="s">
        <v>240</v>
      </c>
      <c r="M707">
        <v>1159800</v>
      </c>
      <c r="N707">
        <v>1.1000000000000001</v>
      </c>
      <c r="O707">
        <v>1275.78</v>
      </c>
      <c r="Q707" t="s">
        <v>1490</v>
      </c>
      <c r="R707" s="2">
        <v>44927</v>
      </c>
      <c r="S707">
        <v>5510</v>
      </c>
      <c r="T707" s="2">
        <v>44562</v>
      </c>
      <c r="U707" t="s">
        <v>6990</v>
      </c>
      <c r="V707" t="s">
        <v>6991</v>
      </c>
      <c r="W707">
        <v>0</v>
      </c>
      <c r="Y707">
        <v>204</v>
      </c>
      <c r="Z707" s="2">
        <v>42005</v>
      </c>
      <c r="AA707" t="s">
        <v>6880</v>
      </c>
      <c r="AF707" t="s">
        <v>20</v>
      </c>
      <c r="AG707" t="s">
        <v>21</v>
      </c>
      <c r="AH707">
        <v>5001</v>
      </c>
      <c r="AI707">
        <v>1</v>
      </c>
      <c r="AJ707">
        <v>5541</v>
      </c>
      <c r="AK707" t="s">
        <v>7443</v>
      </c>
      <c r="AL707" t="s">
        <v>7444</v>
      </c>
      <c r="AM707" t="s">
        <v>7445</v>
      </c>
      <c r="AN707" t="s">
        <v>7446</v>
      </c>
      <c r="AO707" t="s">
        <v>7444</v>
      </c>
      <c r="AP707" t="s">
        <v>7445</v>
      </c>
      <c r="AQ707" t="s">
        <v>7447</v>
      </c>
      <c r="AR707" t="s">
        <v>7446</v>
      </c>
      <c r="AS707" t="s">
        <v>26</v>
      </c>
      <c r="AU707">
        <v>5001</v>
      </c>
      <c r="AV707">
        <v>5001</v>
      </c>
      <c r="AW707">
        <v>5001</v>
      </c>
      <c r="AX707">
        <v>2</v>
      </c>
      <c r="AY707">
        <v>2</v>
      </c>
      <c r="AZ707">
        <v>400</v>
      </c>
      <c r="BB707">
        <v>748</v>
      </c>
      <c r="BE707" t="s">
        <v>1411</v>
      </c>
      <c r="BF707" t="s">
        <v>1411</v>
      </c>
      <c r="BG707" t="s">
        <v>31</v>
      </c>
      <c r="BK707" t="s">
        <v>31</v>
      </c>
      <c r="BL707" t="s">
        <v>31</v>
      </c>
      <c r="BM707" s="2">
        <v>42005</v>
      </c>
    </row>
    <row r="708" spans="1:65">
      <c r="A708">
        <v>18479</v>
      </c>
      <c r="B708">
        <v>56551</v>
      </c>
      <c r="C708" t="s">
        <v>1488</v>
      </c>
      <c r="D708">
        <v>2174</v>
      </c>
      <c r="E708" t="s">
        <v>1488</v>
      </c>
      <c r="F708" t="s">
        <v>7449</v>
      </c>
      <c r="G708">
        <v>124</v>
      </c>
      <c r="H708">
        <v>-132</v>
      </c>
      <c r="I708" t="s">
        <v>7442</v>
      </c>
      <c r="J708" t="s">
        <v>6877</v>
      </c>
      <c r="K708" t="s">
        <v>240</v>
      </c>
      <c r="M708">
        <v>171600</v>
      </c>
      <c r="N708">
        <v>1.1000000000000001</v>
      </c>
      <c r="O708">
        <v>188.76</v>
      </c>
      <c r="Q708" t="s">
        <v>1490</v>
      </c>
      <c r="R708" s="2">
        <v>44927</v>
      </c>
      <c r="S708">
        <v>5510</v>
      </c>
      <c r="T708" s="2">
        <v>44562</v>
      </c>
      <c r="U708" t="s">
        <v>6990</v>
      </c>
      <c r="V708" t="s">
        <v>6991</v>
      </c>
      <c r="W708">
        <v>0</v>
      </c>
      <c r="Y708">
        <v>204</v>
      </c>
      <c r="Z708" s="2">
        <v>42005</v>
      </c>
      <c r="AA708" t="s">
        <v>6880</v>
      </c>
      <c r="AF708" t="s">
        <v>20</v>
      </c>
      <c r="AG708" t="s">
        <v>21</v>
      </c>
      <c r="AH708">
        <v>5001</v>
      </c>
      <c r="AI708">
        <v>1</v>
      </c>
      <c r="AJ708">
        <v>5541</v>
      </c>
      <c r="AK708" t="s">
        <v>7443</v>
      </c>
      <c r="AL708" t="s">
        <v>7444</v>
      </c>
      <c r="AM708" t="s">
        <v>7445</v>
      </c>
      <c r="AN708" t="s">
        <v>7446</v>
      </c>
      <c r="AO708" t="s">
        <v>7444</v>
      </c>
      <c r="AP708" t="s">
        <v>7445</v>
      </c>
      <c r="AQ708" t="s">
        <v>7447</v>
      </c>
      <c r="AR708" t="s">
        <v>7446</v>
      </c>
      <c r="AS708" t="s">
        <v>26</v>
      </c>
      <c r="AU708">
        <v>5001</v>
      </c>
      <c r="AV708">
        <v>5001</v>
      </c>
      <c r="AW708">
        <v>5001</v>
      </c>
      <c r="AX708">
        <v>3</v>
      </c>
      <c r="AY708">
        <v>3</v>
      </c>
      <c r="AZ708">
        <v>400</v>
      </c>
      <c r="BB708">
        <v>748</v>
      </c>
      <c r="BE708" t="s">
        <v>1411</v>
      </c>
      <c r="BF708" t="s">
        <v>1411</v>
      </c>
      <c r="BG708" t="s">
        <v>31</v>
      </c>
      <c r="BK708" t="s">
        <v>31</v>
      </c>
      <c r="BL708" t="s">
        <v>31</v>
      </c>
      <c r="BM708" s="2">
        <v>42005</v>
      </c>
    </row>
    <row r="709" spans="1:65">
      <c r="A709">
        <v>18479</v>
      </c>
      <c r="B709">
        <v>56551</v>
      </c>
      <c r="C709" t="s">
        <v>1488</v>
      </c>
      <c r="D709">
        <v>2174</v>
      </c>
      <c r="E709" t="s">
        <v>1488</v>
      </c>
      <c r="F709" t="s">
        <v>7450</v>
      </c>
      <c r="G709">
        <v>124</v>
      </c>
      <c r="H709">
        <v>-132</v>
      </c>
      <c r="I709" t="s">
        <v>7442</v>
      </c>
      <c r="J709" t="s">
        <v>6877</v>
      </c>
      <c r="K709" t="s">
        <v>240</v>
      </c>
      <c r="M709">
        <v>59400</v>
      </c>
      <c r="N709">
        <v>1.1000000000000001</v>
      </c>
      <c r="O709">
        <v>65.34</v>
      </c>
      <c r="Q709" t="s">
        <v>1490</v>
      </c>
      <c r="R709" s="2">
        <v>44927</v>
      </c>
      <c r="S709">
        <v>5510</v>
      </c>
      <c r="T709" s="2">
        <v>44562</v>
      </c>
      <c r="U709" t="s">
        <v>6990</v>
      </c>
      <c r="V709" t="s">
        <v>6991</v>
      </c>
      <c r="W709">
        <v>0</v>
      </c>
      <c r="Y709">
        <v>204</v>
      </c>
      <c r="Z709" s="2">
        <v>42005</v>
      </c>
      <c r="AA709" t="s">
        <v>6880</v>
      </c>
      <c r="AF709" t="s">
        <v>20</v>
      </c>
      <c r="AG709" t="s">
        <v>21</v>
      </c>
      <c r="AH709">
        <v>5001</v>
      </c>
      <c r="AI709">
        <v>1</v>
      </c>
      <c r="AJ709">
        <v>5541</v>
      </c>
      <c r="AK709" t="s">
        <v>7443</v>
      </c>
      <c r="AL709" t="s">
        <v>7444</v>
      </c>
      <c r="AM709" t="s">
        <v>7445</v>
      </c>
      <c r="AN709" t="s">
        <v>7446</v>
      </c>
      <c r="AO709" t="s">
        <v>7444</v>
      </c>
      <c r="AP709" t="s">
        <v>7445</v>
      </c>
      <c r="AQ709" t="s">
        <v>7447</v>
      </c>
      <c r="AR709" t="s">
        <v>7446</v>
      </c>
      <c r="AS709" t="s">
        <v>26</v>
      </c>
      <c r="AU709">
        <v>5001</v>
      </c>
      <c r="AV709">
        <v>5001</v>
      </c>
      <c r="AW709">
        <v>5001</v>
      </c>
      <c r="AX709">
        <v>4</v>
      </c>
      <c r="AY709">
        <v>4</v>
      </c>
      <c r="AZ709">
        <v>400</v>
      </c>
      <c r="BB709">
        <v>748</v>
      </c>
      <c r="BE709" t="s">
        <v>1411</v>
      </c>
      <c r="BF709" t="s">
        <v>1411</v>
      </c>
      <c r="BG709" t="s">
        <v>31</v>
      </c>
      <c r="BK709" t="s">
        <v>31</v>
      </c>
      <c r="BL709" t="s">
        <v>31</v>
      </c>
      <c r="BM709" s="2">
        <v>42005</v>
      </c>
    </row>
    <row r="710" spans="1:65">
      <c r="A710">
        <v>18479</v>
      </c>
      <c r="B710">
        <v>56551</v>
      </c>
      <c r="C710" t="s">
        <v>1488</v>
      </c>
      <c r="D710">
        <v>2174</v>
      </c>
      <c r="E710" t="s">
        <v>1488</v>
      </c>
      <c r="F710" t="s">
        <v>7451</v>
      </c>
      <c r="G710">
        <v>124</v>
      </c>
      <c r="H710">
        <v>-132</v>
      </c>
      <c r="I710" t="s">
        <v>7442</v>
      </c>
      <c r="J710" t="s">
        <v>6877</v>
      </c>
      <c r="K710" t="s">
        <v>240</v>
      </c>
      <c r="M710">
        <v>75700</v>
      </c>
      <c r="N710">
        <v>1.1000000000000001</v>
      </c>
      <c r="O710">
        <v>83.27</v>
      </c>
      <c r="Q710" t="s">
        <v>1490</v>
      </c>
      <c r="R710" s="2">
        <v>44927</v>
      </c>
      <c r="S710">
        <v>5510</v>
      </c>
      <c r="T710" s="2">
        <v>44562</v>
      </c>
      <c r="U710" t="s">
        <v>6990</v>
      </c>
      <c r="V710" t="s">
        <v>6991</v>
      </c>
      <c r="W710">
        <v>0</v>
      </c>
      <c r="Y710">
        <v>204</v>
      </c>
      <c r="Z710" s="2">
        <v>42005</v>
      </c>
      <c r="AA710" t="s">
        <v>6880</v>
      </c>
      <c r="AF710" t="s">
        <v>20</v>
      </c>
      <c r="AG710" t="s">
        <v>21</v>
      </c>
      <c r="AH710">
        <v>5001</v>
      </c>
      <c r="AI710">
        <v>1</v>
      </c>
      <c r="AJ710">
        <v>5541</v>
      </c>
      <c r="AK710" t="s">
        <v>7443</v>
      </c>
      <c r="AL710" t="s">
        <v>7444</v>
      </c>
      <c r="AM710" t="s">
        <v>7445</v>
      </c>
      <c r="AN710" t="s">
        <v>7446</v>
      </c>
      <c r="AO710" t="s">
        <v>7444</v>
      </c>
      <c r="AP710" t="s">
        <v>7445</v>
      </c>
      <c r="AQ710" t="s">
        <v>7447</v>
      </c>
      <c r="AR710" t="s">
        <v>7446</v>
      </c>
      <c r="AS710" t="s">
        <v>26</v>
      </c>
      <c r="AU710">
        <v>5001</v>
      </c>
      <c r="AV710">
        <v>5001</v>
      </c>
      <c r="AW710">
        <v>5001</v>
      </c>
      <c r="AX710">
        <v>5</v>
      </c>
      <c r="AY710">
        <v>5</v>
      </c>
      <c r="AZ710">
        <v>400</v>
      </c>
      <c r="BB710">
        <v>748</v>
      </c>
      <c r="BE710" t="s">
        <v>1411</v>
      </c>
      <c r="BF710" t="s">
        <v>1411</v>
      </c>
      <c r="BG710" t="s">
        <v>31</v>
      </c>
      <c r="BK710" t="s">
        <v>31</v>
      </c>
      <c r="BL710" t="s">
        <v>31</v>
      </c>
      <c r="BM710" s="2">
        <v>42005</v>
      </c>
    </row>
    <row r="711" spans="1:65">
      <c r="A711">
        <v>18479</v>
      </c>
      <c r="B711">
        <v>56551</v>
      </c>
      <c r="C711" t="s">
        <v>1488</v>
      </c>
      <c r="D711">
        <v>2174</v>
      </c>
      <c r="E711" t="s">
        <v>1488</v>
      </c>
      <c r="F711" t="s">
        <v>7452</v>
      </c>
      <c r="G711">
        <v>8</v>
      </c>
      <c r="I711" t="s">
        <v>7453</v>
      </c>
      <c r="J711" t="s">
        <v>6877</v>
      </c>
      <c r="K711" t="s">
        <v>42</v>
      </c>
      <c r="M711">
        <v>372900</v>
      </c>
      <c r="N711">
        <v>1.1000000000000001</v>
      </c>
      <c r="O711">
        <v>410.19</v>
      </c>
      <c r="Q711" t="s">
        <v>1490</v>
      </c>
      <c r="R711" s="2">
        <v>44927</v>
      </c>
      <c r="S711">
        <v>5510</v>
      </c>
      <c r="T711" s="2">
        <v>44562</v>
      </c>
      <c r="U711" t="s">
        <v>6990</v>
      </c>
      <c r="V711" t="s">
        <v>6991</v>
      </c>
      <c r="W711">
        <v>0</v>
      </c>
      <c r="Y711">
        <v>204</v>
      </c>
      <c r="Z711" s="2">
        <v>42005</v>
      </c>
      <c r="AA711" t="s">
        <v>6880</v>
      </c>
      <c r="AF711" t="s">
        <v>20</v>
      </c>
      <c r="AG711" t="s">
        <v>21</v>
      </c>
      <c r="AH711">
        <v>5001</v>
      </c>
      <c r="AI711">
        <v>1</v>
      </c>
      <c r="AJ711">
        <v>5541</v>
      </c>
      <c r="AK711" t="s">
        <v>7443</v>
      </c>
      <c r="AL711" t="s">
        <v>7444</v>
      </c>
      <c r="AM711" t="s">
        <v>7445</v>
      </c>
      <c r="AN711" t="s">
        <v>7446</v>
      </c>
      <c r="AO711" t="s">
        <v>7444</v>
      </c>
      <c r="AP711" t="s">
        <v>7445</v>
      </c>
      <c r="AQ711" t="s">
        <v>7447</v>
      </c>
      <c r="AR711" t="s">
        <v>7446</v>
      </c>
      <c r="AS711" t="s">
        <v>26</v>
      </c>
      <c r="AU711">
        <v>5001</v>
      </c>
      <c r="AV711">
        <v>5001</v>
      </c>
      <c r="AW711">
        <v>5001</v>
      </c>
      <c r="AX711">
        <v>6</v>
      </c>
      <c r="AY711">
        <v>6</v>
      </c>
      <c r="AZ711">
        <v>400</v>
      </c>
      <c r="BB711">
        <v>748</v>
      </c>
      <c r="BE711" t="s">
        <v>1411</v>
      </c>
      <c r="BF711" t="s">
        <v>1411</v>
      </c>
      <c r="BG711" t="s">
        <v>31</v>
      </c>
      <c r="BK711" t="s">
        <v>31</v>
      </c>
      <c r="BL711" t="s">
        <v>31</v>
      </c>
      <c r="BM711" s="2">
        <v>42005</v>
      </c>
    </row>
    <row r="712" spans="1:65">
      <c r="A712">
        <v>18479</v>
      </c>
      <c r="B712">
        <v>56551</v>
      </c>
      <c r="C712" t="s">
        <v>1488</v>
      </c>
      <c r="D712">
        <v>2174</v>
      </c>
      <c r="E712" t="s">
        <v>1488</v>
      </c>
      <c r="F712" t="s">
        <v>7454</v>
      </c>
      <c r="G712">
        <v>124</v>
      </c>
      <c r="H712">
        <v>-132</v>
      </c>
      <c r="I712" t="s">
        <v>7442</v>
      </c>
      <c r="J712" t="s">
        <v>6877</v>
      </c>
      <c r="K712" t="s">
        <v>230</v>
      </c>
      <c r="M712">
        <v>37000</v>
      </c>
      <c r="N712">
        <v>1.1000000000000001</v>
      </c>
      <c r="O712">
        <v>40.700000000000003</v>
      </c>
      <c r="Q712" t="s">
        <v>1490</v>
      </c>
      <c r="R712" s="2">
        <v>44927</v>
      </c>
      <c r="S712">
        <v>5510</v>
      </c>
      <c r="T712" s="2">
        <v>44562</v>
      </c>
      <c r="U712" t="s">
        <v>6990</v>
      </c>
      <c r="V712" t="s">
        <v>6991</v>
      </c>
      <c r="W712">
        <v>0</v>
      </c>
      <c r="Y712">
        <v>204</v>
      </c>
      <c r="Z712" s="2">
        <v>42005</v>
      </c>
      <c r="AA712" t="s">
        <v>6880</v>
      </c>
      <c r="AF712" t="s">
        <v>20</v>
      </c>
      <c r="AG712" t="s">
        <v>21</v>
      </c>
      <c r="AH712">
        <v>5001</v>
      </c>
      <c r="AI712">
        <v>1</v>
      </c>
      <c r="AJ712">
        <v>5541</v>
      </c>
      <c r="AK712" t="s">
        <v>7443</v>
      </c>
      <c r="AL712" t="s">
        <v>7444</v>
      </c>
      <c r="AM712" t="s">
        <v>7445</v>
      </c>
      <c r="AN712" t="s">
        <v>7446</v>
      </c>
      <c r="AO712" t="s">
        <v>7444</v>
      </c>
      <c r="AP712" t="s">
        <v>7445</v>
      </c>
      <c r="AQ712" t="s">
        <v>7447</v>
      </c>
      <c r="AR712" t="s">
        <v>7446</v>
      </c>
      <c r="AS712" t="s">
        <v>26</v>
      </c>
      <c r="AU712">
        <v>5001</v>
      </c>
      <c r="AV712">
        <v>5001</v>
      </c>
      <c r="AW712">
        <v>5001</v>
      </c>
      <c r="AX712">
        <v>7</v>
      </c>
      <c r="AY712">
        <v>7</v>
      </c>
      <c r="AZ712">
        <v>400</v>
      </c>
      <c r="BB712">
        <v>748</v>
      </c>
      <c r="BE712" t="s">
        <v>1411</v>
      </c>
      <c r="BF712" t="s">
        <v>1411</v>
      </c>
      <c r="BG712" t="s">
        <v>31</v>
      </c>
      <c r="BK712" t="s">
        <v>31</v>
      </c>
      <c r="BL712" t="s">
        <v>31</v>
      </c>
      <c r="BM712" s="2">
        <v>42005</v>
      </c>
    </row>
    <row r="713" spans="1:65">
      <c r="A713">
        <v>18479</v>
      </c>
      <c r="B713">
        <v>56551</v>
      </c>
      <c r="C713" t="s">
        <v>1488</v>
      </c>
      <c r="D713">
        <v>2174</v>
      </c>
      <c r="E713" t="s">
        <v>1488</v>
      </c>
      <c r="F713" t="s">
        <v>7455</v>
      </c>
      <c r="G713">
        <v>124</v>
      </c>
      <c r="H713">
        <v>-132</v>
      </c>
      <c r="I713" t="s">
        <v>7442</v>
      </c>
      <c r="J713" t="s">
        <v>6877</v>
      </c>
      <c r="K713" t="s">
        <v>230</v>
      </c>
      <c r="M713">
        <v>40500</v>
      </c>
      <c r="N713">
        <v>1.1000000000000001</v>
      </c>
      <c r="O713">
        <v>44.55</v>
      </c>
      <c r="Q713" t="s">
        <v>1490</v>
      </c>
      <c r="R713" s="2">
        <v>44927</v>
      </c>
      <c r="S713">
        <v>5510</v>
      </c>
      <c r="T713" s="2">
        <v>44562</v>
      </c>
      <c r="U713" t="s">
        <v>6990</v>
      </c>
      <c r="V713" t="s">
        <v>6991</v>
      </c>
      <c r="W713">
        <v>0</v>
      </c>
      <c r="Y713">
        <v>204</v>
      </c>
      <c r="Z713" s="2">
        <v>42005</v>
      </c>
      <c r="AA713" t="s">
        <v>6880</v>
      </c>
      <c r="AF713" t="s">
        <v>20</v>
      </c>
      <c r="AG713" t="s">
        <v>21</v>
      </c>
      <c r="AH713">
        <v>5001</v>
      </c>
      <c r="AI713">
        <v>1</v>
      </c>
      <c r="AJ713">
        <v>5541</v>
      </c>
      <c r="AK713" t="s">
        <v>7443</v>
      </c>
      <c r="AL713" t="s">
        <v>7444</v>
      </c>
      <c r="AM713" t="s">
        <v>7445</v>
      </c>
      <c r="AN713" t="s">
        <v>7446</v>
      </c>
      <c r="AO713" t="s">
        <v>7444</v>
      </c>
      <c r="AP713" t="s">
        <v>7445</v>
      </c>
      <c r="AQ713" t="s">
        <v>7447</v>
      </c>
      <c r="AR713" t="s">
        <v>7446</v>
      </c>
      <c r="AS713" t="s">
        <v>26</v>
      </c>
      <c r="AU713">
        <v>5001</v>
      </c>
      <c r="AV713">
        <v>5001</v>
      </c>
      <c r="AW713">
        <v>5001</v>
      </c>
      <c r="AX713">
        <v>8</v>
      </c>
      <c r="AY713">
        <v>8</v>
      </c>
      <c r="AZ713">
        <v>400</v>
      </c>
      <c r="BB713">
        <v>748</v>
      </c>
      <c r="BE713" t="s">
        <v>1411</v>
      </c>
      <c r="BF713" t="s">
        <v>1411</v>
      </c>
      <c r="BG713" t="s">
        <v>31</v>
      </c>
      <c r="BK713" t="s">
        <v>31</v>
      </c>
      <c r="BL713" t="s">
        <v>31</v>
      </c>
      <c r="BM713" s="2">
        <v>42005</v>
      </c>
    </row>
    <row r="714" spans="1:65">
      <c r="A714">
        <v>18479</v>
      </c>
      <c r="B714">
        <v>56551</v>
      </c>
      <c r="C714" t="s">
        <v>1488</v>
      </c>
      <c r="D714">
        <v>2174</v>
      </c>
      <c r="E714" t="s">
        <v>1488</v>
      </c>
      <c r="F714" t="s">
        <v>7456</v>
      </c>
      <c r="G714">
        <v>124</v>
      </c>
      <c r="H714">
        <v>-132</v>
      </c>
      <c r="I714" t="s">
        <v>7442</v>
      </c>
      <c r="J714" t="s">
        <v>6877</v>
      </c>
      <c r="K714" t="s">
        <v>240</v>
      </c>
      <c r="M714">
        <v>39200</v>
      </c>
      <c r="N714">
        <v>1.1000000000000001</v>
      </c>
      <c r="O714">
        <v>43.12</v>
      </c>
      <c r="Q714" t="s">
        <v>1490</v>
      </c>
      <c r="R714" s="2">
        <v>44927</v>
      </c>
      <c r="S714">
        <v>5510</v>
      </c>
      <c r="T714" s="2">
        <v>44562</v>
      </c>
      <c r="U714" t="s">
        <v>6990</v>
      </c>
      <c r="V714" t="s">
        <v>6991</v>
      </c>
      <c r="W714">
        <v>0</v>
      </c>
      <c r="Y714">
        <v>204</v>
      </c>
      <c r="Z714" s="2">
        <v>42005</v>
      </c>
      <c r="AA714" t="s">
        <v>6880</v>
      </c>
      <c r="AF714" t="s">
        <v>20</v>
      </c>
      <c r="AG714" t="s">
        <v>21</v>
      </c>
      <c r="AH714">
        <v>5001</v>
      </c>
      <c r="AI714">
        <v>1</v>
      </c>
      <c r="AJ714">
        <v>5541</v>
      </c>
      <c r="AK714" t="s">
        <v>7443</v>
      </c>
      <c r="AL714" t="s">
        <v>7444</v>
      </c>
      <c r="AM714" t="s">
        <v>7445</v>
      </c>
      <c r="AN714" t="s">
        <v>7446</v>
      </c>
      <c r="AO714" t="s">
        <v>7444</v>
      </c>
      <c r="AP714" t="s">
        <v>7445</v>
      </c>
      <c r="AQ714" t="s">
        <v>7447</v>
      </c>
      <c r="AR714" t="s">
        <v>7446</v>
      </c>
      <c r="AS714" t="s">
        <v>26</v>
      </c>
      <c r="AU714">
        <v>5001</v>
      </c>
      <c r="AV714">
        <v>5001</v>
      </c>
      <c r="AW714">
        <v>5001</v>
      </c>
      <c r="AX714">
        <v>9</v>
      </c>
      <c r="AY714">
        <v>9</v>
      </c>
      <c r="AZ714">
        <v>400</v>
      </c>
      <c r="BB714">
        <v>748</v>
      </c>
      <c r="BE714" t="s">
        <v>1411</v>
      </c>
      <c r="BF714" t="s">
        <v>1411</v>
      </c>
      <c r="BG714" t="s">
        <v>31</v>
      </c>
      <c r="BK714" t="s">
        <v>31</v>
      </c>
      <c r="BL714" t="s">
        <v>31</v>
      </c>
      <c r="BM714" s="2">
        <v>42005</v>
      </c>
    </row>
    <row r="715" spans="1:65">
      <c r="A715">
        <v>18479</v>
      </c>
      <c r="B715">
        <v>56551</v>
      </c>
      <c r="C715" t="s">
        <v>1488</v>
      </c>
      <c r="D715">
        <v>2174</v>
      </c>
      <c r="E715" t="s">
        <v>1488</v>
      </c>
      <c r="F715" t="s">
        <v>7457</v>
      </c>
      <c r="G715">
        <v>124</v>
      </c>
      <c r="H715">
        <v>-132</v>
      </c>
      <c r="I715" t="s">
        <v>7442</v>
      </c>
      <c r="J715" t="s">
        <v>6877</v>
      </c>
      <c r="K715" t="s">
        <v>240</v>
      </c>
      <c r="M715">
        <v>48500</v>
      </c>
      <c r="N715">
        <v>1.1000000000000001</v>
      </c>
      <c r="O715">
        <v>53.35</v>
      </c>
      <c r="Q715" t="s">
        <v>1490</v>
      </c>
      <c r="R715" s="2">
        <v>44927</v>
      </c>
      <c r="S715">
        <v>5510</v>
      </c>
      <c r="T715" s="2">
        <v>44562</v>
      </c>
      <c r="U715" t="s">
        <v>6990</v>
      </c>
      <c r="V715" t="s">
        <v>6991</v>
      </c>
      <c r="W715">
        <v>0</v>
      </c>
      <c r="Y715">
        <v>204</v>
      </c>
      <c r="Z715" s="2">
        <v>42005</v>
      </c>
      <c r="AA715" t="s">
        <v>6880</v>
      </c>
      <c r="AF715" t="s">
        <v>20</v>
      </c>
      <c r="AG715" t="s">
        <v>21</v>
      </c>
      <c r="AH715">
        <v>5001</v>
      </c>
      <c r="AI715">
        <v>1</v>
      </c>
      <c r="AJ715">
        <v>5541</v>
      </c>
      <c r="AK715" t="s">
        <v>7443</v>
      </c>
      <c r="AL715" t="s">
        <v>7444</v>
      </c>
      <c r="AM715" t="s">
        <v>7445</v>
      </c>
      <c r="AN715" t="s">
        <v>7446</v>
      </c>
      <c r="AO715" t="s">
        <v>7444</v>
      </c>
      <c r="AP715" t="s">
        <v>7445</v>
      </c>
      <c r="AQ715" t="s">
        <v>7447</v>
      </c>
      <c r="AR715" t="s">
        <v>7446</v>
      </c>
      <c r="AS715" t="s">
        <v>26</v>
      </c>
      <c r="AU715">
        <v>5001</v>
      </c>
      <c r="AV715">
        <v>5001</v>
      </c>
      <c r="AW715">
        <v>5001</v>
      </c>
      <c r="AX715">
        <v>10</v>
      </c>
      <c r="AY715">
        <v>10</v>
      </c>
      <c r="AZ715">
        <v>400</v>
      </c>
      <c r="BB715">
        <v>748</v>
      </c>
      <c r="BE715" t="s">
        <v>1411</v>
      </c>
      <c r="BF715" t="s">
        <v>1411</v>
      </c>
      <c r="BG715" t="s">
        <v>31</v>
      </c>
      <c r="BK715" t="s">
        <v>31</v>
      </c>
      <c r="BL715" t="s">
        <v>31</v>
      </c>
      <c r="BM715" s="2">
        <v>42005</v>
      </c>
    </row>
    <row r="716" spans="1:65">
      <c r="A716">
        <v>18479</v>
      </c>
      <c r="B716">
        <v>56551</v>
      </c>
      <c r="C716" t="s">
        <v>1488</v>
      </c>
      <c r="D716">
        <v>2174</v>
      </c>
      <c r="E716" t="s">
        <v>1488</v>
      </c>
      <c r="F716" t="s">
        <v>7458</v>
      </c>
      <c r="G716">
        <v>124</v>
      </c>
      <c r="H716">
        <v>-132</v>
      </c>
      <c r="I716" t="s">
        <v>7442</v>
      </c>
      <c r="J716" t="s">
        <v>6877</v>
      </c>
      <c r="K716" t="s">
        <v>240</v>
      </c>
      <c r="M716">
        <v>140200</v>
      </c>
      <c r="N716">
        <v>1.1000000000000001</v>
      </c>
      <c r="O716">
        <v>154.22</v>
      </c>
      <c r="Q716" t="s">
        <v>1490</v>
      </c>
      <c r="R716" s="2">
        <v>44927</v>
      </c>
      <c r="S716">
        <v>5510</v>
      </c>
      <c r="T716" s="2">
        <v>44562</v>
      </c>
      <c r="U716" t="s">
        <v>6990</v>
      </c>
      <c r="V716" t="s">
        <v>6991</v>
      </c>
      <c r="W716">
        <v>0</v>
      </c>
      <c r="Y716">
        <v>204</v>
      </c>
      <c r="Z716" s="2">
        <v>42005</v>
      </c>
      <c r="AA716" t="s">
        <v>6880</v>
      </c>
      <c r="AF716" t="s">
        <v>20</v>
      </c>
      <c r="AG716" t="s">
        <v>21</v>
      </c>
      <c r="AH716">
        <v>5001</v>
      </c>
      <c r="AI716">
        <v>1</v>
      </c>
      <c r="AJ716">
        <v>5541</v>
      </c>
      <c r="AK716" t="s">
        <v>7443</v>
      </c>
      <c r="AL716" t="s">
        <v>7444</v>
      </c>
      <c r="AM716" t="s">
        <v>7445</v>
      </c>
      <c r="AN716" t="s">
        <v>7446</v>
      </c>
      <c r="AO716" t="s">
        <v>7444</v>
      </c>
      <c r="AP716" t="s">
        <v>7445</v>
      </c>
      <c r="AQ716" t="s">
        <v>7447</v>
      </c>
      <c r="AR716" t="s">
        <v>7446</v>
      </c>
      <c r="AS716" t="s">
        <v>26</v>
      </c>
      <c r="AU716">
        <v>5001</v>
      </c>
      <c r="AV716">
        <v>5001</v>
      </c>
      <c r="AW716">
        <v>5001</v>
      </c>
      <c r="AX716">
        <v>11</v>
      </c>
      <c r="AY716">
        <v>11</v>
      </c>
      <c r="AZ716">
        <v>400</v>
      </c>
      <c r="BB716">
        <v>748</v>
      </c>
      <c r="BE716" t="s">
        <v>1411</v>
      </c>
      <c r="BF716" t="s">
        <v>1411</v>
      </c>
      <c r="BG716" t="s">
        <v>31</v>
      </c>
      <c r="BK716" t="s">
        <v>31</v>
      </c>
      <c r="BL716" t="s">
        <v>31</v>
      </c>
      <c r="BM716" s="2">
        <v>42005</v>
      </c>
    </row>
    <row r="717" spans="1:65">
      <c r="A717">
        <v>18479</v>
      </c>
      <c r="B717">
        <v>56551</v>
      </c>
      <c r="C717" t="s">
        <v>1488</v>
      </c>
      <c r="D717">
        <v>2174</v>
      </c>
      <c r="E717" t="s">
        <v>1488</v>
      </c>
      <c r="F717" t="s">
        <v>7459</v>
      </c>
      <c r="G717">
        <v>124</v>
      </c>
      <c r="H717">
        <v>-132</v>
      </c>
      <c r="I717" t="s">
        <v>7442</v>
      </c>
      <c r="J717" t="s">
        <v>6877</v>
      </c>
      <c r="K717" t="s">
        <v>240</v>
      </c>
      <c r="M717">
        <v>309700</v>
      </c>
      <c r="N717">
        <v>1.1000000000000001</v>
      </c>
      <c r="O717">
        <v>340.67</v>
      </c>
      <c r="Q717" t="s">
        <v>1490</v>
      </c>
      <c r="R717" s="2">
        <v>44927</v>
      </c>
      <c r="S717">
        <v>5510</v>
      </c>
      <c r="T717" s="2">
        <v>44562</v>
      </c>
      <c r="U717" t="s">
        <v>6990</v>
      </c>
      <c r="V717" t="s">
        <v>6991</v>
      </c>
      <c r="W717">
        <v>0</v>
      </c>
      <c r="Y717">
        <v>204</v>
      </c>
      <c r="Z717" s="2">
        <v>42005</v>
      </c>
      <c r="AA717" t="s">
        <v>6880</v>
      </c>
      <c r="AF717" t="s">
        <v>20</v>
      </c>
      <c r="AG717" t="s">
        <v>21</v>
      </c>
      <c r="AH717">
        <v>5001</v>
      </c>
      <c r="AI717">
        <v>1</v>
      </c>
      <c r="AJ717">
        <v>5541</v>
      </c>
      <c r="AK717" t="s">
        <v>7443</v>
      </c>
      <c r="AL717" t="s">
        <v>7444</v>
      </c>
      <c r="AM717" t="s">
        <v>7445</v>
      </c>
      <c r="AN717" t="s">
        <v>7446</v>
      </c>
      <c r="AO717" t="s">
        <v>7444</v>
      </c>
      <c r="AP717" t="s">
        <v>7445</v>
      </c>
      <c r="AQ717" t="s">
        <v>7447</v>
      </c>
      <c r="AR717" t="s">
        <v>7446</v>
      </c>
      <c r="AS717" t="s">
        <v>26</v>
      </c>
      <c r="AU717">
        <v>5001</v>
      </c>
      <c r="AV717">
        <v>5001</v>
      </c>
      <c r="AW717">
        <v>5001</v>
      </c>
      <c r="AX717">
        <v>12</v>
      </c>
      <c r="AY717">
        <v>12</v>
      </c>
      <c r="AZ717">
        <v>400</v>
      </c>
      <c r="BB717">
        <v>748</v>
      </c>
      <c r="BE717" t="s">
        <v>1411</v>
      </c>
      <c r="BF717" t="s">
        <v>1411</v>
      </c>
      <c r="BG717" t="s">
        <v>31</v>
      </c>
      <c r="BK717" t="s">
        <v>31</v>
      </c>
      <c r="BL717" t="s">
        <v>31</v>
      </c>
      <c r="BM717" s="2">
        <v>42005</v>
      </c>
    </row>
    <row r="718" spans="1:65">
      <c r="A718">
        <v>18479</v>
      </c>
      <c r="B718">
        <v>56551</v>
      </c>
      <c r="C718" t="s">
        <v>1488</v>
      </c>
      <c r="D718">
        <v>2174</v>
      </c>
      <c r="E718" t="s">
        <v>1488</v>
      </c>
      <c r="F718" t="s">
        <v>7460</v>
      </c>
      <c r="G718">
        <v>124</v>
      </c>
      <c r="H718">
        <v>-132</v>
      </c>
      <c r="I718" t="s">
        <v>7442</v>
      </c>
      <c r="J718" t="s">
        <v>6883</v>
      </c>
      <c r="K718" t="s">
        <v>240</v>
      </c>
      <c r="M718">
        <v>5555900</v>
      </c>
      <c r="N718">
        <v>1.1000000000000001</v>
      </c>
      <c r="O718">
        <v>6111.49</v>
      </c>
      <c r="Q718" t="s">
        <v>1490</v>
      </c>
      <c r="R718" s="2">
        <v>44927</v>
      </c>
      <c r="S718">
        <v>5510</v>
      </c>
      <c r="T718" s="2">
        <v>44562</v>
      </c>
      <c r="U718" t="s">
        <v>6990</v>
      </c>
      <c r="V718" t="s">
        <v>6991</v>
      </c>
      <c r="W718">
        <v>0</v>
      </c>
      <c r="Y718">
        <v>204</v>
      </c>
      <c r="Z718" s="2">
        <v>42005</v>
      </c>
      <c r="AA718" t="s">
        <v>6880</v>
      </c>
      <c r="AF718" t="s">
        <v>20</v>
      </c>
      <c r="AG718" t="s">
        <v>21</v>
      </c>
      <c r="AH718">
        <v>5001</v>
      </c>
      <c r="AI718">
        <v>1</v>
      </c>
      <c r="AJ718">
        <v>5540</v>
      </c>
      <c r="AK718" t="s">
        <v>7443</v>
      </c>
      <c r="AL718" t="s">
        <v>7444</v>
      </c>
      <c r="AM718" t="s">
        <v>7445</v>
      </c>
      <c r="AN718" t="s">
        <v>7446</v>
      </c>
      <c r="AO718" t="s">
        <v>7444</v>
      </c>
      <c r="AP718" t="s">
        <v>7445</v>
      </c>
      <c r="AQ718" t="s">
        <v>7447</v>
      </c>
      <c r="AR718" t="s">
        <v>7446</v>
      </c>
      <c r="AS718" t="s">
        <v>26</v>
      </c>
      <c r="AU718">
        <v>5001</v>
      </c>
      <c r="AV718">
        <v>5001</v>
      </c>
      <c r="AW718">
        <v>5001</v>
      </c>
      <c r="AX718">
        <v>1</v>
      </c>
      <c r="AY718">
        <v>13</v>
      </c>
      <c r="AZ718">
        <v>400</v>
      </c>
      <c r="BB718">
        <v>748</v>
      </c>
      <c r="BE718" t="s">
        <v>1411</v>
      </c>
      <c r="BF718" t="s">
        <v>1411</v>
      </c>
      <c r="BG718" t="s">
        <v>31</v>
      </c>
      <c r="BK718" t="s">
        <v>31</v>
      </c>
      <c r="BL718" t="s">
        <v>31</v>
      </c>
      <c r="BM718" s="2">
        <v>42005</v>
      </c>
    </row>
    <row r="719" spans="1:65">
      <c r="A719">
        <v>18479</v>
      </c>
      <c r="B719">
        <v>56551</v>
      </c>
      <c r="C719" t="s">
        <v>1488</v>
      </c>
      <c r="D719">
        <v>2174</v>
      </c>
      <c r="E719" t="s">
        <v>1488</v>
      </c>
      <c r="F719" t="s">
        <v>7461</v>
      </c>
      <c r="G719">
        <v>124</v>
      </c>
      <c r="H719">
        <v>-132</v>
      </c>
      <c r="I719" t="s">
        <v>7442</v>
      </c>
      <c r="J719" t="s">
        <v>6883</v>
      </c>
      <c r="K719" t="s">
        <v>240</v>
      </c>
      <c r="M719">
        <v>1123400</v>
      </c>
      <c r="N719">
        <v>1.1000000000000001</v>
      </c>
      <c r="O719">
        <v>1235.74</v>
      </c>
      <c r="Q719" t="s">
        <v>1490</v>
      </c>
      <c r="R719" s="2">
        <v>44927</v>
      </c>
      <c r="S719">
        <v>5510</v>
      </c>
      <c r="T719" s="2">
        <v>44562</v>
      </c>
      <c r="U719" t="s">
        <v>6990</v>
      </c>
      <c r="V719" t="s">
        <v>6991</v>
      </c>
      <c r="W719">
        <v>0</v>
      </c>
      <c r="Y719">
        <v>204</v>
      </c>
      <c r="Z719" s="2">
        <v>42005</v>
      </c>
      <c r="AA719" t="s">
        <v>6880</v>
      </c>
      <c r="AF719" t="s">
        <v>20</v>
      </c>
      <c r="AG719" t="s">
        <v>21</v>
      </c>
      <c r="AH719">
        <v>5001</v>
      </c>
      <c r="AI719">
        <v>1</v>
      </c>
      <c r="AJ719">
        <v>5540</v>
      </c>
      <c r="AK719" t="s">
        <v>7443</v>
      </c>
      <c r="AL719" t="s">
        <v>7444</v>
      </c>
      <c r="AM719" t="s">
        <v>7445</v>
      </c>
      <c r="AN719" t="s">
        <v>7446</v>
      </c>
      <c r="AO719" t="s">
        <v>7444</v>
      </c>
      <c r="AP719" t="s">
        <v>7445</v>
      </c>
      <c r="AQ719" t="s">
        <v>7447</v>
      </c>
      <c r="AR719" t="s">
        <v>7446</v>
      </c>
      <c r="AS719" t="s">
        <v>26</v>
      </c>
      <c r="AU719">
        <v>5001</v>
      </c>
      <c r="AV719">
        <v>5001</v>
      </c>
      <c r="AW719">
        <v>5001</v>
      </c>
      <c r="AX719">
        <v>2</v>
      </c>
      <c r="AY719">
        <v>14</v>
      </c>
      <c r="AZ719">
        <v>400</v>
      </c>
      <c r="BB719">
        <v>748</v>
      </c>
      <c r="BE719" t="s">
        <v>1411</v>
      </c>
      <c r="BF719" t="s">
        <v>1411</v>
      </c>
      <c r="BG719" t="s">
        <v>31</v>
      </c>
      <c r="BK719" t="s">
        <v>31</v>
      </c>
      <c r="BL719" t="s">
        <v>31</v>
      </c>
      <c r="BM719" s="2">
        <v>42005</v>
      </c>
    </row>
    <row r="720" spans="1:65">
      <c r="A720">
        <v>18479</v>
      </c>
      <c r="B720">
        <v>56551</v>
      </c>
      <c r="C720" t="s">
        <v>1488</v>
      </c>
      <c r="D720">
        <v>2174</v>
      </c>
      <c r="E720" t="s">
        <v>1488</v>
      </c>
      <c r="F720" t="s">
        <v>7462</v>
      </c>
      <c r="G720">
        <v>124</v>
      </c>
      <c r="H720">
        <v>-132</v>
      </c>
      <c r="I720" t="s">
        <v>7442</v>
      </c>
      <c r="J720" t="s">
        <v>6883</v>
      </c>
      <c r="K720" t="s">
        <v>1500</v>
      </c>
      <c r="M720">
        <v>1585000</v>
      </c>
      <c r="N720">
        <v>1.1000000000000001</v>
      </c>
      <c r="O720">
        <v>1743.5</v>
      </c>
      <c r="Q720" t="s">
        <v>1490</v>
      </c>
      <c r="R720" s="2">
        <v>44927</v>
      </c>
      <c r="S720">
        <v>5510</v>
      </c>
      <c r="T720" s="2">
        <v>44562</v>
      </c>
      <c r="U720" t="s">
        <v>6990</v>
      </c>
      <c r="V720" t="s">
        <v>6991</v>
      </c>
      <c r="W720">
        <v>0</v>
      </c>
      <c r="Y720">
        <v>204</v>
      </c>
      <c r="Z720" s="2">
        <v>42005</v>
      </c>
      <c r="AA720" t="s">
        <v>6880</v>
      </c>
      <c r="AF720" t="s">
        <v>20</v>
      </c>
      <c r="AG720" t="s">
        <v>21</v>
      </c>
      <c r="AH720">
        <v>5001</v>
      </c>
      <c r="AI720">
        <v>1</v>
      </c>
      <c r="AJ720">
        <v>5540</v>
      </c>
      <c r="AK720" t="s">
        <v>7443</v>
      </c>
      <c r="AL720" t="s">
        <v>7444</v>
      </c>
      <c r="AM720" t="s">
        <v>7445</v>
      </c>
      <c r="AN720" t="s">
        <v>7446</v>
      </c>
      <c r="AO720" t="s">
        <v>7444</v>
      </c>
      <c r="AP720" t="s">
        <v>7445</v>
      </c>
      <c r="AQ720" t="s">
        <v>7447</v>
      </c>
      <c r="AR720" t="s">
        <v>7446</v>
      </c>
      <c r="AS720" t="s">
        <v>26</v>
      </c>
      <c r="AU720">
        <v>5001</v>
      </c>
      <c r="AV720">
        <v>5001</v>
      </c>
      <c r="AW720">
        <v>5001</v>
      </c>
      <c r="AX720">
        <v>3</v>
      </c>
      <c r="AY720">
        <v>15</v>
      </c>
      <c r="AZ720">
        <v>400</v>
      </c>
      <c r="BB720">
        <v>748</v>
      </c>
      <c r="BG720" t="s">
        <v>31</v>
      </c>
      <c r="BK720" t="s">
        <v>31</v>
      </c>
      <c r="BL720" t="s">
        <v>31</v>
      </c>
      <c r="BM720" s="2">
        <v>42005</v>
      </c>
    </row>
    <row r="721" spans="1:65">
      <c r="A721">
        <v>18479</v>
      </c>
      <c r="B721">
        <v>56551</v>
      </c>
      <c r="C721" t="s">
        <v>1488</v>
      </c>
      <c r="D721">
        <v>2174</v>
      </c>
      <c r="E721" t="s">
        <v>1488</v>
      </c>
      <c r="F721" t="s">
        <v>7463</v>
      </c>
      <c r="G721">
        <v>124</v>
      </c>
      <c r="H721">
        <v>-132</v>
      </c>
      <c r="I721" t="s">
        <v>7442</v>
      </c>
      <c r="J721" t="s">
        <v>6883</v>
      </c>
      <c r="K721" t="s">
        <v>240</v>
      </c>
      <c r="M721">
        <v>731800</v>
      </c>
      <c r="N721">
        <v>1.1000000000000001</v>
      </c>
      <c r="O721">
        <v>804.98</v>
      </c>
      <c r="Q721" t="s">
        <v>1490</v>
      </c>
      <c r="R721" s="2">
        <v>44927</v>
      </c>
      <c r="S721">
        <v>5510</v>
      </c>
      <c r="T721" s="2">
        <v>44562</v>
      </c>
      <c r="U721" t="s">
        <v>6990</v>
      </c>
      <c r="V721" t="s">
        <v>6991</v>
      </c>
      <c r="W721">
        <v>0</v>
      </c>
      <c r="Y721">
        <v>204</v>
      </c>
      <c r="Z721" s="2">
        <v>42005</v>
      </c>
      <c r="AA721" t="s">
        <v>6880</v>
      </c>
      <c r="AF721" t="s">
        <v>20</v>
      </c>
      <c r="AG721" t="s">
        <v>21</v>
      </c>
      <c r="AH721">
        <v>5001</v>
      </c>
      <c r="AI721">
        <v>1</v>
      </c>
      <c r="AJ721">
        <v>5540</v>
      </c>
      <c r="AK721" t="s">
        <v>7443</v>
      </c>
      <c r="AL721" t="s">
        <v>7444</v>
      </c>
      <c r="AM721" t="s">
        <v>7445</v>
      </c>
      <c r="AN721" t="s">
        <v>7446</v>
      </c>
      <c r="AO721" t="s">
        <v>7444</v>
      </c>
      <c r="AP721" t="s">
        <v>7445</v>
      </c>
      <c r="AQ721" t="s">
        <v>7447</v>
      </c>
      <c r="AR721" t="s">
        <v>7446</v>
      </c>
      <c r="AS721" t="s">
        <v>26</v>
      </c>
      <c r="AU721">
        <v>5001</v>
      </c>
      <c r="AV721">
        <v>5001</v>
      </c>
      <c r="AW721">
        <v>5001</v>
      </c>
      <c r="AX721">
        <v>4</v>
      </c>
      <c r="AY721">
        <v>16</v>
      </c>
      <c r="AZ721">
        <v>400</v>
      </c>
      <c r="BB721">
        <v>748</v>
      </c>
      <c r="BE721" t="s">
        <v>1411</v>
      </c>
      <c r="BF721" t="s">
        <v>1411</v>
      </c>
      <c r="BG721" t="s">
        <v>31</v>
      </c>
      <c r="BK721" t="s">
        <v>31</v>
      </c>
      <c r="BL721" t="s">
        <v>31</v>
      </c>
      <c r="BM721" s="2">
        <v>42005</v>
      </c>
    </row>
    <row r="722" spans="1:65">
      <c r="A722">
        <v>18479</v>
      </c>
      <c r="B722">
        <v>56551</v>
      </c>
      <c r="C722" t="s">
        <v>1488</v>
      </c>
      <c r="D722">
        <v>2174</v>
      </c>
      <c r="E722" t="s">
        <v>1488</v>
      </c>
      <c r="F722" t="s">
        <v>7464</v>
      </c>
      <c r="G722">
        <v>124</v>
      </c>
      <c r="H722">
        <v>-132</v>
      </c>
      <c r="I722" t="s">
        <v>7442</v>
      </c>
      <c r="J722" t="s">
        <v>6883</v>
      </c>
      <c r="K722" t="s">
        <v>240</v>
      </c>
      <c r="M722">
        <v>1976300</v>
      </c>
      <c r="N722">
        <v>1.1000000000000001</v>
      </c>
      <c r="O722">
        <v>2173.9299999999998</v>
      </c>
      <c r="Q722" t="s">
        <v>1490</v>
      </c>
      <c r="R722" s="2">
        <v>44927</v>
      </c>
      <c r="S722">
        <v>5510</v>
      </c>
      <c r="T722" s="2">
        <v>44562</v>
      </c>
      <c r="U722" t="s">
        <v>6990</v>
      </c>
      <c r="V722" t="s">
        <v>6991</v>
      </c>
      <c r="W722">
        <v>0</v>
      </c>
      <c r="Y722">
        <v>204</v>
      </c>
      <c r="Z722" s="2">
        <v>42005</v>
      </c>
      <c r="AA722" t="s">
        <v>6880</v>
      </c>
      <c r="AF722" t="s">
        <v>20</v>
      </c>
      <c r="AG722" t="s">
        <v>21</v>
      </c>
      <c r="AH722">
        <v>5001</v>
      </c>
      <c r="AI722">
        <v>1</v>
      </c>
      <c r="AJ722">
        <v>5540</v>
      </c>
      <c r="AK722" t="s">
        <v>7443</v>
      </c>
      <c r="AL722" t="s">
        <v>7444</v>
      </c>
      <c r="AM722" t="s">
        <v>7445</v>
      </c>
      <c r="AN722" t="s">
        <v>7446</v>
      </c>
      <c r="AO722" t="s">
        <v>7444</v>
      </c>
      <c r="AP722" t="s">
        <v>7445</v>
      </c>
      <c r="AQ722" t="s">
        <v>7447</v>
      </c>
      <c r="AR722" t="s">
        <v>7446</v>
      </c>
      <c r="AS722" t="s">
        <v>26</v>
      </c>
      <c r="AU722">
        <v>5001</v>
      </c>
      <c r="AV722">
        <v>5001</v>
      </c>
      <c r="AW722">
        <v>5001</v>
      </c>
      <c r="AX722">
        <v>5</v>
      </c>
      <c r="AY722">
        <v>17</v>
      </c>
      <c r="AZ722">
        <v>400</v>
      </c>
      <c r="BB722">
        <v>748</v>
      </c>
      <c r="BE722" t="s">
        <v>1411</v>
      </c>
      <c r="BF722" t="s">
        <v>1411</v>
      </c>
      <c r="BG722" t="s">
        <v>31</v>
      </c>
      <c r="BK722" t="s">
        <v>31</v>
      </c>
      <c r="BL722" t="s">
        <v>31</v>
      </c>
      <c r="BM722" s="2">
        <v>42005</v>
      </c>
    </row>
    <row r="723" spans="1:65">
      <c r="A723">
        <v>18479</v>
      </c>
      <c r="B723">
        <v>56551</v>
      </c>
      <c r="C723" t="s">
        <v>1488</v>
      </c>
      <c r="D723">
        <v>2174</v>
      </c>
      <c r="E723" t="s">
        <v>1488</v>
      </c>
      <c r="F723" t="s">
        <v>7465</v>
      </c>
      <c r="G723">
        <v>124</v>
      </c>
      <c r="H723">
        <v>-132</v>
      </c>
      <c r="I723" t="s">
        <v>7442</v>
      </c>
      <c r="J723" t="s">
        <v>6883</v>
      </c>
      <c r="K723" t="s">
        <v>240</v>
      </c>
      <c r="M723">
        <v>898900</v>
      </c>
      <c r="N723">
        <v>1.1000000000000001</v>
      </c>
      <c r="O723">
        <v>988.79</v>
      </c>
      <c r="Q723" t="s">
        <v>1490</v>
      </c>
      <c r="R723" s="2">
        <v>44927</v>
      </c>
      <c r="S723">
        <v>5510</v>
      </c>
      <c r="T723" s="2">
        <v>44562</v>
      </c>
      <c r="U723" t="s">
        <v>6990</v>
      </c>
      <c r="V723" t="s">
        <v>6991</v>
      </c>
      <c r="W723">
        <v>0</v>
      </c>
      <c r="Y723">
        <v>204</v>
      </c>
      <c r="Z723" s="2">
        <v>42005</v>
      </c>
      <c r="AA723" t="s">
        <v>6880</v>
      </c>
      <c r="AF723" t="s">
        <v>20</v>
      </c>
      <c r="AG723" t="s">
        <v>21</v>
      </c>
      <c r="AH723">
        <v>5001</v>
      </c>
      <c r="AI723">
        <v>1</v>
      </c>
      <c r="AJ723">
        <v>5540</v>
      </c>
      <c r="AK723" t="s">
        <v>7443</v>
      </c>
      <c r="AL723" t="s">
        <v>7444</v>
      </c>
      <c r="AM723" t="s">
        <v>7445</v>
      </c>
      <c r="AN723" t="s">
        <v>7446</v>
      </c>
      <c r="AO723" t="s">
        <v>7444</v>
      </c>
      <c r="AP723" t="s">
        <v>7445</v>
      </c>
      <c r="AQ723" t="s">
        <v>7447</v>
      </c>
      <c r="AR723" t="s">
        <v>7446</v>
      </c>
      <c r="AS723" t="s">
        <v>26</v>
      </c>
      <c r="AU723">
        <v>5001</v>
      </c>
      <c r="AV723">
        <v>5001</v>
      </c>
      <c r="AW723">
        <v>5001</v>
      </c>
      <c r="AX723">
        <v>6</v>
      </c>
      <c r="AY723">
        <v>18</v>
      </c>
      <c r="AZ723">
        <v>400</v>
      </c>
      <c r="BB723">
        <v>748</v>
      </c>
      <c r="BE723" t="s">
        <v>1411</v>
      </c>
      <c r="BF723" t="s">
        <v>1411</v>
      </c>
      <c r="BG723" t="s">
        <v>31</v>
      </c>
      <c r="BK723" t="s">
        <v>31</v>
      </c>
      <c r="BL723" t="s">
        <v>31</v>
      </c>
      <c r="BM723" s="2">
        <v>42005</v>
      </c>
    </row>
    <row r="724" spans="1:65">
      <c r="A724">
        <v>18479</v>
      </c>
      <c r="B724">
        <v>56551</v>
      </c>
      <c r="C724" t="s">
        <v>1488</v>
      </c>
      <c r="D724">
        <v>2174</v>
      </c>
      <c r="E724" t="s">
        <v>1488</v>
      </c>
      <c r="F724" t="s">
        <v>7466</v>
      </c>
      <c r="G724">
        <v>124</v>
      </c>
      <c r="H724">
        <v>-132</v>
      </c>
      <c r="I724" t="s">
        <v>7442</v>
      </c>
      <c r="J724" t="s">
        <v>6883</v>
      </c>
      <c r="K724" t="s">
        <v>240</v>
      </c>
      <c r="M724">
        <v>4632500</v>
      </c>
      <c r="N724">
        <v>1.1000000000000001</v>
      </c>
      <c r="O724">
        <v>5095.75</v>
      </c>
      <c r="Q724" t="s">
        <v>1490</v>
      </c>
      <c r="R724" s="2">
        <v>44927</v>
      </c>
      <c r="S724">
        <v>5510</v>
      </c>
      <c r="T724" s="2">
        <v>44562</v>
      </c>
      <c r="U724" t="s">
        <v>6990</v>
      </c>
      <c r="V724" t="s">
        <v>6991</v>
      </c>
      <c r="W724">
        <v>0</v>
      </c>
      <c r="Y724">
        <v>204</v>
      </c>
      <c r="Z724" s="2">
        <v>42005</v>
      </c>
      <c r="AA724" t="s">
        <v>6880</v>
      </c>
      <c r="AF724" t="s">
        <v>20</v>
      </c>
      <c r="AG724" t="s">
        <v>21</v>
      </c>
      <c r="AH724">
        <v>5001</v>
      </c>
      <c r="AI724">
        <v>1</v>
      </c>
      <c r="AJ724">
        <v>5540</v>
      </c>
      <c r="AK724" t="s">
        <v>7443</v>
      </c>
      <c r="AL724" t="s">
        <v>7444</v>
      </c>
      <c r="AM724" t="s">
        <v>7445</v>
      </c>
      <c r="AN724" t="s">
        <v>7446</v>
      </c>
      <c r="AO724" t="s">
        <v>7444</v>
      </c>
      <c r="AP724" t="s">
        <v>7445</v>
      </c>
      <c r="AQ724" t="s">
        <v>7447</v>
      </c>
      <c r="AR724" t="s">
        <v>7446</v>
      </c>
      <c r="AS724" t="s">
        <v>26</v>
      </c>
      <c r="AU724">
        <v>5001</v>
      </c>
      <c r="AV724">
        <v>5001</v>
      </c>
      <c r="AW724">
        <v>5001</v>
      </c>
      <c r="AX724">
        <v>7</v>
      </c>
      <c r="AY724">
        <v>19</v>
      </c>
      <c r="AZ724">
        <v>400</v>
      </c>
      <c r="BB724">
        <v>748</v>
      </c>
      <c r="BE724" t="s">
        <v>1411</v>
      </c>
      <c r="BF724" t="s">
        <v>1411</v>
      </c>
      <c r="BG724" t="s">
        <v>31</v>
      </c>
      <c r="BK724" t="s">
        <v>31</v>
      </c>
      <c r="BL724" t="s">
        <v>31</v>
      </c>
      <c r="BM724" s="2">
        <v>42005</v>
      </c>
    </row>
    <row r="725" spans="1:65">
      <c r="A725">
        <v>18479</v>
      </c>
      <c r="B725">
        <v>56551</v>
      </c>
      <c r="C725" t="s">
        <v>1488</v>
      </c>
      <c r="D725">
        <v>2174</v>
      </c>
      <c r="E725" t="s">
        <v>1488</v>
      </c>
      <c r="F725" t="s">
        <v>7467</v>
      </c>
      <c r="G725">
        <v>124</v>
      </c>
      <c r="H725">
        <v>-132</v>
      </c>
      <c r="I725" t="s">
        <v>7442</v>
      </c>
      <c r="J725" t="s">
        <v>6883</v>
      </c>
      <c r="K725" t="s">
        <v>240</v>
      </c>
      <c r="M725">
        <v>584400</v>
      </c>
      <c r="N725">
        <v>1.1000000000000001</v>
      </c>
      <c r="O725">
        <v>642.84</v>
      </c>
      <c r="Q725" t="s">
        <v>1490</v>
      </c>
      <c r="R725" s="2">
        <v>44927</v>
      </c>
      <c r="S725">
        <v>5510</v>
      </c>
      <c r="T725" s="2">
        <v>44562</v>
      </c>
      <c r="U725" t="s">
        <v>6990</v>
      </c>
      <c r="V725" t="s">
        <v>6991</v>
      </c>
      <c r="W725">
        <v>0</v>
      </c>
      <c r="Y725">
        <v>204</v>
      </c>
      <c r="Z725" s="2">
        <v>42005</v>
      </c>
      <c r="AA725" t="s">
        <v>6880</v>
      </c>
      <c r="AF725" t="s">
        <v>20</v>
      </c>
      <c r="AG725" t="s">
        <v>21</v>
      </c>
      <c r="AH725">
        <v>5001</v>
      </c>
      <c r="AI725">
        <v>1</v>
      </c>
      <c r="AJ725">
        <v>5540</v>
      </c>
      <c r="AK725" t="s">
        <v>7443</v>
      </c>
      <c r="AL725" t="s">
        <v>7444</v>
      </c>
      <c r="AM725" t="s">
        <v>7445</v>
      </c>
      <c r="AN725" t="s">
        <v>7446</v>
      </c>
      <c r="AO725" t="s">
        <v>7444</v>
      </c>
      <c r="AP725" t="s">
        <v>7445</v>
      </c>
      <c r="AQ725" t="s">
        <v>7447</v>
      </c>
      <c r="AR725" t="s">
        <v>7446</v>
      </c>
      <c r="AS725" t="s">
        <v>26</v>
      </c>
      <c r="AU725">
        <v>5001</v>
      </c>
      <c r="AV725">
        <v>5001</v>
      </c>
      <c r="AW725">
        <v>5001</v>
      </c>
      <c r="AX725">
        <v>8</v>
      </c>
      <c r="AY725">
        <v>20</v>
      </c>
      <c r="AZ725">
        <v>400</v>
      </c>
      <c r="BB725">
        <v>748</v>
      </c>
      <c r="BE725" t="s">
        <v>1411</v>
      </c>
      <c r="BF725" t="s">
        <v>1411</v>
      </c>
      <c r="BG725" t="s">
        <v>31</v>
      </c>
      <c r="BK725" t="s">
        <v>31</v>
      </c>
      <c r="BL725" t="s">
        <v>31</v>
      </c>
      <c r="BM725" s="2">
        <v>42005</v>
      </c>
    </row>
    <row r="726" spans="1:65">
      <c r="A726">
        <v>18479</v>
      </c>
      <c r="B726">
        <v>56551</v>
      </c>
      <c r="C726" t="s">
        <v>1488</v>
      </c>
      <c r="D726">
        <v>2174</v>
      </c>
      <c r="E726" t="s">
        <v>1488</v>
      </c>
      <c r="F726" t="s">
        <v>7468</v>
      </c>
      <c r="G726">
        <v>124</v>
      </c>
      <c r="H726">
        <v>-132</v>
      </c>
      <c r="I726" t="s">
        <v>7442</v>
      </c>
      <c r="J726" t="s">
        <v>6883</v>
      </c>
      <c r="K726" t="s">
        <v>240</v>
      </c>
      <c r="M726">
        <v>334000</v>
      </c>
      <c r="N726">
        <v>1.1000000000000001</v>
      </c>
      <c r="O726">
        <v>367.4</v>
      </c>
      <c r="Q726" t="s">
        <v>1490</v>
      </c>
      <c r="R726" s="2">
        <v>44927</v>
      </c>
      <c r="S726">
        <v>5510</v>
      </c>
      <c r="T726" s="2">
        <v>44562</v>
      </c>
      <c r="U726" t="s">
        <v>6990</v>
      </c>
      <c r="V726" t="s">
        <v>6991</v>
      </c>
      <c r="W726">
        <v>0</v>
      </c>
      <c r="Y726">
        <v>204</v>
      </c>
      <c r="Z726" s="2">
        <v>42005</v>
      </c>
      <c r="AA726" t="s">
        <v>6880</v>
      </c>
      <c r="AF726" t="s">
        <v>20</v>
      </c>
      <c r="AG726" t="s">
        <v>21</v>
      </c>
      <c r="AH726">
        <v>5001</v>
      </c>
      <c r="AI726">
        <v>1</v>
      </c>
      <c r="AJ726">
        <v>5540</v>
      </c>
      <c r="AK726" t="s">
        <v>7443</v>
      </c>
      <c r="AL726" t="s">
        <v>7444</v>
      </c>
      <c r="AM726" t="s">
        <v>7445</v>
      </c>
      <c r="AN726" t="s">
        <v>7446</v>
      </c>
      <c r="AO726" t="s">
        <v>7444</v>
      </c>
      <c r="AP726" t="s">
        <v>7445</v>
      </c>
      <c r="AQ726" t="s">
        <v>7447</v>
      </c>
      <c r="AR726" t="s">
        <v>7446</v>
      </c>
      <c r="AS726" t="s">
        <v>26</v>
      </c>
      <c r="AU726">
        <v>5001</v>
      </c>
      <c r="AV726">
        <v>5001</v>
      </c>
      <c r="AW726">
        <v>5001</v>
      </c>
      <c r="AX726">
        <v>9</v>
      </c>
      <c r="AY726">
        <v>21</v>
      </c>
      <c r="AZ726">
        <v>400</v>
      </c>
      <c r="BB726">
        <v>748</v>
      </c>
      <c r="BE726" t="s">
        <v>1411</v>
      </c>
      <c r="BF726" t="s">
        <v>1411</v>
      </c>
      <c r="BG726" t="s">
        <v>31</v>
      </c>
      <c r="BK726" t="s">
        <v>31</v>
      </c>
      <c r="BL726" t="s">
        <v>31</v>
      </c>
      <c r="BM726" s="2">
        <v>42005</v>
      </c>
    </row>
    <row r="727" spans="1:65">
      <c r="A727">
        <v>18479</v>
      </c>
      <c r="B727">
        <v>56551</v>
      </c>
      <c r="C727" t="s">
        <v>1488</v>
      </c>
      <c r="D727">
        <v>2174</v>
      </c>
      <c r="E727" t="s">
        <v>1488</v>
      </c>
      <c r="F727" t="s">
        <v>7469</v>
      </c>
      <c r="G727">
        <v>124</v>
      </c>
      <c r="H727">
        <v>-132</v>
      </c>
      <c r="I727" t="s">
        <v>7442</v>
      </c>
      <c r="J727" t="s">
        <v>6883</v>
      </c>
      <c r="K727" t="s">
        <v>240</v>
      </c>
      <c r="M727">
        <v>1090900</v>
      </c>
      <c r="N727">
        <v>1.1000000000000001</v>
      </c>
      <c r="O727">
        <v>1199.99</v>
      </c>
      <c r="Q727" t="s">
        <v>1490</v>
      </c>
      <c r="R727" s="2">
        <v>44927</v>
      </c>
      <c r="S727">
        <v>5510</v>
      </c>
      <c r="T727" s="2">
        <v>44562</v>
      </c>
      <c r="U727" t="s">
        <v>6990</v>
      </c>
      <c r="V727" t="s">
        <v>6991</v>
      </c>
      <c r="W727">
        <v>0</v>
      </c>
      <c r="Y727">
        <v>204</v>
      </c>
      <c r="Z727" s="2">
        <v>42005</v>
      </c>
      <c r="AA727" t="s">
        <v>6880</v>
      </c>
      <c r="AF727" t="s">
        <v>20</v>
      </c>
      <c r="AG727" t="s">
        <v>21</v>
      </c>
      <c r="AH727">
        <v>5001</v>
      </c>
      <c r="AI727">
        <v>1</v>
      </c>
      <c r="AJ727">
        <v>5540</v>
      </c>
      <c r="AK727" t="s">
        <v>7443</v>
      </c>
      <c r="AL727" t="s">
        <v>7444</v>
      </c>
      <c r="AM727" t="s">
        <v>7445</v>
      </c>
      <c r="AN727" t="s">
        <v>7446</v>
      </c>
      <c r="AO727" t="s">
        <v>7444</v>
      </c>
      <c r="AP727" t="s">
        <v>7445</v>
      </c>
      <c r="AQ727" t="s">
        <v>7447</v>
      </c>
      <c r="AR727" t="s">
        <v>7446</v>
      </c>
      <c r="AS727" t="s">
        <v>26</v>
      </c>
      <c r="AU727">
        <v>5001</v>
      </c>
      <c r="AV727">
        <v>5001</v>
      </c>
      <c r="AW727">
        <v>5001</v>
      </c>
      <c r="AX727">
        <v>10</v>
      </c>
      <c r="AY727">
        <v>22</v>
      </c>
      <c r="AZ727">
        <v>400</v>
      </c>
      <c r="BB727">
        <v>748</v>
      </c>
      <c r="BE727" t="s">
        <v>1411</v>
      </c>
      <c r="BF727" t="s">
        <v>1411</v>
      </c>
      <c r="BG727" t="s">
        <v>31</v>
      </c>
      <c r="BK727" t="s">
        <v>31</v>
      </c>
      <c r="BL727" t="s">
        <v>31</v>
      </c>
      <c r="BM727" s="2">
        <v>42005</v>
      </c>
    </row>
    <row r="728" spans="1:65">
      <c r="A728">
        <v>18479</v>
      </c>
      <c r="B728">
        <v>56551</v>
      </c>
      <c r="C728" t="s">
        <v>1488</v>
      </c>
      <c r="D728">
        <v>2174</v>
      </c>
      <c r="E728" t="s">
        <v>1488</v>
      </c>
      <c r="F728" t="s">
        <v>7470</v>
      </c>
      <c r="G728">
        <v>124</v>
      </c>
      <c r="H728">
        <v>-132</v>
      </c>
      <c r="I728" t="s">
        <v>7442</v>
      </c>
      <c r="J728" t="s">
        <v>6883</v>
      </c>
      <c r="K728" t="s">
        <v>240</v>
      </c>
      <c r="M728">
        <v>289200</v>
      </c>
      <c r="N728">
        <v>1.1000000000000001</v>
      </c>
      <c r="O728">
        <v>318.12</v>
      </c>
      <c r="Q728" t="s">
        <v>1490</v>
      </c>
      <c r="R728" s="2">
        <v>44927</v>
      </c>
      <c r="S728">
        <v>5510</v>
      </c>
      <c r="T728" s="2">
        <v>44562</v>
      </c>
      <c r="U728" t="s">
        <v>6990</v>
      </c>
      <c r="V728" t="s">
        <v>6991</v>
      </c>
      <c r="W728">
        <v>0</v>
      </c>
      <c r="Y728">
        <v>204</v>
      </c>
      <c r="Z728" s="2">
        <v>42005</v>
      </c>
      <c r="AA728" t="s">
        <v>6880</v>
      </c>
      <c r="AF728" t="s">
        <v>20</v>
      </c>
      <c r="AG728" t="s">
        <v>21</v>
      </c>
      <c r="AH728">
        <v>5001</v>
      </c>
      <c r="AI728">
        <v>1</v>
      </c>
      <c r="AJ728">
        <v>5540</v>
      </c>
      <c r="AK728" t="s">
        <v>7443</v>
      </c>
      <c r="AL728" t="s">
        <v>7444</v>
      </c>
      <c r="AM728" t="s">
        <v>7445</v>
      </c>
      <c r="AN728" t="s">
        <v>7446</v>
      </c>
      <c r="AO728" t="s">
        <v>7444</v>
      </c>
      <c r="AP728" t="s">
        <v>7445</v>
      </c>
      <c r="AQ728" t="s">
        <v>7447</v>
      </c>
      <c r="AR728" t="s">
        <v>7446</v>
      </c>
      <c r="AS728" t="s">
        <v>26</v>
      </c>
      <c r="AU728">
        <v>5001</v>
      </c>
      <c r="AV728">
        <v>5001</v>
      </c>
      <c r="AW728">
        <v>5001</v>
      </c>
      <c r="AX728">
        <v>11</v>
      </c>
      <c r="AY728">
        <v>23</v>
      </c>
      <c r="AZ728">
        <v>400</v>
      </c>
      <c r="BB728">
        <v>748</v>
      </c>
      <c r="BE728" t="s">
        <v>1411</v>
      </c>
      <c r="BF728" t="s">
        <v>1411</v>
      </c>
      <c r="BG728" t="s">
        <v>31</v>
      </c>
      <c r="BK728" t="s">
        <v>31</v>
      </c>
      <c r="BL728" t="s">
        <v>31</v>
      </c>
      <c r="BM728" s="2">
        <v>42005</v>
      </c>
    </row>
    <row r="729" spans="1:65">
      <c r="A729">
        <v>18479</v>
      </c>
      <c r="B729">
        <v>56551</v>
      </c>
      <c r="C729" t="s">
        <v>1488</v>
      </c>
      <c r="D729">
        <v>2174</v>
      </c>
      <c r="E729" t="s">
        <v>1488</v>
      </c>
      <c r="F729" t="s">
        <v>7471</v>
      </c>
      <c r="G729">
        <v>124</v>
      </c>
      <c r="H729">
        <v>-132</v>
      </c>
      <c r="I729" t="s">
        <v>7442</v>
      </c>
      <c r="J729" t="s">
        <v>6883</v>
      </c>
      <c r="K729" t="s">
        <v>240</v>
      </c>
      <c r="M729">
        <v>84100</v>
      </c>
      <c r="N729">
        <v>1.1000000000000001</v>
      </c>
      <c r="O729">
        <v>92.51</v>
      </c>
      <c r="Q729" t="s">
        <v>1490</v>
      </c>
      <c r="R729" s="2">
        <v>44927</v>
      </c>
      <c r="S729">
        <v>5510</v>
      </c>
      <c r="T729" s="2">
        <v>44562</v>
      </c>
      <c r="U729" t="s">
        <v>6990</v>
      </c>
      <c r="V729" t="s">
        <v>6991</v>
      </c>
      <c r="W729">
        <v>0</v>
      </c>
      <c r="Y729">
        <v>204</v>
      </c>
      <c r="Z729" s="2">
        <v>42005</v>
      </c>
      <c r="AA729" t="s">
        <v>6880</v>
      </c>
      <c r="AF729" t="s">
        <v>20</v>
      </c>
      <c r="AG729" t="s">
        <v>21</v>
      </c>
      <c r="AH729">
        <v>5001</v>
      </c>
      <c r="AI729">
        <v>1</v>
      </c>
      <c r="AJ729">
        <v>5540</v>
      </c>
      <c r="AK729" t="s">
        <v>7443</v>
      </c>
      <c r="AL729" t="s">
        <v>7444</v>
      </c>
      <c r="AM729" t="s">
        <v>7445</v>
      </c>
      <c r="AN729" t="s">
        <v>7446</v>
      </c>
      <c r="AO729" t="s">
        <v>7444</v>
      </c>
      <c r="AP729" t="s">
        <v>7445</v>
      </c>
      <c r="AQ729" t="s">
        <v>7447</v>
      </c>
      <c r="AR729" t="s">
        <v>7446</v>
      </c>
      <c r="AS729" t="s">
        <v>26</v>
      </c>
      <c r="AU729">
        <v>5001</v>
      </c>
      <c r="AV729">
        <v>5001</v>
      </c>
      <c r="AW729">
        <v>5001</v>
      </c>
      <c r="AX729">
        <v>12</v>
      </c>
      <c r="AY729">
        <v>24</v>
      </c>
      <c r="AZ729">
        <v>400</v>
      </c>
      <c r="BB729">
        <v>748</v>
      </c>
      <c r="BE729" t="s">
        <v>1411</v>
      </c>
      <c r="BF729" t="s">
        <v>1411</v>
      </c>
      <c r="BG729" t="s">
        <v>31</v>
      </c>
      <c r="BK729" t="s">
        <v>31</v>
      </c>
      <c r="BL729" t="s">
        <v>31</v>
      </c>
      <c r="BM729" s="2">
        <v>42005</v>
      </c>
    </row>
    <row r="730" spans="1:65">
      <c r="A730">
        <v>18479</v>
      </c>
      <c r="B730">
        <v>56551</v>
      </c>
      <c r="C730" t="s">
        <v>1488</v>
      </c>
      <c r="D730">
        <v>2174</v>
      </c>
      <c r="E730" t="s">
        <v>1488</v>
      </c>
      <c r="F730" t="s">
        <v>7472</v>
      </c>
      <c r="G730">
        <v>124</v>
      </c>
      <c r="H730">
        <v>-132</v>
      </c>
      <c r="I730" t="s">
        <v>7442</v>
      </c>
      <c r="J730" t="s">
        <v>6883</v>
      </c>
      <c r="K730" t="s">
        <v>240</v>
      </c>
      <c r="M730">
        <v>90300</v>
      </c>
      <c r="N730">
        <v>1.1000000000000001</v>
      </c>
      <c r="O730">
        <v>99.33</v>
      </c>
      <c r="Q730" t="s">
        <v>1490</v>
      </c>
      <c r="R730" s="2">
        <v>44927</v>
      </c>
      <c r="S730">
        <v>5510</v>
      </c>
      <c r="T730" s="2">
        <v>44562</v>
      </c>
      <c r="U730" t="s">
        <v>6990</v>
      </c>
      <c r="V730" t="s">
        <v>6991</v>
      </c>
      <c r="W730">
        <v>0</v>
      </c>
      <c r="Y730">
        <v>204</v>
      </c>
      <c r="Z730" s="2">
        <v>42005</v>
      </c>
      <c r="AA730" t="s">
        <v>6880</v>
      </c>
      <c r="AF730" t="s">
        <v>20</v>
      </c>
      <c r="AG730" t="s">
        <v>21</v>
      </c>
      <c r="AH730">
        <v>5001</v>
      </c>
      <c r="AI730">
        <v>1</v>
      </c>
      <c r="AJ730">
        <v>5540</v>
      </c>
      <c r="AK730" t="s">
        <v>7443</v>
      </c>
      <c r="AL730" t="s">
        <v>7444</v>
      </c>
      <c r="AM730" t="s">
        <v>7445</v>
      </c>
      <c r="AN730" t="s">
        <v>7446</v>
      </c>
      <c r="AO730" t="s">
        <v>7444</v>
      </c>
      <c r="AP730" t="s">
        <v>7445</v>
      </c>
      <c r="AQ730" t="s">
        <v>7447</v>
      </c>
      <c r="AR730" t="s">
        <v>7446</v>
      </c>
      <c r="AS730" t="s">
        <v>26</v>
      </c>
      <c r="AU730">
        <v>5001</v>
      </c>
      <c r="AV730">
        <v>5001</v>
      </c>
      <c r="AW730">
        <v>5001</v>
      </c>
      <c r="AX730">
        <v>13</v>
      </c>
      <c r="AY730">
        <v>25</v>
      </c>
      <c r="AZ730">
        <v>400</v>
      </c>
      <c r="BB730">
        <v>748</v>
      </c>
      <c r="BE730" t="s">
        <v>1411</v>
      </c>
      <c r="BF730" t="s">
        <v>1411</v>
      </c>
      <c r="BG730" t="s">
        <v>31</v>
      </c>
      <c r="BK730" t="s">
        <v>31</v>
      </c>
      <c r="BL730" t="s">
        <v>31</v>
      </c>
      <c r="BM730" s="2">
        <v>42005</v>
      </c>
    </row>
    <row r="731" spans="1:65">
      <c r="A731">
        <v>18479</v>
      </c>
      <c r="B731">
        <v>56551</v>
      </c>
      <c r="C731" t="s">
        <v>1488</v>
      </c>
      <c r="D731">
        <v>2174</v>
      </c>
      <c r="E731" t="s">
        <v>1488</v>
      </c>
      <c r="F731" t="s">
        <v>7473</v>
      </c>
      <c r="G731">
        <v>124</v>
      </c>
      <c r="H731">
        <v>-132</v>
      </c>
      <c r="I731" t="s">
        <v>7442</v>
      </c>
      <c r="J731" t="s">
        <v>6883</v>
      </c>
      <c r="K731" t="s">
        <v>240</v>
      </c>
      <c r="M731">
        <v>936900</v>
      </c>
      <c r="N731">
        <v>1.1000000000000001</v>
      </c>
      <c r="O731">
        <v>1030.5899999999999</v>
      </c>
      <c r="Q731" t="s">
        <v>1490</v>
      </c>
      <c r="R731" s="2">
        <v>44927</v>
      </c>
      <c r="S731">
        <v>5510</v>
      </c>
      <c r="T731" s="2">
        <v>44562</v>
      </c>
      <c r="U731" t="s">
        <v>6990</v>
      </c>
      <c r="V731" t="s">
        <v>6991</v>
      </c>
      <c r="W731">
        <v>0</v>
      </c>
      <c r="Y731">
        <v>204</v>
      </c>
      <c r="Z731" s="2">
        <v>42005</v>
      </c>
      <c r="AA731" t="s">
        <v>6880</v>
      </c>
      <c r="AF731" t="s">
        <v>20</v>
      </c>
      <c r="AG731" t="s">
        <v>21</v>
      </c>
      <c r="AH731">
        <v>5001</v>
      </c>
      <c r="AI731">
        <v>1</v>
      </c>
      <c r="AJ731">
        <v>5540</v>
      </c>
      <c r="AK731" t="s">
        <v>7443</v>
      </c>
      <c r="AL731" t="s">
        <v>7444</v>
      </c>
      <c r="AM731" t="s">
        <v>7445</v>
      </c>
      <c r="AN731" t="s">
        <v>7446</v>
      </c>
      <c r="AO731" t="s">
        <v>7444</v>
      </c>
      <c r="AP731" t="s">
        <v>7445</v>
      </c>
      <c r="AQ731" t="s">
        <v>7447</v>
      </c>
      <c r="AR731" t="s">
        <v>7446</v>
      </c>
      <c r="AS731" t="s">
        <v>26</v>
      </c>
      <c r="AU731">
        <v>5001</v>
      </c>
      <c r="AV731">
        <v>5001</v>
      </c>
      <c r="AW731">
        <v>5001</v>
      </c>
      <c r="AX731">
        <v>14</v>
      </c>
      <c r="AY731">
        <v>26</v>
      </c>
      <c r="AZ731">
        <v>400</v>
      </c>
      <c r="BB731">
        <v>748</v>
      </c>
      <c r="BE731" t="s">
        <v>1411</v>
      </c>
      <c r="BF731" t="s">
        <v>1411</v>
      </c>
      <c r="BG731" t="s">
        <v>31</v>
      </c>
      <c r="BK731" t="s">
        <v>31</v>
      </c>
      <c r="BL731" t="s">
        <v>31</v>
      </c>
      <c r="BM731" s="2">
        <v>42005</v>
      </c>
    </row>
    <row r="732" spans="1:65">
      <c r="A732">
        <v>18479</v>
      </c>
      <c r="B732">
        <v>56551</v>
      </c>
      <c r="C732" t="s">
        <v>1488</v>
      </c>
      <c r="D732">
        <v>2174</v>
      </c>
      <c r="E732" t="s">
        <v>1488</v>
      </c>
      <c r="F732" t="s">
        <v>7456</v>
      </c>
      <c r="G732">
        <v>124</v>
      </c>
      <c r="H732">
        <v>-132</v>
      </c>
      <c r="I732" t="s">
        <v>7442</v>
      </c>
      <c r="J732" t="s">
        <v>6883</v>
      </c>
      <c r="K732" t="s">
        <v>240</v>
      </c>
      <c r="M732">
        <v>1245400</v>
      </c>
      <c r="N732">
        <v>1.1000000000000001</v>
      </c>
      <c r="O732">
        <v>1369.94</v>
      </c>
      <c r="Q732" t="s">
        <v>1490</v>
      </c>
      <c r="R732" s="2">
        <v>44927</v>
      </c>
      <c r="S732">
        <v>5510</v>
      </c>
      <c r="T732" s="2">
        <v>44562</v>
      </c>
      <c r="U732" t="s">
        <v>6990</v>
      </c>
      <c r="V732" t="s">
        <v>6991</v>
      </c>
      <c r="W732">
        <v>0</v>
      </c>
      <c r="Y732">
        <v>204</v>
      </c>
      <c r="Z732" s="2">
        <v>42005</v>
      </c>
      <c r="AA732" t="s">
        <v>6880</v>
      </c>
      <c r="AF732" t="s">
        <v>20</v>
      </c>
      <c r="AG732" t="s">
        <v>21</v>
      </c>
      <c r="AH732">
        <v>5001</v>
      </c>
      <c r="AI732">
        <v>1</v>
      </c>
      <c r="AJ732">
        <v>5540</v>
      </c>
      <c r="AK732" t="s">
        <v>7443</v>
      </c>
      <c r="AL732" t="s">
        <v>7444</v>
      </c>
      <c r="AM732" t="s">
        <v>7445</v>
      </c>
      <c r="AN732" t="s">
        <v>7446</v>
      </c>
      <c r="AO732" t="s">
        <v>7444</v>
      </c>
      <c r="AP732" t="s">
        <v>7445</v>
      </c>
      <c r="AQ732" t="s">
        <v>7447</v>
      </c>
      <c r="AR732" t="s">
        <v>7446</v>
      </c>
      <c r="AS732" t="s">
        <v>26</v>
      </c>
      <c r="AU732">
        <v>5001</v>
      </c>
      <c r="AV732">
        <v>5001</v>
      </c>
      <c r="AW732">
        <v>5001</v>
      </c>
      <c r="AX732">
        <v>15</v>
      </c>
      <c r="AY732">
        <v>27</v>
      </c>
      <c r="AZ732">
        <v>400</v>
      </c>
      <c r="BB732">
        <v>748</v>
      </c>
      <c r="BE732" t="s">
        <v>1411</v>
      </c>
      <c r="BF732" t="s">
        <v>1411</v>
      </c>
      <c r="BG732" t="s">
        <v>31</v>
      </c>
      <c r="BK732" t="s">
        <v>31</v>
      </c>
      <c r="BL732" t="s">
        <v>31</v>
      </c>
      <c r="BM732" s="2">
        <v>42005</v>
      </c>
    </row>
    <row r="733" spans="1:65">
      <c r="A733">
        <v>109929</v>
      </c>
      <c r="B733">
        <v>56551</v>
      </c>
      <c r="C733" t="s">
        <v>1523</v>
      </c>
      <c r="D733">
        <v>2213</v>
      </c>
      <c r="E733" t="s">
        <v>1523</v>
      </c>
      <c r="F733" t="s">
        <v>7474</v>
      </c>
      <c r="G733">
        <v>495</v>
      </c>
      <c r="H733" t="s">
        <v>6895</v>
      </c>
      <c r="I733" t="s">
        <v>7475</v>
      </c>
      <c r="J733" t="s">
        <v>6877</v>
      </c>
      <c r="K733" t="s">
        <v>360</v>
      </c>
      <c r="M733">
        <v>296600</v>
      </c>
      <c r="N733">
        <v>1.1000000000000001</v>
      </c>
      <c r="O733">
        <v>326.26</v>
      </c>
      <c r="Q733" t="s">
        <v>1531</v>
      </c>
      <c r="R733" s="2">
        <v>44927</v>
      </c>
      <c r="S733">
        <v>5510</v>
      </c>
      <c r="T733" s="2">
        <v>44562</v>
      </c>
      <c r="U733" t="s">
        <v>6990</v>
      </c>
      <c r="V733" t="s">
        <v>6991</v>
      </c>
      <c r="W733">
        <v>0</v>
      </c>
      <c r="Y733">
        <v>204</v>
      </c>
      <c r="Z733" s="2">
        <v>43101</v>
      </c>
      <c r="AA733" t="s">
        <v>6880</v>
      </c>
      <c r="AE733" t="s">
        <v>7475</v>
      </c>
      <c r="AF733" t="s">
        <v>20</v>
      </c>
      <c r="AG733" t="s">
        <v>21</v>
      </c>
      <c r="AH733">
        <v>5004</v>
      </c>
      <c r="AI733">
        <v>1</v>
      </c>
      <c r="AJ733">
        <v>5541</v>
      </c>
      <c r="AO733" t="s">
        <v>7474</v>
      </c>
      <c r="AS733" t="s">
        <v>26</v>
      </c>
      <c r="AU733">
        <v>5004</v>
      </c>
      <c r="AV733">
        <v>5004</v>
      </c>
      <c r="AW733">
        <v>5004</v>
      </c>
      <c r="AX733">
        <v>1</v>
      </c>
      <c r="AY733">
        <v>1</v>
      </c>
      <c r="AZ733">
        <v>400</v>
      </c>
      <c r="BB733">
        <v>748</v>
      </c>
      <c r="BE733" t="s">
        <v>1534</v>
      </c>
      <c r="BF733" t="s">
        <v>1534</v>
      </c>
      <c r="BG733" t="s">
        <v>31</v>
      </c>
      <c r="BK733" t="s">
        <v>31</v>
      </c>
      <c r="BL733" t="s">
        <v>31</v>
      </c>
      <c r="BM733" s="2">
        <v>43101</v>
      </c>
    </row>
    <row r="734" spans="1:65">
      <c r="A734">
        <v>17782</v>
      </c>
      <c r="B734">
        <v>56551</v>
      </c>
      <c r="C734" t="s">
        <v>1523</v>
      </c>
      <c r="D734">
        <v>2213</v>
      </c>
      <c r="E734" t="s">
        <v>1523</v>
      </c>
      <c r="F734" t="s">
        <v>7476</v>
      </c>
      <c r="G734">
        <v>10</v>
      </c>
      <c r="H734">
        <v>-12</v>
      </c>
      <c r="I734" t="s">
        <v>7477</v>
      </c>
      <c r="J734" t="s">
        <v>6883</v>
      </c>
      <c r="K734" t="s">
        <v>1528</v>
      </c>
      <c r="L734" t="s">
        <v>27</v>
      </c>
      <c r="M734">
        <v>1126500</v>
      </c>
      <c r="N734">
        <v>1.1000000000000001</v>
      </c>
      <c r="O734">
        <v>1239.1500000000001</v>
      </c>
      <c r="Q734" t="s">
        <v>1525</v>
      </c>
      <c r="R734" s="2">
        <v>44927</v>
      </c>
      <c r="S734">
        <v>5510</v>
      </c>
      <c r="T734" s="2">
        <v>44562</v>
      </c>
      <c r="U734" t="s">
        <v>6990</v>
      </c>
      <c r="V734" t="s">
        <v>6991</v>
      </c>
      <c r="W734">
        <v>0</v>
      </c>
      <c r="Y734">
        <v>204</v>
      </c>
      <c r="Z734" s="2">
        <v>42005</v>
      </c>
      <c r="AA734" t="s">
        <v>6880</v>
      </c>
      <c r="AE734" t="s">
        <v>7477</v>
      </c>
      <c r="AF734" t="s">
        <v>20</v>
      </c>
      <c r="AG734" t="s">
        <v>21</v>
      </c>
      <c r="AH734">
        <v>5005</v>
      </c>
      <c r="AI734">
        <v>1</v>
      </c>
      <c r="AJ734">
        <v>5540</v>
      </c>
      <c r="AO734" t="s">
        <v>7476</v>
      </c>
      <c r="AS734" t="s">
        <v>26</v>
      </c>
      <c r="AU734">
        <v>5005</v>
      </c>
      <c r="AV734">
        <v>5005</v>
      </c>
      <c r="AW734">
        <v>5005</v>
      </c>
      <c r="AX734">
        <v>1</v>
      </c>
      <c r="AY734">
        <v>2</v>
      </c>
      <c r="AZ734">
        <v>400</v>
      </c>
      <c r="BB734">
        <v>748</v>
      </c>
      <c r="BE734" t="s">
        <v>1529</v>
      </c>
      <c r="BF734" t="s">
        <v>1529</v>
      </c>
      <c r="BG734" t="s">
        <v>31</v>
      </c>
      <c r="BK734" t="s">
        <v>31</v>
      </c>
      <c r="BL734" t="s">
        <v>31</v>
      </c>
      <c r="BM734" s="2">
        <v>42005</v>
      </c>
    </row>
    <row r="735" spans="1:65">
      <c r="A735" t="s">
        <v>1536</v>
      </c>
      <c r="B735">
        <v>56551</v>
      </c>
      <c r="C735" t="s">
        <v>1535</v>
      </c>
      <c r="D735">
        <v>2251</v>
      </c>
      <c r="E735" t="s">
        <v>1535</v>
      </c>
      <c r="F735" t="s">
        <v>1538</v>
      </c>
      <c r="G735">
        <v>0</v>
      </c>
      <c r="J735" t="s">
        <v>1538</v>
      </c>
      <c r="M735">
        <v>0</v>
      </c>
      <c r="N735">
        <v>0</v>
      </c>
      <c r="O735">
        <v>0</v>
      </c>
      <c r="Q735" t="s">
        <v>1537</v>
      </c>
      <c r="R735" s="2">
        <v>72686</v>
      </c>
      <c r="S735">
        <v>5700</v>
      </c>
      <c r="T735" s="2">
        <v>44476</v>
      </c>
      <c r="U735" t="s">
        <v>7478</v>
      </c>
      <c r="V735" t="s">
        <v>6991</v>
      </c>
      <c r="W735">
        <v>0</v>
      </c>
      <c r="Y735">
        <v>0</v>
      </c>
      <c r="Z735" s="2">
        <v>41953</v>
      </c>
      <c r="AA735" t="s">
        <v>7479</v>
      </c>
      <c r="AF735" t="s">
        <v>20</v>
      </c>
      <c r="AG735" t="s">
        <v>21</v>
      </c>
      <c r="AH735">
        <v>5219</v>
      </c>
      <c r="AJ735">
        <v>5700</v>
      </c>
      <c r="AO735" t="s">
        <v>1538</v>
      </c>
      <c r="AU735">
        <v>5219</v>
      </c>
      <c r="AV735">
        <v>5219</v>
      </c>
      <c r="AW735">
        <v>5219</v>
      </c>
      <c r="AY735">
        <v>1</v>
      </c>
      <c r="AZ735">
        <v>400</v>
      </c>
      <c r="BB735">
        <v>748</v>
      </c>
      <c r="BG735" t="s">
        <v>31</v>
      </c>
      <c r="BK735" t="s">
        <v>31</v>
      </c>
      <c r="BL735" t="s">
        <v>31</v>
      </c>
      <c r="BM735" s="2">
        <v>41953</v>
      </c>
    </row>
    <row r="736" spans="1:65">
      <c r="A736">
        <v>110276</v>
      </c>
      <c r="B736">
        <v>56551</v>
      </c>
      <c r="C736" t="s">
        <v>1535</v>
      </c>
      <c r="D736">
        <v>2270</v>
      </c>
      <c r="E736" t="s">
        <v>1535</v>
      </c>
      <c r="F736" t="s">
        <v>7480</v>
      </c>
      <c r="G736">
        <v>2</v>
      </c>
      <c r="H736" t="s">
        <v>6895</v>
      </c>
      <c r="I736" t="s">
        <v>7481</v>
      </c>
      <c r="J736" t="s">
        <v>6877</v>
      </c>
      <c r="K736" t="s">
        <v>495</v>
      </c>
      <c r="M736">
        <v>14800</v>
      </c>
      <c r="N736">
        <v>0</v>
      </c>
      <c r="O736">
        <v>50</v>
      </c>
      <c r="Q736" t="s">
        <v>1541</v>
      </c>
      <c r="R736" s="2">
        <v>44927</v>
      </c>
      <c r="S736">
        <v>5510</v>
      </c>
      <c r="T736" s="2">
        <v>44562</v>
      </c>
      <c r="U736" t="s">
        <v>6990</v>
      </c>
      <c r="V736" t="s">
        <v>6991</v>
      </c>
      <c r="W736">
        <v>0</v>
      </c>
      <c r="Y736">
        <v>204</v>
      </c>
      <c r="Z736" s="2">
        <v>43466</v>
      </c>
      <c r="AA736" t="s">
        <v>6880</v>
      </c>
      <c r="AE736" t="s">
        <v>7481</v>
      </c>
      <c r="AF736" t="s">
        <v>20</v>
      </c>
      <c r="AG736" t="s">
        <v>21</v>
      </c>
      <c r="AH736">
        <v>5030</v>
      </c>
      <c r="AJ736">
        <v>5541</v>
      </c>
      <c r="AO736" t="s">
        <v>7480</v>
      </c>
      <c r="AS736" t="s">
        <v>26</v>
      </c>
      <c r="AU736">
        <v>5030</v>
      </c>
      <c r="AV736">
        <v>5030</v>
      </c>
      <c r="AW736">
        <v>5030</v>
      </c>
      <c r="AX736">
        <v>1</v>
      </c>
      <c r="AY736">
        <v>1</v>
      </c>
      <c r="AZ736">
        <v>400</v>
      </c>
      <c r="BB736">
        <v>748</v>
      </c>
      <c r="BE736" t="s">
        <v>1544</v>
      </c>
      <c r="BF736" t="s">
        <v>1544</v>
      </c>
      <c r="BG736" t="s">
        <v>31</v>
      </c>
      <c r="BK736" t="s">
        <v>31</v>
      </c>
      <c r="BL736" t="s">
        <v>31</v>
      </c>
      <c r="BM736" s="2">
        <v>43466</v>
      </c>
    </row>
    <row r="737" spans="1:65">
      <c r="A737">
        <v>113044</v>
      </c>
      <c r="B737">
        <v>56551</v>
      </c>
      <c r="C737" t="s">
        <v>1546</v>
      </c>
      <c r="D737">
        <v>2318</v>
      </c>
      <c r="E737" t="s">
        <v>1546</v>
      </c>
      <c r="F737" t="s">
        <v>7482</v>
      </c>
      <c r="G737">
        <v>8</v>
      </c>
      <c r="I737" t="s">
        <v>7483</v>
      </c>
      <c r="J737" t="s">
        <v>6883</v>
      </c>
      <c r="K737" t="s">
        <v>504</v>
      </c>
      <c r="M737">
        <v>871900</v>
      </c>
      <c r="N737">
        <v>1.1000000000000001</v>
      </c>
      <c r="O737">
        <v>959.09</v>
      </c>
      <c r="Q737" t="s">
        <v>1548</v>
      </c>
      <c r="R737" s="2">
        <v>44927</v>
      </c>
      <c r="S737">
        <v>5510</v>
      </c>
      <c r="U737" t="s">
        <v>6878</v>
      </c>
      <c r="V737" t="s">
        <v>6879</v>
      </c>
      <c r="W737">
        <v>0</v>
      </c>
      <c r="Y737">
        <v>204</v>
      </c>
      <c r="Z737" s="2">
        <v>44666</v>
      </c>
      <c r="AA737" t="s">
        <v>6880</v>
      </c>
      <c r="AD737" t="s">
        <v>1551</v>
      </c>
      <c r="AE737" t="s">
        <v>7483</v>
      </c>
      <c r="AF737" t="s">
        <v>20</v>
      </c>
      <c r="AG737" t="s">
        <v>21</v>
      </c>
      <c r="AH737">
        <v>5001</v>
      </c>
      <c r="AI737">
        <v>1</v>
      </c>
      <c r="AJ737">
        <v>5540</v>
      </c>
      <c r="AO737" t="s">
        <v>7482</v>
      </c>
      <c r="AS737" t="s">
        <v>26</v>
      </c>
      <c r="AU737">
        <v>5001</v>
      </c>
      <c r="AV737">
        <v>5001</v>
      </c>
      <c r="AW737">
        <v>5001</v>
      </c>
      <c r="AX737">
        <v>1</v>
      </c>
      <c r="AY737">
        <v>1</v>
      </c>
      <c r="AZ737">
        <v>400</v>
      </c>
      <c r="BB737">
        <v>748</v>
      </c>
      <c r="BK737" t="s">
        <v>31</v>
      </c>
      <c r="BL737" t="s">
        <v>31</v>
      </c>
      <c r="BM737" s="2">
        <v>44666</v>
      </c>
    </row>
    <row r="738" spans="1:65">
      <c r="A738">
        <v>106134</v>
      </c>
      <c r="B738">
        <v>52357</v>
      </c>
      <c r="C738" t="s">
        <v>1553</v>
      </c>
      <c r="D738">
        <v>2357</v>
      </c>
      <c r="E738" t="s">
        <v>1553</v>
      </c>
      <c r="F738" t="s">
        <v>7484</v>
      </c>
      <c r="G738">
        <v>31</v>
      </c>
      <c r="I738" t="s">
        <v>7485</v>
      </c>
      <c r="J738" t="s">
        <v>6877</v>
      </c>
      <c r="K738" t="s">
        <v>42</v>
      </c>
      <c r="M738">
        <v>1710200</v>
      </c>
      <c r="N738">
        <v>1.25</v>
      </c>
      <c r="O738">
        <v>2137.75</v>
      </c>
      <c r="Q738" t="s">
        <v>1555</v>
      </c>
      <c r="R738" s="2">
        <v>44927</v>
      </c>
      <c r="S738">
        <v>5510</v>
      </c>
      <c r="T738" s="2">
        <v>44562</v>
      </c>
      <c r="U738" t="s">
        <v>6990</v>
      </c>
      <c r="V738" t="s">
        <v>6885</v>
      </c>
      <c r="W738">
        <v>0</v>
      </c>
      <c r="Y738">
        <v>204</v>
      </c>
      <c r="Z738" s="2">
        <v>41487</v>
      </c>
      <c r="AE738" t="s">
        <v>7485</v>
      </c>
      <c r="AF738" t="s">
        <v>20</v>
      </c>
      <c r="AG738" t="s">
        <v>21</v>
      </c>
      <c r="AH738">
        <v>5001</v>
      </c>
      <c r="AI738">
        <v>1</v>
      </c>
      <c r="AJ738">
        <v>5541</v>
      </c>
      <c r="AO738" t="s">
        <v>7484</v>
      </c>
      <c r="AS738" t="s">
        <v>669</v>
      </c>
      <c r="AU738">
        <v>5001</v>
      </c>
      <c r="AV738">
        <v>5001</v>
      </c>
      <c r="AW738">
        <v>5001</v>
      </c>
      <c r="AX738">
        <v>1</v>
      </c>
      <c r="AY738">
        <v>1</v>
      </c>
      <c r="AZ738">
        <v>400</v>
      </c>
      <c r="BA738">
        <v>991</v>
      </c>
      <c r="BB738">
        <v>748</v>
      </c>
      <c r="BG738" t="s">
        <v>31</v>
      </c>
      <c r="BK738" t="s">
        <v>31</v>
      </c>
      <c r="BL738" t="s">
        <v>31</v>
      </c>
      <c r="BM738" s="2">
        <v>41487</v>
      </c>
    </row>
    <row r="739" spans="1:65">
      <c r="A739">
        <v>106134</v>
      </c>
      <c r="B739">
        <v>52357</v>
      </c>
      <c r="C739" t="s">
        <v>1553</v>
      </c>
      <c r="D739">
        <v>2357</v>
      </c>
      <c r="E739" t="s">
        <v>1553</v>
      </c>
      <c r="F739" t="s">
        <v>7484</v>
      </c>
      <c r="G739">
        <v>31</v>
      </c>
      <c r="J739" t="s">
        <v>6900</v>
      </c>
      <c r="K739" t="s">
        <v>42</v>
      </c>
      <c r="M739">
        <v>612000</v>
      </c>
      <c r="N739">
        <v>1.25</v>
      </c>
      <c r="O739">
        <v>765</v>
      </c>
      <c r="Q739" t="s">
        <v>1555</v>
      </c>
      <c r="R739" s="2">
        <v>44927</v>
      </c>
      <c r="S739">
        <v>5510</v>
      </c>
      <c r="T739" s="2">
        <v>44562</v>
      </c>
      <c r="U739" t="s">
        <v>6990</v>
      </c>
      <c r="V739" t="s">
        <v>6885</v>
      </c>
      <c r="W739">
        <v>0</v>
      </c>
      <c r="Y739">
        <v>204</v>
      </c>
      <c r="Z739" s="2">
        <v>41487</v>
      </c>
      <c r="AE739" t="s">
        <v>7485</v>
      </c>
      <c r="AF739" t="s">
        <v>20</v>
      </c>
      <c r="AG739" t="s">
        <v>21</v>
      </c>
      <c r="AH739">
        <v>5001</v>
      </c>
      <c r="AI739">
        <v>1</v>
      </c>
      <c r="AJ739">
        <v>5557</v>
      </c>
      <c r="AO739" t="s">
        <v>7484</v>
      </c>
      <c r="AS739" t="s">
        <v>669</v>
      </c>
      <c r="AU739">
        <v>5001</v>
      </c>
      <c r="AV739">
        <v>5001</v>
      </c>
      <c r="AW739">
        <v>5001</v>
      </c>
      <c r="AX739">
        <v>2</v>
      </c>
      <c r="AY739">
        <v>3</v>
      </c>
      <c r="AZ739">
        <v>400</v>
      </c>
      <c r="BA739">
        <v>991</v>
      </c>
      <c r="BB739">
        <v>748</v>
      </c>
      <c r="BG739" t="s">
        <v>31</v>
      </c>
      <c r="BK739" t="s">
        <v>31</v>
      </c>
      <c r="BL739" t="s">
        <v>31</v>
      </c>
      <c r="BM739" s="2">
        <v>41487</v>
      </c>
    </row>
    <row r="740" spans="1:65">
      <c r="A740">
        <v>106134</v>
      </c>
      <c r="B740">
        <v>52357</v>
      </c>
      <c r="C740" t="s">
        <v>1553</v>
      </c>
      <c r="D740">
        <v>2357</v>
      </c>
      <c r="E740" t="s">
        <v>1553</v>
      </c>
      <c r="F740" t="s">
        <v>7486</v>
      </c>
      <c r="G740">
        <v>4</v>
      </c>
      <c r="I740" t="s">
        <v>7487</v>
      </c>
      <c r="J740" t="s">
        <v>6877</v>
      </c>
      <c r="K740" t="s">
        <v>495</v>
      </c>
      <c r="M740">
        <v>24200</v>
      </c>
      <c r="N740">
        <v>1.25</v>
      </c>
      <c r="O740">
        <v>30.25</v>
      </c>
      <c r="Q740" t="s">
        <v>1555</v>
      </c>
      <c r="R740" s="2">
        <v>44927</v>
      </c>
      <c r="S740">
        <v>5510</v>
      </c>
      <c r="T740" s="2">
        <v>44562</v>
      </c>
      <c r="U740" t="s">
        <v>6990</v>
      </c>
      <c r="V740" t="s">
        <v>6885</v>
      </c>
      <c r="W740">
        <v>0</v>
      </c>
      <c r="Y740">
        <v>204</v>
      </c>
      <c r="Z740" s="2">
        <v>41487</v>
      </c>
      <c r="AE740" t="s">
        <v>7485</v>
      </c>
      <c r="AF740" t="s">
        <v>20</v>
      </c>
      <c r="AG740" t="s">
        <v>21</v>
      </c>
      <c r="AH740">
        <v>5001</v>
      </c>
      <c r="AI740">
        <v>1</v>
      </c>
      <c r="AJ740">
        <v>5541</v>
      </c>
      <c r="AO740" t="s">
        <v>7484</v>
      </c>
      <c r="AS740" t="s">
        <v>1560</v>
      </c>
      <c r="AU740">
        <v>5001</v>
      </c>
      <c r="AV740">
        <v>5001</v>
      </c>
      <c r="AW740">
        <v>5001</v>
      </c>
      <c r="AX740">
        <v>3</v>
      </c>
      <c r="AY740">
        <v>4</v>
      </c>
      <c r="AZ740">
        <v>400</v>
      </c>
      <c r="BA740">
        <v>991</v>
      </c>
      <c r="BB740">
        <v>748</v>
      </c>
      <c r="BE740" t="s">
        <v>1561</v>
      </c>
      <c r="BF740" t="s">
        <v>1561</v>
      </c>
      <c r="BG740" t="s">
        <v>31</v>
      </c>
      <c r="BK740" t="s">
        <v>31</v>
      </c>
      <c r="BL740" t="s">
        <v>31</v>
      </c>
      <c r="BM740" s="2">
        <v>41487</v>
      </c>
    </row>
    <row r="741" spans="1:65">
      <c r="A741" t="s">
        <v>1564</v>
      </c>
      <c r="C741" t="s">
        <v>1563</v>
      </c>
      <c r="D741">
        <v>2362</v>
      </c>
      <c r="E741" t="s">
        <v>1563</v>
      </c>
      <c r="F741" t="s">
        <v>7488</v>
      </c>
      <c r="G741">
        <v>79</v>
      </c>
      <c r="I741" t="s">
        <v>7489</v>
      </c>
      <c r="J741" t="s">
        <v>7146</v>
      </c>
      <c r="M741">
        <v>2768600</v>
      </c>
      <c r="N741">
        <v>0.83</v>
      </c>
      <c r="O741">
        <v>2297.94</v>
      </c>
      <c r="Q741" t="s">
        <v>1565</v>
      </c>
      <c r="R741" s="2">
        <v>44927</v>
      </c>
      <c r="S741">
        <v>5322</v>
      </c>
      <c r="T741" s="2">
        <v>44562</v>
      </c>
      <c r="U741" t="s">
        <v>6990</v>
      </c>
      <c r="V741" t="s">
        <v>6991</v>
      </c>
      <c r="W741">
        <v>0</v>
      </c>
      <c r="X741" t="s">
        <v>395</v>
      </c>
      <c r="Y741">
        <v>204</v>
      </c>
      <c r="Z741" s="2">
        <v>41426</v>
      </c>
      <c r="AA741" t="s">
        <v>7103</v>
      </c>
      <c r="AE741" t="s">
        <v>7489</v>
      </c>
      <c r="AF741" t="s">
        <v>20</v>
      </c>
      <c r="AG741" t="s">
        <v>21</v>
      </c>
      <c r="AH741">
        <v>5001</v>
      </c>
      <c r="AI741">
        <v>1</v>
      </c>
      <c r="AJ741">
        <v>5543</v>
      </c>
      <c r="AO741" t="s">
        <v>7488</v>
      </c>
      <c r="AS741" t="s">
        <v>26</v>
      </c>
      <c r="AU741">
        <v>5001</v>
      </c>
      <c r="AV741">
        <v>5001</v>
      </c>
      <c r="AW741">
        <v>5001</v>
      </c>
      <c r="AX741">
        <v>1</v>
      </c>
      <c r="AY741">
        <v>1</v>
      </c>
      <c r="AZ741">
        <v>400</v>
      </c>
      <c r="BA741">
        <v>401</v>
      </c>
      <c r="BB741">
        <v>748</v>
      </c>
      <c r="BG741" t="s">
        <v>31</v>
      </c>
      <c r="BJ741">
        <v>6</v>
      </c>
      <c r="BK741" t="s">
        <v>31</v>
      </c>
      <c r="BL741" t="s">
        <v>31</v>
      </c>
      <c r="BM741" s="2">
        <v>41426</v>
      </c>
    </row>
    <row r="742" spans="1:65">
      <c r="A742" t="s">
        <v>1568</v>
      </c>
      <c r="C742" t="s">
        <v>1563</v>
      </c>
      <c r="D742">
        <v>2362</v>
      </c>
      <c r="E742" t="s">
        <v>1563</v>
      </c>
      <c r="F742" t="s">
        <v>7490</v>
      </c>
      <c r="G742">
        <v>7</v>
      </c>
      <c r="I742" t="s">
        <v>7491</v>
      </c>
      <c r="J742" t="s">
        <v>7146</v>
      </c>
      <c r="M742">
        <v>2443700</v>
      </c>
      <c r="N742">
        <v>0.83</v>
      </c>
      <c r="O742">
        <v>2028.27</v>
      </c>
      <c r="Q742" t="s">
        <v>1569</v>
      </c>
      <c r="R742" s="2">
        <v>44927</v>
      </c>
      <c r="S742">
        <v>5322</v>
      </c>
      <c r="T742" s="2">
        <v>44562</v>
      </c>
      <c r="U742" t="s">
        <v>6990</v>
      </c>
      <c r="V742" t="s">
        <v>6991</v>
      </c>
      <c r="W742">
        <v>0</v>
      </c>
      <c r="X742" t="s">
        <v>395</v>
      </c>
      <c r="Y742">
        <v>204</v>
      </c>
      <c r="Z742" s="2">
        <v>41426</v>
      </c>
      <c r="AA742" t="s">
        <v>7103</v>
      </c>
      <c r="AE742" t="s">
        <v>7491</v>
      </c>
      <c r="AF742" t="s">
        <v>20</v>
      </c>
      <c r="AG742" t="s">
        <v>21</v>
      </c>
      <c r="AH742">
        <v>5002</v>
      </c>
      <c r="AI742">
        <v>1</v>
      </c>
      <c r="AJ742">
        <v>5543</v>
      </c>
      <c r="AO742" t="s">
        <v>7490</v>
      </c>
      <c r="AS742" t="s">
        <v>26</v>
      </c>
      <c r="AU742">
        <v>5002</v>
      </c>
      <c r="AV742">
        <v>5002</v>
      </c>
      <c r="AW742">
        <v>5002</v>
      </c>
      <c r="AX742">
        <v>1</v>
      </c>
      <c r="AY742">
        <v>1</v>
      </c>
      <c r="AZ742">
        <v>400</v>
      </c>
      <c r="BA742">
        <v>401</v>
      </c>
      <c r="BB742">
        <v>748</v>
      </c>
      <c r="BG742" t="s">
        <v>31</v>
      </c>
      <c r="BJ742">
        <v>6</v>
      </c>
      <c r="BK742" t="s">
        <v>31</v>
      </c>
      <c r="BL742" t="s">
        <v>31</v>
      </c>
      <c r="BM742" s="2">
        <v>41426</v>
      </c>
    </row>
    <row r="743" spans="1:65">
      <c r="A743" t="s">
        <v>1572</v>
      </c>
      <c r="C743" t="s">
        <v>1563</v>
      </c>
      <c r="D743">
        <v>2362</v>
      </c>
      <c r="E743" t="s">
        <v>1563</v>
      </c>
      <c r="F743" t="s">
        <v>7492</v>
      </c>
      <c r="G743">
        <v>3</v>
      </c>
      <c r="I743" t="s">
        <v>7493</v>
      </c>
      <c r="J743" t="s">
        <v>7146</v>
      </c>
      <c r="M743">
        <v>2724700</v>
      </c>
      <c r="N743">
        <v>0.83</v>
      </c>
      <c r="O743">
        <v>2261.5</v>
      </c>
      <c r="Q743" t="s">
        <v>1573</v>
      </c>
      <c r="R743" s="2">
        <v>44927</v>
      </c>
      <c r="S743">
        <v>5322</v>
      </c>
      <c r="T743" s="2">
        <v>44562</v>
      </c>
      <c r="U743" t="s">
        <v>6990</v>
      </c>
      <c r="V743" t="s">
        <v>6991</v>
      </c>
      <c r="W743">
        <v>0</v>
      </c>
      <c r="X743" t="s">
        <v>395</v>
      </c>
      <c r="Y743">
        <v>204</v>
      </c>
      <c r="Z743" s="2">
        <v>41426</v>
      </c>
      <c r="AA743" t="s">
        <v>7103</v>
      </c>
      <c r="AE743" t="s">
        <v>7493</v>
      </c>
      <c r="AF743" t="s">
        <v>20</v>
      </c>
      <c r="AG743" t="s">
        <v>21</v>
      </c>
      <c r="AH743">
        <v>5003</v>
      </c>
      <c r="AI743">
        <v>1</v>
      </c>
      <c r="AJ743">
        <v>5543</v>
      </c>
      <c r="AO743" t="s">
        <v>7492</v>
      </c>
      <c r="AS743" t="s">
        <v>26</v>
      </c>
      <c r="AU743">
        <v>5003</v>
      </c>
      <c r="AV743">
        <v>5003</v>
      </c>
      <c r="AW743">
        <v>5003</v>
      </c>
      <c r="AX743">
        <v>1</v>
      </c>
      <c r="AY743">
        <v>1</v>
      </c>
      <c r="AZ743">
        <v>400</v>
      </c>
      <c r="BA743">
        <v>401</v>
      </c>
      <c r="BB743">
        <v>748</v>
      </c>
      <c r="BG743" t="s">
        <v>31</v>
      </c>
      <c r="BJ743">
        <v>6</v>
      </c>
      <c r="BK743" t="s">
        <v>31</v>
      </c>
      <c r="BL743" t="s">
        <v>31</v>
      </c>
      <c r="BM743" s="2">
        <v>41426</v>
      </c>
    </row>
    <row r="744" spans="1:65">
      <c r="A744">
        <v>107866</v>
      </c>
      <c r="B744">
        <v>56551</v>
      </c>
      <c r="C744" t="s">
        <v>1577</v>
      </c>
      <c r="D744">
        <v>2376</v>
      </c>
      <c r="E744" t="s">
        <v>1577</v>
      </c>
      <c r="F744" t="s">
        <v>7494</v>
      </c>
      <c r="G744">
        <v>20</v>
      </c>
      <c r="I744" t="s">
        <v>7495</v>
      </c>
      <c r="J744" t="s">
        <v>6877</v>
      </c>
      <c r="K744" t="s">
        <v>1485</v>
      </c>
      <c r="M744">
        <v>74100</v>
      </c>
      <c r="N744">
        <v>1.1000000000000001</v>
      </c>
      <c r="O744">
        <v>81.510000000000005</v>
      </c>
      <c r="Q744" t="s">
        <v>1579</v>
      </c>
      <c r="R744" s="2">
        <v>44927</v>
      </c>
      <c r="S744">
        <v>5510</v>
      </c>
      <c r="T744" s="2">
        <v>44562</v>
      </c>
      <c r="U744" t="s">
        <v>6990</v>
      </c>
      <c r="V744" t="s">
        <v>6991</v>
      </c>
      <c r="W744">
        <v>0</v>
      </c>
      <c r="Y744">
        <v>204</v>
      </c>
      <c r="Z744" s="2">
        <v>42370</v>
      </c>
      <c r="AA744" t="s">
        <v>7103</v>
      </c>
      <c r="AE744" t="s">
        <v>7495</v>
      </c>
      <c r="AF744" t="s">
        <v>20</v>
      </c>
      <c r="AG744" t="s">
        <v>21</v>
      </c>
      <c r="AH744">
        <v>5001</v>
      </c>
      <c r="AI744">
        <v>1</v>
      </c>
      <c r="AJ744">
        <v>5541</v>
      </c>
      <c r="AO744" t="s">
        <v>7494</v>
      </c>
      <c r="AS744" t="s">
        <v>26</v>
      </c>
      <c r="AU744">
        <v>5001</v>
      </c>
      <c r="AV744">
        <v>5001</v>
      </c>
      <c r="AW744">
        <v>5001</v>
      </c>
      <c r="AX744">
        <v>1</v>
      </c>
      <c r="AY744">
        <v>2</v>
      </c>
      <c r="AZ744">
        <v>400</v>
      </c>
      <c r="BB744">
        <v>748</v>
      </c>
      <c r="BG744" t="s">
        <v>31</v>
      </c>
      <c r="BK744" t="s">
        <v>31</v>
      </c>
      <c r="BL744" t="s">
        <v>31</v>
      </c>
      <c r="BM744" s="2">
        <v>42370</v>
      </c>
    </row>
    <row r="745" spans="1:65">
      <c r="A745">
        <v>109783</v>
      </c>
      <c r="B745">
        <v>56551</v>
      </c>
      <c r="C745" t="s">
        <v>1583</v>
      </c>
      <c r="D745">
        <v>2510</v>
      </c>
      <c r="E745" t="s">
        <v>1583</v>
      </c>
      <c r="F745" t="s">
        <v>500</v>
      </c>
      <c r="G745">
        <v>27</v>
      </c>
      <c r="I745" t="s">
        <v>7055</v>
      </c>
      <c r="J745" t="s">
        <v>6877</v>
      </c>
      <c r="K745" t="s">
        <v>42</v>
      </c>
      <c r="M745">
        <v>377400</v>
      </c>
      <c r="N745">
        <v>1.1000000000000001</v>
      </c>
      <c r="O745">
        <v>415.14</v>
      </c>
      <c r="Q745" t="s">
        <v>1585</v>
      </c>
      <c r="R745" s="2">
        <v>44927</v>
      </c>
      <c r="S745">
        <v>5510</v>
      </c>
      <c r="T745" s="2">
        <v>44562</v>
      </c>
      <c r="U745" t="s">
        <v>6990</v>
      </c>
      <c r="V745" t="s">
        <v>6991</v>
      </c>
      <c r="W745">
        <v>0</v>
      </c>
      <c r="Y745">
        <v>204</v>
      </c>
      <c r="Z745" s="2">
        <v>43191</v>
      </c>
      <c r="AA745" t="s">
        <v>7496</v>
      </c>
      <c r="AE745" t="s">
        <v>7055</v>
      </c>
      <c r="AF745" t="s">
        <v>20</v>
      </c>
      <c r="AG745" t="s">
        <v>21</v>
      </c>
      <c r="AH745">
        <v>5002</v>
      </c>
      <c r="AI745">
        <v>1</v>
      </c>
      <c r="AJ745">
        <v>5541</v>
      </c>
      <c r="AO745" t="s">
        <v>500</v>
      </c>
      <c r="AS745" t="s">
        <v>26</v>
      </c>
      <c r="AU745">
        <v>5002</v>
      </c>
      <c r="AV745">
        <v>5002</v>
      </c>
      <c r="AW745">
        <v>5002</v>
      </c>
      <c r="AX745">
        <v>1</v>
      </c>
      <c r="AY745">
        <v>2</v>
      </c>
      <c r="AZ745">
        <v>400</v>
      </c>
      <c r="BB745">
        <v>748</v>
      </c>
      <c r="BG745" t="s">
        <v>31</v>
      </c>
      <c r="BK745" t="s">
        <v>31</v>
      </c>
      <c r="BL745" t="s">
        <v>31</v>
      </c>
      <c r="BM745" s="2">
        <v>43191</v>
      </c>
    </row>
    <row r="746" spans="1:65">
      <c r="A746" t="s">
        <v>1592</v>
      </c>
      <c r="B746">
        <v>56551</v>
      </c>
      <c r="C746" t="s">
        <v>1591</v>
      </c>
      <c r="D746">
        <v>2533</v>
      </c>
      <c r="E746" t="s">
        <v>1591</v>
      </c>
      <c r="F746" t="s">
        <v>7497</v>
      </c>
      <c r="G746">
        <v>143</v>
      </c>
      <c r="I746" t="s">
        <v>7498</v>
      </c>
      <c r="J746" t="s">
        <v>6883</v>
      </c>
      <c r="K746" t="s">
        <v>1596</v>
      </c>
      <c r="M746">
        <v>50000000</v>
      </c>
      <c r="N746">
        <v>0.83</v>
      </c>
      <c r="O746">
        <v>41500</v>
      </c>
      <c r="Q746" t="s">
        <v>1593</v>
      </c>
      <c r="R746" s="2">
        <v>44927</v>
      </c>
      <c r="S746">
        <v>5510</v>
      </c>
      <c r="T746" s="2">
        <v>44562</v>
      </c>
      <c r="U746" t="s">
        <v>6990</v>
      </c>
      <c r="V746" t="s">
        <v>6991</v>
      </c>
      <c r="W746">
        <v>0</v>
      </c>
      <c r="Y746">
        <v>204</v>
      </c>
      <c r="Z746" s="2">
        <v>40179</v>
      </c>
      <c r="AC746" s="2">
        <v>45630</v>
      </c>
      <c r="AE746" t="s">
        <v>7498</v>
      </c>
      <c r="AF746" t="s">
        <v>20</v>
      </c>
      <c r="AG746" t="s">
        <v>21</v>
      </c>
      <c r="AH746">
        <v>5001</v>
      </c>
      <c r="AJ746">
        <v>5540</v>
      </c>
      <c r="AO746" t="s">
        <v>7497</v>
      </c>
      <c r="AS746" t="s">
        <v>26</v>
      </c>
      <c r="AU746">
        <v>5001</v>
      </c>
      <c r="AV746">
        <v>5001</v>
      </c>
      <c r="AW746">
        <v>5001</v>
      </c>
      <c r="AX746">
        <v>1</v>
      </c>
      <c r="AY746">
        <v>1</v>
      </c>
      <c r="AZ746">
        <v>400</v>
      </c>
      <c r="BA746">
        <v>379</v>
      </c>
      <c r="BB746">
        <v>748</v>
      </c>
      <c r="BG746" t="s">
        <v>32</v>
      </c>
      <c r="BK746" t="s">
        <v>31</v>
      </c>
      <c r="BL746" t="s">
        <v>31</v>
      </c>
      <c r="BM746" s="2">
        <v>40179</v>
      </c>
    </row>
    <row r="747" spans="1:65">
      <c r="A747" t="s">
        <v>1597</v>
      </c>
      <c r="B747">
        <v>10000</v>
      </c>
      <c r="C747" t="s">
        <v>1591</v>
      </c>
      <c r="D747">
        <v>2533</v>
      </c>
      <c r="E747" t="s">
        <v>1591</v>
      </c>
      <c r="F747" t="s">
        <v>7497</v>
      </c>
      <c r="G747">
        <v>143</v>
      </c>
      <c r="H747" t="s">
        <v>1595</v>
      </c>
      <c r="J747" t="s">
        <v>6883</v>
      </c>
      <c r="K747" t="s">
        <v>200</v>
      </c>
      <c r="M747">
        <v>38827429</v>
      </c>
      <c r="N747">
        <v>0.2</v>
      </c>
      <c r="O747">
        <v>7765.49</v>
      </c>
      <c r="Q747" t="s">
        <v>1594</v>
      </c>
      <c r="R747" s="2">
        <v>44927</v>
      </c>
      <c r="S747">
        <v>5500</v>
      </c>
      <c r="T747" s="2">
        <v>44562</v>
      </c>
      <c r="U747" t="s">
        <v>6990</v>
      </c>
      <c r="V747" t="s">
        <v>6991</v>
      </c>
      <c r="W747">
        <v>0</v>
      </c>
      <c r="Y747">
        <v>204</v>
      </c>
      <c r="Z747" s="2">
        <v>41640</v>
      </c>
      <c r="AE747" t="s">
        <v>7498</v>
      </c>
      <c r="AF747" t="s">
        <v>179</v>
      </c>
      <c r="AG747" t="s">
        <v>180</v>
      </c>
      <c r="AH747">
        <v>5002</v>
      </c>
      <c r="AJ747">
        <v>5540</v>
      </c>
      <c r="AO747" t="s">
        <v>7497</v>
      </c>
      <c r="AS747" t="s">
        <v>7401</v>
      </c>
      <c r="AU747">
        <v>5002</v>
      </c>
      <c r="AV747">
        <v>5002</v>
      </c>
      <c r="AW747">
        <v>5002</v>
      </c>
      <c r="AX747">
        <v>1</v>
      </c>
      <c r="AY747">
        <v>1</v>
      </c>
      <c r="AZ747">
        <v>400</v>
      </c>
      <c r="BA747">
        <v>379</v>
      </c>
      <c r="BB747">
        <v>991</v>
      </c>
      <c r="BE747" t="s">
        <v>1599</v>
      </c>
      <c r="BF747" t="s">
        <v>1599</v>
      </c>
      <c r="BG747" t="s">
        <v>31</v>
      </c>
      <c r="BK747" t="s">
        <v>31</v>
      </c>
      <c r="BL747" t="s">
        <v>31</v>
      </c>
      <c r="BM747" s="2">
        <v>41640</v>
      </c>
    </row>
    <row r="748" spans="1:65">
      <c r="A748">
        <v>110194</v>
      </c>
      <c r="B748">
        <v>56551</v>
      </c>
      <c r="C748" t="s">
        <v>1607</v>
      </c>
      <c r="D748">
        <v>2561</v>
      </c>
      <c r="E748" t="s">
        <v>1607</v>
      </c>
      <c r="F748" t="s">
        <v>6954</v>
      </c>
      <c r="G748">
        <v>11</v>
      </c>
      <c r="I748" t="s">
        <v>7499</v>
      </c>
      <c r="J748" t="s">
        <v>6877</v>
      </c>
      <c r="K748" t="s">
        <v>918</v>
      </c>
      <c r="M748">
        <v>13900</v>
      </c>
      <c r="N748">
        <v>0</v>
      </c>
      <c r="O748">
        <v>50</v>
      </c>
      <c r="Q748" t="s">
        <v>1609</v>
      </c>
      <c r="R748" s="2">
        <v>44927</v>
      </c>
      <c r="S748">
        <v>5510</v>
      </c>
      <c r="T748" s="2">
        <v>44562</v>
      </c>
      <c r="U748" t="s">
        <v>6990</v>
      </c>
      <c r="V748" t="s">
        <v>6991</v>
      </c>
      <c r="W748">
        <v>0</v>
      </c>
      <c r="Y748">
        <v>204</v>
      </c>
      <c r="Z748" s="2">
        <v>43466</v>
      </c>
      <c r="AD748" t="s">
        <v>7500</v>
      </c>
      <c r="AE748" t="s">
        <v>7499</v>
      </c>
      <c r="AF748" t="s">
        <v>20</v>
      </c>
      <c r="AG748" t="s">
        <v>21</v>
      </c>
      <c r="AH748">
        <v>5004</v>
      </c>
      <c r="AJ748">
        <v>5541</v>
      </c>
      <c r="AK748" t="s">
        <v>1610</v>
      </c>
      <c r="AO748" t="s">
        <v>6954</v>
      </c>
      <c r="AP748" t="s">
        <v>1610</v>
      </c>
      <c r="AQ748" t="s">
        <v>1610</v>
      </c>
      <c r="AR748" t="s">
        <v>1610</v>
      </c>
      <c r="AS748" t="s">
        <v>26</v>
      </c>
      <c r="AU748">
        <v>5004</v>
      </c>
      <c r="AV748">
        <v>5004</v>
      </c>
      <c r="AW748">
        <v>5004</v>
      </c>
      <c r="AX748">
        <v>9</v>
      </c>
      <c r="AY748">
        <v>9</v>
      </c>
      <c r="AZ748">
        <v>400</v>
      </c>
      <c r="BB748">
        <v>748</v>
      </c>
      <c r="BG748" t="s">
        <v>31</v>
      </c>
      <c r="BK748" t="s">
        <v>31</v>
      </c>
      <c r="BL748" t="s">
        <v>31</v>
      </c>
      <c r="BM748" s="2">
        <v>43466</v>
      </c>
    </row>
    <row r="749" spans="1:65">
      <c r="A749">
        <v>110195</v>
      </c>
      <c r="B749">
        <v>56551</v>
      </c>
      <c r="C749" t="s">
        <v>1607</v>
      </c>
      <c r="D749">
        <v>2561</v>
      </c>
      <c r="E749" t="s">
        <v>1607</v>
      </c>
      <c r="F749" t="s">
        <v>7501</v>
      </c>
      <c r="G749">
        <v>4</v>
      </c>
      <c r="I749" t="s">
        <v>7502</v>
      </c>
      <c r="J749" t="s">
        <v>6877</v>
      </c>
      <c r="K749" t="s">
        <v>1617</v>
      </c>
      <c r="M749">
        <v>60100</v>
      </c>
      <c r="N749">
        <v>1.1000000000000001</v>
      </c>
      <c r="O749">
        <v>66.11</v>
      </c>
      <c r="Q749" t="s">
        <v>1614</v>
      </c>
      <c r="R749" s="2">
        <v>44927</v>
      </c>
      <c r="S749">
        <v>5510</v>
      </c>
      <c r="T749" s="2">
        <v>44562</v>
      </c>
      <c r="U749" t="s">
        <v>6990</v>
      </c>
      <c r="V749" t="s">
        <v>6991</v>
      </c>
      <c r="W749">
        <v>0</v>
      </c>
      <c r="Y749">
        <v>204</v>
      </c>
      <c r="Z749" s="2">
        <v>43466</v>
      </c>
      <c r="AE749" t="s">
        <v>7502</v>
      </c>
      <c r="AF749" t="s">
        <v>20</v>
      </c>
      <c r="AG749" t="s">
        <v>21</v>
      </c>
      <c r="AH749">
        <v>5005</v>
      </c>
      <c r="AI749">
        <v>1</v>
      </c>
      <c r="AJ749">
        <v>5541</v>
      </c>
      <c r="AO749" t="s">
        <v>7501</v>
      </c>
      <c r="AS749" t="s">
        <v>26</v>
      </c>
      <c r="AU749">
        <v>5005</v>
      </c>
      <c r="AV749">
        <v>5005</v>
      </c>
      <c r="AW749">
        <v>5005</v>
      </c>
      <c r="AX749">
        <v>1</v>
      </c>
      <c r="AY749">
        <v>2</v>
      </c>
      <c r="AZ749">
        <v>400</v>
      </c>
      <c r="BB749">
        <v>748</v>
      </c>
      <c r="BG749" t="s">
        <v>31</v>
      </c>
      <c r="BK749" t="s">
        <v>31</v>
      </c>
      <c r="BL749" t="s">
        <v>31</v>
      </c>
      <c r="BM749" s="2">
        <v>43466</v>
      </c>
    </row>
    <row r="750" spans="1:65">
      <c r="A750">
        <v>110195</v>
      </c>
      <c r="B750">
        <v>56551</v>
      </c>
      <c r="C750" t="s">
        <v>1607</v>
      </c>
      <c r="D750">
        <v>2561</v>
      </c>
      <c r="E750" t="s">
        <v>1607</v>
      </c>
      <c r="F750" t="s">
        <v>7501</v>
      </c>
      <c r="G750">
        <v>4</v>
      </c>
      <c r="I750" t="s">
        <v>7502</v>
      </c>
      <c r="J750" t="s">
        <v>6877</v>
      </c>
      <c r="K750" t="s">
        <v>1617</v>
      </c>
      <c r="M750">
        <v>4900</v>
      </c>
      <c r="N750">
        <v>1.1000000000000001</v>
      </c>
      <c r="O750">
        <v>5.39</v>
      </c>
      <c r="Q750" t="s">
        <v>1614</v>
      </c>
      <c r="R750" s="2">
        <v>44927</v>
      </c>
      <c r="S750">
        <v>5510</v>
      </c>
      <c r="T750" s="2">
        <v>44562</v>
      </c>
      <c r="U750" t="s">
        <v>6990</v>
      </c>
      <c r="V750" t="s">
        <v>6991</v>
      </c>
      <c r="W750">
        <v>0</v>
      </c>
      <c r="Y750">
        <v>204</v>
      </c>
      <c r="Z750" s="2">
        <v>43466</v>
      </c>
      <c r="AE750" t="s">
        <v>7502</v>
      </c>
      <c r="AF750" t="s">
        <v>20</v>
      </c>
      <c r="AG750" t="s">
        <v>21</v>
      </c>
      <c r="AH750">
        <v>5005</v>
      </c>
      <c r="AI750">
        <v>1</v>
      </c>
      <c r="AJ750">
        <v>5541</v>
      </c>
      <c r="AO750" t="s">
        <v>7501</v>
      </c>
      <c r="AS750" t="s">
        <v>26</v>
      </c>
      <c r="AU750">
        <v>5005</v>
      </c>
      <c r="AV750">
        <v>5005</v>
      </c>
      <c r="AW750">
        <v>5005</v>
      </c>
      <c r="AX750">
        <v>2</v>
      </c>
      <c r="AY750">
        <v>3</v>
      </c>
      <c r="AZ750">
        <v>400</v>
      </c>
      <c r="BB750">
        <v>748</v>
      </c>
      <c r="BG750" t="s">
        <v>31</v>
      </c>
      <c r="BK750" t="s">
        <v>31</v>
      </c>
      <c r="BL750" t="s">
        <v>31</v>
      </c>
      <c r="BM750" s="2">
        <v>43466</v>
      </c>
    </row>
    <row r="751" spans="1:65">
      <c r="A751">
        <v>110198</v>
      </c>
      <c r="B751">
        <v>56551</v>
      </c>
      <c r="C751" t="s">
        <v>1607</v>
      </c>
      <c r="D751">
        <v>2561</v>
      </c>
      <c r="E751" t="s">
        <v>1607</v>
      </c>
      <c r="F751" t="s">
        <v>7503</v>
      </c>
      <c r="G751">
        <v>308</v>
      </c>
      <c r="I751" t="s">
        <v>7504</v>
      </c>
      <c r="J751" t="s">
        <v>6883</v>
      </c>
      <c r="K751" t="s">
        <v>1528</v>
      </c>
      <c r="M751">
        <v>855800</v>
      </c>
      <c r="N751">
        <v>1.1000000000000001</v>
      </c>
      <c r="O751">
        <v>941.38</v>
      </c>
      <c r="Q751" t="s">
        <v>1619</v>
      </c>
      <c r="R751" s="2">
        <v>44927</v>
      </c>
      <c r="S751">
        <v>5510</v>
      </c>
      <c r="T751" s="2">
        <v>44562</v>
      </c>
      <c r="U751" t="s">
        <v>6990</v>
      </c>
      <c r="V751" t="s">
        <v>6991</v>
      </c>
      <c r="W751">
        <v>0</v>
      </c>
      <c r="Y751">
        <v>204</v>
      </c>
      <c r="Z751" s="2">
        <v>43466</v>
      </c>
      <c r="AE751" t="s">
        <v>7504</v>
      </c>
      <c r="AF751" t="s">
        <v>20</v>
      </c>
      <c r="AG751" t="s">
        <v>21</v>
      </c>
      <c r="AH751">
        <v>5008</v>
      </c>
      <c r="AI751">
        <v>1</v>
      </c>
      <c r="AJ751">
        <v>5540</v>
      </c>
      <c r="AO751" t="s">
        <v>7503</v>
      </c>
      <c r="AS751" t="s">
        <v>26</v>
      </c>
      <c r="AU751">
        <v>5008</v>
      </c>
      <c r="AV751">
        <v>5008</v>
      </c>
      <c r="AW751">
        <v>5008</v>
      </c>
      <c r="AX751">
        <v>1</v>
      </c>
      <c r="AY751">
        <v>1</v>
      </c>
      <c r="AZ751">
        <v>400</v>
      </c>
      <c r="BB751">
        <v>748</v>
      </c>
      <c r="BG751" t="s">
        <v>31</v>
      </c>
      <c r="BK751" t="s">
        <v>31</v>
      </c>
      <c r="BL751" t="s">
        <v>31</v>
      </c>
      <c r="BM751" s="2">
        <v>43466</v>
      </c>
    </row>
    <row r="752" spans="1:65">
      <c r="A752">
        <v>110204</v>
      </c>
      <c r="B752">
        <v>56551</v>
      </c>
      <c r="C752" t="s">
        <v>1607</v>
      </c>
      <c r="D752">
        <v>2561</v>
      </c>
      <c r="E752" t="s">
        <v>1607</v>
      </c>
      <c r="F752" t="s">
        <v>7505</v>
      </c>
      <c r="G752">
        <v>1</v>
      </c>
      <c r="I752" t="s">
        <v>7506</v>
      </c>
      <c r="J752" t="s">
        <v>6877</v>
      </c>
      <c r="K752" t="s">
        <v>1617</v>
      </c>
      <c r="M752">
        <v>53500</v>
      </c>
      <c r="N752">
        <v>1.1000000000000001</v>
      </c>
      <c r="O752">
        <v>58.85</v>
      </c>
      <c r="Q752" t="s">
        <v>1623</v>
      </c>
      <c r="R752" s="2">
        <v>44927</v>
      </c>
      <c r="S752">
        <v>5510</v>
      </c>
      <c r="T752" s="2">
        <v>44562</v>
      </c>
      <c r="U752" t="s">
        <v>6990</v>
      </c>
      <c r="V752" t="s">
        <v>6991</v>
      </c>
      <c r="W752">
        <v>0</v>
      </c>
      <c r="Y752">
        <v>204</v>
      </c>
      <c r="Z752" s="2">
        <v>43466</v>
      </c>
      <c r="AC752" s="2">
        <v>40242</v>
      </c>
      <c r="AF752" t="s">
        <v>20</v>
      </c>
      <c r="AG752" t="s">
        <v>21</v>
      </c>
      <c r="AH752">
        <v>5012</v>
      </c>
      <c r="AI752">
        <v>1</v>
      </c>
      <c r="AJ752">
        <v>5541</v>
      </c>
      <c r="AO752" t="s">
        <v>7505</v>
      </c>
      <c r="AS752" t="s">
        <v>26</v>
      </c>
      <c r="AU752">
        <v>5012</v>
      </c>
      <c r="AV752">
        <v>5012</v>
      </c>
      <c r="AW752">
        <v>5012</v>
      </c>
      <c r="AX752">
        <v>1</v>
      </c>
      <c r="AY752">
        <v>1</v>
      </c>
      <c r="AZ752">
        <v>400</v>
      </c>
      <c r="BB752">
        <v>748</v>
      </c>
      <c r="BG752" t="s">
        <v>31</v>
      </c>
      <c r="BK752" t="s">
        <v>31</v>
      </c>
      <c r="BL752" t="s">
        <v>31</v>
      </c>
      <c r="BM752" s="2">
        <v>43466</v>
      </c>
    </row>
    <row r="753" spans="1:65">
      <c r="A753">
        <v>110204</v>
      </c>
      <c r="B753">
        <v>56551</v>
      </c>
      <c r="C753" t="s">
        <v>1607</v>
      </c>
      <c r="D753">
        <v>2561</v>
      </c>
      <c r="E753" t="s">
        <v>1607</v>
      </c>
      <c r="F753" t="s">
        <v>7505</v>
      </c>
      <c r="G753">
        <v>1</v>
      </c>
      <c r="I753" t="s">
        <v>7506</v>
      </c>
      <c r="J753" t="s">
        <v>6877</v>
      </c>
      <c r="K753" t="s">
        <v>1617</v>
      </c>
      <c r="M753">
        <v>5000</v>
      </c>
      <c r="N753">
        <v>1.1000000000000001</v>
      </c>
      <c r="O753">
        <v>5.5</v>
      </c>
      <c r="Q753" t="s">
        <v>1623</v>
      </c>
      <c r="R753" s="2">
        <v>44927</v>
      </c>
      <c r="S753">
        <v>5510</v>
      </c>
      <c r="T753" s="2">
        <v>44562</v>
      </c>
      <c r="U753" t="s">
        <v>6990</v>
      </c>
      <c r="V753" t="s">
        <v>6991</v>
      </c>
      <c r="W753">
        <v>0</v>
      </c>
      <c r="Y753">
        <v>204</v>
      </c>
      <c r="Z753" s="2">
        <v>43466</v>
      </c>
      <c r="AC753" s="2">
        <v>40242</v>
      </c>
      <c r="AF753" t="s">
        <v>20</v>
      </c>
      <c r="AG753" t="s">
        <v>21</v>
      </c>
      <c r="AH753">
        <v>5012</v>
      </c>
      <c r="AI753">
        <v>1</v>
      </c>
      <c r="AJ753">
        <v>5541</v>
      </c>
      <c r="AO753" t="s">
        <v>7505</v>
      </c>
      <c r="AS753" t="s">
        <v>26</v>
      </c>
      <c r="AU753">
        <v>5012</v>
      </c>
      <c r="AV753">
        <v>5012</v>
      </c>
      <c r="AW753">
        <v>5012</v>
      </c>
      <c r="AX753">
        <v>2</v>
      </c>
      <c r="AY753">
        <v>2</v>
      </c>
      <c r="AZ753">
        <v>400</v>
      </c>
      <c r="BB753">
        <v>748</v>
      </c>
      <c r="BG753" t="s">
        <v>31</v>
      </c>
      <c r="BK753" t="s">
        <v>31</v>
      </c>
      <c r="BL753" t="s">
        <v>31</v>
      </c>
      <c r="BM753" s="2">
        <v>43466</v>
      </c>
    </row>
    <row r="754" spans="1:65">
      <c r="A754">
        <v>110210</v>
      </c>
      <c r="B754">
        <v>56551</v>
      </c>
      <c r="C754" t="s">
        <v>1607</v>
      </c>
      <c r="D754">
        <v>2561</v>
      </c>
      <c r="E754" t="s">
        <v>1607</v>
      </c>
      <c r="F754" t="s">
        <v>7507</v>
      </c>
      <c r="G754">
        <v>1</v>
      </c>
      <c r="I754" t="s">
        <v>7508</v>
      </c>
      <c r="J754" t="s">
        <v>6883</v>
      </c>
      <c r="K754" t="s">
        <v>1528</v>
      </c>
      <c r="M754">
        <v>60200</v>
      </c>
      <c r="N754">
        <v>1.1000000000000001</v>
      </c>
      <c r="O754">
        <v>66.22</v>
      </c>
      <c r="Q754" t="s">
        <v>1627</v>
      </c>
      <c r="R754" s="2">
        <v>44927</v>
      </c>
      <c r="S754">
        <v>5510</v>
      </c>
      <c r="T754" s="2">
        <v>44562</v>
      </c>
      <c r="U754" t="s">
        <v>6990</v>
      </c>
      <c r="V754" t="s">
        <v>6991</v>
      </c>
      <c r="W754">
        <v>0</v>
      </c>
      <c r="Y754">
        <v>204</v>
      </c>
      <c r="Z754" s="2">
        <v>43466</v>
      </c>
      <c r="AE754" t="s">
        <v>7509</v>
      </c>
      <c r="AF754" t="s">
        <v>20</v>
      </c>
      <c r="AG754" t="s">
        <v>21</v>
      </c>
      <c r="AH754">
        <v>5017</v>
      </c>
      <c r="AI754">
        <v>1</v>
      </c>
      <c r="AJ754">
        <v>5540</v>
      </c>
      <c r="AO754" t="s">
        <v>7507</v>
      </c>
      <c r="AS754" t="s">
        <v>26</v>
      </c>
      <c r="AU754">
        <v>5017</v>
      </c>
      <c r="AV754">
        <v>5017</v>
      </c>
      <c r="AW754">
        <v>5017</v>
      </c>
      <c r="AX754">
        <v>1</v>
      </c>
      <c r="AY754">
        <v>1</v>
      </c>
      <c r="AZ754">
        <v>400</v>
      </c>
      <c r="BB754">
        <v>748</v>
      </c>
      <c r="BG754" t="s">
        <v>31</v>
      </c>
      <c r="BK754" t="s">
        <v>31</v>
      </c>
      <c r="BL754" t="s">
        <v>31</v>
      </c>
      <c r="BM754" s="2">
        <v>43466</v>
      </c>
    </row>
    <row r="755" spans="1:65">
      <c r="A755">
        <v>110210</v>
      </c>
      <c r="B755">
        <v>56551</v>
      </c>
      <c r="C755" t="s">
        <v>1607</v>
      </c>
      <c r="D755">
        <v>2561</v>
      </c>
      <c r="E755" t="s">
        <v>1607</v>
      </c>
      <c r="F755" t="s">
        <v>7507</v>
      </c>
      <c r="G755">
        <v>1</v>
      </c>
      <c r="I755" t="s">
        <v>7510</v>
      </c>
      <c r="J755" t="s">
        <v>6877</v>
      </c>
      <c r="K755" t="s">
        <v>1528</v>
      </c>
      <c r="M755">
        <v>35100</v>
      </c>
      <c r="N755">
        <v>1.1000000000000001</v>
      </c>
      <c r="O755">
        <v>38.61</v>
      </c>
      <c r="Q755" t="s">
        <v>1627</v>
      </c>
      <c r="R755" s="2">
        <v>44927</v>
      </c>
      <c r="S755">
        <v>5510</v>
      </c>
      <c r="T755" s="2">
        <v>44562</v>
      </c>
      <c r="U755" t="s">
        <v>6990</v>
      </c>
      <c r="V755" t="s">
        <v>6991</v>
      </c>
      <c r="W755">
        <v>0</v>
      </c>
      <c r="Y755">
        <v>204</v>
      </c>
      <c r="Z755" s="2">
        <v>43466</v>
      </c>
      <c r="AE755" t="s">
        <v>7509</v>
      </c>
      <c r="AF755" t="s">
        <v>20</v>
      </c>
      <c r="AG755" t="s">
        <v>21</v>
      </c>
      <c r="AH755">
        <v>5017</v>
      </c>
      <c r="AI755">
        <v>1</v>
      </c>
      <c r="AJ755">
        <v>5541</v>
      </c>
      <c r="AO755" t="s">
        <v>7507</v>
      </c>
      <c r="AS755" t="s">
        <v>26</v>
      </c>
      <c r="AU755">
        <v>5017</v>
      </c>
      <c r="AV755">
        <v>5017</v>
      </c>
      <c r="AW755">
        <v>5017</v>
      </c>
      <c r="AX755">
        <v>2</v>
      </c>
      <c r="AY755">
        <v>2</v>
      </c>
      <c r="AZ755">
        <v>400</v>
      </c>
      <c r="BB755">
        <v>748</v>
      </c>
      <c r="BG755" t="s">
        <v>31</v>
      </c>
      <c r="BK755" t="s">
        <v>31</v>
      </c>
      <c r="BL755" t="s">
        <v>31</v>
      </c>
      <c r="BM755" s="2">
        <v>43466</v>
      </c>
    </row>
    <row r="756" spans="1:65">
      <c r="A756">
        <v>110211</v>
      </c>
      <c r="B756">
        <v>56551</v>
      </c>
      <c r="C756" t="s">
        <v>1607</v>
      </c>
      <c r="D756">
        <v>2561</v>
      </c>
      <c r="E756" t="s">
        <v>1607</v>
      </c>
      <c r="F756" t="s">
        <v>1634</v>
      </c>
      <c r="G756">
        <v>0</v>
      </c>
      <c r="I756" t="s">
        <v>7511</v>
      </c>
      <c r="J756" t="s">
        <v>6883</v>
      </c>
      <c r="K756" t="s">
        <v>1448</v>
      </c>
      <c r="M756">
        <v>53700</v>
      </c>
      <c r="N756">
        <v>1.1000000000000001</v>
      </c>
      <c r="O756">
        <v>59.07</v>
      </c>
      <c r="Q756" t="s">
        <v>1633</v>
      </c>
      <c r="R756" s="2">
        <v>44927</v>
      </c>
      <c r="S756">
        <v>5510</v>
      </c>
      <c r="T756" s="2">
        <v>44562</v>
      </c>
      <c r="U756" t="s">
        <v>6990</v>
      </c>
      <c r="V756" t="s">
        <v>6991</v>
      </c>
      <c r="W756">
        <v>0</v>
      </c>
      <c r="Y756">
        <v>204</v>
      </c>
      <c r="Z756" s="2">
        <v>43466</v>
      </c>
      <c r="AE756" t="s">
        <v>7511</v>
      </c>
      <c r="AF756" t="s">
        <v>20</v>
      </c>
      <c r="AG756" t="s">
        <v>21</v>
      </c>
      <c r="AH756">
        <v>5018</v>
      </c>
      <c r="AI756">
        <v>1</v>
      </c>
      <c r="AJ756">
        <v>5540</v>
      </c>
      <c r="AO756" t="s">
        <v>1634</v>
      </c>
      <c r="AS756" t="s">
        <v>26</v>
      </c>
      <c r="AU756">
        <v>5018</v>
      </c>
      <c r="AV756">
        <v>5018</v>
      </c>
      <c r="AW756">
        <v>5018</v>
      </c>
      <c r="AX756">
        <v>1</v>
      </c>
      <c r="AY756">
        <v>1</v>
      </c>
      <c r="AZ756">
        <v>400</v>
      </c>
      <c r="BB756">
        <v>748</v>
      </c>
      <c r="BG756" t="s">
        <v>31</v>
      </c>
      <c r="BK756" t="s">
        <v>31</v>
      </c>
      <c r="BL756" t="s">
        <v>31</v>
      </c>
      <c r="BM756" s="2">
        <v>43466</v>
      </c>
    </row>
    <row r="757" spans="1:65">
      <c r="A757">
        <v>110212</v>
      </c>
      <c r="B757">
        <v>56551</v>
      </c>
      <c r="C757" t="s">
        <v>1607</v>
      </c>
      <c r="D757">
        <v>2561</v>
      </c>
      <c r="E757" t="s">
        <v>1607</v>
      </c>
      <c r="F757" t="s">
        <v>7512</v>
      </c>
      <c r="G757">
        <v>77</v>
      </c>
      <c r="I757" t="s">
        <v>7513</v>
      </c>
      <c r="J757" t="s">
        <v>6883</v>
      </c>
      <c r="K757" t="s">
        <v>651</v>
      </c>
      <c r="M757">
        <v>52000</v>
      </c>
      <c r="N757">
        <v>1.1000000000000001</v>
      </c>
      <c r="O757">
        <v>57.2</v>
      </c>
      <c r="Q757" t="s">
        <v>1637</v>
      </c>
      <c r="R757" s="2">
        <v>44927</v>
      </c>
      <c r="S757">
        <v>5510</v>
      </c>
      <c r="T757" s="2">
        <v>44562</v>
      </c>
      <c r="U757" t="s">
        <v>6990</v>
      </c>
      <c r="V757" t="s">
        <v>6991</v>
      </c>
      <c r="W757">
        <v>0</v>
      </c>
      <c r="Y757">
        <v>204</v>
      </c>
      <c r="Z757" s="2">
        <v>43466</v>
      </c>
      <c r="AE757" t="s">
        <v>7513</v>
      </c>
      <c r="AF757" t="s">
        <v>20</v>
      </c>
      <c r="AG757" t="s">
        <v>21</v>
      </c>
      <c r="AH757">
        <v>5019</v>
      </c>
      <c r="AI757">
        <v>1</v>
      </c>
      <c r="AJ757">
        <v>5540</v>
      </c>
      <c r="AO757" t="s">
        <v>7512</v>
      </c>
      <c r="AS757" t="s">
        <v>26</v>
      </c>
      <c r="AU757">
        <v>5019</v>
      </c>
      <c r="AV757">
        <v>5019</v>
      </c>
      <c r="AW757">
        <v>5019</v>
      </c>
      <c r="AX757">
        <v>1</v>
      </c>
      <c r="AY757">
        <v>1</v>
      </c>
      <c r="AZ757">
        <v>400</v>
      </c>
      <c r="BB757">
        <v>748</v>
      </c>
      <c r="BG757" t="s">
        <v>31</v>
      </c>
      <c r="BK757" t="s">
        <v>31</v>
      </c>
      <c r="BL757" t="s">
        <v>31</v>
      </c>
      <c r="BM757" s="2">
        <v>43466</v>
      </c>
    </row>
    <row r="758" spans="1:65">
      <c r="A758">
        <v>110222</v>
      </c>
      <c r="B758">
        <v>56551</v>
      </c>
      <c r="C758" t="s">
        <v>1607</v>
      </c>
      <c r="D758">
        <v>2561</v>
      </c>
      <c r="E758" t="s">
        <v>1607</v>
      </c>
      <c r="F758" t="s">
        <v>7514</v>
      </c>
      <c r="G758">
        <v>0</v>
      </c>
      <c r="H758" t="s">
        <v>7515</v>
      </c>
      <c r="I758" t="s">
        <v>7516</v>
      </c>
      <c r="J758" t="s">
        <v>6883</v>
      </c>
      <c r="K758" t="s">
        <v>1448</v>
      </c>
      <c r="M758">
        <v>402100</v>
      </c>
      <c r="N758">
        <v>1.1000000000000001</v>
      </c>
      <c r="O758">
        <v>442.31</v>
      </c>
      <c r="Q758" t="s">
        <v>1641</v>
      </c>
      <c r="R758" s="2">
        <v>44927</v>
      </c>
      <c r="S758">
        <v>5510</v>
      </c>
      <c r="T758" s="2">
        <v>44562</v>
      </c>
      <c r="U758" t="s">
        <v>6990</v>
      </c>
      <c r="V758" t="s">
        <v>6991</v>
      </c>
      <c r="W758">
        <v>0</v>
      </c>
      <c r="Y758">
        <v>204</v>
      </c>
      <c r="Z758" s="2">
        <v>43466</v>
      </c>
      <c r="AE758" t="s">
        <v>7516</v>
      </c>
      <c r="AF758" t="s">
        <v>20</v>
      </c>
      <c r="AG758" t="s">
        <v>21</v>
      </c>
      <c r="AH758">
        <v>5028</v>
      </c>
      <c r="AI758">
        <v>1</v>
      </c>
      <c r="AJ758">
        <v>5540</v>
      </c>
      <c r="AO758" t="s">
        <v>7517</v>
      </c>
      <c r="AS758" t="s">
        <v>26</v>
      </c>
      <c r="AU758">
        <v>5028</v>
      </c>
      <c r="AV758">
        <v>5028</v>
      </c>
      <c r="AW758">
        <v>5028</v>
      </c>
      <c r="AX758">
        <v>1</v>
      </c>
      <c r="AY758">
        <v>1</v>
      </c>
      <c r="AZ758">
        <v>400</v>
      </c>
      <c r="BB758">
        <v>748</v>
      </c>
      <c r="BG758" t="s">
        <v>31</v>
      </c>
      <c r="BK758" t="s">
        <v>31</v>
      </c>
      <c r="BL758" t="s">
        <v>31</v>
      </c>
      <c r="BM758" s="2">
        <v>43466</v>
      </c>
    </row>
    <row r="759" spans="1:65">
      <c r="A759">
        <v>110223</v>
      </c>
      <c r="B759">
        <v>56551</v>
      </c>
      <c r="C759" t="s">
        <v>1607</v>
      </c>
      <c r="D759">
        <v>2561</v>
      </c>
      <c r="E759" t="s">
        <v>1607</v>
      </c>
      <c r="F759" t="s">
        <v>7518</v>
      </c>
      <c r="G759">
        <v>36</v>
      </c>
      <c r="H759" t="s">
        <v>6895</v>
      </c>
      <c r="I759" t="s">
        <v>7519</v>
      </c>
      <c r="J759" t="s">
        <v>6877</v>
      </c>
      <c r="K759" t="s">
        <v>495</v>
      </c>
      <c r="M759">
        <v>38300</v>
      </c>
      <c r="N759">
        <v>0</v>
      </c>
      <c r="O759">
        <v>50</v>
      </c>
      <c r="Q759" t="s">
        <v>1645</v>
      </c>
      <c r="R759" s="2">
        <v>44927</v>
      </c>
      <c r="S759">
        <v>5510</v>
      </c>
      <c r="T759" s="2">
        <v>44562</v>
      </c>
      <c r="U759" t="s">
        <v>6990</v>
      </c>
      <c r="V759" t="s">
        <v>6991</v>
      </c>
      <c r="W759">
        <v>0</v>
      </c>
      <c r="Y759">
        <v>204</v>
      </c>
      <c r="Z759" s="2">
        <v>43466</v>
      </c>
      <c r="AE759" t="s">
        <v>7519</v>
      </c>
      <c r="AF759" t="s">
        <v>20</v>
      </c>
      <c r="AG759" t="s">
        <v>21</v>
      </c>
      <c r="AH759">
        <v>5029</v>
      </c>
      <c r="AJ759">
        <v>5541</v>
      </c>
      <c r="AO759" t="s">
        <v>7518</v>
      </c>
      <c r="AS759" t="s">
        <v>26</v>
      </c>
      <c r="AU759">
        <v>5029</v>
      </c>
      <c r="AV759">
        <v>5029</v>
      </c>
      <c r="AW759">
        <v>5029</v>
      </c>
      <c r="AX759">
        <v>1</v>
      </c>
      <c r="AY759">
        <v>1</v>
      </c>
      <c r="AZ759">
        <v>400</v>
      </c>
      <c r="BB759">
        <v>748</v>
      </c>
      <c r="BG759" t="s">
        <v>31</v>
      </c>
      <c r="BK759" t="s">
        <v>31</v>
      </c>
      <c r="BL759" t="s">
        <v>31</v>
      </c>
      <c r="BM759" s="2">
        <v>43466</v>
      </c>
    </row>
    <row r="760" spans="1:65">
      <c r="A760">
        <v>110224</v>
      </c>
      <c r="B760">
        <v>56551</v>
      </c>
      <c r="C760" t="s">
        <v>1607</v>
      </c>
      <c r="D760">
        <v>2561</v>
      </c>
      <c r="E760" t="s">
        <v>1607</v>
      </c>
      <c r="F760" t="s">
        <v>7520</v>
      </c>
      <c r="G760">
        <v>17</v>
      </c>
      <c r="I760" t="s">
        <v>7521</v>
      </c>
      <c r="J760" t="s">
        <v>6883</v>
      </c>
      <c r="K760" t="s">
        <v>504</v>
      </c>
      <c r="M760">
        <v>632100</v>
      </c>
      <c r="N760">
        <v>1.1000000000000001</v>
      </c>
      <c r="O760">
        <v>695.31</v>
      </c>
      <c r="Q760" t="s">
        <v>1649</v>
      </c>
      <c r="R760" s="2">
        <v>44927</v>
      </c>
      <c r="S760">
        <v>5510</v>
      </c>
      <c r="T760" s="2">
        <v>44562</v>
      </c>
      <c r="U760" t="s">
        <v>6990</v>
      </c>
      <c r="V760" t="s">
        <v>6991</v>
      </c>
      <c r="W760">
        <v>0</v>
      </c>
      <c r="Y760">
        <v>204</v>
      </c>
      <c r="Z760" s="2">
        <v>43466</v>
      </c>
      <c r="AE760" t="s">
        <v>7522</v>
      </c>
      <c r="AF760" t="s">
        <v>20</v>
      </c>
      <c r="AG760" t="s">
        <v>21</v>
      </c>
      <c r="AH760">
        <v>5030</v>
      </c>
      <c r="AI760">
        <v>1</v>
      </c>
      <c r="AJ760">
        <v>5540</v>
      </c>
      <c r="AO760" t="s">
        <v>7520</v>
      </c>
      <c r="AS760" t="s">
        <v>26</v>
      </c>
      <c r="AU760">
        <v>5030</v>
      </c>
      <c r="AV760">
        <v>5030</v>
      </c>
      <c r="AW760">
        <v>5030</v>
      </c>
      <c r="AX760">
        <v>1</v>
      </c>
      <c r="AY760">
        <v>1</v>
      </c>
      <c r="AZ760">
        <v>400</v>
      </c>
      <c r="BB760">
        <v>748</v>
      </c>
      <c r="BG760" t="s">
        <v>31</v>
      </c>
      <c r="BK760" t="s">
        <v>31</v>
      </c>
      <c r="BL760" t="s">
        <v>31</v>
      </c>
      <c r="BM760" s="2">
        <v>43466</v>
      </c>
    </row>
    <row r="761" spans="1:65">
      <c r="A761">
        <v>110228</v>
      </c>
      <c r="B761">
        <v>56551</v>
      </c>
      <c r="C761" t="s">
        <v>1607</v>
      </c>
      <c r="D761">
        <v>2561</v>
      </c>
      <c r="E761" t="s">
        <v>1607</v>
      </c>
      <c r="F761" t="s">
        <v>7523</v>
      </c>
      <c r="G761">
        <v>48</v>
      </c>
      <c r="I761" t="s">
        <v>7524</v>
      </c>
      <c r="J761" t="s">
        <v>6883</v>
      </c>
      <c r="K761" t="s">
        <v>1657</v>
      </c>
      <c r="M761">
        <v>118100</v>
      </c>
      <c r="N761">
        <v>1.1000000000000001</v>
      </c>
      <c r="O761">
        <v>129.91</v>
      </c>
      <c r="Q761" t="s">
        <v>1654</v>
      </c>
      <c r="R761" s="2">
        <v>44927</v>
      </c>
      <c r="S761">
        <v>5510</v>
      </c>
      <c r="T761" s="2">
        <v>44562</v>
      </c>
      <c r="U761" t="s">
        <v>6990</v>
      </c>
      <c r="V761" t="s">
        <v>6991</v>
      </c>
      <c r="W761">
        <v>0</v>
      </c>
      <c r="Y761">
        <v>204</v>
      </c>
      <c r="Z761" s="2">
        <v>43466</v>
      </c>
      <c r="AE761" t="s">
        <v>7524</v>
      </c>
      <c r="AF761" t="s">
        <v>20</v>
      </c>
      <c r="AG761" t="s">
        <v>21</v>
      </c>
      <c r="AH761">
        <v>5032</v>
      </c>
      <c r="AI761">
        <v>1</v>
      </c>
      <c r="AJ761">
        <v>5540</v>
      </c>
      <c r="AO761" t="s">
        <v>7523</v>
      </c>
      <c r="AS761" t="s">
        <v>26</v>
      </c>
      <c r="AU761">
        <v>5032</v>
      </c>
      <c r="AV761">
        <v>5032</v>
      </c>
      <c r="AW761">
        <v>5032</v>
      </c>
      <c r="AX761">
        <v>1</v>
      </c>
      <c r="AY761">
        <v>1</v>
      </c>
      <c r="AZ761">
        <v>400</v>
      </c>
      <c r="BB761">
        <v>748</v>
      </c>
      <c r="BG761" t="s">
        <v>31</v>
      </c>
      <c r="BK761" t="s">
        <v>31</v>
      </c>
      <c r="BL761" t="s">
        <v>31</v>
      </c>
      <c r="BM761" s="2">
        <v>43466</v>
      </c>
    </row>
    <row r="762" spans="1:65">
      <c r="A762">
        <v>110230</v>
      </c>
      <c r="B762">
        <v>56551</v>
      </c>
      <c r="C762" t="s">
        <v>1607</v>
      </c>
      <c r="D762">
        <v>2561</v>
      </c>
      <c r="E762" t="s">
        <v>1607</v>
      </c>
      <c r="F762" t="s">
        <v>6914</v>
      </c>
      <c r="G762">
        <v>190</v>
      </c>
      <c r="I762" t="s">
        <v>7525</v>
      </c>
      <c r="J762" t="s">
        <v>6883</v>
      </c>
      <c r="K762" t="s">
        <v>200</v>
      </c>
      <c r="M762">
        <v>146600</v>
      </c>
      <c r="N762">
        <v>1.1000000000000001</v>
      </c>
      <c r="O762">
        <v>161.26</v>
      </c>
      <c r="Q762" t="s">
        <v>1659</v>
      </c>
      <c r="R762" s="2">
        <v>44927</v>
      </c>
      <c r="S762">
        <v>5510</v>
      </c>
      <c r="T762" s="2">
        <v>44562</v>
      </c>
      <c r="U762" t="s">
        <v>6990</v>
      </c>
      <c r="V762" t="s">
        <v>6991</v>
      </c>
      <c r="W762">
        <v>0</v>
      </c>
      <c r="Y762">
        <v>204</v>
      </c>
      <c r="Z762" s="2">
        <v>43466</v>
      </c>
      <c r="AE762" t="s">
        <v>7525</v>
      </c>
      <c r="AF762" t="s">
        <v>20</v>
      </c>
      <c r="AG762" t="s">
        <v>21</v>
      </c>
      <c r="AH762">
        <v>5034</v>
      </c>
      <c r="AI762">
        <v>1</v>
      </c>
      <c r="AJ762">
        <v>5540</v>
      </c>
      <c r="AO762" t="s">
        <v>6914</v>
      </c>
      <c r="AS762" t="s">
        <v>26</v>
      </c>
      <c r="AU762">
        <v>5034</v>
      </c>
      <c r="AV762">
        <v>5034</v>
      </c>
      <c r="AW762">
        <v>5034</v>
      </c>
      <c r="AX762">
        <v>1</v>
      </c>
      <c r="AY762">
        <v>1</v>
      </c>
      <c r="AZ762">
        <v>400</v>
      </c>
      <c r="BB762">
        <v>748</v>
      </c>
      <c r="BE762" t="s">
        <v>7526</v>
      </c>
      <c r="BF762" t="s">
        <v>7526</v>
      </c>
      <c r="BG762" t="s">
        <v>31</v>
      </c>
      <c r="BK762" t="s">
        <v>31</v>
      </c>
      <c r="BL762" t="s">
        <v>31</v>
      </c>
      <c r="BM762" s="2">
        <v>43466</v>
      </c>
    </row>
    <row r="763" spans="1:65">
      <c r="A763">
        <v>110230</v>
      </c>
      <c r="B763">
        <v>56551</v>
      </c>
      <c r="C763" t="s">
        <v>1607</v>
      </c>
      <c r="D763">
        <v>2561</v>
      </c>
      <c r="E763" t="s">
        <v>1607</v>
      </c>
      <c r="F763" t="s">
        <v>6914</v>
      </c>
      <c r="G763">
        <v>190</v>
      </c>
      <c r="I763" t="s">
        <v>7525</v>
      </c>
      <c r="J763" t="s">
        <v>6883</v>
      </c>
      <c r="K763" t="s">
        <v>651</v>
      </c>
      <c r="M763">
        <v>43400</v>
      </c>
      <c r="N763">
        <v>1.1000000000000001</v>
      </c>
      <c r="O763">
        <v>47.74</v>
      </c>
      <c r="Q763" t="s">
        <v>1659</v>
      </c>
      <c r="R763" s="2">
        <v>44927</v>
      </c>
      <c r="S763">
        <v>5510</v>
      </c>
      <c r="T763" s="2">
        <v>44562</v>
      </c>
      <c r="U763" t="s">
        <v>6990</v>
      </c>
      <c r="V763" t="s">
        <v>6991</v>
      </c>
      <c r="W763">
        <v>0</v>
      </c>
      <c r="Y763">
        <v>204</v>
      </c>
      <c r="Z763" s="2">
        <v>43466</v>
      </c>
      <c r="AE763" t="s">
        <v>7525</v>
      </c>
      <c r="AF763" t="s">
        <v>20</v>
      </c>
      <c r="AG763" t="s">
        <v>21</v>
      </c>
      <c r="AH763">
        <v>5034</v>
      </c>
      <c r="AI763">
        <v>1</v>
      </c>
      <c r="AJ763">
        <v>5540</v>
      </c>
      <c r="AO763" t="s">
        <v>6914</v>
      </c>
      <c r="AS763" t="s">
        <v>26</v>
      </c>
      <c r="AU763">
        <v>5034</v>
      </c>
      <c r="AV763">
        <v>5034</v>
      </c>
      <c r="AW763">
        <v>5034</v>
      </c>
      <c r="AX763">
        <v>2</v>
      </c>
      <c r="AY763">
        <v>2</v>
      </c>
      <c r="AZ763">
        <v>400</v>
      </c>
      <c r="BB763">
        <v>748</v>
      </c>
      <c r="BG763" t="s">
        <v>31</v>
      </c>
      <c r="BK763" t="s">
        <v>31</v>
      </c>
      <c r="BL763" t="s">
        <v>31</v>
      </c>
      <c r="BM763" s="2">
        <v>43466</v>
      </c>
    </row>
    <row r="764" spans="1:65">
      <c r="A764">
        <v>110230</v>
      </c>
      <c r="B764">
        <v>56551</v>
      </c>
      <c r="C764" t="s">
        <v>1607</v>
      </c>
      <c r="D764">
        <v>2561</v>
      </c>
      <c r="E764" t="s">
        <v>1607</v>
      </c>
      <c r="F764" t="s">
        <v>6914</v>
      </c>
      <c r="G764">
        <v>190</v>
      </c>
      <c r="I764" t="s">
        <v>7525</v>
      </c>
      <c r="J764" t="s">
        <v>6883</v>
      </c>
      <c r="K764" t="s">
        <v>918</v>
      </c>
      <c r="M764">
        <v>214400</v>
      </c>
      <c r="N764">
        <v>1.1000000000000001</v>
      </c>
      <c r="O764">
        <v>235.84</v>
      </c>
      <c r="Q764" t="s">
        <v>1659</v>
      </c>
      <c r="R764" s="2">
        <v>44927</v>
      </c>
      <c r="S764">
        <v>5510</v>
      </c>
      <c r="T764" s="2">
        <v>44562</v>
      </c>
      <c r="U764" t="s">
        <v>6990</v>
      </c>
      <c r="V764" t="s">
        <v>6991</v>
      </c>
      <c r="W764">
        <v>0</v>
      </c>
      <c r="Y764">
        <v>204</v>
      </c>
      <c r="Z764" s="2">
        <v>43466</v>
      </c>
      <c r="AE764" t="s">
        <v>7525</v>
      </c>
      <c r="AF764" t="s">
        <v>20</v>
      </c>
      <c r="AG764" t="s">
        <v>21</v>
      </c>
      <c r="AH764">
        <v>5034</v>
      </c>
      <c r="AI764">
        <v>1</v>
      </c>
      <c r="AJ764">
        <v>5540</v>
      </c>
      <c r="AO764" t="s">
        <v>6914</v>
      </c>
      <c r="AS764" t="s">
        <v>26</v>
      </c>
      <c r="AU764">
        <v>5034</v>
      </c>
      <c r="AV764">
        <v>5034</v>
      </c>
      <c r="AW764">
        <v>5034</v>
      </c>
      <c r="AX764">
        <v>3</v>
      </c>
      <c r="AY764">
        <v>3</v>
      </c>
      <c r="AZ764">
        <v>400</v>
      </c>
      <c r="BB764">
        <v>748</v>
      </c>
      <c r="BE764" t="s">
        <v>7526</v>
      </c>
      <c r="BF764" t="s">
        <v>7526</v>
      </c>
      <c r="BG764" t="s">
        <v>31</v>
      </c>
      <c r="BK764" t="s">
        <v>31</v>
      </c>
      <c r="BL764" t="s">
        <v>31</v>
      </c>
      <c r="BM764" s="2">
        <v>43466</v>
      </c>
    </row>
    <row r="765" spans="1:65">
      <c r="A765">
        <v>110230</v>
      </c>
      <c r="B765">
        <v>56551</v>
      </c>
      <c r="C765" t="s">
        <v>1607</v>
      </c>
      <c r="D765">
        <v>2561</v>
      </c>
      <c r="E765" t="s">
        <v>1607</v>
      </c>
      <c r="F765" t="s">
        <v>6914</v>
      </c>
      <c r="G765">
        <v>190</v>
      </c>
      <c r="I765" t="s">
        <v>7525</v>
      </c>
      <c r="J765" t="s">
        <v>6883</v>
      </c>
      <c r="K765" t="s">
        <v>491</v>
      </c>
      <c r="M765">
        <v>30000</v>
      </c>
      <c r="N765">
        <v>1.1000000000000001</v>
      </c>
      <c r="O765">
        <v>33</v>
      </c>
      <c r="Q765" t="s">
        <v>1659</v>
      </c>
      <c r="R765" s="2">
        <v>44927</v>
      </c>
      <c r="S765">
        <v>5510</v>
      </c>
      <c r="T765" s="2">
        <v>44562</v>
      </c>
      <c r="U765" t="s">
        <v>6990</v>
      </c>
      <c r="V765" t="s">
        <v>6991</v>
      </c>
      <c r="W765">
        <v>0</v>
      </c>
      <c r="Y765">
        <v>204</v>
      </c>
      <c r="Z765" s="2">
        <v>43466</v>
      </c>
      <c r="AE765" t="s">
        <v>7525</v>
      </c>
      <c r="AF765" t="s">
        <v>20</v>
      </c>
      <c r="AG765" t="s">
        <v>21</v>
      </c>
      <c r="AH765">
        <v>5034</v>
      </c>
      <c r="AI765">
        <v>1</v>
      </c>
      <c r="AJ765">
        <v>5540</v>
      </c>
      <c r="AO765" t="s">
        <v>6914</v>
      </c>
      <c r="AS765" t="s">
        <v>26</v>
      </c>
      <c r="AU765">
        <v>5034</v>
      </c>
      <c r="AV765">
        <v>5034</v>
      </c>
      <c r="AW765">
        <v>5034</v>
      </c>
      <c r="AX765">
        <v>4</v>
      </c>
      <c r="AY765">
        <v>4</v>
      </c>
      <c r="AZ765">
        <v>400</v>
      </c>
      <c r="BB765">
        <v>748</v>
      </c>
      <c r="BE765" t="s">
        <v>7526</v>
      </c>
      <c r="BF765" t="s">
        <v>7526</v>
      </c>
      <c r="BG765" t="s">
        <v>31</v>
      </c>
      <c r="BK765" t="s">
        <v>31</v>
      </c>
      <c r="BL765" t="s">
        <v>31</v>
      </c>
      <c r="BM765" s="2">
        <v>43466</v>
      </c>
    </row>
    <row r="766" spans="1:65">
      <c r="A766">
        <v>110230</v>
      </c>
      <c r="B766">
        <v>56551</v>
      </c>
      <c r="C766" t="s">
        <v>1607</v>
      </c>
      <c r="D766">
        <v>2561</v>
      </c>
      <c r="E766" t="s">
        <v>1607</v>
      </c>
      <c r="F766" t="s">
        <v>6914</v>
      </c>
      <c r="G766">
        <v>190</v>
      </c>
      <c r="I766" t="s">
        <v>7525</v>
      </c>
      <c r="J766" t="s">
        <v>6877</v>
      </c>
      <c r="K766" t="s">
        <v>200</v>
      </c>
      <c r="M766">
        <v>16800</v>
      </c>
      <c r="N766">
        <v>1.1000000000000001</v>
      </c>
      <c r="O766">
        <v>18.48</v>
      </c>
      <c r="Q766" t="s">
        <v>1659</v>
      </c>
      <c r="R766" s="2">
        <v>44927</v>
      </c>
      <c r="S766">
        <v>5510</v>
      </c>
      <c r="T766" s="2">
        <v>44562</v>
      </c>
      <c r="U766" t="s">
        <v>6990</v>
      </c>
      <c r="V766" t="s">
        <v>6991</v>
      </c>
      <c r="W766">
        <v>0</v>
      </c>
      <c r="Y766">
        <v>204</v>
      </c>
      <c r="Z766" s="2">
        <v>43466</v>
      </c>
      <c r="AE766" t="s">
        <v>7525</v>
      </c>
      <c r="AF766" t="s">
        <v>20</v>
      </c>
      <c r="AG766" t="s">
        <v>21</v>
      </c>
      <c r="AH766">
        <v>5034</v>
      </c>
      <c r="AI766">
        <v>1</v>
      </c>
      <c r="AJ766">
        <v>5541</v>
      </c>
      <c r="AO766" t="s">
        <v>6914</v>
      </c>
      <c r="AS766" t="s">
        <v>26</v>
      </c>
      <c r="AU766">
        <v>5034</v>
      </c>
      <c r="AV766">
        <v>5034</v>
      </c>
      <c r="AW766">
        <v>5034</v>
      </c>
      <c r="AX766">
        <v>5</v>
      </c>
      <c r="AY766">
        <v>5</v>
      </c>
      <c r="AZ766">
        <v>400</v>
      </c>
      <c r="BB766">
        <v>748</v>
      </c>
      <c r="BG766" t="s">
        <v>31</v>
      </c>
      <c r="BK766" t="s">
        <v>31</v>
      </c>
      <c r="BL766" t="s">
        <v>31</v>
      </c>
      <c r="BM766" s="2">
        <v>43466</v>
      </c>
    </row>
    <row r="767" spans="1:65">
      <c r="A767">
        <v>110230</v>
      </c>
      <c r="B767">
        <v>56551</v>
      </c>
      <c r="C767" t="s">
        <v>1607</v>
      </c>
      <c r="D767">
        <v>2561</v>
      </c>
      <c r="E767" t="s">
        <v>1607</v>
      </c>
      <c r="F767" t="s">
        <v>6914</v>
      </c>
      <c r="G767">
        <v>191</v>
      </c>
      <c r="I767" t="s">
        <v>7525</v>
      </c>
      <c r="J767" t="s">
        <v>6877</v>
      </c>
      <c r="K767" t="s">
        <v>200</v>
      </c>
      <c r="M767">
        <v>35800</v>
      </c>
      <c r="N767">
        <v>1.1000000000000001</v>
      </c>
      <c r="O767">
        <v>39.380000000000003</v>
      </c>
      <c r="Q767" t="s">
        <v>1659</v>
      </c>
      <c r="R767" s="2">
        <v>44927</v>
      </c>
      <c r="S767">
        <v>5510</v>
      </c>
      <c r="T767" s="2">
        <v>44562</v>
      </c>
      <c r="U767" t="s">
        <v>6990</v>
      </c>
      <c r="V767" t="s">
        <v>6991</v>
      </c>
      <c r="W767">
        <v>0</v>
      </c>
      <c r="Y767">
        <v>204</v>
      </c>
      <c r="Z767" s="2">
        <v>43466</v>
      </c>
      <c r="AE767" t="s">
        <v>7525</v>
      </c>
      <c r="AF767" t="s">
        <v>20</v>
      </c>
      <c r="AG767" t="s">
        <v>21</v>
      </c>
      <c r="AH767">
        <v>5034</v>
      </c>
      <c r="AI767">
        <v>1</v>
      </c>
      <c r="AJ767">
        <v>5541</v>
      </c>
      <c r="AO767" t="s">
        <v>6914</v>
      </c>
      <c r="AS767" t="s">
        <v>26</v>
      </c>
      <c r="AU767">
        <v>5034</v>
      </c>
      <c r="AV767">
        <v>5034</v>
      </c>
      <c r="AW767">
        <v>5034</v>
      </c>
      <c r="AX767">
        <v>6</v>
      </c>
      <c r="AY767">
        <v>6</v>
      </c>
      <c r="AZ767">
        <v>400</v>
      </c>
      <c r="BB767">
        <v>748</v>
      </c>
      <c r="BG767" t="s">
        <v>31</v>
      </c>
      <c r="BK767" t="s">
        <v>31</v>
      </c>
      <c r="BL767" t="s">
        <v>31</v>
      </c>
      <c r="BM767" s="2">
        <v>43466</v>
      </c>
    </row>
    <row r="768" spans="1:65">
      <c r="A768">
        <v>110234</v>
      </c>
      <c r="B768">
        <v>56551</v>
      </c>
      <c r="C768" t="s">
        <v>1607</v>
      </c>
      <c r="D768">
        <v>2561</v>
      </c>
      <c r="E768" t="s">
        <v>1607</v>
      </c>
      <c r="F768" t="s">
        <v>7527</v>
      </c>
      <c r="G768">
        <v>125</v>
      </c>
      <c r="I768" t="s">
        <v>7528</v>
      </c>
      <c r="J768" t="s">
        <v>6883</v>
      </c>
      <c r="K768" t="s">
        <v>1669</v>
      </c>
      <c r="M768">
        <v>43500</v>
      </c>
      <c r="N768">
        <v>0</v>
      </c>
      <c r="O768">
        <v>50</v>
      </c>
      <c r="Q768" t="s">
        <v>1665</v>
      </c>
      <c r="R768" s="2">
        <v>44927</v>
      </c>
      <c r="S768">
        <v>5510</v>
      </c>
      <c r="T768" s="2">
        <v>44562</v>
      </c>
      <c r="U768" t="s">
        <v>6990</v>
      </c>
      <c r="V768" t="s">
        <v>6991</v>
      </c>
      <c r="W768">
        <v>0</v>
      </c>
      <c r="Y768">
        <v>204</v>
      </c>
      <c r="Z768" s="2">
        <v>43466</v>
      </c>
      <c r="AE768" t="s">
        <v>7528</v>
      </c>
      <c r="AF768" t="s">
        <v>20</v>
      </c>
      <c r="AG768" t="s">
        <v>21</v>
      </c>
      <c r="AH768">
        <v>5038</v>
      </c>
      <c r="AJ768">
        <v>5540</v>
      </c>
      <c r="AO768" t="s">
        <v>7527</v>
      </c>
      <c r="AS768" t="s">
        <v>26</v>
      </c>
      <c r="AU768">
        <v>5038</v>
      </c>
      <c r="AV768">
        <v>5038</v>
      </c>
      <c r="AW768">
        <v>5038</v>
      </c>
      <c r="AX768">
        <v>1</v>
      </c>
      <c r="AY768">
        <v>1</v>
      </c>
      <c r="AZ768">
        <v>400</v>
      </c>
      <c r="BB768">
        <v>748</v>
      </c>
      <c r="BG768" t="s">
        <v>31</v>
      </c>
      <c r="BK768" t="s">
        <v>31</v>
      </c>
      <c r="BL768" t="s">
        <v>31</v>
      </c>
      <c r="BM768" s="2">
        <v>43466</v>
      </c>
    </row>
    <row r="769" spans="1:65">
      <c r="A769">
        <v>110237</v>
      </c>
      <c r="B769">
        <v>56551</v>
      </c>
      <c r="C769" t="s">
        <v>1607</v>
      </c>
      <c r="D769">
        <v>2561</v>
      </c>
      <c r="E769" t="s">
        <v>1607</v>
      </c>
      <c r="F769" t="s">
        <v>7412</v>
      </c>
      <c r="G769">
        <v>11</v>
      </c>
      <c r="I769" t="s">
        <v>7413</v>
      </c>
      <c r="J769" t="s">
        <v>6877</v>
      </c>
      <c r="K769" t="s">
        <v>504</v>
      </c>
      <c r="M769">
        <v>43400</v>
      </c>
      <c r="N769">
        <v>0</v>
      </c>
      <c r="O769">
        <v>50</v>
      </c>
      <c r="Q769" t="s">
        <v>1671</v>
      </c>
      <c r="R769" s="2">
        <v>44927</v>
      </c>
      <c r="S769">
        <v>5510</v>
      </c>
      <c r="T769" s="2">
        <v>44562</v>
      </c>
      <c r="U769" t="s">
        <v>6990</v>
      </c>
      <c r="V769" t="s">
        <v>6991</v>
      </c>
      <c r="W769">
        <v>0</v>
      </c>
      <c r="Y769">
        <v>204</v>
      </c>
      <c r="Z769" s="2">
        <v>43466</v>
      </c>
      <c r="AC769" s="2">
        <v>41311</v>
      </c>
      <c r="AE769" t="s">
        <v>7413</v>
      </c>
      <c r="AF769" t="s">
        <v>20</v>
      </c>
      <c r="AG769" t="s">
        <v>21</v>
      </c>
      <c r="AH769">
        <v>5040</v>
      </c>
      <c r="AJ769">
        <v>5541</v>
      </c>
      <c r="AO769" t="s">
        <v>7412</v>
      </c>
      <c r="AS769" t="s">
        <v>26</v>
      </c>
      <c r="AU769">
        <v>5040</v>
      </c>
      <c r="AV769">
        <v>5040</v>
      </c>
      <c r="AW769">
        <v>5040</v>
      </c>
      <c r="AX769">
        <v>1</v>
      </c>
      <c r="AY769">
        <v>1</v>
      </c>
      <c r="AZ769">
        <v>400</v>
      </c>
      <c r="BB769">
        <v>748</v>
      </c>
      <c r="BG769" t="s">
        <v>31</v>
      </c>
      <c r="BK769" t="s">
        <v>31</v>
      </c>
      <c r="BL769" t="s">
        <v>31</v>
      </c>
      <c r="BM769" s="2">
        <v>43466</v>
      </c>
    </row>
    <row r="770" spans="1:65">
      <c r="A770">
        <v>110240</v>
      </c>
      <c r="B770">
        <v>56551</v>
      </c>
      <c r="C770" t="s">
        <v>1607</v>
      </c>
      <c r="D770">
        <v>2561</v>
      </c>
      <c r="E770" t="s">
        <v>1607</v>
      </c>
      <c r="F770" t="s">
        <v>1675</v>
      </c>
      <c r="G770">
        <v>0</v>
      </c>
      <c r="I770" t="s">
        <v>7529</v>
      </c>
      <c r="J770" t="s">
        <v>6883</v>
      </c>
      <c r="K770" t="s">
        <v>305</v>
      </c>
      <c r="M770">
        <v>143100</v>
      </c>
      <c r="N770">
        <v>1.1000000000000001</v>
      </c>
      <c r="O770">
        <v>157.41</v>
      </c>
      <c r="Q770" t="s">
        <v>1674</v>
      </c>
      <c r="R770" s="2">
        <v>44927</v>
      </c>
      <c r="S770">
        <v>5510</v>
      </c>
      <c r="T770" s="2">
        <v>44562</v>
      </c>
      <c r="U770" t="s">
        <v>6990</v>
      </c>
      <c r="V770" t="s">
        <v>6991</v>
      </c>
      <c r="W770">
        <v>0</v>
      </c>
      <c r="Y770">
        <v>204</v>
      </c>
      <c r="Z770" s="2">
        <v>43466</v>
      </c>
      <c r="AE770" t="s">
        <v>7529</v>
      </c>
      <c r="AF770" t="s">
        <v>20</v>
      </c>
      <c r="AG770" t="s">
        <v>21</v>
      </c>
      <c r="AH770">
        <v>5043</v>
      </c>
      <c r="AI770">
        <v>1</v>
      </c>
      <c r="AJ770">
        <v>5540</v>
      </c>
      <c r="AO770" t="s">
        <v>1675</v>
      </c>
      <c r="AS770" t="s">
        <v>26</v>
      </c>
      <c r="AU770">
        <v>5043</v>
      </c>
      <c r="AV770">
        <v>5043</v>
      </c>
      <c r="AW770">
        <v>5043</v>
      </c>
      <c r="AX770">
        <v>1</v>
      </c>
      <c r="AY770">
        <v>1</v>
      </c>
      <c r="AZ770">
        <v>400</v>
      </c>
      <c r="BB770">
        <v>748</v>
      </c>
      <c r="BG770" t="s">
        <v>31</v>
      </c>
      <c r="BK770" t="s">
        <v>31</v>
      </c>
      <c r="BL770" t="s">
        <v>31</v>
      </c>
      <c r="BM770" s="2">
        <v>43466</v>
      </c>
    </row>
    <row r="771" spans="1:65">
      <c r="A771">
        <v>110240</v>
      </c>
      <c r="B771">
        <v>56551</v>
      </c>
      <c r="C771" t="s">
        <v>1607</v>
      </c>
      <c r="D771">
        <v>2561</v>
      </c>
      <c r="E771" t="s">
        <v>1607</v>
      </c>
      <c r="F771" t="s">
        <v>1675</v>
      </c>
      <c r="G771">
        <v>0</v>
      </c>
      <c r="I771" t="s">
        <v>7530</v>
      </c>
      <c r="J771" t="s">
        <v>6883</v>
      </c>
      <c r="K771" t="s">
        <v>1669</v>
      </c>
      <c r="M771">
        <v>285900</v>
      </c>
      <c r="N771">
        <v>1.1000000000000001</v>
      </c>
      <c r="O771">
        <v>314.49</v>
      </c>
      <c r="Q771" t="s">
        <v>1674</v>
      </c>
      <c r="R771" s="2">
        <v>44927</v>
      </c>
      <c r="S771">
        <v>5510</v>
      </c>
      <c r="T771" s="2">
        <v>44562</v>
      </c>
      <c r="U771" t="s">
        <v>6990</v>
      </c>
      <c r="V771" t="s">
        <v>6991</v>
      </c>
      <c r="W771">
        <v>0</v>
      </c>
      <c r="Y771">
        <v>204</v>
      </c>
      <c r="Z771" s="2">
        <v>43466</v>
      </c>
      <c r="AE771" t="s">
        <v>7529</v>
      </c>
      <c r="AF771" t="s">
        <v>20</v>
      </c>
      <c r="AG771" t="s">
        <v>21</v>
      </c>
      <c r="AH771">
        <v>5043</v>
      </c>
      <c r="AI771">
        <v>1</v>
      </c>
      <c r="AJ771">
        <v>5540</v>
      </c>
      <c r="AO771" t="s">
        <v>1675</v>
      </c>
      <c r="AS771" t="s">
        <v>26</v>
      </c>
      <c r="AU771">
        <v>5043</v>
      </c>
      <c r="AV771">
        <v>5043</v>
      </c>
      <c r="AW771">
        <v>5043</v>
      </c>
      <c r="AX771">
        <v>2</v>
      </c>
      <c r="AY771">
        <v>2</v>
      </c>
      <c r="AZ771">
        <v>400</v>
      </c>
      <c r="BB771">
        <v>748</v>
      </c>
      <c r="BG771" t="s">
        <v>31</v>
      </c>
      <c r="BK771" t="s">
        <v>31</v>
      </c>
      <c r="BL771" t="s">
        <v>31</v>
      </c>
      <c r="BM771" s="2">
        <v>43466</v>
      </c>
    </row>
    <row r="772" spans="1:65">
      <c r="A772">
        <v>110241</v>
      </c>
      <c r="B772">
        <v>56551</v>
      </c>
      <c r="C772" t="s">
        <v>1607</v>
      </c>
      <c r="D772">
        <v>2561</v>
      </c>
      <c r="E772" t="s">
        <v>1607</v>
      </c>
      <c r="F772" t="s">
        <v>1675</v>
      </c>
      <c r="G772">
        <v>44</v>
      </c>
      <c r="I772" t="s">
        <v>7530</v>
      </c>
      <c r="J772" t="s">
        <v>6883</v>
      </c>
      <c r="K772" t="s">
        <v>1443</v>
      </c>
      <c r="M772">
        <v>12700</v>
      </c>
      <c r="N772">
        <v>0</v>
      </c>
      <c r="O772">
        <v>50</v>
      </c>
      <c r="Q772" t="s">
        <v>1674</v>
      </c>
      <c r="R772" s="2">
        <v>44927</v>
      </c>
      <c r="S772">
        <v>5510</v>
      </c>
      <c r="T772" s="2">
        <v>44562</v>
      </c>
      <c r="U772" t="s">
        <v>6990</v>
      </c>
      <c r="V772" t="s">
        <v>6991</v>
      </c>
      <c r="W772">
        <v>0</v>
      </c>
      <c r="Y772">
        <v>204</v>
      </c>
      <c r="Z772" s="2">
        <v>43466</v>
      </c>
      <c r="AE772" t="s">
        <v>7529</v>
      </c>
      <c r="AF772" t="s">
        <v>20</v>
      </c>
      <c r="AG772" t="s">
        <v>21</v>
      </c>
      <c r="AH772">
        <v>5044</v>
      </c>
      <c r="AJ772">
        <v>5540</v>
      </c>
      <c r="AO772" t="s">
        <v>1675</v>
      </c>
      <c r="AS772" t="s">
        <v>26</v>
      </c>
      <c r="AU772">
        <v>5044</v>
      </c>
      <c r="AV772">
        <v>5044</v>
      </c>
      <c r="AW772">
        <v>5044</v>
      </c>
      <c r="AX772">
        <v>1</v>
      </c>
      <c r="AY772">
        <v>1</v>
      </c>
      <c r="AZ772">
        <v>400</v>
      </c>
      <c r="BB772">
        <v>748</v>
      </c>
      <c r="BG772" t="s">
        <v>31</v>
      </c>
      <c r="BK772" t="s">
        <v>31</v>
      </c>
      <c r="BL772" t="s">
        <v>31</v>
      </c>
      <c r="BM772" s="2">
        <v>43466</v>
      </c>
    </row>
    <row r="773" spans="1:65">
      <c r="A773">
        <v>110243</v>
      </c>
      <c r="B773">
        <v>56551</v>
      </c>
      <c r="C773" t="s">
        <v>1607</v>
      </c>
      <c r="D773">
        <v>2561</v>
      </c>
      <c r="E773" t="s">
        <v>1607</v>
      </c>
      <c r="F773" t="s">
        <v>7531</v>
      </c>
      <c r="G773">
        <v>0</v>
      </c>
      <c r="H773" t="s">
        <v>7532</v>
      </c>
      <c r="I773" t="s">
        <v>7533</v>
      </c>
      <c r="J773" t="s">
        <v>6883</v>
      </c>
      <c r="K773" t="s">
        <v>1448</v>
      </c>
      <c r="M773">
        <v>24900</v>
      </c>
      <c r="N773">
        <v>0</v>
      </c>
      <c r="O773">
        <v>50</v>
      </c>
      <c r="Q773" t="s">
        <v>1681</v>
      </c>
      <c r="R773" s="2">
        <v>44927</v>
      </c>
      <c r="S773">
        <v>5510</v>
      </c>
      <c r="T773" s="2">
        <v>44562</v>
      </c>
      <c r="U773" t="s">
        <v>6990</v>
      </c>
      <c r="V773" t="s">
        <v>6991</v>
      </c>
      <c r="W773">
        <v>0</v>
      </c>
      <c r="Y773">
        <v>204</v>
      </c>
      <c r="Z773" s="2">
        <v>43466</v>
      </c>
      <c r="AC773" s="2">
        <v>41293</v>
      </c>
      <c r="AE773" t="s">
        <v>7533</v>
      </c>
      <c r="AF773" t="s">
        <v>20</v>
      </c>
      <c r="AG773" t="s">
        <v>21</v>
      </c>
      <c r="AH773">
        <v>5045</v>
      </c>
      <c r="AJ773">
        <v>5540</v>
      </c>
      <c r="AO773" t="s">
        <v>7531</v>
      </c>
      <c r="AS773" t="s">
        <v>26</v>
      </c>
      <c r="AU773">
        <v>5045</v>
      </c>
      <c r="AV773">
        <v>5045</v>
      </c>
      <c r="AW773">
        <v>5045</v>
      </c>
      <c r="AX773">
        <v>1</v>
      </c>
      <c r="AY773">
        <v>1</v>
      </c>
      <c r="AZ773">
        <v>400</v>
      </c>
      <c r="BB773">
        <v>748</v>
      </c>
      <c r="BG773" t="s">
        <v>31</v>
      </c>
      <c r="BK773" t="s">
        <v>31</v>
      </c>
      <c r="BL773" t="s">
        <v>31</v>
      </c>
      <c r="BM773" s="2">
        <v>43466</v>
      </c>
    </row>
    <row r="774" spans="1:65">
      <c r="A774">
        <v>110245</v>
      </c>
      <c r="B774">
        <v>56551</v>
      </c>
      <c r="C774" t="s">
        <v>1607</v>
      </c>
      <c r="D774">
        <v>2561</v>
      </c>
      <c r="E774" t="s">
        <v>1607</v>
      </c>
      <c r="F774" t="s">
        <v>7171</v>
      </c>
      <c r="G774">
        <v>13</v>
      </c>
      <c r="I774" t="s">
        <v>7172</v>
      </c>
      <c r="J774" t="s">
        <v>6877</v>
      </c>
      <c r="K774" t="s">
        <v>412</v>
      </c>
      <c r="M774">
        <v>13900</v>
      </c>
      <c r="N774">
        <v>0</v>
      </c>
      <c r="O774">
        <v>25</v>
      </c>
      <c r="Q774" t="s">
        <v>1685</v>
      </c>
      <c r="R774" s="2">
        <v>44927</v>
      </c>
      <c r="S774">
        <v>5510</v>
      </c>
      <c r="T774" s="2">
        <v>44562</v>
      </c>
      <c r="U774" t="s">
        <v>6990</v>
      </c>
      <c r="V774" t="s">
        <v>6991</v>
      </c>
      <c r="W774">
        <v>0</v>
      </c>
      <c r="Y774">
        <v>204</v>
      </c>
      <c r="Z774" s="2">
        <v>43466</v>
      </c>
      <c r="AE774" t="s">
        <v>7172</v>
      </c>
      <c r="AF774" t="s">
        <v>20</v>
      </c>
      <c r="AG774" t="s">
        <v>21</v>
      </c>
      <c r="AH774">
        <v>5046</v>
      </c>
      <c r="AJ774">
        <v>5541</v>
      </c>
      <c r="AO774" t="s">
        <v>7171</v>
      </c>
      <c r="AS774" t="s">
        <v>26</v>
      </c>
      <c r="AU774">
        <v>5046</v>
      </c>
      <c r="AV774">
        <v>5046</v>
      </c>
      <c r="AW774">
        <v>5046</v>
      </c>
      <c r="AX774">
        <v>1</v>
      </c>
      <c r="AY774">
        <v>1</v>
      </c>
      <c r="AZ774">
        <v>400</v>
      </c>
      <c r="BB774">
        <v>748</v>
      </c>
      <c r="BG774" t="s">
        <v>31</v>
      </c>
      <c r="BK774" t="s">
        <v>31</v>
      </c>
      <c r="BL774" t="s">
        <v>31</v>
      </c>
      <c r="BM774" s="2">
        <v>43466</v>
      </c>
    </row>
    <row r="775" spans="1:65">
      <c r="A775">
        <v>110245</v>
      </c>
      <c r="B775">
        <v>56551</v>
      </c>
      <c r="C775" t="s">
        <v>1607</v>
      </c>
      <c r="D775">
        <v>2561</v>
      </c>
      <c r="E775" t="s">
        <v>1607</v>
      </c>
      <c r="F775" t="s">
        <v>7171</v>
      </c>
      <c r="G775">
        <v>13</v>
      </c>
      <c r="I775" t="s">
        <v>7172</v>
      </c>
      <c r="J775" t="s">
        <v>6877</v>
      </c>
      <c r="K775" t="s">
        <v>412</v>
      </c>
      <c r="M775">
        <v>18100</v>
      </c>
      <c r="N775">
        <v>0</v>
      </c>
      <c r="O775">
        <v>25</v>
      </c>
      <c r="Q775" t="s">
        <v>1685</v>
      </c>
      <c r="R775" s="2">
        <v>44927</v>
      </c>
      <c r="S775">
        <v>5510</v>
      </c>
      <c r="T775" s="2">
        <v>44562</v>
      </c>
      <c r="U775" t="s">
        <v>6990</v>
      </c>
      <c r="V775" t="s">
        <v>6991</v>
      </c>
      <c r="W775">
        <v>0</v>
      </c>
      <c r="Y775">
        <v>204</v>
      </c>
      <c r="Z775" s="2">
        <v>43466</v>
      </c>
      <c r="AE775" t="s">
        <v>7172</v>
      </c>
      <c r="AF775" t="s">
        <v>20</v>
      </c>
      <c r="AG775" t="s">
        <v>21</v>
      </c>
      <c r="AH775">
        <v>5046</v>
      </c>
      <c r="AJ775">
        <v>5541</v>
      </c>
      <c r="AO775" t="s">
        <v>7171</v>
      </c>
      <c r="AS775" t="s">
        <v>26</v>
      </c>
      <c r="AU775">
        <v>5046</v>
      </c>
      <c r="AV775">
        <v>5046</v>
      </c>
      <c r="AW775">
        <v>5046</v>
      </c>
      <c r="AX775">
        <v>2</v>
      </c>
      <c r="AY775">
        <v>2</v>
      </c>
      <c r="AZ775">
        <v>400</v>
      </c>
      <c r="BB775">
        <v>748</v>
      </c>
      <c r="BG775" t="s">
        <v>31</v>
      </c>
      <c r="BK775" t="s">
        <v>31</v>
      </c>
      <c r="BL775" t="s">
        <v>31</v>
      </c>
      <c r="BM775" s="2">
        <v>43466</v>
      </c>
    </row>
    <row r="776" spans="1:65">
      <c r="A776">
        <v>110246</v>
      </c>
      <c r="B776">
        <v>56551</v>
      </c>
      <c r="C776" t="s">
        <v>1607</v>
      </c>
      <c r="D776">
        <v>2561</v>
      </c>
      <c r="E776" t="s">
        <v>1607</v>
      </c>
      <c r="F776" t="s">
        <v>7534</v>
      </c>
      <c r="G776">
        <v>111</v>
      </c>
      <c r="I776" t="s">
        <v>7535</v>
      </c>
      <c r="J776" t="s">
        <v>6883</v>
      </c>
      <c r="K776" t="s">
        <v>1448</v>
      </c>
      <c r="M776">
        <v>24900</v>
      </c>
      <c r="N776">
        <v>0</v>
      </c>
      <c r="O776">
        <v>50</v>
      </c>
      <c r="Q776" t="s">
        <v>1687</v>
      </c>
      <c r="R776" s="2">
        <v>44927</v>
      </c>
      <c r="S776">
        <v>5510</v>
      </c>
      <c r="T776" s="2">
        <v>44562</v>
      </c>
      <c r="U776" t="s">
        <v>6990</v>
      </c>
      <c r="V776" t="s">
        <v>6991</v>
      </c>
      <c r="W776">
        <v>0</v>
      </c>
      <c r="Y776">
        <v>204</v>
      </c>
      <c r="Z776" s="2">
        <v>43466</v>
      </c>
      <c r="AE776" t="s">
        <v>7535</v>
      </c>
      <c r="AF776" t="s">
        <v>20</v>
      </c>
      <c r="AG776" t="s">
        <v>21</v>
      </c>
      <c r="AH776">
        <v>5047</v>
      </c>
      <c r="AJ776">
        <v>5540</v>
      </c>
      <c r="AO776" t="s">
        <v>7534</v>
      </c>
      <c r="AS776" t="s">
        <v>26</v>
      </c>
      <c r="AU776">
        <v>5047</v>
      </c>
      <c r="AV776">
        <v>5047</v>
      </c>
      <c r="AW776">
        <v>5047</v>
      </c>
      <c r="AX776">
        <v>1</v>
      </c>
      <c r="AY776">
        <v>1</v>
      </c>
      <c r="AZ776">
        <v>400</v>
      </c>
      <c r="BB776">
        <v>748</v>
      </c>
      <c r="BG776" t="s">
        <v>31</v>
      </c>
      <c r="BK776" t="s">
        <v>31</v>
      </c>
      <c r="BL776" t="s">
        <v>31</v>
      </c>
      <c r="BM776" s="2">
        <v>43466</v>
      </c>
    </row>
    <row r="777" spans="1:65">
      <c r="A777">
        <v>110280</v>
      </c>
      <c r="B777">
        <v>56551</v>
      </c>
      <c r="C777" t="s">
        <v>1607</v>
      </c>
      <c r="D777">
        <v>2561</v>
      </c>
      <c r="E777" t="s">
        <v>1607</v>
      </c>
      <c r="F777" t="s">
        <v>7536</v>
      </c>
      <c r="G777">
        <v>371</v>
      </c>
      <c r="I777" t="s">
        <v>7537</v>
      </c>
      <c r="J777" t="s">
        <v>6883</v>
      </c>
      <c r="K777" t="s">
        <v>491</v>
      </c>
      <c r="M777">
        <v>53900</v>
      </c>
      <c r="N777">
        <v>1.1000000000000001</v>
      </c>
      <c r="O777">
        <v>59.29</v>
      </c>
      <c r="Q777" t="s">
        <v>1691</v>
      </c>
      <c r="R777" s="2">
        <v>44927</v>
      </c>
      <c r="S777">
        <v>5510</v>
      </c>
      <c r="T777" s="2">
        <v>44562</v>
      </c>
      <c r="U777" t="s">
        <v>6990</v>
      </c>
      <c r="V777" t="s">
        <v>6991</v>
      </c>
      <c r="W777">
        <v>0</v>
      </c>
      <c r="Y777">
        <v>204</v>
      </c>
      <c r="Z777" s="2">
        <v>43466</v>
      </c>
      <c r="AE777" t="s">
        <v>7537</v>
      </c>
      <c r="AF777" t="s">
        <v>20</v>
      </c>
      <c r="AG777" t="s">
        <v>21</v>
      </c>
      <c r="AH777">
        <v>5051</v>
      </c>
      <c r="AI777">
        <v>1</v>
      </c>
      <c r="AJ777">
        <v>5540</v>
      </c>
      <c r="AO777" t="s">
        <v>7536</v>
      </c>
      <c r="AS777" t="s">
        <v>26</v>
      </c>
      <c r="AU777">
        <v>5051</v>
      </c>
      <c r="AV777">
        <v>5051</v>
      </c>
      <c r="AW777">
        <v>5051</v>
      </c>
      <c r="AX777">
        <v>1</v>
      </c>
      <c r="AY777">
        <v>1</v>
      </c>
      <c r="AZ777">
        <v>400</v>
      </c>
      <c r="BB777">
        <v>748</v>
      </c>
      <c r="BG777" t="s">
        <v>31</v>
      </c>
      <c r="BK777" t="s">
        <v>31</v>
      </c>
      <c r="BL777" t="s">
        <v>31</v>
      </c>
      <c r="BM777" s="2">
        <v>43466</v>
      </c>
    </row>
    <row r="778" spans="1:65">
      <c r="A778">
        <v>110280</v>
      </c>
      <c r="B778">
        <v>56551</v>
      </c>
      <c r="C778" t="s">
        <v>1607</v>
      </c>
      <c r="D778">
        <v>2561</v>
      </c>
      <c r="E778" t="s">
        <v>1607</v>
      </c>
      <c r="F778" t="s">
        <v>7536</v>
      </c>
      <c r="G778">
        <v>371</v>
      </c>
      <c r="I778" t="s">
        <v>7537</v>
      </c>
      <c r="J778" t="s">
        <v>6877</v>
      </c>
      <c r="K778" t="s">
        <v>491</v>
      </c>
      <c r="M778">
        <v>7100</v>
      </c>
      <c r="N778">
        <v>1.1000000000000001</v>
      </c>
      <c r="O778">
        <v>7.81</v>
      </c>
      <c r="Q778" t="s">
        <v>1691</v>
      </c>
      <c r="R778" s="2">
        <v>44927</v>
      </c>
      <c r="S778">
        <v>5510</v>
      </c>
      <c r="T778" s="2">
        <v>44562</v>
      </c>
      <c r="U778" t="s">
        <v>6990</v>
      </c>
      <c r="V778" t="s">
        <v>6991</v>
      </c>
      <c r="W778">
        <v>0</v>
      </c>
      <c r="Y778">
        <v>204</v>
      </c>
      <c r="Z778" s="2">
        <v>43466</v>
      </c>
      <c r="AE778" t="s">
        <v>7537</v>
      </c>
      <c r="AF778" t="s">
        <v>20</v>
      </c>
      <c r="AG778" t="s">
        <v>21</v>
      </c>
      <c r="AH778">
        <v>5051</v>
      </c>
      <c r="AI778">
        <v>1</v>
      </c>
      <c r="AJ778">
        <v>5541</v>
      </c>
      <c r="AO778" t="s">
        <v>7536</v>
      </c>
      <c r="AS778" t="s">
        <v>26</v>
      </c>
      <c r="AU778">
        <v>5051</v>
      </c>
      <c r="AV778">
        <v>5051</v>
      </c>
      <c r="AW778">
        <v>5051</v>
      </c>
      <c r="AX778">
        <v>2</v>
      </c>
      <c r="AY778">
        <v>2</v>
      </c>
      <c r="AZ778">
        <v>400</v>
      </c>
      <c r="BB778">
        <v>748</v>
      </c>
      <c r="BG778" t="s">
        <v>31</v>
      </c>
      <c r="BK778" t="s">
        <v>31</v>
      </c>
      <c r="BL778" t="s">
        <v>31</v>
      </c>
      <c r="BM778" s="2">
        <v>43466</v>
      </c>
    </row>
    <row r="779" spans="1:65">
      <c r="A779">
        <v>110281</v>
      </c>
      <c r="B779">
        <v>56551</v>
      </c>
      <c r="C779" t="s">
        <v>1607</v>
      </c>
      <c r="D779">
        <v>2561</v>
      </c>
      <c r="E779" t="s">
        <v>1607</v>
      </c>
      <c r="F779" t="s">
        <v>7536</v>
      </c>
      <c r="G779">
        <v>371</v>
      </c>
      <c r="I779" t="s">
        <v>7537</v>
      </c>
      <c r="J779" t="s">
        <v>6883</v>
      </c>
      <c r="K779" t="s">
        <v>230</v>
      </c>
      <c r="M779">
        <v>11500</v>
      </c>
      <c r="N779">
        <v>0</v>
      </c>
      <c r="O779">
        <v>25</v>
      </c>
      <c r="Q779" t="s">
        <v>1695</v>
      </c>
      <c r="R779" s="2">
        <v>44927</v>
      </c>
      <c r="S779">
        <v>5510</v>
      </c>
      <c r="T779" s="2">
        <v>44562</v>
      </c>
      <c r="U779" t="s">
        <v>6990</v>
      </c>
      <c r="V779" t="s">
        <v>6991</v>
      </c>
      <c r="W779">
        <v>0</v>
      </c>
      <c r="Y779">
        <v>204</v>
      </c>
      <c r="Z779" s="2">
        <v>43466</v>
      </c>
      <c r="AE779" t="s">
        <v>7537</v>
      </c>
      <c r="AF779" t="s">
        <v>20</v>
      </c>
      <c r="AG779" t="s">
        <v>21</v>
      </c>
      <c r="AH779">
        <v>5052</v>
      </c>
      <c r="AJ779">
        <v>5540</v>
      </c>
      <c r="AO779" t="s">
        <v>7536</v>
      </c>
      <c r="AS779" t="s">
        <v>26</v>
      </c>
      <c r="AU779">
        <v>5052</v>
      </c>
      <c r="AV779">
        <v>5052</v>
      </c>
      <c r="AW779">
        <v>5052</v>
      </c>
      <c r="AX779">
        <v>1</v>
      </c>
      <c r="AY779">
        <v>1</v>
      </c>
      <c r="AZ779">
        <v>400</v>
      </c>
      <c r="BB779">
        <v>748</v>
      </c>
      <c r="BG779" t="s">
        <v>31</v>
      </c>
      <c r="BK779" t="s">
        <v>31</v>
      </c>
      <c r="BL779" t="s">
        <v>31</v>
      </c>
      <c r="BM779" s="2">
        <v>43466</v>
      </c>
    </row>
    <row r="780" spans="1:65">
      <c r="A780">
        <v>110281</v>
      </c>
      <c r="B780">
        <v>56551</v>
      </c>
      <c r="C780" t="s">
        <v>1607</v>
      </c>
      <c r="D780">
        <v>2561</v>
      </c>
      <c r="E780" t="s">
        <v>1607</v>
      </c>
      <c r="F780" t="s">
        <v>7536</v>
      </c>
      <c r="G780">
        <v>371</v>
      </c>
      <c r="I780" t="s">
        <v>7537</v>
      </c>
      <c r="J780" t="s">
        <v>6877</v>
      </c>
      <c r="K780" t="s">
        <v>230</v>
      </c>
      <c r="M780">
        <v>6300</v>
      </c>
      <c r="N780">
        <v>0</v>
      </c>
      <c r="O780">
        <v>25</v>
      </c>
      <c r="Q780" t="s">
        <v>1695</v>
      </c>
      <c r="R780" s="2">
        <v>44927</v>
      </c>
      <c r="S780">
        <v>5510</v>
      </c>
      <c r="T780" s="2">
        <v>44562</v>
      </c>
      <c r="U780" t="s">
        <v>6990</v>
      </c>
      <c r="V780" t="s">
        <v>6991</v>
      </c>
      <c r="W780">
        <v>0</v>
      </c>
      <c r="Y780">
        <v>204</v>
      </c>
      <c r="Z780" s="2">
        <v>43466</v>
      </c>
      <c r="AE780" t="s">
        <v>7537</v>
      </c>
      <c r="AF780" t="s">
        <v>20</v>
      </c>
      <c r="AG780" t="s">
        <v>21</v>
      </c>
      <c r="AH780">
        <v>5052</v>
      </c>
      <c r="AJ780">
        <v>5541</v>
      </c>
      <c r="AO780" t="s">
        <v>7536</v>
      </c>
      <c r="AS780" t="s">
        <v>26</v>
      </c>
      <c r="AU780">
        <v>5052</v>
      </c>
      <c r="AV780">
        <v>5052</v>
      </c>
      <c r="AW780">
        <v>5052</v>
      </c>
      <c r="AX780">
        <v>2</v>
      </c>
      <c r="AY780">
        <v>2</v>
      </c>
      <c r="AZ780">
        <v>400</v>
      </c>
      <c r="BB780">
        <v>748</v>
      </c>
      <c r="BG780" t="s">
        <v>31</v>
      </c>
      <c r="BK780" t="s">
        <v>31</v>
      </c>
      <c r="BL780" t="s">
        <v>31</v>
      </c>
      <c r="BM780" s="2">
        <v>43466</v>
      </c>
    </row>
    <row r="781" spans="1:65">
      <c r="A781">
        <v>110282</v>
      </c>
      <c r="B781">
        <v>56551</v>
      </c>
      <c r="C781" t="s">
        <v>1607</v>
      </c>
      <c r="D781">
        <v>2561</v>
      </c>
      <c r="E781" t="s">
        <v>1607</v>
      </c>
      <c r="F781" t="s">
        <v>7520</v>
      </c>
      <c r="G781">
        <v>11</v>
      </c>
      <c r="H781" t="s">
        <v>6895</v>
      </c>
      <c r="I781" t="s">
        <v>7521</v>
      </c>
      <c r="J781" t="s">
        <v>6883</v>
      </c>
      <c r="K781" t="s">
        <v>284</v>
      </c>
      <c r="M781">
        <v>49500</v>
      </c>
      <c r="N781">
        <v>1.1000000000000001</v>
      </c>
      <c r="O781">
        <v>54.45</v>
      </c>
      <c r="Q781" t="s">
        <v>1649</v>
      </c>
      <c r="R781" s="2">
        <v>44927</v>
      </c>
      <c r="S781">
        <v>5510</v>
      </c>
      <c r="T781" s="2">
        <v>44562</v>
      </c>
      <c r="U781" t="s">
        <v>6990</v>
      </c>
      <c r="V781" t="s">
        <v>6991</v>
      </c>
      <c r="W781">
        <v>0</v>
      </c>
      <c r="Y781">
        <v>204</v>
      </c>
      <c r="Z781" s="2">
        <v>43466</v>
      </c>
      <c r="AE781" t="s">
        <v>7521</v>
      </c>
      <c r="AF781" t="s">
        <v>20</v>
      </c>
      <c r="AG781" t="s">
        <v>21</v>
      </c>
      <c r="AH781">
        <v>5053</v>
      </c>
      <c r="AI781">
        <v>1</v>
      </c>
      <c r="AJ781">
        <v>5540</v>
      </c>
      <c r="AO781" t="s">
        <v>7520</v>
      </c>
      <c r="AS781" t="s">
        <v>26</v>
      </c>
      <c r="AU781">
        <v>5053</v>
      </c>
      <c r="AV781">
        <v>5053</v>
      </c>
      <c r="AW781">
        <v>5053</v>
      </c>
      <c r="AX781">
        <v>1</v>
      </c>
      <c r="AY781">
        <v>1</v>
      </c>
      <c r="AZ781">
        <v>400</v>
      </c>
      <c r="BB781">
        <v>748</v>
      </c>
      <c r="BG781" t="s">
        <v>31</v>
      </c>
      <c r="BK781" t="s">
        <v>31</v>
      </c>
      <c r="BL781" t="s">
        <v>31</v>
      </c>
      <c r="BM781" s="2">
        <v>43466</v>
      </c>
    </row>
    <row r="782" spans="1:65">
      <c r="A782">
        <v>110283</v>
      </c>
      <c r="B782">
        <v>56551</v>
      </c>
      <c r="C782" t="s">
        <v>1607</v>
      </c>
      <c r="D782">
        <v>2561</v>
      </c>
      <c r="E782" t="s">
        <v>1607</v>
      </c>
      <c r="F782" t="s">
        <v>1316</v>
      </c>
      <c r="G782">
        <v>4</v>
      </c>
      <c r="H782">
        <v>-6</v>
      </c>
      <c r="I782" t="s">
        <v>7538</v>
      </c>
      <c r="J782" t="s">
        <v>6877</v>
      </c>
      <c r="K782" t="s">
        <v>360</v>
      </c>
      <c r="M782">
        <v>37400</v>
      </c>
      <c r="N782">
        <v>0</v>
      </c>
      <c r="O782">
        <v>50</v>
      </c>
      <c r="Q782" t="s">
        <v>1699</v>
      </c>
      <c r="R782" s="2">
        <v>44927</v>
      </c>
      <c r="S782">
        <v>5510</v>
      </c>
      <c r="T782" s="2">
        <v>44562</v>
      </c>
      <c r="U782" t="s">
        <v>6990</v>
      </c>
      <c r="V782" t="s">
        <v>6991</v>
      </c>
      <c r="W782">
        <v>0</v>
      </c>
      <c r="Y782">
        <v>204</v>
      </c>
      <c r="Z782" s="2">
        <v>43466</v>
      </c>
      <c r="AE782" t="s">
        <v>7538</v>
      </c>
      <c r="AF782" t="s">
        <v>20</v>
      </c>
      <c r="AG782" t="s">
        <v>21</v>
      </c>
      <c r="AH782">
        <v>5054</v>
      </c>
      <c r="AJ782">
        <v>5541</v>
      </c>
      <c r="AO782" t="s">
        <v>1316</v>
      </c>
      <c r="AS782" t="s">
        <v>26</v>
      </c>
      <c r="AU782">
        <v>5054</v>
      </c>
      <c r="AV782">
        <v>5054</v>
      </c>
      <c r="AW782">
        <v>5054</v>
      </c>
      <c r="AX782">
        <v>1</v>
      </c>
      <c r="AY782">
        <v>1</v>
      </c>
      <c r="AZ782">
        <v>400</v>
      </c>
      <c r="BB782">
        <v>748</v>
      </c>
      <c r="BE782" t="s">
        <v>1702</v>
      </c>
      <c r="BF782" t="s">
        <v>1702</v>
      </c>
      <c r="BG782" t="s">
        <v>31</v>
      </c>
      <c r="BK782" t="s">
        <v>31</v>
      </c>
      <c r="BL782" t="s">
        <v>31</v>
      </c>
      <c r="BM782" s="2">
        <v>43466</v>
      </c>
    </row>
    <row r="783" spans="1:65">
      <c r="A783">
        <v>110284</v>
      </c>
      <c r="B783">
        <v>56551</v>
      </c>
      <c r="C783" t="s">
        <v>1607</v>
      </c>
      <c r="D783">
        <v>2561</v>
      </c>
      <c r="E783" t="s">
        <v>1607</v>
      </c>
      <c r="F783" t="s">
        <v>1705</v>
      </c>
      <c r="G783">
        <v>0</v>
      </c>
      <c r="I783" t="s">
        <v>7539</v>
      </c>
      <c r="J783" t="s">
        <v>6877</v>
      </c>
      <c r="K783" t="s">
        <v>178</v>
      </c>
      <c r="M783">
        <v>285900</v>
      </c>
      <c r="N783">
        <v>1.1000000000000001</v>
      </c>
      <c r="O783">
        <v>314.49</v>
      </c>
      <c r="Q783" t="s">
        <v>1704</v>
      </c>
      <c r="R783" s="2">
        <v>44927</v>
      </c>
      <c r="S783">
        <v>5510</v>
      </c>
      <c r="T783" s="2">
        <v>44562</v>
      </c>
      <c r="U783" t="s">
        <v>6990</v>
      </c>
      <c r="V783" t="s">
        <v>6991</v>
      </c>
      <c r="W783">
        <v>0</v>
      </c>
      <c r="Y783">
        <v>204</v>
      </c>
      <c r="Z783" s="2">
        <v>43466</v>
      </c>
      <c r="AE783" t="s">
        <v>7539</v>
      </c>
      <c r="AF783" t="s">
        <v>20</v>
      </c>
      <c r="AG783" t="s">
        <v>21</v>
      </c>
      <c r="AH783">
        <v>5055</v>
      </c>
      <c r="AI783">
        <v>1</v>
      </c>
      <c r="AJ783">
        <v>5541</v>
      </c>
      <c r="AO783" t="s">
        <v>1705</v>
      </c>
      <c r="AS783" t="s">
        <v>26</v>
      </c>
      <c r="AU783">
        <v>5055</v>
      </c>
      <c r="AV783">
        <v>5055</v>
      </c>
      <c r="AW783">
        <v>5055</v>
      </c>
      <c r="AX783">
        <v>1</v>
      </c>
      <c r="AY783">
        <v>1</v>
      </c>
      <c r="AZ783">
        <v>400</v>
      </c>
      <c r="BB783">
        <v>748</v>
      </c>
      <c r="BE783" t="s">
        <v>1707</v>
      </c>
      <c r="BF783" t="s">
        <v>1707</v>
      </c>
      <c r="BG783" t="s">
        <v>31</v>
      </c>
      <c r="BK783" t="s">
        <v>31</v>
      </c>
      <c r="BL783" t="s">
        <v>31</v>
      </c>
      <c r="BM783" s="2">
        <v>43466</v>
      </c>
    </row>
    <row r="784" spans="1:65">
      <c r="A784">
        <v>110284</v>
      </c>
      <c r="B784">
        <v>56551</v>
      </c>
      <c r="C784" t="s">
        <v>1607</v>
      </c>
      <c r="D784">
        <v>2561</v>
      </c>
      <c r="E784" t="s">
        <v>1607</v>
      </c>
      <c r="F784" t="s">
        <v>1708</v>
      </c>
      <c r="G784">
        <v>0</v>
      </c>
      <c r="I784" t="s">
        <v>7539</v>
      </c>
      <c r="J784" t="s">
        <v>6877</v>
      </c>
      <c r="K784" t="s">
        <v>178</v>
      </c>
      <c r="M784">
        <v>172700</v>
      </c>
      <c r="N784">
        <v>1.1000000000000001</v>
      </c>
      <c r="O784">
        <v>189.97</v>
      </c>
      <c r="Q784" t="s">
        <v>1704</v>
      </c>
      <c r="R784" s="2">
        <v>44927</v>
      </c>
      <c r="S784">
        <v>5510</v>
      </c>
      <c r="T784" s="2">
        <v>44562</v>
      </c>
      <c r="U784" t="s">
        <v>6990</v>
      </c>
      <c r="V784" t="s">
        <v>6991</v>
      </c>
      <c r="W784">
        <v>0</v>
      </c>
      <c r="Y784">
        <v>204</v>
      </c>
      <c r="Z784" s="2">
        <v>43466</v>
      </c>
      <c r="AE784" t="s">
        <v>7539</v>
      </c>
      <c r="AF784" t="s">
        <v>20</v>
      </c>
      <c r="AG784" t="s">
        <v>21</v>
      </c>
      <c r="AH784">
        <v>5055</v>
      </c>
      <c r="AI784">
        <v>1</v>
      </c>
      <c r="AJ784">
        <v>5541</v>
      </c>
      <c r="AO784" t="s">
        <v>1705</v>
      </c>
      <c r="AS784" t="s">
        <v>26</v>
      </c>
      <c r="AU784">
        <v>5055</v>
      </c>
      <c r="AV784">
        <v>5055</v>
      </c>
      <c r="AW784">
        <v>5055</v>
      </c>
      <c r="AX784">
        <v>2</v>
      </c>
      <c r="AY784">
        <v>2</v>
      </c>
      <c r="AZ784">
        <v>400</v>
      </c>
      <c r="BB784">
        <v>748</v>
      </c>
      <c r="BE784" t="s">
        <v>1707</v>
      </c>
      <c r="BF784" t="s">
        <v>1707</v>
      </c>
      <c r="BG784" t="s">
        <v>31</v>
      </c>
      <c r="BK784" t="s">
        <v>31</v>
      </c>
      <c r="BL784" t="s">
        <v>31</v>
      </c>
      <c r="BM784" s="2">
        <v>43466</v>
      </c>
    </row>
    <row r="785" spans="1:65">
      <c r="A785">
        <v>110284</v>
      </c>
      <c r="B785">
        <v>56551</v>
      </c>
      <c r="C785" t="s">
        <v>1607</v>
      </c>
      <c r="D785">
        <v>2561</v>
      </c>
      <c r="E785" t="s">
        <v>1607</v>
      </c>
      <c r="F785" t="s">
        <v>1709</v>
      </c>
      <c r="G785">
        <v>0</v>
      </c>
      <c r="I785" t="s">
        <v>7539</v>
      </c>
      <c r="J785" t="s">
        <v>6877</v>
      </c>
      <c r="K785" t="s">
        <v>178</v>
      </c>
      <c r="M785">
        <v>50600</v>
      </c>
      <c r="N785">
        <v>1.1000000000000001</v>
      </c>
      <c r="O785">
        <v>55.66</v>
      </c>
      <c r="Q785" t="s">
        <v>1704</v>
      </c>
      <c r="R785" s="2">
        <v>44927</v>
      </c>
      <c r="S785">
        <v>5510</v>
      </c>
      <c r="T785" s="2">
        <v>44562</v>
      </c>
      <c r="U785" t="s">
        <v>6990</v>
      </c>
      <c r="V785" t="s">
        <v>6991</v>
      </c>
      <c r="W785">
        <v>0</v>
      </c>
      <c r="Y785">
        <v>204</v>
      </c>
      <c r="Z785" s="2">
        <v>43466</v>
      </c>
      <c r="AE785" t="s">
        <v>7539</v>
      </c>
      <c r="AF785" t="s">
        <v>20</v>
      </c>
      <c r="AG785" t="s">
        <v>21</v>
      </c>
      <c r="AH785">
        <v>5055</v>
      </c>
      <c r="AI785">
        <v>1</v>
      </c>
      <c r="AJ785">
        <v>5541</v>
      </c>
      <c r="AO785" t="s">
        <v>1705</v>
      </c>
      <c r="AS785" t="s">
        <v>26</v>
      </c>
      <c r="AU785">
        <v>5055</v>
      </c>
      <c r="AV785">
        <v>5055</v>
      </c>
      <c r="AW785">
        <v>5055</v>
      </c>
      <c r="AX785">
        <v>3</v>
      </c>
      <c r="AY785">
        <v>3</v>
      </c>
      <c r="AZ785">
        <v>400</v>
      </c>
      <c r="BB785">
        <v>748</v>
      </c>
      <c r="BE785" t="s">
        <v>1707</v>
      </c>
      <c r="BF785" t="s">
        <v>1707</v>
      </c>
      <c r="BG785" t="s">
        <v>31</v>
      </c>
      <c r="BK785" t="s">
        <v>31</v>
      </c>
      <c r="BL785" t="s">
        <v>31</v>
      </c>
      <c r="BM785" s="2">
        <v>43466</v>
      </c>
    </row>
    <row r="786" spans="1:65">
      <c r="A786">
        <v>110284</v>
      </c>
      <c r="B786">
        <v>56551</v>
      </c>
      <c r="C786" t="s">
        <v>1607</v>
      </c>
      <c r="D786">
        <v>2561</v>
      </c>
      <c r="E786" t="s">
        <v>1607</v>
      </c>
      <c r="F786" t="s">
        <v>7540</v>
      </c>
      <c r="G786">
        <v>0</v>
      </c>
      <c r="I786" t="s">
        <v>7539</v>
      </c>
      <c r="J786" t="s">
        <v>6877</v>
      </c>
      <c r="K786" t="s">
        <v>178</v>
      </c>
      <c r="M786">
        <v>25900</v>
      </c>
      <c r="N786">
        <v>1.1000000000000001</v>
      </c>
      <c r="O786">
        <v>28.49</v>
      </c>
      <c r="Q786" t="s">
        <v>1704</v>
      </c>
      <c r="R786" s="2">
        <v>44927</v>
      </c>
      <c r="S786">
        <v>5510</v>
      </c>
      <c r="T786" s="2">
        <v>44562</v>
      </c>
      <c r="U786" t="s">
        <v>6990</v>
      </c>
      <c r="V786" t="s">
        <v>6991</v>
      </c>
      <c r="W786">
        <v>0</v>
      </c>
      <c r="Y786">
        <v>204</v>
      </c>
      <c r="Z786" s="2">
        <v>43466</v>
      </c>
      <c r="AE786" t="s">
        <v>7539</v>
      </c>
      <c r="AF786" t="s">
        <v>20</v>
      </c>
      <c r="AG786" t="s">
        <v>21</v>
      </c>
      <c r="AH786">
        <v>5055</v>
      </c>
      <c r="AI786">
        <v>1</v>
      </c>
      <c r="AJ786">
        <v>5541</v>
      </c>
      <c r="AO786" t="s">
        <v>1705</v>
      </c>
      <c r="AS786" t="s">
        <v>26</v>
      </c>
      <c r="AU786">
        <v>5055</v>
      </c>
      <c r="AV786">
        <v>5055</v>
      </c>
      <c r="AW786">
        <v>5055</v>
      </c>
      <c r="AX786">
        <v>4</v>
      </c>
      <c r="AY786">
        <v>4</v>
      </c>
      <c r="AZ786">
        <v>400</v>
      </c>
      <c r="BB786">
        <v>748</v>
      </c>
      <c r="BE786" t="s">
        <v>1707</v>
      </c>
      <c r="BF786" t="s">
        <v>1707</v>
      </c>
      <c r="BG786" t="s">
        <v>31</v>
      </c>
      <c r="BK786" t="s">
        <v>31</v>
      </c>
      <c r="BL786" t="s">
        <v>31</v>
      </c>
      <c r="BM786" s="2">
        <v>43466</v>
      </c>
    </row>
    <row r="787" spans="1:65">
      <c r="A787">
        <v>110285</v>
      </c>
      <c r="B787">
        <v>56551</v>
      </c>
      <c r="C787" t="s">
        <v>1607</v>
      </c>
      <c r="D787">
        <v>2561</v>
      </c>
      <c r="E787" t="s">
        <v>1607</v>
      </c>
      <c r="F787" t="s">
        <v>7541</v>
      </c>
      <c r="G787">
        <v>64</v>
      </c>
      <c r="I787" t="s">
        <v>7542</v>
      </c>
      <c r="J787" t="s">
        <v>6877</v>
      </c>
      <c r="K787" t="s">
        <v>1443</v>
      </c>
      <c r="M787">
        <v>15000</v>
      </c>
      <c r="N787">
        <v>0</v>
      </c>
      <c r="O787">
        <v>50</v>
      </c>
      <c r="Q787" t="s">
        <v>7543</v>
      </c>
      <c r="R787" s="2">
        <v>44927</v>
      </c>
      <c r="S787">
        <v>5510</v>
      </c>
      <c r="T787" s="2">
        <v>44562</v>
      </c>
      <c r="U787" t="s">
        <v>6990</v>
      </c>
      <c r="V787" t="s">
        <v>6991</v>
      </c>
      <c r="W787">
        <v>0</v>
      </c>
      <c r="Y787">
        <v>204</v>
      </c>
      <c r="Z787" s="2">
        <v>43466</v>
      </c>
      <c r="AE787" t="s">
        <v>7542</v>
      </c>
      <c r="AF787" t="s">
        <v>20</v>
      </c>
      <c r="AG787" t="s">
        <v>21</v>
      </c>
      <c r="AH787">
        <v>5056</v>
      </c>
      <c r="AJ787">
        <v>5541</v>
      </c>
      <c r="AO787" t="s">
        <v>7541</v>
      </c>
      <c r="AS787" t="s">
        <v>26</v>
      </c>
      <c r="AU787">
        <v>5056</v>
      </c>
      <c r="AV787">
        <v>5056</v>
      </c>
      <c r="AW787">
        <v>5056</v>
      </c>
      <c r="AX787">
        <v>1</v>
      </c>
      <c r="AY787">
        <v>1</v>
      </c>
      <c r="AZ787">
        <v>400</v>
      </c>
      <c r="BB787">
        <v>748</v>
      </c>
      <c r="BG787" t="s">
        <v>31</v>
      </c>
      <c r="BK787" t="s">
        <v>31</v>
      </c>
      <c r="BL787" t="s">
        <v>31</v>
      </c>
      <c r="BM787" s="2">
        <v>43466</v>
      </c>
    </row>
    <row r="788" spans="1:65">
      <c r="A788">
        <v>110286</v>
      </c>
      <c r="B788">
        <v>56551</v>
      </c>
      <c r="C788" t="s">
        <v>1607</v>
      </c>
      <c r="D788">
        <v>2561</v>
      </c>
      <c r="E788" t="s">
        <v>1607</v>
      </c>
      <c r="F788" t="s">
        <v>7544</v>
      </c>
      <c r="G788">
        <v>4</v>
      </c>
      <c r="H788">
        <v>-6</v>
      </c>
      <c r="I788" t="s">
        <v>7545</v>
      </c>
      <c r="J788" t="s">
        <v>6883</v>
      </c>
      <c r="K788" t="s">
        <v>918</v>
      </c>
      <c r="M788">
        <v>32400</v>
      </c>
      <c r="N788">
        <v>0</v>
      </c>
      <c r="O788">
        <v>50</v>
      </c>
      <c r="Q788" t="s">
        <v>1715</v>
      </c>
      <c r="R788" s="2">
        <v>44927</v>
      </c>
      <c r="S788">
        <v>5510</v>
      </c>
      <c r="T788" s="2">
        <v>44562</v>
      </c>
      <c r="U788" t="s">
        <v>6990</v>
      </c>
      <c r="V788" t="s">
        <v>6991</v>
      </c>
      <c r="W788">
        <v>0</v>
      </c>
      <c r="Y788">
        <v>204</v>
      </c>
      <c r="Z788" s="2">
        <v>43466</v>
      </c>
      <c r="AE788" t="s">
        <v>7545</v>
      </c>
      <c r="AF788" t="s">
        <v>20</v>
      </c>
      <c r="AG788" t="s">
        <v>21</v>
      </c>
      <c r="AH788">
        <v>5057</v>
      </c>
      <c r="AJ788">
        <v>5540</v>
      </c>
      <c r="AO788" t="s">
        <v>7544</v>
      </c>
      <c r="AS788" t="s">
        <v>26</v>
      </c>
      <c r="AU788">
        <v>5057</v>
      </c>
      <c r="AV788">
        <v>5057</v>
      </c>
      <c r="AW788">
        <v>5057</v>
      </c>
      <c r="AX788">
        <v>1</v>
      </c>
      <c r="AY788">
        <v>1</v>
      </c>
      <c r="AZ788">
        <v>400</v>
      </c>
      <c r="BB788">
        <v>748</v>
      </c>
      <c r="BG788" t="s">
        <v>31</v>
      </c>
      <c r="BK788" t="s">
        <v>31</v>
      </c>
      <c r="BL788" t="s">
        <v>31</v>
      </c>
      <c r="BM788" s="2">
        <v>43466</v>
      </c>
    </row>
    <row r="789" spans="1:65">
      <c r="A789">
        <v>110291</v>
      </c>
      <c r="B789">
        <v>56551</v>
      </c>
      <c r="C789" t="s">
        <v>1607</v>
      </c>
      <c r="D789">
        <v>2561</v>
      </c>
      <c r="E789" t="s">
        <v>1607</v>
      </c>
      <c r="F789" t="s">
        <v>1720</v>
      </c>
      <c r="G789">
        <v>0</v>
      </c>
      <c r="J789" t="s">
        <v>6883</v>
      </c>
      <c r="K789" t="s">
        <v>918</v>
      </c>
      <c r="M789">
        <v>40500</v>
      </c>
      <c r="N789">
        <v>0</v>
      </c>
      <c r="O789">
        <v>50</v>
      </c>
      <c r="Q789" t="s">
        <v>1719</v>
      </c>
      <c r="R789" s="2">
        <v>44927</v>
      </c>
      <c r="S789">
        <v>5510</v>
      </c>
      <c r="T789" s="2">
        <v>44562</v>
      </c>
      <c r="U789" t="s">
        <v>6990</v>
      </c>
      <c r="V789" t="s">
        <v>6991</v>
      </c>
      <c r="W789">
        <v>0</v>
      </c>
      <c r="Y789">
        <v>204</v>
      </c>
      <c r="Z789" s="2">
        <v>43466</v>
      </c>
      <c r="AF789" t="s">
        <v>20</v>
      </c>
      <c r="AG789" t="s">
        <v>21</v>
      </c>
      <c r="AH789">
        <v>5061</v>
      </c>
      <c r="AJ789">
        <v>5540</v>
      </c>
      <c r="AO789" t="s">
        <v>7546</v>
      </c>
      <c r="AS789" t="s">
        <v>26</v>
      </c>
      <c r="AU789">
        <v>5061</v>
      </c>
      <c r="AV789">
        <v>5061</v>
      </c>
      <c r="AW789">
        <v>5061</v>
      </c>
      <c r="AX789">
        <v>1</v>
      </c>
      <c r="AY789">
        <v>1</v>
      </c>
      <c r="AZ789">
        <v>400</v>
      </c>
      <c r="BB789">
        <v>748</v>
      </c>
      <c r="BE789" t="s">
        <v>1721</v>
      </c>
      <c r="BF789" t="s">
        <v>1721</v>
      </c>
      <c r="BG789" t="s">
        <v>31</v>
      </c>
      <c r="BK789" t="s">
        <v>31</v>
      </c>
      <c r="BL789" t="s">
        <v>31</v>
      </c>
      <c r="BM789" s="2">
        <v>43466</v>
      </c>
    </row>
    <row r="790" spans="1:65">
      <c r="A790">
        <v>110292</v>
      </c>
      <c r="B790">
        <v>56551</v>
      </c>
      <c r="C790" t="s">
        <v>1607</v>
      </c>
      <c r="D790">
        <v>2561</v>
      </c>
      <c r="E790" t="s">
        <v>1607</v>
      </c>
      <c r="F790" t="s">
        <v>7547</v>
      </c>
      <c r="G790">
        <v>13</v>
      </c>
      <c r="I790" t="s">
        <v>7548</v>
      </c>
      <c r="J790" t="s">
        <v>6883</v>
      </c>
      <c r="K790" t="s">
        <v>1293</v>
      </c>
      <c r="M790">
        <v>18200</v>
      </c>
      <c r="N790">
        <v>0</v>
      </c>
      <c r="O790">
        <v>50</v>
      </c>
      <c r="Q790" t="s">
        <v>1723</v>
      </c>
      <c r="R790" s="2">
        <v>44927</v>
      </c>
      <c r="S790">
        <v>5510</v>
      </c>
      <c r="T790" s="2">
        <v>44562</v>
      </c>
      <c r="U790" t="s">
        <v>6990</v>
      </c>
      <c r="V790" t="s">
        <v>6991</v>
      </c>
      <c r="W790">
        <v>0</v>
      </c>
      <c r="Y790">
        <v>204</v>
      </c>
      <c r="Z790" s="2">
        <v>43466</v>
      </c>
      <c r="AE790" t="s">
        <v>7548</v>
      </c>
      <c r="AF790" t="s">
        <v>20</v>
      </c>
      <c r="AG790" t="s">
        <v>21</v>
      </c>
      <c r="AH790">
        <v>5062</v>
      </c>
      <c r="AJ790">
        <v>5540</v>
      </c>
      <c r="AO790" t="s">
        <v>7547</v>
      </c>
      <c r="AS790" t="s">
        <v>26</v>
      </c>
      <c r="AU790">
        <v>5062</v>
      </c>
      <c r="AV790">
        <v>5062</v>
      </c>
      <c r="AW790">
        <v>5062</v>
      </c>
      <c r="AX790">
        <v>1</v>
      </c>
      <c r="AY790">
        <v>1</v>
      </c>
      <c r="AZ790">
        <v>400</v>
      </c>
      <c r="BB790">
        <v>748</v>
      </c>
      <c r="BG790" t="s">
        <v>31</v>
      </c>
      <c r="BK790" t="s">
        <v>31</v>
      </c>
      <c r="BL790" t="s">
        <v>31</v>
      </c>
      <c r="BM790" s="2">
        <v>43466</v>
      </c>
    </row>
    <row r="791" spans="1:65">
      <c r="A791">
        <v>110293</v>
      </c>
      <c r="B791">
        <v>56551</v>
      </c>
      <c r="C791" t="s">
        <v>1607</v>
      </c>
      <c r="D791">
        <v>2561</v>
      </c>
      <c r="E791" t="s">
        <v>1607</v>
      </c>
      <c r="F791" t="s">
        <v>7549</v>
      </c>
      <c r="G791">
        <v>2</v>
      </c>
      <c r="I791" t="s">
        <v>7550</v>
      </c>
      <c r="J791" t="s">
        <v>6883</v>
      </c>
      <c r="K791" t="s">
        <v>1443</v>
      </c>
      <c r="M791">
        <v>14100</v>
      </c>
      <c r="N791">
        <v>0</v>
      </c>
      <c r="O791">
        <v>50</v>
      </c>
      <c r="Q791" t="s">
        <v>1728</v>
      </c>
      <c r="R791" s="2">
        <v>44927</v>
      </c>
      <c r="S791">
        <v>5510</v>
      </c>
      <c r="T791" s="2">
        <v>44562</v>
      </c>
      <c r="U791" t="s">
        <v>6990</v>
      </c>
      <c r="V791" t="s">
        <v>6991</v>
      </c>
      <c r="W791">
        <v>0</v>
      </c>
      <c r="Y791">
        <v>204</v>
      </c>
      <c r="Z791" s="2">
        <v>43466</v>
      </c>
      <c r="AE791" t="s">
        <v>7550</v>
      </c>
      <c r="AF791" t="s">
        <v>20</v>
      </c>
      <c r="AG791" t="s">
        <v>21</v>
      </c>
      <c r="AH791">
        <v>5063</v>
      </c>
      <c r="AJ791">
        <v>5540</v>
      </c>
      <c r="AO791" t="s">
        <v>7549</v>
      </c>
      <c r="AS791" t="s">
        <v>26</v>
      </c>
      <c r="AU791">
        <v>5063</v>
      </c>
      <c r="AV791">
        <v>5063</v>
      </c>
      <c r="AW791">
        <v>5063</v>
      </c>
      <c r="AX791">
        <v>1</v>
      </c>
      <c r="AY791">
        <v>1</v>
      </c>
      <c r="AZ791">
        <v>400</v>
      </c>
      <c r="BB791">
        <v>748</v>
      </c>
      <c r="BG791" t="s">
        <v>31</v>
      </c>
      <c r="BK791" t="s">
        <v>31</v>
      </c>
      <c r="BL791" t="s">
        <v>31</v>
      </c>
      <c r="BM791" s="2">
        <v>43466</v>
      </c>
    </row>
    <row r="792" spans="1:65">
      <c r="A792">
        <v>110294</v>
      </c>
      <c r="B792">
        <v>56551</v>
      </c>
      <c r="C792" t="s">
        <v>1607</v>
      </c>
      <c r="D792">
        <v>2561</v>
      </c>
      <c r="E792" t="s">
        <v>1607</v>
      </c>
      <c r="F792" t="s">
        <v>7551</v>
      </c>
      <c r="G792">
        <v>108</v>
      </c>
      <c r="I792" t="s">
        <v>7552</v>
      </c>
      <c r="J792" t="s">
        <v>6877</v>
      </c>
      <c r="K792" t="s">
        <v>1443</v>
      </c>
      <c r="M792">
        <v>23100</v>
      </c>
      <c r="N792">
        <v>0</v>
      </c>
      <c r="O792">
        <v>50</v>
      </c>
      <c r="Q792" t="s">
        <v>1732</v>
      </c>
      <c r="R792" s="2">
        <v>44927</v>
      </c>
      <c r="S792">
        <v>5510</v>
      </c>
      <c r="T792" s="2">
        <v>44562</v>
      </c>
      <c r="U792" t="s">
        <v>6990</v>
      </c>
      <c r="V792" t="s">
        <v>6991</v>
      </c>
      <c r="W792">
        <v>0</v>
      </c>
      <c r="Y792">
        <v>204</v>
      </c>
      <c r="Z792" s="2">
        <v>43466</v>
      </c>
      <c r="AE792" t="s">
        <v>7552</v>
      </c>
      <c r="AF792" t="s">
        <v>20</v>
      </c>
      <c r="AG792" t="s">
        <v>21</v>
      </c>
      <c r="AH792">
        <v>5064</v>
      </c>
      <c r="AJ792">
        <v>5541</v>
      </c>
      <c r="AO792" t="s">
        <v>7553</v>
      </c>
      <c r="AS792" t="s">
        <v>26</v>
      </c>
      <c r="AU792">
        <v>5064</v>
      </c>
      <c r="AV792">
        <v>5064</v>
      </c>
      <c r="AW792">
        <v>5064</v>
      </c>
      <c r="AX792">
        <v>1</v>
      </c>
      <c r="AY792">
        <v>1</v>
      </c>
      <c r="AZ792">
        <v>400</v>
      </c>
      <c r="BB792">
        <v>748</v>
      </c>
      <c r="BG792" t="s">
        <v>31</v>
      </c>
      <c r="BK792" t="s">
        <v>31</v>
      </c>
      <c r="BL792" t="s">
        <v>31</v>
      </c>
      <c r="BM792" s="2">
        <v>43466</v>
      </c>
    </row>
    <row r="793" spans="1:65">
      <c r="A793">
        <v>110295</v>
      </c>
      <c r="B793">
        <v>56551</v>
      </c>
      <c r="C793" t="s">
        <v>1607</v>
      </c>
      <c r="D793">
        <v>2561</v>
      </c>
      <c r="E793" t="s">
        <v>1607</v>
      </c>
      <c r="F793" t="s">
        <v>7554</v>
      </c>
      <c r="G793">
        <v>20</v>
      </c>
      <c r="I793" t="s">
        <v>7555</v>
      </c>
      <c r="J793" t="s">
        <v>6877</v>
      </c>
      <c r="K793" t="s">
        <v>1443</v>
      </c>
      <c r="M793">
        <v>13700</v>
      </c>
      <c r="N793">
        <v>0</v>
      </c>
      <c r="O793">
        <v>25</v>
      </c>
      <c r="Q793" t="s">
        <v>1736</v>
      </c>
      <c r="R793" s="2">
        <v>44927</v>
      </c>
      <c r="S793">
        <v>5510</v>
      </c>
      <c r="T793" s="2">
        <v>44562</v>
      </c>
      <c r="U793" t="s">
        <v>6990</v>
      </c>
      <c r="V793" t="s">
        <v>6991</v>
      </c>
      <c r="W793">
        <v>0</v>
      </c>
      <c r="Y793">
        <v>204</v>
      </c>
      <c r="Z793" s="2">
        <v>43466</v>
      </c>
      <c r="AE793" t="s">
        <v>7555</v>
      </c>
      <c r="AF793" t="s">
        <v>20</v>
      </c>
      <c r="AG793" t="s">
        <v>21</v>
      </c>
      <c r="AH793">
        <v>5065</v>
      </c>
      <c r="AJ793">
        <v>5541</v>
      </c>
      <c r="AO793" t="s">
        <v>7554</v>
      </c>
      <c r="AS793" t="s">
        <v>26</v>
      </c>
      <c r="AU793">
        <v>5065</v>
      </c>
      <c r="AV793">
        <v>5065</v>
      </c>
      <c r="AW793">
        <v>5065</v>
      </c>
      <c r="AX793">
        <v>1</v>
      </c>
      <c r="AY793">
        <v>1</v>
      </c>
      <c r="AZ793">
        <v>400</v>
      </c>
      <c r="BB793">
        <v>748</v>
      </c>
      <c r="BG793" t="s">
        <v>31</v>
      </c>
      <c r="BK793" t="s">
        <v>31</v>
      </c>
      <c r="BL793" t="s">
        <v>31</v>
      </c>
      <c r="BM793" s="2">
        <v>43466</v>
      </c>
    </row>
    <row r="794" spans="1:65">
      <c r="A794">
        <v>110295</v>
      </c>
      <c r="B794">
        <v>56551</v>
      </c>
      <c r="C794" t="s">
        <v>1607</v>
      </c>
      <c r="D794">
        <v>2561</v>
      </c>
      <c r="E794" t="s">
        <v>1607</v>
      </c>
      <c r="F794" t="s">
        <v>7554</v>
      </c>
      <c r="G794">
        <v>20</v>
      </c>
      <c r="I794" t="s">
        <v>7555</v>
      </c>
      <c r="J794" t="s">
        <v>6877</v>
      </c>
      <c r="K794" t="s">
        <v>1443</v>
      </c>
      <c r="M794">
        <v>3200</v>
      </c>
      <c r="N794">
        <v>0</v>
      </c>
      <c r="O794">
        <v>25</v>
      </c>
      <c r="Q794" t="s">
        <v>1736</v>
      </c>
      <c r="R794" s="2">
        <v>44927</v>
      </c>
      <c r="S794">
        <v>5510</v>
      </c>
      <c r="T794" s="2">
        <v>44562</v>
      </c>
      <c r="U794" t="s">
        <v>6990</v>
      </c>
      <c r="V794" t="s">
        <v>6991</v>
      </c>
      <c r="W794">
        <v>0</v>
      </c>
      <c r="Y794">
        <v>204</v>
      </c>
      <c r="Z794" s="2">
        <v>43466</v>
      </c>
      <c r="AE794" t="s">
        <v>7555</v>
      </c>
      <c r="AF794" t="s">
        <v>20</v>
      </c>
      <c r="AG794" t="s">
        <v>21</v>
      </c>
      <c r="AH794">
        <v>5065</v>
      </c>
      <c r="AJ794">
        <v>5541</v>
      </c>
      <c r="AO794" t="s">
        <v>7554</v>
      </c>
      <c r="AS794" t="s">
        <v>26</v>
      </c>
      <c r="AU794">
        <v>5065</v>
      </c>
      <c r="AV794">
        <v>5065</v>
      </c>
      <c r="AW794">
        <v>5065</v>
      </c>
      <c r="AX794">
        <v>2</v>
      </c>
      <c r="AY794">
        <v>2</v>
      </c>
      <c r="AZ794">
        <v>400</v>
      </c>
      <c r="BB794">
        <v>748</v>
      </c>
      <c r="BG794" t="s">
        <v>31</v>
      </c>
      <c r="BK794" t="s">
        <v>31</v>
      </c>
      <c r="BL794" t="s">
        <v>31</v>
      </c>
      <c r="BM794" s="2">
        <v>43466</v>
      </c>
    </row>
    <row r="795" spans="1:65">
      <c r="A795">
        <v>110899</v>
      </c>
      <c r="B795">
        <v>56551</v>
      </c>
      <c r="C795" t="s">
        <v>1607</v>
      </c>
      <c r="D795">
        <v>2561</v>
      </c>
      <c r="E795" t="s">
        <v>1607</v>
      </c>
      <c r="F795" t="s">
        <v>7556</v>
      </c>
      <c r="G795">
        <v>32</v>
      </c>
      <c r="I795" t="s">
        <v>7557</v>
      </c>
      <c r="J795" t="s">
        <v>6883</v>
      </c>
      <c r="K795" t="s">
        <v>1390</v>
      </c>
      <c r="M795">
        <v>284200</v>
      </c>
      <c r="N795">
        <v>1.1000000000000001</v>
      </c>
      <c r="O795">
        <v>312.62</v>
      </c>
      <c r="Q795" t="s">
        <v>1740</v>
      </c>
      <c r="R795" s="2">
        <v>44927</v>
      </c>
      <c r="S795">
        <v>5510</v>
      </c>
      <c r="T795" s="2">
        <v>44562</v>
      </c>
      <c r="U795" t="s">
        <v>6990</v>
      </c>
      <c r="V795" t="s">
        <v>6991</v>
      </c>
      <c r="W795">
        <v>0</v>
      </c>
      <c r="Y795">
        <v>204</v>
      </c>
      <c r="Z795" s="2">
        <v>43466</v>
      </c>
      <c r="AE795" t="s">
        <v>7557</v>
      </c>
      <c r="AF795" t="s">
        <v>20</v>
      </c>
      <c r="AG795" t="s">
        <v>21</v>
      </c>
      <c r="AH795">
        <v>5068</v>
      </c>
      <c r="AI795">
        <v>1</v>
      </c>
      <c r="AJ795">
        <v>5540</v>
      </c>
      <c r="AO795" t="s">
        <v>7556</v>
      </c>
      <c r="AS795" t="s">
        <v>26</v>
      </c>
      <c r="AU795">
        <v>5068</v>
      </c>
      <c r="AV795">
        <v>5068</v>
      </c>
      <c r="AW795">
        <v>5068</v>
      </c>
      <c r="AX795">
        <v>1</v>
      </c>
      <c r="AY795">
        <v>1</v>
      </c>
      <c r="AZ795">
        <v>400</v>
      </c>
      <c r="BB795">
        <v>748</v>
      </c>
      <c r="BG795" t="s">
        <v>31</v>
      </c>
      <c r="BK795" t="s">
        <v>31</v>
      </c>
      <c r="BL795" t="s">
        <v>31</v>
      </c>
      <c r="BM795" s="2">
        <v>43466</v>
      </c>
    </row>
    <row r="796" spans="1:65">
      <c r="A796">
        <v>110900</v>
      </c>
      <c r="B796">
        <v>56551</v>
      </c>
      <c r="C796" t="s">
        <v>1607</v>
      </c>
      <c r="D796">
        <v>2561</v>
      </c>
      <c r="E796" t="s">
        <v>1607</v>
      </c>
      <c r="F796" t="s">
        <v>7556</v>
      </c>
      <c r="G796">
        <v>32</v>
      </c>
      <c r="I796" t="s">
        <v>7557</v>
      </c>
      <c r="J796" t="s">
        <v>6883</v>
      </c>
      <c r="K796" t="s">
        <v>325</v>
      </c>
      <c r="M796">
        <v>61100</v>
      </c>
      <c r="N796">
        <v>1.1000000000000001</v>
      </c>
      <c r="O796">
        <v>67.209999999999994</v>
      </c>
      <c r="Q796" t="s">
        <v>1740</v>
      </c>
      <c r="R796" s="2">
        <v>44927</v>
      </c>
      <c r="S796">
        <v>5510</v>
      </c>
      <c r="T796" s="2">
        <v>44562</v>
      </c>
      <c r="U796" t="s">
        <v>6990</v>
      </c>
      <c r="V796" t="s">
        <v>6991</v>
      </c>
      <c r="W796">
        <v>0</v>
      </c>
      <c r="Y796">
        <v>204</v>
      </c>
      <c r="Z796" s="2">
        <v>43466</v>
      </c>
      <c r="AE796" t="s">
        <v>7557</v>
      </c>
      <c r="AF796" t="s">
        <v>20</v>
      </c>
      <c r="AG796" t="s">
        <v>21</v>
      </c>
      <c r="AH796">
        <v>5069</v>
      </c>
      <c r="AI796">
        <v>1</v>
      </c>
      <c r="AJ796">
        <v>5540</v>
      </c>
      <c r="AO796" t="s">
        <v>7556</v>
      </c>
      <c r="AS796" t="s">
        <v>26</v>
      </c>
      <c r="AU796">
        <v>5069</v>
      </c>
      <c r="AV796">
        <v>5069</v>
      </c>
      <c r="AW796">
        <v>5069</v>
      </c>
      <c r="AX796">
        <v>1</v>
      </c>
      <c r="AY796">
        <v>1</v>
      </c>
      <c r="AZ796">
        <v>400</v>
      </c>
      <c r="BB796">
        <v>748</v>
      </c>
      <c r="BG796" t="s">
        <v>31</v>
      </c>
      <c r="BK796" t="s">
        <v>31</v>
      </c>
      <c r="BL796" t="s">
        <v>31</v>
      </c>
      <c r="BM796" s="2">
        <v>43466</v>
      </c>
    </row>
    <row r="797" spans="1:65">
      <c r="A797">
        <v>110901</v>
      </c>
      <c r="B797">
        <v>56551</v>
      </c>
      <c r="C797" t="s">
        <v>1607</v>
      </c>
      <c r="D797">
        <v>2561</v>
      </c>
      <c r="E797" t="s">
        <v>1607</v>
      </c>
      <c r="F797" t="s">
        <v>7558</v>
      </c>
      <c r="G797">
        <v>32</v>
      </c>
      <c r="I797" t="s">
        <v>7559</v>
      </c>
      <c r="J797" t="s">
        <v>6883</v>
      </c>
      <c r="K797" t="s">
        <v>1528</v>
      </c>
      <c r="M797">
        <v>253900</v>
      </c>
      <c r="N797">
        <v>1.1000000000000001</v>
      </c>
      <c r="O797">
        <v>279.29000000000002</v>
      </c>
      <c r="Q797" t="s">
        <v>1745</v>
      </c>
      <c r="R797" s="2">
        <v>44927</v>
      </c>
      <c r="S797">
        <v>5510</v>
      </c>
      <c r="T797" s="2">
        <v>44562</v>
      </c>
      <c r="U797" t="s">
        <v>6990</v>
      </c>
      <c r="V797" t="s">
        <v>6991</v>
      </c>
      <c r="W797">
        <v>0</v>
      </c>
      <c r="Y797">
        <v>204</v>
      </c>
      <c r="Z797" s="2">
        <v>43466</v>
      </c>
      <c r="AE797" t="s">
        <v>7559</v>
      </c>
      <c r="AF797" t="s">
        <v>20</v>
      </c>
      <c r="AG797" t="s">
        <v>21</v>
      </c>
      <c r="AH797">
        <v>5070</v>
      </c>
      <c r="AI797">
        <v>1</v>
      </c>
      <c r="AJ797">
        <v>5540</v>
      </c>
      <c r="AO797" t="s">
        <v>7558</v>
      </c>
      <c r="AS797" t="s">
        <v>26</v>
      </c>
      <c r="AU797">
        <v>5070</v>
      </c>
      <c r="AV797">
        <v>5070</v>
      </c>
      <c r="AW797">
        <v>5070</v>
      </c>
      <c r="AX797">
        <v>1</v>
      </c>
      <c r="AY797">
        <v>1</v>
      </c>
      <c r="AZ797">
        <v>400</v>
      </c>
      <c r="BB797">
        <v>748</v>
      </c>
      <c r="BG797" t="s">
        <v>31</v>
      </c>
      <c r="BK797" t="s">
        <v>31</v>
      </c>
      <c r="BL797" t="s">
        <v>31</v>
      </c>
      <c r="BM797" s="2">
        <v>43466</v>
      </c>
    </row>
    <row r="798" spans="1:65">
      <c r="A798">
        <v>111052</v>
      </c>
      <c r="B798">
        <v>56551</v>
      </c>
      <c r="C798" t="s">
        <v>1607</v>
      </c>
      <c r="D798">
        <v>2561</v>
      </c>
      <c r="E798" t="s">
        <v>1607</v>
      </c>
      <c r="F798" t="s">
        <v>7560</v>
      </c>
      <c r="G798">
        <v>8</v>
      </c>
      <c r="I798" t="s">
        <v>7561</v>
      </c>
      <c r="J798" t="s">
        <v>6877</v>
      </c>
      <c r="K798" t="s">
        <v>43</v>
      </c>
      <c r="M798">
        <v>1877800</v>
      </c>
      <c r="N798">
        <v>1.1000000000000001</v>
      </c>
      <c r="O798">
        <v>2065.58</v>
      </c>
      <c r="Q798" t="s">
        <v>7562</v>
      </c>
      <c r="R798" s="2">
        <v>44927</v>
      </c>
      <c r="S798">
        <v>5510</v>
      </c>
      <c r="T798" s="2">
        <v>44562</v>
      </c>
      <c r="U798" t="s">
        <v>6990</v>
      </c>
      <c r="V798" t="s">
        <v>6991</v>
      </c>
      <c r="W798">
        <v>0</v>
      </c>
      <c r="Y798">
        <v>204</v>
      </c>
      <c r="Z798" s="2">
        <v>43466</v>
      </c>
      <c r="AE798" t="s">
        <v>7563</v>
      </c>
      <c r="AF798" t="s">
        <v>20</v>
      </c>
      <c r="AG798" t="s">
        <v>21</v>
      </c>
      <c r="AH798">
        <v>5072</v>
      </c>
      <c r="AI798">
        <v>1</v>
      </c>
      <c r="AJ798">
        <v>5541</v>
      </c>
      <c r="AO798" t="s">
        <v>7560</v>
      </c>
      <c r="AS798" t="s">
        <v>26</v>
      </c>
      <c r="AU798">
        <v>5072</v>
      </c>
      <c r="AV798">
        <v>5072</v>
      </c>
      <c r="AW798">
        <v>5072</v>
      </c>
      <c r="AX798">
        <v>1</v>
      </c>
      <c r="AY798">
        <v>2</v>
      </c>
      <c r="AZ798">
        <v>400</v>
      </c>
      <c r="BB798">
        <v>748</v>
      </c>
      <c r="BG798" t="s">
        <v>31</v>
      </c>
      <c r="BK798" t="s">
        <v>31</v>
      </c>
      <c r="BL798" t="s">
        <v>31</v>
      </c>
      <c r="BM798" s="2">
        <v>43466</v>
      </c>
    </row>
    <row r="799" spans="1:65">
      <c r="A799">
        <v>111053</v>
      </c>
      <c r="B799">
        <v>56551</v>
      </c>
      <c r="C799" t="s">
        <v>1607</v>
      </c>
      <c r="D799">
        <v>2561</v>
      </c>
      <c r="E799" t="s">
        <v>1607</v>
      </c>
      <c r="F799" t="s">
        <v>7564</v>
      </c>
      <c r="G799">
        <v>28</v>
      </c>
      <c r="H799">
        <v>-30</v>
      </c>
      <c r="I799" t="s">
        <v>7565</v>
      </c>
      <c r="J799" t="s">
        <v>6877</v>
      </c>
      <c r="K799" t="s">
        <v>42</v>
      </c>
      <c r="M799">
        <v>292300</v>
      </c>
      <c r="N799">
        <v>1.1000000000000001</v>
      </c>
      <c r="O799">
        <v>321.52999999999997</v>
      </c>
      <c r="Q799" t="s">
        <v>1753</v>
      </c>
      <c r="R799" s="2">
        <v>44927</v>
      </c>
      <c r="S799">
        <v>5510</v>
      </c>
      <c r="T799" s="2">
        <v>44562</v>
      </c>
      <c r="U799" t="s">
        <v>6990</v>
      </c>
      <c r="V799" t="s">
        <v>6991</v>
      </c>
      <c r="W799">
        <v>0</v>
      </c>
      <c r="Y799">
        <v>204</v>
      </c>
      <c r="Z799" s="2">
        <v>43466</v>
      </c>
      <c r="AE799" t="s">
        <v>7565</v>
      </c>
      <c r="AF799" t="s">
        <v>20</v>
      </c>
      <c r="AG799" t="s">
        <v>21</v>
      </c>
      <c r="AH799">
        <v>5073</v>
      </c>
      <c r="AI799">
        <v>1</v>
      </c>
      <c r="AJ799">
        <v>5541</v>
      </c>
      <c r="AO799" t="s">
        <v>7564</v>
      </c>
      <c r="AS799" t="s">
        <v>26</v>
      </c>
      <c r="AU799">
        <v>5073</v>
      </c>
      <c r="AV799">
        <v>5073</v>
      </c>
      <c r="AW799">
        <v>5073</v>
      </c>
      <c r="AX799">
        <v>1</v>
      </c>
      <c r="AY799">
        <v>2</v>
      </c>
      <c r="AZ799">
        <v>400</v>
      </c>
      <c r="BB799">
        <v>748</v>
      </c>
      <c r="BG799" t="s">
        <v>31</v>
      </c>
      <c r="BK799" t="s">
        <v>31</v>
      </c>
      <c r="BL799" t="s">
        <v>31</v>
      </c>
      <c r="BM799" s="2">
        <v>43466</v>
      </c>
    </row>
    <row r="800" spans="1:65">
      <c r="A800">
        <v>111053</v>
      </c>
      <c r="B800">
        <v>56551</v>
      </c>
      <c r="C800" t="s">
        <v>1607</v>
      </c>
      <c r="D800">
        <v>2561</v>
      </c>
      <c r="E800" t="s">
        <v>1607</v>
      </c>
      <c r="F800" t="s">
        <v>7564</v>
      </c>
      <c r="G800">
        <v>28</v>
      </c>
      <c r="H800">
        <v>-30</v>
      </c>
      <c r="I800" t="s">
        <v>7565</v>
      </c>
      <c r="J800" t="s">
        <v>6877</v>
      </c>
      <c r="K800" t="s">
        <v>43</v>
      </c>
      <c r="M800">
        <v>2221500</v>
      </c>
      <c r="N800">
        <v>1.1000000000000001</v>
      </c>
      <c r="O800">
        <v>2443.65</v>
      </c>
      <c r="Q800" t="s">
        <v>1753</v>
      </c>
      <c r="R800" s="2">
        <v>44927</v>
      </c>
      <c r="S800">
        <v>5510</v>
      </c>
      <c r="T800" s="2">
        <v>44562</v>
      </c>
      <c r="U800" t="s">
        <v>6990</v>
      </c>
      <c r="V800" t="s">
        <v>6991</v>
      </c>
      <c r="W800">
        <v>0</v>
      </c>
      <c r="Y800">
        <v>204</v>
      </c>
      <c r="Z800" s="2">
        <v>43466</v>
      </c>
      <c r="AE800" t="s">
        <v>7565</v>
      </c>
      <c r="AF800" t="s">
        <v>20</v>
      </c>
      <c r="AG800" t="s">
        <v>21</v>
      </c>
      <c r="AH800">
        <v>5073</v>
      </c>
      <c r="AI800">
        <v>1</v>
      </c>
      <c r="AJ800">
        <v>5541</v>
      </c>
      <c r="AO800" t="s">
        <v>7564</v>
      </c>
      <c r="AS800" t="s">
        <v>26</v>
      </c>
      <c r="AU800">
        <v>5073</v>
      </c>
      <c r="AV800">
        <v>5073</v>
      </c>
      <c r="AW800">
        <v>5073</v>
      </c>
      <c r="AX800">
        <v>2</v>
      </c>
      <c r="AY800">
        <v>3</v>
      </c>
      <c r="AZ800">
        <v>400</v>
      </c>
      <c r="BB800">
        <v>748</v>
      </c>
      <c r="BG800" t="s">
        <v>31</v>
      </c>
      <c r="BK800" t="s">
        <v>31</v>
      </c>
      <c r="BL800" t="s">
        <v>31</v>
      </c>
      <c r="BM800" s="2">
        <v>43466</v>
      </c>
    </row>
    <row r="801" spans="1:65">
      <c r="A801">
        <v>111053</v>
      </c>
      <c r="B801">
        <v>56551</v>
      </c>
      <c r="C801" t="s">
        <v>1607</v>
      </c>
      <c r="D801">
        <v>2561</v>
      </c>
      <c r="E801" t="s">
        <v>1607</v>
      </c>
      <c r="F801" t="s">
        <v>7564</v>
      </c>
      <c r="G801">
        <v>26</v>
      </c>
      <c r="H801">
        <v>-30</v>
      </c>
      <c r="I801" t="s">
        <v>7565</v>
      </c>
      <c r="J801" t="s">
        <v>6877</v>
      </c>
      <c r="K801" t="s">
        <v>240</v>
      </c>
      <c r="M801">
        <v>5037000</v>
      </c>
      <c r="N801">
        <v>1.1000000000000001</v>
      </c>
      <c r="O801">
        <v>5540.7</v>
      </c>
      <c r="Q801" t="s">
        <v>1753</v>
      </c>
      <c r="R801" s="2">
        <v>44927</v>
      </c>
      <c r="S801">
        <v>5510</v>
      </c>
      <c r="T801" s="2">
        <v>44562</v>
      </c>
      <c r="U801" t="s">
        <v>6990</v>
      </c>
      <c r="V801" t="s">
        <v>6991</v>
      </c>
      <c r="W801">
        <v>0</v>
      </c>
      <c r="Y801">
        <v>204</v>
      </c>
      <c r="Z801" s="2">
        <v>43466</v>
      </c>
      <c r="AE801" t="s">
        <v>7565</v>
      </c>
      <c r="AF801" t="s">
        <v>20</v>
      </c>
      <c r="AG801" t="s">
        <v>21</v>
      </c>
      <c r="AH801">
        <v>5073</v>
      </c>
      <c r="AI801">
        <v>1</v>
      </c>
      <c r="AJ801">
        <v>5541</v>
      </c>
      <c r="AO801" t="s">
        <v>7564</v>
      </c>
      <c r="AS801" t="s">
        <v>26</v>
      </c>
      <c r="AU801">
        <v>5073</v>
      </c>
      <c r="AV801">
        <v>5073</v>
      </c>
      <c r="AW801">
        <v>5073</v>
      </c>
      <c r="AX801">
        <v>3</v>
      </c>
      <c r="AY801">
        <v>4</v>
      </c>
      <c r="AZ801">
        <v>400</v>
      </c>
      <c r="BB801">
        <v>748</v>
      </c>
      <c r="BE801" t="s">
        <v>1757</v>
      </c>
      <c r="BF801" t="s">
        <v>1757</v>
      </c>
      <c r="BG801" t="s">
        <v>31</v>
      </c>
      <c r="BK801" t="s">
        <v>31</v>
      </c>
      <c r="BL801" t="s">
        <v>31</v>
      </c>
      <c r="BM801" s="2">
        <v>43466</v>
      </c>
    </row>
    <row r="802" spans="1:65">
      <c r="A802">
        <v>111367</v>
      </c>
      <c r="B802">
        <v>56551</v>
      </c>
      <c r="C802" t="s">
        <v>1607</v>
      </c>
      <c r="D802">
        <v>2561</v>
      </c>
      <c r="E802" t="s">
        <v>1607</v>
      </c>
      <c r="F802" t="s">
        <v>1760</v>
      </c>
      <c r="G802">
        <v>0</v>
      </c>
      <c r="I802" t="s">
        <v>7566</v>
      </c>
      <c r="J802" t="s">
        <v>6883</v>
      </c>
      <c r="K802" t="s">
        <v>43</v>
      </c>
      <c r="M802">
        <v>1972600</v>
      </c>
      <c r="N802">
        <v>1.1000000000000001</v>
      </c>
      <c r="O802">
        <v>2169.86</v>
      </c>
      <c r="Q802" t="s">
        <v>1759</v>
      </c>
      <c r="R802" s="2">
        <v>44927</v>
      </c>
      <c r="S802">
        <v>5510</v>
      </c>
      <c r="T802" s="2">
        <v>44562</v>
      </c>
      <c r="U802" t="s">
        <v>6990</v>
      </c>
      <c r="V802" t="s">
        <v>6991</v>
      </c>
      <c r="W802">
        <v>0</v>
      </c>
      <c r="Y802">
        <v>204</v>
      </c>
      <c r="Z802" s="2">
        <v>43831</v>
      </c>
      <c r="AE802" t="s">
        <v>7566</v>
      </c>
      <c r="AF802" t="s">
        <v>20</v>
      </c>
      <c r="AG802" t="s">
        <v>21</v>
      </c>
      <c r="AH802">
        <v>5074</v>
      </c>
      <c r="AI802">
        <v>1</v>
      </c>
      <c r="AJ802">
        <v>5540</v>
      </c>
      <c r="AO802" t="s">
        <v>1760</v>
      </c>
      <c r="AS802" t="s">
        <v>26</v>
      </c>
      <c r="AU802">
        <v>5074</v>
      </c>
      <c r="AV802">
        <v>5074</v>
      </c>
      <c r="AW802">
        <v>5074</v>
      </c>
      <c r="AX802">
        <v>1</v>
      </c>
      <c r="AY802">
        <v>1</v>
      </c>
      <c r="AZ802">
        <v>400</v>
      </c>
      <c r="BB802">
        <v>748</v>
      </c>
      <c r="BE802" t="s">
        <v>1762</v>
      </c>
      <c r="BF802" t="s">
        <v>1762</v>
      </c>
      <c r="BG802" t="s">
        <v>31</v>
      </c>
      <c r="BK802" t="s">
        <v>31</v>
      </c>
      <c r="BL802" t="s">
        <v>31</v>
      </c>
      <c r="BM802" s="2">
        <v>43831</v>
      </c>
    </row>
    <row r="803" spans="1:65">
      <c r="A803">
        <v>113181</v>
      </c>
      <c r="B803">
        <v>56551</v>
      </c>
      <c r="C803" t="s">
        <v>1607</v>
      </c>
      <c r="D803">
        <v>2561</v>
      </c>
      <c r="E803" t="s">
        <v>1607</v>
      </c>
      <c r="F803" t="s">
        <v>1765</v>
      </c>
      <c r="G803">
        <v>0</v>
      </c>
      <c r="I803" t="s">
        <v>7426</v>
      </c>
      <c r="J803" t="s">
        <v>6883</v>
      </c>
      <c r="K803" t="s">
        <v>305</v>
      </c>
      <c r="M803">
        <v>127900</v>
      </c>
      <c r="N803">
        <v>1.1000000000000001</v>
      </c>
      <c r="O803">
        <v>140.69</v>
      </c>
      <c r="Q803" t="s">
        <v>1764</v>
      </c>
      <c r="R803" s="2">
        <v>44927</v>
      </c>
      <c r="S803">
        <v>5510</v>
      </c>
      <c r="U803" t="s">
        <v>6921</v>
      </c>
      <c r="V803" t="s">
        <v>7036</v>
      </c>
      <c r="W803">
        <v>0</v>
      </c>
      <c r="Y803">
        <v>204</v>
      </c>
      <c r="Z803" s="2">
        <v>44705</v>
      </c>
      <c r="AE803" t="s">
        <v>7426</v>
      </c>
      <c r="AF803" t="s">
        <v>20</v>
      </c>
      <c r="AG803" t="s">
        <v>21</v>
      </c>
      <c r="AH803">
        <v>5081</v>
      </c>
      <c r="AI803">
        <v>1</v>
      </c>
      <c r="AJ803">
        <v>5540</v>
      </c>
      <c r="AO803" t="s">
        <v>7427</v>
      </c>
      <c r="AS803" t="s">
        <v>26</v>
      </c>
      <c r="AU803">
        <v>5081</v>
      </c>
      <c r="AV803">
        <v>5081</v>
      </c>
      <c r="AW803">
        <v>5081</v>
      </c>
      <c r="AX803">
        <v>1</v>
      </c>
      <c r="AY803">
        <v>1</v>
      </c>
      <c r="AZ803">
        <v>400</v>
      </c>
      <c r="BB803">
        <v>748</v>
      </c>
      <c r="BK803" t="s">
        <v>31</v>
      </c>
      <c r="BL803" t="s">
        <v>31</v>
      </c>
      <c r="BM803" s="2">
        <v>44705</v>
      </c>
    </row>
    <row r="804" spans="1:65">
      <c r="A804">
        <v>109959</v>
      </c>
      <c r="B804">
        <v>56551</v>
      </c>
      <c r="C804" t="s">
        <v>1767</v>
      </c>
      <c r="D804">
        <v>2565</v>
      </c>
      <c r="E804" t="s">
        <v>1767</v>
      </c>
      <c r="F804" t="s">
        <v>7567</v>
      </c>
      <c r="G804">
        <v>1</v>
      </c>
      <c r="I804" t="s">
        <v>7568</v>
      </c>
      <c r="J804" t="s">
        <v>6883</v>
      </c>
      <c r="K804" t="s">
        <v>397</v>
      </c>
      <c r="M804">
        <v>600300</v>
      </c>
      <c r="N804">
        <v>1.1000000000000001</v>
      </c>
      <c r="O804">
        <v>660.33</v>
      </c>
      <c r="Q804" t="s">
        <v>7569</v>
      </c>
      <c r="R804" s="2">
        <v>44927</v>
      </c>
      <c r="S804">
        <v>5510</v>
      </c>
      <c r="T804" s="2">
        <v>44562</v>
      </c>
      <c r="U804" t="s">
        <v>6990</v>
      </c>
      <c r="V804" t="s">
        <v>6991</v>
      </c>
      <c r="W804">
        <v>0</v>
      </c>
      <c r="Y804">
        <v>204</v>
      </c>
      <c r="Z804" s="2">
        <v>43306</v>
      </c>
      <c r="AE804" t="s">
        <v>7568</v>
      </c>
      <c r="AF804" t="s">
        <v>20</v>
      </c>
      <c r="AG804" t="s">
        <v>21</v>
      </c>
      <c r="AH804">
        <v>5001</v>
      </c>
      <c r="AI804">
        <v>1</v>
      </c>
      <c r="AJ804">
        <v>5540</v>
      </c>
      <c r="AO804" t="s">
        <v>7567</v>
      </c>
      <c r="AS804" t="s">
        <v>26</v>
      </c>
      <c r="AU804">
        <v>5001</v>
      </c>
      <c r="AV804">
        <v>5001</v>
      </c>
      <c r="AW804">
        <v>5001</v>
      </c>
      <c r="AX804">
        <v>1</v>
      </c>
      <c r="AY804">
        <v>1</v>
      </c>
      <c r="AZ804">
        <v>400</v>
      </c>
      <c r="BB804">
        <v>748</v>
      </c>
      <c r="BG804" t="s">
        <v>31</v>
      </c>
      <c r="BK804" t="s">
        <v>31</v>
      </c>
      <c r="BL804" t="s">
        <v>31</v>
      </c>
      <c r="BM804" s="2">
        <v>43306</v>
      </c>
    </row>
    <row r="805" spans="1:65">
      <c r="A805">
        <v>111748</v>
      </c>
      <c r="B805">
        <v>56551</v>
      </c>
      <c r="C805" t="s">
        <v>1773</v>
      </c>
      <c r="D805">
        <v>2570</v>
      </c>
      <c r="E805" t="s">
        <v>1773</v>
      </c>
      <c r="F805" t="s">
        <v>7570</v>
      </c>
      <c r="G805">
        <v>7</v>
      </c>
      <c r="H805" t="s">
        <v>7571</v>
      </c>
      <c r="I805" t="s">
        <v>7572</v>
      </c>
      <c r="J805" t="s">
        <v>6877</v>
      </c>
      <c r="K805" t="s">
        <v>43</v>
      </c>
      <c r="M805">
        <v>1000000</v>
      </c>
      <c r="N805">
        <v>2.5</v>
      </c>
      <c r="O805">
        <v>2500</v>
      </c>
      <c r="Q805" t="s">
        <v>7573</v>
      </c>
      <c r="R805" s="2">
        <v>44927</v>
      </c>
      <c r="S805">
        <v>5510</v>
      </c>
      <c r="T805" s="2">
        <v>44562</v>
      </c>
      <c r="U805" t="s">
        <v>6990</v>
      </c>
      <c r="V805" t="s">
        <v>6991</v>
      </c>
      <c r="W805">
        <v>0</v>
      </c>
      <c r="Y805">
        <v>0</v>
      </c>
      <c r="Z805" s="2">
        <v>44129</v>
      </c>
      <c r="AE805" t="s">
        <v>7572</v>
      </c>
      <c r="AF805" t="s">
        <v>20</v>
      </c>
      <c r="AG805" t="s">
        <v>21</v>
      </c>
      <c r="AH805">
        <v>5002</v>
      </c>
      <c r="AJ805">
        <v>5541</v>
      </c>
      <c r="AO805" t="s">
        <v>7570</v>
      </c>
      <c r="AS805" t="s">
        <v>26</v>
      </c>
      <c r="AU805">
        <v>5002</v>
      </c>
      <c r="AV805">
        <v>5002</v>
      </c>
      <c r="AW805">
        <v>5002</v>
      </c>
      <c r="AX805">
        <v>1</v>
      </c>
      <c r="AY805">
        <v>1</v>
      </c>
      <c r="AZ805">
        <v>400</v>
      </c>
      <c r="BB805">
        <v>748</v>
      </c>
      <c r="BE805" t="s">
        <v>1777</v>
      </c>
      <c r="BF805" t="s">
        <v>1777</v>
      </c>
      <c r="BG805" t="s">
        <v>31</v>
      </c>
      <c r="BK805" t="s">
        <v>31</v>
      </c>
      <c r="BL805" t="s">
        <v>31</v>
      </c>
      <c r="BM805" s="2">
        <v>44129</v>
      </c>
    </row>
    <row r="806" spans="1:65">
      <c r="A806">
        <v>111765</v>
      </c>
      <c r="B806">
        <v>56551</v>
      </c>
      <c r="C806" t="s">
        <v>1779</v>
      </c>
      <c r="D806">
        <v>2573</v>
      </c>
      <c r="E806" t="s">
        <v>1779</v>
      </c>
      <c r="F806" t="s">
        <v>1782</v>
      </c>
      <c r="G806">
        <v>0</v>
      </c>
      <c r="J806" t="s">
        <v>6877</v>
      </c>
      <c r="K806" t="s">
        <v>240</v>
      </c>
      <c r="M806">
        <v>723300</v>
      </c>
      <c r="N806">
        <v>1.1000000000000001</v>
      </c>
      <c r="O806">
        <v>795.63</v>
      </c>
      <c r="Q806" t="s">
        <v>1781</v>
      </c>
      <c r="R806" s="2">
        <v>44927</v>
      </c>
      <c r="S806">
        <v>5510</v>
      </c>
      <c r="T806" s="2">
        <v>44562</v>
      </c>
      <c r="U806" t="s">
        <v>6990</v>
      </c>
      <c r="V806" t="s">
        <v>6991</v>
      </c>
      <c r="W806">
        <v>0</v>
      </c>
      <c r="Y806">
        <v>204</v>
      </c>
      <c r="Z806" s="2">
        <v>44105</v>
      </c>
      <c r="AF806" t="s">
        <v>20</v>
      </c>
      <c r="AG806" t="s">
        <v>21</v>
      </c>
      <c r="AH806">
        <v>5002</v>
      </c>
      <c r="AI806">
        <v>1</v>
      </c>
      <c r="AJ806">
        <v>5541</v>
      </c>
      <c r="AO806" t="s">
        <v>7574</v>
      </c>
      <c r="AS806" t="s">
        <v>26</v>
      </c>
      <c r="AU806">
        <v>5002</v>
      </c>
      <c r="AV806">
        <v>5002</v>
      </c>
      <c r="AW806">
        <v>5002</v>
      </c>
      <c r="AX806">
        <v>1</v>
      </c>
      <c r="AY806">
        <v>1</v>
      </c>
      <c r="AZ806">
        <v>400</v>
      </c>
      <c r="BB806">
        <v>748</v>
      </c>
      <c r="BE806" t="s">
        <v>1783</v>
      </c>
      <c r="BF806" t="s">
        <v>1783</v>
      </c>
      <c r="BG806" t="s">
        <v>31</v>
      </c>
      <c r="BK806" t="s">
        <v>31</v>
      </c>
      <c r="BL806" t="s">
        <v>31</v>
      </c>
      <c r="BM806" s="2">
        <v>44105</v>
      </c>
    </row>
    <row r="807" spans="1:65">
      <c r="A807">
        <v>111765</v>
      </c>
      <c r="B807">
        <v>56551</v>
      </c>
      <c r="C807" t="s">
        <v>1779</v>
      </c>
      <c r="D807">
        <v>2573</v>
      </c>
      <c r="E807" t="s">
        <v>1779</v>
      </c>
      <c r="F807" t="s">
        <v>6954</v>
      </c>
      <c r="G807">
        <v>10</v>
      </c>
      <c r="H807" t="s">
        <v>6895</v>
      </c>
      <c r="I807" t="s">
        <v>7575</v>
      </c>
      <c r="J807" t="s">
        <v>6877</v>
      </c>
      <c r="K807" t="s">
        <v>240</v>
      </c>
      <c r="M807">
        <v>127500</v>
      </c>
      <c r="N807">
        <v>1.1000000000000001</v>
      </c>
      <c r="O807">
        <v>140.25</v>
      </c>
      <c r="Q807" t="s">
        <v>1781</v>
      </c>
      <c r="R807" s="2">
        <v>44927</v>
      </c>
      <c r="S807">
        <v>5510</v>
      </c>
      <c r="T807" s="2">
        <v>44562</v>
      </c>
      <c r="U807" t="s">
        <v>6990</v>
      </c>
      <c r="V807" t="s">
        <v>6991</v>
      </c>
      <c r="W807">
        <v>0</v>
      </c>
      <c r="Y807">
        <v>204</v>
      </c>
      <c r="Z807" s="2">
        <v>44105</v>
      </c>
      <c r="AF807" t="s">
        <v>20</v>
      </c>
      <c r="AG807" t="s">
        <v>21</v>
      </c>
      <c r="AH807">
        <v>5002</v>
      </c>
      <c r="AI807">
        <v>1</v>
      </c>
      <c r="AJ807">
        <v>5541</v>
      </c>
      <c r="AO807" t="s">
        <v>7574</v>
      </c>
      <c r="AS807" t="s">
        <v>26</v>
      </c>
      <c r="AU807">
        <v>5002</v>
      </c>
      <c r="AV807">
        <v>5002</v>
      </c>
      <c r="AW807">
        <v>5002</v>
      </c>
      <c r="AX807">
        <v>2</v>
      </c>
      <c r="AY807">
        <v>2</v>
      </c>
      <c r="AZ807">
        <v>400</v>
      </c>
      <c r="BB807">
        <v>748</v>
      </c>
      <c r="BE807" t="s">
        <v>1786</v>
      </c>
      <c r="BF807" t="s">
        <v>1786</v>
      </c>
      <c r="BG807" t="s">
        <v>31</v>
      </c>
      <c r="BK807" t="s">
        <v>31</v>
      </c>
      <c r="BL807" t="s">
        <v>31</v>
      </c>
      <c r="BM807" s="2">
        <v>44105</v>
      </c>
    </row>
    <row r="808" spans="1:65">
      <c r="A808">
        <v>111765</v>
      </c>
      <c r="B808">
        <v>56551</v>
      </c>
      <c r="C808" t="s">
        <v>1779</v>
      </c>
      <c r="D808">
        <v>2573</v>
      </c>
      <c r="E808" t="s">
        <v>1779</v>
      </c>
      <c r="F808" t="s">
        <v>7576</v>
      </c>
      <c r="G808">
        <v>22</v>
      </c>
      <c r="I808" t="s">
        <v>7577</v>
      </c>
      <c r="J808" t="s">
        <v>6877</v>
      </c>
      <c r="K808" t="s">
        <v>240</v>
      </c>
      <c r="M808">
        <v>103700</v>
      </c>
      <c r="N808">
        <v>1.1000000000000001</v>
      </c>
      <c r="O808">
        <v>114.07</v>
      </c>
      <c r="Q808" t="s">
        <v>1781</v>
      </c>
      <c r="R808" s="2">
        <v>44927</v>
      </c>
      <c r="S808">
        <v>5510</v>
      </c>
      <c r="T808" s="2">
        <v>44562</v>
      </c>
      <c r="U808" t="s">
        <v>6990</v>
      </c>
      <c r="V808" t="s">
        <v>6991</v>
      </c>
      <c r="W808">
        <v>0</v>
      </c>
      <c r="Y808">
        <v>204</v>
      </c>
      <c r="Z808" s="2">
        <v>44105</v>
      </c>
      <c r="AF808" t="s">
        <v>20</v>
      </c>
      <c r="AG808" t="s">
        <v>21</v>
      </c>
      <c r="AH808">
        <v>5002</v>
      </c>
      <c r="AI808">
        <v>1</v>
      </c>
      <c r="AJ808">
        <v>5541</v>
      </c>
      <c r="AO808" t="s">
        <v>7574</v>
      </c>
      <c r="AS808" t="s">
        <v>26</v>
      </c>
      <c r="AU808">
        <v>5002</v>
      </c>
      <c r="AV808">
        <v>5002</v>
      </c>
      <c r="AW808">
        <v>5002</v>
      </c>
      <c r="AX808">
        <v>3</v>
      </c>
      <c r="AY808">
        <v>3</v>
      </c>
      <c r="AZ808">
        <v>400</v>
      </c>
      <c r="BB808">
        <v>748</v>
      </c>
      <c r="BE808" t="s">
        <v>1786</v>
      </c>
      <c r="BF808" t="s">
        <v>1786</v>
      </c>
      <c r="BG808" t="s">
        <v>31</v>
      </c>
      <c r="BK808" t="s">
        <v>31</v>
      </c>
      <c r="BL808" t="s">
        <v>31</v>
      </c>
      <c r="BM808" s="2">
        <v>44105</v>
      </c>
    </row>
    <row r="809" spans="1:65">
      <c r="A809">
        <v>111765</v>
      </c>
      <c r="B809">
        <v>56551</v>
      </c>
      <c r="C809" t="s">
        <v>1779</v>
      </c>
      <c r="D809">
        <v>2573</v>
      </c>
      <c r="E809" t="s">
        <v>1779</v>
      </c>
      <c r="F809" t="s">
        <v>7578</v>
      </c>
      <c r="G809">
        <v>31</v>
      </c>
      <c r="I809" t="s">
        <v>7579</v>
      </c>
      <c r="J809" t="s">
        <v>6877</v>
      </c>
      <c r="K809" t="s">
        <v>240</v>
      </c>
      <c r="M809">
        <v>121000</v>
      </c>
      <c r="N809">
        <v>1.1000000000000001</v>
      </c>
      <c r="O809">
        <v>133.1</v>
      </c>
      <c r="Q809" t="s">
        <v>1781</v>
      </c>
      <c r="R809" s="2">
        <v>44927</v>
      </c>
      <c r="S809">
        <v>5510</v>
      </c>
      <c r="T809" s="2">
        <v>44562</v>
      </c>
      <c r="U809" t="s">
        <v>6990</v>
      </c>
      <c r="V809" t="s">
        <v>6991</v>
      </c>
      <c r="W809">
        <v>0</v>
      </c>
      <c r="Y809">
        <v>204</v>
      </c>
      <c r="Z809" s="2">
        <v>44105</v>
      </c>
      <c r="AF809" t="s">
        <v>20</v>
      </c>
      <c r="AG809" t="s">
        <v>21</v>
      </c>
      <c r="AH809">
        <v>5002</v>
      </c>
      <c r="AI809">
        <v>1</v>
      </c>
      <c r="AJ809">
        <v>5541</v>
      </c>
      <c r="AO809" t="s">
        <v>7574</v>
      </c>
      <c r="AS809" t="s">
        <v>26</v>
      </c>
      <c r="AU809">
        <v>5002</v>
      </c>
      <c r="AV809">
        <v>5002</v>
      </c>
      <c r="AW809">
        <v>5002</v>
      </c>
      <c r="AX809">
        <v>4</v>
      </c>
      <c r="AY809">
        <v>4</v>
      </c>
      <c r="AZ809">
        <v>400</v>
      </c>
      <c r="BB809">
        <v>748</v>
      </c>
      <c r="BE809" t="s">
        <v>1786</v>
      </c>
      <c r="BF809" t="s">
        <v>1786</v>
      </c>
      <c r="BG809" t="s">
        <v>31</v>
      </c>
      <c r="BK809" t="s">
        <v>31</v>
      </c>
      <c r="BL809" t="s">
        <v>31</v>
      </c>
      <c r="BM809" s="2">
        <v>44105</v>
      </c>
    </row>
    <row r="810" spans="1:65">
      <c r="A810">
        <v>111765</v>
      </c>
      <c r="B810">
        <v>56551</v>
      </c>
      <c r="C810" t="s">
        <v>1779</v>
      </c>
      <c r="D810">
        <v>2573</v>
      </c>
      <c r="E810" t="s">
        <v>1779</v>
      </c>
      <c r="F810" t="s">
        <v>7452</v>
      </c>
      <c r="G810">
        <v>1</v>
      </c>
      <c r="I810" t="s">
        <v>7580</v>
      </c>
      <c r="J810" t="s">
        <v>6877</v>
      </c>
      <c r="K810" t="s">
        <v>240</v>
      </c>
      <c r="M810">
        <v>138200</v>
      </c>
      <c r="N810">
        <v>1.1000000000000001</v>
      </c>
      <c r="O810">
        <v>152.02000000000001</v>
      </c>
      <c r="Q810" t="s">
        <v>1781</v>
      </c>
      <c r="R810" s="2">
        <v>44927</v>
      </c>
      <c r="S810">
        <v>5510</v>
      </c>
      <c r="T810" s="2">
        <v>44562</v>
      </c>
      <c r="U810" t="s">
        <v>6990</v>
      </c>
      <c r="V810" t="s">
        <v>6991</v>
      </c>
      <c r="W810">
        <v>0</v>
      </c>
      <c r="Y810">
        <v>204</v>
      </c>
      <c r="Z810" s="2">
        <v>44105</v>
      </c>
      <c r="AF810" t="s">
        <v>20</v>
      </c>
      <c r="AG810" t="s">
        <v>21</v>
      </c>
      <c r="AH810">
        <v>5002</v>
      </c>
      <c r="AI810">
        <v>1</v>
      </c>
      <c r="AJ810">
        <v>5541</v>
      </c>
      <c r="AO810" t="s">
        <v>7574</v>
      </c>
      <c r="AS810" t="s">
        <v>26</v>
      </c>
      <c r="AU810">
        <v>5002</v>
      </c>
      <c r="AV810">
        <v>5002</v>
      </c>
      <c r="AW810">
        <v>5002</v>
      </c>
      <c r="AX810">
        <v>5</v>
      </c>
      <c r="AY810">
        <v>5</v>
      </c>
      <c r="AZ810">
        <v>400</v>
      </c>
      <c r="BB810">
        <v>748</v>
      </c>
      <c r="BE810" t="s">
        <v>1786</v>
      </c>
      <c r="BF810" t="s">
        <v>1786</v>
      </c>
      <c r="BG810" t="s">
        <v>31</v>
      </c>
      <c r="BK810" t="s">
        <v>31</v>
      </c>
      <c r="BL810" t="s">
        <v>31</v>
      </c>
      <c r="BM810" s="2">
        <v>44105</v>
      </c>
    </row>
    <row r="811" spans="1:65">
      <c r="A811">
        <v>111765</v>
      </c>
      <c r="B811">
        <v>56551</v>
      </c>
      <c r="C811" t="s">
        <v>1779</v>
      </c>
      <c r="D811">
        <v>2573</v>
      </c>
      <c r="E811" t="s">
        <v>1779</v>
      </c>
      <c r="F811" t="s">
        <v>7581</v>
      </c>
      <c r="G811">
        <v>1</v>
      </c>
      <c r="I811" t="s">
        <v>7580</v>
      </c>
      <c r="J811" t="s">
        <v>6877</v>
      </c>
      <c r="K811" t="s">
        <v>240</v>
      </c>
      <c r="M811">
        <v>91800</v>
      </c>
      <c r="N811">
        <v>1.1000000000000001</v>
      </c>
      <c r="O811">
        <v>100.98</v>
      </c>
      <c r="Q811" t="s">
        <v>1781</v>
      </c>
      <c r="R811" s="2">
        <v>44927</v>
      </c>
      <c r="S811">
        <v>5510</v>
      </c>
      <c r="T811" s="2">
        <v>44562</v>
      </c>
      <c r="U811" t="s">
        <v>6990</v>
      </c>
      <c r="V811" t="s">
        <v>6991</v>
      </c>
      <c r="W811">
        <v>0</v>
      </c>
      <c r="Y811">
        <v>204</v>
      </c>
      <c r="Z811" s="2">
        <v>44105</v>
      </c>
      <c r="AF811" t="s">
        <v>20</v>
      </c>
      <c r="AG811" t="s">
        <v>21</v>
      </c>
      <c r="AH811">
        <v>5002</v>
      </c>
      <c r="AI811">
        <v>1</v>
      </c>
      <c r="AJ811">
        <v>5541</v>
      </c>
      <c r="AO811" t="s">
        <v>7574</v>
      </c>
      <c r="AS811" t="s">
        <v>26</v>
      </c>
      <c r="AU811">
        <v>5002</v>
      </c>
      <c r="AV811">
        <v>5002</v>
      </c>
      <c r="AW811">
        <v>5002</v>
      </c>
      <c r="AX811">
        <v>6</v>
      </c>
      <c r="AY811">
        <v>6</v>
      </c>
      <c r="AZ811">
        <v>400</v>
      </c>
      <c r="BB811">
        <v>748</v>
      </c>
      <c r="BE811" t="s">
        <v>1786</v>
      </c>
      <c r="BF811" t="s">
        <v>1786</v>
      </c>
      <c r="BG811" t="s">
        <v>31</v>
      </c>
      <c r="BK811" t="s">
        <v>31</v>
      </c>
      <c r="BL811" t="s">
        <v>31</v>
      </c>
      <c r="BM811" s="2">
        <v>44105</v>
      </c>
    </row>
    <row r="812" spans="1:65">
      <c r="A812">
        <v>111765</v>
      </c>
      <c r="B812">
        <v>56551</v>
      </c>
      <c r="C812" t="s">
        <v>1779</v>
      </c>
      <c r="D812">
        <v>2573</v>
      </c>
      <c r="E812" t="s">
        <v>1779</v>
      </c>
      <c r="F812" t="s">
        <v>7582</v>
      </c>
      <c r="G812">
        <v>41</v>
      </c>
      <c r="I812" t="s">
        <v>7583</v>
      </c>
      <c r="J812" t="s">
        <v>6877</v>
      </c>
      <c r="K812" t="s">
        <v>240</v>
      </c>
      <c r="M812">
        <v>121000</v>
      </c>
      <c r="N812">
        <v>1.1000000000000001</v>
      </c>
      <c r="O812">
        <v>133.1</v>
      </c>
      <c r="Q812" t="s">
        <v>1781</v>
      </c>
      <c r="R812" s="2">
        <v>44927</v>
      </c>
      <c r="S812">
        <v>5510</v>
      </c>
      <c r="T812" s="2">
        <v>44562</v>
      </c>
      <c r="U812" t="s">
        <v>6990</v>
      </c>
      <c r="V812" t="s">
        <v>6991</v>
      </c>
      <c r="W812">
        <v>0</v>
      </c>
      <c r="Y812">
        <v>204</v>
      </c>
      <c r="Z812" s="2">
        <v>44105</v>
      </c>
      <c r="AF812" t="s">
        <v>20</v>
      </c>
      <c r="AG812" t="s">
        <v>21</v>
      </c>
      <c r="AH812">
        <v>5002</v>
      </c>
      <c r="AI812">
        <v>1</v>
      </c>
      <c r="AJ812">
        <v>5541</v>
      </c>
      <c r="AO812" t="s">
        <v>7574</v>
      </c>
      <c r="AS812" t="s">
        <v>26</v>
      </c>
      <c r="AU812">
        <v>5002</v>
      </c>
      <c r="AV812">
        <v>5002</v>
      </c>
      <c r="AW812">
        <v>5002</v>
      </c>
      <c r="AX812">
        <v>8</v>
      </c>
      <c r="AY812">
        <v>8</v>
      </c>
      <c r="AZ812">
        <v>400</v>
      </c>
      <c r="BB812">
        <v>748</v>
      </c>
      <c r="BE812" t="s">
        <v>1786</v>
      </c>
      <c r="BF812" t="s">
        <v>1786</v>
      </c>
      <c r="BG812" t="s">
        <v>31</v>
      </c>
      <c r="BK812" t="s">
        <v>31</v>
      </c>
      <c r="BL812" t="s">
        <v>31</v>
      </c>
      <c r="BM812" s="2">
        <v>44105</v>
      </c>
    </row>
    <row r="813" spans="1:65">
      <c r="A813">
        <v>110886</v>
      </c>
      <c r="B813">
        <v>56551</v>
      </c>
      <c r="C813" t="s">
        <v>1797</v>
      </c>
      <c r="D813">
        <v>2587</v>
      </c>
      <c r="E813" t="s">
        <v>1797</v>
      </c>
      <c r="F813" t="s">
        <v>4066</v>
      </c>
      <c r="G813">
        <v>31</v>
      </c>
      <c r="I813" t="s">
        <v>7584</v>
      </c>
      <c r="J813" t="s">
        <v>6883</v>
      </c>
      <c r="K813" t="s">
        <v>1617</v>
      </c>
      <c r="M813">
        <v>3129100</v>
      </c>
      <c r="N813">
        <v>1.1000000000000001</v>
      </c>
      <c r="O813">
        <v>3442.01</v>
      </c>
      <c r="Q813" t="s">
        <v>1799</v>
      </c>
      <c r="R813" s="2">
        <v>44927</v>
      </c>
      <c r="S813">
        <v>5510</v>
      </c>
      <c r="T813" s="2">
        <v>44562</v>
      </c>
      <c r="U813" t="s">
        <v>6990</v>
      </c>
      <c r="V813" t="s">
        <v>6991</v>
      </c>
      <c r="W813">
        <v>0</v>
      </c>
      <c r="Y813">
        <v>204</v>
      </c>
      <c r="Z813" s="2">
        <v>43634</v>
      </c>
      <c r="AE813" t="s">
        <v>7584</v>
      </c>
      <c r="AF813" t="s">
        <v>20</v>
      </c>
      <c r="AG813" t="s">
        <v>21</v>
      </c>
      <c r="AH813">
        <v>5001</v>
      </c>
      <c r="AI813">
        <v>1</v>
      </c>
      <c r="AJ813">
        <v>5540</v>
      </c>
      <c r="AO813" t="s">
        <v>4066</v>
      </c>
      <c r="AS813" t="s">
        <v>26</v>
      </c>
      <c r="AU813">
        <v>5001</v>
      </c>
      <c r="AV813">
        <v>5001</v>
      </c>
      <c r="AW813">
        <v>5001</v>
      </c>
      <c r="AX813">
        <v>1</v>
      </c>
      <c r="AY813">
        <v>1</v>
      </c>
      <c r="AZ813">
        <v>400</v>
      </c>
      <c r="BB813">
        <v>748</v>
      </c>
      <c r="BG813" t="s">
        <v>32</v>
      </c>
      <c r="BK813" t="s">
        <v>31</v>
      </c>
      <c r="BL813" t="s">
        <v>31</v>
      </c>
      <c r="BM813" s="2">
        <v>43634</v>
      </c>
    </row>
    <row r="814" spans="1:65">
      <c r="A814">
        <v>111827</v>
      </c>
      <c r="B814">
        <v>50005</v>
      </c>
      <c r="C814" t="s">
        <v>1803</v>
      </c>
      <c r="D814">
        <v>2595</v>
      </c>
      <c r="E814" t="s">
        <v>1803</v>
      </c>
      <c r="F814" t="s">
        <v>7038</v>
      </c>
      <c r="G814">
        <v>3</v>
      </c>
      <c r="I814" t="s">
        <v>7039</v>
      </c>
      <c r="J814" t="s">
        <v>6877</v>
      </c>
      <c r="K814" t="s">
        <v>42</v>
      </c>
      <c r="M814">
        <v>269800</v>
      </c>
      <c r="N814">
        <v>0.99</v>
      </c>
      <c r="O814">
        <v>267.10000000000002</v>
      </c>
      <c r="Q814" t="s">
        <v>1805</v>
      </c>
      <c r="R814" s="2">
        <v>44927</v>
      </c>
      <c r="S814">
        <v>5510</v>
      </c>
      <c r="T814" s="2">
        <v>44562</v>
      </c>
      <c r="U814" t="s">
        <v>6990</v>
      </c>
      <c r="V814" t="s">
        <v>6991</v>
      </c>
      <c r="W814">
        <v>0</v>
      </c>
      <c r="Y814">
        <v>204</v>
      </c>
      <c r="Z814" s="2">
        <v>43867</v>
      </c>
      <c r="AE814" t="s">
        <v>7039</v>
      </c>
      <c r="AF814" t="s">
        <v>20</v>
      </c>
      <c r="AG814" t="s">
        <v>21</v>
      </c>
      <c r="AH814">
        <v>5002</v>
      </c>
      <c r="AI814">
        <v>1</v>
      </c>
      <c r="AJ814">
        <v>5541</v>
      </c>
      <c r="AO814" t="s">
        <v>7038</v>
      </c>
      <c r="AS814" t="s">
        <v>26</v>
      </c>
      <c r="AU814">
        <v>5002</v>
      </c>
      <c r="AV814">
        <v>5002</v>
      </c>
      <c r="AW814">
        <v>5002</v>
      </c>
      <c r="AX814">
        <v>1</v>
      </c>
      <c r="AY814">
        <v>2</v>
      </c>
      <c r="AZ814">
        <v>400</v>
      </c>
      <c r="BB814">
        <v>748</v>
      </c>
      <c r="BG814" t="s">
        <v>31</v>
      </c>
      <c r="BK814" t="s">
        <v>31</v>
      </c>
      <c r="BL814" t="s">
        <v>31</v>
      </c>
      <c r="BM814" s="2">
        <v>43867</v>
      </c>
    </row>
    <row r="815" spans="1:65">
      <c r="A815">
        <v>112756</v>
      </c>
      <c r="B815">
        <v>56551</v>
      </c>
      <c r="C815" t="s">
        <v>1806</v>
      </c>
      <c r="D815">
        <v>2680</v>
      </c>
      <c r="E815" t="s">
        <v>1806</v>
      </c>
      <c r="G815">
        <v>0</v>
      </c>
      <c r="H815" t="s">
        <v>6882</v>
      </c>
      <c r="J815" t="s">
        <v>6883</v>
      </c>
      <c r="M815">
        <v>0</v>
      </c>
      <c r="N815">
        <v>0</v>
      </c>
      <c r="O815">
        <v>0</v>
      </c>
      <c r="Q815" t="s">
        <v>1808</v>
      </c>
      <c r="R815" s="2">
        <v>44927</v>
      </c>
      <c r="S815">
        <v>5510</v>
      </c>
      <c r="T815" s="2">
        <v>44562</v>
      </c>
      <c r="U815" t="s">
        <v>6884</v>
      </c>
      <c r="V815" t="s">
        <v>6885</v>
      </c>
      <c r="W815">
        <v>0</v>
      </c>
      <c r="Y815">
        <v>204</v>
      </c>
      <c r="Z815" s="2">
        <v>44561</v>
      </c>
      <c r="AA815" t="s">
        <v>6886</v>
      </c>
      <c r="AE815" t="s">
        <v>6887</v>
      </c>
      <c r="AF815" t="s">
        <v>20</v>
      </c>
      <c r="AG815" t="s">
        <v>21</v>
      </c>
      <c r="AH815">
        <v>5002</v>
      </c>
      <c r="AI815">
        <v>1</v>
      </c>
      <c r="AJ815">
        <v>5540</v>
      </c>
      <c r="AO815" t="s">
        <v>6888</v>
      </c>
      <c r="AS815" t="s">
        <v>1460</v>
      </c>
      <c r="AU815">
        <v>5002</v>
      </c>
      <c r="AV815">
        <v>5002</v>
      </c>
      <c r="AW815">
        <v>5002</v>
      </c>
      <c r="AX815">
        <v>1</v>
      </c>
      <c r="AY815">
        <v>1</v>
      </c>
      <c r="AZ815">
        <v>400</v>
      </c>
      <c r="BA815">
        <v>401</v>
      </c>
      <c r="BB815">
        <v>748</v>
      </c>
      <c r="BE815" t="s">
        <v>1811</v>
      </c>
      <c r="BF815" t="s">
        <v>1811</v>
      </c>
      <c r="BK815" t="s">
        <v>32</v>
      </c>
      <c r="BL815" t="s">
        <v>32</v>
      </c>
      <c r="BM815" s="2">
        <v>44561</v>
      </c>
    </row>
    <row r="816" spans="1:65">
      <c r="A816">
        <v>112756</v>
      </c>
      <c r="B816">
        <v>56551</v>
      </c>
      <c r="C816" t="s">
        <v>1806</v>
      </c>
      <c r="D816">
        <v>2680</v>
      </c>
      <c r="E816" t="s">
        <v>1806</v>
      </c>
      <c r="G816">
        <v>0</v>
      </c>
      <c r="H816">
        <v>-15</v>
      </c>
      <c r="J816" t="s">
        <v>6883</v>
      </c>
      <c r="M816">
        <v>0</v>
      </c>
      <c r="N816">
        <v>0</v>
      </c>
      <c r="O816">
        <v>0</v>
      </c>
      <c r="Q816" t="s">
        <v>1808</v>
      </c>
      <c r="R816" s="2">
        <v>44927</v>
      </c>
      <c r="S816">
        <v>5510</v>
      </c>
      <c r="T816" s="2">
        <v>44562</v>
      </c>
      <c r="U816" t="s">
        <v>6884</v>
      </c>
      <c r="V816" t="s">
        <v>6885</v>
      </c>
      <c r="W816">
        <v>0</v>
      </c>
      <c r="Y816">
        <v>204</v>
      </c>
      <c r="Z816" s="2">
        <v>44561</v>
      </c>
      <c r="AA816" t="s">
        <v>6886</v>
      </c>
      <c r="AE816" t="s">
        <v>6887</v>
      </c>
      <c r="AF816" t="s">
        <v>20</v>
      </c>
      <c r="AG816" t="s">
        <v>21</v>
      </c>
      <c r="AH816">
        <v>5002</v>
      </c>
      <c r="AI816">
        <v>1</v>
      </c>
      <c r="AJ816">
        <v>5540</v>
      </c>
      <c r="AO816" t="s">
        <v>6888</v>
      </c>
      <c r="AS816" t="s">
        <v>1460</v>
      </c>
      <c r="AU816">
        <v>5002</v>
      </c>
      <c r="AV816">
        <v>5002</v>
      </c>
      <c r="AW816">
        <v>5002</v>
      </c>
      <c r="AX816">
        <v>2</v>
      </c>
      <c r="AY816">
        <v>2</v>
      </c>
      <c r="AZ816">
        <v>400</v>
      </c>
      <c r="BA816">
        <v>401</v>
      </c>
      <c r="BB816">
        <v>748</v>
      </c>
      <c r="BE816" t="s">
        <v>1814</v>
      </c>
      <c r="BF816" t="s">
        <v>1814</v>
      </c>
      <c r="BK816" t="s">
        <v>32</v>
      </c>
      <c r="BL816" t="s">
        <v>32</v>
      </c>
      <c r="BM816" s="2">
        <v>44561</v>
      </c>
    </row>
    <row r="817" spans="1:65">
      <c r="A817">
        <v>112756</v>
      </c>
      <c r="B817">
        <v>56551</v>
      </c>
      <c r="C817" t="s">
        <v>1806</v>
      </c>
      <c r="D817">
        <v>2680</v>
      </c>
      <c r="E817" t="s">
        <v>1806</v>
      </c>
      <c r="F817" t="s">
        <v>6889</v>
      </c>
      <c r="G817">
        <v>106</v>
      </c>
      <c r="H817">
        <v>-120</v>
      </c>
      <c r="I817" t="s">
        <v>6890</v>
      </c>
      <c r="J817" t="s">
        <v>6883</v>
      </c>
      <c r="K817" t="s">
        <v>1816</v>
      </c>
      <c r="M817">
        <v>2286500</v>
      </c>
      <c r="N817">
        <v>1.1000000000000001</v>
      </c>
      <c r="O817">
        <v>2515.15</v>
      </c>
      <c r="Q817" t="s">
        <v>1808</v>
      </c>
      <c r="R817" s="2">
        <v>44927</v>
      </c>
      <c r="S817">
        <v>5510</v>
      </c>
      <c r="T817" s="2">
        <v>44562</v>
      </c>
      <c r="U817" t="s">
        <v>6884</v>
      </c>
      <c r="V817" t="s">
        <v>6885</v>
      </c>
      <c r="W817">
        <v>0</v>
      </c>
      <c r="Y817">
        <v>204</v>
      </c>
      <c r="Z817" s="2">
        <v>44561</v>
      </c>
      <c r="AA817" t="s">
        <v>6886</v>
      </c>
      <c r="AE817" t="s">
        <v>6887</v>
      </c>
      <c r="AF817" t="s">
        <v>20</v>
      </c>
      <c r="AG817" t="s">
        <v>21</v>
      </c>
      <c r="AH817">
        <v>5002</v>
      </c>
      <c r="AI817">
        <v>1</v>
      </c>
      <c r="AJ817">
        <v>5540</v>
      </c>
      <c r="AO817" t="s">
        <v>6888</v>
      </c>
      <c r="AS817" t="s">
        <v>1460</v>
      </c>
      <c r="AU817">
        <v>5002</v>
      </c>
      <c r="AV817">
        <v>5002</v>
      </c>
      <c r="AW817">
        <v>5002</v>
      </c>
      <c r="AX817">
        <v>3</v>
      </c>
      <c r="AY817">
        <v>3</v>
      </c>
      <c r="AZ817">
        <v>400</v>
      </c>
      <c r="BA817">
        <v>401</v>
      </c>
      <c r="BB817">
        <v>748</v>
      </c>
      <c r="BE817" t="s">
        <v>1817</v>
      </c>
      <c r="BF817" t="s">
        <v>1817</v>
      </c>
      <c r="BK817" t="s">
        <v>32</v>
      </c>
      <c r="BL817" t="s">
        <v>32</v>
      </c>
      <c r="BM817" s="2">
        <v>44561</v>
      </c>
    </row>
    <row r="818" spans="1:65">
      <c r="A818">
        <v>112756</v>
      </c>
      <c r="B818">
        <v>56551</v>
      </c>
      <c r="C818" t="s">
        <v>1806</v>
      </c>
      <c r="D818">
        <v>2680</v>
      </c>
      <c r="E818" t="s">
        <v>1806</v>
      </c>
      <c r="F818" t="s">
        <v>6889</v>
      </c>
      <c r="G818">
        <v>106</v>
      </c>
      <c r="H818">
        <v>-120</v>
      </c>
      <c r="I818" t="s">
        <v>6890</v>
      </c>
      <c r="J818" t="s">
        <v>6877</v>
      </c>
      <c r="K818" t="s">
        <v>1816</v>
      </c>
      <c r="M818">
        <v>843700</v>
      </c>
      <c r="N818">
        <v>1.1000000000000001</v>
      </c>
      <c r="O818">
        <v>928.07</v>
      </c>
      <c r="Q818" t="s">
        <v>1808</v>
      </c>
      <c r="R818" s="2">
        <v>44927</v>
      </c>
      <c r="S818">
        <v>5510</v>
      </c>
      <c r="T818" s="2">
        <v>44562</v>
      </c>
      <c r="U818" t="s">
        <v>6884</v>
      </c>
      <c r="V818" t="s">
        <v>6885</v>
      </c>
      <c r="W818">
        <v>0</v>
      </c>
      <c r="Y818">
        <v>204</v>
      </c>
      <c r="Z818" s="2">
        <v>44561</v>
      </c>
      <c r="AA818" t="s">
        <v>6886</v>
      </c>
      <c r="AE818" t="s">
        <v>6887</v>
      </c>
      <c r="AF818" t="s">
        <v>20</v>
      </c>
      <c r="AG818" t="s">
        <v>21</v>
      </c>
      <c r="AH818">
        <v>5002</v>
      </c>
      <c r="AI818">
        <v>1</v>
      </c>
      <c r="AJ818">
        <v>5541</v>
      </c>
      <c r="AO818" t="s">
        <v>6888</v>
      </c>
      <c r="AS818" t="s">
        <v>1460</v>
      </c>
      <c r="AU818">
        <v>5002</v>
      </c>
      <c r="AV818">
        <v>5002</v>
      </c>
      <c r="AW818">
        <v>5002</v>
      </c>
      <c r="AX818">
        <v>4</v>
      </c>
      <c r="AY818">
        <v>4</v>
      </c>
      <c r="AZ818">
        <v>400</v>
      </c>
      <c r="BA818">
        <v>401</v>
      </c>
      <c r="BB818">
        <v>748</v>
      </c>
      <c r="BE818" t="s">
        <v>1817</v>
      </c>
      <c r="BF818" t="s">
        <v>1817</v>
      </c>
      <c r="BK818" t="s">
        <v>32</v>
      </c>
      <c r="BL818" t="s">
        <v>32</v>
      </c>
      <c r="BM818" s="2">
        <v>44561</v>
      </c>
    </row>
    <row r="819" spans="1:65">
      <c r="A819">
        <v>112756</v>
      </c>
      <c r="B819">
        <v>56551</v>
      </c>
      <c r="C819" t="s">
        <v>1806</v>
      </c>
      <c r="D819">
        <v>2680</v>
      </c>
      <c r="E819" t="s">
        <v>1806</v>
      </c>
      <c r="G819">
        <v>0</v>
      </c>
      <c r="H819" t="s">
        <v>6891</v>
      </c>
      <c r="J819" t="s">
        <v>6883</v>
      </c>
      <c r="M819">
        <v>0</v>
      </c>
      <c r="N819">
        <v>0</v>
      </c>
      <c r="O819">
        <v>0</v>
      </c>
      <c r="Q819" t="s">
        <v>1808</v>
      </c>
      <c r="R819" s="2">
        <v>44927</v>
      </c>
      <c r="S819">
        <v>5510</v>
      </c>
      <c r="T819" s="2">
        <v>44562</v>
      </c>
      <c r="U819" t="s">
        <v>6884</v>
      </c>
      <c r="V819" t="s">
        <v>6885</v>
      </c>
      <c r="W819">
        <v>0</v>
      </c>
      <c r="Y819">
        <v>204</v>
      </c>
      <c r="Z819" s="2">
        <v>44561</v>
      </c>
      <c r="AA819" t="s">
        <v>6886</v>
      </c>
      <c r="AE819" t="s">
        <v>6887</v>
      </c>
      <c r="AF819" t="s">
        <v>20</v>
      </c>
      <c r="AG819" t="s">
        <v>21</v>
      </c>
      <c r="AH819">
        <v>5002</v>
      </c>
      <c r="AI819">
        <v>1</v>
      </c>
      <c r="AJ819">
        <v>5540</v>
      </c>
      <c r="AO819" t="s">
        <v>6888</v>
      </c>
      <c r="AS819" t="s">
        <v>1460</v>
      </c>
      <c r="AU819">
        <v>5002</v>
      </c>
      <c r="AV819">
        <v>5002</v>
      </c>
      <c r="AW819">
        <v>5002</v>
      </c>
      <c r="AX819">
        <v>5</v>
      </c>
      <c r="AY819">
        <v>5</v>
      </c>
      <c r="AZ819">
        <v>400</v>
      </c>
      <c r="BA819">
        <v>401</v>
      </c>
      <c r="BB819">
        <v>748</v>
      </c>
      <c r="BE819" t="s">
        <v>1819</v>
      </c>
      <c r="BF819" t="s">
        <v>1819</v>
      </c>
      <c r="BK819" t="s">
        <v>32</v>
      </c>
      <c r="BL819" t="s">
        <v>32</v>
      </c>
      <c r="BM819" s="2">
        <v>44561</v>
      </c>
    </row>
    <row r="820" spans="1:65">
      <c r="A820">
        <v>112756</v>
      </c>
      <c r="B820">
        <v>56551</v>
      </c>
      <c r="C820" t="s">
        <v>1806</v>
      </c>
      <c r="D820">
        <v>2680</v>
      </c>
      <c r="E820" t="s">
        <v>1806</v>
      </c>
      <c r="G820">
        <v>0</v>
      </c>
      <c r="H820" t="s">
        <v>6891</v>
      </c>
      <c r="J820" t="s">
        <v>6877</v>
      </c>
      <c r="M820">
        <v>0</v>
      </c>
      <c r="N820">
        <v>0</v>
      </c>
      <c r="O820">
        <v>0</v>
      </c>
      <c r="Q820" t="s">
        <v>1808</v>
      </c>
      <c r="R820" s="2">
        <v>44927</v>
      </c>
      <c r="S820">
        <v>5510</v>
      </c>
      <c r="T820" s="2">
        <v>44562</v>
      </c>
      <c r="U820" t="s">
        <v>6884</v>
      </c>
      <c r="V820" t="s">
        <v>6885</v>
      </c>
      <c r="W820">
        <v>0</v>
      </c>
      <c r="Y820">
        <v>204</v>
      </c>
      <c r="Z820" s="2">
        <v>44561</v>
      </c>
      <c r="AA820" t="s">
        <v>6886</v>
      </c>
      <c r="AE820" t="s">
        <v>6887</v>
      </c>
      <c r="AF820" t="s">
        <v>20</v>
      </c>
      <c r="AG820" t="s">
        <v>21</v>
      </c>
      <c r="AH820">
        <v>5002</v>
      </c>
      <c r="AI820">
        <v>1</v>
      </c>
      <c r="AJ820">
        <v>5541</v>
      </c>
      <c r="AO820" t="s">
        <v>6888</v>
      </c>
      <c r="AS820" t="s">
        <v>1460</v>
      </c>
      <c r="AU820">
        <v>5002</v>
      </c>
      <c r="AV820">
        <v>5002</v>
      </c>
      <c r="AW820">
        <v>5002</v>
      </c>
      <c r="AX820">
        <v>6</v>
      </c>
      <c r="AY820">
        <v>6</v>
      </c>
      <c r="AZ820">
        <v>400</v>
      </c>
      <c r="BA820">
        <v>401</v>
      </c>
      <c r="BB820">
        <v>748</v>
      </c>
      <c r="BE820" t="s">
        <v>6892</v>
      </c>
      <c r="BF820" t="s">
        <v>6892</v>
      </c>
      <c r="BK820" t="s">
        <v>32</v>
      </c>
      <c r="BL820" t="s">
        <v>32</v>
      </c>
      <c r="BM820" s="2">
        <v>44561</v>
      </c>
    </row>
    <row r="821" spans="1:65">
      <c r="A821">
        <v>112756</v>
      </c>
      <c r="B821">
        <v>56551</v>
      </c>
      <c r="C821" t="s">
        <v>1806</v>
      </c>
      <c r="D821">
        <v>2680</v>
      </c>
      <c r="E821" t="s">
        <v>1806</v>
      </c>
      <c r="G821">
        <v>0</v>
      </c>
      <c r="J821" t="s">
        <v>6883</v>
      </c>
      <c r="M821">
        <v>0</v>
      </c>
      <c r="N821">
        <v>0</v>
      </c>
      <c r="O821">
        <v>0</v>
      </c>
      <c r="Q821" t="s">
        <v>1808</v>
      </c>
      <c r="R821" s="2">
        <v>44927</v>
      </c>
      <c r="S821">
        <v>5510</v>
      </c>
      <c r="T821" s="2">
        <v>44562</v>
      </c>
      <c r="U821" t="s">
        <v>6884</v>
      </c>
      <c r="V821" t="s">
        <v>6885</v>
      </c>
      <c r="W821">
        <v>0</v>
      </c>
      <c r="Y821">
        <v>204</v>
      </c>
      <c r="Z821" s="2">
        <v>44561</v>
      </c>
      <c r="AA821" t="s">
        <v>6886</v>
      </c>
      <c r="AE821" t="s">
        <v>6887</v>
      </c>
      <c r="AF821" t="s">
        <v>20</v>
      </c>
      <c r="AG821" t="s">
        <v>21</v>
      </c>
      <c r="AH821">
        <v>5002</v>
      </c>
      <c r="AI821">
        <v>1</v>
      </c>
      <c r="AJ821">
        <v>5540</v>
      </c>
      <c r="AO821" t="s">
        <v>6888</v>
      </c>
      <c r="AS821" t="s">
        <v>6893</v>
      </c>
      <c r="AU821">
        <v>5002</v>
      </c>
      <c r="AV821">
        <v>5002</v>
      </c>
      <c r="AW821">
        <v>5002</v>
      </c>
      <c r="AX821">
        <v>7</v>
      </c>
      <c r="AY821">
        <v>7</v>
      </c>
      <c r="AZ821">
        <v>400</v>
      </c>
      <c r="BA821">
        <v>401</v>
      </c>
      <c r="BB821">
        <v>748</v>
      </c>
      <c r="BE821" t="s">
        <v>1820</v>
      </c>
      <c r="BF821" t="s">
        <v>1820</v>
      </c>
      <c r="BK821" t="s">
        <v>32</v>
      </c>
      <c r="BL821" t="s">
        <v>32</v>
      </c>
      <c r="BM821" s="2">
        <v>44561</v>
      </c>
    </row>
    <row r="822" spans="1:65">
      <c r="A822">
        <v>112756</v>
      </c>
      <c r="B822">
        <v>56551</v>
      </c>
      <c r="C822" t="s">
        <v>1806</v>
      </c>
      <c r="D822">
        <v>2680</v>
      </c>
      <c r="E822" t="s">
        <v>1806</v>
      </c>
      <c r="G822">
        <v>0</v>
      </c>
      <c r="J822" t="s">
        <v>6883</v>
      </c>
      <c r="M822">
        <v>0</v>
      </c>
      <c r="N822">
        <v>0</v>
      </c>
      <c r="O822">
        <v>0</v>
      </c>
      <c r="Q822" t="s">
        <v>1808</v>
      </c>
      <c r="R822" s="2">
        <v>44927</v>
      </c>
      <c r="S822">
        <v>5510</v>
      </c>
      <c r="T822" s="2">
        <v>44562</v>
      </c>
      <c r="U822" t="s">
        <v>6884</v>
      </c>
      <c r="V822" t="s">
        <v>6885</v>
      </c>
      <c r="W822">
        <v>0</v>
      </c>
      <c r="Y822">
        <v>204</v>
      </c>
      <c r="Z822" s="2">
        <v>44561</v>
      </c>
      <c r="AA822" t="s">
        <v>6886</v>
      </c>
      <c r="AE822" t="s">
        <v>6887</v>
      </c>
      <c r="AF822" t="s">
        <v>20</v>
      </c>
      <c r="AG822" t="s">
        <v>21</v>
      </c>
      <c r="AH822">
        <v>5002</v>
      </c>
      <c r="AI822">
        <v>1</v>
      </c>
      <c r="AJ822">
        <v>5540</v>
      </c>
      <c r="AO822" t="s">
        <v>6888</v>
      </c>
      <c r="AS822" t="s">
        <v>1460</v>
      </c>
      <c r="AU822">
        <v>5002</v>
      </c>
      <c r="AV822">
        <v>5002</v>
      </c>
      <c r="AW822">
        <v>5002</v>
      </c>
      <c r="AX822">
        <v>8</v>
      </c>
      <c r="AY822">
        <v>8</v>
      </c>
      <c r="AZ822">
        <v>400</v>
      </c>
      <c r="BA822">
        <v>401</v>
      </c>
      <c r="BB822">
        <v>748</v>
      </c>
      <c r="BE822" t="s">
        <v>6894</v>
      </c>
      <c r="BF822" t="s">
        <v>6894</v>
      </c>
      <c r="BK822" t="s">
        <v>32</v>
      </c>
      <c r="BL822" t="s">
        <v>32</v>
      </c>
      <c r="BM822" s="2">
        <v>44561</v>
      </c>
    </row>
    <row r="823" spans="1:65">
      <c r="A823">
        <v>112756</v>
      </c>
      <c r="B823">
        <v>56551</v>
      </c>
      <c r="C823" t="s">
        <v>1806</v>
      </c>
      <c r="D823">
        <v>2680</v>
      </c>
      <c r="E823" t="s">
        <v>1806</v>
      </c>
      <c r="G823">
        <v>0</v>
      </c>
      <c r="J823" t="s">
        <v>6883</v>
      </c>
      <c r="M823">
        <v>0</v>
      </c>
      <c r="N823">
        <v>0</v>
      </c>
      <c r="O823">
        <v>0</v>
      </c>
      <c r="Q823" t="s">
        <v>1808</v>
      </c>
      <c r="R823" s="2">
        <v>44927</v>
      </c>
      <c r="S823">
        <v>5510</v>
      </c>
      <c r="T823" s="2">
        <v>44562</v>
      </c>
      <c r="U823" t="s">
        <v>6884</v>
      </c>
      <c r="V823" t="s">
        <v>6885</v>
      </c>
      <c r="W823">
        <v>0</v>
      </c>
      <c r="Y823">
        <v>204</v>
      </c>
      <c r="Z823" s="2">
        <v>44561</v>
      </c>
      <c r="AA823" t="s">
        <v>6886</v>
      </c>
      <c r="AE823" t="s">
        <v>6887</v>
      </c>
      <c r="AF823" t="s">
        <v>20</v>
      </c>
      <c r="AG823" t="s">
        <v>21</v>
      </c>
      <c r="AH823">
        <v>5002</v>
      </c>
      <c r="AI823">
        <v>1</v>
      </c>
      <c r="AJ823">
        <v>5540</v>
      </c>
      <c r="AO823" t="s">
        <v>6888</v>
      </c>
      <c r="AS823" t="s">
        <v>1460</v>
      </c>
      <c r="AU823">
        <v>5002</v>
      </c>
      <c r="AV823">
        <v>5002</v>
      </c>
      <c r="AW823">
        <v>5002</v>
      </c>
      <c r="AX823">
        <v>9</v>
      </c>
      <c r="AY823">
        <v>9</v>
      </c>
      <c r="AZ823">
        <v>400</v>
      </c>
      <c r="BA823">
        <v>401</v>
      </c>
      <c r="BB823">
        <v>748</v>
      </c>
      <c r="BE823" t="s">
        <v>6894</v>
      </c>
      <c r="BF823" t="s">
        <v>6894</v>
      </c>
      <c r="BK823" t="s">
        <v>32</v>
      </c>
      <c r="BL823" t="s">
        <v>32</v>
      </c>
      <c r="BM823" s="2">
        <v>44561</v>
      </c>
    </row>
    <row r="824" spans="1:65">
      <c r="A824">
        <v>112756</v>
      </c>
      <c r="B824">
        <v>56551</v>
      </c>
      <c r="C824" t="s">
        <v>1806</v>
      </c>
      <c r="D824">
        <v>2680</v>
      </c>
      <c r="E824" t="s">
        <v>1806</v>
      </c>
      <c r="G824">
        <v>0</v>
      </c>
      <c r="J824" t="s">
        <v>6883</v>
      </c>
      <c r="M824">
        <v>0</v>
      </c>
      <c r="N824">
        <v>0</v>
      </c>
      <c r="O824">
        <v>0</v>
      </c>
      <c r="Q824" t="s">
        <v>1808</v>
      </c>
      <c r="R824" s="2">
        <v>44927</v>
      </c>
      <c r="S824">
        <v>5510</v>
      </c>
      <c r="T824" s="2">
        <v>44562</v>
      </c>
      <c r="U824" t="s">
        <v>6884</v>
      </c>
      <c r="V824" t="s">
        <v>6885</v>
      </c>
      <c r="W824">
        <v>0</v>
      </c>
      <c r="Y824">
        <v>204</v>
      </c>
      <c r="Z824" s="2">
        <v>44561</v>
      </c>
      <c r="AA824" t="s">
        <v>6886</v>
      </c>
      <c r="AE824" t="s">
        <v>6887</v>
      </c>
      <c r="AF824" t="s">
        <v>20</v>
      </c>
      <c r="AG824" t="s">
        <v>21</v>
      </c>
      <c r="AH824">
        <v>5002</v>
      </c>
      <c r="AI824">
        <v>1</v>
      </c>
      <c r="AJ824">
        <v>5540</v>
      </c>
      <c r="AO824" t="s">
        <v>6888</v>
      </c>
      <c r="AS824" t="s">
        <v>1460</v>
      </c>
      <c r="AU824">
        <v>5002</v>
      </c>
      <c r="AV824">
        <v>5002</v>
      </c>
      <c r="AW824">
        <v>5002</v>
      </c>
      <c r="AX824">
        <v>10</v>
      </c>
      <c r="AY824">
        <v>10</v>
      </c>
      <c r="AZ824">
        <v>400</v>
      </c>
      <c r="BA824">
        <v>401</v>
      </c>
      <c r="BB824">
        <v>748</v>
      </c>
      <c r="BE824" t="s">
        <v>1821</v>
      </c>
      <c r="BF824" t="s">
        <v>1821</v>
      </c>
      <c r="BK824" t="s">
        <v>32</v>
      </c>
      <c r="BL824" t="s">
        <v>32</v>
      </c>
      <c r="BM824" s="2">
        <v>44561</v>
      </c>
    </row>
    <row r="825" spans="1:65">
      <c r="A825">
        <v>112756</v>
      </c>
      <c r="B825">
        <v>56551</v>
      </c>
      <c r="C825" t="s">
        <v>1806</v>
      </c>
      <c r="D825">
        <v>2680</v>
      </c>
      <c r="E825" t="s">
        <v>1806</v>
      </c>
      <c r="G825">
        <v>0</v>
      </c>
      <c r="J825" t="s">
        <v>6883</v>
      </c>
      <c r="M825">
        <v>0</v>
      </c>
      <c r="N825">
        <v>0</v>
      </c>
      <c r="O825">
        <v>0</v>
      </c>
      <c r="Q825" t="s">
        <v>1808</v>
      </c>
      <c r="R825" s="2">
        <v>44927</v>
      </c>
      <c r="S825">
        <v>5510</v>
      </c>
      <c r="T825" s="2">
        <v>44562</v>
      </c>
      <c r="U825" t="s">
        <v>6884</v>
      </c>
      <c r="V825" t="s">
        <v>6885</v>
      </c>
      <c r="W825">
        <v>0</v>
      </c>
      <c r="Y825">
        <v>204</v>
      </c>
      <c r="Z825" s="2">
        <v>44561</v>
      </c>
      <c r="AA825" t="s">
        <v>6886</v>
      </c>
      <c r="AE825" t="s">
        <v>6887</v>
      </c>
      <c r="AF825" t="s">
        <v>20</v>
      </c>
      <c r="AG825" t="s">
        <v>21</v>
      </c>
      <c r="AH825">
        <v>5002</v>
      </c>
      <c r="AI825">
        <v>1</v>
      </c>
      <c r="AJ825">
        <v>5540</v>
      </c>
      <c r="AO825" t="s">
        <v>6888</v>
      </c>
      <c r="AS825" t="s">
        <v>1460</v>
      </c>
      <c r="AU825">
        <v>5002</v>
      </c>
      <c r="AV825">
        <v>5002</v>
      </c>
      <c r="AW825">
        <v>5002</v>
      </c>
      <c r="AX825">
        <v>11</v>
      </c>
      <c r="AY825">
        <v>11</v>
      </c>
      <c r="AZ825">
        <v>400</v>
      </c>
      <c r="BA825">
        <v>401</v>
      </c>
      <c r="BB825">
        <v>748</v>
      </c>
      <c r="BE825" t="s">
        <v>1821</v>
      </c>
      <c r="BF825" t="s">
        <v>1821</v>
      </c>
      <c r="BK825" t="s">
        <v>32</v>
      </c>
      <c r="BL825" t="s">
        <v>32</v>
      </c>
      <c r="BM825" s="2">
        <v>44561</v>
      </c>
    </row>
    <row r="826" spans="1:65">
      <c r="A826">
        <v>112756</v>
      </c>
      <c r="B826">
        <v>56551</v>
      </c>
      <c r="C826" t="s">
        <v>1806</v>
      </c>
      <c r="D826">
        <v>2680</v>
      </c>
      <c r="E826" t="s">
        <v>1806</v>
      </c>
      <c r="G826">
        <v>0</v>
      </c>
      <c r="J826" t="s">
        <v>6883</v>
      </c>
      <c r="M826">
        <v>0</v>
      </c>
      <c r="N826">
        <v>0</v>
      </c>
      <c r="O826">
        <v>0</v>
      </c>
      <c r="Q826" t="s">
        <v>1808</v>
      </c>
      <c r="R826" s="2">
        <v>44927</v>
      </c>
      <c r="S826">
        <v>5510</v>
      </c>
      <c r="T826" s="2">
        <v>44562</v>
      </c>
      <c r="U826" t="s">
        <v>6884</v>
      </c>
      <c r="V826" t="s">
        <v>6885</v>
      </c>
      <c r="W826">
        <v>0</v>
      </c>
      <c r="Y826">
        <v>204</v>
      </c>
      <c r="Z826" s="2">
        <v>44561</v>
      </c>
      <c r="AA826" t="s">
        <v>6886</v>
      </c>
      <c r="AE826" t="s">
        <v>6887</v>
      </c>
      <c r="AF826" t="s">
        <v>20</v>
      </c>
      <c r="AG826" t="s">
        <v>21</v>
      </c>
      <c r="AH826">
        <v>5002</v>
      </c>
      <c r="AI826">
        <v>1</v>
      </c>
      <c r="AJ826">
        <v>5540</v>
      </c>
      <c r="AO826" t="s">
        <v>6888</v>
      </c>
      <c r="AS826" t="s">
        <v>1460</v>
      </c>
      <c r="AU826">
        <v>5002</v>
      </c>
      <c r="AV826">
        <v>5002</v>
      </c>
      <c r="AW826">
        <v>5002</v>
      </c>
      <c r="AX826">
        <v>12</v>
      </c>
      <c r="AY826">
        <v>12</v>
      </c>
      <c r="AZ826">
        <v>400</v>
      </c>
      <c r="BA826">
        <v>401</v>
      </c>
      <c r="BB826">
        <v>748</v>
      </c>
      <c r="BE826" t="s">
        <v>1822</v>
      </c>
      <c r="BF826" t="s">
        <v>1822</v>
      </c>
      <c r="BK826" t="s">
        <v>32</v>
      </c>
      <c r="BL826" t="s">
        <v>32</v>
      </c>
      <c r="BM826" s="2">
        <v>44561</v>
      </c>
    </row>
    <row r="827" spans="1:65">
      <c r="A827">
        <v>112756</v>
      </c>
      <c r="B827">
        <v>56551</v>
      </c>
      <c r="C827" t="s">
        <v>1806</v>
      </c>
      <c r="D827">
        <v>2680</v>
      </c>
      <c r="E827" t="s">
        <v>1806</v>
      </c>
      <c r="G827">
        <v>0</v>
      </c>
      <c r="J827" t="s">
        <v>6877</v>
      </c>
      <c r="M827">
        <v>0</v>
      </c>
      <c r="N827">
        <v>0</v>
      </c>
      <c r="O827">
        <v>0</v>
      </c>
      <c r="Q827" t="s">
        <v>1808</v>
      </c>
      <c r="R827" s="2">
        <v>44927</v>
      </c>
      <c r="S827">
        <v>5510</v>
      </c>
      <c r="T827" s="2">
        <v>44562</v>
      </c>
      <c r="U827" t="s">
        <v>6884</v>
      </c>
      <c r="V827" t="s">
        <v>6885</v>
      </c>
      <c r="W827">
        <v>0</v>
      </c>
      <c r="Y827">
        <v>204</v>
      </c>
      <c r="Z827" s="2">
        <v>44561</v>
      </c>
      <c r="AA827" t="s">
        <v>6886</v>
      </c>
      <c r="AE827" t="s">
        <v>6887</v>
      </c>
      <c r="AF827" t="s">
        <v>20</v>
      </c>
      <c r="AG827" t="s">
        <v>21</v>
      </c>
      <c r="AH827">
        <v>5002</v>
      </c>
      <c r="AI827">
        <v>1</v>
      </c>
      <c r="AJ827">
        <v>5541</v>
      </c>
      <c r="AO827" t="s">
        <v>6888</v>
      </c>
      <c r="AS827" t="s">
        <v>1460</v>
      </c>
      <c r="AU827">
        <v>5002</v>
      </c>
      <c r="AV827">
        <v>5002</v>
      </c>
      <c r="AW827">
        <v>5002</v>
      </c>
      <c r="AX827">
        <v>13</v>
      </c>
      <c r="AY827">
        <v>13</v>
      </c>
      <c r="AZ827">
        <v>400</v>
      </c>
      <c r="BA827">
        <v>401</v>
      </c>
      <c r="BB827">
        <v>748</v>
      </c>
      <c r="BE827" t="s">
        <v>1823</v>
      </c>
      <c r="BF827" t="s">
        <v>1823</v>
      </c>
      <c r="BK827" t="s">
        <v>32</v>
      </c>
      <c r="BL827" t="s">
        <v>32</v>
      </c>
      <c r="BM827" s="2">
        <v>44561</v>
      </c>
    </row>
    <row r="828" spans="1:65">
      <c r="A828">
        <v>112756</v>
      </c>
      <c r="B828">
        <v>56551</v>
      </c>
      <c r="C828" t="s">
        <v>1806</v>
      </c>
      <c r="D828">
        <v>2680</v>
      </c>
      <c r="E828" t="s">
        <v>1806</v>
      </c>
      <c r="G828">
        <v>0</v>
      </c>
      <c r="J828" t="s">
        <v>6883</v>
      </c>
      <c r="M828">
        <v>0</v>
      </c>
      <c r="N828">
        <v>0</v>
      </c>
      <c r="O828">
        <v>0</v>
      </c>
      <c r="Q828" t="s">
        <v>1808</v>
      </c>
      <c r="R828" s="2">
        <v>44927</v>
      </c>
      <c r="S828">
        <v>5510</v>
      </c>
      <c r="T828" s="2">
        <v>44562</v>
      </c>
      <c r="U828" t="s">
        <v>6884</v>
      </c>
      <c r="V828" t="s">
        <v>6885</v>
      </c>
      <c r="W828">
        <v>0</v>
      </c>
      <c r="Y828">
        <v>204</v>
      </c>
      <c r="Z828" s="2">
        <v>44561</v>
      </c>
      <c r="AA828" t="s">
        <v>6886</v>
      </c>
      <c r="AE828" t="s">
        <v>6887</v>
      </c>
      <c r="AF828" t="s">
        <v>20</v>
      </c>
      <c r="AG828" t="s">
        <v>21</v>
      </c>
      <c r="AH828">
        <v>5002</v>
      </c>
      <c r="AI828">
        <v>1</v>
      </c>
      <c r="AJ828">
        <v>5540</v>
      </c>
      <c r="AO828" t="s">
        <v>6888</v>
      </c>
      <c r="AS828" t="s">
        <v>1460</v>
      </c>
      <c r="AU828">
        <v>5002</v>
      </c>
      <c r="AV828">
        <v>5002</v>
      </c>
      <c r="AW828">
        <v>5002</v>
      </c>
      <c r="AX828">
        <v>14</v>
      </c>
      <c r="AY828">
        <v>14</v>
      </c>
      <c r="AZ828">
        <v>400</v>
      </c>
      <c r="BA828">
        <v>401</v>
      </c>
      <c r="BB828">
        <v>748</v>
      </c>
      <c r="BE828" t="s">
        <v>1826</v>
      </c>
      <c r="BF828" t="s">
        <v>1826</v>
      </c>
      <c r="BK828" t="s">
        <v>32</v>
      </c>
      <c r="BL828" t="s">
        <v>32</v>
      </c>
      <c r="BM828" s="2">
        <v>44561</v>
      </c>
    </row>
    <row r="829" spans="1:65">
      <c r="A829">
        <v>112756</v>
      </c>
      <c r="B829">
        <v>56551</v>
      </c>
      <c r="C829" t="s">
        <v>1806</v>
      </c>
      <c r="D829">
        <v>2680</v>
      </c>
      <c r="E829" t="s">
        <v>1806</v>
      </c>
      <c r="G829">
        <v>0</v>
      </c>
      <c r="H829" t="s">
        <v>6895</v>
      </c>
      <c r="J829" t="s">
        <v>6883</v>
      </c>
      <c r="M829">
        <v>0</v>
      </c>
      <c r="N829">
        <v>0</v>
      </c>
      <c r="O829">
        <v>0</v>
      </c>
      <c r="Q829" t="s">
        <v>1808</v>
      </c>
      <c r="R829" s="2">
        <v>44927</v>
      </c>
      <c r="S829">
        <v>5510</v>
      </c>
      <c r="T829" s="2">
        <v>44562</v>
      </c>
      <c r="U829" t="s">
        <v>6884</v>
      </c>
      <c r="V829" t="s">
        <v>6885</v>
      </c>
      <c r="W829">
        <v>0</v>
      </c>
      <c r="Y829">
        <v>204</v>
      </c>
      <c r="Z829" s="2">
        <v>44561</v>
      </c>
      <c r="AA829" t="s">
        <v>6886</v>
      </c>
      <c r="AE829" t="s">
        <v>6887</v>
      </c>
      <c r="AF829" t="s">
        <v>20</v>
      </c>
      <c r="AG829" t="s">
        <v>21</v>
      </c>
      <c r="AH829">
        <v>5002</v>
      </c>
      <c r="AI829">
        <v>1</v>
      </c>
      <c r="AJ829">
        <v>5540</v>
      </c>
      <c r="AO829" t="s">
        <v>6888</v>
      </c>
      <c r="AS829" t="s">
        <v>1460</v>
      </c>
      <c r="AU829">
        <v>5002</v>
      </c>
      <c r="AV829">
        <v>5002</v>
      </c>
      <c r="AW829">
        <v>5002</v>
      </c>
      <c r="AX829">
        <v>15</v>
      </c>
      <c r="AY829">
        <v>15</v>
      </c>
      <c r="AZ829">
        <v>400</v>
      </c>
      <c r="BA829">
        <v>401</v>
      </c>
      <c r="BB829">
        <v>748</v>
      </c>
      <c r="BE829" t="s">
        <v>1827</v>
      </c>
      <c r="BF829" t="s">
        <v>1827</v>
      </c>
      <c r="BG829" t="s">
        <v>31</v>
      </c>
      <c r="BK829" t="s">
        <v>32</v>
      </c>
      <c r="BL829" t="s">
        <v>32</v>
      </c>
      <c r="BM829" s="2">
        <v>44561</v>
      </c>
    </row>
    <row r="830" spans="1:65">
      <c r="A830">
        <v>112756</v>
      </c>
      <c r="B830">
        <v>56551</v>
      </c>
      <c r="C830" t="s">
        <v>1806</v>
      </c>
      <c r="D830">
        <v>2680</v>
      </c>
      <c r="E830" t="s">
        <v>1806</v>
      </c>
      <c r="G830">
        <v>0</v>
      </c>
      <c r="H830" t="s">
        <v>6895</v>
      </c>
      <c r="J830" t="s">
        <v>6877</v>
      </c>
      <c r="M830">
        <v>0</v>
      </c>
      <c r="N830">
        <v>0</v>
      </c>
      <c r="O830">
        <v>0</v>
      </c>
      <c r="Q830" t="s">
        <v>1808</v>
      </c>
      <c r="R830" s="2">
        <v>44927</v>
      </c>
      <c r="S830">
        <v>5510</v>
      </c>
      <c r="T830" s="2">
        <v>44562</v>
      </c>
      <c r="U830" t="s">
        <v>6884</v>
      </c>
      <c r="V830" t="s">
        <v>6885</v>
      </c>
      <c r="W830">
        <v>0</v>
      </c>
      <c r="Y830">
        <v>204</v>
      </c>
      <c r="Z830" s="2">
        <v>44561</v>
      </c>
      <c r="AA830" t="s">
        <v>6886</v>
      </c>
      <c r="AE830" t="s">
        <v>6887</v>
      </c>
      <c r="AF830" t="s">
        <v>20</v>
      </c>
      <c r="AG830" t="s">
        <v>21</v>
      </c>
      <c r="AH830">
        <v>5002</v>
      </c>
      <c r="AI830">
        <v>1</v>
      </c>
      <c r="AJ830">
        <v>5541</v>
      </c>
      <c r="AO830" t="s">
        <v>6888</v>
      </c>
      <c r="AS830" t="s">
        <v>1460</v>
      </c>
      <c r="AU830">
        <v>5002</v>
      </c>
      <c r="AV830">
        <v>5002</v>
      </c>
      <c r="AW830">
        <v>5002</v>
      </c>
      <c r="AX830">
        <v>16</v>
      </c>
      <c r="AY830">
        <v>16</v>
      </c>
      <c r="AZ830">
        <v>400</v>
      </c>
      <c r="BA830">
        <v>401</v>
      </c>
      <c r="BB830">
        <v>748</v>
      </c>
      <c r="BE830" t="s">
        <v>1827</v>
      </c>
      <c r="BF830" t="s">
        <v>1827</v>
      </c>
      <c r="BK830" t="s">
        <v>32</v>
      </c>
      <c r="BL830" t="s">
        <v>32</v>
      </c>
      <c r="BM830" s="2">
        <v>44561</v>
      </c>
    </row>
    <row r="831" spans="1:65">
      <c r="A831">
        <v>112756</v>
      </c>
      <c r="B831">
        <v>56551</v>
      </c>
      <c r="C831" t="s">
        <v>1806</v>
      </c>
      <c r="D831">
        <v>2680</v>
      </c>
      <c r="E831" t="s">
        <v>1806</v>
      </c>
      <c r="F831" t="s">
        <v>6896</v>
      </c>
      <c r="G831">
        <v>17</v>
      </c>
      <c r="I831" t="s">
        <v>6897</v>
      </c>
      <c r="J831" t="s">
        <v>6883</v>
      </c>
      <c r="K831" t="s">
        <v>1828</v>
      </c>
      <c r="M831">
        <v>5409100</v>
      </c>
      <c r="N831">
        <v>1.1000000000000001</v>
      </c>
      <c r="O831">
        <v>5950.01</v>
      </c>
      <c r="Q831" t="s">
        <v>1808</v>
      </c>
      <c r="R831" s="2">
        <v>44927</v>
      </c>
      <c r="S831">
        <v>5510</v>
      </c>
      <c r="T831" s="2">
        <v>44562</v>
      </c>
      <c r="U831" t="s">
        <v>6884</v>
      </c>
      <c r="V831" t="s">
        <v>6885</v>
      </c>
      <c r="W831">
        <v>0</v>
      </c>
      <c r="Y831">
        <v>204</v>
      </c>
      <c r="Z831" s="2">
        <v>44561</v>
      </c>
      <c r="AA831" t="s">
        <v>6886</v>
      </c>
      <c r="AE831" t="s">
        <v>6887</v>
      </c>
      <c r="AF831" t="s">
        <v>20</v>
      </c>
      <c r="AG831" t="s">
        <v>21</v>
      </c>
      <c r="AH831">
        <v>5002</v>
      </c>
      <c r="AI831">
        <v>1</v>
      </c>
      <c r="AJ831">
        <v>5540</v>
      </c>
      <c r="AO831" t="s">
        <v>6888</v>
      </c>
      <c r="AS831" t="s">
        <v>1460</v>
      </c>
      <c r="AU831">
        <v>5002</v>
      </c>
      <c r="AV831">
        <v>5002</v>
      </c>
      <c r="AW831">
        <v>5002</v>
      </c>
      <c r="AX831">
        <v>17</v>
      </c>
      <c r="AY831">
        <v>17</v>
      </c>
      <c r="AZ831">
        <v>400</v>
      </c>
      <c r="BA831">
        <v>401</v>
      </c>
      <c r="BB831">
        <v>748</v>
      </c>
      <c r="BE831" t="s">
        <v>1829</v>
      </c>
      <c r="BF831" t="s">
        <v>1829</v>
      </c>
      <c r="BK831" t="s">
        <v>32</v>
      </c>
      <c r="BL831" t="s">
        <v>32</v>
      </c>
      <c r="BM831" s="2">
        <v>44561</v>
      </c>
    </row>
    <row r="832" spans="1:65">
      <c r="A832">
        <v>112756</v>
      </c>
      <c r="B832">
        <v>56551</v>
      </c>
      <c r="C832" t="s">
        <v>1806</v>
      </c>
      <c r="D832">
        <v>2680</v>
      </c>
      <c r="E832" t="s">
        <v>1806</v>
      </c>
      <c r="F832" t="s">
        <v>6898</v>
      </c>
      <c r="G832">
        <v>17</v>
      </c>
      <c r="I832" t="s">
        <v>6897</v>
      </c>
      <c r="J832" t="s">
        <v>6877</v>
      </c>
      <c r="K832" t="s">
        <v>1828</v>
      </c>
      <c r="M832">
        <v>425700</v>
      </c>
      <c r="N832">
        <v>1.1000000000000001</v>
      </c>
      <c r="O832">
        <v>468.27</v>
      </c>
      <c r="Q832" t="s">
        <v>1808</v>
      </c>
      <c r="R832" s="2">
        <v>44927</v>
      </c>
      <c r="S832">
        <v>5510</v>
      </c>
      <c r="T832" s="2">
        <v>44562</v>
      </c>
      <c r="U832" t="s">
        <v>6884</v>
      </c>
      <c r="V832" t="s">
        <v>6885</v>
      </c>
      <c r="W832">
        <v>0</v>
      </c>
      <c r="Y832">
        <v>204</v>
      </c>
      <c r="Z832" s="2">
        <v>44561</v>
      </c>
      <c r="AA832" t="s">
        <v>6886</v>
      </c>
      <c r="AE832" t="s">
        <v>6887</v>
      </c>
      <c r="AF832" t="s">
        <v>20</v>
      </c>
      <c r="AG832" t="s">
        <v>21</v>
      </c>
      <c r="AH832">
        <v>5002</v>
      </c>
      <c r="AI832">
        <v>1</v>
      </c>
      <c r="AJ832">
        <v>5541</v>
      </c>
      <c r="AO832" t="s">
        <v>6888</v>
      </c>
      <c r="AS832" t="s">
        <v>1460</v>
      </c>
      <c r="AU832">
        <v>5002</v>
      </c>
      <c r="AV832">
        <v>5002</v>
      </c>
      <c r="AW832">
        <v>5002</v>
      </c>
      <c r="AX832">
        <v>18</v>
      </c>
      <c r="AY832">
        <v>18</v>
      </c>
      <c r="AZ832">
        <v>400</v>
      </c>
      <c r="BA832">
        <v>401</v>
      </c>
      <c r="BB832">
        <v>748</v>
      </c>
      <c r="BE832" t="s">
        <v>1830</v>
      </c>
      <c r="BF832" t="s">
        <v>1830</v>
      </c>
      <c r="BK832" t="s">
        <v>32</v>
      </c>
      <c r="BL832" t="s">
        <v>32</v>
      </c>
      <c r="BM832" s="2">
        <v>44561</v>
      </c>
    </row>
    <row r="833" spans="1:65">
      <c r="A833">
        <v>112756</v>
      </c>
      <c r="B833">
        <v>56551</v>
      </c>
      <c r="C833" t="s">
        <v>1806</v>
      </c>
      <c r="D833">
        <v>2680</v>
      </c>
      <c r="E833" t="s">
        <v>1806</v>
      </c>
      <c r="G833">
        <v>0</v>
      </c>
      <c r="J833" t="s">
        <v>6883</v>
      </c>
      <c r="M833">
        <v>0</v>
      </c>
      <c r="N833">
        <v>0</v>
      </c>
      <c r="O833">
        <v>0</v>
      </c>
      <c r="Q833" t="s">
        <v>1808</v>
      </c>
      <c r="R833" s="2">
        <v>44927</v>
      </c>
      <c r="S833">
        <v>5510</v>
      </c>
      <c r="T833" s="2">
        <v>44562</v>
      </c>
      <c r="U833" t="s">
        <v>6884</v>
      </c>
      <c r="V833" t="s">
        <v>6885</v>
      </c>
      <c r="W833">
        <v>0</v>
      </c>
      <c r="Y833">
        <v>204</v>
      </c>
      <c r="Z833" s="2">
        <v>44561</v>
      </c>
      <c r="AA833" t="s">
        <v>6886</v>
      </c>
      <c r="AE833" t="s">
        <v>6887</v>
      </c>
      <c r="AF833" t="s">
        <v>20</v>
      </c>
      <c r="AG833" t="s">
        <v>21</v>
      </c>
      <c r="AH833">
        <v>5002</v>
      </c>
      <c r="AI833">
        <v>1</v>
      </c>
      <c r="AJ833">
        <v>5540</v>
      </c>
      <c r="AO833" t="s">
        <v>6888</v>
      </c>
      <c r="AS833" t="s">
        <v>1460</v>
      </c>
      <c r="AU833">
        <v>5002</v>
      </c>
      <c r="AV833">
        <v>5002</v>
      </c>
      <c r="AW833">
        <v>5002</v>
      </c>
      <c r="AX833">
        <v>19</v>
      </c>
      <c r="AY833">
        <v>19</v>
      </c>
      <c r="AZ833">
        <v>400</v>
      </c>
      <c r="BA833">
        <v>401</v>
      </c>
      <c r="BB833">
        <v>748</v>
      </c>
      <c r="BE833" t="s">
        <v>1834</v>
      </c>
      <c r="BF833" t="s">
        <v>1834</v>
      </c>
      <c r="BK833" t="s">
        <v>32</v>
      </c>
      <c r="BL833" t="s">
        <v>32</v>
      </c>
      <c r="BM833" s="2">
        <v>44561</v>
      </c>
    </row>
    <row r="834" spans="1:65">
      <c r="A834">
        <v>112756</v>
      </c>
      <c r="B834">
        <v>56551</v>
      </c>
      <c r="C834" t="s">
        <v>1806</v>
      </c>
      <c r="D834">
        <v>2680</v>
      </c>
      <c r="E834" t="s">
        <v>1806</v>
      </c>
      <c r="G834">
        <v>0</v>
      </c>
      <c r="J834" t="s">
        <v>6877</v>
      </c>
      <c r="M834">
        <v>0</v>
      </c>
      <c r="N834">
        <v>0</v>
      </c>
      <c r="O834">
        <v>0</v>
      </c>
      <c r="Q834" t="s">
        <v>1808</v>
      </c>
      <c r="R834" s="2">
        <v>44927</v>
      </c>
      <c r="S834">
        <v>5510</v>
      </c>
      <c r="T834" s="2">
        <v>44562</v>
      </c>
      <c r="U834" t="s">
        <v>6884</v>
      </c>
      <c r="V834" t="s">
        <v>6885</v>
      </c>
      <c r="W834">
        <v>0</v>
      </c>
      <c r="Y834">
        <v>204</v>
      </c>
      <c r="Z834" s="2">
        <v>44561</v>
      </c>
      <c r="AA834" t="s">
        <v>6886</v>
      </c>
      <c r="AE834" t="s">
        <v>6887</v>
      </c>
      <c r="AF834" t="s">
        <v>20</v>
      </c>
      <c r="AG834" t="s">
        <v>21</v>
      </c>
      <c r="AH834">
        <v>5002</v>
      </c>
      <c r="AI834">
        <v>1</v>
      </c>
      <c r="AJ834">
        <v>5541</v>
      </c>
      <c r="AO834" t="s">
        <v>6888</v>
      </c>
      <c r="AS834" t="s">
        <v>1460</v>
      </c>
      <c r="AU834">
        <v>5002</v>
      </c>
      <c r="AV834">
        <v>5002</v>
      </c>
      <c r="AW834">
        <v>5002</v>
      </c>
      <c r="AX834">
        <v>20</v>
      </c>
      <c r="AY834">
        <v>20</v>
      </c>
      <c r="AZ834">
        <v>400</v>
      </c>
      <c r="BA834">
        <v>401</v>
      </c>
      <c r="BB834">
        <v>748</v>
      </c>
      <c r="BE834" t="s">
        <v>6899</v>
      </c>
      <c r="BF834" t="s">
        <v>6899</v>
      </c>
      <c r="BK834" t="s">
        <v>32</v>
      </c>
      <c r="BL834" t="s">
        <v>32</v>
      </c>
      <c r="BM834" s="2">
        <v>44561</v>
      </c>
    </row>
    <row r="835" spans="1:65">
      <c r="A835">
        <v>112756</v>
      </c>
      <c r="B835">
        <v>56551</v>
      </c>
      <c r="C835" t="s">
        <v>1806</v>
      </c>
      <c r="D835">
        <v>2680</v>
      </c>
      <c r="E835" t="s">
        <v>1806</v>
      </c>
      <c r="G835">
        <v>0</v>
      </c>
      <c r="J835" t="s">
        <v>6883</v>
      </c>
      <c r="M835">
        <v>0</v>
      </c>
      <c r="N835">
        <v>0</v>
      </c>
      <c r="O835">
        <v>0</v>
      </c>
      <c r="Q835" t="s">
        <v>1808</v>
      </c>
      <c r="R835" s="2">
        <v>44927</v>
      </c>
      <c r="S835">
        <v>5510</v>
      </c>
      <c r="T835" s="2">
        <v>44562</v>
      </c>
      <c r="U835" t="s">
        <v>6884</v>
      </c>
      <c r="V835" t="s">
        <v>6885</v>
      </c>
      <c r="W835">
        <v>0</v>
      </c>
      <c r="Y835">
        <v>204</v>
      </c>
      <c r="Z835" s="2">
        <v>44561</v>
      </c>
      <c r="AA835" t="s">
        <v>6886</v>
      </c>
      <c r="AE835" t="s">
        <v>6887</v>
      </c>
      <c r="AF835" t="s">
        <v>20</v>
      </c>
      <c r="AG835" t="s">
        <v>21</v>
      </c>
      <c r="AH835">
        <v>5002</v>
      </c>
      <c r="AI835">
        <v>1</v>
      </c>
      <c r="AJ835">
        <v>5540</v>
      </c>
      <c r="AO835" t="s">
        <v>6888</v>
      </c>
      <c r="AS835" t="s">
        <v>1460</v>
      </c>
      <c r="AU835">
        <v>5002</v>
      </c>
      <c r="AV835">
        <v>5002</v>
      </c>
      <c r="AW835">
        <v>5002</v>
      </c>
      <c r="AX835">
        <v>21</v>
      </c>
      <c r="AY835">
        <v>21</v>
      </c>
      <c r="AZ835">
        <v>400</v>
      </c>
      <c r="BA835">
        <v>401</v>
      </c>
      <c r="BB835">
        <v>748</v>
      </c>
      <c r="BE835" t="s">
        <v>1837</v>
      </c>
      <c r="BF835" t="s">
        <v>1837</v>
      </c>
      <c r="BK835" t="s">
        <v>32</v>
      </c>
      <c r="BL835" t="s">
        <v>32</v>
      </c>
      <c r="BM835" s="2">
        <v>44561</v>
      </c>
    </row>
    <row r="836" spans="1:65">
      <c r="A836">
        <v>112756</v>
      </c>
      <c r="B836">
        <v>56551</v>
      </c>
      <c r="C836" t="s">
        <v>1806</v>
      </c>
      <c r="D836">
        <v>2680</v>
      </c>
      <c r="E836" t="s">
        <v>1806</v>
      </c>
      <c r="G836">
        <v>0</v>
      </c>
      <c r="J836" t="s">
        <v>6877</v>
      </c>
      <c r="M836">
        <v>0</v>
      </c>
      <c r="N836">
        <v>0</v>
      </c>
      <c r="O836">
        <v>0</v>
      </c>
      <c r="Q836" t="s">
        <v>1808</v>
      </c>
      <c r="R836" s="2">
        <v>44927</v>
      </c>
      <c r="S836">
        <v>5510</v>
      </c>
      <c r="T836" s="2">
        <v>44562</v>
      </c>
      <c r="U836" t="s">
        <v>6884</v>
      </c>
      <c r="V836" t="s">
        <v>6885</v>
      </c>
      <c r="W836">
        <v>0</v>
      </c>
      <c r="Y836">
        <v>204</v>
      </c>
      <c r="Z836" s="2">
        <v>44561</v>
      </c>
      <c r="AA836" t="s">
        <v>6886</v>
      </c>
      <c r="AE836" t="s">
        <v>6887</v>
      </c>
      <c r="AF836" t="s">
        <v>20</v>
      </c>
      <c r="AG836" t="s">
        <v>21</v>
      </c>
      <c r="AH836">
        <v>5002</v>
      </c>
      <c r="AI836">
        <v>1</v>
      </c>
      <c r="AJ836">
        <v>5541</v>
      </c>
      <c r="AO836" t="s">
        <v>6888</v>
      </c>
      <c r="AS836" t="s">
        <v>1460</v>
      </c>
      <c r="AU836">
        <v>5002</v>
      </c>
      <c r="AV836">
        <v>5002</v>
      </c>
      <c r="AW836">
        <v>5002</v>
      </c>
      <c r="AX836">
        <v>22</v>
      </c>
      <c r="AY836">
        <v>22</v>
      </c>
      <c r="AZ836">
        <v>400</v>
      </c>
      <c r="BA836">
        <v>401</v>
      </c>
      <c r="BB836">
        <v>748</v>
      </c>
      <c r="BE836" t="s">
        <v>1837</v>
      </c>
      <c r="BF836" t="s">
        <v>1837</v>
      </c>
      <c r="BK836" t="s">
        <v>32</v>
      </c>
      <c r="BL836" t="s">
        <v>32</v>
      </c>
      <c r="BM836" s="2">
        <v>44561</v>
      </c>
    </row>
    <row r="837" spans="1:65">
      <c r="A837">
        <v>112756</v>
      </c>
      <c r="B837">
        <v>56551</v>
      </c>
      <c r="C837" t="s">
        <v>1806</v>
      </c>
      <c r="D837">
        <v>2680</v>
      </c>
      <c r="E837" t="s">
        <v>1806</v>
      </c>
      <c r="G837">
        <v>0</v>
      </c>
      <c r="J837" t="s">
        <v>6900</v>
      </c>
      <c r="M837">
        <v>0</v>
      </c>
      <c r="N837">
        <v>0</v>
      </c>
      <c r="O837">
        <v>0</v>
      </c>
      <c r="Q837" t="s">
        <v>1808</v>
      </c>
      <c r="R837" s="2">
        <v>44927</v>
      </c>
      <c r="S837">
        <v>5510</v>
      </c>
      <c r="T837" s="2">
        <v>44562</v>
      </c>
      <c r="U837" t="s">
        <v>6884</v>
      </c>
      <c r="V837" t="s">
        <v>6885</v>
      </c>
      <c r="W837">
        <v>0</v>
      </c>
      <c r="Y837">
        <v>204</v>
      </c>
      <c r="Z837" s="2">
        <v>44561</v>
      </c>
      <c r="AA837" t="s">
        <v>6886</v>
      </c>
      <c r="AE837" t="s">
        <v>6887</v>
      </c>
      <c r="AF837" t="s">
        <v>20</v>
      </c>
      <c r="AG837" t="s">
        <v>21</v>
      </c>
      <c r="AH837">
        <v>5002</v>
      </c>
      <c r="AI837">
        <v>1</v>
      </c>
      <c r="AJ837">
        <v>5557</v>
      </c>
      <c r="AO837" t="s">
        <v>6888</v>
      </c>
      <c r="AS837" t="s">
        <v>1460</v>
      </c>
      <c r="AU837">
        <v>5002</v>
      </c>
      <c r="AV837">
        <v>5002</v>
      </c>
      <c r="AW837">
        <v>5002</v>
      </c>
      <c r="AX837">
        <v>23</v>
      </c>
      <c r="AY837">
        <v>23</v>
      </c>
      <c r="AZ837">
        <v>400</v>
      </c>
      <c r="BA837">
        <v>401</v>
      </c>
      <c r="BB837">
        <v>748</v>
      </c>
      <c r="BE837" t="s">
        <v>42</v>
      </c>
      <c r="BF837" t="s">
        <v>42</v>
      </c>
      <c r="BK837" t="s">
        <v>32</v>
      </c>
      <c r="BL837" t="s">
        <v>32</v>
      </c>
      <c r="BM837" s="2">
        <v>44561</v>
      </c>
    </row>
    <row r="838" spans="1:65">
      <c r="A838">
        <v>112756</v>
      </c>
      <c r="B838">
        <v>56551</v>
      </c>
      <c r="C838" t="s">
        <v>1806</v>
      </c>
      <c r="D838">
        <v>2680</v>
      </c>
      <c r="E838" t="s">
        <v>1806</v>
      </c>
      <c r="G838">
        <v>0</v>
      </c>
      <c r="H838" t="s">
        <v>6895</v>
      </c>
      <c r="J838" t="s">
        <v>6883</v>
      </c>
      <c r="M838">
        <v>0</v>
      </c>
      <c r="N838">
        <v>0</v>
      </c>
      <c r="O838">
        <v>0</v>
      </c>
      <c r="Q838" t="s">
        <v>1808</v>
      </c>
      <c r="R838" s="2">
        <v>44927</v>
      </c>
      <c r="S838">
        <v>5510</v>
      </c>
      <c r="T838" s="2">
        <v>44562</v>
      </c>
      <c r="U838" t="s">
        <v>6884</v>
      </c>
      <c r="V838" t="s">
        <v>6885</v>
      </c>
      <c r="W838">
        <v>0</v>
      </c>
      <c r="Y838">
        <v>204</v>
      </c>
      <c r="Z838" s="2">
        <v>44561</v>
      </c>
      <c r="AA838" t="s">
        <v>6886</v>
      </c>
      <c r="AE838" t="s">
        <v>6887</v>
      </c>
      <c r="AF838" t="s">
        <v>20</v>
      </c>
      <c r="AG838" t="s">
        <v>21</v>
      </c>
      <c r="AH838">
        <v>5002</v>
      </c>
      <c r="AI838">
        <v>1</v>
      </c>
      <c r="AJ838">
        <v>5540</v>
      </c>
      <c r="AO838" t="s">
        <v>6888</v>
      </c>
      <c r="AS838" t="s">
        <v>1460</v>
      </c>
      <c r="AU838">
        <v>5002</v>
      </c>
      <c r="AV838">
        <v>5002</v>
      </c>
      <c r="AW838">
        <v>5002</v>
      </c>
      <c r="AX838">
        <v>24</v>
      </c>
      <c r="AY838">
        <v>24</v>
      </c>
      <c r="AZ838">
        <v>400</v>
      </c>
      <c r="BA838">
        <v>401</v>
      </c>
      <c r="BB838">
        <v>748</v>
      </c>
      <c r="BE838" t="s">
        <v>1841</v>
      </c>
      <c r="BF838" t="s">
        <v>1841</v>
      </c>
      <c r="BK838" t="s">
        <v>32</v>
      </c>
      <c r="BL838" t="s">
        <v>32</v>
      </c>
      <c r="BM838" s="2">
        <v>44561</v>
      </c>
    </row>
    <row r="839" spans="1:65">
      <c r="A839">
        <v>112756</v>
      </c>
      <c r="B839">
        <v>56551</v>
      </c>
      <c r="C839" t="s">
        <v>1806</v>
      </c>
      <c r="D839">
        <v>2680</v>
      </c>
      <c r="E839" t="s">
        <v>1806</v>
      </c>
      <c r="G839">
        <v>0</v>
      </c>
      <c r="J839" t="s">
        <v>6883</v>
      </c>
      <c r="M839">
        <v>0</v>
      </c>
      <c r="N839">
        <v>0</v>
      </c>
      <c r="O839">
        <v>0</v>
      </c>
      <c r="Q839" t="s">
        <v>1808</v>
      </c>
      <c r="R839" s="2">
        <v>44927</v>
      </c>
      <c r="S839">
        <v>5510</v>
      </c>
      <c r="T839" s="2">
        <v>44562</v>
      </c>
      <c r="U839" t="s">
        <v>6884</v>
      </c>
      <c r="V839" t="s">
        <v>6885</v>
      </c>
      <c r="W839">
        <v>0</v>
      </c>
      <c r="Y839">
        <v>204</v>
      </c>
      <c r="Z839" s="2">
        <v>44561</v>
      </c>
      <c r="AA839" t="s">
        <v>6886</v>
      </c>
      <c r="AE839" t="s">
        <v>6887</v>
      </c>
      <c r="AF839" t="s">
        <v>20</v>
      </c>
      <c r="AG839" t="s">
        <v>21</v>
      </c>
      <c r="AH839">
        <v>5002</v>
      </c>
      <c r="AI839">
        <v>1</v>
      </c>
      <c r="AJ839">
        <v>5540</v>
      </c>
      <c r="AO839" t="s">
        <v>6888</v>
      </c>
      <c r="AS839" t="s">
        <v>1460</v>
      </c>
      <c r="AU839">
        <v>5002</v>
      </c>
      <c r="AV839">
        <v>5002</v>
      </c>
      <c r="AW839">
        <v>5002</v>
      </c>
      <c r="AX839">
        <v>26</v>
      </c>
      <c r="AY839">
        <v>25</v>
      </c>
      <c r="AZ839">
        <v>400</v>
      </c>
      <c r="BA839">
        <v>401</v>
      </c>
      <c r="BB839">
        <v>748</v>
      </c>
      <c r="BE839" t="s">
        <v>1844</v>
      </c>
      <c r="BF839" t="s">
        <v>1844</v>
      </c>
      <c r="BK839" t="s">
        <v>32</v>
      </c>
      <c r="BL839" t="s">
        <v>32</v>
      </c>
      <c r="BM839" s="2">
        <v>44561</v>
      </c>
    </row>
    <row r="840" spans="1:65">
      <c r="A840">
        <v>112756</v>
      </c>
      <c r="B840">
        <v>56551</v>
      </c>
      <c r="C840" t="s">
        <v>1806</v>
      </c>
      <c r="D840">
        <v>2680</v>
      </c>
      <c r="E840" t="s">
        <v>1806</v>
      </c>
      <c r="G840">
        <v>0</v>
      </c>
      <c r="J840" t="s">
        <v>6883</v>
      </c>
      <c r="M840">
        <v>0</v>
      </c>
      <c r="N840">
        <v>0</v>
      </c>
      <c r="O840">
        <v>0</v>
      </c>
      <c r="Q840" t="s">
        <v>1808</v>
      </c>
      <c r="R840" s="2">
        <v>44927</v>
      </c>
      <c r="S840">
        <v>5510</v>
      </c>
      <c r="T840" s="2">
        <v>44562</v>
      </c>
      <c r="U840" t="s">
        <v>6884</v>
      </c>
      <c r="V840" t="s">
        <v>6885</v>
      </c>
      <c r="W840">
        <v>0</v>
      </c>
      <c r="Y840">
        <v>204</v>
      </c>
      <c r="Z840" s="2">
        <v>44561</v>
      </c>
      <c r="AA840" t="s">
        <v>6886</v>
      </c>
      <c r="AE840" t="s">
        <v>6887</v>
      </c>
      <c r="AF840" t="s">
        <v>20</v>
      </c>
      <c r="AG840" t="s">
        <v>21</v>
      </c>
      <c r="AH840">
        <v>5002</v>
      </c>
      <c r="AI840">
        <v>1</v>
      </c>
      <c r="AJ840">
        <v>5540</v>
      </c>
      <c r="AO840" t="s">
        <v>6888</v>
      </c>
      <c r="AS840" t="s">
        <v>1460</v>
      </c>
      <c r="AU840">
        <v>5002</v>
      </c>
      <c r="AV840">
        <v>5002</v>
      </c>
      <c r="AW840">
        <v>5002</v>
      </c>
      <c r="AX840">
        <v>28</v>
      </c>
      <c r="AY840">
        <v>27</v>
      </c>
      <c r="AZ840">
        <v>400</v>
      </c>
      <c r="BA840">
        <v>401</v>
      </c>
      <c r="BB840">
        <v>748</v>
      </c>
      <c r="BE840" t="s">
        <v>1847</v>
      </c>
      <c r="BF840" t="s">
        <v>1847</v>
      </c>
      <c r="BK840" t="s">
        <v>32</v>
      </c>
      <c r="BL840" t="s">
        <v>32</v>
      </c>
      <c r="BM840" s="2">
        <v>44561</v>
      </c>
    </row>
    <row r="841" spans="1:65">
      <c r="A841">
        <v>112756</v>
      </c>
      <c r="B841">
        <v>56551</v>
      </c>
      <c r="C841" t="s">
        <v>1806</v>
      </c>
      <c r="D841">
        <v>2680</v>
      </c>
      <c r="E841" t="s">
        <v>1806</v>
      </c>
      <c r="G841">
        <v>0</v>
      </c>
      <c r="J841" t="s">
        <v>6883</v>
      </c>
      <c r="M841">
        <v>0</v>
      </c>
      <c r="N841">
        <v>0</v>
      </c>
      <c r="O841">
        <v>0</v>
      </c>
      <c r="Q841" t="s">
        <v>1808</v>
      </c>
      <c r="R841" s="2">
        <v>44927</v>
      </c>
      <c r="S841">
        <v>5510</v>
      </c>
      <c r="T841" s="2">
        <v>44562</v>
      </c>
      <c r="U841" t="s">
        <v>6884</v>
      </c>
      <c r="V841" t="s">
        <v>6885</v>
      </c>
      <c r="W841">
        <v>0</v>
      </c>
      <c r="Y841">
        <v>204</v>
      </c>
      <c r="Z841" s="2">
        <v>44561</v>
      </c>
      <c r="AA841" t="s">
        <v>6886</v>
      </c>
      <c r="AE841" t="s">
        <v>6887</v>
      </c>
      <c r="AF841" t="s">
        <v>20</v>
      </c>
      <c r="AG841" t="s">
        <v>21</v>
      </c>
      <c r="AH841">
        <v>5002</v>
      </c>
      <c r="AI841">
        <v>1</v>
      </c>
      <c r="AJ841">
        <v>5540</v>
      </c>
      <c r="AO841" t="s">
        <v>6888</v>
      </c>
      <c r="AS841" t="s">
        <v>1460</v>
      </c>
      <c r="AU841">
        <v>5002</v>
      </c>
      <c r="AV841">
        <v>5002</v>
      </c>
      <c r="AW841">
        <v>5002</v>
      </c>
      <c r="AX841">
        <v>29</v>
      </c>
      <c r="AY841">
        <v>28</v>
      </c>
      <c r="AZ841">
        <v>400</v>
      </c>
      <c r="BA841">
        <v>401</v>
      </c>
      <c r="BB841">
        <v>748</v>
      </c>
      <c r="BE841" t="s">
        <v>1850</v>
      </c>
      <c r="BF841" t="s">
        <v>1850</v>
      </c>
      <c r="BK841" t="s">
        <v>32</v>
      </c>
      <c r="BL841" t="s">
        <v>32</v>
      </c>
      <c r="BM841" s="2">
        <v>44561</v>
      </c>
    </row>
    <row r="842" spans="1:65">
      <c r="A842">
        <v>112756</v>
      </c>
      <c r="B842">
        <v>56551</v>
      </c>
      <c r="C842" t="s">
        <v>1806</v>
      </c>
      <c r="D842">
        <v>2680</v>
      </c>
      <c r="E842" t="s">
        <v>1806</v>
      </c>
      <c r="G842">
        <v>0</v>
      </c>
      <c r="J842" t="s">
        <v>6877</v>
      </c>
      <c r="M842">
        <v>0</v>
      </c>
      <c r="N842">
        <v>0</v>
      </c>
      <c r="O842">
        <v>0</v>
      </c>
      <c r="Q842" t="s">
        <v>1808</v>
      </c>
      <c r="R842" s="2">
        <v>44927</v>
      </c>
      <c r="S842">
        <v>5510</v>
      </c>
      <c r="T842" s="2">
        <v>44562</v>
      </c>
      <c r="U842" t="s">
        <v>6884</v>
      </c>
      <c r="V842" t="s">
        <v>6885</v>
      </c>
      <c r="W842">
        <v>0</v>
      </c>
      <c r="Y842">
        <v>204</v>
      </c>
      <c r="Z842" s="2">
        <v>44561</v>
      </c>
      <c r="AA842" t="s">
        <v>6886</v>
      </c>
      <c r="AE842" t="s">
        <v>6887</v>
      </c>
      <c r="AF842" t="s">
        <v>20</v>
      </c>
      <c r="AG842" t="s">
        <v>21</v>
      </c>
      <c r="AH842">
        <v>5002</v>
      </c>
      <c r="AI842">
        <v>1</v>
      </c>
      <c r="AJ842">
        <v>5541</v>
      </c>
      <c r="AO842" t="s">
        <v>6888</v>
      </c>
      <c r="AS842" t="s">
        <v>1460</v>
      </c>
      <c r="AU842">
        <v>5002</v>
      </c>
      <c r="AV842">
        <v>5002</v>
      </c>
      <c r="AW842">
        <v>5002</v>
      </c>
      <c r="AX842">
        <v>30</v>
      </c>
      <c r="AY842">
        <v>29</v>
      </c>
      <c r="AZ842">
        <v>400</v>
      </c>
      <c r="BA842">
        <v>401</v>
      </c>
      <c r="BB842">
        <v>748</v>
      </c>
      <c r="BE842" t="s">
        <v>1850</v>
      </c>
      <c r="BF842" t="s">
        <v>1850</v>
      </c>
      <c r="BK842" t="s">
        <v>32</v>
      </c>
      <c r="BL842" t="s">
        <v>32</v>
      </c>
      <c r="BM842" s="2">
        <v>44561</v>
      </c>
    </row>
    <row r="843" spans="1:65">
      <c r="A843">
        <v>112756</v>
      </c>
      <c r="B843">
        <v>56551</v>
      </c>
      <c r="C843" t="s">
        <v>1806</v>
      </c>
      <c r="D843">
        <v>2680</v>
      </c>
      <c r="E843" t="s">
        <v>1806</v>
      </c>
      <c r="G843">
        <v>0</v>
      </c>
      <c r="H843" t="s">
        <v>6901</v>
      </c>
      <c r="J843" t="s">
        <v>6883</v>
      </c>
      <c r="M843">
        <v>0</v>
      </c>
      <c r="N843">
        <v>0</v>
      </c>
      <c r="O843">
        <v>0</v>
      </c>
      <c r="Q843" t="s">
        <v>1808</v>
      </c>
      <c r="R843" s="2">
        <v>44927</v>
      </c>
      <c r="S843">
        <v>5510</v>
      </c>
      <c r="T843" s="2">
        <v>44562</v>
      </c>
      <c r="U843" t="s">
        <v>6884</v>
      </c>
      <c r="V843" t="s">
        <v>6885</v>
      </c>
      <c r="W843">
        <v>0</v>
      </c>
      <c r="Y843">
        <v>204</v>
      </c>
      <c r="Z843" s="2">
        <v>44561</v>
      </c>
      <c r="AA843" t="s">
        <v>6886</v>
      </c>
      <c r="AE843" t="s">
        <v>6887</v>
      </c>
      <c r="AF843" t="s">
        <v>20</v>
      </c>
      <c r="AG843" t="s">
        <v>21</v>
      </c>
      <c r="AH843">
        <v>5002</v>
      </c>
      <c r="AI843">
        <v>1</v>
      </c>
      <c r="AJ843">
        <v>5540</v>
      </c>
      <c r="AO843" t="s">
        <v>6888</v>
      </c>
      <c r="AS843" t="s">
        <v>1460</v>
      </c>
      <c r="AU843">
        <v>5002</v>
      </c>
      <c r="AV843">
        <v>5002</v>
      </c>
      <c r="AW843">
        <v>5002</v>
      </c>
      <c r="AX843">
        <v>31</v>
      </c>
      <c r="AY843">
        <v>30</v>
      </c>
      <c r="AZ843">
        <v>400</v>
      </c>
      <c r="BA843">
        <v>401</v>
      </c>
      <c r="BB843">
        <v>748</v>
      </c>
      <c r="BE843" t="s">
        <v>1851</v>
      </c>
      <c r="BF843" t="s">
        <v>1851</v>
      </c>
      <c r="BK843" t="s">
        <v>32</v>
      </c>
      <c r="BL843" t="s">
        <v>32</v>
      </c>
      <c r="BM843" s="2">
        <v>44561</v>
      </c>
    </row>
    <row r="844" spans="1:65">
      <c r="A844">
        <v>112756</v>
      </c>
      <c r="B844">
        <v>56551</v>
      </c>
      <c r="C844" t="s">
        <v>1806</v>
      </c>
      <c r="D844">
        <v>2680</v>
      </c>
      <c r="E844" t="s">
        <v>1806</v>
      </c>
      <c r="F844" t="s">
        <v>6902</v>
      </c>
      <c r="G844">
        <v>126</v>
      </c>
      <c r="H844" t="s">
        <v>6895</v>
      </c>
      <c r="I844" t="s">
        <v>6903</v>
      </c>
      <c r="J844" t="s">
        <v>6883</v>
      </c>
      <c r="K844" t="s">
        <v>1528</v>
      </c>
      <c r="M844">
        <v>1095000</v>
      </c>
      <c r="N844">
        <v>1.1000000000000001</v>
      </c>
      <c r="O844">
        <v>1204.5</v>
      </c>
      <c r="Q844" t="s">
        <v>1808</v>
      </c>
      <c r="R844" s="2">
        <v>44927</v>
      </c>
      <c r="S844">
        <v>5510</v>
      </c>
      <c r="T844" s="2">
        <v>44562</v>
      </c>
      <c r="U844" t="s">
        <v>6884</v>
      </c>
      <c r="V844" t="s">
        <v>6885</v>
      </c>
      <c r="W844">
        <v>0</v>
      </c>
      <c r="Y844">
        <v>204</v>
      </c>
      <c r="Z844" s="2">
        <v>44561</v>
      </c>
      <c r="AA844" t="s">
        <v>6886</v>
      </c>
      <c r="AE844" t="s">
        <v>6887</v>
      </c>
      <c r="AF844" t="s">
        <v>20</v>
      </c>
      <c r="AG844" t="s">
        <v>21</v>
      </c>
      <c r="AH844">
        <v>5002</v>
      </c>
      <c r="AI844">
        <v>1</v>
      </c>
      <c r="AJ844">
        <v>5540</v>
      </c>
      <c r="AO844" t="s">
        <v>6888</v>
      </c>
      <c r="AS844" t="s">
        <v>1460</v>
      </c>
      <c r="AU844">
        <v>5002</v>
      </c>
      <c r="AV844">
        <v>5002</v>
      </c>
      <c r="AW844">
        <v>5002</v>
      </c>
      <c r="AX844">
        <v>32</v>
      </c>
      <c r="AY844">
        <v>31</v>
      </c>
      <c r="AZ844">
        <v>400</v>
      </c>
      <c r="BA844">
        <v>401</v>
      </c>
      <c r="BB844">
        <v>748</v>
      </c>
      <c r="BE844" t="s">
        <v>1853</v>
      </c>
      <c r="BF844" t="s">
        <v>1853</v>
      </c>
      <c r="BK844" t="s">
        <v>32</v>
      </c>
      <c r="BL844" t="s">
        <v>32</v>
      </c>
      <c r="BM844" s="2">
        <v>44561</v>
      </c>
    </row>
    <row r="845" spans="1:65">
      <c r="A845">
        <v>112756</v>
      </c>
      <c r="B845">
        <v>56551</v>
      </c>
      <c r="C845" t="s">
        <v>1806</v>
      </c>
      <c r="D845">
        <v>2680</v>
      </c>
      <c r="E845" t="s">
        <v>1806</v>
      </c>
      <c r="G845">
        <v>0</v>
      </c>
      <c r="J845" t="s">
        <v>6883</v>
      </c>
      <c r="M845">
        <v>0</v>
      </c>
      <c r="N845">
        <v>0</v>
      </c>
      <c r="O845">
        <v>0</v>
      </c>
      <c r="Q845" t="s">
        <v>1808</v>
      </c>
      <c r="R845" s="2">
        <v>44927</v>
      </c>
      <c r="S845">
        <v>5510</v>
      </c>
      <c r="T845" s="2">
        <v>44562</v>
      </c>
      <c r="U845" t="s">
        <v>6884</v>
      </c>
      <c r="V845" t="s">
        <v>6885</v>
      </c>
      <c r="W845">
        <v>0</v>
      </c>
      <c r="Y845">
        <v>204</v>
      </c>
      <c r="Z845" s="2">
        <v>44561</v>
      </c>
      <c r="AA845" t="s">
        <v>6886</v>
      </c>
      <c r="AE845" t="s">
        <v>6887</v>
      </c>
      <c r="AF845" t="s">
        <v>20</v>
      </c>
      <c r="AG845" t="s">
        <v>21</v>
      </c>
      <c r="AH845">
        <v>5002</v>
      </c>
      <c r="AI845">
        <v>1</v>
      </c>
      <c r="AJ845">
        <v>5540</v>
      </c>
      <c r="AO845" t="s">
        <v>6888</v>
      </c>
      <c r="AS845" t="s">
        <v>1460</v>
      </c>
      <c r="AU845">
        <v>5002</v>
      </c>
      <c r="AV845">
        <v>5002</v>
      </c>
      <c r="AW845">
        <v>5002</v>
      </c>
      <c r="AX845">
        <v>33</v>
      </c>
      <c r="AY845">
        <v>32</v>
      </c>
      <c r="AZ845">
        <v>400</v>
      </c>
      <c r="BA845">
        <v>401</v>
      </c>
      <c r="BB845">
        <v>748</v>
      </c>
      <c r="BE845" t="s">
        <v>1856</v>
      </c>
      <c r="BF845" t="s">
        <v>1856</v>
      </c>
      <c r="BK845" t="s">
        <v>32</v>
      </c>
      <c r="BL845" t="s">
        <v>32</v>
      </c>
      <c r="BM845" s="2">
        <v>44561</v>
      </c>
    </row>
    <row r="846" spans="1:65">
      <c r="A846">
        <v>112756</v>
      </c>
      <c r="B846">
        <v>56551</v>
      </c>
      <c r="C846" t="s">
        <v>1806</v>
      </c>
      <c r="D846">
        <v>2680</v>
      </c>
      <c r="E846" t="s">
        <v>1806</v>
      </c>
      <c r="G846">
        <v>0</v>
      </c>
      <c r="J846" t="s">
        <v>6877</v>
      </c>
      <c r="M846">
        <v>0</v>
      </c>
      <c r="N846">
        <v>0</v>
      </c>
      <c r="O846">
        <v>0</v>
      </c>
      <c r="Q846" t="s">
        <v>1808</v>
      </c>
      <c r="R846" s="2">
        <v>44927</v>
      </c>
      <c r="S846">
        <v>5510</v>
      </c>
      <c r="T846" s="2">
        <v>44562</v>
      </c>
      <c r="U846" t="s">
        <v>6884</v>
      </c>
      <c r="V846" t="s">
        <v>6885</v>
      </c>
      <c r="W846">
        <v>0</v>
      </c>
      <c r="Y846">
        <v>204</v>
      </c>
      <c r="Z846" s="2">
        <v>44561</v>
      </c>
      <c r="AA846" t="s">
        <v>6886</v>
      </c>
      <c r="AE846" t="s">
        <v>6887</v>
      </c>
      <c r="AF846" t="s">
        <v>20</v>
      </c>
      <c r="AG846" t="s">
        <v>21</v>
      </c>
      <c r="AH846">
        <v>5002</v>
      </c>
      <c r="AI846">
        <v>1</v>
      </c>
      <c r="AJ846">
        <v>5541</v>
      </c>
      <c r="AO846" t="s">
        <v>6888</v>
      </c>
      <c r="AS846" t="s">
        <v>1460</v>
      </c>
      <c r="AU846">
        <v>5002</v>
      </c>
      <c r="AV846">
        <v>5002</v>
      </c>
      <c r="AW846">
        <v>5002</v>
      </c>
      <c r="AX846">
        <v>34</v>
      </c>
      <c r="AY846">
        <v>33</v>
      </c>
      <c r="AZ846">
        <v>400</v>
      </c>
      <c r="BA846">
        <v>401</v>
      </c>
      <c r="BB846">
        <v>748</v>
      </c>
      <c r="BE846" t="s">
        <v>1856</v>
      </c>
      <c r="BF846" t="s">
        <v>1856</v>
      </c>
      <c r="BK846" t="s">
        <v>32</v>
      </c>
      <c r="BL846" t="s">
        <v>32</v>
      </c>
      <c r="BM846" s="2">
        <v>44561</v>
      </c>
    </row>
    <row r="847" spans="1:65">
      <c r="A847">
        <v>112756</v>
      </c>
      <c r="B847">
        <v>56551</v>
      </c>
      <c r="C847" t="s">
        <v>1806</v>
      </c>
      <c r="D847">
        <v>2680</v>
      </c>
      <c r="E847" t="s">
        <v>1806</v>
      </c>
      <c r="F847" t="s">
        <v>6902</v>
      </c>
      <c r="G847">
        <v>99</v>
      </c>
      <c r="I847" t="s">
        <v>6904</v>
      </c>
      <c r="J847" t="s">
        <v>6877</v>
      </c>
      <c r="K847" t="s">
        <v>493</v>
      </c>
      <c r="M847">
        <v>101600</v>
      </c>
      <c r="N847">
        <v>1.1000000000000001</v>
      </c>
      <c r="O847">
        <v>111.76</v>
      </c>
      <c r="Q847" t="s">
        <v>1808</v>
      </c>
      <c r="R847" s="2">
        <v>44927</v>
      </c>
      <c r="S847">
        <v>5510</v>
      </c>
      <c r="T847" s="2">
        <v>44562</v>
      </c>
      <c r="U847" t="s">
        <v>6884</v>
      </c>
      <c r="V847" t="s">
        <v>6885</v>
      </c>
      <c r="W847">
        <v>0</v>
      </c>
      <c r="Y847">
        <v>204</v>
      </c>
      <c r="Z847" s="2">
        <v>44561</v>
      </c>
      <c r="AA847" t="s">
        <v>6886</v>
      </c>
      <c r="AE847" t="s">
        <v>6887</v>
      </c>
      <c r="AF847" t="s">
        <v>20</v>
      </c>
      <c r="AG847" t="s">
        <v>21</v>
      </c>
      <c r="AH847">
        <v>5002</v>
      </c>
      <c r="AI847">
        <v>1</v>
      </c>
      <c r="AJ847">
        <v>5541</v>
      </c>
      <c r="AO847" t="s">
        <v>6888</v>
      </c>
      <c r="AS847" t="s">
        <v>1460</v>
      </c>
      <c r="AU847">
        <v>5002</v>
      </c>
      <c r="AV847">
        <v>5002</v>
      </c>
      <c r="AW847">
        <v>5002</v>
      </c>
      <c r="AX847">
        <v>35</v>
      </c>
      <c r="AY847">
        <v>34</v>
      </c>
      <c r="AZ847">
        <v>400</v>
      </c>
      <c r="BA847">
        <v>401</v>
      </c>
      <c r="BB847">
        <v>748</v>
      </c>
      <c r="BK847" t="s">
        <v>32</v>
      </c>
      <c r="BL847" t="s">
        <v>32</v>
      </c>
      <c r="BM847" s="2">
        <v>44561</v>
      </c>
    </row>
    <row r="848" spans="1:65">
      <c r="A848">
        <v>112756</v>
      </c>
      <c r="B848">
        <v>56551</v>
      </c>
      <c r="C848" t="s">
        <v>1806</v>
      </c>
      <c r="D848">
        <v>2680</v>
      </c>
      <c r="E848" t="s">
        <v>1806</v>
      </c>
      <c r="G848">
        <v>0</v>
      </c>
      <c r="J848" t="s">
        <v>6883</v>
      </c>
      <c r="M848">
        <v>0</v>
      </c>
      <c r="N848">
        <v>0</v>
      </c>
      <c r="O848">
        <v>0</v>
      </c>
      <c r="Q848" t="s">
        <v>1808</v>
      </c>
      <c r="R848" s="2">
        <v>44927</v>
      </c>
      <c r="S848">
        <v>5510</v>
      </c>
      <c r="T848" s="2">
        <v>44562</v>
      </c>
      <c r="U848" t="s">
        <v>6884</v>
      </c>
      <c r="V848" t="s">
        <v>6885</v>
      </c>
      <c r="W848">
        <v>0</v>
      </c>
      <c r="Y848">
        <v>204</v>
      </c>
      <c r="Z848" s="2">
        <v>44561</v>
      </c>
      <c r="AA848" t="s">
        <v>6886</v>
      </c>
      <c r="AE848" t="s">
        <v>6887</v>
      </c>
      <c r="AF848" t="s">
        <v>20</v>
      </c>
      <c r="AG848" t="s">
        <v>21</v>
      </c>
      <c r="AH848">
        <v>5002</v>
      </c>
      <c r="AI848">
        <v>1</v>
      </c>
      <c r="AJ848">
        <v>5540</v>
      </c>
      <c r="AO848" t="s">
        <v>6888</v>
      </c>
      <c r="AS848" t="s">
        <v>1460</v>
      </c>
      <c r="AU848">
        <v>5002</v>
      </c>
      <c r="AV848">
        <v>5002</v>
      </c>
      <c r="AW848">
        <v>5002</v>
      </c>
      <c r="AX848">
        <v>36</v>
      </c>
      <c r="AY848">
        <v>35</v>
      </c>
      <c r="AZ848">
        <v>400</v>
      </c>
      <c r="BA848">
        <v>401</v>
      </c>
      <c r="BB848">
        <v>748</v>
      </c>
      <c r="BK848" t="s">
        <v>32</v>
      </c>
      <c r="BL848" t="s">
        <v>32</v>
      </c>
      <c r="BM848" s="2">
        <v>44561</v>
      </c>
    </row>
    <row r="849" spans="1:65">
      <c r="A849">
        <v>112756</v>
      </c>
      <c r="B849">
        <v>56551</v>
      </c>
      <c r="C849" t="s">
        <v>1806</v>
      </c>
      <c r="D849">
        <v>2680</v>
      </c>
      <c r="E849" t="s">
        <v>1806</v>
      </c>
      <c r="G849">
        <v>0</v>
      </c>
      <c r="J849" t="s">
        <v>6883</v>
      </c>
      <c r="M849">
        <v>0</v>
      </c>
      <c r="N849">
        <v>0</v>
      </c>
      <c r="O849">
        <v>0</v>
      </c>
      <c r="Q849" t="s">
        <v>1808</v>
      </c>
      <c r="R849" s="2">
        <v>44927</v>
      </c>
      <c r="S849">
        <v>5510</v>
      </c>
      <c r="T849" s="2">
        <v>44562</v>
      </c>
      <c r="U849" t="s">
        <v>6884</v>
      </c>
      <c r="V849" t="s">
        <v>6885</v>
      </c>
      <c r="W849">
        <v>0</v>
      </c>
      <c r="Y849">
        <v>204</v>
      </c>
      <c r="Z849" s="2">
        <v>44561</v>
      </c>
      <c r="AA849" t="s">
        <v>6886</v>
      </c>
      <c r="AE849" t="s">
        <v>6887</v>
      </c>
      <c r="AF849" t="s">
        <v>20</v>
      </c>
      <c r="AG849" t="s">
        <v>21</v>
      </c>
      <c r="AH849">
        <v>5002</v>
      </c>
      <c r="AI849">
        <v>1</v>
      </c>
      <c r="AJ849">
        <v>5540</v>
      </c>
      <c r="AO849" t="s">
        <v>6888</v>
      </c>
      <c r="AS849" t="s">
        <v>1460</v>
      </c>
      <c r="AU849">
        <v>5002</v>
      </c>
      <c r="AV849">
        <v>5002</v>
      </c>
      <c r="AW849">
        <v>5002</v>
      </c>
      <c r="AX849">
        <v>37</v>
      </c>
      <c r="AY849">
        <v>36</v>
      </c>
      <c r="AZ849">
        <v>400</v>
      </c>
      <c r="BA849">
        <v>401</v>
      </c>
      <c r="BB849">
        <v>748</v>
      </c>
      <c r="BK849" t="s">
        <v>32</v>
      </c>
      <c r="BL849" t="s">
        <v>32</v>
      </c>
      <c r="BM849" s="2">
        <v>44561</v>
      </c>
    </row>
    <row r="850" spans="1:65">
      <c r="A850">
        <v>112756</v>
      </c>
      <c r="B850">
        <v>56551</v>
      </c>
      <c r="C850" t="s">
        <v>1806</v>
      </c>
      <c r="D850">
        <v>2680</v>
      </c>
      <c r="E850" t="s">
        <v>1806</v>
      </c>
      <c r="G850">
        <v>0</v>
      </c>
      <c r="J850" t="s">
        <v>6883</v>
      </c>
      <c r="M850">
        <v>0</v>
      </c>
      <c r="N850">
        <v>0</v>
      </c>
      <c r="O850">
        <v>0</v>
      </c>
      <c r="Q850" t="s">
        <v>1808</v>
      </c>
      <c r="R850" s="2">
        <v>44927</v>
      </c>
      <c r="S850">
        <v>5510</v>
      </c>
      <c r="T850" s="2">
        <v>44562</v>
      </c>
      <c r="U850" t="s">
        <v>6884</v>
      </c>
      <c r="V850" t="s">
        <v>6885</v>
      </c>
      <c r="W850">
        <v>0</v>
      </c>
      <c r="Y850">
        <v>204</v>
      </c>
      <c r="Z850" s="2">
        <v>44561</v>
      </c>
      <c r="AA850" t="s">
        <v>6886</v>
      </c>
      <c r="AE850" t="s">
        <v>6887</v>
      </c>
      <c r="AF850" t="s">
        <v>20</v>
      </c>
      <c r="AG850" t="s">
        <v>21</v>
      </c>
      <c r="AH850">
        <v>5002</v>
      </c>
      <c r="AI850">
        <v>1</v>
      </c>
      <c r="AJ850">
        <v>5540</v>
      </c>
      <c r="AO850" t="s">
        <v>6888</v>
      </c>
      <c r="AS850" t="s">
        <v>1460</v>
      </c>
      <c r="AU850">
        <v>5002</v>
      </c>
      <c r="AV850">
        <v>5002</v>
      </c>
      <c r="AW850">
        <v>5002</v>
      </c>
      <c r="AX850">
        <v>38</v>
      </c>
      <c r="AY850">
        <v>37</v>
      </c>
      <c r="AZ850">
        <v>400</v>
      </c>
      <c r="BA850">
        <v>401</v>
      </c>
      <c r="BB850">
        <v>748</v>
      </c>
      <c r="BK850" t="s">
        <v>32</v>
      </c>
      <c r="BL850" t="s">
        <v>32</v>
      </c>
      <c r="BM850" s="2">
        <v>44561</v>
      </c>
    </row>
    <row r="851" spans="1:65">
      <c r="A851">
        <v>112756</v>
      </c>
      <c r="B851">
        <v>56551</v>
      </c>
      <c r="C851" t="s">
        <v>1806</v>
      </c>
      <c r="D851">
        <v>2680</v>
      </c>
      <c r="E851" t="s">
        <v>1806</v>
      </c>
      <c r="G851">
        <v>0</v>
      </c>
      <c r="J851" t="s">
        <v>6883</v>
      </c>
      <c r="M851">
        <v>0</v>
      </c>
      <c r="N851">
        <v>0</v>
      </c>
      <c r="O851">
        <v>0</v>
      </c>
      <c r="Q851" t="s">
        <v>1808</v>
      </c>
      <c r="R851" s="2">
        <v>44927</v>
      </c>
      <c r="S851">
        <v>5510</v>
      </c>
      <c r="T851" s="2">
        <v>44562</v>
      </c>
      <c r="U851" t="s">
        <v>6884</v>
      </c>
      <c r="V851" t="s">
        <v>6885</v>
      </c>
      <c r="W851">
        <v>0</v>
      </c>
      <c r="Y851">
        <v>204</v>
      </c>
      <c r="Z851" s="2">
        <v>44561</v>
      </c>
      <c r="AA851" t="s">
        <v>6886</v>
      </c>
      <c r="AE851" t="s">
        <v>6887</v>
      </c>
      <c r="AF851" t="s">
        <v>20</v>
      </c>
      <c r="AG851" t="s">
        <v>21</v>
      </c>
      <c r="AH851">
        <v>5002</v>
      </c>
      <c r="AI851">
        <v>1</v>
      </c>
      <c r="AJ851">
        <v>5540</v>
      </c>
      <c r="AO851" t="s">
        <v>6888</v>
      </c>
      <c r="AS851" t="s">
        <v>1460</v>
      </c>
      <c r="AU851">
        <v>5002</v>
      </c>
      <c r="AV851">
        <v>5002</v>
      </c>
      <c r="AW851">
        <v>5002</v>
      </c>
      <c r="AX851">
        <v>39</v>
      </c>
      <c r="AY851">
        <v>38</v>
      </c>
      <c r="AZ851">
        <v>400</v>
      </c>
      <c r="BA851">
        <v>401</v>
      </c>
      <c r="BB851">
        <v>748</v>
      </c>
      <c r="BE851" t="s">
        <v>1861</v>
      </c>
      <c r="BF851" t="s">
        <v>1861</v>
      </c>
      <c r="BK851" t="s">
        <v>32</v>
      </c>
      <c r="BL851" t="s">
        <v>32</v>
      </c>
      <c r="BM851" s="2">
        <v>44561</v>
      </c>
    </row>
    <row r="852" spans="1:65">
      <c r="A852">
        <v>112756</v>
      </c>
      <c r="B852">
        <v>56551</v>
      </c>
      <c r="C852" t="s">
        <v>1806</v>
      </c>
      <c r="D852">
        <v>2680</v>
      </c>
      <c r="E852" t="s">
        <v>1806</v>
      </c>
      <c r="G852">
        <v>0</v>
      </c>
      <c r="J852" t="s">
        <v>6877</v>
      </c>
      <c r="M852">
        <v>0</v>
      </c>
      <c r="N852">
        <v>0</v>
      </c>
      <c r="O852">
        <v>0</v>
      </c>
      <c r="Q852" t="s">
        <v>1808</v>
      </c>
      <c r="R852" s="2">
        <v>44927</v>
      </c>
      <c r="S852">
        <v>5510</v>
      </c>
      <c r="T852" s="2">
        <v>44562</v>
      </c>
      <c r="U852" t="s">
        <v>6884</v>
      </c>
      <c r="V852" t="s">
        <v>6885</v>
      </c>
      <c r="W852">
        <v>0</v>
      </c>
      <c r="Y852">
        <v>204</v>
      </c>
      <c r="Z852" s="2">
        <v>44561</v>
      </c>
      <c r="AA852" t="s">
        <v>6886</v>
      </c>
      <c r="AE852" t="s">
        <v>6887</v>
      </c>
      <c r="AF852" t="s">
        <v>20</v>
      </c>
      <c r="AG852" t="s">
        <v>21</v>
      </c>
      <c r="AH852">
        <v>5002</v>
      </c>
      <c r="AI852">
        <v>1</v>
      </c>
      <c r="AJ852">
        <v>5541</v>
      </c>
      <c r="AO852" t="s">
        <v>6888</v>
      </c>
      <c r="AS852" t="s">
        <v>1460</v>
      </c>
      <c r="AU852">
        <v>5002</v>
      </c>
      <c r="AV852">
        <v>5002</v>
      </c>
      <c r="AW852">
        <v>5002</v>
      </c>
      <c r="AX852">
        <v>40</v>
      </c>
      <c r="AY852">
        <v>39</v>
      </c>
      <c r="AZ852">
        <v>400</v>
      </c>
      <c r="BA852">
        <v>401</v>
      </c>
      <c r="BB852">
        <v>748</v>
      </c>
      <c r="BE852" t="s">
        <v>1861</v>
      </c>
      <c r="BF852" t="s">
        <v>1861</v>
      </c>
      <c r="BK852" t="s">
        <v>32</v>
      </c>
      <c r="BL852" t="s">
        <v>32</v>
      </c>
      <c r="BM852" s="2">
        <v>44561</v>
      </c>
    </row>
    <row r="853" spans="1:65">
      <c r="A853">
        <v>112756</v>
      </c>
      <c r="B853">
        <v>56551</v>
      </c>
      <c r="C853" t="s">
        <v>1806</v>
      </c>
      <c r="D853">
        <v>2680</v>
      </c>
      <c r="E853" t="s">
        <v>1806</v>
      </c>
      <c r="G853">
        <v>0</v>
      </c>
      <c r="J853" t="s">
        <v>6883</v>
      </c>
      <c r="M853">
        <v>0</v>
      </c>
      <c r="N853">
        <v>0</v>
      </c>
      <c r="O853">
        <v>0</v>
      </c>
      <c r="Q853" t="s">
        <v>1808</v>
      </c>
      <c r="R853" s="2">
        <v>44927</v>
      </c>
      <c r="S853">
        <v>5510</v>
      </c>
      <c r="T853" s="2">
        <v>44562</v>
      </c>
      <c r="U853" t="s">
        <v>6884</v>
      </c>
      <c r="V853" t="s">
        <v>6885</v>
      </c>
      <c r="W853">
        <v>0</v>
      </c>
      <c r="Y853">
        <v>204</v>
      </c>
      <c r="Z853" s="2">
        <v>44561</v>
      </c>
      <c r="AA853" t="s">
        <v>6886</v>
      </c>
      <c r="AE853" t="s">
        <v>6887</v>
      </c>
      <c r="AF853" t="s">
        <v>20</v>
      </c>
      <c r="AG853" t="s">
        <v>21</v>
      </c>
      <c r="AH853">
        <v>5002</v>
      </c>
      <c r="AI853">
        <v>1</v>
      </c>
      <c r="AJ853">
        <v>5540</v>
      </c>
      <c r="AO853" t="s">
        <v>6888</v>
      </c>
      <c r="AS853" t="s">
        <v>1460</v>
      </c>
      <c r="AU853">
        <v>5002</v>
      </c>
      <c r="AV853">
        <v>5002</v>
      </c>
      <c r="AW853">
        <v>5002</v>
      </c>
      <c r="AX853">
        <v>41</v>
      </c>
      <c r="AY853">
        <v>40</v>
      </c>
      <c r="AZ853">
        <v>400</v>
      </c>
      <c r="BA853">
        <v>401</v>
      </c>
      <c r="BB853">
        <v>748</v>
      </c>
      <c r="BE853" t="s">
        <v>1862</v>
      </c>
      <c r="BF853" t="s">
        <v>1862</v>
      </c>
      <c r="BK853" t="s">
        <v>32</v>
      </c>
      <c r="BL853" t="s">
        <v>32</v>
      </c>
      <c r="BM853" s="2">
        <v>44561</v>
      </c>
    </row>
    <row r="854" spans="1:65">
      <c r="A854">
        <v>112756</v>
      </c>
      <c r="B854">
        <v>56551</v>
      </c>
      <c r="C854" t="s">
        <v>1806</v>
      </c>
      <c r="D854">
        <v>2680</v>
      </c>
      <c r="E854" t="s">
        <v>1806</v>
      </c>
      <c r="G854">
        <v>0</v>
      </c>
      <c r="J854" t="s">
        <v>6877</v>
      </c>
      <c r="M854">
        <v>0</v>
      </c>
      <c r="N854">
        <v>0</v>
      </c>
      <c r="O854">
        <v>0</v>
      </c>
      <c r="Q854" t="s">
        <v>1808</v>
      </c>
      <c r="R854" s="2">
        <v>44927</v>
      </c>
      <c r="S854">
        <v>5510</v>
      </c>
      <c r="T854" s="2">
        <v>44562</v>
      </c>
      <c r="U854" t="s">
        <v>6884</v>
      </c>
      <c r="V854" t="s">
        <v>6885</v>
      </c>
      <c r="W854">
        <v>0</v>
      </c>
      <c r="Y854">
        <v>204</v>
      </c>
      <c r="Z854" s="2">
        <v>44561</v>
      </c>
      <c r="AA854" t="s">
        <v>6886</v>
      </c>
      <c r="AE854" t="s">
        <v>6887</v>
      </c>
      <c r="AF854" t="s">
        <v>20</v>
      </c>
      <c r="AG854" t="s">
        <v>21</v>
      </c>
      <c r="AH854">
        <v>5002</v>
      </c>
      <c r="AI854">
        <v>1</v>
      </c>
      <c r="AJ854">
        <v>5541</v>
      </c>
      <c r="AO854" t="s">
        <v>6888</v>
      </c>
      <c r="AS854" t="s">
        <v>1460</v>
      </c>
      <c r="AU854">
        <v>5002</v>
      </c>
      <c r="AV854">
        <v>5002</v>
      </c>
      <c r="AW854">
        <v>5002</v>
      </c>
      <c r="AX854">
        <v>42</v>
      </c>
      <c r="AY854">
        <v>41</v>
      </c>
      <c r="AZ854">
        <v>400</v>
      </c>
      <c r="BA854">
        <v>401</v>
      </c>
      <c r="BB854">
        <v>748</v>
      </c>
      <c r="BE854" t="s">
        <v>1862</v>
      </c>
      <c r="BF854" t="s">
        <v>1862</v>
      </c>
      <c r="BK854" t="s">
        <v>32</v>
      </c>
      <c r="BL854" t="s">
        <v>32</v>
      </c>
      <c r="BM854" s="2">
        <v>44561</v>
      </c>
    </row>
    <row r="855" spans="1:65">
      <c r="A855">
        <v>112756</v>
      </c>
      <c r="B855">
        <v>56551</v>
      </c>
      <c r="C855" t="s">
        <v>1806</v>
      </c>
      <c r="D855">
        <v>2680</v>
      </c>
      <c r="E855" t="s">
        <v>1806</v>
      </c>
      <c r="G855">
        <v>0</v>
      </c>
      <c r="J855" t="s">
        <v>6883</v>
      </c>
      <c r="M855">
        <v>0</v>
      </c>
      <c r="N855">
        <v>0</v>
      </c>
      <c r="O855">
        <v>0</v>
      </c>
      <c r="Q855" t="s">
        <v>1808</v>
      </c>
      <c r="R855" s="2">
        <v>44927</v>
      </c>
      <c r="S855">
        <v>5510</v>
      </c>
      <c r="T855" s="2">
        <v>44562</v>
      </c>
      <c r="U855" t="s">
        <v>6884</v>
      </c>
      <c r="V855" t="s">
        <v>6885</v>
      </c>
      <c r="W855">
        <v>0</v>
      </c>
      <c r="Y855">
        <v>204</v>
      </c>
      <c r="Z855" s="2">
        <v>44561</v>
      </c>
      <c r="AA855" t="s">
        <v>6886</v>
      </c>
      <c r="AE855" t="s">
        <v>6887</v>
      </c>
      <c r="AF855" t="s">
        <v>20</v>
      </c>
      <c r="AG855" t="s">
        <v>21</v>
      </c>
      <c r="AH855">
        <v>5002</v>
      </c>
      <c r="AI855">
        <v>1</v>
      </c>
      <c r="AJ855">
        <v>5540</v>
      </c>
      <c r="AO855" t="s">
        <v>6888</v>
      </c>
      <c r="AS855" t="s">
        <v>1460</v>
      </c>
      <c r="AU855">
        <v>5002</v>
      </c>
      <c r="AV855">
        <v>5002</v>
      </c>
      <c r="AW855">
        <v>5002</v>
      </c>
      <c r="AX855">
        <v>43</v>
      </c>
      <c r="AY855">
        <v>42</v>
      </c>
      <c r="AZ855">
        <v>400</v>
      </c>
      <c r="BA855">
        <v>401</v>
      </c>
      <c r="BB855">
        <v>748</v>
      </c>
      <c r="BE855" t="s">
        <v>1863</v>
      </c>
      <c r="BF855" t="s">
        <v>1863</v>
      </c>
      <c r="BK855" t="s">
        <v>32</v>
      </c>
      <c r="BL855" t="s">
        <v>32</v>
      </c>
      <c r="BM855" s="2">
        <v>44561</v>
      </c>
    </row>
    <row r="856" spans="1:65">
      <c r="A856">
        <v>112756</v>
      </c>
      <c r="B856">
        <v>56551</v>
      </c>
      <c r="C856" t="s">
        <v>1806</v>
      </c>
      <c r="D856">
        <v>2680</v>
      </c>
      <c r="E856" t="s">
        <v>1806</v>
      </c>
      <c r="G856">
        <v>0</v>
      </c>
      <c r="J856" t="s">
        <v>6877</v>
      </c>
      <c r="M856">
        <v>0</v>
      </c>
      <c r="N856">
        <v>0</v>
      </c>
      <c r="O856">
        <v>0</v>
      </c>
      <c r="Q856" t="s">
        <v>1808</v>
      </c>
      <c r="R856" s="2">
        <v>44927</v>
      </c>
      <c r="S856">
        <v>5510</v>
      </c>
      <c r="T856" s="2">
        <v>44562</v>
      </c>
      <c r="U856" t="s">
        <v>6884</v>
      </c>
      <c r="V856" t="s">
        <v>6885</v>
      </c>
      <c r="W856">
        <v>0</v>
      </c>
      <c r="Y856">
        <v>204</v>
      </c>
      <c r="Z856" s="2">
        <v>44561</v>
      </c>
      <c r="AA856" t="s">
        <v>6886</v>
      </c>
      <c r="AE856" t="s">
        <v>6887</v>
      </c>
      <c r="AF856" t="s">
        <v>20</v>
      </c>
      <c r="AG856" t="s">
        <v>21</v>
      </c>
      <c r="AH856">
        <v>5002</v>
      </c>
      <c r="AI856">
        <v>1</v>
      </c>
      <c r="AJ856">
        <v>5541</v>
      </c>
      <c r="AO856" t="s">
        <v>6888</v>
      </c>
      <c r="AS856" t="s">
        <v>1460</v>
      </c>
      <c r="AU856">
        <v>5002</v>
      </c>
      <c r="AV856">
        <v>5002</v>
      </c>
      <c r="AW856">
        <v>5002</v>
      </c>
      <c r="AX856">
        <v>44</v>
      </c>
      <c r="AY856">
        <v>43</v>
      </c>
      <c r="AZ856">
        <v>400</v>
      </c>
      <c r="BA856">
        <v>401</v>
      </c>
      <c r="BB856">
        <v>748</v>
      </c>
      <c r="BE856" t="s">
        <v>1863</v>
      </c>
      <c r="BF856" t="s">
        <v>1863</v>
      </c>
      <c r="BK856" t="s">
        <v>32</v>
      </c>
      <c r="BL856" t="s">
        <v>32</v>
      </c>
      <c r="BM856" s="2">
        <v>44561</v>
      </c>
    </row>
    <row r="857" spans="1:65">
      <c r="A857">
        <v>112756</v>
      </c>
      <c r="B857">
        <v>56551</v>
      </c>
      <c r="C857" t="s">
        <v>1806</v>
      </c>
      <c r="D857">
        <v>2680</v>
      </c>
      <c r="E857" t="s">
        <v>1806</v>
      </c>
      <c r="G857">
        <v>0</v>
      </c>
      <c r="J857" t="s">
        <v>6883</v>
      </c>
      <c r="M857">
        <v>0</v>
      </c>
      <c r="N857">
        <v>0</v>
      </c>
      <c r="O857">
        <v>0</v>
      </c>
      <c r="Q857" t="s">
        <v>1808</v>
      </c>
      <c r="R857" s="2">
        <v>44927</v>
      </c>
      <c r="S857">
        <v>5510</v>
      </c>
      <c r="T857" s="2">
        <v>44562</v>
      </c>
      <c r="U857" t="s">
        <v>6884</v>
      </c>
      <c r="V857" t="s">
        <v>6885</v>
      </c>
      <c r="W857">
        <v>0</v>
      </c>
      <c r="Y857">
        <v>204</v>
      </c>
      <c r="Z857" s="2">
        <v>44561</v>
      </c>
      <c r="AA857" t="s">
        <v>6886</v>
      </c>
      <c r="AE857" t="s">
        <v>6887</v>
      </c>
      <c r="AF857" t="s">
        <v>20</v>
      </c>
      <c r="AG857" t="s">
        <v>21</v>
      </c>
      <c r="AH857">
        <v>5002</v>
      </c>
      <c r="AI857">
        <v>1</v>
      </c>
      <c r="AJ857">
        <v>5540</v>
      </c>
      <c r="AO857" t="s">
        <v>6888</v>
      </c>
      <c r="AS857" t="s">
        <v>6893</v>
      </c>
      <c r="AU857">
        <v>5002</v>
      </c>
      <c r="AV857">
        <v>5002</v>
      </c>
      <c r="AW857">
        <v>5002</v>
      </c>
      <c r="AX857">
        <v>45</v>
      </c>
      <c r="AY857">
        <v>44</v>
      </c>
      <c r="AZ857">
        <v>400</v>
      </c>
      <c r="BA857">
        <v>401</v>
      </c>
      <c r="BB857">
        <v>748</v>
      </c>
      <c r="BE857" t="s">
        <v>1864</v>
      </c>
      <c r="BF857" t="s">
        <v>1864</v>
      </c>
      <c r="BK857" t="s">
        <v>32</v>
      </c>
      <c r="BL857" t="s">
        <v>32</v>
      </c>
      <c r="BM857" s="2">
        <v>44561</v>
      </c>
    </row>
    <row r="858" spans="1:65">
      <c r="A858">
        <v>112756</v>
      </c>
      <c r="B858">
        <v>56551</v>
      </c>
      <c r="C858" t="s">
        <v>1806</v>
      </c>
      <c r="D858">
        <v>2680</v>
      </c>
      <c r="E858" t="s">
        <v>1806</v>
      </c>
      <c r="G858">
        <v>0</v>
      </c>
      <c r="J858" t="s">
        <v>6877</v>
      </c>
      <c r="M858">
        <v>0</v>
      </c>
      <c r="N858">
        <v>0</v>
      </c>
      <c r="O858">
        <v>0</v>
      </c>
      <c r="Q858" t="s">
        <v>1808</v>
      </c>
      <c r="R858" s="2">
        <v>44927</v>
      </c>
      <c r="S858">
        <v>5510</v>
      </c>
      <c r="T858" s="2">
        <v>44562</v>
      </c>
      <c r="U858" t="s">
        <v>6884</v>
      </c>
      <c r="V858" t="s">
        <v>6885</v>
      </c>
      <c r="W858">
        <v>0</v>
      </c>
      <c r="Y858">
        <v>204</v>
      </c>
      <c r="Z858" s="2">
        <v>44561</v>
      </c>
      <c r="AA858" t="s">
        <v>6886</v>
      </c>
      <c r="AE858" t="s">
        <v>6887</v>
      </c>
      <c r="AF858" t="s">
        <v>20</v>
      </c>
      <c r="AG858" t="s">
        <v>21</v>
      </c>
      <c r="AH858">
        <v>5002</v>
      </c>
      <c r="AI858">
        <v>1</v>
      </c>
      <c r="AJ858">
        <v>5541</v>
      </c>
      <c r="AO858" t="s">
        <v>6888</v>
      </c>
      <c r="AS858" t="s">
        <v>1460</v>
      </c>
      <c r="AU858">
        <v>5002</v>
      </c>
      <c r="AV858">
        <v>5002</v>
      </c>
      <c r="AW858">
        <v>5002</v>
      </c>
      <c r="AX858">
        <v>46</v>
      </c>
      <c r="AY858">
        <v>45</v>
      </c>
      <c r="AZ858">
        <v>400</v>
      </c>
      <c r="BA858">
        <v>401</v>
      </c>
      <c r="BB858">
        <v>748</v>
      </c>
      <c r="BE858" t="s">
        <v>1864</v>
      </c>
      <c r="BF858" t="s">
        <v>1864</v>
      </c>
      <c r="BK858" t="s">
        <v>32</v>
      </c>
      <c r="BL858" t="s">
        <v>32</v>
      </c>
      <c r="BM858" s="2">
        <v>44561</v>
      </c>
    </row>
    <row r="859" spans="1:65">
      <c r="A859">
        <v>112756</v>
      </c>
      <c r="B859">
        <v>56551</v>
      </c>
      <c r="C859" t="s">
        <v>1806</v>
      </c>
      <c r="D859">
        <v>2680</v>
      </c>
      <c r="E859" t="s">
        <v>1806</v>
      </c>
      <c r="G859">
        <v>0</v>
      </c>
      <c r="J859" t="s">
        <v>6883</v>
      </c>
      <c r="M859">
        <v>0</v>
      </c>
      <c r="N859">
        <v>0</v>
      </c>
      <c r="O859">
        <v>0</v>
      </c>
      <c r="Q859" t="s">
        <v>1808</v>
      </c>
      <c r="R859" s="2">
        <v>44927</v>
      </c>
      <c r="S859">
        <v>5510</v>
      </c>
      <c r="T859" s="2">
        <v>44562</v>
      </c>
      <c r="U859" t="s">
        <v>6884</v>
      </c>
      <c r="V859" t="s">
        <v>6885</v>
      </c>
      <c r="W859">
        <v>0</v>
      </c>
      <c r="Y859">
        <v>204</v>
      </c>
      <c r="Z859" s="2">
        <v>44561</v>
      </c>
      <c r="AA859" t="s">
        <v>6886</v>
      </c>
      <c r="AE859" t="s">
        <v>6887</v>
      </c>
      <c r="AF859" t="s">
        <v>20</v>
      </c>
      <c r="AG859" t="s">
        <v>21</v>
      </c>
      <c r="AH859">
        <v>5002</v>
      </c>
      <c r="AI859">
        <v>1</v>
      </c>
      <c r="AJ859">
        <v>5540</v>
      </c>
      <c r="AO859" t="s">
        <v>6888</v>
      </c>
      <c r="AS859" t="s">
        <v>1460</v>
      </c>
      <c r="AU859">
        <v>5002</v>
      </c>
      <c r="AV859">
        <v>5002</v>
      </c>
      <c r="AW859">
        <v>5002</v>
      </c>
      <c r="AX859">
        <v>47</v>
      </c>
      <c r="AY859">
        <v>46</v>
      </c>
      <c r="AZ859">
        <v>400</v>
      </c>
      <c r="BA859">
        <v>401</v>
      </c>
      <c r="BB859">
        <v>748</v>
      </c>
      <c r="BE859" t="s">
        <v>1865</v>
      </c>
      <c r="BF859" t="s">
        <v>1865</v>
      </c>
      <c r="BK859" t="s">
        <v>32</v>
      </c>
      <c r="BL859" t="s">
        <v>32</v>
      </c>
      <c r="BM859" s="2">
        <v>44561</v>
      </c>
    </row>
    <row r="860" spans="1:65">
      <c r="A860">
        <v>112756</v>
      </c>
      <c r="B860">
        <v>56551</v>
      </c>
      <c r="C860" t="s">
        <v>1806</v>
      </c>
      <c r="D860">
        <v>2680</v>
      </c>
      <c r="E860" t="s">
        <v>1806</v>
      </c>
      <c r="G860">
        <v>0</v>
      </c>
      <c r="J860" t="s">
        <v>6877</v>
      </c>
      <c r="M860">
        <v>0</v>
      </c>
      <c r="N860">
        <v>0</v>
      </c>
      <c r="O860">
        <v>0</v>
      </c>
      <c r="Q860" t="s">
        <v>1808</v>
      </c>
      <c r="R860" s="2">
        <v>44927</v>
      </c>
      <c r="S860">
        <v>5510</v>
      </c>
      <c r="T860" s="2">
        <v>44562</v>
      </c>
      <c r="U860" t="s">
        <v>6884</v>
      </c>
      <c r="V860" t="s">
        <v>6885</v>
      </c>
      <c r="W860">
        <v>0</v>
      </c>
      <c r="Y860">
        <v>204</v>
      </c>
      <c r="Z860" s="2">
        <v>44561</v>
      </c>
      <c r="AA860" t="s">
        <v>6886</v>
      </c>
      <c r="AE860" t="s">
        <v>6887</v>
      </c>
      <c r="AF860" t="s">
        <v>20</v>
      </c>
      <c r="AG860" t="s">
        <v>21</v>
      </c>
      <c r="AH860">
        <v>5002</v>
      </c>
      <c r="AI860">
        <v>1</v>
      </c>
      <c r="AJ860">
        <v>5541</v>
      </c>
      <c r="AO860" t="s">
        <v>6888</v>
      </c>
      <c r="AS860" t="s">
        <v>1460</v>
      </c>
      <c r="AU860">
        <v>5002</v>
      </c>
      <c r="AV860">
        <v>5002</v>
      </c>
      <c r="AW860">
        <v>5002</v>
      </c>
      <c r="AX860">
        <v>48</v>
      </c>
      <c r="AY860">
        <v>47</v>
      </c>
      <c r="AZ860">
        <v>400</v>
      </c>
      <c r="BA860">
        <v>401</v>
      </c>
      <c r="BB860">
        <v>748</v>
      </c>
      <c r="BE860" t="s">
        <v>1865</v>
      </c>
      <c r="BF860" t="s">
        <v>1865</v>
      </c>
      <c r="BK860" t="s">
        <v>32</v>
      </c>
      <c r="BL860" t="s">
        <v>32</v>
      </c>
      <c r="BM860" s="2">
        <v>44561</v>
      </c>
    </row>
    <row r="861" spans="1:65">
      <c r="A861">
        <v>112756</v>
      </c>
      <c r="B861">
        <v>56551</v>
      </c>
      <c r="C861" t="s">
        <v>1806</v>
      </c>
      <c r="D861">
        <v>2680</v>
      </c>
      <c r="E861" t="s">
        <v>1806</v>
      </c>
      <c r="G861">
        <v>0</v>
      </c>
      <c r="J861" t="s">
        <v>6883</v>
      </c>
      <c r="M861">
        <v>0</v>
      </c>
      <c r="N861">
        <v>0</v>
      </c>
      <c r="O861">
        <v>0</v>
      </c>
      <c r="Q861" t="s">
        <v>1808</v>
      </c>
      <c r="R861" s="2">
        <v>44927</v>
      </c>
      <c r="S861">
        <v>5510</v>
      </c>
      <c r="T861" s="2">
        <v>44562</v>
      </c>
      <c r="U861" t="s">
        <v>6884</v>
      </c>
      <c r="V861" t="s">
        <v>6885</v>
      </c>
      <c r="W861">
        <v>0</v>
      </c>
      <c r="Y861">
        <v>204</v>
      </c>
      <c r="Z861" s="2">
        <v>44561</v>
      </c>
      <c r="AA861" t="s">
        <v>6886</v>
      </c>
      <c r="AE861" t="s">
        <v>6887</v>
      </c>
      <c r="AF861" t="s">
        <v>20</v>
      </c>
      <c r="AG861" t="s">
        <v>21</v>
      </c>
      <c r="AH861">
        <v>5002</v>
      </c>
      <c r="AI861">
        <v>1</v>
      </c>
      <c r="AJ861">
        <v>5540</v>
      </c>
      <c r="AO861" t="s">
        <v>6888</v>
      </c>
      <c r="AS861" t="s">
        <v>1460</v>
      </c>
      <c r="AU861">
        <v>5002</v>
      </c>
      <c r="AV861">
        <v>5002</v>
      </c>
      <c r="AW861">
        <v>5002</v>
      </c>
      <c r="AX861">
        <v>49</v>
      </c>
      <c r="AY861">
        <v>48</v>
      </c>
      <c r="AZ861">
        <v>400</v>
      </c>
      <c r="BA861">
        <v>401</v>
      </c>
      <c r="BB861">
        <v>748</v>
      </c>
      <c r="BE861" t="s">
        <v>1866</v>
      </c>
      <c r="BF861" t="s">
        <v>1866</v>
      </c>
      <c r="BK861" t="s">
        <v>32</v>
      </c>
      <c r="BL861" t="s">
        <v>32</v>
      </c>
      <c r="BM861" s="2">
        <v>44561</v>
      </c>
    </row>
    <row r="862" spans="1:65">
      <c r="A862">
        <v>112756</v>
      </c>
      <c r="B862">
        <v>56551</v>
      </c>
      <c r="C862" t="s">
        <v>1806</v>
      </c>
      <c r="D862">
        <v>2680</v>
      </c>
      <c r="E862" t="s">
        <v>1806</v>
      </c>
      <c r="G862">
        <v>0</v>
      </c>
      <c r="J862" t="s">
        <v>6877</v>
      </c>
      <c r="M862">
        <v>0</v>
      </c>
      <c r="N862">
        <v>0</v>
      </c>
      <c r="O862">
        <v>0</v>
      </c>
      <c r="Q862" t="s">
        <v>1808</v>
      </c>
      <c r="R862" s="2">
        <v>44927</v>
      </c>
      <c r="S862">
        <v>5510</v>
      </c>
      <c r="T862" s="2">
        <v>44562</v>
      </c>
      <c r="U862" t="s">
        <v>6884</v>
      </c>
      <c r="V862" t="s">
        <v>6885</v>
      </c>
      <c r="W862">
        <v>0</v>
      </c>
      <c r="Y862">
        <v>204</v>
      </c>
      <c r="Z862" s="2">
        <v>44561</v>
      </c>
      <c r="AA862" t="s">
        <v>6886</v>
      </c>
      <c r="AE862" t="s">
        <v>6887</v>
      </c>
      <c r="AF862" t="s">
        <v>20</v>
      </c>
      <c r="AG862" t="s">
        <v>21</v>
      </c>
      <c r="AH862">
        <v>5002</v>
      </c>
      <c r="AI862">
        <v>1</v>
      </c>
      <c r="AJ862">
        <v>5541</v>
      </c>
      <c r="AO862" t="s">
        <v>6888</v>
      </c>
      <c r="AS862" t="s">
        <v>1460</v>
      </c>
      <c r="AU862">
        <v>5002</v>
      </c>
      <c r="AV862">
        <v>5002</v>
      </c>
      <c r="AW862">
        <v>5002</v>
      </c>
      <c r="AX862">
        <v>50</v>
      </c>
      <c r="AY862">
        <v>49</v>
      </c>
      <c r="AZ862">
        <v>400</v>
      </c>
      <c r="BA862">
        <v>401</v>
      </c>
      <c r="BB862">
        <v>748</v>
      </c>
      <c r="BE862" t="s">
        <v>1866</v>
      </c>
      <c r="BF862" t="s">
        <v>1866</v>
      </c>
      <c r="BK862" t="s">
        <v>32</v>
      </c>
      <c r="BL862" t="s">
        <v>32</v>
      </c>
      <c r="BM862" s="2">
        <v>44561</v>
      </c>
    </row>
    <row r="863" spans="1:65">
      <c r="A863">
        <v>112756</v>
      </c>
      <c r="B863">
        <v>56551</v>
      </c>
      <c r="C863" t="s">
        <v>1806</v>
      </c>
      <c r="D863">
        <v>2680</v>
      </c>
      <c r="E863" t="s">
        <v>1806</v>
      </c>
      <c r="G863">
        <v>0</v>
      </c>
      <c r="J863" t="s">
        <v>6883</v>
      </c>
      <c r="M863">
        <v>0</v>
      </c>
      <c r="N863">
        <v>0</v>
      </c>
      <c r="O863">
        <v>0</v>
      </c>
      <c r="Q863" t="s">
        <v>1808</v>
      </c>
      <c r="R863" s="2">
        <v>44927</v>
      </c>
      <c r="S863">
        <v>5510</v>
      </c>
      <c r="T863" s="2">
        <v>44562</v>
      </c>
      <c r="U863" t="s">
        <v>6884</v>
      </c>
      <c r="V863" t="s">
        <v>6885</v>
      </c>
      <c r="W863">
        <v>0</v>
      </c>
      <c r="Y863">
        <v>204</v>
      </c>
      <c r="Z863" s="2">
        <v>44561</v>
      </c>
      <c r="AA863" t="s">
        <v>6886</v>
      </c>
      <c r="AE863" t="s">
        <v>6887</v>
      </c>
      <c r="AF863" t="s">
        <v>20</v>
      </c>
      <c r="AG863" t="s">
        <v>21</v>
      </c>
      <c r="AH863">
        <v>5002</v>
      </c>
      <c r="AI863">
        <v>1</v>
      </c>
      <c r="AJ863">
        <v>5540</v>
      </c>
      <c r="AO863" t="s">
        <v>6888</v>
      </c>
      <c r="AS863" t="s">
        <v>1460</v>
      </c>
      <c r="AU863">
        <v>5002</v>
      </c>
      <c r="AV863">
        <v>5002</v>
      </c>
      <c r="AW863">
        <v>5002</v>
      </c>
      <c r="AX863">
        <v>51</v>
      </c>
      <c r="AY863">
        <v>50</v>
      </c>
      <c r="AZ863">
        <v>400</v>
      </c>
      <c r="BA863">
        <v>401</v>
      </c>
      <c r="BB863">
        <v>748</v>
      </c>
      <c r="BE863" t="s">
        <v>1867</v>
      </c>
      <c r="BF863" t="s">
        <v>1867</v>
      </c>
      <c r="BK863" t="s">
        <v>32</v>
      </c>
      <c r="BL863" t="s">
        <v>32</v>
      </c>
      <c r="BM863" s="2">
        <v>44561</v>
      </c>
    </row>
    <row r="864" spans="1:65">
      <c r="A864">
        <v>112756</v>
      </c>
      <c r="B864">
        <v>56551</v>
      </c>
      <c r="C864" t="s">
        <v>1806</v>
      </c>
      <c r="D864">
        <v>2680</v>
      </c>
      <c r="E864" t="s">
        <v>1806</v>
      </c>
      <c r="G864">
        <v>0</v>
      </c>
      <c r="J864" t="s">
        <v>6877</v>
      </c>
      <c r="M864">
        <v>0</v>
      </c>
      <c r="N864">
        <v>0</v>
      </c>
      <c r="O864">
        <v>0</v>
      </c>
      <c r="Q864" t="s">
        <v>1808</v>
      </c>
      <c r="R864" s="2">
        <v>44927</v>
      </c>
      <c r="S864">
        <v>5510</v>
      </c>
      <c r="T864" s="2">
        <v>44562</v>
      </c>
      <c r="U864" t="s">
        <v>6884</v>
      </c>
      <c r="V864" t="s">
        <v>6885</v>
      </c>
      <c r="W864">
        <v>0</v>
      </c>
      <c r="Y864">
        <v>204</v>
      </c>
      <c r="Z864" s="2">
        <v>44561</v>
      </c>
      <c r="AA864" t="s">
        <v>6886</v>
      </c>
      <c r="AE864" t="s">
        <v>6887</v>
      </c>
      <c r="AF864" t="s">
        <v>20</v>
      </c>
      <c r="AG864" t="s">
        <v>21</v>
      </c>
      <c r="AH864">
        <v>5002</v>
      </c>
      <c r="AI864">
        <v>1</v>
      </c>
      <c r="AJ864">
        <v>5541</v>
      </c>
      <c r="AO864" t="s">
        <v>6888</v>
      </c>
      <c r="AS864" t="s">
        <v>1460</v>
      </c>
      <c r="AU864">
        <v>5002</v>
      </c>
      <c r="AV864">
        <v>5002</v>
      </c>
      <c r="AW864">
        <v>5002</v>
      </c>
      <c r="AX864">
        <v>52</v>
      </c>
      <c r="AY864">
        <v>51</v>
      </c>
      <c r="AZ864">
        <v>400</v>
      </c>
      <c r="BA864">
        <v>401</v>
      </c>
      <c r="BB864">
        <v>748</v>
      </c>
      <c r="BE864" t="s">
        <v>1868</v>
      </c>
      <c r="BF864" t="s">
        <v>1868</v>
      </c>
      <c r="BK864" t="s">
        <v>32</v>
      </c>
      <c r="BL864" t="s">
        <v>32</v>
      </c>
      <c r="BM864" s="2">
        <v>44561</v>
      </c>
    </row>
    <row r="865" spans="1:65">
      <c r="A865">
        <v>112756</v>
      </c>
      <c r="B865">
        <v>56551</v>
      </c>
      <c r="C865" t="s">
        <v>1806</v>
      </c>
      <c r="D865">
        <v>2680</v>
      </c>
      <c r="E865" t="s">
        <v>1806</v>
      </c>
      <c r="G865">
        <v>0</v>
      </c>
      <c r="H865" t="s">
        <v>6895</v>
      </c>
      <c r="J865" t="s">
        <v>6883</v>
      </c>
      <c r="M865">
        <v>0</v>
      </c>
      <c r="N865">
        <v>0</v>
      </c>
      <c r="O865">
        <v>0</v>
      </c>
      <c r="Q865" t="s">
        <v>1808</v>
      </c>
      <c r="R865" s="2">
        <v>44927</v>
      </c>
      <c r="S865">
        <v>5510</v>
      </c>
      <c r="T865" s="2">
        <v>44562</v>
      </c>
      <c r="U865" t="s">
        <v>6884</v>
      </c>
      <c r="V865" t="s">
        <v>6885</v>
      </c>
      <c r="W865">
        <v>0</v>
      </c>
      <c r="Y865">
        <v>204</v>
      </c>
      <c r="Z865" s="2">
        <v>44561</v>
      </c>
      <c r="AA865" t="s">
        <v>6886</v>
      </c>
      <c r="AE865" t="s">
        <v>6887</v>
      </c>
      <c r="AF865" t="s">
        <v>20</v>
      </c>
      <c r="AG865" t="s">
        <v>21</v>
      </c>
      <c r="AH865">
        <v>5002</v>
      </c>
      <c r="AI865">
        <v>1</v>
      </c>
      <c r="AJ865">
        <v>5540</v>
      </c>
      <c r="AO865" t="s">
        <v>6888</v>
      </c>
      <c r="AS865" t="s">
        <v>1460</v>
      </c>
      <c r="AU865">
        <v>5002</v>
      </c>
      <c r="AV865">
        <v>5002</v>
      </c>
      <c r="AW865">
        <v>5002</v>
      </c>
      <c r="AX865">
        <v>53</v>
      </c>
      <c r="AY865">
        <v>52</v>
      </c>
      <c r="AZ865">
        <v>400</v>
      </c>
      <c r="BA865">
        <v>401</v>
      </c>
      <c r="BB865">
        <v>748</v>
      </c>
      <c r="BE865" t="s">
        <v>6905</v>
      </c>
      <c r="BF865" t="s">
        <v>6905</v>
      </c>
      <c r="BK865" t="s">
        <v>32</v>
      </c>
      <c r="BL865" t="s">
        <v>32</v>
      </c>
      <c r="BM865" s="2">
        <v>44561</v>
      </c>
    </row>
    <row r="866" spans="1:65">
      <c r="A866">
        <v>112756</v>
      </c>
      <c r="B866">
        <v>56551</v>
      </c>
      <c r="C866" t="s">
        <v>1806</v>
      </c>
      <c r="D866">
        <v>2680</v>
      </c>
      <c r="E866" t="s">
        <v>1806</v>
      </c>
      <c r="G866">
        <v>0</v>
      </c>
      <c r="H866" t="s">
        <v>6895</v>
      </c>
      <c r="J866" t="s">
        <v>6877</v>
      </c>
      <c r="M866">
        <v>0</v>
      </c>
      <c r="N866">
        <v>0</v>
      </c>
      <c r="O866">
        <v>0</v>
      </c>
      <c r="Q866" t="s">
        <v>1808</v>
      </c>
      <c r="R866" s="2">
        <v>44927</v>
      </c>
      <c r="S866">
        <v>5510</v>
      </c>
      <c r="T866" s="2">
        <v>44562</v>
      </c>
      <c r="U866" t="s">
        <v>6884</v>
      </c>
      <c r="V866" t="s">
        <v>6885</v>
      </c>
      <c r="W866">
        <v>0</v>
      </c>
      <c r="Y866">
        <v>204</v>
      </c>
      <c r="Z866" s="2">
        <v>44561</v>
      </c>
      <c r="AA866" t="s">
        <v>6886</v>
      </c>
      <c r="AE866" t="s">
        <v>6887</v>
      </c>
      <c r="AF866" t="s">
        <v>20</v>
      </c>
      <c r="AG866" t="s">
        <v>21</v>
      </c>
      <c r="AH866">
        <v>5002</v>
      </c>
      <c r="AI866">
        <v>1</v>
      </c>
      <c r="AJ866">
        <v>5541</v>
      </c>
      <c r="AO866" t="s">
        <v>6888</v>
      </c>
      <c r="AS866" t="s">
        <v>1460</v>
      </c>
      <c r="AU866">
        <v>5002</v>
      </c>
      <c r="AV866">
        <v>5002</v>
      </c>
      <c r="AW866">
        <v>5002</v>
      </c>
      <c r="AX866">
        <v>54</v>
      </c>
      <c r="AY866">
        <v>53</v>
      </c>
      <c r="AZ866">
        <v>400</v>
      </c>
      <c r="BA866">
        <v>401</v>
      </c>
      <c r="BB866">
        <v>748</v>
      </c>
      <c r="BE866" t="s">
        <v>6905</v>
      </c>
      <c r="BF866" t="s">
        <v>6905</v>
      </c>
      <c r="BK866" t="s">
        <v>32</v>
      </c>
      <c r="BL866" t="s">
        <v>32</v>
      </c>
      <c r="BM866" s="2">
        <v>44561</v>
      </c>
    </row>
    <row r="867" spans="1:65">
      <c r="A867">
        <v>112756</v>
      </c>
      <c r="B867">
        <v>56551</v>
      </c>
      <c r="C867" t="s">
        <v>1806</v>
      </c>
      <c r="D867">
        <v>2680</v>
      </c>
      <c r="E867" t="s">
        <v>1806</v>
      </c>
      <c r="G867">
        <v>0</v>
      </c>
      <c r="J867" t="s">
        <v>6883</v>
      </c>
      <c r="M867">
        <v>0</v>
      </c>
      <c r="N867">
        <v>0</v>
      </c>
      <c r="O867">
        <v>0</v>
      </c>
      <c r="Q867" t="s">
        <v>1808</v>
      </c>
      <c r="R867" s="2">
        <v>44927</v>
      </c>
      <c r="S867">
        <v>5510</v>
      </c>
      <c r="T867" s="2">
        <v>44562</v>
      </c>
      <c r="U867" t="s">
        <v>6884</v>
      </c>
      <c r="V867" t="s">
        <v>6885</v>
      </c>
      <c r="W867">
        <v>0</v>
      </c>
      <c r="Y867">
        <v>204</v>
      </c>
      <c r="Z867" s="2">
        <v>44561</v>
      </c>
      <c r="AA867" t="s">
        <v>6886</v>
      </c>
      <c r="AE867" t="s">
        <v>6887</v>
      </c>
      <c r="AF867" t="s">
        <v>20</v>
      </c>
      <c r="AG867" t="s">
        <v>21</v>
      </c>
      <c r="AH867">
        <v>5002</v>
      </c>
      <c r="AI867">
        <v>1</v>
      </c>
      <c r="AJ867">
        <v>5540</v>
      </c>
      <c r="AO867" t="s">
        <v>6888</v>
      </c>
      <c r="AS867" t="s">
        <v>1460</v>
      </c>
      <c r="AU867">
        <v>5002</v>
      </c>
      <c r="AV867">
        <v>5002</v>
      </c>
      <c r="AW867">
        <v>5002</v>
      </c>
      <c r="AX867">
        <v>55</v>
      </c>
      <c r="AY867">
        <v>54</v>
      </c>
      <c r="AZ867">
        <v>400</v>
      </c>
      <c r="BA867">
        <v>401</v>
      </c>
      <c r="BB867">
        <v>748</v>
      </c>
      <c r="BE867" t="s">
        <v>1873</v>
      </c>
      <c r="BF867" t="s">
        <v>1873</v>
      </c>
      <c r="BK867" t="s">
        <v>32</v>
      </c>
      <c r="BL867" t="s">
        <v>32</v>
      </c>
      <c r="BM867" s="2">
        <v>44561</v>
      </c>
    </row>
    <row r="868" spans="1:65">
      <c r="A868">
        <v>112756</v>
      </c>
      <c r="B868">
        <v>56551</v>
      </c>
      <c r="C868" t="s">
        <v>1806</v>
      </c>
      <c r="D868">
        <v>2680</v>
      </c>
      <c r="E868" t="s">
        <v>1806</v>
      </c>
      <c r="G868">
        <v>0</v>
      </c>
      <c r="J868" t="s">
        <v>6883</v>
      </c>
      <c r="M868">
        <v>0</v>
      </c>
      <c r="N868">
        <v>0</v>
      </c>
      <c r="O868">
        <v>0</v>
      </c>
      <c r="Q868" t="s">
        <v>1808</v>
      </c>
      <c r="R868" s="2">
        <v>44927</v>
      </c>
      <c r="S868">
        <v>5510</v>
      </c>
      <c r="T868" s="2">
        <v>44562</v>
      </c>
      <c r="U868" t="s">
        <v>6884</v>
      </c>
      <c r="V868" t="s">
        <v>6885</v>
      </c>
      <c r="W868">
        <v>0</v>
      </c>
      <c r="Y868">
        <v>204</v>
      </c>
      <c r="Z868" s="2">
        <v>44561</v>
      </c>
      <c r="AA868" t="s">
        <v>6886</v>
      </c>
      <c r="AE868" t="s">
        <v>6887</v>
      </c>
      <c r="AF868" t="s">
        <v>20</v>
      </c>
      <c r="AG868" t="s">
        <v>21</v>
      </c>
      <c r="AH868">
        <v>5002</v>
      </c>
      <c r="AI868">
        <v>1</v>
      </c>
      <c r="AJ868">
        <v>5540</v>
      </c>
      <c r="AO868" t="s">
        <v>6888</v>
      </c>
      <c r="AS868" t="s">
        <v>1460</v>
      </c>
      <c r="AU868">
        <v>5002</v>
      </c>
      <c r="AV868">
        <v>5002</v>
      </c>
      <c r="AW868">
        <v>5002</v>
      </c>
      <c r="AX868">
        <v>56</v>
      </c>
      <c r="AY868">
        <v>55</v>
      </c>
      <c r="AZ868">
        <v>400</v>
      </c>
      <c r="BA868">
        <v>401</v>
      </c>
      <c r="BB868">
        <v>748</v>
      </c>
      <c r="BE868" t="s">
        <v>1875</v>
      </c>
      <c r="BF868" t="s">
        <v>1875</v>
      </c>
      <c r="BK868" t="s">
        <v>32</v>
      </c>
      <c r="BL868" t="s">
        <v>32</v>
      </c>
      <c r="BM868" s="2">
        <v>44561</v>
      </c>
    </row>
    <row r="869" spans="1:65">
      <c r="A869">
        <v>112756</v>
      </c>
      <c r="B869">
        <v>56551</v>
      </c>
      <c r="C869" t="s">
        <v>1806</v>
      </c>
      <c r="D869">
        <v>2680</v>
      </c>
      <c r="E869" t="s">
        <v>1806</v>
      </c>
      <c r="G869">
        <v>0</v>
      </c>
      <c r="J869" t="s">
        <v>6883</v>
      </c>
      <c r="M869">
        <v>0</v>
      </c>
      <c r="N869">
        <v>0</v>
      </c>
      <c r="O869">
        <v>0</v>
      </c>
      <c r="Q869" t="s">
        <v>1808</v>
      </c>
      <c r="R869" s="2">
        <v>44927</v>
      </c>
      <c r="S869">
        <v>5510</v>
      </c>
      <c r="T869" s="2">
        <v>44562</v>
      </c>
      <c r="U869" t="s">
        <v>6884</v>
      </c>
      <c r="V869" t="s">
        <v>6885</v>
      </c>
      <c r="W869">
        <v>0</v>
      </c>
      <c r="Y869">
        <v>204</v>
      </c>
      <c r="Z869" s="2">
        <v>44561</v>
      </c>
      <c r="AA869" t="s">
        <v>6886</v>
      </c>
      <c r="AE869" t="s">
        <v>6887</v>
      </c>
      <c r="AF869" t="s">
        <v>20</v>
      </c>
      <c r="AG869" t="s">
        <v>21</v>
      </c>
      <c r="AH869">
        <v>5002</v>
      </c>
      <c r="AI869">
        <v>1</v>
      </c>
      <c r="AJ869">
        <v>5540</v>
      </c>
      <c r="AO869" t="s">
        <v>6888</v>
      </c>
      <c r="AS869" t="s">
        <v>1460</v>
      </c>
      <c r="AU869">
        <v>5002</v>
      </c>
      <c r="AV869">
        <v>5002</v>
      </c>
      <c r="AW869">
        <v>5002</v>
      </c>
      <c r="AX869">
        <v>57</v>
      </c>
      <c r="AY869">
        <v>56</v>
      </c>
      <c r="AZ869">
        <v>400</v>
      </c>
      <c r="BA869">
        <v>401</v>
      </c>
      <c r="BB869">
        <v>748</v>
      </c>
      <c r="BE869" t="s">
        <v>1876</v>
      </c>
      <c r="BF869" t="s">
        <v>1876</v>
      </c>
      <c r="BK869" t="s">
        <v>32</v>
      </c>
      <c r="BL869" t="s">
        <v>32</v>
      </c>
      <c r="BM869" s="2">
        <v>44561</v>
      </c>
    </row>
    <row r="870" spans="1:65">
      <c r="A870">
        <v>112756</v>
      </c>
      <c r="B870">
        <v>56551</v>
      </c>
      <c r="C870" t="s">
        <v>1806</v>
      </c>
      <c r="D870">
        <v>2680</v>
      </c>
      <c r="E870" t="s">
        <v>1806</v>
      </c>
      <c r="G870">
        <v>0</v>
      </c>
      <c r="H870" t="s">
        <v>6906</v>
      </c>
      <c r="J870" t="s">
        <v>6883</v>
      </c>
      <c r="M870">
        <v>0</v>
      </c>
      <c r="N870">
        <v>0</v>
      </c>
      <c r="O870">
        <v>0</v>
      </c>
      <c r="Q870" t="s">
        <v>1808</v>
      </c>
      <c r="R870" s="2">
        <v>44927</v>
      </c>
      <c r="S870">
        <v>5510</v>
      </c>
      <c r="T870" s="2">
        <v>44562</v>
      </c>
      <c r="U870" t="s">
        <v>6884</v>
      </c>
      <c r="V870" t="s">
        <v>6885</v>
      </c>
      <c r="W870">
        <v>0</v>
      </c>
      <c r="Y870">
        <v>204</v>
      </c>
      <c r="Z870" s="2">
        <v>44561</v>
      </c>
      <c r="AA870" t="s">
        <v>6886</v>
      </c>
      <c r="AE870" t="s">
        <v>6887</v>
      </c>
      <c r="AF870" t="s">
        <v>20</v>
      </c>
      <c r="AG870" t="s">
        <v>21</v>
      </c>
      <c r="AH870">
        <v>5002</v>
      </c>
      <c r="AI870">
        <v>1</v>
      </c>
      <c r="AJ870">
        <v>5540</v>
      </c>
      <c r="AO870" t="s">
        <v>6888</v>
      </c>
      <c r="AS870" t="s">
        <v>1460</v>
      </c>
      <c r="AU870">
        <v>5002</v>
      </c>
      <c r="AV870">
        <v>5002</v>
      </c>
      <c r="AW870">
        <v>5002</v>
      </c>
      <c r="AX870">
        <v>58</v>
      </c>
      <c r="AY870">
        <v>57</v>
      </c>
      <c r="AZ870">
        <v>400</v>
      </c>
      <c r="BA870">
        <v>401</v>
      </c>
      <c r="BB870">
        <v>748</v>
      </c>
      <c r="BE870" t="s">
        <v>1877</v>
      </c>
      <c r="BF870" t="s">
        <v>1877</v>
      </c>
      <c r="BK870" t="s">
        <v>32</v>
      </c>
      <c r="BL870" t="s">
        <v>32</v>
      </c>
      <c r="BM870" s="2">
        <v>44561</v>
      </c>
    </row>
    <row r="871" spans="1:65">
      <c r="A871">
        <v>112756</v>
      </c>
      <c r="B871">
        <v>56551</v>
      </c>
      <c r="C871" t="s">
        <v>1806</v>
      </c>
      <c r="D871">
        <v>2680</v>
      </c>
      <c r="E871" t="s">
        <v>1806</v>
      </c>
      <c r="G871">
        <v>0</v>
      </c>
      <c r="J871" t="s">
        <v>6877</v>
      </c>
      <c r="M871">
        <v>0</v>
      </c>
      <c r="N871">
        <v>0</v>
      </c>
      <c r="O871">
        <v>0</v>
      </c>
      <c r="Q871" t="s">
        <v>1808</v>
      </c>
      <c r="R871" s="2">
        <v>44927</v>
      </c>
      <c r="S871">
        <v>5510</v>
      </c>
      <c r="T871" s="2">
        <v>44562</v>
      </c>
      <c r="U871" t="s">
        <v>6884</v>
      </c>
      <c r="V871" t="s">
        <v>6885</v>
      </c>
      <c r="W871">
        <v>0</v>
      </c>
      <c r="Y871">
        <v>204</v>
      </c>
      <c r="Z871" s="2">
        <v>44561</v>
      </c>
      <c r="AA871" t="s">
        <v>6886</v>
      </c>
      <c r="AE871" t="s">
        <v>6887</v>
      </c>
      <c r="AF871" t="s">
        <v>20</v>
      </c>
      <c r="AG871" t="s">
        <v>21</v>
      </c>
      <c r="AH871">
        <v>5002</v>
      </c>
      <c r="AI871">
        <v>1</v>
      </c>
      <c r="AJ871">
        <v>5541</v>
      </c>
      <c r="AO871" t="s">
        <v>6888</v>
      </c>
      <c r="AS871" t="s">
        <v>1460</v>
      </c>
      <c r="AU871">
        <v>5002</v>
      </c>
      <c r="AV871">
        <v>5002</v>
      </c>
      <c r="AW871">
        <v>5002</v>
      </c>
      <c r="AX871">
        <v>59</v>
      </c>
      <c r="AY871">
        <v>58</v>
      </c>
      <c r="AZ871">
        <v>400</v>
      </c>
      <c r="BA871">
        <v>401</v>
      </c>
      <c r="BB871">
        <v>748</v>
      </c>
      <c r="BE871" t="s">
        <v>1878</v>
      </c>
      <c r="BF871" t="s">
        <v>1878</v>
      </c>
      <c r="BK871" t="s">
        <v>32</v>
      </c>
      <c r="BL871" t="s">
        <v>32</v>
      </c>
      <c r="BM871" s="2">
        <v>44561</v>
      </c>
    </row>
    <row r="872" spans="1:65">
      <c r="A872">
        <v>112756</v>
      </c>
      <c r="B872">
        <v>56551</v>
      </c>
      <c r="C872" t="s">
        <v>1806</v>
      </c>
      <c r="D872">
        <v>2680</v>
      </c>
      <c r="E872" t="s">
        <v>1806</v>
      </c>
      <c r="F872" t="s">
        <v>6907</v>
      </c>
      <c r="G872">
        <v>71</v>
      </c>
      <c r="I872" t="s">
        <v>6908</v>
      </c>
      <c r="J872" t="s">
        <v>6877</v>
      </c>
      <c r="K872" t="s">
        <v>1828</v>
      </c>
      <c r="M872">
        <v>176700</v>
      </c>
      <c r="N872">
        <v>1.1000000000000001</v>
      </c>
      <c r="O872">
        <v>194.37</v>
      </c>
      <c r="Q872" t="s">
        <v>1808</v>
      </c>
      <c r="R872" s="2">
        <v>44927</v>
      </c>
      <c r="S872">
        <v>5510</v>
      </c>
      <c r="T872" s="2">
        <v>44562</v>
      </c>
      <c r="U872" t="s">
        <v>6884</v>
      </c>
      <c r="V872" t="s">
        <v>6885</v>
      </c>
      <c r="W872">
        <v>0</v>
      </c>
      <c r="Y872">
        <v>204</v>
      </c>
      <c r="Z872" s="2">
        <v>44561</v>
      </c>
      <c r="AA872" t="s">
        <v>6886</v>
      </c>
      <c r="AE872" t="s">
        <v>6887</v>
      </c>
      <c r="AF872" t="s">
        <v>20</v>
      </c>
      <c r="AG872" t="s">
        <v>21</v>
      </c>
      <c r="AH872">
        <v>5002</v>
      </c>
      <c r="AI872">
        <v>1</v>
      </c>
      <c r="AJ872">
        <v>5541</v>
      </c>
      <c r="AO872" t="s">
        <v>6888</v>
      </c>
      <c r="AS872" t="s">
        <v>1460</v>
      </c>
      <c r="AU872">
        <v>5002</v>
      </c>
      <c r="AV872">
        <v>5002</v>
      </c>
      <c r="AW872">
        <v>5002</v>
      </c>
      <c r="AX872">
        <v>60</v>
      </c>
      <c r="AY872">
        <v>59</v>
      </c>
      <c r="AZ872">
        <v>400</v>
      </c>
      <c r="BA872">
        <v>401</v>
      </c>
      <c r="BB872">
        <v>748</v>
      </c>
      <c r="BE872" t="s">
        <v>1879</v>
      </c>
      <c r="BF872" t="s">
        <v>1879</v>
      </c>
      <c r="BK872" t="s">
        <v>32</v>
      </c>
      <c r="BL872" t="s">
        <v>32</v>
      </c>
      <c r="BM872" s="2">
        <v>44561</v>
      </c>
    </row>
    <row r="873" spans="1:65">
      <c r="A873">
        <v>112756</v>
      </c>
      <c r="B873">
        <v>56551</v>
      </c>
      <c r="C873" t="s">
        <v>1806</v>
      </c>
      <c r="D873">
        <v>2680</v>
      </c>
      <c r="E873" t="s">
        <v>1806</v>
      </c>
      <c r="G873">
        <v>0</v>
      </c>
      <c r="H873" t="s">
        <v>6895</v>
      </c>
      <c r="J873" t="s">
        <v>6877</v>
      </c>
      <c r="M873">
        <v>0</v>
      </c>
      <c r="N873">
        <v>0</v>
      </c>
      <c r="O873">
        <v>0</v>
      </c>
      <c r="Q873" t="s">
        <v>1808</v>
      </c>
      <c r="R873" s="2">
        <v>44927</v>
      </c>
      <c r="S873">
        <v>5510</v>
      </c>
      <c r="T873" s="2">
        <v>44562</v>
      </c>
      <c r="U873" t="s">
        <v>6884</v>
      </c>
      <c r="V873" t="s">
        <v>6885</v>
      </c>
      <c r="W873">
        <v>0</v>
      </c>
      <c r="Y873">
        <v>204</v>
      </c>
      <c r="Z873" s="2">
        <v>44561</v>
      </c>
      <c r="AA873" t="s">
        <v>6886</v>
      </c>
      <c r="AE873" t="s">
        <v>6887</v>
      </c>
      <c r="AF873" t="s">
        <v>20</v>
      </c>
      <c r="AG873" t="s">
        <v>21</v>
      </c>
      <c r="AH873">
        <v>5002</v>
      </c>
      <c r="AI873">
        <v>1</v>
      </c>
      <c r="AJ873">
        <v>5541</v>
      </c>
      <c r="AO873" t="s">
        <v>6888</v>
      </c>
      <c r="AS873" t="s">
        <v>1460</v>
      </c>
      <c r="AU873">
        <v>5002</v>
      </c>
      <c r="AV873">
        <v>5002</v>
      </c>
      <c r="AW873">
        <v>5002</v>
      </c>
      <c r="AX873">
        <v>61</v>
      </c>
      <c r="AY873">
        <v>60</v>
      </c>
      <c r="AZ873">
        <v>400</v>
      </c>
      <c r="BA873">
        <v>401</v>
      </c>
      <c r="BB873">
        <v>748</v>
      </c>
      <c r="BE873" t="s">
        <v>1471</v>
      </c>
      <c r="BF873" t="s">
        <v>1471</v>
      </c>
      <c r="BK873" t="s">
        <v>32</v>
      </c>
      <c r="BL873" t="s">
        <v>32</v>
      </c>
      <c r="BM873" s="2">
        <v>44561</v>
      </c>
    </row>
    <row r="874" spans="1:65">
      <c r="A874">
        <v>112756</v>
      </c>
      <c r="B874">
        <v>56551</v>
      </c>
      <c r="C874" t="s">
        <v>1806</v>
      </c>
      <c r="D874">
        <v>2680</v>
      </c>
      <c r="E874" t="s">
        <v>1806</v>
      </c>
      <c r="G874">
        <v>0</v>
      </c>
      <c r="J874" t="s">
        <v>6877</v>
      </c>
      <c r="M874">
        <v>0</v>
      </c>
      <c r="N874">
        <v>0</v>
      </c>
      <c r="O874">
        <v>0</v>
      </c>
      <c r="Q874" t="s">
        <v>1808</v>
      </c>
      <c r="R874" s="2">
        <v>44927</v>
      </c>
      <c r="S874">
        <v>5510</v>
      </c>
      <c r="T874" s="2">
        <v>44562</v>
      </c>
      <c r="U874" t="s">
        <v>6884</v>
      </c>
      <c r="V874" t="s">
        <v>6885</v>
      </c>
      <c r="W874">
        <v>0</v>
      </c>
      <c r="Y874">
        <v>204</v>
      </c>
      <c r="Z874" s="2">
        <v>44561</v>
      </c>
      <c r="AA874" t="s">
        <v>6886</v>
      </c>
      <c r="AE874" t="s">
        <v>6887</v>
      </c>
      <c r="AF874" t="s">
        <v>20</v>
      </c>
      <c r="AG874" t="s">
        <v>21</v>
      </c>
      <c r="AH874">
        <v>5002</v>
      </c>
      <c r="AI874">
        <v>1</v>
      </c>
      <c r="AJ874">
        <v>5541</v>
      </c>
      <c r="AO874" t="s">
        <v>6888</v>
      </c>
      <c r="AS874" t="s">
        <v>1460</v>
      </c>
      <c r="AU874">
        <v>5002</v>
      </c>
      <c r="AV874">
        <v>5002</v>
      </c>
      <c r="AW874">
        <v>5002</v>
      </c>
      <c r="AX874">
        <v>61</v>
      </c>
      <c r="AY874">
        <v>61</v>
      </c>
      <c r="AZ874">
        <v>400</v>
      </c>
      <c r="BA874">
        <v>401</v>
      </c>
      <c r="BB874">
        <v>748</v>
      </c>
      <c r="BE874" t="s">
        <v>1880</v>
      </c>
      <c r="BF874" t="s">
        <v>1880</v>
      </c>
      <c r="BK874" t="s">
        <v>32</v>
      </c>
      <c r="BL874" t="s">
        <v>32</v>
      </c>
      <c r="BM874" s="2">
        <v>44561</v>
      </c>
    </row>
    <row r="875" spans="1:65">
      <c r="A875">
        <v>112756</v>
      </c>
      <c r="B875">
        <v>56551</v>
      </c>
      <c r="C875" t="s">
        <v>1806</v>
      </c>
      <c r="D875">
        <v>2680</v>
      </c>
      <c r="E875" t="s">
        <v>1806</v>
      </c>
      <c r="G875">
        <v>0</v>
      </c>
      <c r="H875" t="s">
        <v>6895</v>
      </c>
      <c r="J875" t="s">
        <v>6877</v>
      </c>
      <c r="M875">
        <v>0</v>
      </c>
      <c r="N875">
        <v>0</v>
      </c>
      <c r="O875">
        <v>0</v>
      </c>
      <c r="Q875" t="s">
        <v>1808</v>
      </c>
      <c r="R875" s="2">
        <v>44927</v>
      </c>
      <c r="S875">
        <v>5510</v>
      </c>
      <c r="T875" s="2">
        <v>44562</v>
      </c>
      <c r="U875" t="s">
        <v>6884</v>
      </c>
      <c r="V875" t="s">
        <v>6885</v>
      </c>
      <c r="W875">
        <v>0</v>
      </c>
      <c r="Y875">
        <v>204</v>
      </c>
      <c r="Z875" s="2">
        <v>44561</v>
      </c>
      <c r="AA875" t="s">
        <v>6886</v>
      </c>
      <c r="AE875" t="s">
        <v>6887</v>
      </c>
      <c r="AF875" t="s">
        <v>20</v>
      </c>
      <c r="AG875" t="s">
        <v>21</v>
      </c>
      <c r="AH875">
        <v>5002</v>
      </c>
      <c r="AI875">
        <v>1</v>
      </c>
      <c r="AJ875">
        <v>5541</v>
      </c>
      <c r="AO875" t="s">
        <v>6888</v>
      </c>
      <c r="AS875" t="s">
        <v>1460</v>
      </c>
      <c r="AU875">
        <v>5002</v>
      </c>
      <c r="AV875">
        <v>5002</v>
      </c>
      <c r="AW875">
        <v>5002</v>
      </c>
      <c r="AX875">
        <v>25</v>
      </c>
      <c r="AY875">
        <v>62</v>
      </c>
      <c r="AZ875">
        <v>400</v>
      </c>
      <c r="BA875">
        <v>401</v>
      </c>
      <c r="BB875">
        <v>748</v>
      </c>
      <c r="BE875" t="s">
        <v>1841</v>
      </c>
      <c r="BF875" t="s">
        <v>1841</v>
      </c>
      <c r="BK875" t="s">
        <v>32</v>
      </c>
      <c r="BL875" t="s">
        <v>32</v>
      </c>
      <c r="BM875" s="2">
        <v>44561</v>
      </c>
    </row>
    <row r="876" spans="1:65">
      <c r="A876" t="s">
        <v>1883</v>
      </c>
      <c r="B876">
        <v>50362</v>
      </c>
      <c r="C876" t="s">
        <v>1882</v>
      </c>
      <c r="D876">
        <v>6053</v>
      </c>
      <c r="E876" t="s">
        <v>1882</v>
      </c>
      <c r="F876" t="s">
        <v>1884</v>
      </c>
      <c r="G876">
        <v>0</v>
      </c>
      <c r="J876" t="s">
        <v>1538</v>
      </c>
      <c r="M876">
        <v>0</v>
      </c>
      <c r="N876">
        <v>0</v>
      </c>
      <c r="O876">
        <v>0</v>
      </c>
      <c r="Q876" t="s">
        <v>1537</v>
      </c>
      <c r="R876" s="2">
        <v>44927</v>
      </c>
      <c r="S876">
        <v>5700</v>
      </c>
      <c r="T876" s="2">
        <v>44562</v>
      </c>
      <c r="U876" t="s">
        <v>6990</v>
      </c>
      <c r="V876" t="s">
        <v>6991</v>
      </c>
      <c r="W876">
        <v>0</v>
      </c>
      <c r="Y876">
        <v>0</v>
      </c>
      <c r="Z876" s="2">
        <v>43101</v>
      </c>
      <c r="AE876" t="s">
        <v>7566</v>
      </c>
      <c r="AF876" t="s">
        <v>20</v>
      </c>
      <c r="AG876" t="s">
        <v>21</v>
      </c>
      <c r="AH876">
        <v>5001</v>
      </c>
      <c r="AJ876">
        <v>5700</v>
      </c>
      <c r="AO876" t="s">
        <v>7585</v>
      </c>
      <c r="AU876">
        <v>5001</v>
      </c>
      <c r="AV876">
        <v>5001</v>
      </c>
      <c r="AW876">
        <v>5001</v>
      </c>
      <c r="AY876">
        <v>1</v>
      </c>
      <c r="AZ876">
        <v>400</v>
      </c>
      <c r="BB876">
        <v>748</v>
      </c>
      <c r="BG876" t="s">
        <v>31</v>
      </c>
      <c r="BK876" t="s">
        <v>31</v>
      </c>
      <c r="BL876" t="s">
        <v>31</v>
      </c>
      <c r="BM876" s="2">
        <v>43101</v>
      </c>
    </row>
    <row r="877" spans="1:65">
      <c r="A877">
        <v>106766</v>
      </c>
      <c r="B877">
        <v>56551</v>
      </c>
      <c r="C877" t="s">
        <v>1886</v>
      </c>
      <c r="D877">
        <v>6301</v>
      </c>
      <c r="E877" t="s">
        <v>1886</v>
      </c>
      <c r="F877" t="s">
        <v>7586</v>
      </c>
      <c r="G877">
        <v>6</v>
      </c>
      <c r="I877" t="s">
        <v>7587</v>
      </c>
      <c r="J877" t="s">
        <v>6877</v>
      </c>
      <c r="K877" t="s">
        <v>42</v>
      </c>
      <c r="M877">
        <v>394330</v>
      </c>
      <c r="N877">
        <v>1.1000000000000001</v>
      </c>
      <c r="O877">
        <v>433.76</v>
      </c>
      <c r="Q877" t="s">
        <v>1888</v>
      </c>
      <c r="R877" s="2">
        <v>44927</v>
      </c>
      <c r="S877">
        <v>5510</v>
      </c>
      <c r="T877" s="2">
        <v>44562</v>
      </c>
      <c r="U877" t="s">
        <v>6921</v>
      </c>
      <c r="V877" t="s">
        <v>6922</v>
      </c>
      <c r="W877">
        <v>0</v>
      </c>
      <c r="Y877">
        <v>204</v>
      </c>
      <c r="Z877" s="2">
        <v>42005</v>
      </c>
      <c r="AC877" s="2">
        <v>45556</v>
      </c>
      <c r="AE877" t="s">
        <v>7587</v>
      </c>
      <c r="AF877" t="s">
        <v>20</v>
      </c>
      <c r="AG877" t="s">
        <v>21</v>
      </c>
      <c r="AH877">
        <v>5001</v>
      </c>
      <c r="AI877">
        <v>1</v>
      </c>
      <c r="AJ877">
        <v>5541</v>
      </c>
      <c r="AO877" t="s">
        <v>7586</v>
      </c>
      <c r="AS877" t="s">
        <v>26</v>
      </c>
      <c r="AU877">
        <v>5001</v>
      </c>
      <c r="AV877">
        <v>5001</v>
      </c>
      <c r="AW877">
        <v>5001</v>
      </c>
      <c r="AX877">
        <v>1</v>
      </c>
      <c r="AY877">
        <v>2</v>
      </c>
      <c r="AZ877">
        <v>400</v>
      </c>
      <c r="BB877">
        <v>748</v>
      </c>
      <c r="BG877" t="s">
        <v>31</v>
      </c>
      <c r="BK877" t="s">
        <v>31</v>
      </c>
      <c r="BL877" t="s">
        <v>31</v>
      </c>
      <c r="BM877" s="2">
        <v>42005</v>
      </c>
    </row>
    <row r="878" spans="1:65">
      <c r="A878" t="s">
        <v>1897</v>
      </c>
      <c r="B878">
        <v>56551</v>
      </c>
      <c r="C878" t="s">
        <v>1892</v>
      </c>
      <c r="D878">
        <v>6501</v>
      </c>
      <c r="E878" t="s">
        <v>1892</v>
      </c>
      <c r="F878" t="s">
        <v>7588</v>
      </c>
      <c r="G878">
        <v>34</v>
      </c>
      <c r="H878">
        <v>-36</v>
      </c>
      <c r="I878" t="s">
        <v>7589</v>
      </c>
      <c r="J878" t="s">
        <v>6877</v>
      </c>
      <c r="K878" t="s">
        <v>200</v>
      </c>
      <c r="M878">
        <v>104600</v>
      </c>
      <c r="N878">
        <v>1.1000000000000001</v>
      </c>
      <c r="O878">
        <v>115.06</v>
      </c>
      <c r="Q878" t="s">
        <v>1898</v>
      </c>
      <c r="R878" s="2">
        <v>44927</v>
      </c>
      <c r="S878">
        <v>5510</v>
      </c>
      <c r="T878" s="2">
        <v>44562</v>
      </c>
      <c r="U878" t="s">
        <v>6921</v>
      </c>
      <c r="V878" t="s">
        <v>6885</v>
      </c>
      <c r="W878">
        <v>0</v>
      </c>
      <c r="Y878">
        <v>204</v>
      </c>
      <c r="Z878" s="2">
        <v>42005</v>
      </c>
      <c r="AD878" t="s">
        <v>1493</v>
      </c>
      <c r="AE878" t="s">
        <v>7589</v>
      </c>
      <c r="AF878" t="s">
        <v>20</v>
      </c>
      <c r="AG878" t="s">
        <v>21</v>
      </c>
      <c r="AH878">
        <v>5003</v>
      </c>
      <c r="AI878">
        <v>1</v>
      </c>
      <c r="AJ878">
        <v>5541</v>
      </c>
      <c r="AO878" t="s">
        <v>7588</v>
      </c>
      <c r="AS878" t="s">
        <v>26</v>
      </c>
      <c r="AU878">
        <v>5003</v>
      </c>
      <c r="AV878">
        <v>5003</v>
      </c>
      <c r="AW878">
        <v>5003</v>
      </c>
      <c r="AX878">
        <v>2</v>
      </c>
      <c r="AY878">
        <v>3</v>
      </c>
      <c r="AZ878">
        <v>400</v>
      </c>
      <c r="BB878">
        <v>748</v>
      </c>
      <c r="BE878" t="s">
        <v>1892</v>
      </c>
      <c r="BF878" t="s">
        <v>1892</v>
      </c>
      <c r="BG878" t="s">
        <v>31</v>
      </c>
      <c r="BK878" t="s">
        <v>31</v>
      </c>
      <c r="BL878" t="s">
        <v>31</v>
      </c>
      <c r="BM878" s="2">
        <v>42005</v>
      </c>
    </row>
    <row r="879" spans="1:65">
      <c r="A879">
        <v>77746</v>
      </c>
      <c r="B879">
        <v>56551</v>
      </c>
      <c r="C879" t="s">
        <v>1892</v>
      </c>
      <c r="D879">
        <v>6501</v>
      </c>
      <c r="E879" t="s">
        <v>1892</v>
      </c>
      <c r="F879" t="s">
        <v>7590</v>
      </c>
      <c r="G879">
        <v>516</v>
      </c>
      <c r="H879">
        <v>-518</v>
      </c>
      <c r="I879" t="s">
        <v>7591</v>
      </c>
      <c r="J879" t="s">
        <v>6877</v>
      </c>
      <c r="K879" t="s">
        <v>200</v>
      </c>
      <c r="M879">
        <v>1991000</v>
      </c>
      <c r="N879">
        <v>1.1000000000000001</v>
      </c>
      <c r="O879">
        <v>2190.1</v>
      </c>
      <c r="Q879" t="s">
        <v>1894</v>
      </c>
      <c r="R879" s="2">
        <v>44927</v>
      </c>
      <c r="S879">
        <v>5510</v>
      </c>
      <c r="T879" s="2">
        <v>44562</v>
      </c>
      <c r="U879" t="s">
        <v>6921</v>
      </c>
      <c r="V879" t="s">
        <v>6885</v>
      </c>
      <c r="W879">
        <v>0</v>
      </c>
      <c r="Y879">
        <v>204</v>
      </c>
      <c r="Z879" s="2">
        <v>42005</v>
      </c>
      <c r="AD879" t="s">
        <v>1493</v>
      </c>
      <c r="AE879" t="s">
        <v>7591</v>
      </c>
      <c r="AF879" t="s">
        <v>20</v>
      </c>
      <c r="AG879" t="s">
        <v>21</v>
      </c>
      <c r="AH879">
        <v>5007</v>
      </c>
      <c r="AI879">
        <v>1</v>
      </c>
      <c r="AJ879">
        <v>5541</v>
      </c>
      <c r="AO879" t="s">
        <v>7590</v>
      </c>
      <c r="AS879" t="s">
        <v>26</v>
      </c>
      <c r="AU879">
        <v>5007</v>
      </c>
      <c r="AV879">
        <v>5007</v>
      </c>
      <c r="AW879">
        <v>5007</v>
      </c>
      <c r="AX879">
        <v>1</v>
      </c>
      <c r="AY879">
        <v>2</v>
      </c>
      <c r="AZ879">
        <v>400</v>
      </c>
      <c r="BB879">
        <v>748</v>
      </c>
      <c r="BE879" t="s">
        <v>1892</v>
      </c>
      <c r="BF879" t="s">
        <v>1892</v>
      </c>
      <c r="BG879" t="s">
        <v>31</v>
      </c>
      <c r="BK879" t="s">
        <v>31</v>
      </c>
      <c r="BL879" t="s">
        <v>31</v>
      </c>
      <c r="BM879" s="2">
        <v>42005</v>
      </c>
    </row>
    <row r="880" spans="1:65">
      <c r="A880" t="s">
        <v>1903</v>
      </c>
      <c r="B880">
        <v>56551</v>
      </c>
      <c r="C880" t="s">
        <v>1902</v>
      </c>
      <c r="D880">
        <v>6526</v>
      </c>
      <c r="E880" t="s">
        <v>1902</v>
      </c>
      <c r="F880" t="s">
        <v>7592</v>
      </c>
      <c r="G880">
        <v>1767</v>
      </c>
      <c r="H880" t="s">
        <v>7593</v>
      </c>
      <c r="I880" t="s">
        <v>7594</v>
      </c>
      <c r="J880" t="s">
        <v>6877</v>
      </c>
      <c r="K880" t="s">
        <v>42</v>
      </c>
      <c r="M880">
        <v>934600</v>
      </c>
      <c r="N880">
        <v>1.1000000000000001</v>
      </c>
      <c r="O880">
        <v>1028.06</v>
      </c>
      <c r="Q880" t="s">
        <v>1904</v>
      </c>
      <c r="R880" s="2">
        <v>44927</v>
      </c>
      <c r="S880">
        <v>5510</v>
      </c>
      <c r="T880" s="2">
        <v>44562</v>
      </c>
      <c r="U880" t="s">
        <v>6990</v>
      </c>
      <c r="V880" t="s">
        <v>6991</v>
      </c>
      <c r="W880">
        <v>0</v>
      </c>
      <c r="Y880">
        <v>204</v>
      </c>
      <c r="Z880" s="2">
        <v>42005</v>
      </c>
      <c r="AE880" t="s">
        <v>7594</v>
      </c>
      <c r="AF880" t="s">
        <v>20</v>
      </c>
      <c r="AG880" t="s">
        <v>21</v>
      </c>
      <c r="AH880">
        <v>5001</v>
      </c>
      <c r="AI880">
        <v>1</v>
      </c>
      <c r="AJ880">
        <v>5541</v>
      </c>
      <c r="AO880" t="s">
        <v>7595</v>
      </c>
      <c r="AS880" t="s">
        <v>26</v>
      </c>
      <c r="AU880">
        <v>5001</v>
      </c>
      <c r="AV880">
        <v>5001</v>
      </c>
      <c r="AW880">
        <v>5001</v>
      </c>
      <c r="AX880">
        <v>1</v>
      </c>
      <c r="AY880">
        <v>6</v>
      </c>
      <c r="AZ880">
        <v>400</v>
      </c>
      <c r="BB880">
        <v>748</v>
      </c>
      <c r="BG880" t="s">
        <v>31</v>
      </c>
      <c r="BK880" t="s">
        <v>31</v>
      </c>
      <c r="BL880" t="s">
        <v>31</v>
      </c>
      <c r="BM880" s="2">
        <v>42005</v>
      </c>
    </row>
    <row r="881" spans="1:65">
      <c r="A881" t="s">
        <v>3452</v>
      </c>
      <c r="C881" t="s">
        <v>1908</v>
      </c>
      <c r="D881">
        <v>6551</v>
      </c>
      <c r="E881" t="s">
        <v>1908</v>
      </c>
      <c r="G881">
        <v>0</v>
      </c>
      <c r="J881" t="s">
        <v>7286</v>
      </c>
      <c r="M881">
        <v>0</v>
      </c>
      <c r="N881">
        <v>0</v>
      </c>
      <c r="O881">
        <v>0</v>
      </c>
      <c r="Q881" t="s">
        <v>3453</v>
      </c>
      <c r="R881" s="2">
        <v>44927</v>
      </c>
      <c r="S881">
        <v>5320</v>
      </c>
      <c r="U881" t="s">
        <v>6990</v>
      </c>
      <c r="V881" t="s">
        <v>6991</v>
      </c>
      <c r="W881">
        <v>0</v>
      </c>
      <c r="Y881">
        <v>0</v>
      </c>
      <c r="Z881" s="2">
        <v>43831</v>
      </c>
      <c r="AF881" t="s">
        <v>179</v>
      </c>
      <c r="AG881" t="s">
        <v>180</v>
      </c>
      <c r="AH881">
        <v>5000</v>
      </c>
      <c r="AJ881">
        <v>5602</v>
      </c>
      <c r="AO881" t="s">
        <v>3454</v>
      </c>
      <c r="AU881">
        <v>5000</v>
      </c>
      <c r="AV881">
        <v>5000</v>
      </c>
      <c r="AW881">
        <v>5000</v>
      </c>
      <c r="AY881">
        <v>1</v>
      </c>
      <c r="AZ881">
        <v>400</v>
      </c>
      <c r="BK881" t="s">
        <v>31</v>
      </c>
      <c r="BL881" t="s">
        <v>31</v>
      </c>
      <c r="BM881" s="2">
        <v>43831</v>
      </c>
    </row>
    <row r="882" spans="1:65">
      <c r="A882">
        <v>17252</v>
      </c>
      <c r="B882">
        <v>56551</v>
      </c>
      <c r="C882" t="s">
        <v>1908</v>
      </c>
      <c r="D882">
        <v>6551</v>
      </c>
      <c r="E882" t="s">
        <v>1908</v>
      </c>
      <c r="F882" t="s">
        <v>7334</v>
      </c>
      <c r="G882">
        <v>2000</v>
      </c>
      <c r="I882" t="s">
        <v>7596</v>
      </c>
      <c r="J882" t="s">
        <v>6877</v>
      </c>
      <c r="K882" t="s">
        <v>1836</v>
      </c>
      <c r="M882">
        <v>2756600</v>
      </c>
      <c r="N882">
        <v>1.1000000000000001</v>
      </c>
      <c r="O882">
        <v>3032.26</v>
      </c>
      <c r="Q882" t="s">
        <v>1910</v>
      </c>
      <c r="R882" s="2">
        <v>44927</v>
      </c>
      <c r="S882">
        <v>5510</v>
      </c>
      <c r="T882" s="2">
        <v>44562</v>
      </c>
      <c r="U882" t="s">
        <v>6990</v>
      </c>
      <c r="V882" t="s">
        <v>6991</v>
      </c>
      <c r="W882">
        <v>0</v>
      </c>
      <c r="Y882">
        <v>204</v>
      </c>
      <c r="Z882" s="2">
        <v>42005</v>
      </c>
      <c r="AE882" t="s">
        <v>7596</v>
      </c>
      <c r="AF882" t="s">
        <v>20</v>
      </c>
      <c r="AG882" t="s">
        <v>21</v>
      </c>
      <c r="AH882">
        <v>5001</v>
      </c>
      <c r="AI882">
        <v>1</v>
      </c>
      <c r="AJ882">
        <v>5541</v>
      </c>
      <c r="AO882" t="s">
        <v>7334</v>
      </c>
      <c r="AS882" t="s">
        <v>26</v>
      </c>
      <c r="AU882">
        <v>5001</v>
      </c>
      <c r="AV882">
        <v>5001</v>
      </c>
      <c r="AW882">
        <v>5001</v>
      </c>
      <c r="AX882">
        <v>1</v>
      </c>
      <c r="AY882">
        <v>1</v>
      </c>
      <c r="AZ882">
        <v>400</v>
      </c>
      <c r="BB882">
        <v>748</v>
      </c>
      <c r="BG882" t="s">
        <v>32</v>
      </c>
      <c r="BH882" t="s">
        <v>34</v>
      </c>
      <c r="BK882" t="s">
        <v>31</v>
      </c>
      <c r="BL882" t="s">
        <v>31</v>
      </c>
      <c r="BM882" s="2">
        <v>42005</v>
      </c>
    </row>
    <row r="883" spans="1:65">
      <c r="A883">
        <v>17252</v>
      </c>
      <c r="B883">
        <v>56551</v>
      </c>
      <c r="C883" t="s">
        <v>1908</v>
      </c>
      <c r="D883">
        <v>6551</v>
      </c>
      <c r="E883" t="s">
        <v>1908</v>
      </c>
      <c r="F883" t="s">
        <v>7334</v>
      </c>
      <c r="G883">
        <v>2000</v>
      </c>
      <c r="I883" t="s">
        <v>7597</v>
      </c>
      <c r="J883" t="s">
        <v>6877</v>
      </c>
      <c r="K883" t="s">
        <v>1836</v>
      </c>
      <c r="M883">
        <v>53700</v>
      </c>
      <c r="N883">
        <v>1.1000000000000001</v>
      </c>
      <c r="O883">
        <v>59.07</v>
      </c>
      <c r="Q883" t="s">
        <v>1910</v>
      </c>
      <c r="R883" s="2">
        <v>44927</v>
      </c>
      <c r="S883">
        <v>5510</v>
      </c>
      <c r="T883" s="2">
        <v>44562</v>
      </c>
      <c r="U883" t="s">
        <v>6990</v>
      </c>
      <c r="V883" t="s">
        <v>6991</v>
      </c>
      <c r="W883">
        <v>0</v>
      </c>
      <c r="Y883">
        <v>204</v>
      </c>
      <c r="Z883" s="2">
        <v>42005</v>
      </c>
      <c r="AE883" t="s">
        <v>7596</v>
      </c>
      <c r="AF883" t="s">
        <v>20</v>
      </c>
      <c r="AG883" t="s">
        <v>21</v>
      </c>
      <c r="AH883">
        <v>5001</v>
      </c>
      <c r="AI883">
        <v>1</v>
      </c>
      <c r="AJ883">
        <v>5541</v>
      </c>
      <c r="AO883" t="s">
        <v>7334</v>
      </c>
      <c r="AS883" t="s">
        <v>26</v>
      </c>
      <c r="AU883">
        <v>5001</v>
      </c>
      <c r="AV883">
        <v>5001</v>
      </c>
      <c r="AW883">
        <v>5001</v>
      </c>
      <c r="AX883">
        <v>2</v>
      </c>
      <c r="AY883">
        <v>2</v>
      </c>
      <c r="AZ883">
        <v>400</v>
      </c>
      <c r="BB883">
        <v>748</v>
      </c>
      <c r="BG883" t="s">
        <v>32</v>
      </c>
      <c r="BH883" t="s">
        <v>34</v>
      </c>
      <c r="BK883" t="s">
        <v>31</v>
      </c>
      <c r="BL883" t="s">
        <v>31</v>
      </c>
      <c r="BM883" s="2">
        <v>42005</v>
      </c>
    </row>
    <row r="884" spans="1:65">
      <c r="A884">
        <v>88778</v>
      </c>
      <c r="B884">
        <v>56551</v>
      </c>
      <c r="C884" t="s">
        <v>1908</v>
      </c>
      <c r="D884">
        <v>6551</v>
      </c>
      <c r="E884" t="s">
        <v>1908</v>
      </c>
      <c r="F884" t="s">
        <v>7534</v>
      </c>
      <c r="G884">
        <v>35</v>
      </c>
      <c r="I884" t="s">
        <v>6993</v>
      </c>
      <c r="J884" t="s">
        <v>6883</v>
      </c>
      <c r="K884" t="s">
        <v>42</v>
      </c>
      <c r="M884">
        <v>380200</v>
      </c>
      <c r="N884">
        <v>1.1000000000000001</v>
      </c>
      <c r="O884">
        <v>418.22</v>
      </c>
      <c r="Q884" t="s">
        <v>1687</v>
      </c>
      <c r="R884" s="2">
        <v>44927</v>
      </c>
      <c r="S884">
        <v>5510</v>
      </c>
      <c r="T884" s="2">
        <v>44562</v>
      </c>
      <c r="U884" t="s">
        <v>6990</v>
      </c>
      <c r="V884" t="s">
        <v>6991</v>
      </c>
      <c r="W884">
        <v>0</v>
      </c>
      <c r="Y884">
        <v>204</v>
      </c>
      <c r="Z884" s="2">
        <v>42005</v>
      </c>
      <c r="AE884" t="s">
        <v>6993</v>
      </c>
      <c r="AF884" t="s">
        <v>20</v>
      </c>
      <c r="AG884" t="s">
        <v>21</v>
      </c>
      <c r="AH884">
        <v>5002</v>
      </c>
      <c r="AI884">
        <v>1</v>
      </c>
      <c r="AJ884">
        <v>5540</v>
      </c>
      <c r="AO884" t="s">
        <v>7534</v>
      </c>
      <c r="AS884" t="s">
        <v>26</v>
      </c>
      <c r="AU884">
        <v>5002</v>
      </c>
      <c r="AV884">
        <v>5002</v>
      </c>
      <c r="AW884">
        <v>5002</v>
      </c>
      <c r="AX884">
        <v>1</v>
      </c>
      <c r="AY884">
        <v>1</v>
      </c>
      <c r="AZ884">
        <v>400</v>
      </c>
      <c r="BB884">
        <v>748</v>
      </c>
      <c r="BG884" t="s">
        <v>31</v>
      </c>
      <c r="BK884" t="s">
        <v>31</v>
      </c>
      <c r="BL884" t="s">
        <v>31</v>
      </c>
      <c r="BM884" s="2">
        <v>42005</v>
      </c>
    </row>
    <row r="885" spans="1:65">
      <c r="A885" t="s">
        <v>3461</v>
      </c>
      <c r="B885">
        <v>56551</v>
      </c>
      <c r="C885" t="s">
        <v>1908</v>
      </c>
      <c r="D885">
        <v>6551</v>
      </c>
      <c r="E885" t="s">
        <v>1908</v>
      </c>
      <c r="F885" t="s">
        <v>7560</v>
      </c>
      <c r="G885">
        <v>8</v>
      </c>
      <c r="I885" t="s">
        <v>7561</v>
      </c>
      <c r="J885" t="s">
        <v>6883</v>
      </c>
      <c r="K885" t="s">
        <v>200</v>
      </c>
      <c r="L885" t="s">
        <v>27</v>
      </c>
      <c r="M885">
        <v>28797400</v>
      </c>
      <c r="N885">
        <v>1.1000000000000001</v>
      </c>
      <c r="O885">
        <v>31677.14</v>
      </c>
      <c r="Q885" t="s">
        <v>3462</v>
      </c>
      <c r="R885" s="2">
        <v>44927</v>
      </c>
      <c r="S885">
        <v>5510</v>
      </c>
      <c r="T885" s="2">
        <v>44562</v>
      </c>
      <c r="U885" t="s">
        <v>6990</v>
      </c>
      <c r="V885" t="s">
        <v>6991</v>
      </c>
      <c r="W885">
        <v>0</v>
      </c>
      <c r="Y885">
        <v>204</v>
      </c>
      <c r="Z885" s="2">
        <v>42005</v>
      </c>
      <c r="AE885" t="s">
        <v>7561</v>
      </c>
      <c r="AF885" t="s">
        <v>20</v>
      </c>
      <c r="AG885" t="s">
        <v>21</v>
      </c>
      <c r="AH885">
        <v>5003</v>
      </c>
      <c r="AI885">
        <v>1</v>
      </c>
      <c r="AJ885">
        <v>5540</v>
      </c>
      <c r="AO885" t="s">
        <v>7560</v>
      </c>
      <c r="AS885" t="s">
        <v>26</v>
      </c>
      <c r="AU885">
        <v>5003</v>
      </c>
      <c r="AV885">
        <v>5003</v>
      </c>
      <c r="AW885">
        <v>5003</v>
      </c>
      <c r="AX885">
        <v>1</v>
      </c>
      <c r="AY885">
        <v>1</v>
      </c>
      <c r="AZ885">
        <v>400</v>
      </c>
      <c r="BB885">
        <v>748</v>
      </c>
      <c r="BE885" t="s">
        <v>2410</v>
      </c>
      <c r="BF885" t="s">
        <v>2410</v>
      </c>
      <c r="BG885" t="s">
        <v>32</v>
      </c>
      <c r="BH885" t="s">
        <v>645</v>
      </c>
      <c r="BK885" t="s">
        <v>31</v>
      </c>
      <c r="BL885" t="s">
        <v>31</v>
      </c>
      <c r="BM885" s="2">
        <v>42005</v>
      </c>
    </row>
    <row r="886" spans="1:65">
      <c r="A886" t="s">
        <v>1988</v>
      </c>
      <c r="B886">
        <v>56551</v>
      </c>
      <c r="C886" t="s">
        <v>1908</v>
      </c>
      <c r="D886">
        <v>6551</v>
      </c>
      <c r="E886" t="s">
        <v>1908</v>
      </c>
      <c r="F886" t="s">
        <v>7598</v>
      </c>
      <c r="G886">
        <v>32</v>
      </c>
      <c r="I886" t="s">
        <v>7599</v>
      </c>
      <c r="J886" t="s">
        <v>6883</v>
      </c>
      <c r="K886" t="s">
        <v>1992</v>
      </c>
      <c r="M886">
        <v>46631822</v>
      </c>
      <c r="N886">
        <v>1.1000000000000001</v>
      </c>
      <c r="O886">
        <v>51295</v>
      </c>
      <c r="Q886" t="s">
        <v>1989</v>
      </c>
      <c r="R886" s="2">
        <v>44927</v>
      </c>
      <c r="S886">
        <v>5510</v>
      </c>
      <c r="T886" s="2">
        <v>44562</v>
      </c>
      <c r="U886" t="s">
        <v>6990</v>
      </c>
      <c r="V886" t="s">
        <v>6991</v>
      </c>
      <c r="W886">
        <v>0</v>
      </c>
      <c r="Y886">
        <v>204</v>
      </c>
      <c r="Z886" s="2">
        <v>37681</v>
      </c>
      <c r="AD886" t="s">
        <v>7600</v>
      </c>
      <c r="AE886" t="s">
        <v>7599</v>
      </c>
      <c r="AF886" t="s">
        <v>20</v>
      </c>
      <c r="AG886" t="s">
        <v>21</v>
      </c>
      <c r="AH886">
        <v>5005</v>
      </c>
      <c r="AJ886">
        <v>5540</v>
      </c>
      <c r="AO886" t="s">
        <v>7598</v>
      </c>
      <c r="AS886" t="s">
        <v>26</v>
      </c>
      <c r="AU886">
        <v>5005</v>
      </c>
      <c r="AV886">
        <v>5005</v>
      </c>
      <c r="AW886">
        <v>5005</v>
      </c>
      <c r="AX886">
        <v>1</v>
      </c>
      <c r="AY886">
        <v>7</v>
      </c>
      <c r="AZ886">
        <v>400</v>
      </c>
      <c r="BB886">
        <v>748</v>
      </c>
      <c r="BE886" t="s">
        <v>1993</v>
      </c>
      <c r="BF886" t="s">
        <v>1993</v>
      </c>
      <c r="BG886" t="s">
        <v>31</v>
      </c>
      <c r="BK886" t="s">
        <v>31</v>
      </c>
      <c r="BL886" t="s">
        <v>31</v>
      </c>
      <c r="BM886" s="2">
        <v>37681</v>
      </c>
    </row>
    <row r="887" spans="1:65">
      <c r="A887" t="s">
        <v>1988</v>
      </c>
      <c r="B887">
        <v>56551</v>
      </c>
      <c r="C887" t="s">
        <v>1908</v>
      </c>
      <c r="D887">
        <v>6551</v>
      </c>
      <c r="E887" t="s">
        <v>1908</v>
      </c>
      <c r="F887" t="s">
        <v>7598</v>
      </c>
      <c r="G887">
        <v>32</v>
      </c>
      <c r="I887" t="s">
        <v>7599</v>
      </c>
      <c r="J887" t="s">
        <v>6877</v>
      </c>
      <c r="K887" t="s">
        <v>1992</v>
      </c>
      <c r="M887">
        <v>2518564</v>
      </c>
      <c r="N887">
        <v>1.1000000000000001</v>
      </c>
      <c r="O887">
        <v>2770.42</v>
      </c>
      <c r="Q887" t="s">
        <v>1989</v>
      </c>
      <c r="R887" s="2">
        <v>44927</v>
      </c>
      <c r="S887">
        <v>5510</v>
      </c>
      <c r="T887" s="2">
        <v>44562</v>
      </c>
      <c r="U887" t="s">
        <v>6990</v>
      </c>
      <c r="V887" t="s">
        <v>6991</v>
      </c>
      <c r="W887">
        <v>0</v>
      </c>
      <c r="Y887">
        <v>204</v>
      </c>
      <c r="Z887" s="2">
        <v>37681</v>
      </c>
      <c r="AD887" t="s">
        <v>7600</v>
      </c>
      <c r="AE887" t="s">
        <v>7599</v>
      </c>
      <c r="AF887" t="s">
        <v>20</v>
      </c>
      <c r="AG887" t="s">
        <v>21</v>
      </c>
      <c r="AH887">
        <v>5005</v>
      </c>
      <c r="AJ887">
        <v>5541</v>
      </c>
      <c r="AO887" t="s">
        <v>7598</v>
      </c>
      <c r="AS887" t="s">
        <v>26</v>
      </c>
      <c r="AU887">
        <v>5005</v>
      </c>
      <c r="AV887">
        <v>5005</v>
      </c>
      <c r="AW887">
        <v>5005</v>
      </c>
      <c r="AX887">
        <v>1</v>
      </c>
      <c r="AY887">
        <v>8</v>
      </c>
      <c r="AZ887">
        <v>400</v>
      </c>
      <c r="BB887">
        <v>748</v>
      </c>
      <c r="BE887" t="s">
        <v>1993</v>
      </c>
      <c r="BF887" t="s">
        <v>1993</v>
      </c>
      <c r="BG887" t="s">
        <v>31</v>
      </c>
      <c r="BK887" t="s">
        <v>31</v>
      </c>
      <c r="BL887" t="s">
        <v>31</v>
      </c>
      <c r="BM887" s="2">
        <v>37681</v>
      </c>
    </row>
    <row r="888" spans="1:65">
      <c r="A888" t="s">
        <v>1988</v>
      </c>
      <c r="B888">
        <v>56551</v>
      </c>
      <c r="C888" t="s">
        <v>1908</v>
      </c>
      <c r="D888">
        <v>6551</v>
      </c>
      <c r="E888" t="s">
        <v>1908</v>
      </c>
      <c r="F888" t="s">
        <v>7598</v>
      </c>
      <c r="G888">
        <v>32</v>
      </c>
      <c r="I888" t="s">
        <v>7599</v>
      </c>
      <c r="J888" t="s">
        <v>6877</v>
      </c>
      <c r="K888" t="s">
        <v>1596</v>
      </c>
      <c r="M888">
        <v>314980</v>
      </c>
      <c r="N888">
        <v>1.1000000000000001</v>
      </c>
      <c r="O888">
        <v>346.48</v>
      </c>
      <c r="Q888" t="s">
        <v>1989</v>
      </c>
      <c r="R888" s="2">
        <v>44927</v>
      </c>
      <c r="S888">
        <v>5510</v>
      </c>
      <c r="T888" s="2">
        <v>44562</v>
      </c>
      <c r="U888" t="s">
        <v>6990</v>
      </c>
      <c r="V888" t="s">
        <v>6991</v>
      </c>
      <c r="W888">
        <v>0</v>
      </c>
      <c r="Y888">
        <v>204</v>
      </c>
      <c r="Z888" s="2">
        <v>37681</v>
      </c>
      <c r="AD888" t="s">
        <v>7600</v>
      </c>
      <c r="AE888" t="s">
        <v>7599</v>
      </c>
      <c r="AF888" t="s">
        <v>20</v>
      </c>
      <c r="AG888" t="s">
        <v>21</v>
      </c>
      <c r="AH888">
        <v>5005</v>
      </c>
      <c r="AJ888">
        <v>5541</v>
      </c>
      <c r="AO888" t="s">
        <v>7598</v>
      </c>
      <c r="AS888" t="s">
        <v>26</v>
      </c>
      <c r="AU888">
        <v>5005</v>
      </c>
      <c r="AV888">
        <v>5005</v>
      </c>
      <c r="AW888">
        <v>5005</v>
      </c>
      <c r="AX888">
        <v>2</v>
      </c>
      <c r="AY888">
        <v>9</v>
      </c>
      <c r="AZ888">
        <v>400</v>
      </c>
      <c r="BB888">
        <v>748</v>
      </c>
      <c r="BE888" t="s">
        <v>1993</v>
      </c>
      <c r="BF888" t="s">
        <v>1993</v>
      </c>
      <c r="BG888" t="s">
        <v>31</v>
      </c>
      <c r="BK888" t="s">
        <v>31</v>
      </c>
      <c r="BL888" t="s">
        <v>31</v>
      </c>
      <c r="BM888" s="2">
        <v>37681</v>
      </c>
    </row>
    <row r="889" spans="1:65">
      <c r="A889" t="s">
        <v>1988</v>
      </c>
      <c r="B889">
        <v>56551</v>
      </c>
      <c r="C889" t="s">
        <v>1908</v>
      </c>
      <c r="D889">
        <v>6551</v>
      </c>
      <c r="E889" t="s">
        <v>1908</v>
      </c>
      <c r="F889" t="s">
        <v>7598</v>
      </c>
      <c r="G889">
        <v>32</v>
      </c>
      <c r="I889" t="s">
        <v>7599</v>
      </c>
      <c r="J889" t="s">
        <v>6877</v>
      </c>
      <c r="K889" t="s">
        <v>42</v>
      </c>
      <c r="M889">
        <v>534634</v>
      </c>
      <c r="N889">
        <v>1.1000000000000001</v>
      </c>
      <c r="O889">
        <v>588.1</v>
      </c>
      <c r="Q889" t="s">
        <v>1989</v>
      </c>
      <c r="R889" s="2">
        <v>44927</v>
      </c>
      <c r="S889">
        <v>5510</v>
      </c>
      <c r="T889" s="2">
        <v>44562</v>
      </c>
      <c r="U889" t="s">
        <v>6990</v>
      </c>
      <c r="V889" t="s">
        <v>6991</v>
      </c>
      <c r="W889">
        <v>0</v>
      </c>
      <c r="Y889">
        <v>204</v>
      </c>
      <c r="Z889" s="2">
        <v>37681</v>
      </c>
      <c r="AD889" t="s">
        <v>7600</v>
      </c>
      <c r="AE889" t="s">
        <v>7599</v>
      </c>
      <c r="AF889" t="s">
        <v>20</v>
      </c>
      <c r="AG889" t="s">
        <v>21</v>
      </c>
      <c r="AH889">
        <v>5005</v>
      </c>
      <c r="AJ889">
        <v>5541</v>
      </c>
      <c r="AO889" t="s">
        <v>7598</v>
      </c>
      <c r="AS889" t="s">
        <v>26</v>
      </c>
      <c r="AU889">
        <v>5005</v>
      </c>
      <c r="AV889">
        <v>5005</v>
      </c>
      <c r="AW889">
        <v>5005</v>
      </c>
      <c r="AX889">
        <v>3</v>
      </c>
      <c r="AY889">
        <v>10</v>
      </c>
      <c r="AZ889">
        <v>400</v>
      </c>
      <c r="BB889">
        <v>748</v>
      </c>
      <c r="BE889" t="s">
        <v>1993</v>
      </c>
      <c r="BF889" t="s">
        <v>1993</v>
      </c>
      <c r="BG889" t="s">
        <v>31</v>
      </c>
      <c r="BK889" t="s">
        <v>31</v>
      </c>
      <c r="BL889" t="s">
        <v>31</v>
      </c>
      <c r="BM889" s="2">
        <v>37681</v>
      </c>
    </row>
    <row r="890" spans="1:65">
      <c r="A890" t="s">
        <v>3654</v>
      </c>
      <c r="B890">
        <v>56551</v>
      </c>
      <c r="C890" t="s">
        <v>1908</v>
      </c>
      <c r="D890">
        <v>6551</v>
      </c>
      <c r="E890" t="s">
        <v>1908</v>
      </c>
      <c r="F890" t="s">
        <v>7601</v>
      </c>
      <c r="G890">
        <v>7</v>
      </c>
      <c r="H890" t="s">
        <v>7602</v>
      </c>
      <c r="I890" t="s">
        <v>7603</v>
      </c>
      <c r="J890" t="s">
        <v>6883</v>
      </c>
      <c r="K890" t="s">
        <v>433</v>
      </c>
      <c r="L890" t="s">
        <v>27</v>
      </c>
      <c r="M890">
        <v>2644600</v>
      </c>
      <c r="N890">
        <v>1.1000000000000001</v>
      </c>
      <c r="O890">
        <v>2909.06</v>
      </c>
      <c r="Q890" t="s">
        <v>3655</v>
      </c>
      <c r="R890" s="2">
        <v>44927</v>
      </c>
      <c r="S890">
        <v>5510</v>
      </c>
      <c r="T890" s="2">
        <v>44562</v>
      </c>
      <c r="U890" t="s">
        <v>6990</v>
      </c>
      <c r="V890" t="s">
        <v>6991</v>
      </c>
      <c r="W890">
        <v>0</v>
      </c>
      <c r="Y890">
        <v>204</v>
      </c>
      <c r="Z890" s="2">
        <v>42005</v>
      </c>
      <c r="AC890" s="2">
        <v>46212</v>
      </c>
      <c r="AE890" t="s">
        <v>7603</v>
      </c>
      <c r="AF890" t="s">
        <v>20</v>
      </c>
      <c r="AG890" t="s">
        <v>21</v>
      </c>
      <c r="AH890">
        <v>5007</v>
      </c>
      <c r="AI890">
        <v>1</v>
      </c>
      <c r="AJ890">
        <v>5540</v>
      </c>
      <c r="AO890" t="s">
        <v>7601</v>
      </c>
      <c r="AS890" t="s">
        <v>26</v>
      </c>
      <c r="AU890">
        <v>5007</v>
      </c>
      <c r="AV890">
        <v>5007</v>
      </c>
      <c r="AW890">
        <v>5007</v>
      </c>
      <c r="AX890">
        <v>1</v>
      </c>
      <c r="AY890">
        <v>2</v>
      </c>
      <c r="AZ890">
        <v>400</v>
      </c>
      <c r="BB890">
        <v>748</v>
      </c>
      <c r="BE890" t="s">
        <v>7604</v>
      </c>
      <c r="BF890" t="s">
        <v>7604</v>
      </c>
      <c r="BG890" t="s">
        <v>31</v>
      </c>
      <c r="BK890" t="s">
        <v>31</v>
      </c>
      <c r="BL890" t="s">
        <v>31</v>
      </c>
      <c r="BM890" s="2">
        <v>42005</v>
      </c>
    </row>
    <row r="891" spans="1:65">
      <c r="A891" t="s">
        <v>3926</v>
      </c>
      <c r="B891">
        <v>56551</v>
      </c>
      <c r="C891" t="s">
        <v>1908</v>
      </c>
      <c r="D891">
        <v>6551</v>
      </c>
      <c r="E891" t="s">
        <v>1908</v>
      </c>
      <c r="F891" t="s">
        <v>7578</v>
      </c>
      <c r="G891">
        <v>25</v>
      </c>
      <c r="I891" t="s">
        <v>7579</v>
      </c>
      <c r="J891" t="s">
        <v>6883</v>
      </c>
      <c r="K891" t="s">
        <v>1816</v>
      </c>
      <c r="M891">
        <v>19900</v>
      </c>
      <c r="N891">
        <v>1.1000000000000001</v>
      </c>
      <c r="O891">
        <v>21.89</v>
      </c>
      <c r="Q891" t="s">
        <v>3927</v>
      </c>
      <c r="R891" s="2">
        <v>44927</v>
      </c>
      <c r="S891">
        <v>5510</v>
      </c>
      <c r="T891" s="2">
        <v>44562</v>
      </c>
      <c r="U891" t="s">
        <v>6990</v>
      </c>
      <c r="V891" t="s">
        <v>6991</v>
      </c>
      <c r="W891">
        <v>0</v>
      </c>
      <c r="Y891">
        <v>204</v>
      </c>
      <c r="Z891" s="2">
        <v>42005</v>
      </c>
      <c r="AF891" t="s">
        <v>20</v>
      </c>
      <c r="AG891" t="s">
        <v>21</v>
      </c>
      <c r="AH891">
        <v>5009</v>
      </c>
      <c r="AI891">
        <v>1</v>
      </c>
      <c r="AJ891">
        <v>5540</v>
      </c>
      <c r="AK891" t="s">
        <v>1918</v>
      </c>
      <c r="AL891" t="s">
        <v>1918</v>
      </c>
      <c r="AM891" t="s">
        <v>7605</v>
      </c>
      <c r="AN891" t="s">
        <v>1918</v>
      </c>
      <c r="AO891" t="s">
        <v>1918</v>
      </c>
      <c r="AP891" t="s">
        <v>7606</v>
      </c>
      <c r="AQ891" t="s">
        <v>1918</v>
      </c>
      <c r="AR891" t="s">
        <v>1918</v>
      </c>
      <c r="AS891" t="s">
        <v>26</v>
      </c>
      <c r="AU891">
        <v>5009</v>
      </c>
      <c r="AV891">
        <v>5009</v>
      </c>
      <c r="AW891">
        <v>5009</v>
      </c>
      <c r="AX891">
        <v>1</v>
      </c>
      <c r="AY891">
        <v>1</v>
      </c>
      <c r="AZ891">
        <v>400</v>
      </c>
      <c r="BB891">
        <v>748</v>
      </c>
      <c r="BG891" t="s">
        <v>31</v>
      </c>
      <c r="BK891" t="s">
        <v>31</v>
      </c>
      <c r="BL891" t="s">
        <v>31</v>
      </c>
      <c r="BM891" s="2">
        <v>42005</v>
      </c>
    </row>
    <row r="892" spans="1:65">
      <c r="A892" t="s">
        <v>3926</v>
      </c>
      <c r="B892">
        <v>56551</v>
      </c>
      <c r="C892" t="s">
        <v>1908</v>
      </c>
      <c r="D892">
        <v>6551</v>
      </c>
      <c r="E892" t="s">
        <v>1908</v>
      </c>
      <c r="F892" t="s">
        <v>7578</v>
      </c>
      <c r="G892">
        <v>25</v>
      </c>
      <c r="I892" t="s">
        <v>7579</v>
      </c>
      <c r="J892" t="s">
        <v>6883</v>
      </c>
      <c r="K892" t="s">
        <v>1816</v>
      </c>
      <c r="M892">
        <v>4900</v>
      </c>
      <c r="N892">
        <v>1.1000000000000001</v>
      </c>
      <c r="O892">
        <v>5.39</v>
      </c>
      <c r="Q892" t="s">
        <v>3927</v>
      </c>
      <c r="R892" s="2">
        <v>44927</v>
      </c>
      <c r="S892">
        <v>5510</v>
      </c>
      <c r="T892" s="2">
        <v>44562</v>
      </c>
      <c r="U892" t="s">
        <v>6990</v>
      </c>
      <c r="V892" t="s">
        <v>6991</v>
      </c>
      <c r="W892">
        <v>0</v>
      </c>
      <c r="Y892">
        <v>204</v>
      </c>
      <c r="Z892" s="2">
        <v>42005</v>
      </c>
      <c r="AF892" t="s">
        <v>20</v>
      </c>
      <c r="AG892" t="s">
        <v>21</v>
      </c>
      <c r="AH892">
        <v>5009</v>
      </c>
      <c r="AI892">
        <v>1</v>
      </c>
      <c r="AJ892">
        <v>5540</v>
      </c>
      <c r="AK892" t="s">
        <v>1918</v>
      </c>
      <c r="AL892" t="s">
        <v>1918</v>
      </c>
      <c r="AM892" t="s">
        <v>7605</v>
      </c>
      <c r="AN892" t="s">
        <v>1918</v>
      </c>
      <c r="AO892" t="s">
        <v>1918</v>
      </c>
      <c r="AP892" t="s">
        <v>7606</v>
      </c>
      <c r="AQ892" t="s">
        <v>1918</v>
      </c>
      <c r="AR892" t="s">
        <v>1918</v>
      </c>
      <c r="AS892" t="s">
        <v>26</v>
      </c>
      <c r="AU892">
        <v>5009</v>
      </c>
      <c r="AV892">
        <v>5009</v>
      </c>
      <c r="AW892">
        <v>5009</v>
      </c>
      <c r="AX892">
        <v>2</v>
      </c>
      <c r="AY892">
        <v>2</v>
      </c>
      <c r="AZ892">
        <v>400</v>
      </c>
      <c r="BB892">
        <v>748</v>
      </c>
      <c r="BG892" t="s">
        <v>31</v>
      </c>
      <c r="BK892" t="s">
        <v>31</v>
      </c>
      <c r="BL892" t="s">
        <v>31</v>
      </c>
      <c r="BM892" s="2">
        <v>42005</v>
      </c>
    </row>
    <row r="893" spans="1:65">
      <c r="A893" t="s">
        <v>3926</v>
      </c>
      <c r="B893">
        <v>56551</v>
      </c>
      <c r="C893" t="s">
        <v>1908</v>
      </c>
      <c r="D893">
        <v>6551</v>
      </c>
      <c r="E893" t="s">
        <v>1908</v>
      </c>
      <c r="F893" t="s">
        <v>7578</v>
      </c>
      <c r="G893">
        <v>25</v>
      </c>
      <c r="I893" t="s">
        <v>7579</v>
      </c>
      <c r="J893" t="s">
        <v>6883</v>
      </c>
      <c r="K893" t="s">
        <v>1816</v>
      </c>
      <c r="M893">
        <v>2342400</v>
      </c>
      <c r="N893">
        <v>1.1000000000000001</v>
      </c>
      <c r="O893">
        <v>2576.64</v>
      </c>
      <c r="Q893" t="s">
        <v>3927</v>
      </c>
      <c r="R893" s="2">
        <v>44927</v>
      </c>
      <c r="S893">
        <v>5510</v>
      </c>
      <c r="T893" s="2">
        <v>44562</v>
      </c>
      <c r="U893" t="s">
        <v>6990</v>
      </c>
      <c r="V893" t="s">
        <v>6991</v>
      </c>
      <c r="W893">
        <v>0</v>
      </c>
      <c r="Y893">
        <v>204</v>
      </c>
      <c r="Z893" s="2">
        <v>42005</v>
      </c>
      <c r="AF893" t="s">
        <v>20</v>
      </c>
      <c r="AG893" t="s">
        <v>21</v>
      </c>
      <c r="AH893">
        <v>5009</v>
      </c>
      <c r="AI893">
        <v>1</v>
      </c>
      <c r="AJ893">
        <v>5540</v>
      </c>
      <c r="AK893" t="s">
        <v>1918</v>
      </c>
      <c r="AL893" t="s">
        <v>1918</v>
      </c>
      <c r="AM893" t="s">
        <v>7605</v>
      </c>
      <c r="AN893" t="s">
        <v>1918</v>
      </c>
      <c r="AO893" t="s">
        <v>1918</v>
      </c>
      <c r="AP893" t="s">
        <v>7606</v>
      </c>
      <c r="AQ893" t="s">
        <v>1918</v>
      </c>
      <c r="AR893" t="s">
        <v>1918</v>
      </c>
      <c r="AS893" t="s">
        <v>26</v>
      </c>
      <c r="AU893">
        <v>5009</v>
      </c>
      <c r="AV893">
        <v>5009</v>
      </c>
      <c r="AW893">
        <v>5009</v>
      </c>
      <c r="AX893">
        <v>3</v>
      </c>
      <c r="AY893">
        <v>3</v>
      </c>
      <c r="AZ893">
        <v>400</v>
      </c>
      <c r="BB893">
        <v>748</v>
      </c>
      <c r="BG893" t="s">
        <v>31</v>
      </c>
      <c r="BK893" t="s">
        <v>31</v>
      </c>
      <c r="BL893" t="s">
        <v>31</v>
      </c>
      <c r="BM893" s="2">
        <v>42005</v>
      </c>
    </row>
    <row r="894" spans="1:65">
      <c r="A894" t="s">
        <v>3926</v>
      </c>
      <c r="B894">
        <v>56551</v>
      </c>
      <c r="C894" t="s">
        <v>1908</v>
      </c>
      <c r="D894">
        <v>6551</v>
      </c>
      <c r="E894" t="s">
        <v>1908</v>
      </c>
      <c r="F894" t="s">
        <v>7578</v>
      </c>
      <c r="G894">
        <v>25</v>
      </c>
      <c r="I894" t="s">
        <v>7579</v>
      </c>
      <c r="J894" t="s">
        <v>6883</v>
      </c>
      <c r="K894" t="s">
        <v>1816</v>
      </c>
      <c r="M894">
        <v>40800</v>
      </c>
      <c r="N894">
        <v>1.1000000000000001</v>
      </c>
      <c r="O894">
        <v>44.88</v>
      </c>
      <c r="Q894" t="s">
        <v>3927</v>
      </c>
      <c r="R894" s="2">
        <v>44927</v>
      </c>
      <c r="S894">
        <v>5510</v>
      </c>
      <c r="T894" s="2">
        <v>44562</v>
      </c>
      <c r="U894" t="s">
        <v>6990</v>
      </c>
      <c r="V894" t="s">
        <v>6991</v>
      </c>
      <c r="W894">
        <v>0</v>
      </c>
      <c r="Y894">
        <v>204</v>
      </c>
      <c r="Z894" s="2">
        <v>42005</v>
      </c>
      <c r="AF894" t="s">
        <v>20</v>
      </c>
      <c r="AG894" t="s">
        <v>21</v>
      </c>
      <c r="AH894">
        <v>5009</v>
      </c>
      <c r="AI894">
        <v>1</v>
      </c>
      <c r="AJ894">
        <v>5540</v>
      </c>
      <c r="AK894" t="s">
        <v>1918</v>
      </c>
      <c r="AL894" t="s">
        <v>1918</v>
      </c>
      <c r="AM894" t="s">
        <v>7605</v>
      </c>
      <c r="AN894" t="s">
        <v>1918</v>
      </c>
      <c r="AO894" t="s">
        <v>1918</v>
      </c>
      <c r="AP894" t="s">
        <v>7606</v>
      </c>
      <c r="AQ894" t="s">
        <v>1918</v>
      </c>
      <c r="AR894" t="s">
        <v>1918</v>
      </c>
      <c r="AS894" t="s">
        <v>26</v>
      </c>
      <c r="AU894">
        <v>5009</v>
      </c>
      <c r="AV894">
        <v>5009</v>
      </c>
      <c r="AW894">
        <v>5009</v>
      </c>
      <c r="AX894">
        <v>4</v>
      </c>
      <c r="AY894">
        <v>4</v>
      </c>
      <c r="AZ894">
        <v>400</v>
      </c>
      <c r="BB894">
        <v>748</v>
      </c>
      <c r="BG894" t="s">
        <v>31</v>
      </c>
      <c r="BK894" t="s">
        <v>31</v>
      </c>
      <c r="BL894" t="s">
        <v>31</v>
      </c>
      <c r="BM894" s="2">
        <v>42005</v>
      </c>
    </row>
    <row r="895" spans="1:65">
      <c r="A895" t="s">
        <v>3926</v>
      </c>
      <c r="B895">
        <v>56551</v>
      </c>
      <c r="C895" t="s">
        <v>1908</v>
      </c>
      <c r="D895">
        <v>6551</v>
      </c>
      <c r="E895" t="s">
        <v>1908</v>
      </c>
      <c r="F895" t="s">
        <v>7578</v>
      </c>
      <c r="G895">
        <v>25</v>
      </c>
      <c r="I895" t="s">
        <v>7579</v>
      </c>
      <c r="J895" t="s">
        <v>6883</v>
      </c>
      <c r="K895" t="s">
        <v>1816</v>
      </c>
      <c r="M895">
        <v>40800</v>
      </c>
      <c r="N895">
        <v>1.1000000000000001</v>
      </c>
      <c r="O895">
        <v>44.88</v>
      </c>
      <c r="Q895" t="s">
        <v>3927</v>
      </c>
      <c r="R895" s="2">
        <v>44927</v>
      </c>
      <c r="S895">
        <v>5510</v>
      </c>
      <c r="T895" s="2">
        <v>44562</v>
      </c>
      <c r="U895" t="s">
        <v>6990</v>
      </c>
      <c r="V895" t="s">
        <v>6991</v>
      </c>
      <c r="W895">
        <v>0</v>
      </c>
      <c r="Y895">
        <v>204</v>
      </c>
      <c r="Z895" s="2">
        <v>42005</v>
      </c>
      <c r="AF895" t="s">
        <v>20</v>
      </c>
      <c r="AG895" t="s">
        <v>21</v>
      </c>
      <c r="AH895">
        <v>5009</v>
      </c>
      <c r="AI895">
        <v>1</v>
      </c>
      <c r="AJ895">
        <v>5540</v>
      </c>
      <c r="AK895" t="s">
        <v>1918</v>
      </c>
      <c r="AL895" t="s">
        <v>1918</v>
      </c>
      <c r="AM895" t="s">
        <v>7605</v>
      </c>
      <c r="AN895" t="s">
        <v>1918</v>
      </c>
      <c r="AO895" t="s">
        <v>1918</v>
      </c>
      <c r="AP895" t="s">
        <v>7606</v>
      </c>
      <c r="AQ895" t="s">
        <v>1918</v>
      </c>
      <c r="AR895" t="s">
        <v>1918</v>
      </c>
      <c r="AS895" t="s">
        <v>26</v>
      </c>
      <c r="AU895">
        <v>5009</v>
      </c>
      <c r="AV895">
        <v>5009</v>
      </c>
      <c r="AW895">
        <v>5009</v>
      </c>
      <c r="AX895">
        <v>5</v>
      </c>
      <c r="AY895">
        <v>5</v>
      </c>
      <c r="AZ895">
        <v>400</v>
      </c>
      <c r="BB895">
        <v>748</v>
      </c>
      <c r="BG895" t="s">
        <v>31</v>
      </c>
      <c r="BK895" t="s">
        <v>31</v>
      </c>
      <c r="BL895" t="s">
        <v>31</v>
      </c>
      <c r="BM895" s="2">
        <v>42005</v>
      </c>
    </row>
    <row r="896" spans="1:65">
      <c r="A896" t="s">
        <v>3926</v>
      </c>
      <c r="B896">
        <v>56551</v>
      </c>
      <c r="C896" t="s">
        <v>1908</v>
      </c>
      <c r="D896">
        <v>6551</v>
      </c>
      <c r="E896" t="s">
        <v>1908</v>
      </c>
      <c r="F896" t="s">
        <v>7578</v>
      </c>
      <c r="G896">
        <v>25</v>
      </c>
      <c r="I896" t="s">
        <v>7579</v>
      </c>
      <c r="J896" t="s">
        <v>6883</v>
      </c>
      <c r="K896" t="s">
        <v>1816</v>
      </c>
      <c r="M896">
        <v>64700</v>
      </c>
      <c r="N896">
        <v>1.1000000000000001</v>
      </c>
      <c r="O896">
        <v>71.17</v>
      </c>
      <c r="Q896" t="s">
        <v>3927</v>
      </c>
      <c r="R896" s="2">
        <v>44927</v>
      </c>
      <c r="S896">
        <v>5510</v>
      </c>
      <c r="T896" s="2">
        <v>44562</v>
      </c>
      <c r="U896" t="s">
        <v>6990</v>
      </c>
      <c r="V896" t="s">
        <v>6991</v>
      </c>
      <c r="W896">
        <v>0</v>
      </c>
      <c r="Y896">
        <v>204</v>
      </c>
      <c r="Z896" s="2">
        <v>42005</v>
      </c>
      <c r="AF896" t="s">
        <v>20</v>
      </c>
      <c r="AG896" t="s">
        <v>21</v>
      </c>
      <c r="AH896">
        <v>5009</v>
      </c>
      <c r="AI896">
        <v>1</v>
      </c>
      <c r="AJ896">
        <v>5540</v>
      </c>
      <c r="AK896" t="s">
        <v>1918</v>
      </c>
      <c r="AL896" t="s">
        <v>1918</v>
      </c>
      <c r="AM896" t="s">
        <v>7605</v>
      </c>
      <c r="AN896" t="s">
        <v>1918</v>
      </c>
      <c r="AO896" t="s">
        <v>1918</v>
      </c>
      <c r="AP896" t="s">
        <v>7606</v>
      </c>
      <c r="AQ896" t="s">
        <v>1918</v>
      </c>
      <c r="AR896" t="s">
        <v>1918</v>
      </c>
      <c r="AS896" t="s">
        <v>26</v>
      </c>
      <c r="AU896">
        <v>5009</v>
      </c>
      <c r="AV896">
        <v>5009</v>
      </c>
      <c r="AW896">
        <v>5009</v>
      </c>
      <c r="AX896">
        <v>6</v>
      </c>
      <c r="AY896">
        <v>6</v>
      </c>
      <c r="AZ896">
        <v>400</v>
      </c>
      <c r="BB896">
        <v>748</v>
      </c>
      <c r="BG896" t="s">
        <v>31</v>
      </c>
      <c r="BK896" t="s">
        <v>31</v>
      </c>
      <c r="BL896" t="s">
        <v>31</v>
      </c>
      <c r="BM896" s="2">
        <v>42005</v>
      </c>
    </row>
    <row r="897" spans="1:65">
      <c r="A897" t="s">
        <v>3926</v>
      </c>
      <c r="B897">
        <v>56551</v>
      </c>
      <c r="C897" t="s">
        <v>1908</v>
      </c>
      <c r="D897">
        <v>6551</v>
      </c>
      <c r="E897" t="s">
        <v>1908</v>
      </c>
      <c r="F897" t="s">
        <v>7578</v>
      </c>
      <c r="G897">
        <v>25</v>
      </c>
      <c r="I897" t="s">
        <v>7579</v>
      </c>
      <c r="J897" t="s">
        <v>6883</v>
      </c>
      <c r="K897" t="s">
        <v>1816</v>
      </c>
      <c r="M897">
        <v>9600</v>
      </c>
      <c r="N897">
        <v>1.1000000000000001</v>
      </c>
      <c r="O897">
        <v>10.56</v>
      </c>
      <c r="Q897" t="s">
        <v>3927</v>
      </c>
      <c r="R897" s="2">
        <v>44927</v>
      </c>
      <c r="S897">
        <v>5510</v>
      </c>
      <c r="T897" s="2">
        <v>44562</v>
      </c>
      <c r="U897" t="s">
        <v>6990</v>
      </c>
      <c r="V897" t="s">
        <v>6991</v>
      </c>
      <c r="W897">
        <v>0</v>
      </c>
      <c r="Y897">
        <v>204</v>
      </c>
      <c r="Z897" s="2">
        <v>42005</v>
      </c>
      <c r="AF897" t="s">
        <v>20</v>
      </c>
      <c r="AG897" t="s">
        <v>21</v>
      </c>
      <c r="AH897">
        <v>5009</v>
      </c>
      <c r="AI897">
        <v>1</v>
      </c>
      <c r="AJ897">
        <v>5540</v>
      </c>
      <c r="AK897" t="s">
        <v>1918</v>
      </c>
      <c r="AL897" t="s">
        <v>1918</v>
      </c>
      <c r="AM897" t="s">
        <v>7605</v>
      </c>
      <c r="AN897" t="s">
        <v>1918</v>
      </c>
      <c r="AO897" t="s">
        <v>1918</v>
      </c>
      <c r="AP897" t="s">
        <v>7606</v>
      </c>
      <c r="AQ897" t="s">
        <v>1918</v>
      </c>
      <c r="AR897" t="s">
        <v>1918</v>
      </c>
      <c r="AS897" t="s">
        <v>26</v>
      </c>
      <c r="AU897">
        <v>5009</v>
      </c>
      <c r="AV897">
        <v>5009</v>
      </c>
      <c r="AW897">
        <v>5009</v>
      </c>
      <c r="AX897">
        <v>7</v>
      </c>
      <c r="AY897">
        <v>7</v>
      </c>
      <c r="AZ897">
        <v>400</v>
      </c>
      <c r="BB897">
        <v>748</v>
      </c>
      <c r="BG897" t="s">
        <v>31</v>
      </c>
      <c r="BK897" t="s">
        <v>31</v>
      </c>
      <c r="BL897" t="s">
        <v>31</v>
      </c>
      <c r="BM897" s="2">
        <v>42005</v>
      </c>
    </row>
    <row r="898" spans="1:65">
      <c r="A898" t="s">
        <v>3926</v>
      </c>
      <c r="B898">
        <v>56551</v>
      </c>
      <c r="C898" t="s">
        <v>1908</v>
      </c>
      <c r="D898">
        <v>6551</v>
      </c>
      <c r="E898" t="s">
        <v>1908</v>
      </c>
      <c r="F898" t="s">
        <v>7578</v>
      </c>
      <c r="G898">
        <v>25</v>
      </c>
      <c r="I898" t="s">
        <v>7579</v>
      </c>
      <c r="J898" t="s">
        <v>6877</v>
      </c>
      <c r="K898" t="s">
        <v>1816</v>
      </c>
      <c r="M898">
        <v>9600</v>
      </c>
      <c r="N898">
        <v>1.1000000000000001</v>
      </c>
      <c r="O898">
        <v>10.56</v>
      </c>
      <c r="Q898" t="s">
        <v>3927</v>
      </c>
      <c r="R898" s="2">
        <v>44927</v>
      </c>
      <c r="S898">
        <v>5510</v>
      </c>
      <c r="T898" s="2">
        <v>44562</v>
      </c>
      <c r="U898" t="s">
        <v>6990</v>
      </c>
      <c r="V898" t="s">
        <v>6991</v>
      </c>
      <c r="W898">
        <v>0</v>
      </c>
      <c r="Y898">
        <v>204</v>
      </c>
      <c r="Z898" s="2">
        <v>42005</v>
      </c>
      <c r="AF898" t="s">
        <v>20</v>
      </c>
      <c r="AG898" t="s">
        <v>21</v>
      </c>
      <c r="AH898">
        <v>5009</v>
      </c>
      <c r="AI898">
        <v>1</v>
      </c>
      <c r="AJ898">
        <v>5541</v>
      </c>
      <c r="AK898" t="s">
        <v>1918</v>
      </c>
      <c r="AL898" t="s">
        <v>1918</v>
      </c>
      <c r="AM898" t="s">
        <v>7605</v>
      </c>
      <c r="AN898" t="s">
        <v>1918</v>
      </c>
      <c r="AO898" t="s">
        <v>1918</v>
      </c>
      <c r="AP898" t="s">
        <v>7606</v>
      </c>
      <c r="AQ898" t="s">
        <v>1918</v>
      </c>
      <c r="AR898" t="s">
        <v>1918</v>
      </c>
      <c r="AS898" t="s">
        <v>26</v>
      </c>
      <c r="AU898">
        <v>5009</v>
      </c>
      <c r="AV898">
        <v>5009</v>
      </c>
      <c r="AW898">
        <v>5009</v>
      </c>
      <c r="AX898">
        <v>1</v>
      </c>
      <c r="AY898">
        <v>8</v>
      </c>
      <c r="AZ898">
        <v>400</v>
      </c>
      <c r="BB898">
        <v>748</v>
      </c>
      <c r="BG898" t="s">
        <v>31</v>
      </c>
      <c r="BK898" t="s">
        <v>31</v>
      </c>
      <c r="BL898" t="s">
        <v>31</v>
      </c>
      <c r="BM898" s="2">
        <v>42005</v>
      </c>
    </row>
    <row r="899" spans="1:65">
      <c r="A899" t="s">
        <v>3926</v>
      </c>
      <c r="B899">
        <v>56551</v>
      </c>
      <c r="C899" t="s">
        <v>1908</v>
      </c>
      <c r="D899">
        <v>6551</v>
      </c>
      <c r="E899" t="s">
        <v>1908</v>
      </c>
      <c r="F899" t="s">
        <v>7578</v>
      </c>
      <c r="G899">
        <v>25</v>
      </c>
      <c r="I899" t="s">
        <v>7579</v>
      </c>
      <c r="J899" t="s">
        <v>6877</v>
      </c>
      <c r="K899" t="s">
        <v>1816</v>
      </c>
      <c r="M899">
        <v>5600</v>
      </c>
      <c r="N899">
        <v>1.1000000000000001</v>
      </c>
      <c r="O899">
        <v>6.16</v>
      </c>
      <c r="Q899" t="s">
        <v>3927</v>
      </c>
      <c r="R899" s="2">
        <v>44927</v>
      </c>
      <c r="S899">
        <v>5510</v>
      </c>
      <c r="T899" s="2">
        <v>44562</v>
      </c>
      <c r="U899" t="s">
        <v>6990</v>
      </c>
      <c r="V899" t="s">
        <v>6991</v>
      </c>
      <c r="W899">
        <v>0</v>
      </c>
      <c r="Y899">
        <v>204</v>
      </c>
      <c r="Z899" s="2">
        <v>42005</v>
      </c>
      <c r="AF899" t="s">
        <v>20</v>
      </c>
      <c r="AG899" t="s">
        <v>21</v>
      </c>
      <c r="AH899">
        <v>5009</v>
      </c>
      <c r="AI899">
        <v>1</v>
      </c>
      <c r="AJ899">
        <v>5541</v>
      </c>
      <c r="AK899" t="s">
        <v>1918</v>
      </c>
      <c r="AL899" t="s">
        <v>1918</v>
      </c>
      <c r="AM899" t="s">
        <v>7605</v>
      </c>
      <c r="AN899" t="s">
        <v>1918</v>
      </c>
      <c r="AO899" t="s">
        <v>1918</v>
      </c>
      <c r="AP899" t="s">
        <v>7606</v>
      </c>
      <c r="AQ899" t="s">
        <v>1918</v>
      </c>
      <c r="AR899" t="s">
        <v>1918</v>
      </c>
      <c r="AS899" t="s">
        <v>26</v>
      </c>
      <c r="AU899">
        <v>5009</v>
      </c>
      <c r="AV899">
        <v>5009</v>
      </c>
      <c r="AW899">
        <v>5009</v>
      </c>
      <c r="AX899">
        <v>2</v>
      </c>
      <c r="AY899">
        <v>9</v>
      </c>
      <c r="AZ899">
        <v>400</v>
      </c>
      <c r="BB899">
        <v>748</v>
      </c>
      <c r="BG899" t="s">
        <v>31</v>
      </c>
      <c r="BK899" t="s">
        <v>31</v>
      </c>
      <c r="BL899" t="s">
        <v>31</v>
      </c>
      <c r="BM899" s="2">
        <v>42005</v>
      </c>
    </row>
    <row r="900" spans="1:65">
      <c r="A900" t="s">
        <v>3926</v>
      </c>
      <c r="B900">
        <v>56551</v>
      </c>
      <c r="C900" t="s">
        <v>1908</v>
      </c>
      <c r="D900">
        <v>6551</v>
      </c>
      <c r="E900" t="s">
        <v>1908</v>
      </c>
      <c r="F900" t="s">
        <v>7578</v>
      </c>
      <c r="G900">
        <v>25</v>
      </c>
      <c r="I900" t="s">
        <v>7579</v>
      </c>
      <c r="J900" t="s">
        <v>6877</v>
      </c>
      <c r="K900" t="s">
        <v>1816</v>
      </c>
      <c r="M900">
        <v>109500</v>
      </c>
      <c r="N900">
        <v>1.1000000000000001</v>
      </c>
      <c r="O900">
        <v>120.45</v>
      </c>
      <c r="Q900" t="s">
        <v>3927</v>
      </c>
      <c r="R900" s="2">
        <v>44927</v>
      </c>
      <c r="S900">
        <v>5510</v>
      </c>
      <c r="T900" s="2">
        <v>44562</v>
      </c>
      <c r="U900" t="s">
        <v>6990</v>
      </c>
      <c r="V900" t="s">
        <v>6991</v>
      </c>
      <c r="W900">
        <v>0</v>
      </c>
      <c r="Y900">
        <v>204</v>
      </c>
      <c r="Z900" s="2">
        <v>42005</v>
      </c>
      <c r="AF900" t="s">
        <v>20</v>
      </c>
      <c r="AG900" t="s">
        <v>21</v>
      </c>
      <c r="AH900">
        <v>5009</v>
      </c>
      <c r="AI900">
        <v>1</v>
      </c>
      <c r="AJ900">
        <v>5541</v>
      </c>
      <c r="AK900" t="s">
        <v>1918</v>
      </c>
      <c r="AL900" t="s">
        <v>1918</v>
      </c>
      <c r="AM900" t="s">
        <v>7605</v>
      </c>
      <c r="AN900" t="s">
        <v>1918</v>
      </c>
      <c r="AO900" t="s">
        <v>1918</v>
      </c>
      <c r="AP900" t="s">
        <v>7606</v>
      </c>
      <c r="AQ900" t="s">
        <v>1918</v>
      </c>
      <c r="AR900" t="s">
        <v>1918</v>
      </c>
      <c r="AS900" t="s">
        <v>26</v>
      </c>
      <c r="AU900">
        <v>5009</v>
      </c>
      <c r="AV900">
        <v>5009</v>
      </c>
      <c r="AW900">
        <v>5009</v>
      </c>
      <c r="AX900">
        <v>3</v>
      </c>
      <c r="AY900">
        <v>10</v>
      </c>
      <c r="AZ900">
        <v>400</v>
      </c>
      <c r="BB900">
        <v>748</v>
      </c>
      <c r="BG900" t="s">
        <v>31</v>
      </c>
      <c r="BK900" t="s">
        <v>31</v>
      </c>
      <c r="BL900" t="s">
        <v>31</v>
      </c>
      <c r="BM900" s="2">
        <v>42005</v>
      </c>
    </row>
    <row r="901" spans="1:65">
      <c r="A901" t="s">
        <v>3926</v>
      </c>
      <c r="B901">
        <v>56551</v>
      </c>
      <c r="C901" t="s">
        <v>1908</v>
      </c>
      <c r="D901">
        <v>6551</v>
      </c>
      <c r="E901" t="s">
        <v>1908</v>
      </c>
      <c r="F901" t="s">
        <v>7578</v>
      </c>
      <c r="G901">
        <v>25</v>
      </c>
      <c r="I901" t="s">
        <v>7579</v>
      </c>
      <c r="J901" t="s">
        <v>6877</v>
      </c>
      <c r="K901" t="s">
        <v>1816</v>
      </c>
      <c r="M901">
        <v>76100</v>
      </c>
      <c r="N901">
        <v>1.1000000000000001</v>
      </c>
      <c r="O901">
        <v>83.71</v>
      </c>
      <c r="Q901" t="s">
        <v>3927</v>
      </c>
      <c r="R901" s="2">
        <v>44927</v>
      </c>
      <c r="S901">
        <v>5510</v>
      </c>
      <c r="T901" s="2">
        <v>44562</v>
      </c>
      <c r="U901" t="s">
        <v>6990</v>
      </c>
      <c r="V901" t="s">
        <v>6991</v>
      </c>
      <c r="W901">
        <v>0</v>
      </c>
      <c r="Y901">
        <v>204</v>
      </c>
      <c r="Z901" s="2">
        <v>42005</v>
      </c>
      <c r="AF901" t="s">
        <v>20</v>
      </c>
      <c r="AG901" t="s">
        <v>21</v>
      </c>
      <c r="AH901">
        <v>5009</v>
      </c>
      <c r="AI901">
        <v>1</v>
      </c>
      <c r="AJ901">
        <v>5541</v>
      </c>
      <c r="AK901" t="s">
        <v>1918</v>
      </c>
      <c r="AL901" t="s">
        <v>1918</v>
      </c>
      <c r="AM901" t="s">
        <v>7605</v>
      </c>
      <c r="AN901" t="s">
        <v>1918</v>
      </c>
      <c r="AO901" t="s">
        <v>1918</v>
      </c>
      <c r="AP901" t="s">
        <v>7606</v>
      </c>
      <c r="AQ901" t="s">
        <v>1918</v>
      </c>
      <c r="AR901" t="s">
        <v>1918</v>
      </c>
      <c r="AS901" t="s">
        <v>26</v>
      </c>
      <c r="AU901">
        <v>5009</v>
      </c>
      <c r="AV901">
        <v>5009</v>
      </c>
      <c r="AW901">
        <v>5009</v>
      </c>
      <c r="AX901">
        <v>4</v>
      </c>
      <c r="AY901">
        <v>11</v>
      </c>
      <c r="AZ901">
        <v>400</v>
      </c>
      <c r="BB901">
        <v>748</v>
      </c>
      <c r="BG901" t="s">
        <v>31</v>
      </c>
      <c r="BK901" t="s">
        <v>31</v>
      </c>
      <c r="BL901" t="s">
        <v>31</v>
      </c>
      <c r="BM901" s="2">
        <v>42005</v>
      </c>
    </row>
    <row r="902" spans="1:65">
      <c r="A902" t="s">
        <v>3926</v>
      </c>
      <c r="B902">
        <v>56551</v>
      </c>
      <c r="C902" t="s">
        <v>1908</v>
      </c>
      <c r="D902">
        <v>6551</v>
      </c>
      <c r="E902" t="s">
        <v>1908</v>
      </c>
      <c r="F902" t="s">
        <v>7578</v>
      </c>
      <c r="G902">
        <v>25</v>
      </c>
      <c r="I902" t="s">
        <v>7579</v>
      </c>
      <c r="J902" t="s">
        <v>6877</v>
      </c>
      <c r="K902" t="s">
        <v>1816</v>
      </c>
      <c r="M902">
        <v>189400</v>
      </c>
      <c r="N902">
        <v>1.1000000000000001</v>
      </c>
      <c r="O902">
        <v>208.34</v>
      </c>
      <c r="Q902" t="s">
        <v>3927</v>
      </c>
      <c r="R902" s="2">
        <v>44927</v>
      </c>
      <c r="S902">
        <v>5510</v>
      </c>
      <c r="T902" s="2">
        <v>44562</v>
      </c>
      <c r="U902" t="s">
        <v>6990</v>
      </c>
      <c r="V902" t="s">
        <v>6991</v>
      </c>
      <c r="W902">
        <v>0</v>
      </c>
      <c r="Y902">
        <v>204</v>
      </c>
      <c r="Z902" s="2">
        <v>42005</v>
      </c>
      <c r="AF902" t="s">
        <v>20</v>
      </c>
      <c r="AG902" t="s">
        <v>21</v>
      </c>
      <c r="AH902">
        <v>5009</v>
      </c>
      <c r="AI902">
        <v>1</v>
      </c>
      <c r="AJ902">
        <v>5541</v>
      </c>
      <c r="AK902" t="s">
        <v>1918</v>
      </c>
      <c r="AL902" t="s">
        <v>1918</v>
      </c>
      <c r="AM902" t="s">
        <v>7605</v>
      </c>
      <c r="AN902" t="s">
        <v>1918</v>
      </c>
      <c r="AO902" t="s">
        <v>1918</v>
      </c>
      <c r="AP902" t="s">
        <v>7606</v>
      </c>
      <c r="AQ902" t="s">
        <v>1918</v>
      </c>
      <c r="AR902" t="s">
        <v>1918</v>
      </c>
      <c r="AS902" t="s">
        <v>26</v>
      </c>
      <c r="AU902">
        <v>5009</v>
      </c>
      <c r="AV902">
        <v>5009</v>
      </c>
      <c r="AW902">
        <v>5009</v>
      </c>
      <c r="AX902">
        <v>5</v>
      </c>
      <c r="AY902">
        <v>12</v>
      </c>
      <c r="AZ902">
        <v>400</v>
      </c>
      <c r="BB902">
        <v>748</v>
      </c>
      <c r="BG902" t="s">
        <v>31</v>
      </c>
      <c r="BK902" t="s">
        <v>31</v>
      </c>
      <c r="BL902" t="s">
        <v>31</v>
      </c>
      <c r="BM902" s="2">
        <v>42005</v>
      </c>
    </row>
    <row r="903" spans="1:65">
      <c r="A903" t="s">
        <v>3926</v>
      </c>
      <c r="B903">
        <v>56551</v>
      </c>
      <c r="C903" t="s">
        <v>1908</v>
      </c>
      <c r="D903">
        <v>6551</v>
      </c>
      <c r="E903" t="s">
        <v>1908</v>
      </c>
      <c r="F903" t="s">
        <v>7578</v>
      </c>
      <c r="G903">
        <v>25</v>
      </c>
      <c r="I903" t="s">
        <v>7579</v>
      </c>
      <c r="J903" t="s">
        <v>6877</v>
      </c>
      <c r="K903" t="s">
        <v>1816</v>
      </c>
      <c r="M903">
        <v>9600</v>
      </c>
      <c r="N903">
        <v>1.1000000000000001</v>
      </c>
      <c r="O903">
        <v>10.56</v>
      </c>
      <c r="Q903" t="s">
        <v>3927</v>
      </c>
      <c r="R903" s="2">
        <v>44927</v>
      </c>
      <c r="S903">
        <v>5510</v>
      </c>
      <c r="T903" s="2">
        <v>44562</v>
      </c>
      <c r="U903" t="s">
        <v>6990</v>
      </c>
      <c r="V903" t="s">
        <v>6991</v>
      </c>
      <c r="W903">
        <v>0</v>
      </c>
      <c r="Y903">
        <v>204</v>
      </c>
      <c r="Z903" s="2">
        <v>42005</v>
      </c>
      <c r="AF903" t="s">
        <v>20</v>
      </c>
      <c r="AG903" t="s">
        <v>21</v>
      </c>
      <c r="AH903">
        <v>5009</v>
      </c>
      <c r="AI903">
        <v>1</v>
      </c>
      <c r="AJ903">
        <v>5541</v>
      </c>
      <c r="AK903" t="s">
        <v>1918</v>
      </c>
      <c r="AL903" t="s">
        <v>1918</v>
      </c>
      <c r="AM903" t="s">
        <v>7605</v>
      </c>
      <c r="AN903" t="s">
        <v>1918</v>
      </c>
      <c r="AO903" t="s">
        <v>1918</v>
      </c>
      <c r="AP903" t="s">
        <v>7606</v>
      </c>
      <c r="AQ903" t="s">
        <v>1918</v>
      </c>
      <c r="AR903" t="s">
        <v>1918</v>
      </c>
      <c r="AS903" t="s">
        <v>26</v>
      </c>
      <c r="AU903">
        <v>5009</v>
      </c>
      <c r="AV903">
        <v>5009</v>
      </c>
      <c r="AW903">
        <v>5009</v>
      </c>
      <c r="AX903">
        <v>6</v>
      </c>
      <c r="AY903">
        <v>13</v>
      </c>
      <c r="AZ903">
        <v>400</v>
      </c>
      <c r="BB903">
        <v>748</v>
      </c>
      <c r="BG903" t="s">
        <v>31</v>
      </c>
      <c r="BK903" t="s">
        <v>31</v>
      </c>
      <c r="BL903" t="s">
        <v>31</v>
      </c>
      <c r="BM903" s="2">
        <v>42005</v>
      </c>
    </row>
    <row r="904" spans="1:65">
      <c r="A904" t="s">
        <v>3972</v>
      </c>
      <c r="B904">
        <v>56551</v>
      </c>
      <c r="C904" t="s">
        <v>1908</v>
      </c>
      <c r="D904">
        <v>6551</v>
      </c>
      <c r="E904" t="s">
        <v>1908</v>
      </c>
      <c r="F904" t="s">
        <v>7276</v>
      </c>
      <c r="G904">
        <v>2</v>
      </c>
      <c r="I904" t="s">
        <v>7288</v>
      </c>
      <c r="J904" t="s">
        <v>6883</v>
      </c>
      <c r="K904" t="s">
        <v>206</v>
      </c>
      <c r="L904" t="s">
        <v>27</v>
      </c>
      <c r="M904">
        <v>199500</v>
      </c>
      <c r="N904">
        <v>1.1000000000000001</v>
      </c>
      <c r="O904">
        <v>219.45</v>
      </c>
      <c r="Q904" t="s">
        <v>1246</v>
      </c>
      <c r="R904" s="2">
        <v>44927</v>
      </c>
      <c r="S904">
        <v>5510</v>
      </c>
      <c r="T904" s="2">
        <v>44562</v>
      </c>
      <c r="U904" t="s">
        <v>6990</v>
      </c>
      <c r="V904" t="s">
        <v>6991</v>
      </c>
      <c r="W904">
        <v>0</v>
      </c>
      <c r="Y904">
        <v>204</v>
      </c>
      <c r="Z904" s="2">
        <v>42005</v>
      </c>
      <c r="AE904" t="s">
        <v>7607</v>
      </c>
      <c r="AF904" t="s">
        <v>20</v>
      </c>
      <c r="AG904" t="s">
        <v>21</v>
      </c>
      <c r="AH904">
        <v>5010</v>
      </c>
      <c r="AI904">
        <v>1</v>
      </c>
      <c r="AJ904">
        <v>5540</v>
      </c>
      <c r="AO904" t="s">
        <v>7276</v>
      </c>
      <c r="AS904" t="s">
        <v>1917</v>
      </c>
      <c r="AU904">
        <v>5010</v>
      </c>
      <c r="AV904">
        <v>5010</v>
      </c>
      <c r="AW904">
        <v>5010</v>
      </c>
      <c r="AX904">
        <v>1</v>
      </c>
      <c r="AY904">
        <v>1</v>
      </c>
      <c r="AZ904">
        <v>400</v>
      </c>
      <c r="BB904">
        <v>748</v>
      </c>
      <c r="BG904" t="s">
        <v>31</v>
      </c>
      <c r="BK904" t="s">
        <v>31</v>
      </c>
      <c r="BL904" t="s">
        <v>31</v>
      </c>
      <c r="BM904" s="2">
        <v>42005</v>
      </c>
    </row>
    <row r="905" spans="1:65">
      <c r="A905" t="s">
        <v>3972</v>
      </c>
      <c r="B905">
        <v>56551</v>
      </c>
      <c r="C905" t="s">
        <v>1908</v>
      </c>
      <c r="D905">
        <v>6551</v>
      </c>
      <c r="E905" t="s">
        <v>1908</v>
      </c>
      <c r="F905" t="s">
        <v>7276</v>
      </c>
      <c r="G905">
        <v>2</v>
      </c>
      <c r="I905" t="s">
        <v>7288</v>
      </c>
      <c r="J905" t="s">
        <v>6883</v>
      </c>
      <c r="K905" t="s">
        <v>651</v>
      </c>
      <c r="M905">
        <v>86100</v>
      </c>
      <c r="N905">
        <v>1.1000000000000001</v>
      </c>
      <c r="O905">
        <v>94.71</v>
      </c>
      <c r="Q905" t="s">
        <v>1246</v>
      </c>
      <c r="R905" s="2">
        <v>44927</v>
      </c>
      <c r="S905">
        <v>5510</v>
      </c>
      <c r="T905" s="2">
        <v>44562</v>
      </c>
      <c r="U905" t="s">
        <v>6990</v>
      </c>
      <c r="V905" t="s">
        <v>6991</v>
      </c>
      <c r="W905">
        <v>0</v>
      </c>
      <c r="Y905">
        <v>204</v>
      </c>
      <c r="Z905" s="2">
        <v>42005</v>
      </c>
      <c r="AE905" t="s">
        <v>7607</v>
      </c>
      <c r="AF905" t="s">
        <v>20</v>
      </c>
      <c r="AG905" t="s">
        <v>21</v>
      </c>
      <c r="AH905">
        <v>5010</v>
      </c>
      <c r="AI905">
        <v>1</v>
      </c>
      <c r="AJ905">
        <v>5540</v>
      </c>
      <c r="AO905" t="s">
        <v>7276</v>
      </c>
      <c r="AS905" t="s">
        <v>1917</v>
      </c>
      <c r="AU905">
        <v>5010</v>
      </c>
      <c r="AV905">
        <v>5010</v>
      </c>
      <c r="AW905">
        <v>5010</v>
      </c>
      <c r="AX905">
        <v>2</v>
      </c>
      <c r="AY905">
        <v>3</v>
      </c>
      <c r="AZ905">
        <v>400</v>
      </c>
      <c r="BB905">
        <v>748</v>
      </c>
      <c r="BG905" t="s">
        <v>31</v>
      </c>
      <c r="BK905" t="s">
        <v>31</v>
      </c>
      <c r="BL905" t="s">
        <v>31</v>
      </c>
      <c r="BM905" s="2">
        <v>42005</v>
      </c>
    </row>
    <row r="906" spans="1:65">
      <c r="A906" t="s">
        <v>3978</v>
      </c>
      <c r="B906">
        <v>56551</v>
      </c>
      <c r="C906" t="s">
        <v>1908</v>
      </c>
      <c r="D906">
        <v>6551</v>
      </c>
      <c r="E906" t="s">
        <v>1908</v>
      </c>
      <c r="F906" t="s">
        <v>7276</v>
      </c>
      <c r="G906">
        <v>24</v>
      </c>
      <c r="I906" t="s">
        <v>7608</v>
      </c>
      <c r="J906" t="s">
        <v>6883</v>
      </c>
      <c r="K906" t="s">
        <v>433</v>
      </c>
      <c r="L906" t="s">
        <v>3980</v>
      </c>
      <c r="M906">
        <v>2564700</v>
      </c>
      <c r="N906">
        <v>1.1000000000000001</v>
      </c>
      <c r="O906">
        <v>2821.17</v>
      </c>
      <c r="Q906" t="s">
        <v>7609</v>
      </c>
      <c r="R906" s="2">
        <v>44927</v>
      </c>
      <c r="S906">
        <v>5510</v>
      </c>
      <c r="T906" s="2">
        <v>44562</v>
      </c>
      <c r="U906" t="s">
        <v>6990</v>
      </c>
      <c r="V906" t="s">
        <v>6991</v>
      </c>
      <c r="W906">
        <v>0</v>
      </c>
      <c r="Y906">
        <v>204</v>
      </c>
      <c r="Z906" s="2">
        <v>42005</v>
      </c>
      <c r="AC906" s="2">
        <v>45678</v>
      </c>
      <c r="AE906" t="s">
        <v>7608</v>
      </c>
      <c r="AF906" t="s">
        <v>20</v>
      </c>
      <c r="AG906" t="s">
        <v>21</v>
      </c>
      <c r="AH906">
        <v>5011</v>
      </c>
      <c r="AI906">
        <v>1</v>
      </c>
      <c r="AJ906">
        <v>5540</v>
      </c>
      <c r="AO906" t="s">
        <v>7276</v>
      </c>
      <c r="AS906" t="s">
        <v>26</v>
      </c>
      <c r="AU906">
        <v>5011</v>
      </c>
      <c r="AV906">
        <v>5011</v>
      </c>
      <c r="AW906">
        <v>5011</v>
      </c>
      <c r="AX906">
        <v>1</v>
      </c>
      <c r="AY906">
        <v>1</v>
      </c>
      <c r="AZ906">
        <v>400</v>
      </c>
      <c r="BB906">
        <v>748</v>
      </c>
      <c r="BG906" t="s">
        <v>31</v>
      </c>
      <c r="BK906" t="s">
        <v>31</v>
      </c>
      <c r="BL906" t="s">
        <v>31</v>
      </c>
      <c r="BM906" s="2">
        <v>42005</v>
      </c>
    </row>
    <row r="907" spans="1:65">
      <c r="A907" t="s">
        <v>3978</v>
      </c>
      <c r="B907">
        <v>56551</v>
      </c>
      <c r="C907" t="s">
        <v>1908</v>
      </c>
      <c r="D907">
        <v>6551</v>
      </c>
      <c r="E907" t="s">
        <v>1908</v>
      </c>
      <c r="F907" t="s">
        <v>7276</v>
      </c>
      <c r="G907">
        <v>24</v>
      </c>
      <c r="I907" t="s">
        <v>7608</v>
      </c>
      <c r="J907" t="s">
        <v>6883</v>
      </c>
      <c r="K907" t="s">
        <v>433</v>
      </c>
      <c r="M907">
        <v>489600</v>
      </c>
      <c r="N907">
        <v>1.1000000000000001</v>
      </c>
      <c r="O907">
        <v>538.55999999999995</v>
      </c>
      <c r="Q907" t="s">
        <v>7609</v>
      </c>
      <c r="R907" s="2">
        <v>44927</v>
      </c>
      <c r="S907">
        <v>5510</v>
      </c>
      <c r="T907" s="2">
        <v>44562</v>
      </c>
      <c r="U907" t="s">
        <v>6990</v>
      </c>
      <c r="V907" t="s">
        <v>6991</v>
      </c>
      <c r="W907">
        <v>0</v>
      </c>
      <c r="Y907">
        <v>204</v>
      </c>
      <c r="Z907" s="2">
        <v>42005</v>
      </c>
      <c r="AC907" s="2">
        <v>45678</v>
      </c>
      <c r="AE907" t="s">
        <v>7608</v>
      </c>
      <c r="AF907" t="s">
        <v>20</v>
      </c>
      <c r="AG907" t="s">
        <v>21</v>
      </c>
      <c r="AH907">
        <v>5011</v>
      </c>
      <c r="AI907">
        <v>1</v>
      </c>
      <c r="AJ907">
        <v>5540</v>
      </c>
      <c r="AO907" t="s">
        <v>7276</v>
      </c>
      <c r="AS907" t="s">
        <v>2486</v>
      </c>
      <c r="AU907">
        <v>5011</v>
      </c>
      <c r="AV907">
        <v>5011</v>
      </c>
      <c r="AW907">
        <v>5011</v>
      </c>
      <c r="AX907">
        <v>2</v>
      </c>
      <c r="AY907">
        <v>2</v>
      </c>
      <c r="AZ907">
        <v>400</v>
      </c>
      <c r="BB907">
        <v>748</v>
      </c>
      <c r="BG907" t="s">
        <v>31</v>
      </c>
      <c r="BK907" t="s">
        <v>31</v>
      </c>
      <c r="BL907" t="s">
        <v>31</v>
      </c>
      <c r="BM907" s="2">
        <v>42005</v>
      </c>
    </row>
    <row r="908" spans="1:65">
      <c r="A908" t="s">
        <v>3978</v>
      </c>
      <c r="B908">
        <v>56551</v>
      </c>
      <c r="C908" t="s">
        <v>1908</v>
      </c>
      <c r="D908">
        <v>6551</v>
      </c>
      <c r="E908" t="s">
        <v>1908</v>
      </c>
      <c r="F908" t="s">
        <v>7276</v>
      </c>
      <c r="G908">
        <v>24</v>
      </c>
      <c r="I908" t="s">
        <v>7608</v>
      </c>
      <c r="J908" t="s">
        <v>6883</v>
      </c>
      <c r="K908" t="s">
        <v>433</v>
      </c>
      <c r="M908">
        <v>64200</v>
      </c>
      <c r="N908">
        <v>1.1000000000000001</v>
      </c>
      <c r="O908">
        <v>70.62</v>
      </c>
      <c r="Q908" t="s">
        <v>7609</v>
      </c>
      <c r="R908" s="2">
        <v>44927</v>
      </c>
      <c r="S908">
        <v>5510</v>
      </c>
      <c r="T908" s="2">
        <v>44562</v>
      </c>
      <c r="U908" t="s">
        <v>6990</v>
      </c>
      <c r="V908" t="s">
        <v>6991</v>
      </c>
      <c r="W908">
        <v>0</v>
      </c>
      <c r="Y908">
        <v>204</v>
      </c>
      <c r="Z908" s="2">
        <v>42005</v>
      </c>
      <c r="AC908" s="2">
        <v>45678</v>
      </c>
      <c r="AE908" t="s">
        <v>7608</v>
      </c>
      <c r="AF908" t="s">
        <v>20</v>
      </c>
      <c r="AG908" t="s">
        <v>21</v>
      </c>
      <c r="AH908">
        <v>5011</v>
      </c>
      <c r="AI908">
        <v>1</v>
      </c>
      <c r="AJ908">
        <v>5540</v>
      </c>
      <c r="AO908" t="s">
        <v>7276</v>
      </c>
      <c r="AS908" t="s">
        <v>26</v>
      </c>
      <c r="AU908">
        <v>5011</v>
      </c>
      <c r="AV908">
        <v>5011</v>
      </c>
      <c r="AW908">
        <v>5011</v>
      </c>
      <c r="AX908">
        <v>3</v>
      </c>
      <c r="AY908">
        <v>3</v>
      </c>
      <c r="AZ908">
        <v>400</v>
      </c>
      <c r="BB908">
        <v>748</v>
      </c>
      <c r="BG908" t="s">
        <v>31</v>
      </c>
      <c r="BK908" t="s">
        <v>31</v>
      </c>
      <c r="BL908" t="s">
        <v>31</v>
      </c>
      <c r="BM908" s="2">
        <v>42005</v>
      </c>
    </row>
    <row r="909" spans="1:65">
      <c r="A909" t="s">
        <v>3978</v>
      </c>
      <c r="B909">
        <v>56551</v>
      </c>
      <c r="C909" t="s">
        <v>1908</v>
      </c>
      <c r="D909">
        <v>6551</v>
      </c>
      <c r="E909" t="s">
        <v>1908</v>
      </c>
      <c r="F909" t="s">
        <v>7276</v>
      </c>
      <c r="G909">
        <v>24</v>
      </c>
      <c r="I909" t="s">
        <v>7608</v>
      </c>
      <c r="J909" t="s">
        <v>6883</v>
      </c>
      <c r="K909" t="s">
        <v>433</v>
      </c>
      <c r="M909">
        <v>274100</v>
      </c>
      <c r="N909">
        <v>1.1000000000000001</v>
      </c>
      <c r="O909">
        <v>301.51</v>
      </c>
      <c r="Q909" t="s">
        <v>7609</v>
      </c>
      <c r="R909" s="2">
        <v>44927</v>
      </c>
      <c r="S909">
        <v>5510</v>
      </c>
      <c r="T909" s="2">
        <v>44562</v>
      </c>
      <c r="U909" t="s">
        <v>6990</v>
      </c>
      <c r="V909" t="s">
        <v>6991</v>
      </c>
      <c r="W909">
        <v>0</v>
      </c>
      <c r="Y909">
        <v>204</v>
      </c>
      <c r="Z909" s="2">
        <v>42005</v>
      </c>
      <c r="AC909" s="2">
        <v>45678</v>
      </c>
      <c r="AE909" t="s">
        <v>7608</v>
      </c>
      <c r="AF909" t="s">
        <v>20</v>
      </c>
      <c r="AG909" t="s">
        <v>21</v>
      </c>
      <c r="AH909">
        <v>5011</v>
      </c>
      <c r="AI909">
        <v>1</v>
      </c>
      <c r="AJ909">
        <v>5540</v>
      </c>
      <c r="AO909" t="s">
        <v>7276</v>
      </c>
      <c r="AS909" t="s">
        <v>26</v>
      </c>
      <c r="AU909">
        <v>5011</v>
      </c>
      <c r="AV909">
        <v>5011</v>
      </c>
      <c r="AW909">
        <v>5011</v>
      </c>
      <c r="AX909">
        <v>4</v>
      </c>
      <c r="AY909">
        <v>4</v>
      </c>
      <c r="AZ909">
        <v>400</v>
      </c>
      <c r="BB909">
        <v>748</v>
      </c>
      <c r="BG909" t="s">
        <v>31</v>
      </c>
      <c r="BK909" t="s">
        <v>31</v>
      </c>
      <c r="BL909" t="s">
        <v>31</v>
      </c>
      <c r="BM909" s="2">
        <v>42005</v>
      </c>
    </row>
    <row r="910" spans="1:65">
      <c r="A910" t="s">
        <v>3978</v>
      </c>
      <c r="B910">
        <v>56551</v>
      </c>
      <c r="C910" t="s">
        <v>1908</v>
      </c>
      <c r="D910">
        <v>6551</v>
      </c>
      <c r="E910" t="s">
        <v>1908</v>
      </c>
      <c r="F910" t="s">
        <v>7276</v>
      </c>
      <c r="G910">
        <v>24</v>
      </c>
      <c r="I910" t="s">
        <v>7608</v>
      </c>
      <c r="J910" t="s">
        <v>6883</v>
      </c>
      <c r="K910" t="s">
        <v>433</v>
      </c>
      <c r="M910">
        <v>221600</v>
      </c>
      <c r="N910">
        <v>1.1000000000000001</v>
      </c>
      <c r="O910">
        <v>243.76</v>
      </c>
      <c r="Q910" t="s">
        <v>7609</v>
      </c>
      <c r="R910" s="2">
        <v>44927</v>
      </c>
      <c r="S910">
        <v>5510</v>
      </c>
      <c r="T910" s="2">
        <v>44562</v>
      </c>
      <c r="U910" t="s">
        <v>6990</v>
      </c>
      <c r="V910" t="s">
        <v>6991</v>
      </c>
      <c r="W910">
        <v>0</v>
      </c>
      <c r="Y910">
        <v>204</v>
      </c>
      <c r="Z910" s="2">
        <v>42005</v>
      </c>
      <c r="AC910" s="2">
        <v>45678</v>
      </c>
      <c r="AE910" t="s">
        <v>7608</v>
      </c>
      <c r="AF910" t="s">
        <v>20</v>
      </c>
      <c r="AG910" t="s">
        <v>21</v>
      </c>
      <c r="AH910">
        <v>5011</v>
      </c>
      <c r="AI910">
        <v>1</v>
      </c>
      <c r="AJ910">
        <v>5540</v>
      </c>
      <c r="AO910" t="s">
        <v>7276</v>
      </c>
      <c r="AS910" t="s">
        <v>26</v>
      </c>
      <c r="AU910">
        <v>5011</v>
      </c>
      <c r="AV910">
        <v>5011</v>
      </c>
      <c r="AW910">
        <v>5011</v>
      </c>
      <c r="AX910">
        <v>5</v>
      </c>
      <c r="AY910">
        <v>5</v>
      </c>
      <c r="AZ910">
        <v>400</v>
      </c>
      <c r="BB910">
        <v>748</v>
      </c>
      <c r="BG910" t="s">
        <v>31</v>
      </c>
      <c r="BK910" t="s">
        <v>31</v>
      </c>
      <c r="BL910" t="s">
        <v>31</v>
      </c>
      <c r="BM910" s="2">
        <v>42005</v>
      </c>
    </row>
    <row r="911" spans="1:65">
      <c r="A911" t="s">
        <v>3928</v>
      </c>
      <c r="B911">
        <v>56551</v>
      </c>
      <c r="C911" t="s">
        <v>1908</v>
      </c>
      <c r="D911">
        <v>6551</v>
      </c>
      <c r="E911" t="s">
        <v>1908</v>
      </c>
      <c r="F911" t="s">
        <v>7276</v>
      </c>
      <c r="G911">
        <v>56</v>
      </c>
      <c r="I911" t="s">
        <v>7610</v>
      </c>
      <c r="J911" t="s">
        <v>6883</v>
      </c>
      <c r="K911" t="s">
        <v>258</v>
      </c>
      <c r="L911" t="s">
        <v>27</v>
      </c>
      <c r="M911">
        <v>769500</v>
      </c>
      <c r="N911">
        <v>1.1000000000000001</v>
      </c>
      <c r="O911">
        <v>846.45</v>
      </c>
      <c r="Q911" t="s">
        <v>1246</v>
      </c>
      <c r="R911" s="2">
        <v>44927</v>
      </c>
      <c r="S911">
        <v>5510</v>
      </c>
      <c r="T911" s="2">
        <v>44562</v>
      </c>
      <c r="U911" t="s">
        <v>6990</v>
      </c>
      <c r="V911" t="s">
        <v>6991</v>
      </c>
      <c r="W911">
        <v>0</v>
      </c>
      <c r="Y911">
        <v>204</v>
      </c>
      <c r="Z911" s="2">
        <v>42005</v>
      </c>
      <c r="AE911" t="s">
        <v>7610</v>
      </c>
      <c r="AF911" t="s">
        <v>20</v>
      </c>
      <c r="AG911" t="s">
        <v>21</v>
      </c>
      <c r="AH911">
        <v>5012</v>
      </c>
      <c r="AI911">
        <v>1</v>
      </c>
      <c r="AJ911">
        <v>5540</v>
      </c>
      <c r="AO911" t="s">
        <v>7276</v>
      </c>
      <c r="AS911" t="s">
        <v>1917</v>
      </c>
      <c r="AU911">
        <v>5012</v>
      </c>
      <c r="AV911">
        <v>5012</v>
      </c>
      <c r="AW911">
        <v>5012</v>
      </c>
      <c r="AX911">
        <v>1</v>
      </c>
      <c r="AY911">
        <v>1</v>
      </c>
      <c r="AZ911">
        <v>400</v>
      </c>
      <c r="BB911">
        <v>748</v>
      </c>
      <c r="BE911" t="s">
        <v>3931</v>
      </c>
      <c r="BF911" t="s">
        <v>3931</v>
      </c>
      <c r="BG911" t="s">
        <v>31</v>
      </c>
      <c r="BK911" t="s">
        <v>31</v>
      </c>
      <c r="BL911" t="s">
        <v>31</v>
      </c>
      <c r="BM911" s="2">
        <v>42005</v>
      </c>
    </row>
    <row r="912" spans="1:65">
      <c r="A912" t="s">
        <v>3658</v>
      </c>
      <c r="B912">
        <v>56551</v>
      </c>
      <c r="C912" t="s">
        <v>1908</v>
      </c>
      <c r="D912">
        <v>6551</v>
      </c>
      <c r="E912" t="s">
        <v>1908</v>
      </c>
      <c r="F912" t="s">
        <v>7611</v>
      </c>
      <c r="G912">
        <v>10</v>
      </c>
      <c r="H912" t="s">
        <v>7612</v>
      </c>
      <c r="I912" t="s">
        <v>7613</v>
      </c>
      <c r="J912" t="s">
        <v>6883</v>
      </c>
      <c r="K912" t="s">
        <v>1528</v>
      </c>
      <c r="L912" t="s">
        <v>3660</v>
      </c>
      <c r="M912">
        <v>664500</v>
      </c>
      <c r="N912">
        <v>1.1000000000000001</v>
      </c>
      <c r="O912">
        <v>730.95</v>
      </c>
      <c r="Q912" t="s">
        <v>7614</v>
      </c>
      <c r="R912" s="2">
        <v>44927</v>
      </c>
      <c r="S912">
        <v>5510</v>
      </c>
      <c r="T912" s="2">
        <v>44562</v>
      </c>
      <c r="U912" t="s">
        <v>6990</v>
      </c>
      <c r="V912" t="s">
        <v>6991</v>
      </c>
      <c r="W912">
        <v>0</v>
      </c>
      <c r="Y912">
        <v>204</v>
      </c>
      <c r="Z912" s="2">
        <v>42005</v>
      </c>
      <c r="AF912" t="s">
        <v>20</v>
      </c>
      <c r="AG912" t="s">
        <v>21</v>
      </c>
      <c r="AH912">
        <v>5013</v>
      </c>
      <c r="AI912">
        <v>1</v>
      </c>
      <c r="AJ912">
        <v>5540</v>
      </c>
      <c r="AO912" t="s">
        <v>7615</v>
      </c>
      <c r="AP912" t="s">
        <v>3663</v>
      </c>
      <c r="AQ912" t="s">
        <v>206</v>
      </c>
      <c r="AR912" t="s">
        <v>7616</v>
      </c>
      <c r="AS912" t="s">
        <v>26</v>
      </c>
      <c r="AU912">
        <v>5013</v>
      </c>
      <c r="AV912">
        <v>5013</v>
      </c>
      <c r="AW912">
        <v>5013</v>
      </c>
      <c r="AX912">
        <v>1</v>
      </c>
      <c r="AY912">
        <v>8</v>
      </c>
      <c r="AZ912">
        <v>400</v>
      </c>
      <c r="BB912">
        <v>748</v>
      </c>
      <c r="BE912" t="s">
        <v>3661</v>
      </c>
      <c r="BF912" t="s">
        <v>3661</v>
      </c>
      <c r="BG912" t="s">
        <v>31</v>
      </c>
      <c r="BK912" t="s">
        <v>31</v>
      </c>
      <c r="BL912" t="s">
        <v>31</v>
      </c>
      <c r="BM912" s="2">
        <v>42005</v>
      </c>
    </row>
    <row r="913" spans="1:65">
      <c r="A913" t="s">
        <v>3658</v>
      </c>
      <c r="B913">
        <v>56551</v>
      </c>
      <c r="C913" t="s">
        <v>1908</v>
      </c>
      <c r="D913">
        <v>6551</v>
      </c>
      <c r="E913" t="s">
        <v>1908</v>
      </c>
      <c r="F913" t="s">
        <v>7611</v>
      </c>
      <c r="G913">
        <v>10</v>
      </c>
      <c r="H913" t="s">
        <v>7612</v>
      </c>
      <c r="I913" t="s">
        <v>7613</v>
      </c>
      <c r="J913" t="s">
        <v>6883</v>
      </c>
      <c r="K913" t="s">
        <v>3662</v>
      </c>
      <c r="L913" t="s">
        <v>3660</v>
      </c>
      <c r="M913">
        <v>106000</v>
      </c>
      <c r="N913">
        <v>1.1000000000000001</v>
      </c>
      <c r="O913">
        <v>116.6</v>
      </c>
      <c r="Q913" t="s">
        <v>7614</v>
      </c>
      <c r="R913" s="2">
        <v>44927</v>
      </c>
      <c r="S913">
        <v>5510</v>
      </c>
      <c r="T913" s="2">
        <v>44562</v>
      </c>
      <c r="U913" t="s">
        <v>6990</v>
      </c>
      <c r="V913" t="s">
        <v>6991</v>
      </c>
      <c r="W913">
        <v>0</v>
      </c>
      <c r="Y913">
        <v>204</v>
      </c>
      <c r="Z913" s="2">
        <v>42005</v>
      </c>
      <c r="AF913" t="s">
        <v>20</v>
      </c>
      <c r="AG913" t="s">
        <v>21</v>
      </c>
      <c r="AH913">
        <v>5013</v>
      </c>
      <c r="AI913">
        <v>1</v>
      </c>
      <c r="AJ913">
        <v>5540</v>
      </c>
      <c r="AO913" t="s">
        <v>7615</v>
      </c>
      <c r="AP913" t="s">
        <v>3663</v>
      </c>
      <c r="AQ913" t="s">
        <v>206</v>
      </c>
      <c r="AR913" t="s">
        <v>7616</v>
      </c>
      <c r="AS913" t="s">
        <v>26</v>
      </c>
      <c r="AU913">
        <v>5013</v>
      </c>
      <c r="AV913">
        <v>5013</v>
      </c>
      <c r="AW913">
        <v>5013</v>
      </c>
      <c r="AX913">
        <v>2</v>
      </c>
      <c r="AY913">
        <v>9</v>
      </c>
      <c r="AZ913">
        <v>400</v>
      </c>
      <c r="BB913">
        <v>748</v>
      </c>
      <c r="BE913" t="s">
        <v>3663</v>
      </c>
      <c r="BF913" t="s">
        <v>3663</v>
      </c>
      <c r="BG913" t="s">
        <v>31</v>
      </c>
      <c r="BK913" t="s">
        <v>31</v>
      </c>
      <c r="BL913" t="s">
        <v>31</v>
      </c>
      <c r="BM913" s="2">
        <v>42005</v>
      </c>
    </row>
    <row r="914" spans="1:65">
      <c r="A914" t="s">
        <v>3658</v>
      </c>
      <c r="B914">
        <v>56551</v>
      </c>
      <c r="C914" t="s">
        <v>1908</v>
      </c>
      <c r="D914">
        <v>6551</v>
      </c>
      <c r="E914" t="s">
        <v>1908</v>
      </c>
      <c r="F914" t="s">
        <v>7611</v>
      </c>
      <c r="G914">
        <v>10</v>
      </c>
      <c r="H914" t="s">
        <v>7617</v>
      </c>
      <c r="I914" t="s">
        <v>7613</v>
      </c>
      <c r="J914" t="s">
        <v>6883</v>
      </c>
      <c r="K914" t="s">
        <v>206</v>
      </c>
      <c r="L914" t="s">
        <v>1652</v>
      </c>
      <c r="M914">
        <v>53900</v>
      </c>
      <c r="N914">
        <v>1.1000000000000001</v>
      </c>
      <c r="O914">
        <v>59.29</v>
      </c>
      <c r="Q914" t="s">
        <v>7614</v>
      </c>
      <c r="R914" s="2">
        <v>44927</v>
      </c>
      <c r="S914">
        <v>5510</v>
      </c>
      <c r="T914" s="2">
        <v>44562</v>
      </c>
      <c r="U914" t="s">
        <v>6990</v>
      </c>
      <c r="V914" t="s">
        <v>6991</v>
      </c>
      <c r="W914">
        <v>0</v>
      </c>
      <c r="Y914">
        <v>204</v>
      </c>
      <c r="Z914" s="2">
        <v>42005</v>
      </c>
      <c r="AF914" t="s">
        <v>20</v>
      </c>
      <c r="AG914" t="s">
        <v>21</v>
      </c>
      <c r="AH914">
        <v>5013</v>
      </c>
      <c r="AI914">
        <v>1</v>
      </c>
      <c r="AJ914">
        <v>5540</v>
      </c>
      <c r="AO914" t="s">
        <v>7615</v>
      </c>
      <c r="AP914" t="s">
        <v>3663</v>
      </c>
      <c r="AQ914" t="s">
        <v>206</v>
      </c>
      <c r="AR914" t="s">
        <v>7616</v>
      </c>
      <c r="AS914" t="s">
        <v>26</v>
      </c>
      <c r="AU914">
        <v>5013</v>
      </c>
      <c r="AV914">
        <v>5013</v>
      </c>
      <c r="AW914">
        <v>5013</v>
      </c>
      <c r="AX914">
        <v>3</v>
      </c>
      <c r="AY914">
        <v>10</v>
      </c>
      <c r="AZ914">
        <v>400</v>
      </c>
      <c r="BB914">
        <v>748</v>
      </c>
      <c r="BG914" t="s">
        <v>31</v>
      </c>
      <c r="BK914" t="s">
        <v>31</v>
      </c>
      <c r="BL914" t="s">
        <v>31</v>
      </c>
      <c r="BM914" s="2">
        <v>42005</v>
      </c>
    </row>
    <row r="915" spans="1:65">
      <c r="A915" t="s">
        <v>3658</v>
      </c>
      <c r="B915">
        <v>56551</v>
      </c>
      <c r="C915" t="s">
        <v>1908</v>
      </c>
      <c r="D915">
        <v>6551</v>
      </c>
      <c r="E915" t="s">
        <v>1908</v>
      </c>
      <c r="F915" t="s">
        <v>7611</v>
      </c>
      <c r="G915">
        <v>10</v>
      </c>
      <c r="H915" t="s">
        <v>7617</v>
      </c>
      <c r="I915" t="s">
        <v>7613</v>
      </c>
      <c r="J915" t="s">
        <v>6883</v>
      </c>
      <c r="K915" t="s">
        <v>206</v>
      </c>
      <c r="L915" t="s">
        <v>1652</v>
      </c>
      <c r="M915">
        <v>95000</v>
      </c>
      <c r="N915">
        <v>1.1000000000000001</v>
      </c>
      <c r="O915">
        <v>104.5</v>
      </c>
      <c r="Q915" t="s">
        <v>7614</v>
      </c>
      <c r="R915" s="2">
        <v>44927</v>
      </c>
      <c r="S915">
        <v>5510</v>
      </c>
      <c r="T915" s="2">
        <v>44562</v>
      </c>
      <c r="U915" t="s">
        <v>6990</v>
      </c>
      <c r="V915" t="s">
        <v>6991</v>
      </c>
      <c r="W915">
        <v>0</v>
      </c>
      <c r="Y915">
        <v>204</v>
      </c>
      <c r="Z915" s="2">
        <v>42005</v>
      </c>
      <c r="AF915" t="s">
        <v>20</v>
      </c>
      <c r="AG915" t="s">
        <v>21</v>
      </c>
      <c r="AH915">
        <v>5013</v>
      </c>
      <c r="AI915">
        <v>1</v>
      </c>
      <c r="AJ915">
        <v>5540</v>
      </c>
      <c r="AO915" t="s">
        <v>7615</v>
      </c>
      <c r="AP915" t="s">
        <v>3663</v>
      </c>
      <c r="AQ915" t="s">
        <v>206</v>
      </c>
      <c r="AR915" t="s">
        <v>7616</v>
      </c>
      <c r="AS915" t="s">
        <v>26</v>
      </c>
      <c r="AU915">
        <v>5013</v>
      </c>
      <c r="AV915">
        <v>5013</v>
      </c>
      <c r="AW915">
        <v>5013</v>
      </c>
      <c r="AX915">
        <v>4</v>
      </c>
      <c r="AY915">
        <v>11</v>
      </c>
      <c r="AZ915">
        <v>400</v>
      </c>
      <c r="BB915">
        <v>748</v>
      </c>
      <c r="BG915" t="s">
        <v>31</v>
      </c>
      <c r="BK915" t="s">
        <v>31</v>
      </c>
      <c r="BL915" t="s">
        <v>31</v>
      </c>
      <c r="BM915" s="2">
        <v>42005</v>
      </c>
    </row>
    <row r="916" spans="1:65">
      <c r="A916" t="s">
        <v>3658</v>
      </c>
      <c r="B916">
        <v>56551</v>
      </c>
      <c r="C916" t="s">
        <v>1908</v>
      </c>
      <c r="D916">
        <v>6551</v>
      </c>
      <c r="E916" t="s">
        <v>1908</v>
      </c>
      <c r="F916" t="s">
        <v>7611</v>
      </c>
      <c r="G916">
        <v>10</v>
      </c>
      <c r="H916" t="s">
        <v>7617</v>
      </c>
      <c r="I916" t="s">
        <v>7613</v>
      </c>
      <c r="J916" t="s">
        <v>6883</v>
      </c>
      <c r="K916" t="s">
        <v>200</v>
      </c>
      <c r="L916" t="s">
        <v>3660</v>
      </c>
      <c r="M916">
        <v>55500</v>
      </c>
      <c r="N916">
        <v>1.1000000000000001</v>
      </c>
      <c r="O916">
        <v>61.05</v>
      </c>
      <c r="Q916" t="s">
        <v>7614</v>
      </c>
      <c r="R916" s="2">
        <v>44927</v>
      </c>
      <c r="S916">
        <v>5510</v>
      </c>
      <c r="T916" s="2">
        <v>44562</v>
      </c>
      <c r="U916" t="s">
        <v>6990</v>
      </c>
      <c r="V916" t="s">
        <v>6991</v>
      </c>
      <c r="W916">
        <v>0</v>
      </c>
      <c r="Y916">
        <v>204</v>
      </c>
      <c r="Z916" s="2">
        <v>42005</v>
      </c>
      <c r="AF916" t="s">
        <v>20</v>
      </c>
      <c r="AG916" t="s">
        <v>21</v>
      </c>
      <c r="AH916">
        <v>5013</v>
      </c>
      <c r="AI916">
        <v>1</v>
      </c>
      <c r="AJ916">
        <v>5540</v>
      </c>
      <c r="AO916" t="s">
        <v>7615</v>
      </c>
      <c r="AP916" t="s">
        <v>3663</v>
      </c>
      <c r="AQ916" t="s">
        <v>206</v>
      </c>
      <c r="AR916" t="s">
        <v>7616</v>
      </c>
      <c r="AS916" t="s">
        <v>26</v>
      </c>
      <c r="AU916">
        <v>5013</v>
      </c>
      <c r="AV916">
        <v>5013</v>
      </c>
      <c r="AW916">
        <v>5013</v>
      </c>
      <c r="AX916">
        <v>5</v>
      </c>
      <c r="AY916">
        <v>12</v>
      </c>
      <c r="AZ916">
        <v>400</v>
      </c>
      <c r="BB916">
        <v>748</v>
      </c>
      <c r="BE916" t="s">
        <v>3665</v>
      </c>
      <c r="BF916" t="s">
        <v>3665</v>
      </c>
      <c r="BG916" t="s">
        <v>31</v>
      </c>
      <c r="BK916" t="s">
        <v>31</v>
      </c>
      <c r="BL916" t="s">
        <v>31</v>
      </c>
      <c r="BM916" s="2">
        <v>42005</v>
      </c>
    </row>
    <row r="917" spans="1:65">
      <c r="A917" t="s">
        <v>3658</v>
      </c>
      <c r="B917">
        <v>56551</v>
      </c>
      <c r="C917" t="s">
        <v>1908</v>
      </c>
      <c r="D917">
        <v>6551</v>
      </c>
      <c r="E917" t="s">
        <v>1908</v>
      </c>
      <c r="F917" t="s">
        <v>7611</v>
      </c>
      <c r="G917">
        <v>10</v>
      </c>
      <c r="H917" t="s">
        <v>7617</v>
      </c>
      <c r="I917" t="s">
        <v>7613</v>
      </c>
      <c r="J917" t="s">
        <v>6883</v>
      </c>
      <c r="K917" t="s">
        <v>200</v>
      </c>
      <c r="L917" t="s">
        <v>27</v>
      </c>
      <c r="M917">
        <v>162100</v>
      </c>
      <c r="N917">
        <v>1.1000000000000001</v>
      </c>
      <c r="O917">
        <v>178.31</v>
      </c>
      <c r="Q917" t="s">
        <v>7614</v>
      </c>
      <c r="R917" s="2">
        <v>44927</v>
      </c>
      <c r="S917">
        <v>5510</v>
      </c>
      <c r="T917" s="2">
        <v>44562</v>
      </c>
      <c r="U917" t="s">
        <v>6990</v>
      </c>
      <c r="V917" t="s">
        <v>6991</v>
      </c>
      <c r="W917">
        <v>0</v>
      </c>
      <c r="Y917">
        <v>204</v>
      </c>
      <c r="Z917" s="2">
        <v>42005</v>
      </c>
      <c r="AF917" t="s">
        <v>20</v>
      </c>
      <c r="AG917" t="s">
        <v>21</v>
      </c>
      <c r="AH917">
        <v>5013</v>
      </c>
      <c r="AI917">
        <v>1</v>
      </c>
      <c r="AJ917">
        <v>5540</v>
      </c>
      <c r="AO917" t="s">
        <v>7615</v>
      </c>
      <c r="AP917" t="s">
        <v>3663</v>
      </c>
      <c r="AQ917" t="s">
        <v>206</v>
      </c>
      <c r="AR917" t="s">
        <v>7616</v>
      </c>
      <c r="AS917" t="s">
        <v>26</v>
      </c>
      <c r="AU917">
        <v>5013</v>
      </c>
      <c r="AV917">
        <v>5013</v>
      </c>
      <c r="AW917">
        <v>5013</v>
      </c>
      <c r="AX917">
        <v>6</v>
      </c>
      <c r="AY917">
        <v>13</v>
      </c>
      <c r="AZ917">
        <v>400</v>
      </c>
      <c r="BB917">
        <v>748</v>
      </c>
      <c r="BE917" t="s">
        <v>3666</v>
      </c>
      <c r="BF917" t="s">
        <v>3666</v>
      </c>
      <c r="BG917" t="s">
        <v>31</v>
      </c>
      <c r="BK917" t="s">
        <v>31</v>
      </c>
      <c r="BL917" t="s">
        <v>31</v>
      </c>
      <c r="BM917" s="2">
        <v>42005</v>
      </c>
    </row>
    <row r="918" spans="1:65">
      <c r="A918" t="s">
        <v>3658</v>
      </c>
      <c r="B918">
        <v>56551</v>
      </c>
      <c r="C918" t="s">
        <v>1908</v>
      </c>
      <c r="D918">
        <v>6551</v>
      </c>
      <c r="E918" t="s">
        <v>1908</v>
      </c>
      <c r="F918" t="s">
        <v>7611</v>
      </c>
      <c r="G918">
        <v>10</v>
      </c>
      <c r="H918" t="s">
        <v>7617</v>
      </c>
      <c r="I918" t="s">
        <v>7613</v>
      </c>
      <c r="J918" t="s">
        <v>6883</v>
      </c>
      <c r="K918" t="s">
        <v>2000</v>
      </c>
      <c r="L918" t="s">
        <v>3660</v>
      </c>
      <c r="M918">
        <v>43100</v>
      </c>
      <c r="N918">
        <v>1.1000000000000001</v>
      </c>
      <c r="O918">
        <v>47.41</v>
      </c>
      <c r="Q918" t="s">
        <v>7614</v>
      </c>
      <c r="R918" s="2">
        <v>44927</v>
      </c>
      <c r="S918">
        <v>5510</v>
      </c>
      <c r="T918" s="2">
        <v>44562</v>
      </c>
      <c r="U918" t="s">
        <v>6990</v>
      </c>
      <c r="V918" t="s">
        <v>6991</v>
      </c>
      <c r="W918">
        <v>0</v>
      </c>
      <c r="Y918">
        <v>204</v>
      </c>
      <c r="Z918" s="2">
        <v>42005</v>
      </c>
      <c r="AF918" t="s">
        <v>20</v>
      </c>
      <c r="AG918" t="s">
        <v>21</v>
      </c>
      <c r="AH918">
        <v>5013</v>
      </c>
      <c r="AI918">
        <v>1</v>
      </c>
      <c r="AJ918">
        <v>5540</v>
      </c>
      <c r="AO918" t="s">
        <v>7615</v>
      </c>
      <c r="AP918" t="s">
        <v>3663</v>
      </c>
      <c r="AQ918" t="s">
        <v>206</v>
      </c>
      <c r="AR918" t="s">
        <v>7616</v>
      </c>
      <c r="AS918" t="s">
        <v>26</v>
      </c>
      <c r="AU918">
        <v>5013</v>
      </c>
      <c r="AV918">
        <v>5013</v>
      </c>
      <c r="AW918">
        <v>5013</v>
      </c>
      <c r="AX918">
        <v>7</v>
      </c>
      <c r="AY918">
        <v>14</v>
      </c>
      <c r="AZ918">
        <v>400</v>
      </c>
      <c r="BB918">
        <v>748</v>
      </c>
      <c r="BE918" t="s">
        <v>3667</v>
      </c>
      <c r="BF918" t="s">
        <v>3667</v>
      </c>
      <c r="BG918" t="s">
        <v>31</v>
      </c>
      <c r="BK918" t="s">
        <v>31</v>
      </c>
      <c r="BL918" t="s">
        <v>31</v>
      </c>
      <c r="BM918" s="2">
        <v>42005</v>
      </c>
    </row>
    <row r="919" spans="1:65">
      <c r="A919" t="s">
        <v>1994</v>
      </c>
      <c r="B919" t="s">
        <v>7618</v>
      </c>
      <c r="C919" t="s">
        <v>1908</v>
      </c>
      <c r="D919">
        <v>6551</v>
      </c>
      <c r="E919" t="s">
        <v>1908</v>
      </c>
      <c r="F919" t="s">
        <v>7598</v>
      </c>
      <c r="G919">
        <v>32</v>
      </c>
      <c r="I919" t="s">
        <v>7599</v>
      </c>
      <c r="J919" t="s">
        <v>6883</v>
      </c>
      <c r="K919" t="s">
        <v>1992</v>
      </c>
      <c r="M919">
        <v>40330464</v>
      </c>
      <c r="N919">
        <v>0.2</v>
      </c>
      <c r="O919">
        <v>8066.09</v>
      </c>
      <c r="Q919" t="s">
        <v>1995</v>
      </c>
      <c r="R919" s="2">
        <v>44927</v>
      </c>
      <c r="S919">
        <v>5500</v>
      </c>
      <c r="T919" s="2">
        <v>44562</v>
      </c>
      <c r="U919" t="s">
        <v>6990</v>
      </c>
      <c r="V919" t="s">
        <v>6991</v>
      </c>
      <c r="W919">
        <v>0</v>
      </c>
      <c r="Y919">
        <v>204</v>
      </c>
      <c r="Z919" s="2">
        <v>41640</v>
      </c>
      <c r="AD919" t="s">
        <v>7600</v>
      </c>
      <c r="AE919" t="s">
        <v>7599</v>
      </c>
      <c r="AF919" t="s">
        <v>179</v>
      </c>
      <c r="AG919" t="s">
        <v>180</v>
      </c>
      <c r="AH919">
        <v>5014</v>
      </c>
      <c r="AJ919">
        <v>5540</v>
      </c>
      <c r="AO919" t="s">
        <v>7598</v>
      </c>
      <c r="AS919" t="s">
        <v>7401</v>
      </c>
      <c r="AU919">
        <v>5014</v>
      </c>
      <c r="AV919">
        <v>5014</v>
      </c>
      <c r="AW919">
        <v>5014</v>
      </c>
      <c r="AX919">
        <v>1</v>
      </c>
      <c r="AY919">
        <v>1</v>
      </c>
      <c r="AZ919">
        <v>596</v>
      </c>
      <c r="BA919">
        <v>379</v>
      </c>
      <c r="BB919">
        <v>991</v>
      </c>
      <c r="BE919" t="s">
        <v>1993</v>
      </c>
      <c r="BF919" t="s">
        <v>1993</v>
      </c>
      <c r="BG919" t="s">
        <v>31</v>
      </c>
      <c r="BK919" t="s">
        <v>31</v>
      </c>
      <c r="BL919" t="s">
        <v>31</v>
      </c>
      <c r="BM919" s="2">
        <v>41640</v>
      </c>
    </row>
    <row r="920" spans="1:65">
      <c r="A920">
        <v>59612</v>
      </c>
      <c r="B920">
        <v>56551</v>
      </c>
      <c r="C920" t="s">
        <v>1908</v>
      </c>
      <c r="D920">
        <v>6551</v>
      </c>
      <c r="E920" t="s">
        <v>1908</v>
      </c>
      <c r="F920" t="s">
        <v>7619</v>
      </c>
      <c r="G920">
        <v>4</v>
      </c>
      <c r="I920" t="s">
        <v>7620</v>
      </c>
      <c r="J920" t="s">
        <v>6883</v>
      </c>
      <c r="K920" t="s">
        <v>360</v>
      </c>
      <c r="M920">
        <v>308300</v>
      </c>
      <c r="N920">
        <v>1.1000000000000001</v>
      </c>
      <c r="O920">
        <v>339.13</v>
      </c>
      <c r="Q920" t="s">
        <v>2158</v>
      </c>
      <c r="R920" s="2">
        <v>44927</v>
      </c>
      <c r="S920">
        <v>5510</v>
      </c>
      <c r="T920" s="2">
        <v>44562</v>
      </c>
      <c r="U920" t="s">
        <v>6990</v>
      </c>
      <c r="V920" t="s">
        <v>6991</v>
      </c>
      <c r="W920">
        <v>0</v>
      </c>
      <c r="Y920">
        <v>204</v>
      </c>
      <c r="Z920" s="2">
        <v>42005</v>
      </c>
      <c r="AE920" t="s">
        <v>7620</v>
      </c>
      <c r="AF920" t="s">
        <v>20</v>
      </c>
      <c r="AG920" t="s">
        <v>21</v>
      </c>
      <c r="AH920">
        <v>5015</v>
      </c>
      <c r="AI920">
        <v>1</v>
      </c>
      <c r="AJ920">
        <v>5540</v>
      </c>
      <c r="AO920" t="s">
        <v>7621</v>
      </c>
      <c r="AS920" t="s">
        <v>26</v>
      </c>
      <c r="AU920">
        <v>5015</v>
      </c>
      <c r="AV920">
        <v>5015</v>
      </c>
      <c r="AW920">
        <v>5015</v>
      </c>
      <c r="AX920">
        <v>1</v>
      </c>
      <c r="AY920">
        <v>2</v>
      </c>
      <c r="AZ920">
        <v>400</v>
      </c>
      <c r="BB920">
        <v>748</v>
      </c>
      <c r="BE920" t="s">
        <v>2161</v>
      </c>
      <c r="BF920" t="s">
        <v>2161</v>
      </c>
      <c r="BG920" t="s">
        <v>32</v>
      </c>
      <c r="BH920" t="s">
        <v>645</v>
      </c>
      <c r="BK920" t="s">
        <v>31</v>
      </c>
      <c r="BL920" t="s">
        <v>31</v>
      </c>
      <c r="BM920" s="2">
        <v>42005</v>
      </c>
    </row>
    <row r="921" spans="1:65">
      <c r="A921">
        <v>17992</v>
      </c>
      <c r="B921">
        <v>56551</v>
      </c>
      <c r="C921" t="s">
        <v>1908</v>
      </c>
      <c r="D921">
        <v>6551</v>
      </c>
      <c r="E921" t="s">
        <v>1908</v>
      </c>
      <c r="F921" t="s">
        <v>1918</v>
      </c>
      <c r="G921">
        <v>25</v>
      </c>
      <c r="I921" t="s">
        <v>7579</v>
      </c>
      <c r="J921" t="s">
        <v>6883</v>
      </c>
      <c r="K921" t="s">
        <v>1293</v>
      </c>
      <c r="M921">
        <v>84000</v>
      </c>
      <c r="N921">
        <v>1.1000000000000001</v>
      </c>
      <c r="O921">
        <v>92.4</v>
      </c>
      <c r="Q921" t="s">
        <v>1915</v>
      </c>
      <c r="R921" s="2">
        <v>44927</v>
      </c>
      <c r="S921">
        <v>5510</v>
      </c>
      <c r="T921" s="2">
        <v>44476</v>
      </c>
      <c r="U921" t="s">
        <v>6990</v>
      </c>
      <c r="V921" t="s">
        <v>6991</v>
      </c>
      <c r="W921">
        <v>0</v>
      </c>
      <c r="Y921">
        <v>204</v>
      </c>
      <c r="Z921" s="2">
        <v>42005</v>
      </c>
      <c r="AE921" t="s">
        <v>7579</v>
      </c>
      <c r="AF921" t="s">
        <v>20</v>
      </c>
      <c r="AG921" t="s">
        <v>21</v>
      </c>
      <c r="AH921">
        <v>5017</v>
      </c>
      <c r="AI921">
        <v>1</v>
      </c>
      <c r="AJ921">
        <v>5540</v>
      </c>
      <c r="AO921" t="s">
        <v>7578</v>
      </c>
      <c r="AS921" t="s">
        <v>1917</v>
      </c>
      <c r="AU921">
        <v>5017</v>
      </c>
      <c r="AV921">
        <v>5017</v>
      </c>
      <c r="AW921">
        <v>5017</v>
      </c>
      <c r="AX921">
        <v>1</v>
      </c>
      <c r="AY921">
        <v>1</v>
      </c>
      <c r="AZ921">
        <v>400</v>
      </c>
      <c r="BB921">
        <v>748</v>
      </c>
      <c r="BG921" t="s">
        <v>31</v>
      </c>
      <c r="BK921" t="s">
        <v>31</v>
      </c>
      <c r="BL921" t="s">
        <v>31</v>
      </c>
      <c r="BM921" s="2">
        <v>42005</v>
      </c>
    </row>
    <row r="922" spans="1:65">
      <c r="A922">
        <v>17992</v>
      </c>
      <c r="B922">
        <v>56551</v>
      </c>
      <c r="C922" t="s">
        <v>1908</v>
      </c>
      <c r="D922">
        <v>6551</v>
      </c>
      <c r="E922" t="s">
        <v>1908</v>
      </c>
      <c r="F922" t="s">
        <v>7578</v>
      </c>
      <c r="G922">
        <v>25</v>
      </c>
      <c r="I922" t="s">
        <v>7579</v>
      </c>
      <c r="J922" t="s">
        <v>6877</v>
      </c>
      <c r="K922" t="s">
        <v>1293</v>
      </c>
      <c r="M922">
        <v>9600</v>
      </c>
      <c r="N922">
        <v>1.1000000000000001</v>
      </c>
      <c r="O922">
        <v>10.56</v>
      </c>
      <c r="Q922" t="s">
        <v>1915</v>
      </c>
      <c r="R922" s="2">
        <v>44927</v>
      </c>
      <c r="S922">
        <v>5510</v>
      </c>
      <c r="T922" s="2">
        <v>44476</v>
      </c>
      <c r="U922" t="s">
        <v>6990</v>
      </c>
      <c r="V922" t="s">
        <v>6991</v>
      </c>
      <c r="W922">
        <v>0</v>
      </c>
      <c r="Y922">
        <v>204</v>
      </c>
      <c r="Z922" s="2">
        <v>42005</v>
      </c>
      <c r="AE922" t="s">
        <v>7579</v>
      </c>
      <c r="AF922" t="s">
        <v>20</v>
      </c>
      <c r="AG922" t="s">
        <v>21</v>
      </c>
      <c r="AH922">
        <v>5017</v>
      </c>
      <c r="AI922">
        <v>1</v>
      </c>
      <c r="AJ922">
        <v>5541</v>
      </c>
      <c r="AO922" t="s">
        <v>7578</v>
      </c>
      <c r="AS922" t="s">
        <v>26</v>
      </c>
      <c r="AU922">
        <v>5017</v>
      </c>
      <c r="AV922">
        <v>5017</v>
      </c>
      <c r="AW922">
        <v>5017</v>
      </c>
      <c r="AX922">
        <v>2</v>
      </c>
      <c r="AY922">
        <v>2</v>
      </c>
      <c r="AZ922">
        <v>400</v>
      </c>
      <c r="BB922">
        <v>748</v>
      </c>
      <c r="BG922" t="s">
        <v>31</v>
      </c>
      <c r="BK922" t="s">
        <v>31</v>
      </c>
      <c r="BL922" t="s">
        <v>31</v>
      </c>
      <c r="BM922" s="2">
        <v>42005</v>
      </c>
    </row>
    <row r="923" spans="1:65">
      <c r="A923">
        <v>51351</v>
      </c>
      <c r="B923">
        <v>56551</v>
      </c>
      <c r="C923" t="s">
        <v>1908</v>
      </c>
      <c r="D923">
        <v>6551</v>
      </c>
      <c r="E923" t="s">
        <v>1908</v>
      </c>
      <c r="F923" t="s">
        <v>7622</v>
      </c>
      <c r="G923">
        <v>14</v>
      </c>
      <c r="I923" t="s">
        <v>7623</v>
      </c>
      <c r="J923" t="s">
        <v>6883</v>
      </c>
      <c r="K923" t="s">
        <v>498</v>
      </c>
      <c r="L923" t="s">
        <v>27</v>
      </c>
      <c r="M923">
        <v>676200</v>
      </c>
      <c r="N923">
        <v>1.1000000000000001</v>
      </c>
      <c r="O923">
        <v>743.82</v>
      </c>
      <c r="Q923" t="s">
        <v>2038</v>
      </c>
      <c r="R923" s="2">
        <v>44927</v>
      </c>
      <c r="S923">
        <v>5510</v>
      </c>
      <c r="T923" s="2">
        <v>44562</v>
      </c>
      <c r="U923" t="s">
        <v>6990</v>
      </c>
      <c r="V923" t="s">
        <v>6991</v>
      </c>
      <c r="W923">
        <v>0</v>
      </c>
      <c r="Y923">
        <v>204</v>
      </c>
      <c r="Z923" s="2">
        <v>42005</v>
      </c>
      <c r="AE923" t="s">
        <v>7623</v>
      </c>
      <c r="AF923" t="s">
        <v>20</v>
      </c>
      <c r="AG923" t="s">
        <v>21</v>
      </c>
      <c r="AH923">
        <v>5018</v>
      </c>
      <c r="AI923">
        <v>1</v>
      </c>
      <c r="AJ923">
        <v>5540</v>
      </c>
      <c r="AO923" t="s">
        <v>7624</v>
      </c>
      <c r="AS923" t="s">
        <v>26</v>
      </c>
      <c r="AU923">
        <v>5018</v>
      </c>
      <c r="AV923">
        <v>5018</v>
      </c>
      <c r="AW923">
        <v>5018</v>
      </c>
      <c r="AX923">
        <v>1</v>
      </c>
      <c r="AY923">
        <v>1</v>
      </c>
      <c r="AZ923">
        <v>400</v>
      </c>
      <c r="BB923">
        <v>748</v>
      </c>
      <c r="BG923" t="s">
        <v>31</v>
      </c>
      <c r="BK923" t="s">
        <v>31</v>
      </c>
      <c r="BL923" t="s">
        <v>31</v>
      </c>
      <c r="BM923" s="2">
        <v>42005</v>
      </c>
    </row>
    <row r="924" spans="1:65">
      <c r="A924">
        <v>108006</v>
      </c>
      <c r="B924">
        <v>56551</v>
      </c>
      <c r="C924" t="s">
        <v>1908</v>
      </c>
      <c r="D924">
        <v>6551</v>
      </c>
      <c r="E924" t="s">
        <v>1908</v>
      </c>
      <c r="F924" t="s">
        <v>7625</v>
      </c>
      <c r="G924">
        <v>22</v>
      </c>
      <c r="I924" t="s">
        <v>7626</v>
      </c>
      <c r="J924" t="s">
        <v>6883</v>
      </c>
      <c r="K924" t="s">
        <v>501</v>
      </c>
      <c r="M924">
        <v>116700</v>
      </c>
      <c r="N924">
        <v>1.1000000000000001</v>
      </c>
      <c r="O924">
        <v>128.37</v>
      </c>
      <c r="Q924" t="s">
        <v>2845</v>
      </c>
      <c r="R924" s="2">
        <v>44927</v>
      </c>
      <c r="S924">
        <v>5510</v>
      </c>
      <c r="T924" s="2">
        <v>44562</v>
      </c>
      <c r="U924" t="s">
        <v>6990</v>
      </c>
      <c r="V924" t="s">
        <v>6991</v>
      </c>
      <c r="W924">
        <v>0</v>
      </c>
      <c r="Y924">
        <v>204</v>
      </c>
      <c r="Z924" s="2">
        <v>42370</v>
      </c>
      <c r="AE924" t="s">
        <v>7626</v>
      </c>
      <c r="AF924" t="s">
        <v>20</v>
      </c>
      <c r="AG924" t="s">
        <v>21</v>
      </c>
      <c r="AH924">
        <v>5020</v>
      </c>
      <c r="AI924">
        <v>1</v>
      </c>
      <c r="AJ924">
        <v>5540</v>
      </c>
      <c r="AO924" t="s">
        <v>7625</v>
      </c>
      <c r="AS924" t="s">
        <v>26</v>
      </c>
      <c r="AU924">
        <v>5020</v>
      </c>
      <c r="AV924">
        <v>5020</v>
      </c>
      <c r="AW924">
        <v>5020</v>
      </c>
      <c r="AX924">
        <v>1</v>
      </c>
      <c r="AY924">
        <v>1</v>
      </c>
      <c r="AZ924">
        <v>400</v>
      </c>
      <c r="BB924">
        <v>748</v>
      </c>
      <c r="BG924" t="s">
        <v>31</v>
      </c>
      <c r="BK924" t="s">
        <v>31</v>
      </c>
      <c r="BL924" t="s">
        <v>31</v>
      </c>
      <c r="BM924" s="2">
        <v>42370</v>
      </c>
    </row>
    <row r="925" spans="1:65">
      <c r="A925">
        <v>109853</v>
      </c>
      <c r="B925">
        <v>56551</v>
      </c>
      <c r="C925" t="s">
        <v>1908</v>
      </c>
      <c r="D925">
        <v>6551</v>
      </c>
      <c r="E925" t="s">
        <v>1908</v>
      </c>
      <c r="F925" t="s">
        <v>7627</v>
      </c>
      <c r="G925">
        <v>9</v>
      </c>
      <c r="I925" t="s">
        <v>7628</v>
      </c>
      <c r="J925" t="s">
        <v>6883</v>
      </c>
      <c r="K925" t="s">
        <v>2610</v>
      </c>
      <c r="M925">
        <v>27193200</v>
      </c>
      <c r="N925">
        <v>1.1000000000000001</v>
      </c>
      <c r="O925">
        <v>29912.52</v>
      </c>
      <c r="Q925" t="s">
        <v>2917</v>
      </c>
      <c r="R925" s="2">
        <v>44927</v>
      </c>
      <c r="S925">
        <v>5510</v>
      </c>
      <c r="T925" s="2">
        <v>44562</v>
      </c>
      <c r="U925" t="s">
        <v>6990</v>
      </c>
      <c r="V925" t="s">
        <v>6991</v>
      </c>
      <c r="W925">
        <v>0</v>
      </c>
      <c r="Y925">
        <v>204</v>
      </c>
      <c r="Z925" s="2">
        <v>43101</v>
      </c>
      <c r="AC925" s="2">
        <v>38678</v>
      </c>
      <c r="AF925" t="s">
        <v>20</v>
      </c>
      <c r="AG925" t="s">
        <v>21</v>
      </c>
      <c r="AH925">
        <v>5021</v>
      </c>
      <c r="AI925">
        <v>1</v>
      </c>
      <c r="AJ925">
        <v>5540</v>
      </c>
      <c r="AO925" t="s">
        <v>2918</v>
      </c>
      <c r="AP925" t="s">
        <v>7629</v>
      </c>
      <c r="AQ925" t="s">
        <v>2918</v>
      </c>
      <c r="AS925" t="s">
        <v>26</v>
      </c>
      <c r="AU925">
        <v>5021</v>
      </c>
      <c r="AV925">
        <v>5021</v>
      </c>
      <c r="AW925">
        <v>5021</v>
      </c>
      <c r="AX925">
        <v>1</v>
      </c>
      <c r="AY925">
        <v>1</v>
      </c>
      <c r="AZ925">
        <v>400</v>
      </c>
      <c r="BB925">
        <v>748</v>
      </c>
      <c r="BE925" t="s">
        <v>2920</v>
      </c>
      <c r="BF925" t="s">
        <v>2920</v>
      </c>
      <c r="BG925" t="s">
        <v>32</v>
      </c>
      <c r="BH925" t="s">
        <v>34</v>
      </c>
      <c r="BK925" t="s">
        <v>31</v>
      </c>
      <c r="BL925" t="s">
        <v>31</v>
      </c>
      <c r="BM925" s="2">
        <v>43101</v>
      </c>
    </row>
    <row r="926" spans="1:65">
      <c r="A926">
        <v>109853</v>
      </c>
      <c r="B926">
        <v>56551</v>
      </c>
      <c r="C926" t="s">
        <v>1908</v>
      </c>
      <c r="D926">
        <v>6551</v>
      </c>
      <c r="E926" t="s">
        <v>1908</v>
      </c>
      <c r="F926" t="s">
        <v>7630</v>
      </c>
      <c r="G926">
        <v>7</v>
      </c>
      <c r="I926" t="s">
        <v>7631</v>
      </c>
      <c r="J926" t="s">
        <v>6883</v>
      </c>
      <c r="K926" t="s">
        <v>1500</v>
      </c>
      <c r="M926">
        <v>383200</v>
      </c>
      <c r="N926">
        <v>1.1000000000000001</v>
      </c>
      <c r="O926">
        <v>421.52</v>
      </c>
      <c r="Q926" t="s">
        <v>2917</v>
      </c>
      <c r="R926" s="2">
        <v>44927</v>
      </c>
      <c r="S926">
        <v>5510</v>
      </c>
      <c r="T926" s="2">
        <v>44562</v>
      </c>
      <c r="U926" t="s">
        <v>6990</v>
      </c>
      <c r="V926" t="s">
        <v>6991</v>
      </c>
      <c r="W926">
        <v>0</v>
      </c>
      <c r="Y926">
        <v>204</v>
      </c>
      <c r="Z926" s="2">
        <v>43101</v>
      </c>
      <c r="AC926" s="2">
        <v>38678</v>
      </c>
      <c r="AF926" t="s">
        <v>20</v>
      </c>
      <c r="AG926" t="s">
        <v>21</v>
      </c>
      <c r="AH926">
        <v>5021</v>
      </c>
      <c r="AI926">
        <v>1</v>
      </c>
      <c r="AJ926">
        <v>5540</v>
      </c>
      <c r="AO926" t="s">
        <v>2918</v>
      </c>
      <c r="AP926" t="s">
        <v>7629</v>
      </c>
      <c r="AQ926" t="s">
        <v>2918</v>
      </c>
      <c r="AS926" t="s">
        <v>7401</v>
      </c>
      <c r="AU926">
        <v>5021</v>
      </c>
      <c r="AV926">
        <v>5021</v>
      </c>
      <c r="AW926">
        <v>5021</v>
      </c>
      <c r="AX926">
        <v>2</v>
      </c>
      <c r="AY926">
        <v>2</v>
      </c>
      <c r="AZ926">
        <v>400</v>
      </c>
      <c r="BB926">
        <v>748</v>
      </c>
      <c r="BG926" t="s">
        <v>31</v>
      </c>
      <c r="BK926" t="s">
        <v>31</v>
      </c>
      <c r="BL926" t="s">
        <v>31</v>
      </c>
      <c r="BM926" s="2">
        <v>43101</v>
      </c>
    </row>
    <row r="927" spans="1:65">
      <c r="A927">
        <v>109853</v>
      </c>
      <c r="B927">
        <v>56551</v>
      </c>
      <c r="C927" t="s">
        <v>1908</v>
      </c>
      <c r="D927">
        <v>6551</v>
      </c>
      <c r="E927" t="s">
        <v>1908</v>
      </c>
      <c r="F927" t="s">
        <v>7627</v>
      </c>
      <c r="G927">
        <v>9</v>
      </c>
      <c r="I927" t="s">
        <v>7628</v>
      </c>
      <c r="J927" t="s">
        <v>6883</v>
      </c>
      <c r="K927" t="s">
        <v>2610</v>
      </c>
      <c r="M927">
        <v>1877900</v>
      </c>
      <c r="N927">
        <v>1.1000000000000001</v>
      </c>
      <c r="O927">
        <v>2065.69</v>
      </c>
      <c r="Q927" t="s">
        <v>2917</v>
      </c>
      <c r="R927" s="2">
        <v>44927</v>
      </c>
      <c r="S927">
        <v>5510</v>
      </c>
      <c r="T927" s="2">
        <v>44562</v>
      </c>
      <c r="U927" t="s">
        <v>6990</v>
      </c>
      <c r="V927" t="s">
        <v>6991</v>
      </c>
      <c r="W927">
        <v>0</v>
      </c>
      <c r="Y927">
        <v>204</v>
      </c>
      <c r="Z927" s="2">
        <v>43101</v>
      </c>
      <c r="AC927" s="2">
        <v>38678</v>
      </c>
      <c r="AF927" t="s">
        <v>20</v>
      </c>
      <c r="AG927" t="s">
        <v>21</v>
      </c>
      <c r="AH927">
        <v>5021</v>
      </c>
      <c r="AI927">
        <v>1</v>
      </c>
      <c r="AJ927">
        <v>5540</v>
      </c>
      <c r="AO927" t="s">
        <v>2918</v>
      </c>
      <c r="AP927" t="s">
        <v>7629</v>
      </c>
      <c r="AQ927" t="s">
        <v>2918</v>
      </c>
      <c r="AS927" t="s">
        <v>7401</v>
      </c>
      <c r="AU927">
        <v>5021</v>
      </c>
      <c r="AV927">
        <v>5021</v>
      </c>
      <c r="AW927">
        <v>5021</v>
      </c>
      <c r="AX927">
        <v>3</v>
      </c>
      <c r="AY927">
        <v>3</v>
      </c>
      <c r="AZ927">
        <v>400</v>
      </c>
      <c r="BB927">
        <v>748</v>
      </c>
      <c r="BE927" t="s">
        <v>2920</v>
      </c>
      <c r="BF927" t="s">
        <v>2920</v>
      </c>
      <c r="BG927" t="s">
        <v>32</v>
      </c>
      <c r="BH927" t="s">
        <v>34</v>
      </c>
      <c r="BK927" t="s">
        <v>31</v>
      </c>
      <c r="BL927" t="s">
        <v>31</v>
      </c>
      <c r="BM927" s="2">
        <v>43101</v>
      </c>
    </row>
    <row r="928" spans="1:65">
      <c r="A928" t="s">
        <v>3912</v>
      </c>
      <c r="B928">
        <v>56551</v>
      </c>
      <c r="C928" t="s">
        <v>1908</v>
      </c>
      <c r="D928">
        <v>6551</v>
      </c>
      <c r="E928" t="s">
        <v>1908</v>
      </c>
      <c r="F928" t="s">
        <v>7632</v>
      </c>
      <c r="G928">
        <v>369</v>
      </c>
      <c r="I928" t="s">
        <v>7633</v>
      </c>
      <c r="J928" t="s">
        <v>6883</v>
      </c>
      <c r="K928" t="s">
        <v>3916</v>
      </c>
      <c r="L928" t="s">
        <v>27</v>
      </c>
      <c r="M928">
        <v>967700</v>
      </c>
      <c r="N928">
        <v>1.1000000000000001</v>
      </c>
      <c r="O928">
        <v>1064.47</v>
      </c>
      <c r="Q928" t="s">
        <v>3913</v>
      </c>
      <c r="R928" s="2">
        <v>44927</v>
      </c>
      <c r="S928">
        <v>5510</v>
      </c>
      <c r="T928" s="2">
        <v>44562</v>
      </c>
      <c r="U928" t="s">
        <v>6990</v>
      </c>
      <c r="V928" t="s">
        <v>6991</v>
      </c>
      <c r="W928">
        <v>0</v>
      </c>
      <c r="Y928">
        <v>204</v>
      </c>
      <c r="Z928" s="2">
        <v>42005</v>
      </c>
      <c r="AE928" t="s">
        <v>7633</v>
      </c>
      <c r="AF928" t="s">
        <v>20</v>
      </c>
      <c r="AG928" t="s">
        <v>21</v>
      </c>
      <c r="AH928">
        <v>5023</v>
      </c>
      <c r="AI928">
        <v>1</v>
      </c>
      <c r="AJ928">
        <v>5540</v>
      </c>
      <c r="AO928" t="s">
        <v>7632</v>
      </c>
      <c r="AS928" t="s">
        <v>26</v>
      </c>
      <c r="AU928">
        <v>5023</v>
      </c>
      <c r="AV928">
        <v>5023</v>
      </c>
      <c r="AW928">
        <v>5023</v>
      </c>
      <c r="AX928">
        <v>1</v>
      </c>
      <c r="AY928">
        <v>2</v>
      </c>
      <c r="AZ928">
        <v>400</v>
      </c>
      <c r="BB928">
        <v>748</v>
      </c>
      <c r="BG928" t="s">
        <v>31</v>
      </c>
      <c r="BK928" t="s">
        <v>31</v>
      </c>
      <c r="BL928" t="s">
        <v>31</v>
      </c>
      <c r="BM928" s="2">
        <v>42005</v>
      </c>
    </row>
    <row r="929" spans="1:65">
      <c r="A929">
        <v>102804</v>
      </c>
      <c r="B929">
        <v>56551</v>
      </c>
      <c r="C929" t="s">
        <v>1908</v>
      </c>
      <c r="D929">
        <v>6551</v>
      </c>
      <c r="E929" t="s">
        <v>1908</v>
      </c>
      <c r="F929" t="s">
        <v>7634</v>
      </c>
      <c r="G929">
        <v>39</v>
      </c>
      <c r="I929" t="s">
        <v>7635</v>
      </c>
      <c r="J929" t="s">
        <v>6883</v>
      </c>
      <c r="K929" t="s">
        <v>42</v>
      </c>
      <c r="M929">
        <v>9110000</v>
      </c>
      <c r="N929">
        <v>1.1000000000000001</v>
      </c>
      <c r="O929">
        <v>10021</v>
      </c>
      <c r="Q929" t="s">
        <v>2563</v>
      </c>
      <c r="R929" s="2">
        <v>44927</v>
      </c>
      <c r="S929">
        <v>5510</v>
      </c>
      <c r="T929" s="2">
        <v>44562</v>
      </c>
      <c r="U929" t="s">
        <v>6990</v>
      </c>
      <c r="V929" t="s">
        <v>6991</v>
      </c>
      <c r="W929">
        <v>0</v>
      </c>
      <c r="Y929">
        <v>204</v>
      </c>
      <c r="Z929" s="2">
        <v>42005</v>
      </c>
      <c r="AC929" s="2">
        <v>43497</v>
      </c>
      <c r="AE929" t="s">
        <v>7635</v>
      </c>
      <c r="AF929" t="s">
        <v>20</v>
      </c>
      <c r="AG929" t="s">
        <v>21</v>
      </c>
      <c r="AH929">
        <v>5024</v>
      </c>
      <c r="AI929">
        <v>1</v>
      </c>
      <c r="AJ929">
        <v>5540</v>
      </c>
      <c r="AO929" t="s">
        <v>7634</v>
      </c>
      <c r="AS929" t="s">
        <v>26</v>
      </c>
      <c r="AU929">
        <v>5024</v>
      </c>
      <c r="AV929">
        <v>5024</v>
      </c>
      <c r="AW929">
        <v>5024</v>
      </c>
      <c r="AX929">
        <v>1</v>
      </c>
      <c r="AY929">
        <v>3</v>
      </c>
      <c r="AZ929">
        <v>400</v>
      </c>
      <c r="BB929">
        <v>748</v>
      </c>
      <c r="BG929" t="s">
        <v>31</v>
      </c>
      <c r="BK929" t="s">
        <v>31</v>
      </c>
      <c r="BL929" t="s">
        <v>31</v>
      </c>
      <c r="BM929" s="2">
        <v>42005</v>
      </c>
    </row>
    <row r="930" spans="1:65">
      <c r="A930">
        <v>102804</v>
      </c>
      <c r="B930">
        <v>56551</v>
      </c>
      <c r="C930" t="s">
        <v>1908</v>
      </c>
      <c r="D930">
        <v>6551</v>
      </c>
      <c r="E930" t="s">
        <v>1908</v>
      </c>
      <c r="F930" t="s">
        <v>7634</v>
      </c>
      <c r="G930">
        <v>39</v>
      </c>
      <c r="I930" t="s">
        <v>7635</v>
      </c>
      <c r="J930" t="s">
        <v>6877</v>
      </c>
      <c r="K930" t="s">
        <v>42</v>
      </c>
      <c r="M930">
        <v>231000</v>
      </c>
      <c r="N930">
        <v>1.1000000000000001</v>
      </c>
      <c r="O930">
        <v>254.1</v>
      </c>
      <c r="Q930" t="s">
        <v>2563</v>
      </c>
      <c r="R930" s="2">
        <v>44927</v>
      </c>
      <c r="S930">
        <v>5510</v>
      </c>
      <c r="T930" s="2">
        <v>44562</v>
      </c>
      <c r="U930" t="s">
        <v>6990</v>
      </c>
      <c r="V930" t="s">
        <v>6991</v>
      </c>
      <c r="W930">
        <v>0</v>
      </c>
      <c r="Y930">
        <v>204</v>
      </c>
      <c r="Z930" s="2">
        <v>42005</v>
      </c>
      <c r="AC930" s="2">
        <v>43497</v>
      </c>
      <c r="AE930" t="s">
        <v>7635</v>
      </c>
      <c r="AF930" t="s">
        <v>20</v>
      </c>
      <c r="AG930" t="s">
        <v>21</v>
      </c>
      <c r="AH930">
        <v>5024</v>
      </c>
      <c r="AI930">
        <v>1</v>
      </c>
      <c r="AJ930">
        <v>5541</v>
      </c>
      <c r="AO930" t="s">
        <v>7634</v>
      </c>
      <c r="AS930" t="s">
        <v>26</v>
      </c>
      <c r="AU930">
        <v>5024</v>
      </c>
      <c r="AV930">
        <v>5024</v>
      </c>
      <c r="AW930">
        <v>5024</v>
      </c>
      <c r="AX930">
        <v>2</v>
      </c>
      <c r="AY930">
        <v>4</v>
      </c>
      <c r="AZ930">
        <v>400</v>
      </c>
      <c r="BB930">
        <v>748</v>
      </c>
      <c r="BG930" t="s">
        <v>31</v>
      </c>
      <c r="BK930" t="s">
        <v>31</v>
      </c>
      <c r="BL930" t="s">
        <v>31</v>
      </c>
      <c r="BM930" s="2">
        <v>42005</v>
      </c>
    </row>
    <row r="931" spans="1:65">
      <c r="A931" t="s">
        <v>3968</v>
      </c>
      <c r="B931">
        <v>56551</v>
      </c>
      <c r="C931" t="s">
        <v>1908</v>
      </c>
      <c r="D931">
        <v>6551</v>
      </c>
      <c r="E931" t="s">
        <v>1908</v>
      </c>
      <c r="F931" t="s">
        <v>7636</v>
      </c>
      <c r="G931">
        <v>309</v>
      </c>
      <c r="I931" t="s">
        <v>7637</v>
      </c>
      <c r="J931" t="s">
        <v>6883</v>
      </c>
      <c r="K931" t="s">
        <v>2451</v>
      </c>
      <c r="L931" t="s">
        <v>27</v>
      </c>
      <c r="M931">
        <v>2566600</v>
      </c>
      <c r="N931">
        <v>1.1000000000000001</v>
      </c>
      <c r="O931">
        <v>2823.26</v>
      </c>
      <c r="Q931" t="s">
        <v>3969</v>
      </c>
      <c r="R931" s="2">
        <v>44927</v>
      </c>
      <c r="S931">
        <v>5510</v>
      </c>
      <c r="T931" s="2">
        <v>44562</v>
      </c>
      <c r="U931" t="s">
        <v>6990</v>
      </c>
      <c r="V931" t="s">
        <v>6991</v>
      </c>
      <c r="W931">
        <v>0</v>
      </c>
      <c r="Y931">
        <v>204</v>
      </c>
      <c r="Z931" s="2">
        <v>42005</v>
      </c>
      <c r="AE931" t="s">
        <v>7637</v>
      </c>
      <c r="AF931" t="s">
        <v>20</v>
      </c>
      <c r="AG931" t="s">
        <v>21</v>
      </c>
      <c r="AH931">
        <v>5025</v>
      </c>
      <c r="AI931">
        <v>1</v>
      </c>
      <c r="AJ931">
        <v>5540</v>
      </c>
      <c r="AO931" t="s">
        <v>7636</v>
      </c>
      <c r="AS931" t="s">
        <v>26</v>
      </c>
      <c r="AU931">
        <v>5025</v>
      </c>
      <c r="AV931">
        <v>5025</v>
      </c>
      <c r="AW931">
        <v>5025</v>
      </c>
      <c r="AX931">
        <v>1</v>
      </c>
      <c r="AY931">
        <v>1</v>
      </c>
      <c r="AZ931">
        <v>400</v>
      </c>
      <c r="BB931">
        <v>748</v>
      </c>
      <c r="BG931" t="s">
        <v>31</v>
      </c>
      <c r="BK931" t="s">
        <v>31</v>
      </c>
      <c r="BL931" t="s">
        <v>31</v>
      </c>
      <c r="BM931" s="2">
        <v>42005</v>
      </c>
    </row>
    <row r="932" spans="1:65">
      <c r="A932" t="s">
        <v>3973</v>
      </c>
      <c r="B932">
        <v>56551</v>
      </c>
      <c r="C932" t="s">
        <v>1908</v>
      </c>
      <c r="D932">
        <v>6551</v>
      </c>
      <c r="E932" t="s">
        <v>1908</v>
      </c>
      <c r="F932" t="s">
        <v>7638</v>
      </c>
      <c r="G932">
        <v>68</v>
      </c>
      <c r="I932" t="s">
        <v>7639</v>
      </c>
      <c r="J932" t="s">
        <v>6883</v>
      </c>
      <c r="K932" t="s">
        <v>360</v>
      </c>
      <c r="M932">
        <v>2820700</v>
      </c>
      <c r="N932">
        <v>1.1000000000000001</v>
      </c>
      <c r="O932">
        <v>3102.77</v>
      </c>
      <c r="Q932" t="s">
        <v>3974</v>
      </c>
      <c r="R932" s="2">
        <v>44927</v>
      </c>
      <c r="S932">
        <v>5510</v>
      </c>
      <c r="T932" s="2">
        <v>44562</v>
      </c>
      <c r="U932" t="s">
        <v>6990</v>
      </c>
      <c r="V932" t="s">
        <v>6991</v>
      </c>
      <c r="W932">
        <v>0</v>
      </c>
      <c r="Y932">
        <v>204</v>
      </c>
      <c r="Z932" s="2">
        <v>42005</v>
      </c>
      <c r="AE932" t="s">
        <v>7639</v>
      </c>
      <c r="AF932" t="s">
        <v>20</v>
      </c>
      <c r="AG932" t="s">
        <v>21</v>
      </c>
      <c r="AH932">
        <v>5026</v>
      </c>
      <c r="AI932">
        <v>1</v>
      </c>
      <c r="AJ932">
        <v>5540</v>
      </c>
      <c r="AO932" t="s">
        <v>7638</v>
      </c>
      <c r="AS932" t="s">
        <v>26</v>
      </c>
      <c r="AU932">
        <v>5026</v>
      </c>
      <c r="AV932">
        <v>5026</v>
      </c>
      <c r="AW932">
        <v>5026</v>
      </c>
      <c r="AX932">
        <v>1</v>
      </c>
      <c r="AY932">
        <v>2</v>
      </c>
      <c r="AZ932">
        <v>400</v>
      </c>
      <c r="BB932">
        <v>748</v>
      </c>
      <c r="BE932" t="s">
        <v>3977</v>
      </c>
      <c r="BF932" t="s">
        <v>3977</v>
      </c>
      <c r="BG932" t="s">
        <v>31</v>
      </c>
      <c r="BK932" t="s">
        <v>31</v>
      </c>
      <c r="BL932" t="s">
        <v>31</v>
      </c>
      <c r="BM932" s="2">
        <v>42005</v>
      </c>
    </row>
    <row r="933" spans="1:65">
      <c r="A933" t="s">
        <v>4563</v>
      </c>
      <c r="B933">
        <v>56551</v>
      </c>
      <c r="C933" t="s">
        <v>1908</v>
      </c>
      <c r="D933">
        <v>6551</v>
      </c>
      <c r="E933" t="s">
        <v>1908</v>
      </c>
      <c r="F933" t="s">
        <v>7640</v>
      </c>
      <c r="G933">
        <v>5</v>
      </c>
      <c r="H933">
        <v>-9</v>
      </c>
      <c r="I933" t="s">
        <v>7641</v>
      </c>
      <c r="J933" t="s">
        <v>6883</v>
      </c>
      <c r="K933" t="s">
        <v>200</v>
      </c>
      <c r="M933">
        <v>5420700</v>
      </c>
      <c r="N933">
        <v>1.1000000000000001</v>
      </c>
      <c r="O933">
        <v>5962.77</v>
      </c>
      <c r="Q933" t="s">
        <v>4564</v>
      </c>
      <c r="R933" s="2">
        <v>44927</v>
      </c>
      <c r="S933">
        <v>5510</v>
      </c>
      <c r="T933" s="2">
        <v>44562</v>
      </c>
      <c r="U933" t="s">
        <v>6990</v>
      </c>
      <c r="V933" t="s">
        <v>6991</v>
      </c>
      <c r="W933">
        <v>0</v>
      </c>
      <c r="Y933">
        <v>204</v>
      </c>
      <c r="Z933" s="2">
        <v>42005</v>
      </c>
      <c r="AE933" t="s">
        <v>7641</v>
      </c>
      <c r="AF933" t="s">
        <v>20</v>
      </c>
      <c r="AG933" t="s">
        <v>21</v>
      </c>
      <c r="AH933">
        <v>5028</v>
      </c>
      <c r="AI933">
        <v>1</v>
      </c>
      <c r="AJ933">
        <v>5540</v>
      </c>
      <c r="AO933" t="s">
        <v>7640</v>
      </c>
      <c r="AS933" t="s">
        <v>26</v>
      </c>
      <c r="AU933">
        <v>5028</v>
      </c>
      <c r="AV933">
        <v>5028</v>
      </c>
      <c r="AW933">
        <v>5028</v>
      </c>
      <c r="AX933">
        <v>1</v>
      </c>
      <c r="AY933">
        <v>8</v>
      </c>
      <c r="AZ933">
        <v>400</v>
      </c>
      <c r="BB933">
        <v>748</v>
      </c>
      <c r="BG933" t="s">
        <v>31</v>
      </c>
      <c r="BK933" t="s">
        <v>31</v>
      </c>
      <c r="BL933" t="s">
        <v>31</v>
      </c>
      <c r="BM933" s="2">
        <v>42005</v>
      </c>
    </row>
    <row r="934" spans="1:65">
      <c r="A934" t="s">
        <v>4335</v>
      </c>
      <c r="B934">
        <v>56551</v>
      </c>
      <c r="C934" t="s">
        <v>1908</v>
      </c>
      <c r="D934">
        <v>6551</v>
      </c>
      <c r="E934" t="s">
        <v>1908</v>
      </c>
      <c r="F934" t="s">
        <v>7642</v>
      </c>
      <c r="G934">
        <v>1</v>
      </c>
      <c r="H934" t="s">
        <v>6882</v>
      </c>
      <c r="I934" t="s">
        <v>7643</v>
      </c>
      <c r="J934" t="s">
        <v>6883</v>
      </c>
      <c r="K934" t="s">
        <v>360</v>
      </c>
      <c r="L934" t="s">
        <v>27</v>
      </c>
      <c r="M934">
        <v>2448000</v>
      </c>
      <c r="N934">
        <v>1.1000000000000001</v>
      </c>
      <c r="O934">
        <v>2692.8</v>
      </c>
      <c r="Q934" t="s">
        <v>4336</v>
      </c>
      <c r="R934" s="2">
        <v>44927</v>
      </c>
      <c r="S934">
        <v>5510</v>
      </c>
      <c r="T934" s="2">
        <v>44562</v>
      </c>
      <c r="U934" t="s">
        <v>6990</v>
      </c>
      <c r="V934" t="s">
        <v>6991</v>
      </c>
      <c r="W934">
        <v>0</v>
      </c>
      <c r="Y934">
        <v>204</v>
      </c>
      <c r="Z934" s="2">
        <v>42005</v>
      </c>
      <c r="AE934" t="s">
        <v>7643</v>
      </c>
      <c r="AF934" t="s">
        <v>20</v>
      </c>
      <c r="AG934" t="s">
        <v>21</v>
      </c>
      <c r="AH934">
        <v>5029</v>
      </c>
      <c r="AI934">
        <v>1</v>
      </c>
      <c r="AJ934">
        <v>5540</v>
      </c>
      <c r="AO934" t="s">
        <v>7642</v>
      </c>
      <c r="AS934" t="s">
        <v>26</v>
      </c>
      <c r="AU934">
        <v>5029</v>
      </c>
      <c r="AV934">
        <v>5029</v>
      </c>
      <c r="AW934">
        <v>5029</v>
      </c>
      <c r="AX934">
        <v>1</v>
      </c>
      <c r="AY934">
        <v>1</v>
      </c>
      <c r="AZ934">
        <v>400</v>
      </c>
      <c r="BB934">
        <v>748</v>
      </c>
      <c r="BE934" t="s">
        <v>4339</v>
      </c>
      <c r="BF934" t="s">
        <v>4339</v>
      </c>
      <c r="BG934" t="s">
        <v>31</v>
      </c>
      <c r="BK934" t="s">
        <v>31</v>
      </c>
      <c r="BL934" t="s">
        <v>31</v>
      </c>
      <c r="BM934" s="2">
        <v>42005</v>
      </c>
    </row>
    <row r="935" spans="1:65">
      <c r="A935" t="s">
        <v>4096</v>
      </c>
      <c r="B935">
        <v>56551</v>
      </c>
      <c r="C935" t="s">
        <v>1908</v>
      </c>
      <c r="D935">
        <v>6551</v>
      </c>
      <c r="E935" t="s">
        <v>1908</v>
      </c>
      <c r="F935" t="s">
        <v>7644</v>
      </c>
      <c r="G935">
        <v>2</v>
      </c>
      <c r="H935">
        <v>-4</v>
      </c>
      <c r="I935" t="s">
        <v>7645</v>
      </c>
      <c r="J935" t="s">
        <v>6883</v>
      </c>
      <c r="K935" t="s">
        <v>1344</v>
      </c>
      <c r="L935" t="s">
        <v>27</v>
      </c>
      <c r="M935">
        <v>9000</v>
      </c>
      <c r="N935">
        <v>0</v>
      </c>
      <c r="O935">
        <v>25</v>
      </c>
      <c r="Q935" t="s">
        <v>4097</v>
      </c>
      <c r="R935" s="2">
        <v>44927</v>
      </c>
      <c r="S935">
        <v>5510</v>
      </c>
      <c r="T935" s="2">
        <v>44562</v>
      </c>
      <c r="U935" t="s">
        <v>6990</v>
      </c>
      <c r="V935" t="s">
        <v>6991</v>
      </c>
      <c r="W935">
        <v>0</v>
      </c>
      <c r="Y935">
        <v>204</v>
      </c>
      <c r="Z935" s="2">
        <v>42005</v>
      </c>
      <c r="AE935" t="s">
        <v>7645</v>
      </c>
      <c r="AF935" t="s">
        <v>20</v>
      </c>
      <c r="AG935" t="s">
        <v>21</v>
      </c>
      <c r="AH935">
        <v>5032</v>
      </c>
      <c r="AJ935">
        <v>5540</v>
      </c>
      <c r="AO935" t="s">
        <v>7646</v>
      </c>
      <c r="AS935" t="s">
        <v>26</v>
      </c>
      <c r="AU935">
        <v>5032</v>
      </c>
      <c r="AV935">
        <v>5032</v>
      </c>
      <c r="AW935">
        <v>5032</v>
      </c>
      <c r="AX935">
        <v>1</v>
      </c>
      <c r="AY935">
        <v>3</v>
      </c>
      <c r="AZ935">
        <v>400</v>
      </c>
      <c r="BB935">
        <v>748</v>
      </c>
      <c r="BG935" t="s">
        <v>31</v>
      </c>
      <c r="BK935" t="s">
        <v>31</v>
      </c>
      <c r="BL935" t="s">
        <v>31</v>
      </c>
      <c r="BM935" s="2">
        <v>42005</v>
      </c>
    </row>
    <row r="936" spans="1:65">
      <c r="A936" t="s">
        <v>4096</v>
      </c>
      <c r="B936">
        <v>56551</v>
      </c>
      <c r="C936" t="s">
        <v>1908</v>
      </c>
      <c r="D936">
        <v>6551</v>
      </c>
      <c r="E936" t="s">
        <v>1908</v>
      </c>
      <c r="F936" t="s">
        <v>7646</v>
      </c>
      <c r="G936">
        <v>2</v>
      </c>
      <c r="H936">
        <v>-4</v>
      </c>
      <c r="I936" t="s">
        <v>7645</v>
      </c>
      <c r="J936" t="s">
        <v>6883</v>
      </c>
      <c r="K936" t="s">
        <v>1344</v>
      </c>
      <c r="M936">
        <v>2600</v>
      </c>
      <c r="N936">
        <v>0</v>
      </c>
      <c r="O936">
        <v>25</v>
      </c>
      <c r="Q936" t="s">
        <v>4097</v>
      </c>
      <c r="R936" s="2">
        <v>44927</v>
      </c>
      <c r="S936">
        <v>5510</v>
      </c>
      <c r="T936" s="2">
        <v>44562</v>
      </c>
      <c r="U936" t="s">
        <v>6990</v>
      </c>
      <c r="V936" t="s">
        <v>6991</v>
      </c>
      <c r="W936">
        <v>0</v>
      </c>
      <c r="Y936">
        <v>204</v>
      </c>
      <c r="Z936" s="2">
        <v>42005</v>
      </c>
      <c r="AE936" t="s">
        <v>7645</v>
      </c>
      <c r="AF936" t="s">
        <v>20</v>
      </c>
      <c r="AG936" t="s">
        <v>21</v>
      </c>
      <c r="AH936">
        <v>5032</v>
      </c>
      <c r="AJ936">
        <v>5540</v>
      </c>
      <c r="AO936" t="s">
        <v>7646</v>
      </c>
      <c r="AS936" t="s">
        <v>26</v>
      </c>
      <c r="AU936">
        <v>5032</v>
      </c>
      <c r="AV936">
        <v>5032</v>
      </c>
      <c r="AW936">
        <v>5032</v>
      </c>
      <c r="AX936">
        <v>2</v>
      </c>
      <c r="AY936">
        <v>4</v>
      </c>
      <c r="AZ936">
        <v>400</v>
      </c>
      <c r="BB936">
        <v>748</v>
      </c>
      <c r="BG936" t="s">
        <v>31</v>
      </c>
      <c r="BK936" t="s">
        <v>31</v>
      </c>
      <c r="BL936" t="s">
        <v>31</v>
      </c>
      <c r="BM936" s="2">
        <v>42005</v>
      </c>
    </row>
    <row r="937" spans="1:65">
      <c r="A937" t="s">
        <v>3725</v>
      </c>
      <c r="B937">
        <v>56551</v>
      </c>
      <c r="C937" t="s">
        <v>1908</v>
      </c>
      <c r="D937">
        <v>6551</v>
      </c>
      <c r="E937" t="s">
        <v>1908</v>
      </c>
      <c r="F937" t="s">
        <v>7647</v>
      </c>
      <c r="G937">
        <v>6</v>
      </c>
      <c r="I937" t="s">
        <v>7648</v>
      </c>
      <c r="J937" t="s">
        <v>6883</v>
      </c>
      <c r="K937" t="s">
        <v>42</v>
      </c>
      <c r="M937">
        <v>1364000</v>
      </c>
      <c r="N937">
        <v>1.1000000000000001</v>
      </c>
      <c r="O937">
        <v>1500.4</v>
      </c>
      <c r="Q937" t="s">
        <v>3726</v>
      </c>
      <c r="R937" s="2">
        <v>44927</v>
      </c>
      <c r="S937">
        <v>5510</v>
      </c>
      <c r="T937" s="2">
        <v>44562</v>
      </c>
      <c r="U937" t="s">
        <v>6990</v>
      </c>
      <c r="V937" t="s">
        <v>6991</v>
      </c>
      <c r="W937">
        <v>0</v>
      </c>
      <c r="Y937">
        <v>204</v>
      </c>
      <c r="Z937" s="2">
        <v>42005</v>
      </c>
      <c r="AE937" t="s">
        <v>7648</v>
      </c>
      <c r="AF937" t="s">
        <v>20</v>
      </c>
      <c r="AG937" t="s">
        <v>21</v>
      </c>
      <c r="AH937">
        <v>5033</v>
      </c>
      <c r="AI937">
        <v>1</v>
      </c>
      <c r="AJ937">
        <v>5540</v>
      </c>
      <c r="AO937" t="s">
        <v>7647</v>
      </c>
      <c r="AS937" t="s">
        <v>26</v>
      </c>
      <c r="AU937">
        <v>5033</v>
      </c>
      <c r="AV937">
        <v>5033</v>
      </c>
      <c r="AW937">
        <v>5033</v>
      </c>
      <c r="AX937">
        <v>1</v>
      </c>
      <c r="AY937">
        <v>1</v>
      </c>
      <c r="AZ937">
        <v>400</v>
      </c>
      <c r="BB937">
        <v>748</v>
      </c>
      <c r="BG937" t="s">
        <v>31</v>
      </c>
      <c r="BK937" t="s">
        <v>31</v>
      </c>
      <c r="BL937" t="s">
        <v>31</v>
      </c>
      <c r="BM937" s="2">
        <v>42005</v>
      </c>
    </row>
    <row r="938" spans="1:65">
      <c r="A938" t="s">
        <v>3725</v>
      </c>
      <c r="B938">
        <v>56551</v>
      </c>
      <c r="C938" t="s">
        <v>1908</v>
      </c>
      <c r="D938">
        <v>6551</v>
      </c>
      <c r="E938" t="s">
        <v>1908</v>
      </c>
      <c r="F938" t="s">
        <v>7647</v>
      </c>
      <c r="G938">
        <v>6</v>
      </c>
      <c r="I938" t="s">
        <v>7648</v>
      </c>
      <c r="J938" t="s">
        <v>6883</v>
      </c>
      <c r="K938" t="s">
        <v>42</v>
      </c>
      <c r="M938">
        <v>163000</v>
      </c>
      <c r="N938">
        <v>1.1000000000000001</v>
      </c>
      <c r="O938">
        <v>179.3</v>
      </c>
      <c r="Q938" t="s">
        <v>3726</v>
      </c>
      <c r="R938" s="2">
        <v>44927</v>
      </c>
      <c r="S938">
        <v>5510</v>
      </c>
      <c r="T938" s="2">
        <v>44562</v>
      </c>
      <c r="U938" t="s">
        <v>6990</v>
      </c>
      <c r="V938" t="s">
        <v>6991</v>
      </c>
      <c r="W938">
        <v>0</v>
      </c>
      <c r="Y938">
        <v>204</v>
      </c>
      <c r="Z938" s="2">
        <v>42005</v>
      </c>
      <c r="AE938" t="s">
        <v>7648</v>
      </c>
      <c r="AF938" t="s">
        <v>20</v>
      </c>
      <c r="AG938" t="s">
        <v>21</v>
      </c>
      <c r="AH938">
        <v>5033</v>
      </c>
      <c r="AI938">
        <v>1</v>
      </c>
      <c r="AJ938">
        <v>5540</v>
      </c>
      <c r="AO938" t="s">
        <v>7647</v>
      </c>
      <c r="AS938" t="s">
        <v>26</v>
      </c>
      <c r="AU938">
        <v>5033</v>
      </c>
      <c r="AV938">
        <v>5033</v>
      </c>
      <c r="AW938">
        <v>5033</v>
      </c>
      <c r="AX938">
        <v>2</v>
      </c>
      <c r="AY938">
        <v>2</v>
      </c>
      <c r="AZ938">
        <v>400</v>
      </c>
      <c r="BB938">
        <v>748</v>
      </c>
      <c r="BG938" t="s">
        <v>31</v>
      </c>
      <c r="BK938" t="s">
        <v>31</v>
      </c>
      <c r="BL938" t="s">
        <v>31</v>
      </c>
      <c r="BM938" s="2">
        <v>42005</v>
      </c>
    </row>
    <row r="939" spans="1:65">
      <c r="A939" t="s">
        <v>3725</v>
      </c>
      <c r="B939">
        <v>56551</v>
      </c>
      <c r="C939" t="s">
        <v>1908</v>
      </c>
      <c r="D939">
        <v>6551</v>
      </c>
      <c r="E939" t="s">
        <v>1908</v>
      </c>
      <c r="F939" t="s">
        <v>7647</v>
      </c>
      <c r="G939">
        <v>6</v>
      </c>
      <c r="I939" t="s">
        <v>7648</v>
      </c>
      <c r="J939" t="s">
        <v>6883</v>
      </c>
      <c r="K939" t="s">
        <v>42</v>
      </c>
      <c r="M939">
        <v>606300</v>
      </c>
      <c r="N939">
        <v>1.1000000000000001</v>
      </c>
      <c r="O939">
        <v>666.93</v>
      </c>
      <c r="Q939" t="s">
        <v>3726</v>
      </c>
      <c r="R939" s="2">
        <v>44927</v>
      </c>
      <c r="S939">
        <v>5510</v>
      </c>
      <c r="T939" s="2">
        <v>44562</v>
      </c>
      <c r="U939" t="s">
        <v>6990</v>
      </c>
      <c r="V939" t="s">
        <v>6991</v>
      </c>
      <c r="W939">
        <v>0</v>
      </c>
      <c r="Y939">
        <v>204</v>
      </c>
      <c r="Z939" s="2">
        <v>42005</v>
      </c>
      <c r="AE939" t="s">
        <v>7648</v>
      </c>
      <c r="AF939" t="s">
        <v>20</v>
      </c>
      <c r="AG939" t="s">
        <v>21</v>
      </c>
      <c r="AH939">
        <v>5033</v>
      </c>
      <c r="AI939">
        <v>1</v>
      </c>
      <c r="AJ939">
        <v>5540</v>
      </c>
      <c r="AO939" t="s">
        <v>7647</v>
      </c>
      <c r="AS939" t="s">
        <v>26</v>
      </c>
      <c r="AU939">
        <v>5033</v>
      </c>
      <c r="AV939">
        <v>5033</v>
      </c>
      <c r="AW939">
        <v>5033</v>
      </c>
      <c r="AX939">
        <v>3</v>
      </c>
      <c r="AY939">
        <v>3</v>
      </c>
      <c r="AZ939">
        <v>400</v>
      </c>
      <c r="BB939">
        <v>748</v>
      </c>
      <c r="BG939" t="s">
        <v>31</v>
      </c>
      <c r="BK939" t="s">
        <v>31</v>
      </c>
      <c r="BL939" t="s">
        <v>31</v>
      </c>
      <c r="BM939" s="2">
        <v>42005</v>
      </c>
    </row>
    <row r="940" spans="1:65">
      <c r="A940" t="s">
        <v>3725</v>
      </c>
      <c r="B940">
        <v>56551</v>
      </c>
      <c r="C940" t="s">
        <v>1908</v>
      </c>
      <c r="D940">
        <v>6551</v>
      </c>
      <c r="E940" t="s">
        <v>1908</v>
      </c>
      <c r="F940" t="s">
        <v>7647</v>
      </c>
      <c r="G940">
        <v>6</v>
      </c>
      <c r="I940" t="s">
        <v>7648</v>
      </c>
      <c r="J940" t="s">
        <v>6883</v>
      </c>
      <c r="K940" t="s">
        <v>230</v>
      </c>
      <c r="M940">
        <v>291500</v>
      </c>
      <c r="N940">
        <v>1.1000000000000001</v>
      </c>
      <c r="O940">
        <v>320.64999999999998</v>
      </c>
      <c r="Q940" t="s">
        <v>3726</v>
      </c>
      <c r="R940" s="2">
        <v>44927</v>
      </c>
      <c r="S940">
        <v>5510</v>
      </c>
      <c r="T940" s="2">
        <v>44562</v>
      </c>
      <c r="U940" t="s">
        <v>6990</v>
      </c>
      <c r="V940" t="s">
        <v>6991</v>
      </c>
      <c r="W940">
        <v>0</v>
      </c>
      <c r="Y940">
        <v>204</v>
      </c>
      <c r="Z940" s="2">
        <v>42005</v>
      </c>
      <c r="AE940" t="s">
        <v>7648</v>
      </c>
      <c r="AF940" t="s">
        <v>20</v>
      </c>
      <c r="AG940" t="s">
        <v>21</v>
      </c>
      <c r="AH940">
        <v>5033</v>
      </c>
      <c r="AI940">
        <v>1</v>
      </c>
      <c r="AJ940">
        <v>5540</v>
      </c>
      <c r="AO940" t="s">
        <v>7647</v>
      </c>
      <c r="AS940" t="s">
        <v>26</v>
      </c>
      <c r="AU940">
        <v>5033</v>
      </c>
      <c r="AV940">
        <v>5033</v>
      </c>
      <c r="AW940">
        <v>5033</v>
      </c>
      <c r="AX940">
        <v>4</v>
      </c>
      <c r="AY940">
        <v>4</v>
      </c>
      <c r="AZ940">
        <v>400</v>
      </c>
      <c r="BB940">
        <v>748</v>
      </c>
      <c r="BG940" t="s">
        <v>31</v>
      </c>
      <c r="BK940" t="s">
        <v>31</v>
      </c>
      <c r="BL940" t="s">
        <v>31</v>
      </c>
      <c r="BM940" s="2">
        <v>42005</v>
      </c>
    </row>
    <row r="941" spans="1:65">
      <c r="A941" t="s">
        <v>3725</v>
      </c>
      <c r="B941">
        <v>56551</v>
      </c>
      <c r="C941" t="s">
        <v>1908</v>
      </c>
      <c r="D941">
        <v>6551</v>
      </c>
      <c r="E941" t="s">
        <v>1908</v>
      </c>
      <c r="F941" t="s">
        <v>7647</v>
      </c>
      <c r="G941">
        <v>6</v>
      </c>
      <c r="I941" t="s">
        <v>7648</v>
      </c>
      <c r="J941" t="s">
        <v>6883</v>
      </c>
      <c r="K941" t="s">
        <v>230</v>
      </c>
      <c r="M941">
        <v>163000</v>
      </c>
      <c r="N941">
        <v>1.1000000000000001</v>
      </c>
      <c r="O941">
        <v>179.3</v>
      </c>
      <c r="Q941" t="s">
        <v>3726</v>
      </c>
      <c r="R941" s="2">
        <v>44927</v>
      </c>
      <c r="S941">
        <v>5510</v>
      </c>
      <c r="T941" s="2">
        <v>44562</v>
      </c>
      <c r="U941" t="s">
        <v>6990</v>
      </c>
      <c r="V941" t="s">
        <v>6991</v>
      </c>
      <c r="W941">
        <v>0</v>
      </c>
      <c r="Y941">
        <v>204</v>
      </c>
      <c r="Z941" s="2">
        <v>42005</v>
      </c>
      <c r="AE941" t="s">
        <v>7648</v>
      </c>
      <c r="AF941" t="s">
        <v>20</v>
      </c>
      <c r="AG941" t="s">
        <v>21</v>
      </c>
      <c r="AH941">
        <v>5033</v>
      </c>
      <c r="AI941">
        <v>1</v>
      </c>
      <c r="AJ941">
        <v>5540</v>
      </c>
      <c r="AO941" t="s">
        <v>7647</v>
      </c>
      <c r="AS941" t="s">
        <v>26</v>
      </c>
      <c r="AU941">
        <v>5033</v>
      </c>
      <c r="AV941">
        <v>5033</v>
      </c>
      <c r="AW941">
        <v>5033</v>
      </c>
      <c r="AX941">
        <v>5</v>
      </c>
      <c r="AY941">
        <v>5</v>
      </c>
      <c r="AZ941">
        <v>400</v>
      </c>
      <c r="BB941">
        <v>748</v>
      </c>
      <c r="BG941" t="s">
        <v>31</v>
      </c>
      <c r="BK941" t="s">
        <v>31</v>
      </c>
      <c r="BL941" t="s">
        <v>31</v>
      </c>
      <c r="BM941" s="2">
        <v>42005</v>
      </c>
    </row>
    <row r="942" spans="1:65">
      <c r="A942">
        <v>109854</v>
      </c>
      <c r="B942">
        <v>56551</v>
      </c>
      <c r="C942" t="s">
        <v>1908</v>
      </c>
      <c r="D942">
        <v>6551</v>
      </c>
      <c r="E942" t="s">
        <v>1908</v>
      </c>
      <c r="F942" t="s">
        <v>7649</v>
      </c>
      <c r="G942">
        <v>5</v>
      </c>
      <c r="I942" t="s">
        <v>7650</v>
      </c>
      <c r="J942" t="s">
        <v>6883</v>
      </c>
      <c r="K942" t="s">
        <v>2610</v>
      </c>
      <c r="M942">
        <v>20400000</v>
      </c>
      <c r="N942">
        <v>1.1000000000000001</v>
      </c>
      <c r="O942">
        <v>22440</v>
      </c>
      <c r="Q942" t="s">
        <v>2924</v>
      </c>
      <c r="R942" s="2">
        <v>44927</v>
      </c>
      <c r="S942">
        <v>5510</v>
      </c>
      <c r="T942" s="2">
        <v>44562</v>
      </c>
      <c r="U942" t="s">
        <v>6990</v>
      </c>
      <c r="V942" t="s">
        <v>6991</v>
      </c>
      <c r="W942">
        <v>0</v>
      </c>
      <c r="Y942">
        <v>204</v>
      </c>
      <c r="Z942" s="2">
        <v>43101</v>
      </c>
      <c r="AC942" s="2">
        <v>45637</v>
      </c>
      <c r="AE942" t="s">
        <v>7650</v>
      </c>
      <c r="AF942" t="s">
        <v>20</v>
      </c>
      <c r="AG942" t="s">
        <v>21</v>
      </c>
      <c r="AH942">
        <v>5034</v>
      </c>
      <c r="AI942">
        <v>1</v>
      </c>
      <c r="AJ942">
        <v>5540</v>
      </c>
      <c r="AO942" t="s">
        <v>7649</v>
      </c>
      <c r="AS942" t="s">
        <v>7401</v>
      </c>
      <c r="AU942">
        <v>5034</v>
      </c>
      <c r="AV942">
        <v>5034</v>
      </c>
      <c r="AW942">
        <v>5034</v>
      </c>
      <c r="AX942">
        <v>1</v>
      </c>
      <c r="AY942">
        <v>1</v>
      </c>
      <c r="AZ942">
        <v>400</v>
      </c>
      <c r="BB942">
        <v>748</v>
      </c>
      <c r="BG942" t="s">
        <v>32</v>
      </c>
      <c r="BH942" t="s">
        <v>34</v>
      </c>
      <c r="BK942" t="s">
        <v>31</v>
      </c>
      <c r="BL942" t="s">
        <v>31</v>
      </c>
      <c r="BM942" s="2">
        <v>43101</v>
      </c>
    </row>
    <row r="943" spans="1:65">
      <c r="A943">
        <v>109856</v>
      </c>
      <c r="B943">
        <v>56551</v>
      </c>
      <c r="C943" t="s">
        <v>1908</v>
      </c>
      <c r="D943">
        <v>6551</v>
      </c>
      <c r="E943" t="s">
        <v>1908</v>
      </c>
      <c r="F943" t="s">
        <v>7651</v>
      </c>
      <c r="G943">
        <v>306</v>
      </c>
      <c r="H943" t="s">
        <v>6895</v>
      </c>
      <c r="I943" t="s">
        <v>7652</v>
      </c>
      <c r="J943" t="s">
        <v>6883</v>
      </c>
      <c r="K943" t="s">
        <v>2610</v>
      </c>
      <c r="M943">
        <v>2369700</v>
      </c>
      <c r="N943">
        <v>1.1000000000000001</v>
      </c>
      <c r="O943">
        <v>2606.67</v>
      </c>
      <c r="Q943" t="s">
        <v>2928</v>
      </c>
      <c r="R943" s="2">
        <v>44927</v>
      </c>
      <c r="S943">
        <v>5510</v>
      </c>
      <c r="T943" s="2">
        <v>44562</v>
      </c>
      <c r="U943" t="s">
        <v>6990</v>
      </c>
      <c r="V943" t="s">
        <v>6991</v>
      </c>
      <c r="W943">
        <v>0</v>
      </c>
      <c r="Y943">
        <v>204</v>
      </c>
      <c r="Z943" s="2">
        <v>43101</v>
      </c>
      <c r="AC943" s="2">
        <v>43021</v>
      </c>
      <c r="AD943" t="s">
        <v>2931</v>
      </c>
      <c r="AE943" t="s">
        <v>7652</v>
      </c>
      <c r="AF943" t="s">
        <v>20</v>
      </c>
      <c r="AG943" t="s">
        <v>21</v>
      </c>
      <c r="AH943">
        <v>5035</v>
      </c>
      <c r="AI943">
        <v>1</v>
      </c>
      <c r="AJ943">
        <v>5540</v>
      </c>
      <c r="AO943" t="s">
        <v>7651</v>
      </c>
      <c r="AS943" t="s">
        <v>7401</v>
      </c>
      <c r="AU943">
        <v>5035</v>
      </c>
      <c r="AV943">
        <v>5035</v>
      </c>
      <c r="AW943">
        <v>5035</v>
      </c>
      <c r="AX943">
        <v>1</v>
      </c>
      <c r="AY943">
        <v>1</v>
      </c>
      <c r="AZ943">
        <v>400</v>
      </c>
      <c r="BB943">
        <v>748</v>
      </c>
      <c r="BG943" t="s">
        <v>31</v>
      </c>
      <c r="BK943" t="s">
        <v>31</v>
      </c>
      <c r="BL943" t="s">
        <v>31</v>
      </c>
      <c r="BM943" s="2">
        <v>43101</v>
      </c>
    </row>
    <row r="944" spans="1:65">
      <c r="A944">
        <v>109856</v>
      </c>
      <c r="B944">
        <v>56551</v>
      </c>
      <c r="C944" t="s">
        <v>1908</v>
      </c>
      <c r="D944">
        <v>6551</v>
      </c>
      <c r="E944" t="s">
        <v>1908</v>
      </c>
      <c r="F944" t="s">
        <v>7651</v>
      </c>
      <c r="G944">
        <v>306</v>
      </c>
      <c r="H944" t="s">
        <v>6895</v>
      </c>
      <c r="I944" t="s">
        <v>7652</v>
      </c>
      <c r="J944" t="s">
        <v>6883</v>
      </c>
      <c r="K944" t="s">
        <v>2610</v>
      </c>
      <c r="M944">
        <v>2172000</v>
      </c>
      <c r="N944">
        <v>1.1000000000000001</v>
      </c>
      <c r="O944">
        <v>2389.1999999999998</v>
      </c>
      <c r="Q944" t="s">
        <v>2928</v>
      </c>
      <c r="R944" s="2">
        <v>44927</v>
      </c>
      <c r="S944">
        <v>5510</v>
      </c>
      <c r="T944" s="2">
        <v>44562</v>
      </c>
      <c r="U944" t="s">
        <v>6990</v>
      </c>
      <c r="V944" t="s">
        <v>6991</v>
      </c>
      <c r="W944">
        <v>0</v>
      </c>
      <c r="Y944">
        <v>204</v>
      </c>
      <c r="Z944" s="2">
        <v>43101</v>
      </c>
      <c r="AC944" s="2">
        <v>43021</v>
      </c>
      <c r="AD944" t="s">
        <v>2931</v>
      </c>
      <c r="AE944" t="s">
        <v>7652</v>
      </c>
      <c r="AF944" t="s">
        <v>20</v>
      </c>
      <c r="AG944" t="s">
        <v>21</v>
      </c>
      <c r="AH944">
        <v>5035</v>
      </c>
      <c r="AI944">
        <v>1</v>
      </c>
      <c r="AJ944">
        <v>5540</v>
      </c>
      <c r="AO944" t="s">
        <v>7651</v>
      </c>
      <c r="AS944" t="s">
        <v>7401</v>
      </c>
      <c r="AU944">
        <v>5035</v>
      </c>
      <c r="AV944">
        <v>5035</v>
      </c>
      <c r="AW944">
        <v>5035</v>
      </c>
      <c r="AX944">
        <v>2</v>
      </c>
      <c r="AY944">
        <v>2</v>
      </c>
      <c r="AZ944">
        <v>400</v>
      </c>
      <c r="BB944">
        <v>748</v>
      </c>
      <c r="BG944" t="s">
        <v>31</v>
      </c>
      <c r="BK944" t="s">
        <v>31</v>
      </c>
      <c r="BL944" t="s">
        <v>31</v>
      </c>
      <c r="BM944" s="2">
        <v>43101</v>
      </c>
    </row>
    <row r="945" spans="1:65">
      <c r="A945">
        <v>109856</v>
      </c>
      <c r="B945">
        <v>56551</v>
      </c>
      <c r="C945" t="s">
        <v>1908</v>
      </c>
      <c r="D945">
        <v>6551</v>
      </c>
      <c r="E945" t="s">
        <v>1908</v>
      </c>
      <c r="F945" t="s">
        <v>7651</v>
      </c>
      <c r="G945">
        <v>306</v>
      </c>
      <c r="H945" t="s">
        <v>6895</v>
      </c>
      <c r="I945" t="s">
        <v>7652</v>
      </c>
      <c r="J945" t="s">
        <v>6883</v>
      </c>
      <c r="K945" t="s">
        <v>1657</v>
      </c>
      <c r="M945">
        <v>63100</v>
      </c>
      <c r="N945">
        <v>1.1000000000000001</v>
      </c>
      <c r="O945">
        <v>69.41</v>
      </c>
      <c r="Q945" t="s">
        <v>2928</v>
      </c>
      <c r="R945" s="2">
        <v>44927</v>
      </c>
      <c r="S945">
        <v>5510</v>
      </c>
      <c r="T945" s="2">
        <v>44562</v>
      </c>
      <c r="U945" t="s">
        <v>6990</v>
      </c>
      <c r="V945" t="s">
        <v>6991</v>
      </c>
      <c r="W945">
        <v>0</v>
      </c>
      <c r="Y945">
        <v>204</v>
      </c>
      <c r="Z945" s="2">
        <v>43101</v>
      </c>
      <c r="AC945" s="2">
        <v>43021</v>
      </c>
      <c r="AD945" t="s">
        <v>2931</v>
      </c>
      <c r="AE945" t="s">
        <v>7652</v>
      </c>
      <c r="AF945" t="s">
        <v>20</v>
      </c>
      <c r="AG945" t="s">
        <v>21</v>
      </c>
      <c r="AH945">
        <v>5035</v>
      </c>
      <c r="AI945">
        <v>1</v>
      </c>
      <c r="AJ945">
        <v>5540</v>
      </c>
      <c r="AO945" t="s">
        <v>7651</v>
      </c>
      <c r="AS945" t="s">
        <v>7401</v>
      </c>
      <c r="AU945">
        <v>5035</v>
      </c>
      <c r="AV945">
        <v>5035</v>
      </c>
      <c r="AW945">
        <v>5035</v>
      </c>
      <c r="AX945">
        <v>3</v>
      </c>
      <c r="AY945">
        <v>3</v>
      </c>
      <c r="AZ945">
        <v>400</v>
      </c>
      <c r="BB945">
        <v>748</v>
      </c>
      <c r="BE945" t="s">
        <v>2610</v>
      </c>
      <c r="BF945" t="s">
        <v>2610</v>
      </c>
      <c r="BG945" t="s">
        <v>31</v>
      </c>
      <c r="BK945" t="s">
        <v>31</v>
      </c>
      <c r="BL945" t="s">
        <v>31</v>
      </c>
      <c r="BM945" s="2">
        <v>43101</v>
      </c>
    </row>
    <row r="946" spans="1:65">
      <c r="A946">
        <v>106069</v>
      </c>
      <c r="B946">
        <v>56551</v>
      </c>
      <c r="C946" t="s">
        <v>1908</v>
      </c>
      <c r="D946">
        <v>6551</v>
      </c>
      <c r="E946" t="s">
        <v>1908</v>
      </c>
      <c r="F946" t="s">
        <v>7653</v>
      </c>
      <c r="G946">
        <v>26</v>
      </c>
      <c r="I946" t="s">
        <v>7654</v>
      </c>
      <c r="J946" t="s">
        <v>6883</v>
      </c>
      <c r="K946" t="s">
        <v>2610</v>
      </c>
      <c r="M946">
        <v>16669800</v>
      </c>
      <c r="N946">
        <v>1.1000000000000001</v>
      </c>
      <c r="O946">
        <v>18336.78</v>
      </c>
      <c r="Q946" t="s">
        <v>2607</v>
      </c>
      <c r="R946" s="2">
        <v>44927</v>
      </c>
      <c r="S946">
        <v>5510</v>
      </c>
      <c r="T946" s="2">
        <v>44562</v>
      </c>
      <c r="U946" t="s">
        <v>6990</v>
      </c>
      <c r="V946" t="s">
        <v>6991</v>
      </c>
      <c r="W946">
        <v>0</v>
      </c>
      <c r="Y946">
        <v>204</v>
      </c>
      <c r="Z946" s="2">
        <v>42005</v>
      </c>
      <c r="AC946" s="2">
        <v>45679</v>
      </c>
      <c r="AD946" t="s">
        <v>2611</v>
      </c>
      <c r="AE946" t="s">
        <v>7654</v>
      </c>
      <c r="AF946" t="s">
        <v>20</v>
      </c>
      <c r="AG946" t="s">
        <v>21</v>
      </c>
      <c r="AH946">
        <v>5036</v>
      </c>
      <c r="AI946">
        <v>1</v>
      </c>
      <c r="AJ946">
        <v>5540</v>
      </c>
      <c r="AO946" t="s">
        <v>7653</v>
      </c>
      <c r="AS946" t="s">
        <v>26</v>
      </c>
      <c r="AU946">
        <v>5036</v>
      </c>
      <c r="AV946">
        <v>5036</v>
      </c>
      <c r="AW946">
        <v>5036</v>
      </c>
      <c r="AX946">
        <v>1</v>
      </c>
      <c r="AY946">
        <v>2</v>
      </c>
      <c r="AZ946">
        <v>400</v>
      </c>
      <c r="BB946">
        <v>748</v>
      </c>
      <c r="BE946" t="s">
        <v>2611</v>
      </c>
      <c r="BF946" t="s">
        <v>2611</v>
      </c>
      <c r="BG946" t="s">
        <v>32</v>
      </c>
      <c r="BH946" t="s">
        <v>34</v>
      </c>
      <c r="BK946" t="s">
        <v>31</v>
      </c>
      <c r="BL946" t="s">
        <v>31</v>
      </c>
      <c r="BM946" s="2">
        <v>42005</v>
      </c>
    </row>
    <row r="947" spans="1:65">
      <c r="A947">
        <v>106069</v>
      </c>
      <c r="B947">
        <v>56551</v>
      </c>
      <c r="C947" t="s">
        <v>1908</v>
      </c>
      <c r="D947">
        <v>6551</v>
      </c>
      <c r="E947" t="s">
        <v>1908</v>
      </c>
      <c r="F947" t="s">
        <v>7653</v>
      </c>
      <c r="G947">
        <v>26</v>
      </c>
      <c r="I947" t="s">
        <v>7654</v>
      </c>
      <c r="J947" t="s">
        <v>6883</v>
      </c>
      <c r="K947" t="s">
        <v>2088</v>
      </c>
      <c r="M947">
        <v>100400</v>
      </c>
      <c r="N947">
        <v>1.1000000000000001</v>
      </c>
      <c r="O947">
        <v>110.44</v>
      </c>
      <c r="Q947" t="s">
        <v>2607</v>
      </c>
      <c r="R947" s="2">
        <v>44927</v>
      </c>
      <c r="S947">
        <v>5510</v>
      </c>
      <c r="T947" s="2">
        <v>44562</v>
      </c>
      <c r="U947" t="s">
        <v>6990</v>
      </c>
      <c r="V947" t="s">
        <v>6991</v>
      </c>
      <c r="W947">
        <v>0</v>
      </c>
      <c r="Y947">
        <v>204</v>
      </c>
      <c r="Z947" s="2">
        <v>42005</v>
      </c>
      <c r="AC947" s="2">
        <v>45679</v>
      </c>
      <c r="AD947" t="s">
        <v>2611</v>
      </c>
      <c r="AE947" t="s">
        <v>7654</v>
      </c>
      <c r="AF947" t="s">
        <v>20</v>
      </c>
      <c r="AG947" t="s">
        <v>21</v>
      </c>
      <c r="AH947">
        <v>5036</v>
      </c>
      <c r="AI947">
        <v>1</v>
      </c>
      <c r="AJ947">
        <v>5540</v>
      </c>
      <c r="AO947" t="s">
        <v>7653</v>
      </c>
      <c r="AS947" t="s">
        <v>26</v>
      </c>
      <c r="AU947">
        <v>5036</v>
      </c>
      <c r="AV947">
        <v>5036</v>
      </c>
      <c r="AW947">
        <v>5036</v>
      </c>
      <c r="AX947">
        <v>2</v>
      </c>
      <c r="AY947">
        <v>3</v>
      </c>
      <c r="AZ947">
        <v>400</v>
      </c>
      <c r="BB947">
        <v>748</v>
      </c>
      <c r="BE947" t="s">
        <v>2611</v>
      </c>
      <c r="BF947" t="s">
        <v>2611</v>
      </c>
      <c r="BG947" t="s">
        <v>32</v>
      </c>
      <c r="BH947" t="s">
        <v>34</v>
      </c>
      <c r="BK947" t="s">
        <v>31</v>
      </c>
      <c r="BL947" t="s">
        <v>31</v>
      </c>
      <c r="BM947" s="2">
        <v>42005</v>
      </c>
    </row>
    <row r="948" spans="1:65">
      <c r="A948" t="s">
        <v>3994</v>
      </c>
      <c r="B948">
        <v>56551</v>
      </c>
      <c r="C948" t="s">
        <v>1908</v>
      </c>
      <c r="D948">
        <v>6551</v>
      </c>
      <c r="E948" t="s">
        <v>1908</v>
      </c>
      <c r="F948" t="s">
        <v>7655</v>
      </c>
      <c r="G948">
        <v>83</v>
      </c>
      <c r="I948" t="s">
        <v>7656</v>
      </c>
      <c r="J948" t="s">
        <v>6883</v>
      </c>
      <c r="K948" t="s">
        <v>360</v>
      </c>
      <c r="M948">
        <v>2250300</v>
      </c>
      <c r="N948">
        <v>1.1000000000000001</v>
      </c>
      <c r="O948">
        <v>2475.33</v>
      </c>
      <c r="Q948" t="s">
        <v>3995</v>
      </c>
      <c r="R948" s="2">
        <v>44927</v>
      </c>
      <c r="S948">
        <v>5510</v>
      </c>
      <c r="T948" s="2">
        <v>44562</v>
      </c>
      <c r="U948" t="s">
        <v>6990</v>
      </c>
      <c r="V948" t="s">
        <v>6991</v>
      </c>
      <c r="W948">
        <v>0</v>
      </c>
      <c r="Y948">
        <v>204</v>
      </c>
      <c r="Z948" s="2">
        <v>42005</v>
      </c>
      <c r="AE948" t="s">
        <v>7656</v>
      </c>
      <c r="AF948" t="s">
        <v>20</v>
      </c>
      <c r="AG948" t="s">
        <v>21</v>
      </c>
      <c r="AH948">
        <v>5037</v>
      </c>
      <c r="AI948">
        <v>1</v>
      </c>
      <c r="AJ948">
        <v>5540</v>
      </c>
      <c r="AO948" t="s">
        <v>7655</v>
      </c>
      <c r="AS948" t="s">
        <v>26</v>
      </c>
      <c r="AU948">
        <v>5037</v>
      </c>
      <c r="AV948">
        <v>5037</v>
      </c>
      <c r="AW948">
        <v>5037</v>
      </c>
      <c r="AX948">
        <v>1</v>
      </c>
      <c r="AY948">
        <v>3</v>
      </c>
      <c r="AZ948">
        <v>400</v>
      </c>
      <c r="BB948">
        <v>748</v>
      </c>
      <c r="BE948" t="s">
        <v>3998</v>
      </c>
      <c r="BF948" t="s">
        <v>3998</v>
      </c>
      <c r="BG948" t="s">
        <v>31</v>
      </c>
      <c r="BK948" t="s">
        <v>31</v>
      </c>
      <c r="BL948" t="s">
        <v>31</v>
      </c>
      <c r="BM948" s="2">
        <v>42005</v>
      </c>
    </row>
    <row r="949" spans="1:65">
      <c r="A949" t="s">
        <v>4375</v>
      </c>
      <c r="B949">
        <v>56551</v>
      </c>
      <c r="C949" t="s">
        <v>1908</v>
      </c>
      <c r="D949">
        <v>6551</v>
      </c>
      <c r="E949" t="s">
        <v>1908</v>
      </c>
      <c r="F949" t="s">
        <v>7657</v>
      </c>
      <c r="G949">
        <v>1</v>
      </c>
      <c r="I949" t="s">
        <v>7658</v>
      </c>
      <c r="J949" t="s">
        <v>6883</v>
      </c>
      <c r="K949" t="s">
        <v>360</v>
      </c>
      <c r="M949">
        <v>1375700</v>
      </c>
      <c r="N949">
        <v>1.1000000000000001</v>
      </c>
      <c r="O949">
        <v>1513.27</v>
      </c>
      <c r="Q949" t="s">
        <v>4376</v>
      </c>
      <c r="R949" s="2">
        <v>44927</v>
      </c>
      <c r="S949">
        <v>5510</v>
      </c>
      <c r="T949" s="2">
        <v>44562</v>
      </c>
      <c r="U949" t="s">
        <v>6990</v>
      </c>
      <c r="V949" t="s">
        <v>6991</v>
      </c>
      <c r="W949">
        <v>0</v>
      </c>
      <c r="Y949">
        <v>204</v>
      </c>
      <c r="Z949" s="2">
        <v>42005</v>
      </c>
      <c r="AD949" t="s">
        <v>7659</v>
      </c>
      <c r="AE949" t="s">
        <v>7658</v>
      </c>
      <c r="AF949" t="s">
        <v>20</v>
      </c>
      <c r="AG949" t="s">
        <v>21</v>
      </c>
      <c r="AH949">
        <v>5039</v>
      </c>
      <c r="AI949">
        <v>1</v>
      </c>
      <c r="AJ949">
        <v>5540</v>
      </c>
      <c r="AO949" t="s">
        <v>7657</v>
      </c>
      <c r="AS949" t="s">
        <v>26</v>
      </c>
      <c r="AU949">
        <v>5039</v>
      </c>
      <c r="AV949">
        <v>5039</v>
      </c>
      <c r="AW949">
        <v>5039</v>
      </c>
      <c r="AX949">
        <v>1</v>
      </c>
      <c r="AY949">
        <v>1</v>
      </c>
      <c r="AZ949">
        <v>400</v>
      </c>
      <c r="BB949">
        <v>748</v>
      </c>
      <c r="BE949" t="s">
        <v>4379</v>
      </c>
      <c r="BF949" t="s">
        <v>4379</v>
      </c>
      <c r="BG949" t="s">
        <v>31</v>
      </c>
      <c r="BK949" t="s">
        <v>31</v>
      </c>
      <c r="BL949" t="s">
        <v>31</v>
      </c>
      <c r="BM949" s="2">
        <v>42005</v>
      </c>
    </row>
    <row r="950" spans="1:65">
      <c r="A950" t="s">
        <v>4111</v>
      </c>
      <c r="B950">
        <v>56551</v>
      </c>
      <c r="C950" t="s">
        <v>1908</v>
      </c>
      <c r="D950">
        <v>6551</v>
      </c>
      <c r="E950" t="s">
        <v>1908</v>
      </c>
      <c r="F950" t="s">
        <v>7660</v>
      </c>
      <c r="G950">
        <v>75</v>
      </c>
      <c r="H950">
        <v>-77</v>
      </c>
      <c r="I950" t="s">
        <v>7661</v>
      </c>
      <c r="J950" t="s">
        <v>6883</v>
      </c>
      <c r="K950" t="s">
        <v>433</v>
      </c>
      <c r="L950" t="s">
        <v>27</v>
      </c>
      <c r="M950">
        <v>1544700</v>
      </c>
      <c r="N950">
        <v>1.1000000000000001</v>
      </c>
      <c r="O950">
        <v>1699.17</v>
      </c>
      <c r="Q950" t="s">
        <v>4112</v>
      </c>
      <c r="R950" s="2">
        <v>44927</v>
      </c>
      <c r="S950">
        <v>5510</v>
      </c>
      <c r="T950" s="2">
        <v>44562</v>
      </c>
      <c r="U950" t="s">
        <v>6990</v>
      </c>
      <c r="V950" t="s">
        <v>6991</v>
      </c>
      <c r="W950">
        <v>0</v>
      </c>
      <c r="Y950">
        <v>204</v>
      </c>
      <c r="Z950" s="2">
        <v>42005</v>
      </c>
      <c r="AE950" t="s">
        <v>7662</v>
      </c>
      <c r="AF950" t="s">
        <v>20</v>
      </c>
      <c r="AG950" t="s">
        <v>21</v>
      </c>
      <c r="AH950">
        <v>5040</v>
      </c>
      <c r="AI950">
        <v>1</v>
      </c>
      <c r="AJ950">
        <v>5540</v>
      </c>
      <c r="AO950" t="s">
        <v>7663</v>
      </c>
      <c r="AS950" t="s">
        <v>26</v>
      </c>
      <c r="AU950">
        <v>5040</v>
      </c>
      <c r="AV950">
        <v>5040</v>
      </c>
      <c r="AW950">
        <v>5040</v>
      </c>
      <c r="AX950">
        <v>1</v>
      </c>
      <c r="AY950">
        <v>2</v>
      </c>
      <c r="AZ950">
        <v>400</v>
      </c>
      <c r="BB950">
        <v>748</v>
      </c>
      <c r="BG950" t="s">
        <v>31</v>
      </c>
      <c r="BK950" t="s">
        <v>31</v>
      </c>
      <c r="BL950" t="s">
        <v>31</v>
      </c>
      <c r="BM950" s="2">
        <v>42005</v>
      </c>
    </row>
    <row r="951" spans="1:65">
      <c r="A951" t="s">
        <v>4380</v>
      </c>
      <c r="B951">
        <v>56551</v>
      </c>
      <c r="C951" t="s">
        <v>1908</v>
      </c>
      <c r="D951">
        <v>6551</v>
      </c>
      <c r="E951" t="s">
        <v>1908</v>
      </c>
      <c r="F951" t="s">
        <v>7664</v>
      </c>
      <c r="G951">
        <v>38</v>
      </c>
      <c r="I951" t="s">
        <v>7665</v>
      </c>
      <c r="J951" t="s">
        <v>6883</v>
      </c>
      <c r="K951" t="s">
        <v>473</v>
      </c>
      <c r="M951">
        <v>1158400</v>
      </c>
      <c r="N951">
        <v>1.1000000000000001</v>
      </c>
      <c r="O951">
        <v>1274.24</v>
      </c>
      <c r="Q951" t="s">
        <v>4381</v>
      </c>
      <c r="R951" s="2">
        <v>44927</v>
      </c>
      <c r="S951">
        <v>5510</v>
      </c>
      <c r="T951" s="2">
        <v>44562</v>
      </c>
      <c r="U951" t="s">
        <v>6990</v>
      </c>
      <c r="V951" t="s">
        <v>6991</v>
      </c>
      <c r="W951">
        <v>0</v>
      </c>
      <c r="Y951">
        <v>204</v>
      </c>
      <c r="Z951" s="2">
        <v>42005</v>
      </c>
      <c r="AE951" t="s">
        <v>7665</v>
      </c>
      <c r="AF951" t="s">
        <v>20</v>
      </c>
      <c r="AG951" t="s">
        <v>21</v>
      </c>
      <c r="AH951">
        <v>5041</v>
      </c>
      <c r="AI951">
        <v>1</v>
      </c>
      <c r="AJ951">
        <v>5540</v>
      </c>
      <c r="AO951" t="s">
        <v>7664</v>
      </c>
      <c r="AS951" t="s">
        <v>1917</v>
      </c>
      <c r="AU951">
        <v>5041</v>
      </c>
      <c r="AV951">
        <v>5041</v>
      </c>
      <c r="AW951">
        <v>5041</v>
      </c>
      <c r="AX951">
        <v>1</v>
      </c>
      <c r="AY951">
        <v>1</v>
      </c>
      <c r="AZ951">
        <v>400</v>
      </c>
      <c r="BB951">
        <v>748</v>
      </c>
      <c r="BG951" t="s">
        <v>31</v>
      </c>
      <c r="BK951" t="s">
        <v>31</v>
      </c>
      <c r="BL951" t="s">
        <v>31</v>
      </c>
      <c r="BM951" s="2">
        <v>42005</v>
      </c>
    </row>
    <row r="952" spans="1:65">
      <c r="A952" t="s">
        <v>4384</v>
      </c>
      <c r="B952">
        <v>56551</v>
      </c>
      <c r="C952" t="s">
        <v>1908</v>
      </c>
      <c r="D952">
        <v>6551</v>
      </c>
      <c r="E952" t="s">
        <v>1908</v>
      </c>
      <c r="F952" t="s">
        <v>7666</v>
      </c>
      <c r="G952">
        <v>51</v>
      </c>
      <c r="I952" t="s">
        <v>7667</v>
      </c>
      <c r="J952" t="s">
        <v>6883</v>
      </c>
      <c r="K952" t="s">
        <v>360</v>
      </c>
      <c r="M952">
        <v>1158400</v>
      </c>
      <c r="N952">
        <v>1.1000000000000001</v>
      </c>
      <c r="O952">
        <v>1274.24</v>
      </c>
      <c r="Q952" t="s">
        <v>4385</v>
      </c>
      <c r="R952" s="2">
        <v>44927</v>
      </c>
      <c r="S952">
        <v>5510</v>
      </c>
      <c r="T952" s="2">
        <v>44562</v>
      </c>
      <c r="U952" t="s">
        <v>6990</v>
      </c>
      <c r="V952" t="s">
        <v>6991</v>
      </c>
      <c r="W952">
        <v>0</v>
      </c>
      <c r="Y952">
        <v>204</v>
      </c>
      <c r="Z952" s="2">
        <v>42005</v>
      </c>
      <c r="AE952" t="s">
        <v>7667</v>
      </c>
      <c r="AF952" t="s">
        <v>20</v>
      </c>
      <c r="AG952" t="s">
        <v>21</v>
      </c>
      <c r="AH952">
        <v>5044</v>
      </c>
      <c r="AI952">
        <v>1</v>
      </c>
      <c r="AJ952">
        <v>5540</v>
      </c>
      <c r="AO952" t="s">
        <v>7666</v>
      </c>
      <c r="AS952" t="s">
        <v>1917</v>
      </c>
      <c r="AT952">
        <v>613</v>
      </c>
      <c r="AU952">
        <v>5044</v>
      </c>
      <c r="AV952">
        <v>5044</v>
      </c>
      <c r="AW952">
        <v>5044</v>
      </c>
      <c r="AX952">
        <v>1</v>
      </c>
      <c r="AY952">
        <v>1</v>
      </c>
      <c r="AZ952">
        <v>400</v>
      </c>
      <c r="BB952">
        <v>748</v>
      </c>
      <c r="BD952">
        <v>613</v>
      </c>
      <c r="BE952" t="s">
        <v>4388</v>
      </c>
      <c r="BF952" t="s">
        <v>4388</v>
      </c>
      <c r="BG952" t="s">
        <v>31</v>
      </c>
      <c r="BK952" t="s">
        <v>31</v>
      </c>
      <c r="BL952" t="s">
        <v>31</v>
      </c>
      <c r="BM952" s="2">
        <v>42005</v>
      </c>
    </row>
    <row r="953" spans="1:65">
      <c r="A953" t="s">
        <v>4397</v>
      </c>
      <c r="B953">
        <v>56551</v>
      </c>
      <c r="C953" t="s">
        <v>1908</v>
      </c>
      <c r="D953">
        <v>6551</v>
      </c>
      <c r="E953" t="s">
        <v>1908</v>
      </c>
      <c r="F953" t="s">
        <v>7668</v>
      </c>
      <c r="G953">
        <v>50</v>
      </c>
      <c r="H953" t="s">
        <v>7435</v>
      </c>
      <c r="I953" t="s">
        <v>7669</v>
      </c>
      <c r="J953" t="s">
        <v>6883</v>
      </c>
      <c r="K953" t="s">
        <v>473</v>
      </c>
      <c r="M953">
        <v>1201100</v>
      </c>
      <c r="N953">
        <v>1.1000000000000001</v>
      </c>
      <c r="O953">
        <v>1321.21</v>
      </c>
      <c r="Q953" t="s">
        <v>4398</v>
      </c>
      <c r="R953" s="2">
        <v>44927</v>
      </c>
      <c r="S953">
        <v>5510</v>
      </c>
      <c r="T953" s="2">
        <v>44562</v>
      </c>
      <c r="U953" t="s">
        <v>6990</v>
      </c>
      <c r="V953" t="s">
        <v>6991</v>
      </c>
      <c r="W953">
        <v>0</v>
      </c>
      <c r="Y953">
        <v>204</v>
      </c>
      <c r="Z953" s="2">
        <v>42005</v>
      </c>
      <c r="AE953" t="s">
        <v>7669</v>
      </c>
      <c r="AF953" t="s">
        <v>20</v>
      </c>
      <c r="AG953" t="s">
        <v>21</v>
      </c>
      <c r="AH953">
        <v>5045</v>
      </c>
      <c r="AI953">
        <v>1</v>
      </c>
      <c r="AJ953">
        <v>5540</v>
      </c>
      <c r="AO953" t="s">
        <v>7668</v>
      </c>
      <c r="AS953" t="s">
        <v>1917</v>
      </c>
      <c r="AU953">
        <v>5045</v>
      </c>
      <c r="AV953">
        <v>5045</v>
      </c>
      <c r="AW953">
        <v>5045</v>
      </c>
      <c r="AX953">
        <v>1</v>
      </c>
      <c r="AY953">
        <v>1</v>
      </c>
      <c r="AZ953">
        <v>400</v>
      </c>
      <c r="BB953">
        <v>748</v>
      </c>
      <c r="BG953" t="s">
        <v>31</v>
      </c>
      <c r="BK953" t="s">
        <v>31</v>
      </c>
      <c r="BL953" t="s">
        <v>31</v>
      </c>
      <c r="BM953" s="2">
        <v>42005</v>
      </c>
    </row>
    <row r="954" spans="1:65">
      <c r="A954" t="s">
        <v>4408</v>
      </c>
      <c r="B954">
        <v>56551</v>
      </c>
      <c r="C954" t="s">
        <v>1908</v>
      </c>
      <c r="D954">
        <v>6551</v>
      </c>
      <c r="E954" t="s">
        <v>1908</v>
      </c>
      <c r="F954" t="s">
        <v>7670</v>
      </c>
      <c r="G954">
        <v>115</v>
      </c>
      <c r="I954" t="s">
        <v>7671</v>
      </c>
      <c r="J954" t="s">
        <v>6883</v>
      </c>
      <c r="K954" t="s">
        <v>473</v>
      </c>
      <c r="M954">
        <v>1201100</v>
      </c>
      <c r="N954">
        <v>1.1000000000000001</v>
      </c>
      <c r="O954">
        <v>1321.21</v>
      </c>
      <c r="Q954" t="s">
        <v>4409</v>
      </c>
      <c r="R954" s="2">
        <v>44927</v>
      </c>
      <c r="S954">
        <v>5510</v>
      </c>
      <c r="T954" s="2">
        <v>44562</v>
      </c>
      <c r="U954" t="s">
        <v>6990</v>
      </c>
      <c r="V954" t="s">
        <v>6991</v>
      </c>
      <c r="W954">
        <v>0</v>
      </c>
      <c r="Y954">
        <v>204</v>
      </c>
      <c r="Z954" s="2">
        <v>42005</v>
      </c>
      <c r="AE954" t="s">
        <v>7671</v>
      </c>
      <c r="AF954" t="s">
        <v>20</v>
      </c>
      <c r="AG954" t="s">
        <v>21</v>
      </c>
      <c r="AH954">
        <v>5046</v>
      </c>
      <c r="AI954">
        <v>1</v>
      </c>
      <c r="AJ954">
        <v>5540</v>
      </c>
      <c r="AO954" t="s">
        <v>7670</v>
      </c>
      <c r="AS954" t="s">
        <v>1917</v>
      </c>
      <c r="AU954">
        <v>5046</v>
      </c>
      <c r="AV954">
        <v>5046</v>
      </c>
      <c r="AW954">
        <v>5046</v>
      </c>
      <c r="AX954">
        <v>1</v>
      </c>
      <c r="AY954">
        <v>1</v>
      </c>
      <c r="AZ954">
        <v>400</v>
      </c>
      <c r="BB954">
        <v>748</v>
      </c>
      <c r="BG954" t="s">
        <v>32</v>
      </c>
      <c r="BH954" t="s">
        <v>645</v>
      </c>
      <c r="BK954" t="s">
        <v>31</v>
      </c>
      <c r="BL954" t="s">
        <v>31</v>
      </c>
      <c r="BM954" s="2">
        <v>42005</v>
      </c>
    </row>
    <row r="955" spans="1:65">
      <c r="A955" t="s">
        <v>4412</v>
      </c>
      <c r="B955">
        <v>56551</v>
      </c>
      <c r="C955" t="s">
        <v>1908</v>
      </c>
      <c r="D955">
        <v>6551</v>
      </c>
      <c r="E955" t="s">
        <v>1908</v>
      </c>
      <c r="F955" t="s">
        <v>7655</v>
      </c>
      <c r="G955">
        <v>102</v>
      </c>
      <c r="I955" t="s">
        <v>7672</v>
      </c>
      <c r="J955" t="s">
        <v>6883</v>
      </c>
      <c r="K955" t="s">
        <v>473</v>
      </c>
      <c r="M955">
        <v>1201100</v>
      </c>
      <c r="N955">
        <v>1.1000000000000001</v>
      </c>
      <c r="O955">
        <v>1321.21</v>
      </c>
      <c r="Q955" t="s">
        <v>7673</v>
      </c>
      <c r="R955" s="2">
        <v>44927</v>
      </c>
      <c r="S955">
        <v>5510</v>
      </c>
      <c r="T955" s="2">
        <v>44562</v>
      </c>
      <c r="U955" t="s">
        <v>6990</v>
      </c>
      <c r="V955" t="s">
        <v>6991</v>
      </c>
      <c r="W955">
        <v>0</v>
      </c>
      <c r="Y955">
        <v>204</v>
      </c>
      <c r="Z955" s="2">
        <v>42005</v>
      </c>
      <c r="AE955" t="s">
        <v>7672</v>
      </c>
      <c r="AF955" t="s">
        <v>20</v>
      </c>
      <c r="AG955" t="s">
        <v>21</v>
      </c>
      <c r="AH955">
        <v>5047</v>
      </c>
      <c r="AI955">
        <v>1</v>
      </c>
      <c r="AJ955">
        <v>5540</v>
      </c>
      <c r="AO955" t="s">
        <v>7655</v>
      </c>
      <c r="AS955" t="s">
        <v>26</v>
      </c>
      <c r="AU955">
        <v>5047</v>
      </c>
      <c r="AV955">
        <v>5047</v>
      </c>
      <c r="AW955">
        <v>5047</v>
      </c>
      <c r="AX955">
        <v>1</v>
      </c>
      <c r="AY955">
        <v>1</v>
      </c>
      <c r="AZ955">
        <v>400</v>
      </c>
      <c r="BB955">
        <v>748</v>
      </c>
      <c r="BG955" t="s">
        <v>31</v>
      </c>
      <c r="BK955" t="s">
        <v>31</v>
      </c>
      <c r="BL955" t="s">
        <v>31</v>
      </c>
      <c r="BM955" s="2">
        <v>42005</v>
      </c>
    </row>
    <row r="956" spans="1:65">
      <c r="A956" t="s">
        <v>4415</v>
      </c>
      <c r="B956">
        <v>56551</v>
      </c>
      <c r="C956" t="s">
        <v>1908</v>
      </c>
      <c r="D956">
        <v>6551</v>
      </c>
      <c r="E956" t="s">
        <v>1908</v>
      </c>
      <c r="F956" t="s">
        <v>7674</v>
      </c>
      <c r="G956">
        <v>11</v>
      </c>
      <c r="I956" t="s">
        <v>7675</v>
      </c>
      <c r="J956" t="s">
        <v>6883</v>
      </c>
      <c r="K956" t="s">
        <v>360</v>
      </c>
      <c r="M956">
        <v>1886600</v>
      </c>
      <c r="N956">
        <v>1.1000000000000001</v>
      </c>
      <c r="O956">
        <v>2075.2600000000002</v>
      </c>
      <c r="Q956" t="s">
        <v>2371</v>
      </c>
      <c r="R956" s="2">
        <v>44927</v>
      </c>
      <c r="S956">
        <v>5510</v>
      </c>
      <c r="T956" s="2">
        <v>44562</v>
      </c>
      <c r="U956" t="s">
        <v>6990</v>
      </c>
      <c r="V956" t="s">
        <v>6991</v>
      </c>
      <c r="W956">
        <v>0</v>
      </c>
      <c r="Y956">
        <v>204</v>
      </c>
      <c r="Z956" s="2">
        <v>42005</v>
      </c>
      <c r="AE956" t="s">
        <v>7675</v>
      </c>
      <c r="AF956" t="s">
        <v>20</v>
      </c>
      <c r="AG956" t="s">
        <v>21</v>
      </c>
      <c r="AH956">
        <v>5048</v>
      </c>
      <c r="AI956">
        <v>1</v>
      </c>
      <c r="AJ956">
        <v>5540</v>
      </c>
      <c r="AO956" t="s">
        <v>7674</v>
      </c>
      <c r="AS956" t="s">
        <v>1917</v>
      </c>
      <c r="AU956">
        <v>5048</v>
      </c>
      <c r="AV956">
        <v>5048</v>
      </c>
      <c r="AW956">
        <v>5048</v>
      </c>
      <c r="AX956">
        <v>1</v>
      </c>
      <c r="AY956">
        <v>2</v>
      </c>
      <c r="AZ956">
        <v>400</v>
      </c>
      <c r="BB956">
        <v>748</v>
      </c>
      <c r="BE956" t="s">
        <v>7676</v>
      </c>
      <c r="BF956" t="s">
        <v>7676</v>
      </c>
      <c r="BG956" t="s">
        <v>31</v>
      </c>
      <c r="BK956" t="s">
        <v>31</v>
      </c>
      <c r="BL956" t="s">
        <v>31</v>
      </c>
      <c r="BM956" s="2">
        <v>42005</v>
      </c>
    </row>
    <row r="957" spans="1:65">
      <c r="A957" t="s">
        <v>4115</v>
      </c>
      <c r="B957">
        <v>56551</v>
      </c>
      <c r="C957" t="s">
        <v>1908</v>
      </c>
      <c r="D957">
        <v>6551</v>
      </c>
      <c r="E957" t="s">
        <v>1908</v>
      </c>
      <c r="F957" t="s">
        <v>7677</v>
      </c>
      <c r="G957">
        <v>189</v>
      </c>
      <c r="I957" t="s">
        <v>7678</v>
      </c>
      <c r="J957" t="s">
        <v>6883</v>
      </c>
      <c r="K957" t="s">
        <v>495</v>
      </c>
      <c r="L957" t="s">
        <v>27</v>
      </c>
      <c r="M957">
        <v>2448000</v>
      </c>
      <c r="N957">
        <v>1.1000000000000001</v>
      </c>
      <c r="O957">
        <v>2692.8</v>
      </c>
      <c r="Q957" t="s">
        <v>3251</v>
      </c>
      <c r="R957" s="2">
        <v>44927</v>
      </c>
      <c r="S957">
        <v>5510</v>
      </c>
      <c r="T957" s="2">
        <v>44562</v>
      </c>
      <c r="U957" t="s">
        <v>6990</v>
      </c>
      <c r="V957" t="s">
        <v>6991</v>
      </c>
      <c r="W957">
        <v>0</v>
      </c>
      <c r="Y957">
        <v>204</v>
      </c>
      <c r="Z957" s="2">
        <v>42005</v>
      </c>
      <c r="AE957" t="s">
        <v>7678</v>
      </c>
      <c r="AF957" t="s">
        <v>20</v>
      </c>
      <c r="AG957" t="s">
        <v>21</v>
      </c>
      <c r="AH957">
        <v>5049</v>
      </c>
      <c r="AI957">
        <v>1</v>
      </c>
      <c r="AJ957">
        <v>5540</v>
      </c>
      <c r="AO957" t="s">
        <v>7677</v>
      </c>
      <c r="AS957" t="s">
        <v>26</v>
      </c>
      <c r="AU957">
        <v>5049</v>
      </c>
      <c r="AV957">
        <v>5049</v>
      </c>
      <c r="AW957">
        <v>5049</v>
      </c>
      <c r="AX957">
        <v>1</v>
      </c>
      <c r="AY957">
        <v>2</v>
      </c>
      <c r="AZ957">
        <v>400</v>
      </c>
      <c r="BB957">
        <v>748</v>
      </c>
      <c r="BG957" t="s">
        <v>31</v>
      </c>
      <c r="BK957" t="s">
        <v>31</v>
      </c>
      <c r="BL957" t="s">
        <v>31</v>
      </c>
      <c r="BM957" s="2">
        <v>42005</v>
      </c>
    </row>
    <row r="958" spans="1:65">
      <c r="A958" t="s">
        <v>4424</v>
      </c>
      <c r="B958">
        <v>56551</v>
      </c>
      <c r="C958" t="s">
        <v>1908</v>
      </c>
      <c r="D958">
        <v>6551</v>
      </c>
      <c r="E958" t="s">
        <v>1908</v>
      </c>
      <c r="F958" t="s">
        <v>7679</v>
      </c>
      <c r="G958">
        <v>16</v>
      </c>
      <c r="I958" t="s">
        <v>7680</v>
      </c>
      <c r="J958" t="s">
        <v>6883</v>
      </c>
      <c r="K958" t="s">
        <v>473</v>
      </c>
      <c r="L958" t="s">
        <v>27</v>
      </c>
      <c r="M958">
        <v>1201100</v>
      </c>
      <c r="N958">
        <v>1.1000000000000001</v>
      </c>
      <c r="O958">
        <v>1321.21</v>
      </c>
      <c r="Q958" t="s">
        <v>4425</v>
      </c>
      <c r="R958" s="2">
        <v>44927</v>
      </c>
      <c r="S958">
        <v>5510</v>
      </c>
      <c r="T958" s="2">
        <v>44562</v>
      </c>
      <c r="U958" t="s">
        <v>6990</v>
      </c>
      <c r="V958" t="s">
        <v>6991</v>
      </c>
      <c r="W958">
        <v>0</v>
      </c>
      <c r="Y958">
        <v>204</v>
      </c>
      <c r="Z958" s="2">
        <v>42005</v>
      </c>
      <c r="AE958" t="s">
        <v>7680</v>
      </c>
      <c r="AF958" t="s">
        <v>20</v>
      </c>
      <c r="AG958" t="s">
        <v>21</v>
      </c>
      <c r="AH958">
        <v>5051</v>
      </c>
      <c r="AI958">
        <v>1</v>
      </c>
      <c r="AJ958">
        <v>5540</v>
      </c>
      <c r="AO958" t="s">
        <v>7679</v>
      </c>
      <c r="AS958" t="s">
        <v>1917</v>
      </c>
      <c r="AU958">
        <v>5051</v>
      </c>
      <c r="AV958">
        <v>5051</v>
      </c>
      <c r="AW958">
        <v>5051</v>
      </c>
      <c r="AX958">
        <v>1</v>
      </c>
      <c r="AY958">
        <v>1</v>
      </c>
      <c r="AZ958">
        <v>400</v>
      </c>
      <c r="BB958">
        <v>748</v>
      </c>
      <c r="BG958" t="s">
        <v>31</v>
      </c>
      <c r="BK958" t="s">
        <v>31</v>
      </c>
      <c r="BL958" t="s">
        <v>31</v>
      </c>
      <c r="BM958" s="2">
        <v>42005</v>
      </c>
    </row>
    <row r="959" spans="1:65">
      <c r="A959">
        <v>89928</v>
      </c>
      <c r="B959">
        <v>56551</v>
      </c>
      <c r="C959" t="s">
        <v>1908</v>
      </c>
      <c r="D959">
        <v>6551</v>
      </c>
      <c r="E959" t="s">
        <v>1908</v>
      </c>
      <c r="F959" t="s">
        <v>7681</v>
      </c>
      <c r="G959">
        <v>1043</v>
      </c>
      <c r="H959" t="s">
        <v>7682</v>
      </c>
      <c r="I959" t="s">
        <v>7683</v>
      </c>
      <c r="J959" t="s">
        <v>6883</v>
      </c>
      <c r="K959" t="s">
        <v>1485</v>
      </c>
      <c r="M959">
        <v>8127400</v>
      </c>
      <c r="N959">
        <v>1.1000000000000001</v>
      </c>
      <c r="O959">
        <v>8940.14</v>
      </c>
      <c r="Q959" t="s">
        <v>2413</v>
      </c>
      <c r="R959" s="2">
        <v>44927</v>
      </c>
      <c r="S959">
        <v>5510</v>
      </c>
      <c r="T959" s="2">
        <v>44727</v>
      </c>
      <c r="U959" t="s">
        <v>6921</v>
      </c>
      <c r="V959" t="s">
        <v>6922</v>
      </c>
      <c r="W959">
        <v>0</v>
      </c>
      <c r="Y959">
        <v>204</v>
      </c>
      <c r="Z959" s="2">
        <v>42005</v>
      </c>
      <c r="AD959" t="s">
        <v>2417</v>
      </c>
      <c r="AE959" t="s">
        <v>7683</v>
      </c>
      <c r="AF959" t="s">
        <v>20</v>
      </c>
      <c r="AG959" t="s">
        <v>21</v>
      </c>
      <c r="AH959">
        <v>5052</v>
      </c>
      <c r="AI959">
        <v>1</v>
      </c>
      <c r="AJ959">
        <v>5540</v>
      </c>
      <c r="AO959" t="s">
        <v>7016</v>
      </c>
      <c r="AS959" t="s">
        <v>26</v>
      </c>
      <c r="AU959">
        <v>5052</v>
      </c>
      <c r="AV959">
        <v>5052</v>
      </c>
      <c r="AW959">
        <v>5052</v>
      </c>
      <c r="AX959">
        <v>1</v>
      </c>
      <c r="AY959">
        <v>1</v>
      </c>
      <c r="AZ959">
        <v>400</v>
      </c>
      <c r="BB959">
        <v>748</v>
      </c>
      <c r="BE959" t="s">
        <v>2416</v>
      </c>
      <c r="BF959" t="s">
        <v>2416</v>
      </c>
      <c r="BG959" t="s">
        <v>32</v>
      </c>
      <c r="BH959" t="s">
        <v>15</v>
      </c>
      <c r="BK959" t="s">
        <v>31</v>
      </c>
      <c r="BL959" t="s">
        <v>31</v>
      </c>
      <c r="BM959" s="2">
        <v>42005</v>
      </c>
    </row>
    <row r="960" spans="1:65">
      <c r="A960">
        <v>89928</v>
      </c>
      <c r="B960">
        <v>56551</v>
      </c>
      <c r="C960" t="s">
        <v>1908</v>
      </c>
      <c r="D960">
        <v>6551</v>
      </c>
      <c r="E960" t="s">
        <v>1908</v>
      </c>
      <c r="F960" t="s">
        <v>7681</v>
      </c>
      <c r="G960">
        <v>1043</v>
      </c>
      <c r="H960" t="s">
        <v>7682</v>
      </c>
      <c r="I960" t="s">
        <v>7683</v>
      </c>
      <c r="J960" t="s">
        <v>6883</v>
      </c>
      <c r="K960" t="s">
        <v>2418</v>
      </c>
      <c r="M960">
        <v>28300</v>
      </c>
      <c r="N960">
        <v>1.1000000000000001</v>
      </c>
      <c r="O960">
        <v>31.13</v>
      </c>
      <c r="Q960" t="s">
        <v>2413</v>
      </c>
      <c r="R960" s="2">
        <v>44927</v>
      </c>
      <c r="S960">
        <v>5510</v>
      </c>
      <c r="T960" s="2">
        <v>44727</v>
      </c>
      <c r="U960" t="s">
        <v>6921</v>
      </c>
      <c r="V960" t="s">
        <v>6922</v>
      </c>
      <c r="W960">
        <v>0</v>
      </c>
      <c r="Y960">
        <v>204</v>
      </c>
      <c r="Z960" s="2">
        <v>42005</v>
      </c>
      <c r="AD960" t="s">
        <v>2417</v>
      </c>
      <c r="AE960" t="s">
        <v>7683</v>
      </c>
      <c r="AF960" t="s">
        <v>20</v>
      </c>
      <c r="AG960" t="s">
        <v>21</v>
      </c>
      <c r="AH960">
        <v>5052</v>
      </c>
      <c r="AI960">
        <v>1</v>
      </c>
      <c r="AJ960">
        <v>5540</v>
      </c>
      <c r="AO960" t="s">
        <v>7016</v>
      </c>
      <c r="AS960" t="s">
        <v>26</v>
      </c>
      <c r="AU960">
        <v>5052</v>
      </c>
      <c r="AV960">
        <v>5052</v>
      </c>
      <c r="AW960">
        <v>5052</v>
      </c>
      <c r="AX960">
        <v>2</v>
      </c>
      <c r="AY960">
        <v>2</v>
      </c>
      <c r="AZ960">
        <v>400</v>
      </c>
      <c r="BB960">
        <v>748</v>
      </c>
      <c r="BE960" t="s">
        <v>2419</v>
      </c>
      <c r="BF960" t="s">
        <v>2419</v>
      </c>
      <c r="BG960" t="s">
        <v>31</v>
      </c>
      <c r="BK960" t="s">
        <v>31</v>
      </c>
      <c r="BL960" t="s">
        <v>31</v>
      </c>
      <c r="BM960" s="2">
        <v>42005</v>
      </c>
    </row>
    <row r="961" spans="1:65">
      <c r="A961" t="s">
        <v>4118</v>
      </c>
      <c r="B961">
        <v>56551</v>
      </c>
      <c r="C961" t="s">
        <v>1908</v>
      </c>
      <c r="D961">
        <v>6551</v>
      </c>
      <c r="E961" t="s">
        <v>1908</v>
      </c>
      <c r="F961" t="s">
        <v>7684</v>
      </c>
      <c r="G961">
        <v>68</v>
      </c>
      <c r="H961" t="s">
        <v>6895</v>
      </c>
      <c r="I961" t="s">
        <v>7685</v>
      </c>
      <c r="J961" t="s">
        <v>6883</v>
      </c>
      <c r="K961" t="s">
        <v>473</v>
      </c>
      <c r="L961" t="s">
        <v>27</v>
      </c>
      <c r="M961">
        <v>1725300</v>
      </c>
      <c r="N961">
        <v>1.1000000000000001</v>
      </c>
      <c r="O961">
        <v>1897.83</v>
      </c>
      <c r="Q961" t="s">
        <v>4119</v>
      </c>
      <c r="R961" s="2">
        <v>44927</v>
      </c>
      <c r="S961">
        <v>5510</v>
      </c>
      <c r="T961" s="2">
        <v>44562</v>
      </c>
      <c r="U961" t="s">
        <v>6990</v>
      </c>
      <c r="V961" t="s">
        <v>6991</v>
      </c>
      <c r="W961">
        <v>0</v>
      </c>
      <c r="Y961">
        <v>204</v>
      </c>
      <c r="Z961" s="2">
        <v>42005</v>
      </c>
      <c r="AC961" s="2">
        <v>42913</v>
      </c>
      <c r="AE961" t="s">
        <v>7685</v>
      </c>
      <c r="AF961" t="s">
        <v>20</v>
      </c>
      <c r="AG961" t="s">
        <v>21</v>
      </c>
      <c r="AH961">
        <v>5053</v>
      </c>
      <c r="AI961">
        <v>1</v>
      </c>
      <c r="AJ961">
        <v>5540</v>
      </c>
      <c r="AO961" t="s">
        <v>7684</v>
      </c>
      <c r="AS961" t="s">
        <v>26</v>
      </c>
      <c r="AU961">
        <v>5053</v>
      </c>
      <c r="AV961">
        <v>5053</v>
      </c>
      <c r="AW961">
        <v>5053</v>
      </c>
      <c r="AX961">
        <v>1</v>
      </c>
      <c r="AY961">
        <v>2</v>
      </c>
      <c r="AZ961">
        <v>400</v>
      </c>
      <c r="BB961">
        <v>748</v>
      </c>
      <c r="BG961" t="s">
        <v>31</v>
      </c>
      <c r="BK961" t="s">
        <v>31</v>
      </c>
      <c r="BL961" t="s">
        <v>31</v>
      </c>
      <c r="BM961" s="2">
        <v>42005</v>
      </c>
    </row>
    <row r="962" spans="1:65">
      <c r="A962" t="s">
        <v>4122</v>
      </c>
      <c r="B962">
        <v>56551</v>
      </c>
      <c r="C962" t="s">
        <v>1908</v>
      </c>
      <c r="D962">
        <v>6551</v>
      </c>
      <c r="E962" t="s">
        <v>1908</v>
      </c>
      <c r="F962" t="s">
        <v>7601</v>
      </c>
      <c r="G962">
        <v>5</v>
      </c>
      <c r="I962" t="s">
        <v>7603</v>
      </c>
      <c r="J962" t="s">
        <v>6883</v>
      </c>
      <c r="K962" t="s">
        <v>433</v>
      </c>
      <c r="L962" t="s">
        <v>27</v>
      </c>
      <c r="M962">
        <v>1047100</v>
      </c>
      <c r="N962">
        <v>1.1000000000000001</v>
      </c>
      <c r="O962">
        <v>1151.81</v>
      </c>
      <c r="Q962" t="s">
        <v>3655</v>
      </c>
      <c r="R962" s="2">
        <v>44927</v>
      </c>
      <c r="S962">
        <v>5510</v>
      </c>
      <c r="T962" s="2">
        <v>44562</v>
      </c>
      <c r="U962" t="s">
        <v>6990</v>
      </c>
      <c r="V962" t="s">
        <v>6991</v>
      </c>
      <c r="W962">
        <v>0</v>
      </c>
      <c r="Y962">
        <v>204</v>
      </c>
      <c r="Z962" s="2">
        <v>42005</v>
      </c>
      <c r="AC962" s="2">
        <v>46212</v>
      </c>
      <c r="AE962" t="s">
        <v>7686</v>
      </c>
      <c r="AF962" t="s">
        <v>20</v>
      </c>
      <c r="AG962" t="s">
        <v>21</v>
      </c>
      <c r="AH962">
        <v>5054</v>
      </c>
      <c r="AI962">
        <v>1</v>
      </c>
      <c r="AJ962">
        <v>5540</v>
      </c>
      <c r="AO962" t="s">
        <v>7601</v>
      </c>
      <c r="AS962" t="s">
        <v>26</v>
      </c>
      <c r="AU962">
        <v>5054</v>
      </c>
      <c r="AV962">
        <v>5054</v>
      </c>
      <c r="AW962">
        <v>5054</v>
      </c>
      <c r="AX962">
        <v>1</v>
      </c>
      <c r="AY962">
        <v>2</v>
      </c>
      <c r="AZ962">
        <v>400</v>
      </c>
      <c r="BB962">
        <v>748</v>
      </c>
      <c r="BE962" t="s">
        <v>4124</v>
      </c>
      <c r="BF962" t="s">
        <v>4124</v>
      </c>
      <c r="BG962" t="s">
        <v>31</v>
      </c>
      <c r="BK962" t="s">
        <v>31</v>
      </c>
      <c r="BL962" t="s">
        <v>31</v>
      </c>
      <c r="BM962" s="2">
        <v>42005</v>
      </c>
    </row>
    <row r="963" spans="1:65">
      <c r="A963">
        <v>31892</v>
      </c>
      <c r="B963">
        <v>56551</v>
      </c>
      <c r="C963" t="s">
        <v>1908</v>
      </c>
      <c r="D963">
        <v>6551</v>
      </c>
      <c r="E963" t="s">
        <v>1908</v>
      </c>
      <c r="F963" t="s">
        <v>7687</v>
      </c>
      <c r="G963">
        <v>600</v>
      </c>
      <c r="I963" t="s">
        <v>7688</v>
      </c>
      <c r="J963" t="s">
        <v>6883</v>
      </c>
      <c r="K963" t="s">
        <v>1657</v>
      </c>
      <c r="L963" t="s">
        <v>27</v>
      </c>
      <c r="M963">
        <v>2497600</v>
      </c>
      <c r="N963">
        <v>1.1000000000000001</v>
      </c>
      <c r="O963">
        <v>2747.36</v>
      </c>
      <c r="Q963" t="s">
        <v>1937</v>
      </c>
      <c r="R963" s="2">
        <v>44927</v>
      </c>
      <c r="S963">
        <v>5510</v>
      </c>
      <c r="T963" s="2">
        <v>44562</v>
      </c>
      <c r="U963" t="s">
        <v>6990</v>
      </c>
      <c r="V963" t="s">
        <v>6991</v>
      </c>
      <c r="W963">
        <v>0</v>
      </c>
      <c r="Y963">
        <v>204</v>
      </c>
      <c r="Z963" s="2">
        <v>42005</v>
      </c>
      <c r="AE963" t="s">
        <v>7688</v>
      </c>
      <c r="AF963" t="s">
        <v>20</v>
      </c>
      <c r="AG963" t="s">
        <v>21</v>
      </c>
      <c r="AH963">
        <v>5055</v>
      </c>
      <c r="AI963">
        <v>1</v>
      </c>
      <c r="AJ963">
        <v>5540</v>
      </c>
      <c r="AO963" t="s">
        <v>7689</v>
      </c>
      <c r="AS963" t="s">
        <v>26</v>
      </c>
      <c r="AU963">
        <v>5055</v>
      </c>
      <c r="AV963">
        <v>5055</v>
      </c>
      <c r="AW963">
        <v>5055</v>
      </c>
      <c r="AX963">
        <v>1</v>
      </c>
      <c r="AY963">
        <v>1</v>
      </c>
      <c r="AZ963">
        <v>400</v>
      </c>
      <c r="BB963">
        <v>748</v>
      </c>
      <c r="BG963" t="s">
        <v>31</v>
      </c>
      <c r="BK963" t="s">
        <v>31</v>
      </c>
      <c r="BL963" t="s">
        <v>31</v>
      </c>
      <c r="BM963" s="2">
        <v>42005</v>
      </c>
    </row>
    <row r="964" spans="1:65">
      <c r="A964">
        <v>31894</v>
      </c>
      <c r="B964">
        <v>56551</v>
      </c>
      <c r="C964" t="s">
        <v>1908</v>
      </c>
      <c r="D964">
        <v>6551</v>
      </c>
      <c r="E964" t="s">
        <v>1908</v>
      </c>
      <c r="F964" t="s">
        <v>7647</v>
      </c>
      <c r="G964">
        <v>3</v>
      </c>
      <c r="H964">
        <v>-5</v>
      </c>
      <c r="I964" t="s">
        <v>7648</v>
      </c>
      <c r="J964" t="s">
        <v>6883</v>
      </c>
      <c r="K964" t="s">
        <v>258</v>
      </c>
      <c r="L964" t="s">
        <v>27</v>
      </c>
      <c r="M964">
        <v>363000</v>
      </c>
      <c r="N964">
        <v>1.1000000000000001</v>
      </c>
      <c r="O964">
        <v>399.3</v>
      </c>
      <c r="Q964" t="s">
        <v>1941</v>
      </c>
      <c r="R964" s="2">
        <v>44927</v>
      </c>
      <c r="S964">
        <v>5510</v>
      </c>
      <c r="T964" s="2">
        <v>44562</v>
      </c>
      <c r="U964" t="s">
        <v>6990</v>
      </c>
      <c r="V964" t="s">
        <v>6991</v>
      </c>
      <c r="W964">
        <v>0</v>
      </c>
      <c r="Y964">
        <v>204</v>
      </c>
      <c r="Z964" s="2">
        <v>42005</v>
      </c>
      <c r="AE964" t="s">
        <v>7648</v>
      </c>
      <c r="AF964" t="s">
        <v>20</v>
      </c>
      <c r="AG964" t="s">
        <v>21</v>
      </c>
      <c r="AH964">
        <v>5056</v>
      </c>
      <c r="AI964">
        <v>1</v>
      </c>
      <c r="AJ964">
        <v>5540</v>
      </c>
      <c r="AO964" t="s">
        <v>7647</v>
      </c>
      <c r="AS964" t="s">
        <v>26</v>
      </c>
      <c r="AU964">
        <v>5056</v>
      </c>
      <c r="AV964">
        <v>5056</v>
      </c>
      <c r="AW964">
        <v>5056</v>
      </c>
      <c r="AX964">
        <v>1</v>
      </c>
      <c r="AY964">
        <v>1</v>
      </c>
      <c r="AZ964">
        <v>400</v>
      </c>
      <c r="BB964">
        <v>748</v>
      </c>
      <c r="BE964" t="s">
        <v>1944</v>
      </c>
      <c r="BF964" t="s">
        <v>1944</v>
      </c>
      <c r="BG964" t="s">
        <v>31</v>
      </c>
      <c r="BK964" t="s">
        <v>31</v>
      </c>
      <c r="BL964" t="s">
        <v>31</v>
      </c>
      <c r="BM964" s="2">
        <v>42005</v>
      </c>
    </row>
    <row r="965" spans="1:65">
      <c r="A965" t="s">
        <v>4125</v>
      </c>
      <c r="B965">
        <v>56551</v>
      </c>
      <c r="C965" t="s">
        <v>1908</v>
      </c>
      <c r="D965">
        <v>6551</v>
      </c>
      <c r="E965" t="s">
        <v>1908</v>
      </c>
      <c r="F965" t="s">
        <v>7690</v>
      </c>
      <c r="G965">
        <v>9</v>
      </c>
      <c r="H965" t="s">
        <v>6895</v>
      </c>
      <c r="I965" t="s">
        <v>7691</v>
      </c>
      <c r="J965" t="s">
        <v>6883</v>
      </c>
      <c r="K965" t="s">
        <v>360</v>
      </c>
      <c r="L965" t="s">
        <v>1366</v>
      </c>
      <c r="M965">
        <v>1055100</v>
      </c>
      <c r="N965">
        <v>1.1000000000000001</v>
      </c>
      <c r="O965">
        <v>1160.6099999999999</v>
      </c>
      <c r="Q965" t="s">
        <v>670</v>
      </c>
      <c r="R965" s="2">
        <v>44927</v>
      </c>
      <c r="S965">
        <v>5510</v>
      </c>
      <c r="T965" s="2">
        <v>44562</v>
      </c>
      <c r="U965" t="s">
        <v>6990</v>
      </c>
      <c r="V965" t="s">
        <v>6991</v>
      </c>
      <c r="W965">
        <v>0</v>
      </c>
      <c r="Y965">
        <v>204</v>
      </c>
      <c r="Z965" s="2">
        <v>42005</v>
      </c>
      <c r="AC965" s="2">
        <v>42123</v>
      </c>
      <c r="AE965" t="s">
        <v>7691</v>
      </c>
      <c r="AF965" t="s">
        <v>20</v>
      </c>
      <c r="AG965" t="s">
        <v>21</v>
      </c>
      <c r="AH965">
        <v>5057</v>
      </c>
      <c r="AI965">
        <v>1</v>
      </c>
      <c r="AJ965">
        <v>5540</v>
      </c>
      <c r="AO965" t="s">
        <v>7690</v>
      </c>
      <c r="AS965" t="s">
        <v>26</v>
      </c>
      <c r="AU965">
        <v>5057</v>
      </c>
      <c r="AV965">
        <v>5057</v>
      </c>
      <c r="AW965">
        <v>5057</v>
      </c>
      <c r="AX965">
        <v>1</v>
      </c>
      <c r="AY965">
        <v>2</v>
      </c>
      <c r="AZ965">
        <v>400</v>
      </c>
      <c r="BB965">
        <v>748</v>
      </c>
      <c r="BE965" t="s">
        <v>4128</v>
      </c>
      <c r="BF965" t="s">
        <v>4128</v>
      </c>
      <c r="BG965" t="s">
        <v>31</v>
      </c>
      <c r="BK965" t="s">
        <v>31</v>
      </c>
      <c r="BL965" t="s">
        <v>31</v>
      </c>
      <c r="BM965" s="2">
        <v>42005</v>
      </c>
    </row>
    <row r="966" spans="1:65">
      <c r="A966" t="s">
        <v>4129</v>
      </c>
      <c r="B966">
        <v>56551</v>
      </c>
      <c r="C966" t="s">
        <v>1908</v>
      </c>
      <c r="D966">
        <v>6551</v>
      </c>
      <c r="E966" t="s">
        <v>1908</v>
      </c>
      <c r="F966" t="s">
        <v>7692</v>
      </c>
      <c r="G966">
        <v>157</v>
      </c>
      <c r="I966" t="s">
        <v>7693</v>
      </c>
      <c r="J966" t="s">
        <v>6883</v>
      </c>
      <c r="K966" t="s">
        <v>360</v>
      </c>
      <c r="L966" t="s">
        <v>27</v>
      </c>
      <c r="M966">
        <v>2389800</v>
      </c>
      <c r="N966">
        <v>1.1000000000000001</v>
      </c>
      <c r="O966">
        <v>2628.78</v>
      </c>
      <c r="Q966" t="s">
        <v>4130</v>
      </c>
      <c r="R966" s="2">
        <v>44927</v>
      </c>
      <c r="S966">
        <v>5510</v>
      </c>
      <c r="T966" s="2">
        <v>44562</v>
      </c>
      <c r="U966" t="s">
        <v>6990</v>
      </c>
      <c r="V966" t="s">
        <v>6991</v>
      </c>
      <c r="W966">
        <v>0</v>
      </c>
      <c r="Y966">
        <v>204</v>
      </c>
      <c r="Z966" s="2">
        <v>42005</v>
      </c>
      <c r="AE966" t="s">
        <v>7693</v>
      </c>
      <c r="AF966" t="s">
        <v>20</v>
      </c>
      <c r="AG966" t="s">
        <v>21</v>
      </c>
      <c r="AH966">
        <v>5058</v>
      </c>
      <c r="AI966">
        <v>1</v>
      </c>
      <c r="AJ966">
        <v>5540</v>
      </c>
      <c r="AO966" t="s">
        <v>7692</v>
      </c>
      <c r="AS966" t="s">
        <v>26</v>
      </c>
      <c r="AU966">
        <v>5058</v>
      </c>
      <c r="AV966">
        <v>5058</v>
      </c>
      <c r="AW966">
        <v>5058</v>
      </c>
      <c r="AX966">
        <v>1</v>
      </c>
      <c r="AY966">
        <v>2</v>
      </c>
      <c r="AZ966">
        <v>400</v>
      </c>
      <c r="BB966">
        <v>748</v>
      </c>
      <c r="BE966" t="s">
        <v>4133</v>
      </c>
      <c r="BF966" t="s">
        <v>4133</v>
      </c>
      <c r="BG966" t="s">
        <v>31</v>
      </c>
      <c r="BK966" t="s">
        <v>31</v>
      </c>
      <c r="BL966" t="s">
        <v>31</v>
      </c>
      <c r="BM966" s="2">
        <v>42005</v>
      </c>
    </row>
    <row r="967" spans="1:65">
      <c r="A967" t="s">
        <v>4134</v>
      </c>
      <c r="B967">
        <v>56551</v>
      </c>
      <c r="C967" t="s">
        <v>1908</v>
      </c>
      <c r="D967">
        <v>6551</v>
      </c>
      <c r="E967" t="s">
        <v>1908</v>
      </c>
      <c r="F967" t="s">
        <v>7503</v>
      </c>
      <c r="G967">
        <v>51</v>
      </c>
      <c r="I967" t="s">
        <v>7694</v>
      </c>
      <c r="J967" t="s">
        <v>6883</v>
      </c>
      <c r="K967" t="s">
        <v>1344</v>
      </c>
      <c r="L967" t="s">
        <v>27</v>
      </c>
      <c r="M967">
        <v>1450400</v>
      </c>
      <c r="N967">
        <v>1.1000000000000001</v>
      </c>
      <c r="O967">
        <v>1595.44</v>
      </c>
      <c r="Q967" t="s">
        <v>1619</v>
      </c>
      <c r="R967" s="2">
        <v>44927</v>
      </c>
      <c r="S967">
        <v>5510</v>
      </c>
      <c r="T967" s="2">
        <v>44562</v>
      </c>
      <c r="U967" t="s">
        <v>6990</v>
      </c>
      <c r="V967" t="s">
        <v>6991</v>
      </c>
      <c r="W967">
        <v>0</v>
      </c>
      <c r="Y967">
        <v>204</v>
      </c>
      <c r="Z967" s="2">
        <v>42005</v>
      </c>
      <c r="AE967" t="s">
        <v>7694</v>
      </c>
      <c r="AF967" t="s">
        <v>20</v>
      </c>
      <c r="AG967" t="s">
        <v>21</v>
      </c>
      <c r="AH967">
        <v>5059</v>
      </c>
      <c r="AI967">
        <v>1</v>
      </c>
      <c r="AJ967">
        <v>5540</v>
      </c>
      <c r="AO967" t="s">
        <v>7503</v>
      </c>
      <c r="AS967" t="s">
        <v>26</v>
      </c>
      <c r="AU967">
        <v>5059</v>
      </c>
      <c r="AV967">
        <v>5059</v>
      </c>
      <c r="AW967">
        <v>5059</v>
      </c>
      <c r="AX967">
        <v>1</v>
      </c>
      <c r="AY967">
        <v>2</v>
      </c>
      <c r="AZ967">
        <v>400</v>
      </c>
      <c r="BB967">
        <v>748</v>
      </c>
      <c r="BG967" t="s">
        <v>31</v>
      </c>
      <c r="BK967" t="s">
        <v>31</v>
      </c>
      <c r="BL967" t="s">
        <v>31</v>
      </c>
      <c r="BM967" s="2">
        <v>42005</v>
      </c>
    </row>
    <row r="968" spans="1:65">
      <c r="A968">
        <v>35825</v>
      </c>
      <c r="B968">
        <v>56551</v>
      </c>
      <c r="C968" t="s">
        <v>1908</v>
      </c>
      <c r="D968">
        <v>6551</v>
      </c>
      <c r="E968" t="s">
        <v>1908</v>
      </c>
      <c r="F968" t="s">
        <v>7695</v>
      </c>
      <c r="G968">
        <v>55</v>
      </c>
      <c r="I968" t="s">
        <v>7696</v>
      </c>
      <c r="J968" t="s">
        <v>6883</v>
      </c>
      <c r="K968" t="s">
        <v>206</v>
      </c>
      <c r="L968" t="s">
        <v>27</v>
      </c>
      <c r="M968">
        <v>921000</v>
      </c>
      <c r="N968">
        <v>1.1000000000000001</v>
      </c>
      <c r="O968">
        <v>1013.1</v>
      </c>
      <c r="Q968" t="s">
        <v>1974</v>
      </c>
      <c r="R968" s="2">
        <v>44927</v>
      </c>
      <c r="S968">
        <v>5510</v>
      </c>
      <c r="T968" s="2">
        <v>44562</v>
      </c>
      <c r="U968" t="s">
        <v>6990</v>
      </c>
      <c r="V968" t="s">
        <v>6991</v>
      </c>
      <c r="W968">
        <v>0</v>
      </c>
      <c r="Y968">
        <v>204</v>
      </c>
      <c r="Z968" s="2">
        <v>42005</v>
      </c>
      <c r="AE968" t="s">
        <v>7696</v>
      </c>
      <c r="AF968" t="s">
        <v>20</v>
      </c>
      <c r="AG968" t="s">
        <v>21</v>
      </c>
      <c r="AH968">
        <v>5060</v>
      </c>
      <c r="AI968">
        <v>1</v>
      </c>
      <c r="AJ968">
        <v>5540</v>
      </c>
      <c r="AO968" t="s">
        <v>7695</v>
      </c>
      <c r="AS968" t="s">
        <v>26</v>
      </c>
      <c r="AU968">
        <v>5060</v>
      </c>
      <c r="AV968">
        <v>5060</v>
      </c>
      <c r="AW968">
        <v>5060</v>
      </c>
      <c r="AX968">
        <v>2</v>
      </c>
      <c r="AY968">
        <v>2</v>
      </c>
      <c r="AZ968">
        <v>400</v>
      </c>
      <c r="BB968">
        <v>748</v>
      </c>
      <c r="BG968" t="s">
        <v>31</v>
      </c>
      <c r="BK968" t="s">
        <v>31</v>
      </c>
      <c r="BL968" t="s">
        <v>31</v>
      </c>
      <c r="BM968" s="2">
        <v>42005</v>
      </c>
    </row>
    <row r="969" spans="1:65">
      <c r="A969" t="s">
        <v>4137</v>
      </c>
      <c r="B969">
        <v>56551</v>
      </c>
      <c r="C969" t="s">
        <v>1908</v>
      </c>
      <c r="D969">
        <v>6551</v>
      </c>
      <c r="E969" t="s">
        <v>1908</v>
      </c>
      <c r="F969" t="s">
        <v>7697</v>
      </c>
      <c r="G969">
        <v>46</v>
      </c>
      <c r="I969" t="s">
        <v>7698</v>
      </c>
      <c r="J969" t="s">
        <v>6883</v>
      </c>
      <c r="K969" t="s">
        <v>1344</v>
      </c>
      <c r="L969" t="s">
        <v>27</v>
      </c>
      <c r="M969">
        <v>925500</v>
      </c>
      <c r="N969">
        <v>1.1000000000000001</v>
      </c>
      <c r="O969">
        <v>1018.05</v>
      </c>
      <c r="Q969" t="s">
        <v>4138</v>
      </c>
      <c r="R969" s="2">
        <v>44927</v>
      </c>
      <c r="S969">
        <v>5510</v>
      </c>
      <c r="T969" s="2">
        <v>44562</v>
      </c>
      <c r="U969" t="s">
        <v>6990</v>
      </c>
      <c r="V969" t="s">
        <v>6991</v>
      </c>
      <c r="W969">
        <v>0</v>
      </c>
      <c r="Y969">
        <v>204</v>
      </c>
      <c r="Z969" s="2">
        <v>42005</v>
      </c>
      <c r="AE969" t="s">
        <v>7698</v>
      </c>
      <c r="AF969" t="s">
        <v>20</v>
      </c>
      <c r="AG969" t="s">
        <v>21</v>
      </c>
      <c r="AH969">
        <v>5061</v>
      </c>
      <c r="AI969">
        <v>1</v>
      </c>
      <c r="AJ969">
        <v>5540</v>
      </c>
      <c r="AO969" t="s">
        <v>7697</v>
      </c>
      <c r="AS969" t="s">
        <v>26</v>
      </c>
      <c r="AU969">
        <v>5061</v>
      </c>
      <c r="AV969">
        <v>5061</v>
      </c>
      <c r="AW969">
        <v>5061</v>
      </c>
      <c r="AX969">
        <v>1</v>
      </c>
      <c r="AY969">
        <v>2</v>
      </c>
      <c r="AZ969">
        <v>400</v>
      </c>
      <c r="BB969">
        <v>748</v>
      </c>
      <c r="BG969" t="s">
        <v>31</v>
      </c>
      <c r="BK969" t="s">
        <v>31</v>
      </c>
      <c r="BL969" t="s">
        <v>31</v>
      </c>
      <c r="BM969" s="2">
        <v>42005</v>
      </c>
    </row>
    <row r="970" spans="1:65">
      <c r="A970" t="s">
        <v>4141</v>
      </c>
      <c r="B970">
        <v>56551</v>
      </c>
      <c r="C970" t="s">
        <v>1908</v>
      </c>
      <c r="D970">
        <v>6551</v>
      </c>
      <c r="E970" t="s">
        <v>1908</v>
      </c>
      <c r="F970" t="s">
        <v>7699</v>
      </c>
      <c r="G970">
        <v>3</v>
      </c>
      <c r="I970" t="s">
        <v>7700</v>
      </c>
      <c r="J970" t="s">
        <v>6883</v>
      </c>
      <c r="K970" t="s">
        <v>360</v>
      </c>
      <c r="L970" t="s">
        <v>27</v>
      </c>
      <c r="M970">
        <v>1539600</v>
      </c>
      <c r="N970">
        <v>1.1000000000000001</v>
      </c>
      <c r="O970">
        <v>1693.56</v>
      </c>
      <c r="Q970" t="s">
        <v>4142</v>
      </c>
      <c r="R970" s="2">
        <v>44927</v>
      </c>
      <c r="S970">
        <v>5510</v>
      </c>
      <c r="T970" s="2">
        <v>44562</v>
      </c>
      <c r="U970" t="s">
        <v>6990</v>
      </c>
      <c r="V970" t="s">
        <v>6991</v>
      </c>
      <c r="W970">
        <v>0</v>
      </c>
      <c r="Y970">
        <v>204</v>
      </c>
      <c r="Z970" s="2">
        <v>42005</v>
      </c>
      <c r="AE970" t="s">
        <v>7700</v>
      </c>
      <c r="AF970" t="s">
        <v>20</v>
      </c>
      <c r="AG970" t="s">
        <v>21</v>
      </c>
      <c r="AH970">
        <v>5062</v>
      </c>
      <c r="AI970">
        <v>1</v>
      </c>
      <c r="AJ970">
        <v>5540</v>
      </c>
      <c r="AO970" t="s">
        <v>7699</v>
      </c>
      <c r="AS970" t="s">
        <v>26</v>
      </c>
      <c r="AU970">
        <v>5062</v>
      </c>
      <c r="AV970">
        <v>5062</v>
      </c>
      <c r="AW970">
        <v>5062</v>
      </c>
      <c r="AX970">
        <v>1</v>
      </c>
      <c r="AY970">
        <v>2</v>
      </c>
      <c r="AZ970">
        <v>400</v>
      </c>
      <c r="BB970">
        <v>748</v>
      </c>
      <c r="BE970" t="s">
        <v>4145</v>
      </c>
      <c r="BF970" t="s">
        <v>4145</v>
      </c>
      <c r="BG970" t="s">
        <v>31</v>
      </c>
      <c r="BK970" t="s">
        <v>31</v>
      </c>
      <c r="BL970" t="s">
        <v>31</v>
      </c>
      <c r="BM970" s="2">
        <v>42005</v>
      </c>
    </row>
    <row r="971" spans="1:65">
      <c r="A971" t="s">
        <v>4108</v>
      </c>
      <c r="B971">
        <v>56551</v>
      </c>
      <c r="C971" t="s">
        <v>1908</v>
      </c>
      <c r="D971">
        <v>6551</v>
      </c>
      <c r="E971" t="s">
        <v>1908</v>
      </c>
      <c r="F971" t="s">
        <v>7646</v>
      </c>
      <c r="G971">
        <v>2</v>
      </c>
      <c r="H971" t="s">
        <v>7701</v>
      </c>
      <c r="I971" t="s">
        <v>7645</v>
      </c>
      <c r="J971" t="s">
        <v>6877</v>
      </c>
      <c r="K971" t="s">
        <v>2451</v>
      </c>
      <c r="M971">
        <v>47900</v>
      </c>
      <c r="N971">
        <v>1.1000000000000001</v>
      </c>
      <c r="O971">
        <v>52.69</v>
      </c>
      <c r="Q971" t="s">
        <v>4109</v>
      </c>
      <c r="R971" s="2">
        <v>44927</v>
      </c>
      <c r="S971">
        <v>5510</v>
      </c>
      <c r="T971" s="2">
        <v>44562</v>
      </c>
      <c r="U971" t="s">
        <v>6990</v>
      </c>
      <c r="V971" t="s">
        <v>6991</v>
      </c>
      <c r="W971">
        <v>0</v>
      </c>
      <c r="Y971">
        <v>204</v>
      </c>
      <c r="Z971" s="2">
        <v>42005</v>
      </c>
      <c r="AE971" t="s">
        <v>7645</v>
      </c>
      <c r="AF971" t="s">
        <v>20</v>
      </c>
      <c r="AG971" t="s">
        <v>21</v>
      </c>
      <c r="AH971">
        <v>5063</v>
      </c>
      <c r="AI971">
        <v>1</v>
      </c>
      <c r="AJ971">
        <v>5541</v>
      </c>
      <c r="AO971" t="s">
        <v>7646</v>
      </c>
      <c r="AS971" t="s">
        <v>26</v>
      </c>
      <c r="AU971">
        <v>5063</v>
      </c>
      <c r="AV971">
        <v>5063</v>
      </c>
      <c r="AW971">
        <v>5063</v>
      </c>
      <c r="AX971">
        <v>1</v>
      </c>
      <c r="AY971">
        <v>2</v>
      </c>
      <c r="AZ971">
        <v>400</v>
      </c>
      <c r="BB971">
        <v>748</v>
      </c>
      <c r="BG971" t="s">
        <v>31</v>
      </c>
      <c r="BK971" t="s">
        <v>31</v>
      </c>
      <c r="BL971" t="s">
        <v>31</v>
      </c>
      <c r="BM971" s="2">
        <v>42005</v>
      </c>
    </row>
    <row r="972" spans="1:65">
      <c r="A972" t="s">
        <v>4146</v>
      </c>
      <c r="B972">
        <v>56551</v>
      </c>
      <c r="C972" t="s">
        <v>1908</v>
      </c>
      <c r="D972">
        <v>6551</v>
      </c>
      <c r="E972" t="s">
        <v>1908</v>
      </c>
      <c r="F972" t="s">
        <v>7702</v>
      </c>
      <c r="G972">
        <v>1</v>
      </c>
      <c r="H972" t="s">
        <v>7277</v>
      </c>
      <c r="I972" t="s">
        <v>7703</v>
      </c>
      <c r="J972" t="s">
        <v>6883</v>
      </c>
      <c r="K972" t="s">
        <v>360</v>
      </c>
      <c r="L972" t="s">
        <v>27</v>
      </c>
      <c r="M972">
        <v>2671000</v>
      </c>
      <c r="N972">
        <v>1.1000000000000001</v>
      </c>
      <c r="O972">
        <v>2938.1</v>
      </c>
      <c r="Q972" t="s">
        <v>4147</v>
      </c>
      <c r="R972" s="2">
        <v>44927</v>
      </c>
      <c r="S972">
        <v>5510</v>
      </c>
      <c r="T972" s="2">
        <v>44562</v>
      </c>
      <c r="U972" t="s">
        <v>6990</v>
      </c>
      <c r="V972" t="s">
        <v>6991</v>
      </c>
      <c r="W972">
        <v>0</v>
      </c>
      <c r="Y972">
        <v>204</v>
      </c>
      <c r="Z972" s="2">
        <v>42005</v>
      </c>
      <c r="AC972" s="2">
        <v>41264</v>
      </c>
      <c r="AE972" t="s">
        <v>7686</v>
      </c>
      <c r="AF972" t="s">
        <v>20</v>
      </c>
      <c r="AG972" t="s">
        <v>21</v>
      </c>
      <c r="AH972">
        <v>5065</v>
      </c>
      <c r="AI972">
        <v>1</v>
      </c>
      <c r="AJ972">
        <v>5540</v>
      </c>
      <c r="AO972" t="s">
        <v>7702</v>
      </c>
      <c r="AS972" t="s">
        <v>26</v>
      </c>
      <c r="AU972">
        <v>5065</v>
      </c>
      <c r="AV972">
        <v>5065</v>
      </c>
      <c r="AW972">
        <v>5065</v>
      </c>
      <c r="AX972">
        <v>1</v>
      </c>
      <c r="AY972">
        <v>2</v>
      </c>
      <c r="AZ972">
        <v>400</v>
      </c>
      <c r="BB972">
        <v>748</v>
      </c>
      <c r="BE972" t="s">
        <v>4150</v>
      </c>
      <c r="BF972" t="s">
        <v>4150</v>
      </c>
      <c r="BG972" t="s">
        <v>32</v>
      </c>
      <c r="BH972" t="s">
        <v>645</v>
      </c>
      <c r="BK972" t="s">
        <v>31</v>
      </c>
      <c r="BL972" t="s">
        <v>31</v>
      </c>
      <c r="BM972" s="2">
        <v>42005</v>
      </c>
    </row>
    <row r="973" spans="1:65">
      <c r="A973" t="s">
        <v>4151</v>
      </c>
      <c r="B973">
        <v>56551</v>
      </c>
      <c r="C973" t="s">
        <v>1908</v>
      </c>
      <c r="D973">
        <v>6551</v>
      </c>
      <c r="E973" t="s">
        <v>1908</v>
      </c>
      <c r="F973" t="s">
        <v>7646</v>
      </c>
      <c r="G973">
        <v>2</v>
      </c>
      <c r="H973">
        <v>-4</v>
      </c>
      <c r="I973" t="s">
        <v>7645</v>
      </c>
      <c r="J973" t="s">
        <v>6883</v>
      </c>
      <c r="K973" t="s">
        <v>1344</v>
      </c>
      <c r="L973" t="s">
        <v>27</v>
      </c>
      <c r="M973">
        <v>2681300</v>
      </c>
      <c r="N973">
        <v>1.1000000000000001</v>
      </c>
      <c r="O973">
        <v>2949.43</v>
      </c>
      <c r="Q973" t="s">
        <v>4097</v>
      </c>
      <c r="R973" s="2">
        <v>44927</v>
      </c>
      <c r="S973">
        <v>5510</v>
      </c>
      <c r="T973" s="2">
        <v>44562</v>
      </c>
      <c r="U973" t="s">
        <v>6990</v>
      </c>
      <c r="V973" t="s">
        <v>6991</v>
      </c>
      <c r="W973">
        <v>0</v>
      </c>
      <c r="Y973">
        <v>204</v>
      </c>
      <c r="Z973" s="2">
        <v>42005</v>
      </c>
      <c r="AC973" s="2">
        <v>45637</v>
      </c>
      <c r="AE973" t="s">
        <v>7645</v>
      </c>
      <c r="AF973" t="s">
        <v>20</v>
      </c>
      <c r="AG973" t="s">
        <v>21</v>
      </c>
      <c r="AH973">
        <v>5066</v>
      </c>
      <c r="AI973">
        <v>1</v>
      </c>
      <c r="AJ973">
        <v>5540</v>
      </c>
      <c r="AO973" t="s">
        <v>7646</v>
      </c>
      <c r="AS973" t="s">
        <v>26</v>
      </c>
      <c r="AU973">
        <v>5066</v>
      </c>
      <c r="AV973">
        <v>5066</v>
      </c>
      <c r="AW973">
        <v>5066</v>
      </c>
      <c r="AX973">
        <v>1</v>
      </c>
      <c r="AY973">
        <v>2</v>
      </c>
      <c r="AZ973">
        <v>400</v>
      </c>
      <c r="BB973">
        <v>748</v>
      </c>
      <c r="BE973" t="s">
        <v>4152</v>
      </c>
      <c r="BF973" t="s">
        <v>4152</v>
      </c>
      <c r="BG973" t="s">
        <v>31</v>
      </c>
      <c r="BK973" t="s">
        <v>31</v>
      </c>
      <c r="BL973" t="s">
        <v>31</v>
      </c>
      <c r="BM973" s="2">
        <v>42005</v>
      </c>
    </row>
    <row r="974" spans="1:65">
      <c r="A974" t="s">
        <v>4151</v>
      </c>
      <c r="B974">
        <v>56551</v>
      </c>
      <c r="C974" t="s">
        <v>1908</v>
      </c>
      <c r="D974">
        <v>6551</v>
      </c>
      <c r="E974" t="s">
        <v>1908</v>
      </c>
      <c r="F974" t="s">
        <v>7646</v>
      </c>
      <c r="G974">
        <v>2</v>
      </c>
      <c r="H974">
        <v>-4</v>
      </c>
      <c r="I974" t="s">
        <v>7645</v>
      </c>
      <c r="J974" t="s">
        <v>6883</v>
      </c>
      <c r="K974" t="s">
        <v>1601</v>
      </c>
      <c r="L974" t="s">
        <v>508</v>
      </c>
      <c r="M974">
        <v>9500</v>
      </c>
      <c r="N974">
        <v>1.1000000000000001</v>
      </c>
      <c r="O974">
        <v>10.45</v>
      </c>
      <c r="Q974" t="s">
        <v>4097</v>
      </c>
      <c r="R974" s="2">
        <v>44927</v>
      </c>
      <c r="S974">
        <v>5510</v>
      </c>
      <c r="T974" s="2">
        <v>44562</v>
      </c>
      <c r="U974" t="s">
        <v>6990</v>
      </c>
      <c r="V974" t="s">
        <v>6991</v>
      </c>
      <c r="W974">
        <v>0</v>
      </c>
      <c r="Y974">
        <v>204</v>
      </c>
      <c r="Z974" s="2">
        <v>42005</v>
      </c>
      <c r="AC974" s="2">
        <v>45637</v>
      </c>
      <c r="AE974" t="s">
        <v>7645</v>
      </c>
      <c r="AF974" t="s">
        <v>20</v>
      </c>
      <c r="AG974" t="s">
        <v>21</v>
      </c>
      <c r="AH974">
        <v>5066</v>
      </c>
      <c r="AI974">
        <v>1</v>
      </c>
      <c r="AJ974">
        <v>5540</v>
      </c>
      <c r="AO974" t="s">
        <v>7646</v>
      </c>
      <c r="AS974" t="s">
        <v>26</v>
      </c>
      <c r="AU974">
        <v>5066</v>
      </c>
      <c r="AV974">
        <v>5066</v>
      </c>
      <c r="AW974">
        <v>5066</v>
      </c>
      <c r="AX974">
        <v>2</v>
      </c>
      <c r="AY974">
        <v>3</v>
      </c>
      <c r="AZ974">
        <v>400</v>
      </c>
      <c r="BB974">
        <v>748</v>
      </c>
      <c r="BG974" t="s">
        <v>31</v>
      </c>
      <c r="BK974" t="s">
        <v>31</v>
      </c>
      <c r="BL974" t="s">
        <v>31</v>
      </c>
      <c r="BM974" s="2">
        <v>42005</v>
      </c>
    </row>
    <row r="975" spans="1:65">
      <c r="A975" t="s">
        <v>4153</v>
      </c>
      <c r="B975">
        <v>56551</v>
      </c>
      <c r="C975" t="s">
        <v>1908</v>
      </c>
      <c r="D975">
        <v>6551</v>
      </c>
      <c r="E975" t="s">
        <v>1908</v>
      </c>
      <c r="F975" t="s">
        <v>7704</v>
      </c>
      <c r="G975">
        <v>300</v>
      </c>
      <c r="I975" t="s">
        <v>7705</v>
      </c>
      <c r="J975" t="s">
        <v>6883</v>
      </c>
      <c r="K975" t="s">
        <v>495</v>
      </c>
      <c r="L975" t="s">
        <v>27</v>
      </c>
      <c r="M975">
        <v>1632000</v>
      </c>
      <c r="N975">
        <v>1.1000000000000001</v>
      </c>
      <c r="O975">
        <v>1795.2</v>
      </c>
      <c r="Q975" t="s">
        <v>4154</v>
      </c>
      <c r="R975" s="2">
        <v>44927</v>
      </c>
      <c r="S975">
        <v>5510</v>
      </c>
      <c r="T975" s="2">
        <v>44562</v>
      </c>
      <c r="U975" t="s">
        <v>6990</v>
      </c>
      <c r="V975" t="s">
        <v>6991</v>
      </c>
      <c r="W975">
        <v>0</v>
      </c>
      <c r="Y975">
        <v>204</v>
      </c>
      <c r="Z975" s="2">
        <v>42005</v>
      </c>
      <c r="AE975" t="s">
        <v>7705</v>
      </c>
      <c r="AF975" t="s">
        <v>20</v>
      </c>
      <c r="AG975" t="s">
        <v>21</v>
      </c>
      <c r="AH975">
        <v>5067</v>
      </c>
      <c r="AI975">
        <v>1</v>
      </c>
      <c r="AJ975">
        <v>5540</v>
      </c>
      <c r="AO975" t="s">
        <v>7704</v>
      </c>
      <c r="AS975" t="s">
        <v>26</v>
      </c>
      <c r="AU975">
        <v>5067</v>
      </c>
      <c r="AV975">
        <v>5067</v>
      </c>
      <c r="AW975">
        <v>5067</v>
      </c>
      <c r="AX975">
        <v>1</v>
      </c>
      <c r="AY975">
        <v>2</v>
      </c>
      <c r="AZ975">
        <v>400</v>
      </c>
      <c r="BB975">
        <v>748</v>
      </c>
      <c r="BG975" t="s">
        <v>31</v>
      </c>
      <c r="BK975" t="s">
        <v>31</v>
      </c>
      <c r="BL975" t="s">
        <v>31</v>
      </c>
      <c r="BM975" s="2">
        <v>42005</v>
      </c>
    </row>
    <row r="976" spans="1:65">
      <c r="A976" t="s">
        <v>4457</v>
      </c>
      <c r="B976">
        <v>56551</v>
      </c>
      <c r="C976" t="s">
        <v>1908</v>
      </c>
      <c r="D976">
        <v>6551</v>
      </c>
      <c r="E976" t="s">
        <v>1908</v>
      </c>
      <c r="F976" t="s">
        <v>7706</v>
      </c>
      <c r="G976">
        <v>26</v>
      </c>
      <c r="I976" t="s">
        <v>7707</v>
      </c>
      <c r="J976" t="s">
        <v>6883</v>
      </c>
      <c r="K976" t="s">
        <v>2860</v>
      </c>
      <c r="L976" t="s">
        <v>3772</v>
      </c>
      <c r="M976">
        <v>386600</v>
      </c>
      <c r="N976">
        <v>1.1000000000000001</v>
      </c>
      <c r="O976">
        <v>425.26</v>
      </c>
      <c r="Q976" t="s">
        <v>2692</v>
      </c>
      <c r="R976" s="2">
        <v>44927</v>
      </c>
      <c r="S976">
        <v>5510</v>
      </c>
      <c r="T976" s="2">
        <v>44562</v>
      </c>
      <c r="U976" t="s">
        <v>6990</v>
      </c>
      <c r="V976" t="s">
        <v>6991</v>
      </c>
      <c r="W976">
        <v>0</v>
      </c>
      <c r="Y976">
        <v>204</v>
      </c>
      <c r="Z976" s="2">
        <v>42005</v>
      </c>
      <c r="AE976" t="s">
        <v>7708</v>
      </c>
      <c r="AF976" t="s">
        <v>20</v>
      </c>
      <c r="AG976" t="s">
        <v>21</v>
      </c>
      <c r="AH976">
        <v>5068</v>
      </c>
      <c r="AI976">
        <v>1</v>
      </c>
      <c r="AJ976">
        <v>5540</v>
      </c>
      <c r="AO976" t="s">
        <v>7706</v>
      </c>
      <c r="AS976" t="s">
        <v>1917</v>
      </c>
      <c r="AU976">
        <v>5068</v>
      </c>
      <c r="AV976">
        <v>5068</v>
      </c>
      <c r="AW976">
        <v>5068</v>
      </c>
      <c r="AX976">
        <v>1</v>
      </c>
      <c r="AY976">
        <v>1</v>
      </c>
      <c r="AZ976">
        <v>400</v>
      </c>
      <c r="BB976">
        <v>748</v>
      </c>
      <c r="BG976" t="s">
        <v>31</v>
      </c>
      <c r="BH976" t="s">
        <v>645</v>
      </c>
      <c r="BK976" t="s">
        <v>31</v>
      </c>
      <c r="BL976" t="s">
        <v>31</v>
      </c>
      <c r="BM976" s="2">
        <v>42005</v>
      </c>
    </row>
    <row r="977" spans="1:65">
      <c r="A977" t="s">
        <v>4460</v>
      </c>
      <c r="B977">
        <v>56551</v>
      </c>
      <c r="C977" t="s">
        <v>1908</v>
      </c>
      <c r="D977">
        <v>6551</v>
      </c>
      <c r="E977" t="s">
        <v>1908</v>
      </c>
      <c r="F977" t="s">
        <v>662</v>
      </c>
      <c r="G977">
        <v>3</v>
      </c>
      <c r="I977" t="s">
        <v>7709</v>
      </c>
      <c r="J977" t="s">
        <v>6883</v>
      </c>
      <c r="K977" t="s">
        <v>473</v>
      </c>
      <c r="L977" t="s">
        <v>3772</v>
      </c>
      <c r="M977">
        <v>425600</v>
      </c>
      <c r="N977">
        <v>1.1000000000000001</v>
      </c>
      <c r="O977">
        <v>468.16</v>
      </c>
      <c r="Q977" t="s">
        <v>4461</v>
      </c>
      <c r="R977" s="2">
        <v>44927</v>
      </c>
      <c r="S977">
        <v>5510</v>
      </c>
      <c r="T977" s="2">
        <v>44562</v>
      </c>
      <c r="U977" t="s">
        <v>6990</v>
      </c>
      <c r="V977" t="s">
        <v>6991</v>
      </c>
      <c r="W977">
        <v>0</v>
      </c>
      <c r="Y977">
        <v>204</v>
      </c>
      <c r="Z977" s="2">
        <v>42005</v>
      </c>
      <c r="AE977" t="s">
        <v>7709</v>
      </c>
      <c r="AF977" t="s">
        <v>20</v>
      </c>
      <c r="AG977" t="s">
        <v>21</v>
      </c>
      <c r="AH977">
        <v>5069</v>
      </c>
      <c r="AI977">
        <v>1</v>
      </c>
      <c r="AJ977">
        <v>5540</v>
      </c>
      <c r="AO977" t="s">
        <v>662</v>
      </c>
      <c r="AS977" t="s">
        <v>1917</v>
      </c>
      <c r="AU977">
        <v>5069</v>
      </c>
      <c r="AV977">
        <v>5069</v>
      </c>
      <c r="AW977">
        <v>5069</v>
      </c>
      <c r="AX977">
        <v>1</v>
      </c>
      <c r="AY977">
        <v>1</v>
      </c>
      <c r="AZ977">
        <v>400</v>
      </c>
      <c r="BB977">
        <v>748</v>
      </c>
      <c r="BG977" t="s">
        <v>31</v>
      </c>
      <c r="BK977" t="s">
        <v>31</v>
      </c>
      <c r="BL977" t="s">
        <v>31</v>
      </c>
      <c r="BM977" s="2">
        <v>42005</v>
      </c>
    </row>
    <row r="978" spans="1:65">
      <c r="A978">
        <v>109859</v>
      </c>
      <c r="B978">
        <v>56551</v>
      </c>
      <c r="C978" t="s">
        <v>1908</v>
      </c>
      <c r="D978">
        <v>6551</v>
      </c>
      <c r="E978" t="s">
        <v>1908</v>
      </c>
      <c r="F978" t="s">
        <v>7710</v>
      </c>
      <c r="G978">
        <v>4</v>
      </c>
      <c r="I978" t="s">
        <v>7711</v>
      </c>
      <c r="J978" t="s">
        <v>6883</v>
      </c>
      <c r="K978" t="s">
        <v>1828</v>
      </c>
      <c r="M978">
        <v>17539600</v>
      </c>
      <c r="N978">
        <v>1.1000000000000001</v>
      </c>
      <c r="O978">
        <v>19293.560000000001</v>
      </c>
      <c r="Q978" t="s">
        <v>2940</v>
      </c>
      <c r="R978" s="2">
        <v>44927</v>
      </c>
      <c r="S978">
        <v>5510</v>
      </c>
      <c r="T978" s="2">
        <v>44562</v>
      </c>
      <c r="U978" t="s">
        <v>6990</v>
      </c>
      <c r="V978" t="s">
        <v>6991</v>
      </c>
      <c r="W978">
        <v>0</v>
      </c>
      <c r="Y978">
        <v>204</v>
      </c>
      <c r="Z978" s="2">
        <v>43101</v>
      </c>
      <c r="AC978" s="2">
        <v>42335</v>
      </c>
      <c r="AD978" t="s">
        <v>2943</v>
      </c>
      <c r="AE978" t="s">
        <v>7711</v>
      </c>
      <c r="AF978" t="s">
        <v>20</v>
      </c>
      <c r="AG978" t="s">
        <v>21</v>
      </c>
      <c r="AH978">
        <v>5071</v>
      </c>
      <c r="AI978">
        <v>1</v>
      </c>
      <c r="AJ978">
        <v>5540</v>
      </c>
      <c r="AO978" t="s">
        <v>7710</v>
      </c>
      <c r="AS978" t="s">
        <v>26</v>
      </c>
      <c r="AU978">
        <v>5071</v>
      </c>
      <c r="AV978">
        <v>5071</v>
      </c>
      <c r="AW978">
        <v>5071</v>
      </c>
      <c r="AX978">
        <v>1</v>
      </c>
      <c r="AY978">
        <v>1</v>
      </c>
      <c r="AZ978">
        <v>400</v>
      </c>
      <c r="BB978">
        <v>748</v>
      </c>
      <c r="BG978" t="s">
        <v>32</v>
      </c>
      <c r="BH978" t="s">
        <v>34</v>
      </c>
      <c r="BK978" t="s">
        <v>31</v>
      </c>
      <c r="BL978" t="s">
        <v>31</v>
      </c>
      <c r="BM978" s="2">
        <v>43101</v>
      </c>
    </row>
    <row r="979" spans="1:65">
      <c r="A979" t="s">
        <v>4549</v>
      </c>
      <c r="B979">
        <v>56551</v>
      </c>
      <c r="C979" t="s">
        <v>1908</v>
      </c>
      <c r="D979">
        <v>6551</v>
      </c>
      <c r="E979" t="s">
        <v>1908</v>
      </c>
      <c r="F979" t="s">
        <v>7712</v>
      </c>
      <c r="G979">
        <v>633</v>
      </c>
      <c r="I979" t="s">
        <v>7713</v>
      </c>
      <c r="J979" t="s">
        <v>6883</v>
      </c>
      <c r="K979" t="s">
        <v>473</v>
      </c>
      <c r="M979">
        <v>770200</v>
      </c>
      <c r="N979">
        <v>1.1000000000000001</v>
      </c>
      <c r="O979">
        <v>847.22</v>
      </c>
      <c r="Q979" t="s">
        <v>4550</v>
      </c>
      <c r="R979" s="2">
        <v>44927</v>
      </c>
      <c r="S979">
        <v>5510</v>
      </c>
      <c r="T979" s="2">
        <v>44562</v>
      </c>
      <c r="U979" t="s">
        <v>6990</v>
      </c>
      <c r="V979" t="s">
        <v>6991</v>
      </c>
      <c r="W979">
        <v>0</v>
      </c>
      <c r="Y979">
        <v>204</v>
      </c>
      <c r="Z979" s="2">
        <v>42005</v>
      </c>
      <c r="AE979" t="s">
        <v>7713</v>
      </c>
      <c r="AF979" t="s">
        <v>20</v>
      </c>
      <c r="AG979" t="s">
        <v>21</v>
      </c>
      <c r="AH979">
        <v>5072</v>
      </c>
      <c r="AI979">
        <v>1</v>
      </c>
      <c r="AJ979">
        <v>5540</v>
      </c>
      <c r="AO979" t="s">
        <v>7712</v>
      </c>
      <c r="AS979" t="s">
        <v>26</v>
      </c>
      <c r="AU979">
        <v>5072</v>
      </c>
      <c r="AV979">
        <v>5072</v>
      </c>
      <c r="AW979">
        <v>5072</v>
      </c>
      <c r="AX979">
        <v>1</v>
      </c>
      <c r="AY979">
        <v>1</v>
      </c>
      <c r="AZ979">
        <v>400</v>
      </c>
      <c r="BB979">
        <v>748</v>
      </c>
      <c r="BG979" t="s">
        <v>31</v>
      </c>
      <c r="BK979" t="s">
        <v>31</v>
      </c>
      <c r="BL979" t="s">
        <v>31</v>
      </c>
      <c r="BM979" s="2">
        <v>42005</v>
      </c>
    </row>
    <row r="980" spans="1:65">
      <c r="A980">
        <v>60987</v>
      </c>
      <c r="B980">
        <v>56551</v>
      </c>
      <c r="C980" t="s">
        <v>1908</v>
      </c>
      <c r="D980">
        <v>6551</v>
      </c>
      <c r="E980" t="s">
        <v>1908</v>
      </c>
      <c r="F980" t="s">
        <v>7714</v>
      </c>
      <c r="G980">
        <v>150</v>
      </c>
      <c r="I980" t="s">
        <v>7715</v>
      </c>
      <c r="J980" t="s">
        <v>6883</v>
      </c>
      <c r="K980" t="s">
        <v>1836</v>
      </c>
      <c r="L980" t="s">
        <v>27</v>
      </c>
      <c r="M980">
        <v>32040100</v>
      </c>
      <c r="N980">
        <v>1.1000000000000001</v>
      </c>
      <c r="O980">
        <v>35244.11</v>
      </c>
      <c r="Q980" t="s">
        <v>2167</v>
      </c>
      <c r="R980" s="2">
        <v>44927</v>
      </c>
      <c r="S980">
        <v>5510</v>
      </c>
      <c r="T980" s="2">
        <v>44562</v>
      </c>
      <c r="U980" t="s">
        <v>6990</v>
      </c>
      <c r="V980" t="s">
        <v>6991</v>
      </c>
      <c r="W980">
        <v>0</v>
      </c>
      <c r="Y980">
        <v>204</v>
      </c>
      <c r="Z980" s="2">
        <v>42005</v>
      </c>
      <c r="AC980" s="2">
        <v>45252</v>
      </c>
      <c r="AE980" t="s">
        <v>7715</v>
      </c>
      <c r="AF980" t="s">
        <v>20</v>
      </c>
      <c r="AG980" t="s">
        <v>21</v>
      </c>
      <c r="AH980">
        <v>5073</v>
      </c>
      <c r="AI980">
        <v>1</v>
      </c>
      <c r="AJ980">
        <v>5540</v>
      </c>
      <c r="AO980" t="s">
        <v>7714</v>
      </c>
      <c r="AS980" t="s">
        <v>1917</v>
      </c>
      <c r="AU980">
        <v>5073</v>
      </c>
      <c r="AV980">
        <v>5073</v>
      </c>
      <c r="AW980">
        <v>5073</v>
      </c>
      <c r="AX980">
        <v>1</v>
      </c>
      <c r="AY980">
        <v>1</v>
      </c>
      <c r="AZ980">
        <v>400</v>
      </c>
      <c r="BB980">
        <v>748</v>
      </c>
      <c r="BG980" t="s">
        <v>32</v>
      </c>
      <c r="BH980" t="s">
        <v>34</v>
      </c>
      <c r="BK980" t="s">
        <v>31</v>
      </c>
      <c r="BL980" t="s">
        <v>31</v>
      </c>
      <c r="BM980" s="2">
        <v>42005</v>
      </c>
    </row>
    <row r="981" spans="1:65">
      <c r="A981">
        <v>109860</v>
      </c>
      <c r="B981">
        <v>56551</v>
      </c>
      <c r="C981" t="s">
        <v>1908</v>
      </c>
      <c r="D981">
        <v>6551</v>
      </c>
      <c r="E981" t="s">
        <v>1908</v>
      </c>
      <c r="F981" t="s">
        <v>7714</v>
      </c>
      <c r="G981">
        <v>157</v>
      </c>
      <c r="I981" t="s">
        <v>7716</v>
      </c>
      <c r="J981" t="s">
        <v>6883</v>
      </c>
      <c r="K981" t="s">
        <v>1485</v>
      </c>
      <c r="M981">
        <v>29880200</v>
      </c>
      <c r="N981">
        <v>1.1000000000000001</v>
      </c>
      <c r="O981">
        <v>32868.22</v>
      </c>
      <c r="Q981" t="s">
        <v>2167</v>
      </c>
      <c r="R981" s="2">
        <v>44927</v>
      </c>
      <c r="S981">
        <v>5510</v>
      </c>
      <c r="T981" s="2">
        <v>44562</v>
      </c>
      <c r="U981" t="s">
        <v>6990</v>
      </c>
      <c r="V981" t="s">
        <v>6991</v>
      </c>
      <c r="W981">
        <v>0</v>
      </c>
      <c r="Y981">
        <v>204</v>
      </c>
      <c r="Z981" s="2">
        <v>43101</v>
      </c>
      <c r="AC981" s="2">
        <v>44948</v>
      </c>
      <c r="AD981" t="s">
        <v>2946</v>
      </c>
      <c r="AE981" t="s">
        <v>7716</v>
      </c>
      <c r="AF981" t="s">
        <v>20</v>
      </c>
      <c r="AG981" t="s">
        <v>21</v>
      </c>
      <c r="AH981">
        <v>5074</v>
      </c>
      <c r="AI981">
        <v>1</v>
      </c>
      <c r="AJ981">
        <v>5540</v>
      </c>
      <c r="AO981" t="s">
        <v>7714</v>
      </c>
      <c r="AS981" t="s">
        <v>26</v>
      </c>
      <c r="AU981">
        <v>5074</v>
      </c>
      <c r="AV981">
        <v>5074</v>
      </c>
      <c r="AW981">
        <v>5074</v>
      </c>
      <c r="AX981">
        <v>1</v>
      </c>
      <c r="AY981">
        <v>1</v>
      </c>
      <c r="AZ981">
        <v>400</v>
      </c>
      <c r="BB981">
        <v>748</v>
      </c>
      <c r="BG981" t="s">
        <v>31</v>
      </c>
      <c r="BK981" t="s">
        <v>31</v>
      </c>
      <c r="BL981" t="s">
        <v>31</v>
      </c>
      <c r="BM981" s="2">
        <v>43101</v>
      </c>
    </row>
    <row r="982" spans="1:65">
      <c r="A982" t="s">
        <v>4161</v>
      </c>
      <c r="B982">
        <v>56551</v>
      </c>
      <c r="C982" t="s">
        <v>1908</v>
      </c>
      <c r="D982">
        <v>6551</v>
      </c>
      <c r="E982" t="s">
        <v>1908</v>
      </c>
      <c r="F982" t="s">
        <v>7717</v>
      </c>
      <c r="G982">
        <v>12</v>
      </c>
      <c r="I982" t="s">
        <v>7718</v>
      </c>
      <c r="J982" t="s">
        <v>6883</v>
      </c>
      <c r="K982" t="s">
        <v>206</v>
      </c>
      <c r="L982" t="s">
        <v>27</v>
      </c>
      <c r="M982">
        <v>297300</v>
      </c>
      <c r="N982">
        <v>1.1000000000000001</v>
      </c>
      <c r="O982">
        <v>327.02999999999997</v>
      </c>
      <c r="Q982" t="s">
        <v>4162</v>
      </c>
      <c r="R982" s="2">
        <v>44927</v>
      </c>
      <c r="S982">
        <v>5510</v>
      </c>
      <c r="T982" s="2">
        <v>44562</v>
      </c>
      <c r="U982" t="s">
        <v>6990</v>
      </c>
      <c r="V982" t="s">
        <v>6991</v>
      </c>
      <c r="W982">
        <v>0</v>
      </c>
      <c r="Y982">
        <v>204</v>
      </c>
      <c r="Z982" s="2">
        <v>42005</v>
      </c>
      <c r="AE982" t="s">
        <v>7718</v>
      </c>
      <c r="AF982" t="s">
        <v>20</v>
      </c>
      <c r="AG982" t="s">
        <v>21</v>
      </c>
      <c r="AH982">
        <v>5075</v>
      </c>
      <c r="AI982">
        <v>1</v>
      </c>
      <c r="AJ982">
        <v>5540</v>
      </c>
      <c r="AO982" t="s">
        <v>7717</v>
      </c>
      <c r="AS982" t="s">
        <v>26</v>
      </c>
      <c r="AU982">
        <v>5075</v>
      </c>
      <c r="AV982">
        <v>5075</v>
      </c>
      <c r="AW982">
        <v>5075</v>
      </c>
      <c r="AX982">
        <v>1</v>
      </c>
      <c r="AY982">
        <v>2</v>
      </c>
      <c r="AZ982">
        <v>400</v>
      </c>
      <c r="BB982">
        <v>748</v>
      </c>
      <c r="BG982" t="s">
        <v>31</v>
      </c>
      <c r="BK982" t="s">
        <v>31</v>
      </c>
      <c r="BL982" t="s">
        <v>31</v>
      </c>
      <c r="BM982" s="2">
        <v>42005</v>
      </c>
    </row>
    <row r="983" spans="1:65">
      <c r="A983">
        <v>50799</v>
      </c>
      <c r="B983">
        <v>56551</v>
      </c>
      <c r="C983" t="s">
        <v>1908</v>
      </c>
      <c r="D983">
        <v>6551</v>
      </c>
      <c r="E983" t="s">
        <v>1908</v>
      </c>
      <c r="F983" t="s">
        <v>7154</v>
      </c>
      <c r="G983">
        <v>603</v>
      </c>
      <c r="I983" t="s">
        <v>7155</v>
      </c>
      <c r="J983" t="s">
        <v>6883</v>
      </c>
      <c r="K983" t="s">
        <v>42</v>
      </c>
      <c r="L983" t="s">
        <v>27</v>
      </c>
      <c r="M983">
        <v>2739500</v>
      </c>
      <c r="N983">
        <v>1.1000000000000001</v>
      </c>
      <c r="O983">
        <v>3013.45</v>
      </c>
      <c r="Q983" t="s">
        <v>2031</v>
      </c>
      <c r="R983" s="2">
        <v>44927</v>
      </c>
      <c r="S983">
        <v>5510</v>
      </c>
      <c r="T983" s="2">
        <v>44562</v>
      </c>
      <c r="U983" t="s">
        <v>6990</v>
      </c>
      <c r="V983" t="s">
        <v>6991</v>
      </c>
      <c r="W983">
        <v>0</v>
      </c>
      <c r="Y983">
        <v>204</v>
      </c>
      <c r="Z983" s="2">
        <v>42005</v>
      </c>
      <c r="AE983" t="s">
        <v>7155</v>
      </c>
      <c r="AF983" t="s">
        <v>20</v>
      </c>
      <c r="AG983" t="s">
        <v>21</v>
      </c>
      <c r="AH983">
        <v>5076</v>
      </c>
      <c r="AI983">
        <v>1</v>
      </c>
      <c r="AJ983">
        <v>5540</v>
      </c>
      <c r="AO983" t="s">
        <v>7154</v>
      </c>
      <c r="AS983" t="s">
        <v>26</v>
      </c>
      <c r="AU983">
        <v>5076</v>
      </c>
      <c r="AV983">
        <v>5076</v>
      </c>
      <c r="AW983">
        <v>5076</v>
      </c>
      <c r="AX983">
        <v>1</v>
      </c>
      <c r="AY983">
        <v>1</v>
      </c>
      <c r="AZ983">
        <v>400</v>
      </c>
      <c r="BB983">
        <v>748</v>
      </c>
      <c r="BG983" t="s">
        <v>31</v>
      </c>
      <c r="BK983" t="s">
        <v>31</v>
      </c>
      <c r="BL983" t="s">
        <v>31</v>
      </c>
      <c r="BM983" s="2">
        <v>42005</v>
      </c>
    </row>
    <row r="984" spans="1:65">
      <c r="A984" t="s">
        <v>4165</v>
      </c>
      <c r="B984">
        <v>56551</v>
      </c>
      <c r="C984" t="s">
        <v>1908</v>
      </c>
      <c r="D984">
        <v>6551</v>
      </c>
      <c r="E984" t="s">
        <v>1908</v>
      </c>
      <c r="F984" t="s">
        <v>7719</v>
      </c>
      <c r="G984">
        <v>23</v>
      </c>
      <c r="H984">
        <v>-25</v>
      </c>
      <c r="I984" t="s">
        <v>7720</v>
      </c>
      <c r="J984" t="s">
        <v>6883</v>
      </c>
      <c r="K984" t="s">
        <v>200</v>
      </c>
      <c r="L984" t="s">
        <v>27</v>
      </c>
      <c r="M984">
        <v>256500</v>
      </c>
      <c r="N984">
        <v>1.1000000000000001</v>
      </c>
      <c r="O984">
        <v>282.14999999999998</v>
      </c>
      <c r="Q984" t="s">
        <v>4166</v>
      </c>
      <c r="R984" s="2">
        <v>44927</v>
      </c>
      <c r="S984">
        <v>5510</v>
      </c>
      <c r="T984" s="2">
        <v>44562</v>
      </c>
      <c r="U984" t="s">
        <v>6990</v>
      </c>
      <c r="V984" t="s">
        <v>6991</v>
      </c>
      <c r="W984">
        <v>0</v>
      </c>
      <c r="Y984">
        <v>204</v>
      </c>
      <c r="Z984" s="2">
        <v>42005</v>
      </c>
      <c r="AE984" t="s">
        <v>7720</v>
      </c>
      <c r="AF984" t="s">
        <v>20</v>
      </c>
      <c r="AG984" t="s">
        <v>21</v>
      </c>
      <c r="AH984">
        <v>5077</v>
      </c>
      <c r="AI984">
        <v>1</v>
      </c>
      <c r="AJ984">
        <v>5540</v>
      </c>
      <c r="AO984" t="s">
        <v>7719</v>
      </c>
      <c r="AS984" t="s">
        <v>26</v>
      </c>
      <c r="AU984">
        <v>5077</v>
      </c>
      <c r="AV984">
        <v>5077</v>
      </c>
      <c r="AW984">
        <v>5077</v>
      </c>
      <c r="AX984">
        <v>1</v>
      </c>
      <c r="AY984">
        <v>2</v>
      </c>
      <c r="AZ984">
        <v>400</v>
      </c>
      <c r="BB984">
        <v>748</v>
      </c>
      <c r="BE984" t="s">
        <v>4169</v>
      </c>
      <c r="BF984" t="s">
        <v>4169</v>
      </c>
      <c r="BG984" t="s">
        <v>31</v>
      </c>
      <c r="BK984" t="s">
        <v>31</v>
      </c>
      <c r="BL984" t="s">
        <v>31</v>
      </c>
      <c r="BM984" s="2">
        <v>42005</v>
      </c>
    </row>
    <row r="985" spans="1:65">
      <c r="A985" t="s">
        <v>4401</v>
      </c>
      <c r="B985">
        <v>56551</v>
      </c>
      <c r="C985" t="s">
        <v>1908</v>
      </c>
      <c r="D985">
        <v>6551</v>
      </c>
      <c r="E985" t="s">
        <v>1908</v>
      </c>
      <c r="F985" t="s">
        <v>7503</v>
      </c>
      <c r="G985">
        <v>316</v>
      </c>
      <c r="I985" t="s">
        <v>7721</v>
      </c>
      <c r="J985" t="s">
        <v>6883</v>
      </c>
      <c r="K985" t="s">
        <v>2000</v>
      </c>
      <c r="L985" t="s">
        <v>1366</v>
      </c>
      <c r="M985">
        <v>209900</v>
      </c>
      <c r="N985">
        <v>1.1000000000000001</v>
      </c>
      <c r="O985">
        <v>230.89</v>
      </c>
      <c r="Q985" t="s">
        <v>4402</v>
      </c>
      <c r="R985" s="2">
        <v>44927</v>
      </c>
      <c r="S985">
        <v>5510</v>
      </c>
      <c r="T985" s="2">
        <v>44562</v>
      </c>
      <c r="U985" t="s">
        <v>6990</v>
      </c>
      <c r="V985" t="s">
        <v>6991</v>
      </c>
      <c r="W985">
        <v>0</v>
      </c>
      <c r="Y985">
        <v>204</v>
      </c>
      <c r="Z985" s="2">
        <v>42005</v>
      </c>
      <c r="AF985" t="s">
        <v>20</v>
      </c>
      <c r="AG985" t="s">
        <v>21</v>
      </c>
      <c r="AH985">
        <v>5078</v>
      </c>
      <c r="AI985">
        <v>1</v>
      </c>
      <c r="AJ985">
        <v>5540</v>
      </c>
      <c r="AO985" t="s">
        <v>7722</v>
      </c>
      <c r="AP985" t="s">
        <v>7723</v>
      </c>
      <c r="AQ985" t="s">
        <v>2131</v>
      </c>
      <c r="AR985" t="s">
        <v>295</v>
      </c>
      <c r="AS985" t="s">
        <v>26</v>
      </c>
      <c r="AU985">
        <v>5078</v>
      </c>
      <c r="AV985">
        <v>5078</v>
      </c>
      <c r="AW985">
        <v>5078</v>
      </c>
      <c r="AX985">
        <v>1</v>
      </c>
      <c r="AY985">
        <v>14</v>
      </c>
      <c r="AZ985">
        <v>400</v>
      </c>
      <c r="BB985">
        <v>748</v>
      </c>
      <c r="BG985" t="s">
        <v>31</v>
      </c>
      <c r="BK985" t="s">
        <v>31</v>
      </c>
      <c r="BL985" t="s">
        <v>31</v>
      </c>
      <c r="BM985" s="2">
        <v>42005</v>
      </c>
    </row>
    <row r="986" spans="1:65">
      <c r="A986" t="s">
        <v>4401</v>
      </c>
      <c r="B986">
        <v>56551</v>
      </c>
      <c r="C986" t="s">
        <v>1908</v>
      </c>
      <c r="D986">
        <v>6551</v>
      </c>
      <c r="E986" t="s">
        <v>1908</v>
      </c>
      <c r="F986" t="s">
        <v>7503</v>
      </c>
      <c r="G986">
        <v>316</v>
      </c>
      <c r="I986" t="s">
        <v>7721</v>
      </c>
      <c r="J986" t="s">
        <v>6883</v>
      </c>
      <c r="K986" t="s">
        <v>200</v>
      </c>
      <c r="L986" t="s">
        <v>3282</v>
      </c>
      <c r="M986">
        <v>204000</v>
      </c>
      <c r="N986">
        <v>1.1000000000000001</v>
      </c>
      <c r="O986">
        <v>224.4</v>
      </c>
      <c r="Q986" t="s">
        <v>4402</v>
      </c>
      <c r="R986" s="2">
        <v>44927</v>
      </c>
      <c r="S986">
        <v>5510</v>
      </c>
      <c r="T986" s="2">
        <v>44562</v>
      </c>
      <c r="U986" t="s">
        <v>6990</v>
      </c>
      <c r="V986" t="s">
        <v>6991</v>
      </c>
      <c r="W986">
        <v>0</v>
      </c>
      <c r="Y986">
        <v>204</v>
      </c>
      <c r="Z986" s="2">
        <v>42005</v>
      </c>
      <c r="AF986" t="s">
        <v>20</v>
      </c>
      <c r="AG986" t="s">
        <v>21</v>
      </c>
      <c r="AH986">
        <v>5078</v>
      </c>
      <c r="AI986">
        <v>1</v>
      </c>
      <c r="AJ986">
        <v>5540</v>
      </c>
      <c r="AO986" t="s">
        <v>7722</v>
      </c>
      <c r="AP986" t="s">
        <v>7723</v>
      </c>
      <c r="AQ986" t="s">
        <v>2131</v>
      </c>
      <c r="AR986" t="s">
        <v>295</v>
      </c>
      <c r="AS986" t="s">
        <v>26</v>
      </c>
      <c r="AU986">
        <v>5078</v>
      </c>
      <c r="AV986">
        <v>5078</v>
      </c>
      <c r="AW986">
        <v>5078</v>
      </c>
      <c r="AX986">
        <v>2</v>
      </c>
      <c r="AY986">
        <v>15</v>
      </c>
      <c r="AZ986">
        <v>400</v>
      </c>
      <c r="BB986">
        <v>748</v>
      </c>
      <c r="BG986" t="s">
        <v>31</v>
      </c>
      <c r="BK986" t="s">
        <v>31</v>
      </c>
      <c r="BL986" t="s">
        <v>31</v>
      </c>
      <c r="BM986" s="2">
        <v>42005</v>
      </c>
    </row>
    <row r="987" spans="1:65">
      <c r="A987" t="s">
        <v>4401</v>
      </c>
      <c r="B987">
        <v>56551</v>
      </c>
      <c r="C987" t="s">
        <v>1908</v>
      </c>
      <c r="D987">
        <v>6551</v>
      </c>
      <c r="E987" t="s">
        <v>1908</v>
      </c>
      <c r="F987" t="s">
        <v>7503</v>
      </c>
      <c r="G987">
        <v>314</v>
      </c>
      <c r="I987" t="s">
        <v>7724</v>
      </c>
      <c r="J987" t="s">
        <v>6883</v>
      </c>
      <c r="K987" t="s">
        <v>918</v>
      </c>
      <c r="L987" t="s">
        <v>3282</v>
      </c>
      <c r="M987">
        <v>169100</v>
      </c>
      <c r="N987">
        <v>1.1000000000000001</v>
      </c>
      <c r="O987">
        <v>186.01</v>
      </c>
      <c r="Q987" t="s">
        <v>4402</v>
      </c>
      <c r="R987" s="2">
        <v>44927</v>
      </c>
      <c r="S987">
        <v>5510</v>
      </c>
      <c r="T987" s="2">
        <v>44562</v>
      </c>
      <c r="U987" t="s">
        <v>6990</v>
      </c>
      <c r="V987" t="s">
        <v>6991</v>
      </c>
      <c r="W987">
        <v>0</v>
      </c>
      <c r="Y987">
        <v>204</v>
      </c>
      <c r="Z987" s="2">
        <v>42005</v>
      </c>
      <c r="AF987" t="s">
        <v>20</v>
      </c>
      <c r="AG987" t="s">
        <v>21</v>
      </c>
      <c r="AH987">
        <v>5078</v>
      </c>
      <c r="AI987">
        <v>1</v>
      </c>
      <c r="AJ987">
        <v>5540</v>
      </c>
      <c r="AO987" t="s">
        <v>7722</v>
      </c>
      <c r="AP987" t="s">
        <v>7723</v>
      </c>
      <c r="AQ987" t="s">
        <v>2131</v>
      </c>
      <c r="AR987" t="s">
        <v>295</v>
      </c>
      <c r="AS987" t="s">
        <v>26</v>
      </c>
      <c r="AU987">
        <v>5078</v>
      </c>
      <c r="AV987">
        <v>5078</v>
      </c>
      <c r="AW987">
        <v>5078</v>
      </c>
      <c r="AX987">
        <v>3</v>
      </c>
      <c r="AY987">
        <v>16</v>
      </c>
      <c r="AZ987">
        <v>400</v>
      </c>
      <c r="BB987">
        <v>748</v>
      </c>
      <c r="BG987" t="s">
        <v>31</v>
      </c>
      <c r="BK987" t="s">
        <v>31</v>
      </c>
      <c r="BL987" t="s">
        <v>31</v>
      </c>
      <c r="BM987" s="2">
        <v>42005</v>
      </c>
    </row>
    <row r="988" spans="1:65">
      <c r="A988" t="s">
        <v>4401</v>
      </c>
      <c r="B988">
        <v>56551</v>
      </c>
      <c r="C988" t="s">
        <v>1908</v>
      </c>
      <c r="D988">
        <v>6551</v>
      </c>
      <c r="E988" t="s">
        <v>1908</v>
      </c>
      <c r="F988" t="s">
        <v>7503</v>
      </c>
      <c r="G988">
        <v>316</v>
      </c>
      <c r="I988" t="s">
        <v>7721</v>
      </c>
      <c r="J988" t="s">
        <v>6883</v>
      </c>
      <c r="K988" t="s">
        <v>1617</v>
      </c>
      <c r="L988" t="s">
        <v>2733</v>
      </c>
      <c r="M988">
        <v>35700</v>
      </c>
      <c r="N988">
        <v>1.1000000000000001</v>
      </c>
      <c r="O988">
        <v>39.270000000000003</v>
      </c>
      <c r="Q988" t="s">
        <v>4402</v>
      </c>
      <c r="R988" s="2">
        <v>44927</v>
      </c>
      <c r="S988">
        <v>5510</v>
      </c>
      <c r="T988" s="2">
        <v>44562</v>
      </c>
      <c r="U988" t="s">
        <v>6990</v>
      </c>
      <c r="V988" t="s">
        <v>6991</v>
      </c>
      <c r="W988">
        <v>0</v>
      </c>
      <c r="Y988">
        <v>204</v>
      </c>
      <c r="Z988" s="2">
        <v>42005</v>
      </c>
      <c r="AF988" t="s">
        <v>20</v>
      </c>
      <c r="AG988" t="s">
        <v>21</v>
      </c>
      <c r="AH988">
        <v>5078</v>
      </c>
      <c r="AI988">
        <v>1</v>
      </c>
      <c r="AJ988">
        <v>5540</v>
      </c>
      <c r="AO988" t="s">
        <v>7722</v>
      </c>
      <c r="AP988" t="s">
        <v>7723</v>
      </c>
      <c r="AQ988" t="s">
        <v>2131</v>
      </c>
      <c r="AR988" t="s">
        <v>295</v>
      </c>
      <c r="AS988" t="s">
        <v>26</v>
      </c>
      <c r="AU988">
        <v>5078</v>
      </c>
      <c r="AV988">
        <v>5078</v>
      </c>
      <c r="AW988">
        <v>5078</v>
      </c>
      <c r="AX988">
        <v>4</v>
      </c>
      <c r="AY988">
        <v>17</v>
      </c>
      <c r="AZ988">
        <v>400</v>
      </c>
      <c r="BB988">
        <v>748</v>
      </c>
      <c r="BG988" t="s">
        <v>31</v>
      </c>
      <c r="BK988" t="s">
        <v>31</v>
      </c>
      <c r="BL988" t="s">
        <v>31</v>
      </c>
      <c r="BM988" s="2">
        <v>42005</v>
      </c>
    </row>
    <row r="989" spans="1:65">
      <c r="A989" t="s">
        <v>4401</v>
      </c>
      <c r="B989">
        <v>56551</v>
      </c>
      <c r="C989" t="s">
        <v>1908</v>
      </c>
      <c r="D989">
        <v>6551</v>
      </c>
      <c r="E989" t="s">
        <v>1908</v>
      </c>
      <c r="F989" t="s">
        <v>7503</v>
      </c>
      <c r="G989">
        <v>316</v>
      </c>
      <c r="I989" t="s">
        <v>7721</v>
      </c>
      <c r="J989" t="s">
        <v>6883</v>
      </c>
      <c r="K989" t="s">
        <v>1617</v>
      </c>
      <c r="L989" t="s">
        <v>2733</v>
      </c>
      <c r="M989">
        <v>7100</v>
      </c>
      <c r="N989">
        <v>1.1000000000000001</v>
      </c>
      <c r="O989">
        <v>7.81</v>
      </c>
      <c r="Q989" t="s">
        <v>4402</v>
      </c>
      <c r="R989" s="2">
        <v>44927</v>
      </c>
      <c r="S989">
        <v>5510</v>
      </c>
      <c r="T989" s="2">
        <v>44562</v>
      </c>
      <c r="U989" t="s">
        <v>6990</v>
      </c>
      <c r="V989" t="s">
        <v>6991</v>
      </c>
      <c r="W989">
        <v>0</v>
      </c>
      <c r="Y989">
        <v>204</v>
      </c>
      <c r="Z989" s="2">
        <v>42005</v>
      </c>
      <c r="AF989" t="s">
        <v>20</v>
      </c>
      <c r="AG989" t="s">
        <v>21</v>
      </c>
      <c r="AH989">
        <v>5078</v>
      </c>
      <c r="AI989">
        <v>1</v>
      </c>
      <c r="AJ989">
        <v>5540</v>
      </c>
      <c r="AO989" t="s">
        <v>7722</v>
      </c>
      <c r="AP989" t="s">
        <v>7723</v>
      </c>
      <c r="AQ989" t="s">
        <v>2131</v>
      </c>
      <c r="AR989" t="s">
        <v>295</v>
      </c>
      <c r="AS989" t="s">
        <v>26</v>
      </c>
      <c r="AU989">
        <v>5078</v>
      </c>
      <c r="AV989">
        <v>5078</v>
      </c>
      <c r="AW989">
        <v>5078</v>
      </c>
      <c r="AX989">
        <v>5</v>
      </c>
      <c r="AY989">
        <v>18</v>
      </c>
      <c r="AZ989">
        <v>400</v>
      </c>
      <c r="BB989">
        <v>748</v>
      </c>
      <c r="BG989" t="s">
        <v>31</v>
      </c>
      <c r="BK989" t="s">
        <v>31</v>
      </c>
      <c r="BL989" t="s">
        <v>31</v>
      </c>
      <c r="BM989" s="2">
        <v>42005</v>
      </c>
    </row>
    <row r="990" spans="1:65">
      <c r="A990">
        <v>53076</v>
      </c>
      <c r="B990">
        <v>56551</v>
      </c>
      <c r="C990" t="s">
        <v>1908</v>
      </c>
      <c r="D990">
        <v>6551</v>
      </c>
      <c r="E990" t="s">
        <v>1908</v>
      </c>
      <c r="F990" t="s">
        <v>7725</v>
      </c>
      <c r="G990">
        <v>304</v>
      </c>
      <c r="I990" t="s">
        <v>7726</v>
      </c>
      <c r="J990" t="s">
        <v>6883</v>
      </c>
      <c r="K990" t="s">
        <v>430</v>
      </c>
      <c r="L990" t="s">
        <v>27</v>
      </c>
      <c r="M990">
        <v>14105300</v>
      </c>
      <c r="N990">
        <v>1.1000000000000001</v>
      </c>
      <c r="O990">
        <v>15515.83</v>
      </c>
      <c r="Q990" t="s">
        <v>2075</v>
      </c>
      <c r="R990" s="2">
        <v>44927</v>
      </c>
      <c r="S990">
        <v>5510</v>
      </c>
      <c r="T990" s="2">
        <v>44562</v>
      </c>
      <c r="U990" t="s">
        <v>6990</v>
      </c>
      <c r="V990" t="s">
        <v>6991</v>
      </c>
      <c r="W990">
        <v>0</v>
      </c>
      <c r="Y990">
        <v>204</v>
      </c>
      <c r="Z990" s="2">
        <v>42005</v>
      </c>
      <c r="AC990" s="2">
        <v>45630</v>
      </c>
      <c r="AF990" t="s">
        <v>20</v>
      </c>
      <c r="AG990" t="s">
        <v>21</v>
      </c>
      <c r="AH990">
        <v>5080</v>
      </c>
      <c r="AI990">
        <v>1</v>
      </c>
      <c r="AJ990">
        <v>5540</v>
      </c>
      <c r="AO990" t="s">
        <v>7727</v>
      </c>
      <c r="AS990" t="s">
        <v>26</v>
      </c>
      <c r="AU990">
        <v>5080</v>
      </c>
      <c r="AV990">
        <v>5080</v>
      </c>
      <c r="AW990">
        <v>5080</v>
      </c>
      <c r="AX990">
        <v>1</v>
      </c>
      <c r="AY990">
        <v>1</v>
      </c>
      <c r="AZ990">
        <v>400</v>
      </c>
      <c r="BB990">
        <v>748</v>
      </c>
      <c r="BE990" t="s">
        <v>2078</v>
      </c>
      <c r="BF990" t="s">
        <v>2078</v>
      </c>
      <c r="BG990" t="s">
        <v>32</v>
      </c>
      <c r="BH990" t="s">
        <v>34</v>
      </c>
      <c r="BK990" t="s">
        <v>31</v>
      </c>
      <c r="BL990" t="s">
        <v>31</v>
      </c>
      <c r="BM990" s="2">
        <v>42005</v>
      </c>
    </row>
    <row r="991" spans="1:65">
      <c r="A991">
        <v>53079</v>
      </c>
      <c r="B991">
        <v>56551</v>
      </c>
      <c r="C991" t="s">
        <v>1908</v>
      </c>
      <c r="D991">
        <v>6551</v>
      </c>
      <c r="E991" t="s">
        <v>1908</v>
      </c>
      <c r="F991" t="s">
        <v>7728</v>
      </c>
      <c r="G991">
        <v>71</v>
      </c>
      <c r="I991" t="s">
        <v>7726</v>
      </c>
      <c r="J991" t="s">
        <v>6883</v>
      </c>
      <c r="K991" t="s">
        <v>430</v>
      </c>
      <c r="M991">
        <v>4779500</v>
      </c>
      <c r="N991">
        <v>1.1000000000000001</v>
      </c>
      <c r="O991">
        <v>5257.45</v>
      </c>
      <c r="Q991" t="s">
        <v>2080</v>
      </c>
      <c r="R991" s="2">
        <v>44927</v>
      </c>
      <c r="S991">
        <v>5510</v>
      </c>
      <c r="T991" s="2">
        <v>44562</v>
      </c>
      <c r="U991" t="s">
        <v>6990</v>
      </c>
      <c r="V991" t="s">
        <v>6991</v>
      </c>
      <c r="W991">
        <v>0</v>
      </c>
      <c r="Y991">
        <v>204</v>
      </c>
      <c r="Z991" s="2">
        <v>42005</v>
      </c>
      <c r="AC991" s="2">
        <v>45630</v>
      </c>
      <c r="AE991" t="s">
        <v>7726</v>
      </c>
      <c r="AF991" t="s">
        <v>20</v>
      </c>
      <c r="AG991" t="s">
        <v>21</v>
      </c>
      <c r="AH991">
        <v>5081</v>
      </c>
      <c r="AI991">
        <v>1</v>
      </c>
      <c r="AJ991">
        <v>5540</v>
      </c>
      <c r="AO991" t="s">
        <v>7728</v>
      </c>
      <c r="AS991" t="s">
        <v>26</v>
      </c>
      <c r="AU991">
        <v>5081</v>
      </c>
      <c r="AV991">
        <v>5081</v>
      </c>
      <c r="AW991">
        <v>5081</v>
      </c>
      <c r="AX991">
        <v>1</v>
      </c>
      <c r="AY991">
        <v>2</v>
      </c>
      <c r="AZ991">
        <v>400</v>
      </c>
      <c r="BB991">
        <v>748</v>
      </c>
      <c r="BE991" t="s">
        <v>2082</v>
      </c>
      <c r="BF991" t="s">
        <v>2082</v>
      </c>
      <c r="BG991" t="s">
        <v>31</v>
      </c>
      <c r="BK991" t="s">
        <v>31</v>
      </c>
      <c r="BL991" t="s">
        <v>31</v>
      </c>
      <c r="BM991" s="2">
        <v>42005</v>
      </c>
    </row>
    <row r="992" spans="1:65">
      <c r="A992" t="s">
        <v>4170</v>
      </c>
      <c r="B992">
        <v>56551</v>
      </c>
      <c r="C992" t="s">
        <v>1908</v>
      </c>
      <c r="D992">
        <v>6551</v>
      </c>
      <c r="E992" t="s">
        <v>1908</v>
      </c>
      <c r="F992" t="s">
        <v>7729</v>
      </c>
      <c r="G992">
        <v>110</v>
      </c>
      <c r="I992" t="s">
        <v>7730</v>
      </c>
      <c r="J992" t="s">
        <v>6883</v>
      </c>
      <c r="K992" t="s">
        <v>200</v>
      </c>
      <c r="L992" t="s">
        <v>3980</v>
      </c>
      <c r="M992">
        <v>430700</v>
      </c>
      <c r="N992">
        <v>1.1000000000000001</v>
      </c>
      <c r="O992">
        <v>473.77</v>
      </c>
      <c r="Q992" t="s">
        <v>2058</v>
      </c>
      <c r="R992" s="2">
        <v>44927</v>
      </c>
      <c r="S992">
        <v>5510</v>
      </c>
      <c r="T992" s="2">
        <v>44562</v>
      </c>
      <c r="U992" t="s">
        <v>6990</v>
      </c>
      <c r="V992" t="s">
        <v>6991</v>
      </c>
      <c r="W992">
        <v>0</v>
      </c>
      <c r="Y992">
        <v>204</v>
      </c>
      <c r="Z992" s="2">
        <v>42005</v>
      </c>
      <c r="AE992" t="s">
        <v>7730</v>
      </c>
      <c r="AF992" t="s">
        <v>20</v>
      </c>
      <c r="AG992" t="s">
        <v>21</v>
      </c>
      <c r="AH992">
        <v>5082</v>
      </c>
      <c r="AI992">
        <v>1</v>
      </c>
      <c r="AJ992">
        <v>5540</v>
      </c>
      <c r="AO992" t="s">
        <v>7729</v>
      </c>
      <c r="AS992" t="s">
        <v>26</v>
      </c>
      <c r="AU992">
        <v>5082</v>
      </c>
      <c r="AV992">
        <v>5082</v>
      </c>
      <c r="AW992">
        <v>5082</v>
      </c>
      <c r="AX992">
        <v>1</v>
      </c>
      <c r="AY992">
        <v>2</v>
      </c>
      <c r="AZ992">
        <v>400</v>
      </c>
      <c r="BB992">
        <v>748</v>
      </c>
      <c r="BE992" t="s">
        <v>4172</v>
      </c>
      <c r="BF992" t="s">
        <v>4172</v>
      </c>
      <c r="BG992" t="s">
        <v>31</v>
      </c>
      <c r="BK992" t="s">
        <v>31</v>
      </c>
      <c r="BL992" t="s">
        <v>31</v>
      </c>
      <c r="BM992" s="2">
        <v>42005</v>
      </c>
    </row>
    <row r="993" spans="1:65">
      <c r="A993" t="s">
        <v>4076</v>
      </c>
      <c r="B993">
        <v>56551</v>
      </c>
      <c r="C993" t="s">
        <v>1908</v>
      </c>
      <c r="D993">
        <v>6551</v>
      </c>
      <c r="E993" t="s">
        <v>1908</v>
      </c>
      <c r="F993" t="s">
        <v>5569</v>
      </c>
      <c r="G993">
        <v>59</v>
      </c>
      <c r="I993" t="s">
        <v>7731</v>
      </c>
      <c r="J993" t="s">
        <v>6883</v>
      </c>
      <c r="K993" t="s">
        <v>240</v>
      </c>
      <c r="M993">
        <v>2564700</v>
      </c>
      <c r="N993">
        <v>1.1000000000000001</v>
      </c>
      <c r="O993">
        <v>2821.17</v>
      </c>
      <c r="Q993" t="s">
        <v>4077</v>
      </c>
      <c r="R993" s="2">
        <v>44927</v>
      </c>
      <c r="S993">
        <v>5510</v>
      </c>
      <c r="T993" s="2">
        <v>44562</v>
      </c>
      <c r="U993" t="s">
        <v>6921</v>
      </c>
      <c r="V993" t="s">
        <v>7732</v>
      </c>
      <c r="W993">
        <v>0</v>
      </c>
      <c r="Y993">
        <v>204</v>
      </c>
      <c r="Z993" s="2">
        <v>42005</v>
      </c>
      <c r="AF993" t="s">
        <v>20</v>
      </c>
      <c r="AG993" t="s">
        <v>21</v>
      </c>
      <c r="AH993">
        <v>5083</v>
      </c>
      <c r="AI993">
        <v>1</v>
      </c>
      <c r="AJ993">
        <v>5540</v>
      </c>
      <c r="AO993" t="s">
        <v>4078</v>
      </c>
      <c r="AP993" t="s">
        <v>4081</v>
      </c>
      <c r="AS993" t="s">
        <v>26</v>
      </c>
      <c r="AU993">
        <v>5083</v>
      </c>
      <c r="AV993">
        <v>5083</v>
      </c>
      <c r="AW993">
        <v>5083</v>
      </c>
      <c r="AX993">
        <v>1</v>
      </c>
      <c r="AY993">
        <v>1</v>
      </c>
      <c r="AZ993">
        <v>400</v>
      </c>
      <c r="BB993">
        <v>748</v>
      </c>
      <c r="BE993" t="s">
        <v>4080</v>
      </c>
      <c r="BF993" t="s">
        <v>4080</v>
      </c>
      <c r="BG993" t="s">
        <v>31</v>
      </c>
      <c r="BK993" t="s">
        <v>31</v>
      </c>
      <c r="BL993" t="s">
        <v>31</v>
      </c>
      <c r="BM993" s="2">
        <v>42005</v>
      </c>
    </row>
    <row r="994" spans="1:65">
      <c r="A994" t="s">
        <v>4076</v>
      </c>
      <c r="B994">
        <v>56551</v>
      </c>
      <c r="C994" t="s">
        <v>1908</v>
      </c>
      <c r="D994">
        <v>6551</v>
      </c>
      <c r="E994" t="s">
        <v>1908</v>
      </c>
      <c r="F994" t="s">
        <v>5569</v>
      </c>
      <c r="G994">
        <v>31</v>
      </c>
      <c r="I994" t="s">
        <v>7731</v>
      </c>
      <c r="J994" t="s">
        <v>6883</v>
      </c>
      <c r="K994" t="s">
        <v>240</v>
      </c>
      <c r="L994" t="s">
        <v>27</v>
      </c>
      <c r="M994">
        <v>600500</v>
      </c>
      <c r="N994">
        <v>1.1000000000000001</v>
      </c>
      <c r="O994">
        <v>660.55</v>
      </c>
      <c r="Q994" t="s">
        <v>4077</v>
      </c>
      <c r="R994" s="2">
        <v>44927</v>
      </c>
      <c r="S994">
        <v>5510</v>
      </c>
      <c r="T994" s="2">
        <v>44562</v>
      </c>
      <c r="U994" t="s">
        <v>6921</v>
      </c>
      <c r="V994" t="s">
        <v>7732</v>
      </c>
      <c r="W994">
        <v>0</v>
      </c>
      <c r="Y994">
        <v>204</v>
      </c>
      <c r="Z994" s="2">
        <v>42005</v>
      </c>
      <c r="AF994" t="s">
        <v>20</v>
      </c>
      <c r="AG994" t="s">
        <v>21</v>
      </c>
      <c r="AH994">
        <v>5083</v>
      </c>
      <c r="AI994">
        <v>1</v>
      </c>
      <c r="AJ994">
        <v>5540</v>
      </c>
      <c r="AO994" t="s">
        <v>4078</v>
      </c>
      <c r="AP994" t="s">
        <v>4081</v>
      </c>
      <c r="AS994" t="s">
        <v>26</v>
      </c>
      <c r="AU994">
        <v>5083</v>
      </c>
      <c r="AV994">
        <v>5083</v>
      </c>
      <c r="AW994">
        <v>5083</v>
      </c>
      <c r="AX994">
        <v>2</v>
      </c>
      <c r="AY994">
        <v>2</v>
      </c>
      <c r="AZ994">
        <v>400</v>
      </c>
      <c r="BB994">
        <v>748</v>
      </c>
      <c r="BE994" t="s">
        <v>4082</v>
      </c>
      <c r="BF994" t="s">
        <v>4082</v>
      </c>
      <c r="BG994" t="s">
        <v>31</v>
      </c>
      <c r="BK994" t="s">
        <v>31</v>
      </c>
      <c r="BL994" t="s">
        <v>31</v>
      </c>
      <c r="BM994" s="2">
        <v>42005</v>
      </c>
    </row>
    <row r="995" spans="1:65">
      <c r="A995" t="s">
        <v>4090</v>
      </c>
      <c r="B995">
        <v>56551</v>
      </c>
      <c r="C995" t="s">
        <v>1908</v>
      </c>
      <c r="D995">
        <v>6551</v>
      </c>
      <c r="E995" t="s">
        <v>1908</v>
      </c>
      <c r="F995" t="s">
        <v>7412</v>
      </c>
      <c r="G995">
        <v>11</v>
      </c>
      <c r="I995" t="s">
        <v>7413</v>
      </c>
      <c r="J995" t="s">
        <v>6883</v>
      </c>
      <c r="K995" t="s">
        <v>504</v>
      </c>
      <c r="L995" t="s">
        <v>27</v>
      </c>
      <c r="M995">
        <v>297500</v>
      </c>
      <c r="N995">
        <v>1.1000000000000001</v>
      </c>
      <c r="O995">
        <v>327.25</v>
      </c>
      <c r="Q995" t="s">
        <v>4091</v>
      </c>
      <c r="R995" s="2">
        <v>44927</v>
      </c>
      <c r="S995">
        <v>5510</v>
      </c>
      <c r="T995" s="2">
        <v>44562</v>
      </c>
      <c r="U995" t="s">
        <v>6990</v>
      </c>
      <c r="V995" t="s">
        <v>6991</v>
      </c>
      <c r="W995">
        <v>0</v>
      </c>
      <c r="Y995">
        <v>204</v>
      </c>
      <c r="Z995" s="2">
        <v>42005</v>
      </c>
      <c r="AC995" s="2">
        <v>41311</v>
      </c>
      <c r="AE995" t="s">
        <v>7413</v>
      </c>
      <c r="AF995" t="s">
        <v>20</v>
      </c>
      <c r="AG995" t="s">
        <v>21</v>
      </c>
      <c r="AH995">
        <v>5084</v>
      </c>
      <c r="AI995">
        <v>1</v>
      </c>
      <c r="AJ995">
        <v>5540</v>
      </c>
      <c r="AO995" t="s">
        <v>7412</v>
      </c>
      <c r="AS995" t="s">
        <v>26</v>
      </c>
      <c r="AU995">
        <v>5084</v>
      </c>
      <c r="AV995">
        <v>5084</v>
      </c>
      <c r="AW995">
        <v>5084</v>
      </c>
      <c r="AX995">
        <v>1</v>
      </c>
      <c r="AY995">
        <v>3</v>
      </c>
      <c r="AZ995">
        <v>400</v>
      </c>
      <c r="BB995">
        <v>748</v>
      </c>
      <c r="BG995" t="s">
        <v>31</v>
      </c>
      <c r="BK995" t="s">
        <v>31</v>
      </c>
      <c r="BL995" t="s">
        <v>31</v>
      </c>
      <c r="BM995" s="2">
        <v>42005</v>
      </c>
    </row>
    <row r="996" spans="1:65">
      <c r="A996" t="s">
        <v>4028</v>
      </c>
      <c r="B996">
        <v>56551</v>
      </c>
      <c r="C996" t="s">
        <v>1908</v>
      </c>
      <c r="D996">
        <v>6551</v>
      </c>
      <c r="E996" t="s">
        <v>1908</v>
      </c>
      <c r="F996" t="s">
        <v>7733</v>
      </c>
      <c r="G996">
        <v>75</v>
      </c>
      <c r="I996" t="s">
        <v>7734</v>
      </c>
      <c r="J996" t="s">
        <v>6877</v>
      </c>
      <c r="K996" t="s">
        <v>2451</v>
      </c>
      <c r="M996">
        <v>110700</v>
      </c>
      <c r="N996">
        <v>1.1000000000000001</v>
      </c>
      <c r="O996">
        <v>121.77</v>
      </c>
      <c r="Q996" t="s">
        <v>4029</v>
      </c>
      <c r="R996" s="2">
        <v>44927</v>
      </c>
      <c r="S996">
        <v>5510</v>
      </c>
      <c r="T996" s="2">
        <v>44562</v>
      </c>
      <c r="U996" t="s">
        <v>6990</v>
      </c>
      <c r="V996" t="s">
        <v>6991</v>
      </c>
      <c r="W996">
        <v>0</v>
      </c>
      <c r="Y996">
        <v>204</v>
      </c>
      <c r="Z996" s="2">
        <v>42005</v>
      </c>
      <c r="AE996" t="s">
        <v>7734</v>
      </c>
      <c r="AF996" t="s">
        <v>20</v>
      </c>
      <c r="AG996" t="s">
        <v>21</v>
      </c>
      <c r="AH996">
        <v>5085</v>
      </c>
      <c r="AI996">
        <v>1</v>
      </c>
      <c r="AJ996">
        <v>5541</v>
      </c>
      <c r="AK996" t="s">
        <v>7735</v>
      </c>
      <c r="AO996" t="s">
        <v>7733</v>
      </c>
      <c r="AS996" t="s">
        <v>26</v>
      </c>
      <c r="AU996">
        <v>5085</v>
      </c>
      <c r="AV996">
        <v>5085</v>
      </c>
      <c r="AW996">
        <v>5085</v>
      </c>
      <c r="AX996">
        <v>1</v>
      </c>
      <c r="AY996">
        <v>2</v>
      </c>
      <c r="AZ996">
        <v>400</v>
      </c>
      <c r="BB996">
        <v>748</v>
      </c>
      <c r="BG996" t="s">
        <v>31</v>
      </c>
      <c r="BK996" t="s">
        <v>31</v>
      </c>
      <c r="BL996" t="s">
        <v>31</v>
      </c>
      <c r="BM996" s="2">
        <v>42005</v>
      </c>
    </row>
    <row r="997" spans="1:65">
      <c r="A997" t="s">
        <v>4024</v>
      </c>
      <c r="B997">
        <v>56551</v>
      </c>
      <c r="C997" t="s">
        <v>1908</v>
      </c>
      <c r="D997">
        <v>6551</v>
      </c>
      <c r="E997" t="s">
        <v>1908</v>
      </c>
      <c r="F997" t="s">
        <v>7736</v>
      </c>
      <c r="G997">
        <v>32</v>
      </c>
      <c r="H997" t="s">
        <v>6882</v>
      </c>
      <c r="I997" t="s">
        <v>7737</v>
      </c>
      <c r="J997" t="s">
        <v>6877</v>
      </c>
      <c r="K997" t="s">
        <v>2451</v>
      </c>
      <c r="M997">
        <v>59300</v>
      </c>
      <c r="N997">
        <v>1.1000000000000001</v>
      </c>
      <c r="O997">
        <v>65.23</v>
      </c>
      <c r="Q997" t="s">
        <v>4025</v>
      </c>
      <c r="R997" s="2">
        <v>44927</v>
      </c>
      <c r="S997">
        <v>5510</v>
      </c>
      <c r="T997" s="2">
        <v>44562</v>
      </c>
      <c r="U997" t="s">
        <v>6990</v>
      </c>
      <c r="V997" t="s">
        <v>6991</v>
      </c>
      <c r="W997">
        <v>0</v>
      </c>
      <c r="Y997">
        <v>204</v>
      </c>
      <c r="Z997" s="2">
        <v>42005</v>
      </c>
      <c r="AE997" t="s">
        <v>7737</v>
      </c>
      <c r="AF997" t="s">
        <v>20</v>
      </c>
      <c r="AG997" t="s">
        <v>21</v>
      </c>
      <c r="AH997">
        <v>5086</v>
      </c>
      <c r="AI997">
        <v>1</v>
      </c>
      <c r="AJ997">
        <v>5541</v>
      </c>
      <c r="AK997" t="s">
        <v>7738</v>
      </c>
      <c r="AO997" t="s">
        <v>7736</v>
      </c>
      <c r="AS997" t="s">
        <v>26</v>
      </c>
      <c r="AU997">
        <v>5086</v>
      </c>
      <c r="AV997">
        <v>5086</v>
      </c>
      <c r="AW997">
        <v>5086</v>
      </c>
      <c r="AX997">
        <v>1</v>
      </c>
      <c r="AY997">
        <v>1</v>
      </c>
      <c r="AZ997">
        <v>400</v>
      </c>
      <c r="BB997">
        <v>748</v>
      </c>
      <c r="BG997" t="s">
        <v>31</v>
      </c>
      <c r="BK997" t="s">
        <v>31</v>
      </c>
      <c r="BL997" t="s">
        <v>31</v>
      </c>
      <c r="BM997" s="2">
        <v>42005</v>
      </c>
    </row>
    <row r="998" spans="1:65">
      <c r="A998">
        <v>109861</v>
      </c>
      <c r="B998">
        <v>56551</v>
      </c>
      <c r="C998" t="s">
        <v>1908</v>
      </c>
      <c r="D998">
        <v>6551</v>
      </c>
      <c r="E998" t="s">
        <v>1908</v>
      </c>
      <c r="F998" t="s">
        <v>7739</v>
      </c>
      <c r="G998">
        <v>1</v>
      </c>
      <c r="H998">
        <v>-3</v>
      </c>
      <c r="I998" t="s">
        <v>7740</v>
      </c>
      <c r="J998" t="s">
        <v>6883</v>
      </c>
      <c r="K998" t="s">
        <v>1828</v>
      </c>
      <c r="M998">
        <v>762200</v>
      </c>
      <c r="N998">
        <v>1.1000000000000001</v>
      </c>
      <c r="O998">
        <v>838.42</v>
      </c>
      <c r="Q998" t="s">
        <v>2948</v>
      </c>
      <c r="R998" s="2">
        <v>44927</v>
      </c>
      <c r="S998">
        <v>5510</v>
      </c>
      <c r="T998" s="2">
        <v>44197</v>
      </c>
      <c r="U998" t="s">
        <v>6990</v>
      </c>
      <c r="V998" t="s">
        <v>6991</v>
      </c>
      <c r="W998">
        <v>0</v>
      </c>
      <c r="Y998">
        <v>204</v>
      </c>
      <c r="Z998" s="2">
        <v>43101</v>
      </c>
      <c r="AD998" t="s">
        <v>2952</v>
      </c>
      <c r="AE998" t="s">
        <v>7741</v>
      </c>
      <c r="AF998" t="s">
        <v>20</v>
      </c>
      <c r="AG998" t="s">
        <v>21</v>
      </c>
      <c r="AH998">
        <v>5087</v>
      </c>
      <c r="AI998">
        <v>1</v>
      </c>
      <c r="AJ998">
        <v>5540</v>
      </c>
      <c r="AO998" t="s">
        <v>7739</v>
      </c>
      <c r="AS998" t="s">
        <v>26</v>
      </c>
      <c r="AU998">
        <v>5087</v>
      </c>
      <c r="AV998">
        <v>5087</v>
      </c>
      <c r="AW998">
        <v>5087</v>
      </c>
      <c r="AX998">
        <v>1</v>
      </c>
      <c r="AY998">
        <v>1</v>
      </c>
      <c r="AZ998">
        <v>400</v>
      </c>
      <c r="BB998">
        <v>748</v>
      </c>
      <c r="BE998" t="s">
        <v>2951</v>
      </c>
      <c r="BF998" t="s">
        <v>2951</v>
      </c>
      <c r="BG998" t="s">
        <v>31</v>
      </c>
      <c r="BK998" t="s">
        <v>31</v>
      </c>
      <c r="BL998" t="s">
        <v>31</v>
      </c>
      <c r="BM998" s="2">
        <v>43101</v>
      </c>
    </row>
    <row r="999" spans="1:65">
      <c r="A999">
        <v>109862</v>
      </c>
      <c r="B999">
        <v>56551</v>
      </c>
      <c r="C999" t="s">
        <v>1908</v>
      </c>
      <c r="D999">
        <v>6551</v>
      </c>
      <c r="E999" t="s">
        <v>1908</v>
      </c>
      <c r="F999" t="s">
        <v>505</v>
      </c>
      <c r="G999">
        <v>88</v>
      </c>
      <c r="I999" t="s">
        <v>7742</v>
      </c>
      <c r="J999" t="s">
        <v>6883</v>
      </c>
      <c r="K999" t="s">
        <v>1485</v>
      </c>
      <c r="M999">
        <v>11338300</v>
      </c>
      <c r="N999">
        <v>1.1000000000000001</v>
      </c>
      <c r="O999">
        <v>12472.13</v>
      </c>
      <c r="Q999" t="s">
        <v>2954</v>
      </c>
      <c r="R999" s="2">
        <v>44927</v>
      </c>
      <c r="S999">
        <v>5510</v>
      </c>
      <c r="T999" s="2">
        <v>44562</v>
      </c>
      <c r="U999" t="s">
        <v>6990</v>
      </c>
      <c r="V999" t="s">
        <v>6991</v>
      </c>
      <c r="W999">
        <v>0</v>
      </c>
      <c r="Y999">
        <v>204</v>
      </c>
      <c r="Z999" s="2">
        <v>43101</v>
      </c>
      <c r="AD999" t="s">
        <v>7743</v>
      </c>
      <c r="AE999" t="s">
        <v>7742</v>
      </c>
      <c r="AF999" t="s">
        <v>20</v>
      </c>
      <c r="AG999" t="s">
        <v>21</v>
      </c>
      <c r="AH999">
        <v>5088</v>
      </c>
      <c r="AI999">
        <v>1</v>
      </c>
      <c r="AJ999">
        <v>5540</v>
      </c>
      <c r="AO999" t="s">
        <v>505</v>
      </c>
      <c r="AS999" t="s">
        <v>26</v>
      </c>
      <c r="AU999">
        <v>5088</v>
      </c>
      <c r="AV999">
        <v>5088</v>
      </c>
      <c r="AW999">
        <v>5088</v>
      </c>
      <c r="AX999">
        <v>1</v>
      </c>
      <c r="AY999">
        <v>1</v>
      </c>
      <c r="AZ999">
        <v>400</v>
      </c>
      <c r="BB999">
        <v>748</v>
      </c>
      <c r="BE999" t="s">
        <v>2957</v>
      </c>
      <c r="BF999" t="s">
        <v>2957</v>
      </c>
      <c r="BG999" t="s">
        <v>32</v>
      </c>
      <c r="BH999" t="s">
        <v>34</v>
      </c>
      <c r="BK999" t="s">
        <v>31</v>
      </c>
      <c r="BL999" t="s">
        <v>31</v>
      </c>
      <c r="BM999" s="2">
        <v>43101</v>
      </c>
    </row>
    <row r="1000" spans="1:65">
      <c r="A1000">
        <v>109863</v>
      </c>
      <c r="B1000">
        <v>56551</v>
      </c>
      <c r="C1000" t="s">
        <v>1908</v>
      </c>
      <c r="D1000">
        <v>6551</v>
      </c>
      <c r="E1000" t="s">
        <v>1908</v>
      </c>
      <c r="F1000" t="s">
        <v>7744</v>
      </c>
      <c r="G1000">
        <v>54</v>
      </c>
      <c r="I1000" t="s">
        <v>7745</v>
      </c>
      <c r="J1000" t="s">
        <v>6883</v>
      </c>
      <c r="K1000" t="s">
        <v>1828</v>
      </c>
      <c r="M1000">
        <v>35146400</v>
      </c>
      <c r="N1000">
        <v>1.1000000000000001</v>
      </c>
      <c r="O1000">
        <v>38661.040000000001</v>
      </c>
      <c r="Q1000" t="s">
        <v>2959</v>
      </c>
      <c r="R1000" s="2">
        <v>44927</v>
      </c>
      <c r="S1000">
        <v>5510</v>
      </c>
      <c r="T1000" s="2">
        <v>44562</v>
      </c>
      <c r="U1000" t="s">
        <v>6990</v>
      </c>
      <c r="V1000" t="s">
        <v>6991</v>
      </c>
      <c r="W1000">
        <v>0</v>
      </c>
      <c r="Y1000">
        <v>204</v>
      </c>
      <c r="Z1000" s="2">
        <v>43101</v>
      </c>
      <c r="AC1000" s="2">
        <v>45640</v>
      </c>
      <c r="AD1000" t="s">
        <v>2962</v>
      </c>
      <c r="AE1000" t="s">
        <v>7745</v>
      </c>
      <c r="AF1000" t="s">
        <v>20</v>
      </c>
      <c r="AG1000" t="s">
        <v>21</v>
      </c>
      <c r="AH1000">
        <v>5089</v>
      </c>
      <c r="AI1000">
        <v>1</v>
      </c>
      <c r="AJ1000">
        <v>5540</v>
      </c>
      <c r="AO1000" t="s">
        <v>7744</v>
      </c>
      <c r="AS1000" t="s">
        <v>26</v>
      </c>
      <c r="AU1000">
        <v>5089</v>
      </c>
      <c r="AV1000">
        <v>5089</v>
      </c>
      <c r="AW1000">
        <v>5089</v>
      </c>
      <c r="AX1000">
        <v>1</v>
      </c>
      <c r="AY1000">
        <v>1</v>
      </c>
      <c r="AZ1000">
        <v>400</v>
      </c>
      <c r="BB1000">
        <v>748</v>
      </c>
      <c r="BG1000" t="s">
        <v>32</v>
      </c>
      <c r="BK1000" t="s">
        <v>31</v>
      </c>
      <c r="BL1000" t="s">
        <v>31</v>
      </c>
      <c r="BM1000" s="2">
        <v>43101</v>
      </c>
    </row>
    <row r="1001" spans="1:65">
      <c r="A1001">
        <v>109863</v>
      </c>
      <c r="B1001">
        <v>56551</v>
      </c>
      <c r="C1001" t="s">
        <v>1908</v>
      </c>
      <c r="D1001">
        <v>6551</v>
      </c>
      <c r="E1001" t="s">
        <v>1908</v>
      </c>
      <c r="F1001" t="s">
        <v>7744</v>
      </c>
      <c r="G1001">
        <v>54</v>
      </c>
      <c r="I1001" t="s">
        <v>7745</v>
      </c>
      <c r="J1001" t="s">
        <v>6883</v>
      </c>
      <c r="K1001" t="s">
        <v>1828</v>
      </c>
      <c r="M1001">
        <v>6500</v>
      </c>
      <c r="N1001">
        <v>1.1000000000000001</v>
      </c>
      <c r="O1001">
        <v>7.15</v>
      </c>
      <c r="Q1001" t="s">
        <v>2959</v>
      </c>
      <c r="R1001" s="2">
        <v>44927</v>
      </c>
      <c r="S1001">
        <v>5510</v>
      </c>
      <c r="T1001" s="2">
        <v>44562</v>
      </c>
      <c r="U1001" t="s">
        <v>6990</v>
      </c>
      <c r="V1001" t="s">
        <v>6991</v>
      </c>
      <c r="W1001">
        <v>0</v>
      </c>
      <c r="Y1001">
        <v>204</v>
      </c>
      <c r="Z1001" s="2">
        <v>43101</v>
      </c>
      <c r="AC1001" s="2">
        <v>45640</v>
      </c>
      <c r="AD1001" t="s">
        <v>2962</v>
      </c>
      <c r="AE1001" t="s">
        <v>7745</v>
      </c>
      <c r="AF1001" t="s">
        <v>20</v>
      </c>
      <c r="AG1001" t="s">
        <v>21</v>
      </c>
      <c r="AH1001">
        <v>5089</v>
      </c>
      <c r="AI1001">
        <v>1</v>
      </c>
      <c r="AJ1001">
        <v>5540</v>
      </c>
      <c r="AO1001" t="s">
        <v>7744</v>
      </c>
      <c r="AS1001" t="s">
        <v>26</v>
      </c>
      <c r="AU1001">
        <v>5089</v>
      </c>
      <c r="AV1001">
        <v>5089</v>
      </c>
      <c r="AW1001">
        <v>5089</v>
      </c>
      <c r="AX1001">
        <v>2</v>
      </c>
      <c r="AY1001">
        <v>2</v>
      </c>
      <c r="AZ1001">
        <v>400</v>
      </c>
      <c r="BB1001">
        <v>748</v>
      </c>
      <c r="BG1001" t="s">
        <v>31</v>
      </c>
      <c r="BK1001" t="s">
        <v>31</v>
      </c>
      <c r="BL1001" t="s">
        <v>31</v>
      </c>
      <c r="BM1001" s="2">
        <v>43101</v>
      </c>
    </row>
    <row r="1002" spans="1:65">
      <c r="A1002">
        <v>109864</v>
      </c>
      <c r="B1002">
        <v>56551</v>
      </c>
      <c r="C1002" t="s">
        <v>1908</v>
      </c>
      <c r="D1002">
        <v>6551</v>
      </c>
      <c r="E1002" t="s">
        <v>1908</v>
      </c>
      <c r="F1002" t="s">
        <v>7746</v>
      </c>
      <c r="G1002">
        <v>921</v>
      </c>
      <c r="I1002" t="s">
        <v>7747</v>
      </c>
      <c r="J1002" t="s">
        <v>6883</v>
      </c>
      <c r="K1002" t="s">
        <v>1485</v>
      </c>
      <c r="M1002">
        <v>4761600</v>
      </c>
      <c r="N1002">
        <v>1.1000000000000001</v>
      </c>
      <c r="O1002">
        <v>5237.76</v>
      </c>
      <c r="Q1002" t="s">
        <v>2964</v>
      </c>
      <c r="R1002" s="2">
        <v>44927</v>
      </c>
      <c r="S1002">
        <v>5510</v>
      </c>
      <c r="T1002" s="2">
        <v>44562</v>
      </c>
      <c r="U1002" t="s">
        <v>6990</v>
      </c>
      <c r="V1002" t="s">
        <v>6991</v>
      </c>
      <c r="W1002">
        <v>0</v>
      </c>
      <c r="Y1002">
        <v>204</v>
      </c>
      <c r="Z1002" s="2">
        <v>43101</v>
      </c>
      <c r="AC1002" s="2">
        <v>36558</v>
      </c>
      <c r="AE1002" t="s">
        <v>7747</v>
      </c>
      <c r="AF1002" t="s">
        <v>20</v>
      </c>
      <c r="AG1002" t="s">
        <v>21</v>
      </c>
      <c r="AH1002">
        <v>5091</v>
      </c>
      <c r="AI1002">
        <v>1</v>
      </c>
      <c r="AJ1002">
        <v>5540</v>
      </c>
      <c r="AO1002" t="s">
        <v>7746</v>
      </c>
      <c r="AS1002" t="s">
        <v>26</v>
      </c>
      <c r="AU1002">
        <v>5091</v>
      </c>
      <c r="AV1002">
        <v>5091</v>
      </c>
      <c r="AW1002">
        <v>5091</v>
      </c>
      <c r="AX1002">
        <v>1</v>
      </c>
      <c r="AY1002">
        <v>1</v>
      </c>
      <c r="AZ1002">
        <v>400</v>
      </c>
      <c r="BB1002">
        <v>748</v>
      </c>
      <c r="BG1002" t="s">
        <v>31</v>
      </c>
      <c r="BK1002" t="s">
        <v>31</v>
      </c>
      <c r="BL1002" t="s">
        <v>31</v>
      </c>
      <c r="BM1002" s="2">
        <v>43101</v>
      </c>
    </row>
    <row r="1003" spans="1:65">
      <c r="A1003">
        <v>109865</v>
      </c>
      <c r="B1003">
        <v>56551</v>
      </c>
      <c r="C1003" t="s">
        <v>1908</v>
      </c>
      <c r="D1003">
        <v>6551</v>
      </c>
      <c r="E1003" t="s">
        <v>1908</v>
      </c>
      <c r="F1003" t="s">
        <v>7748</v>
      </c>
      <c r="G1003">
        <v>300</v>
      </c>
      <c r="I1003" t="s">
        <v>7749</v>
      </c>
      <c r="J1003" t="s">
        <v>6883</v>
      </c>
      <c r="K1003" t="s">
        <v>1828</v>
      </c>
      <c r="M1003">
        <v>8106600</v>
      </c>
      <c r="N1003">
        <v>1.1000000000000001</v>
      </c>
      <c r="O1003">
        <v>8917.26</v>
      </c>
      <c r="Q1003" t="s">
        <v>2968</v>
      </c>
      <c r="R1003" s="2">
        <v>44927</v>
      </c>
      <c r="S1003">
        <v>5510</v>
      </c>
      <c r="T1003" s="2">
        <v>44562</v>
      </c>
      <c r="U1003" t="s">
        <v>6990</v>
      </c>
      <c r="V1003" t="s">
        <v>6991</v>
      </c>
      <c r="W1003">
        <v>0</v>
      </c>
      <c r="Y1003">
        <v>204</v>
      </c>
      <c r="Z1003" s="2">
        <v>43101</v>
      </c>
      <c r="AD1003" t="s">
        <v>2972</v>
      </c>
      <c r="AE1003" t="s">
        <v>7749</v>
      </c>
      <c r="AF1003" t="s">
        <v>20</v>
      </c>
      <c r="AG1003" t="s">
        <v>21</v>
      </c>
      <c r="AH1003">
        <v>5092</v>
      </c>
      <c r="AI1003">
        <v>1</v>
      </c>
      <c r="AJ1003">
        <v>5540</v>
      </c>
      <c r="AO1003" t="s">
        <v>7748</v>
      </c>
      <c r="AS1003" t="s">
        <v>26</v>
      </c>
      <c r="AU1003">
        <v>5092</v>
      </c>
      <c r="AV1003">
        <v>5092</v>
      </c>
      <c r="AW1003">
        <v>5092</v>
      </c>
      <c r="AX1003">
        <v>1</v>
      </c>
      <c r="AY1003">
        <v>1</v>
      </c>
      <c r="AZ1003">
        <v>400</v>
      </c>
      <c r="BB1003">
        <v>748</v>
      </c>
      <c r="BE1003" t="s">
        <v>2971</v>
      </c>
      <c r="BF1003" t="s">
        <v>2971</v>
      </c>
      <c r="BG1003" t="s">
        <v>32</v>
      </c>
      <c r="BH1003" t="s">
        <v>34</v>
      </c>
      <c r="BK1003" t="s">
        <v>31</v>
      </c>
      <c r="BL1003" t="s">
        <v>31</v>
      </c>
      <c r="BM1003" s="2">
        <v>43101</v>
      </c>
    </row>
    <row r="1004" spans="1:65">
      <c r="A1004">
        <v>109866</v>
      </c>
      <c r="B1004">
        <v>56551</v>
      </c>
      <c r="C1004" t="s">
        <v>1908</v>
      </c>
      <c r="D1004">
        <v>6551</v>
      </c>
      <c r="E1004" t="s">
        <v>1908</v>
      </c>
      <c r="F1004" t="s">
        <v>7750</v>
      </c>
      <c r="G1004">
        <v>151</v>
      </c>
      <c r="I1004" t="s">
        <v>7751</v>
      </c>
      <c r="J1004" t="s">
        <v>6883</v>
      </c>
      <c r="K1004" t="s">
        <v>1828</v>
      </c>
      <c r="M1004">
        <v>2890200</v>
      </c>
      <c r="N1004">
        <v>1.1000000000000001</v>
      </c>
      <c r="O1004">
        <v>3179.22</v>
      </c>
      <c r="Q1004" t="s">
        <v>2974</v>
      </c>
      <c r="R1004" s="2">
        <v>44927</v>
      </c>
      <c r="S1004">
        <v>5510</v>
      </c>
      <c r="T1004" s="2">
        <v>44562</v>
      </c>
      <c r="U1004" t="s">
        <v>6990</v>
      </c>
      <c r="V1004" t="s">
        <v>6991</v>
      </c>
      <c r="W1004">
        <v>0</v>
      </c>
      <c r="Y1004">
        <v>204</v>
      </c>
      <c r="Z1004" s="2">
        <v>43101</v>
      </c>
      <c r="AD1004" t="s">
        <v>2977</v>
      </c>
      <c r="AE1004" t="s">
        <v>7751</v>
      </c>
      <c r="AF1004" t="s">
        <v>20</v>
      </c>
      <c r="AG1004" t="s">
        <v>21</v>
      </c>
      <c r="AH1004">
        <v>5093</v>
      </c>
      <c r="AI1004">
        <v>1</v>
      </c>
      <c r="AJ1004">
        <v>5540</v>
      </c>
      <c r="AO1004" t="s">
        <v>7750</v>
      </c>
      <c r="AS1004" t="s">
        <v>26</v>
      </c>
      <c r="AU1004">
        <v>5093</v>
      </c>
      <c r="AV1004">
        <v>5093</v>
      </c>
      <c r="AW1004">
        <v>5093</v>
      </c>
      <c r="AX1004">
        <v>1</v>
      </c>
      <c r="AY1004">
        <v>1</v>
      </c>
      <c r="AZ1004">
        <v>400</v>
      </c>
      <c r="BB1004">
        <v>748</v>
      </c>
      <c r="BG1004" t="s">
        <v>31</v>
      </c>
      <c r="BK1004" t="s">
        <v>31</v>
      </c>
      <c r="BL1004" t="s">
        <v>31</v>
      </c>
      <c r="BM1004" s="2">
        <v>43101</v>
      </c>
    </row>
    <row r="1005" spans="1:65">
      <c r="A1005">
        <v>109867</v>
      </c>
      <c r="B1005">
        <v>56551</v>
      </c>
      <c r="C1005" t="s">
        <v>1908</v>
      </c>
      <c r="D1005">
        <v>6551</v>
      </c>
      <c r="E1005" t="s">
        <v>1908</v>
      </c>
      <c r="F1005" t="s">
        <v>7752</v>
      </c>
      <c r="G1005">
        <v>656</v>
      </c>
      <c r="I1005" t="s">
        <v>7753</v>
      </c>
      <c r="J1005" t="s">
        <v>6883</v>
      </c>
      <c r="K1005" t="s">
        <v>1828</v>
      </c>
      <c r="M1005">
        <v>2784800</v>
      </c>
      <c r="N1005">
        <v>1.1000000000000001</v>
      </c>
      <c r="O1005">
        <v>3063.28</v>
      </c>
      <c r="Q1005" t="s">
        <v>2979</v>
      </c>
      <c r="R1005" s="2">
        <v>44927</v>
      </c>
      <c r="S1005">
        <v>5510</v>
      </c>
      <c r="T1005" s="2">
        <v>44562</v>
      </c>
      <c r="U1005" t="s">
        <v>6990</v>
      </c>
      <c r="V1005" t="s">
        <v>6991</v>
      </c>
      <c r="W1005">
        <v>0</v>
      </c>
      <c r="Y1005">
        <v>204</v>
      </c>
      <c r="Z1005" s="2">
        <v>43101</v>
      </c>
      <c r="AC1005" s="2">
        <v>41293</v>
      </c>
      <c r="AD1005" t="s">
        <v>2983</v>
      </c>
      <c r="AE1005" t="s">
        <v>7753</v>
      </c>
      <c r="AF1005" t="s">
        <v>20</v>
      </c>
      <c r="AG1005" t="s">
        <v>21</v>
      </c>
      <c r="AH1005">
        <v>5094</v>
      </c>
      <c r="AI1005">
        <v>1</v>
      </c>
      <c r="AJ1005">
        <v>5540</v>
      </c>
      <c r="AO1005" t="s">
        <v>7752</v>
      </c>
      <c r="AS1005" t="s">
        <v>26</v>
      </c>
      <c r="AU1005">
        <v>5094</v>
      </c>
      <c r="AV1005">
        <v>5094</v>
      </c>
      <c r="AW1005">
        <v>5094</v>
      </c>
      <c r="AX1005">
        <v>1</v>
      </c>
      <c r="AY1005">
        <v>2</v>
      </c>
      <c r="AZ1005">
        <v>400</v>
      </c>
      <c r="BB1005">
        <v>748</v>
      </c>
      <c r="BE1005" t="s">
        <v>2983</v>
      </c>
      <c r="BF1005" t="s">
        <v>2983</v>
      </c>
      <c r="BG1005" t="s">
        <v>32</v>
      </c>
      <c r="BH1005" t="s">
        <v>34</v>
      </c>
      <c r="BK1005" t="s">
        <v>31</v>
      </c>
      <c r="BL1005" t="s">
        <v>31</v>
      </c>
      <c r="BM1005" s="2">
        <v>43101</v>
      </c>
    </row>
    <row r="1006" spans="1:65">
      <c r="A1006">
        <v>109868</v>
      </c>
      <c r="B1006">
        <v>56551</v>
      </c>
      <c r="C1006" t="s">
        <v>1908</v>
      </c>
      <c r="D1006">
        <v>6551</v>
      </c>
      <c r="E1006" t="s">
        <v>1908</v>
      </c>
      <c r="F1006" t="s">
        <v>7754</v>
      </c>
      <c r="G1006">
        <v>1</v>
      </c>
      <c r="I1006" t="s">
        <v>7755</v>
      </c>
      <c r="J1006" t="s">
        <v>6883</v>
      </c>
      <c r="K1006" t="s">
        <v>1828</v>
      </c>
      <c r="M1006">
        <v>3273600</v>
      </c>
      <c r="N1006">
        <v>1.1000000000000001</v>
      </c>
      <c r="O1006">
        <v>3600.96</v>
      </c>
      <c r="Q1006" t="s">
        <v>2985</v>
      </c>
      <c r="R1006" s="2">
        <v>44927</v>
      </c>
      <c r="S1006">
        <v>5510</v>
      </c>
      <c r="T1006" s="2">
        <v>44562</v>
      </c>
      <c r="U1006" t="s">
        <v>6990</v>
      </c>
      <c r="V1006" t="s">
        <v>6991</v>
      </c>
      <c r="W1006">
        <v>0</v>
      </c>
      <c r="Y1006">
        <v>204</v>
      </c>
      <c r="Z1006" s="2">
        <v>43101</v>
      </c>
      <c r="AC1006" s="2">
        <v>41293</v>
      </c>
      <c r="AD1006" t="s">
        <v>2988</v>
      </c>
      <c r="AE1006" t="s">
        <v>7755</v>
      </c>
      <c r="AF1006" t="s">
        <v>20</v>
      </c>
      <c r="AG1006" t="s">
        <v>21</v>
      </c>
      <c r="AH1006">
        <v>5096</v>
      </c>
      <c r="AI1006">
        <v>1</v>
      </c>
      <c r="AJ1006">
        <v>5540</v>
      </c>
      <c r="AO1006" t="s">
        <v>7754</v>
      </c>
      <c r="AS1006" t="s">
        <v>26</v>
      </c>
      <c r="AU1006">
        <v>5096</v>
      </c>
      <c r="AV1006">
        <v>5096</v>
      </c>
      <c r="AW1006">
        <v>5096</v>
      </c>
      <c r="AX1006">
        <v>1</v>
      </c>
      <c r="AY1006">
        <v>1</v>
      </c>
      <c r="AZ1006">
        <v>400</v>
      </c>
      <c r="BB1006">
        <v>748</v>
      </c>
      <c r="BE1006" t="s">
        <v>2988</v>
      </c>
      <c r="BF1006" t="s">
        <v>2988</v>
      </c>
      <c r="BG1006" t="s">
        <v>31</v>
      </c>
      <c r="BK1006" t="s">
        <v>31</v>
      </c>
      <c r="BL1006" t="s">
        <v>31</v>
      </c>
      <c r="BM1006" s="2">
        <v>43101</v>
      </c>
    </row>
    <row r="1007" spans="1:65">
      <c r="A1007">
        <v>64074</v>
      </c>
      <c r="B1007">
        <v>56551</v>
      </c>
      <c r="C1007" t="s">
        <v>1908</v>
      </c>
      <c r="D1007">
        <v>6551</v>
      </c>
      <c r="E1007" t="s">
        <v>1908</v>
      </c>
      <c r="F1007" t="s">
        <v>7756</v>
      </c>
      <c r="G1007">
        <v>7</v>
      </c>
      <c r="I1007" t="s">
        <v>7757</v>
      </c>
      <c r="J1007" t="s">
        <v>6883</v>
      </c>
      <c r="K1007" t="s">
        <v>206</v>
      </c>
      <c r="L1007" t="s">
        <v>27</v>
      </c>
      <c r="M1007">
        <v>303200</v>
      </c>
      <c r="N1007">
        <v>1.1000000000000001</v>
      </c>
      <c r="O1007">
        <v>333.52</v>
      </c>
      <c r="Q1007" t="s">
        <v>2177</v>
      </c>
      <c r="R1007" s="2">
        <v>44927</v>
      </c>
      <c r="S1007">
        <v>5510</v>
      </c>
      <c r="T1007" s="2">
        <v>44562</v>
      </c>
      <c r="U1007" t="s">
        <v>6990</v>
      </c>
      <c r="V1007" t="s">
        <v>6991</v>
      </c>
      <c r="W1007">
        <v>0</v>
      </c>
      <c r="Y1007">
        <v>204</v>
      </c>
      <c r="Z1007" s="2">
        <v>42005</v>
      </c>
      <c r="AE1007" t="s">
        <v>7757</v>
      </c>
      <c r="AF1007" t="s">
        <v>20</v>
      </c>
      <c r="AG1007" t="s">
        <v>21</v>
      </c>
      <c r="AH1007">
        <v>5097</v>
      </c>
      <c r="AI1007">
        <v>1</v>
      </c>
      <c r="AJ1007">
        <v>5540</v>
      </c>
      <c r="AO1007" t="s">
        <v>7756</v>
      </c>
      <c r="AS1007" t="s">
        <v>26</v>
      </c>
      <c r="AU1007">
        <v>5097</v>
      </c>
      <c r="AV1007">
        <v>5097</v>
      </c>
      <c r="AW1007">
        <v>5097</v>
      </c>
      <c r="AX1007">
        <v>1</v>
      </c>
      <c r="AY1007">
        <v>1</v>
      </c>
      <c r="AZ1007">
        <v>400</v>
      </c>
      <c r="BB1007">
        <v>748</v>
      </c>
      <c r="BG1007" t="s">
        <v>31</v>
      </c>
      <c r="BK1007" t="s">
        <v>31</v>
      </c>
      <c r="BL1007" t="s">
        <v>31</v>
      </c>
      <c r="BM1007" s="2">
        <v>42005</v>
      </c>
    </row>
    <row r="1008" spans="1:65">
      <c r="A1008">
        <v>64074</v>
      </c>
      <c r="B1008">
        <v>56551</v>
      </c>
      <c r="C1008" t="s">
        <v>1908</v>
      </c>
      <c r="D1008">
        <v>6551</v>
      </c>
      <c r="E1008" t="s">
        <v>1908</v>
      </c>
      <c r="F1008" t="s">
        <v>7756</v>
      </c>
      <c r="G1008">
        <v>7</v>
      </c>
      <c r="I1008" t="s">
        <v>7757</v>
      </c>
      <c r="J1008" t="s">
        <v>6883</v>
      </c>
      <c r="K1008" t="s">
        <v>230</v>
      </c>
      <c r="L1008" t="s">
        <v>641</v>
      </c>
      <c r="M1008">
        <v>64200</v>
      </c>
      <c r="N1008">
        <v>1.1000000000000001</v>
      </c>
      <c r="O1008">
        <v>70.62</v>
      </c>
      <c r="Q1008" t="s">
        <v>2177</v>
      </c>
      <c r="R1008" s="2">
        <v>44927</v>
      </c>
      <c r="S1008">
        <v>5510</v>
      </c>
      <c r="T1008" s="2">
        <v>44562</v>
      </c>
      <c r="U1008" t="s">
        <v>6990</v>
      </c>
      <c r="V1008" t="s">
        <v>6991</v>
      </c>
      <c r="W1008">
        <v>0</v>
      </c>
      <c r="Y1008">
        <v>204</v>
      </c>
      <c r="Z1008" s="2">
        <v>42005</v>
      </c>
      <c r="AE1008" t="s">
        <v>7757</v>
      </c>
      <c r="AF1008" t="s">
        <v>20</v>
      </c>
      <c r="AG1008" t="s">
        <v>21</v>
      </c>
      <c r="AH1008">
        <v>5097</v>
      </c>
      <c r="AI1008">
        <v>1</v>
      </c>
      <c r="AJ1008">
        <v>5540</v>
      </c>
      <c r="AO1008" t="s">
        <v>7756</v>
      </c>
      <c r="AS1008" t="s">
        <v>26</v>
      </c>
      <c r="AU1008">
        <v>5097</v>
      </c>
      <c r="AV1008">
        <v>5097</v>
      </c>
      <c r="AW1008">
        <v>5097</v>
      </c>
      <c r="AX1008">
        <v>2</v>
      </c>
      <c r="AY1008">
        <v>2</v>
      </c>
      <c r="AZ1008">
        <v>400</v>
      </c>
      <c r="BB1008">
        <v>748</v>
      </c>
      <c r="BG1008" t="s">
        <v>31</v>
      </c>
      <c r="BK1008" t="s">
        <v>31</v>
      </c>
      <c r="BL1008" t="s">
        <v>31</v>
      </c>
      <c r="BM1008" s="2">
        <v>42005</v>
      </c>
    </row>
    <row r="1009" spans="1:65">
      <c r="A1009">
        <v>109869</v>
      </c>
      <c r="B1009">
        <v>56551</v>
      </c>
      <c r="C1009" t="s">
        <v>1908</v>
      </c>
      <c r="D1009">
        <v>6551</v>
      </c>
      <c r="E1009" t="s">
        <v>1908</v>
      </c>
      <c r="F1009" t="s">
        <v>7314</v>
      </c>
      <c r="G1009">
        <v>1001</v>
      </c>
      <c r="I1009" t="s">
        <v>7315</v>
      </c>
      <c r="J1009" t="s">
        <v>6883</v>
      </c>
      <c r="K1009" t="s">
        <v>1828</v>
      </c>
      <c r="M1009">
        <v>3062600</v>
      </c>
      <c r="N1009">
        <v>1.1000000000000001</v>
      </c>
      <c r="O1009">
        <v>3368.86</v>
      </c>
      <c r="Q1009" t="s">
        <v>2990</v>
      </c>
      <c r="R1009" s="2">
        <v>44927</v>
      </c>
      <c r="S1009">
        <v>5510</v>
      </c>
      <c r="T1009" s="2">
        <v>44562</v>
      </c>
      <c r="U1009" t="s">
        <v>6990</v>
      </c>
      <c r="V1009" t="s">
        <v>6991</v>
      </c>
      <c r="W1009">
        <v>0</v>
      </c>
      <c r="Y1009">
        <v>204</v>
      </c>
      <c r="Z1009" s="2">
        <v>43101</v>
      </c>
      <c r="AD1009" t="s">
        <v>2992</v>
      </c>
      <c r="AE1009" t="s">
        <v>7315</v>
      </c>
      <c r="AF1009" t="s">
        <v>20</v>
      </c>
      <c r="AG1009" t="s">
        <v>21</v>
      </c>
      <c r="AH1009">
        <v>5099</v>
      </c>
      <c r="AI1009">
        <v>1</v>
      </c>
      <c r="AJ1009">
        <v>5540</v>
      </c>
      <c r="AO1009" t="s">
        <v>7314</v>
      </c>
      <c r="AS1009" t="s">
        <v>26</v>
      </c>
      <c r="AU1009">
        <v>5099</v>
      </c>
      <c r="AV1009">
        <v>5099</v>
      </c>
      <c r="AW1009">
        <v>5099</v>
      </c>
      <c r="AX1009">
        <v>1</v>
      </c>
      <c r="AY1009">
        <v>1</v>
      </c>
      <c r="AZ1009">
        <v>400</v>
      </c>
      <c r="BB1009">
        <v>748</v>
      </c>
      <c r="BE1009" t="s">
        <v>2992</v>
      </c>
      <c r="BF1009" t="s">
        <v>2992</v>
      </c>
      <c r="BG1009" t="s">
        <v>32</v>
      </c>
      <c r="BH1009" t="s">
        <v>34</v>
      </c>
      <c r="BK1009" t="s">
        <v>31</v>
      </c>
      <c r="BL1009" t="s">
        <v>31</v>
      </c>
      <c r="BM1009" s="2">
        <v>43101</v>
      </c>
    </row>
    <row r="1010" spans="1:65">
      <c r="A1010">
        <v>109870</v>
      </c>
      <c r="B1010">
        <v>56551</v>
      </c>
      <c r="C1010" t="s">
        <v>1908</v>
      </c>
      <c r="D1010">
        <v>6551</v>
      </c>
      <c r="E1010" t="s">
        <v>1908</v>
      </c>
      <c r="F1010" t="s">
        <v>7758</v>
      </c>
      <c r="G1010">
        <v>7</v>
      </c>
      <c r="I1010" t="s">
        <v>7759</v>
      </c>
      <c r="J1010" t="s">
        <v>6883</v>
      </c>
      <c r="K1010" t="s">
        <v>1828</v>
      </c>
      <c r="M1010">
        <v>15329300</v>
      </c>
      <c r="N1010">
        <v>1.1000000000000001</v>
      </c>
      <c r="O1010">
        <v>16862.23</v>
      </c>
      <c r="Q1010" t="s">
        <v>2994</v>
      </c>
      <c r="R1010" s="2">
        <v>44927</v>
      </c>
      <c r="S1010">
        <v>5510</v>
      </c>
      <c r="T1010" s="2">
        <v>44562</v>
      </c>
      <c r="U1010" t="s">
        <v>6990</v>
      </c>
      <c r="V1010" t="s">
        <v>6991</v>
      </c>
      <c r="W1010">
        <v>0</v>
      </c>
      <c r="Y1010">
        <v>204</v>
      </c>
      <c r="Z1010" s="2">
        <v>43101</v>
      </c>
      <c r="AC1010" s="2">
        <v>45736</v>
      </c>
      <c r="AD1010" t="s">
        <v>2998</v>
      </c>
      <c r="AE1010" t="s">
        <v>7759</v>
      </c>
      <c r="AF1010" t="s">
        <v>20</v>
      </c>
      <c r="AG1010" t="s">
        <v>21</v>
      </c>
      <c r="AH1010">
        <v>5100</v>
      </c>
      <c r="AI1010">
        <v>1</v>
      </c>
      <c r="AJ1010">
        <v>5540</v>
      </c>
      <c r="AO1010" t="s">
        <v>7758</v>
      </c>
      <c r="AS1010" t="s">
        <v>26</v>
      </c>
      <c r="AU1010">
        <v>5100</v>
      </c>
      <c r="AV1010">
        <v>5100</v>
      </c>
      <c r="AW1010">
        <v>5100</v>
      </c>
      <c r="AX1010">
        <v>1</v>
      </c>
      <c r="AY1010">
        <v>2</v>
      </c>
      <c r="AZ1010">
        <v>400</v>
      </c>
      <c r="BB1010">
        <v>748</v>
      </c>
      <c r="BE1010" t="s">
        <v>2997</v>
      </c>
      <c r="BF1010" t="s">
        <v>2997</v>
      </c>
      <c r="BG1010" t="s">
        <v>31</v>
      </c>
      <c r="BK1010" t="s">
        <v>31</v>
      </c>
      <c r="BL1010" t="s">
        <v>31</v>
      </c>
      <c r="BM1010" s="2">
        <v>43101</v>
      </c>
    </row>
    <row r="1011" spans="1:65">
      <c r="A1011">
        <v>109889</v>
      </c>
      <c r="B1011">
        <v>56551</v>
      </c>
      <c r="C1011" t="s">
        <v>1908</v>
      </c>
      <c r="D1011">
        <v>6551</v>
      </c>
      <c r="E1011" t="s">
        <v>1908</v>
      </c>
      <c r="F1011" t="s">
        <v>7760</v>
      </c>
      <c r="G1011">
        <v>44</v>
      </c>
      <c r="I1011" t="s">
        <v>7761</v>
      </c>
      <c r="J1011" t="s">
        <v>6883</v>
      </c>
      <c r="K1011" t="s">
        <v>2610</v>
      </c>
      <c r="M1011">
        <v>17194400</v>
      </c>
      <c r="N1011">
        <v>1.1000000000000001</v>
      </c>
      <c r="O1011">
        <v>18913.84</v>
      </c>
      <c r="Q1011" t="s">
        <v>3005</v>
      </c>
      <c r="R1011" s="2">
        <v>44927</v>
      </c>
      <c r="S1011">
        <v>5510</v>
      </c>
      <c r="T1011" s="2">
        <v>44562</v>
      </c>
      <c r="U1011" t="s">
        <v>6990</v>
      </c>
      <c r="V1011" t="s">
        <v>6991</v>
      </c>
      <c r="W1011">
        <v>0</v>
      </c>
      <c r="Y1011">
        <v>204</v>
      </c>
      <c r="Z1011" s="2">
        <v>43101</v>
      </c>
      <c r="AC1011" s="2">
        <v>45644</v>
      </c>
      <c r="AD1011" t="s">
        <v>3007</v>
      </c>
      <c r="AE1011" t="s">
        <v>7761</v>
      </c>
      <c r="AF1011" t="s">
        <v>20</v>
      </c>
      <c r="AG1011" t="s">
        <v>21</v>
      </c>
      <c r="AH1011">
        <v>5104</v>
      </c>
      <c r="AI1011">
        <v>1</v>
      </c>
      <c r="AJ1011">
        <v>5540</v>
      </c>
      <c r="AO1011" t="s">
        <v>7760</v>
      </c>
      <c r="AS1011" t="s">
        <v>26</v>
      </c>
      <c r="AU1011">
        <v>5104</v>
      </c>
      <c r="AV1011">
        <v>5104</v>
      </c>
      <c r="AW1011">
        <v>5104</v>
      </c>
      <c r="AX1011">
        <v>1</v>
      </c>
      <c r="AY1011">
        <v>1</v>
      </c>
      <c r="AZ1011">
        <v>400</v>
      </c>
      <c r="BB1011">
        <v>748</v>
      </c>
      <c r="BE1011" t="s">
        <v>3007</v>
      </c>
      <c r="BF1011" t="s">
        <v>3007</v>
      </c>
      <c r="BG1011" t="s">
        <v>32</v>
      </c>
      <c r="BH1011" t="s">
        <v>34</v>
      </c>
      <c r="BK1011" t="s">
        <v>31</v>
      </c>
      <c r="BL1011" t="s">
        <v>31</v>
      </c>
      <c r="BM1011" s="2">
        <v>43101</v>
      </c>
    </row>
    <row r="1012" spans="1:65">
      <c r="A1012">
        <v>109890</v>
      </c>
      <c r="B1012">
        <v>56551</v>
      </c>
      <c r="C1012" t="s">
        <v>1908</v>
      </c>
      <c r="D1012">
        <v>6551</v>
      </c>
      <c r="E1012" t="s">
        <v>1908</v>
      </c>
      <c r="F1012" t="s">
        <v>7314</v>
      </c>
      <c r="G1012">
        <v>1002</v>
      </c>
      <c r="I1012" t="s">
        <v>7315</v>
      </c>
      <c r="J1012" t="s">
        <v>6883</v>
      </c>
      <c r="K1012" t="s">
        <v>2610</v>
      </c>
      <c r="M1012">
        <v>4694700</v>
      </c>
      <c r="N1012">
        <v>1.1000000000000001</v>
      </c>
      <c r="O1012">
        <v>5164.17</v>
      </c>
      <c r="Q1012" t="s">
        <v>936</v>
      </c>
      <c r="R1012" s="2">
        <v>44927</v>
      </c>
      <c r="S1012">
        <v>5510</v>
      </c>
      <c r="T1012" s="2">
        <v>44562</v>
      </c>
      <c r="U1012" t="s">
        <v>6990</v>
      </c>
      <c r="V1012" t="s">
        <v>6991</v>
      </c>
      <c r="W1012">
        <v>0</v>
      </c>
      <c r="Y1012">
        <v>204</v>
      </c>
      <c r="Z1012" s="2">
        <v>43101</v>
      </c>
      <c r="AD1012" t="s">
        <v>3011</v>
      </c>
      <c r="AE1012" t="s">
        <v>7315</v>
      </c>
      <c r="AF1012" t="s">
        <v>20</v>
      </c>
      <c r="AG1012" t="s">
        <v>21</v>
      </c>
      <c r="AH1012">
        <v>5105</v>
      </c>
      <c r="AI1012">
        <v>1</v>
      </c>
      <c r="AJ1012">
        <v>5540</v>
      </c>
      <c r="AO1012" t="s">
        <v>7314</v>
      </c>
      <c r="AS1012" t="s">
        <v>26</v>
      </c>
      <c r="AU1012">
        <v>5105</v>
      </c>
      <c r="AV1012">
        <v>5105</v>
      </c>
      <c r="AW1012">
        <v>5105</v>
      </c>
      <c r="AX1012">
        <v>1</v>
      </c>
      <c r="AY1012">
        <v>2</v>
      </c>
      <c r="AZ1012">
        <v>400</v>
      </c>
      <c r="BB1012">
        <v>748</v>
      </c>
      <c r="BE1012" t="s">
        <v>3010</v>
      </c>
      <c r="BF1012" t="s">
        <v>3010</v>
      </c>
      <c r="BG1012" t="s">
        <v>31</v>
      </c>
      <c r="BK1012" t="s">
        <v>31</v>
      </c>
      <c r="BL1012" t="s">
        <v>31</v>
      </c>
      <c r="BM1012" s="2">
        <v>43101</v>
      </c>
    </row>
    <row r="1013" spans="1:65">
      <c r="A1013">
        <v>109890</v>
      </c>
      <c r="B1013">
        <v>56551</v>
      </c>
      <c r="C1013" t="s">
        <v>1908</v>
      </c>
      <c r="D1013">
        <v>6551</v>
      </c>
      <c r="E1013" t="s">
        <v>1908</v>
      </c>
      <c r="F1013" t="s">
        <v>7314</v>
      </c>
      <c r="G1013">
        <v>1002</v>
      </c>
      <c r="I1013" t="s">
        <v>7315</v>
      </c>
      <c r="J1013" t="s">
        <v>6883</v>
      </c>
      <c r="K1013" t="s">
        <v>2610</v>
      </c>
      <c r="M1013">
        <v>2175200</v>
      </c>
      <c r="N1013">
        <v>1.1000000000000001</v>
      </c>
      <c r="O1013">
        <v>2392.7199999999998</v>
      </c>
      <c r="Q1013" t="s">
        <v>936</v>
      </c>
      <c r="R1013" s="2">
        <v>44927</v>
      </c>
      <c r="S1013">
        <v>5510</v>
      </c>
      <c r="T1013" s="2">
        <v>44562</v>
      </c>
      <c r="U1013" t="s">
        <v>6990</v>
      </c>
      <c r="V1013" t="s">
        <v>6991</v>
      </c>
      <c r="W1013">
        <v>0</v>
      </c>
      <c r="Y1013">
        <v>204</v>
      </c>
      <c r="Z1013" s="2">
        <v>43101</v>
      </c>
      <c r="AD1013" t="s">
        <v>3011</v>
      </c>
      <c r="AE1013" t="s">
        <v>7315</v>
      </c>
      <c r="AF1013" t="s">
        <v>20</v>
      </c>
      <c r="AG1013" t="s">
        <v>21</v>
      </c>
      <c r="AH1013">
        <v>5105</v>
      </c>
      <c r="AI1013">
        <v>1</v>
      </c>
      <c r="AJ1013">
        <v>5540</v>
      </c>
      <c r="AO1013" t="s">
        <v>7314</v>
      </c>
      <c r="AS1013" t="s">
        <v>26</v>
      </c>
      <c r="AU1013">
        <v>5105</v>
      </c>
      <c r="AV1013">
        <v>5105</v>
      </c>
      <c r="AW1013">
        <v>5105</v>
      </c>
      <c r="AX1013">
        <v>2</v>
      </c>
      <c r="AY1013">
        <v>3</v>
      </c>
      <c r="AZ1013">
        <v>400</v>
      </c>
      <c r="BB1013">
        <v>748</v>
      </c>
      <c r="BE1013" t="s">
        <v>3010</v>
      </c>
      <c r="BF1013" t="s">
        <v>3010</v>
      </c>
      <c r="BG1013" t="s">
        <v>31</v>
      </c>
      <c r="BK1013" t="s">
        <v>31</v>
      </c>
      <c r="BL1013" t="s">
        <v>31</v>
      </c>
      <c r="BM1013" s="2">
        <v>43101</v>
      </c>
    </row>
    <row r="1014" spans="1:65">
      <c r="A1014">
        <v>84345</v>
      </c>
      <c r="B1014">
        <v>56551</v>
      </c>
      <c r="C1014" t="s">
        <v>1908</v>
      </c>
      <c r="D1014">
        <v>6551</v>
      </c>
      <c r="E1014" t="s">
        <v>1908</v>
      </c>
      <c r="F1014" t="s">
        <v>7762</v>
      </c>
      <c r="G1014">
        <v>300</v>
      </c>
      <c r="I1014" t="s">
        <v>7763</v>
      </c>
      <c r="J1014" t="s">
        <v>6883</v>
      </c>
      <c r="K1014" t="s">
        <v>42</v>
      </c>
      <c r="M1014">
        <v>13201500</v>
      </c>
      <c r="N1014">
        <v>1.1000000000000001</v>
      </c>
      <c r="O1014">
        <v>14521.65</v>
      </c>
      <c r="Q1014" t="s">
        <v>2327</v>
      </c>
      <c r="R1014" s="2">
        <v>44927</v>
      </c>
      <c r="S1014">
        <v>5510</v>
      </c>
      <c r="T1014" s="2">
        <v>44562</v>
      </c>
      <c r="U1014" t="s">
        <v>6990</v>
      </c>
      <c r="V1014" t="s">
        <v>6991</v>
      </c>
      <c r="W1014">
        <v>0</v>
      </c>
      <c r="Y1014">
        <v>204</v>
      </c>
      <c r="Z1014" s="2">
        <v>42005</v>
      </c>
      <c r="AD1014" t="s">
        <v>2331</v>
      </c>
      <c r="AE1014" t="s">
        <v>7763</v>
      </c>
      <c r="AF1014" t="s">
        <v>20</v>
      </c>
      <c r="AG1014" t="s">
        <v>21</v>
      </c>
      <c r="AH1014">
        <v>5106</v>
      </c>
      <c r="AI1014">
        <v>1</v>
      </c>
      <c r="AJ1014">
        <v>5540</v>
      </c>
      <c r="AO1014" t="s">
        <v>7762</v>
      </c>
      <c r="AS1014" t="s">
        <v>1917</v>
      </c>
      <c r="AU1014">
        <v>5106</v>
      </c>
      <c r="AV1014">
        <v>5106</v>
      </c>
      <c r="AW1014">
        <v>5106</v>
      </c>
      <c r="AY1014">
        <v>3</v>
      </c>
      <c r="AZ1014">
        <v>400</v>
      </c>
      <c r="BB1014">
        <v>748</v>
      </c>
      <c r="BE1014" t="s">
        <v>2330</v>
      </c>
      <c r="BF1014" t="s">
        <v>2330</v>
      </c>
      <c r="BG1014" t="s">
        <v>32</v>
      </c>
      <c r="BK1014" t="s">
        <v>31</v>
      </c>
      <c r="BL1014" t="s">
        <v>31</v>
      </c>
      <c r="BM1014" s="2">
        <v>42005</v>
      </c>
    </row>
    <row r="1015" spans="1:65">
      <c r="A1015">
        <v>84345</v>
      </c>
      <c r="B1015">
        <v>56551</v>
      </c>
      <c r="C1015" t="s">
        <v>1908</v>
      </c>
      <c r="D1015">
        <v>6551</v>
      </c>
      <c r="E1015" t="s">
        <v>1908</v>
      </c>
      <c r="F1015" t="s">
        <v>7762</v>
      </c>
      <c r="G1015">
        <v>300</v>
      </c>
      <c r="I1015" t="s">
        <v>7763</v>
      </c>
      <c r="J1015" t="s">
        <v>6877</v>
      </c>
      <c r="K1015" t="s">
        <v>42</v>
      </c>
      <c r="M1015">
        <v>32400</v>
      </c>
      <c r="N1015">
        <v>1.1000000000000001</v>
      </c>
      <c r="O1015">
        <v>35.64</v>
      </c>
      <c r="Q1015" t="s">
        <v>2327</v>
      </c>
      <c r="R1015" s="2">
        <v>44927</v>
      </c>
      <c r="S1015">
        <v>5510</v>
      </c>
      <c r="T1015" s="2">
        <v>44562</v>
      </c>
      <c r="U1015" t="s">
        <v>6990</v>
      </c>
      <c r="V1015" t="s">
        <v>6991</v>
      </c>
      <c r="W1015">
        <v>0</v>
      </c>
      <c r="Y1015">
        <v>204</v>
      </c>
      <c r="Z1015" s="2">
        <v>42005</v>
      </c>
      <c r="AD1015" t="s">
        <v>2331</v>
      </c>
      <c r="AE1015" t="s">
        <v>7763</v>
      </c>
      <c r="AF1015" t="s">
        <v>20</v>
      </c>
      <c r="AG1015" t="s">
        <v>21</v>
      </c>
      <c r="AH1015">
        <v>5106</v>
      </c>
      <c r="AI1015">
        <v>1</v>
      </c>
      <c r="AJ1015">
        <v>5541</v>
      </c>
      <c r="AO1015" t="s">
        <v>7762</v>
      </c>
      <c r="AS1015" t="s">
        <v>1917</v>
      </c>
      <c r="AU1015">
        <v>5106</v>
      </c>
      <c r="AV1015">
        <v>5106</v>
      </c>
      <c r="AW1015">
        <v>5106</v>
      </c>
      <c r="AY1015">
        <v>4</v>
      </c>
      <c r="AZ1015">
        <v>400</v>
      </c>
      <c r="BB1015">
        <v>748</v>
      </c>
      <c r="BE1015" t="s">
        <v>2330</v>
      </c>
      <c r="BF1015" t="s">
        <v>2330</v>
      </c>
      <c r="BG1015" t="s">
        <v>31</v>
      </c>
      <c r="BK1015" t="s">
        <v>31</v>
      </c>
      <c r="BL1015" t="s">
        <v>31</v>
      </c>
      <c r="BM1015" s="2">
        <v>42005</v>
      </c>
    </row>
    <row r="1016" spans="1:65">
      <c r="A1016">
        <v>106554</v>
      </c>
      <c r="B1016">
        <v>56551</v>
      </c>
      <c r="C1016" t="s">
        <v>1908</v>
      </c>
      <c r="D1016">
        <v>6551</v>
      </c>
      <c r="E1016" t="s">
        <v>1908</v>
      </c>
      <c r="F1016" t="s">
        <v>7764</v>
      </c>
      <c r="G1016">
        <v>298</v>
      </c>
      <c r="I1016" t="s">
        <v>7765</v>
      </c>
      <c r="J1016" t="s">
        <v>6883</v>
      </c>
      <c r="K1016" t="s">
        <v>473</v>
      </c>
      <c r="M1016">
        <v>3427200</v>
      </c>
      <c r="N1016">
        <v>1.1000000000000001</v>
      </c>
      <c r="O1016">
        <v>3769.92</v>
      </c>
      <c r="Q1016" t="s">
        <v>2696</v>
      </c>
      <c r="R1016" s="2">
        <v>44927</v>
      </c>
      <c r="S1016">
        <v>5510</v>
      </c>
      <c r="T1016" s="2">
        <v>44562</v>
      </c>
      <c r="U1016" t="s">
        <v>6990</v>
      </c>
      <c r="V1016" t="s">
        <v>6991</v>
      </c>
      <c r="W1016">
        <v>0</v>
      </c>
      <c r="Y1016">
        <v>204</v>
      </c>
      <c r="Z1016" s="2">
        <v>42005</v>
      </c>
      <c r="AE1016" t="s">
        <v>7765</v>
      </c>
      <c r="AF1016" t="s">
        <v>20</v>
      </c>
      <c r="AG1016" t="s">
        <v>21</v>
      </c>
      <c r="AH1016">
        <v>5107</v>
      </c>
      <c r="AI1016">
        <v>1</v>
      </c>
      <c r="AJ1016">
        <v>5540</v>
      </c>
      <c r="AO1016" t="s">
        <v>7764</v>
      </c>
      <c r="AS1016" t="s">
        <v>26</v>
      </c>
      <c r="AU1016">
        <v>5107</v>
      </c>
      <c r="AV1016">
        <v>5107</v>
      </c>
      <c r="AW1016">
        <v>5107</v>
      </c>
      <c r="AX1016">
        <v>1</v>
      </c>
      <c r="AY1016">
        <v>1</v>
      </c>
      <c r="AZ1016">
        <v>400</v>
      </c>
      <c r="BB1016">
        <v>748</v>
      </c>
      <c r="BG1016" t="s">
        <v>32</v>
      </c>
      <c r="BH1016" t="s">
        <v>34</v>
      </c>
      <c r="BK1016" t="s">
        <v>31</v>
      </c>
      <c r="BL1016" t="s">
        <v>31</v>
      </c>
      <c r="BM1016" s="2">
        <v>42005</v>
      </c>
    </row>
    <row r="1017" spans="1:65">
      <c r="A1017">
        <v>86311</v>
      </c>
      <c r="B1017">
        <v>56551</v>
      </c>
      <c r="C1017" t="s">
        <v>1908</v>
      </c>
      <c r="D1017">
        <v>6551</v>
      </c>
      <c r="E1017" t="s">
        <v>1908</v>
      </c>
      <c r="F1017" t="s">
        <v>7674</v>
      </c>
      <c r="G1017">
        <v>7</v>
      </c>
      <c r="I1017" t="s">
        <v>7675</v>
      </c>
      <c r="J1017" t="s">
        <v>6883</v>
      </c>
      <c r="K1017" t="s">
        <v>200</v>
      </c>
      <c r="M1017">
        <v>3888100</v>
      </c>
      <c r="N1017">
        <v>1.1000000000000001</v>
      </c>
      <c r="O1017">
        <v>4276.91</v>
      </c>
      <c r="Q1017" t="s">
        <v>2371</v>
      </c>
      <c r="R1017" s="2">
        <v>44927</v>
      </c>
      <c r="S1017">
        <v>5510</v>
      </c>
      <c r="T1017" s="2">
        <v>44562</v>
      </c>
      <c r="U1017" t="s">
        <v>6990</v>
      </c>
      <c r="V1017" t="s">
        <v>6991</v>
      </c>
      <c r="W1017">
        <v>0</v>
      </c>
      <c r="Y1017">
        <v>204</v>
      </c>
      <c r="Z1017" s="2">
        <v>42005</v>
      </c>
      <c r="AE1017" t="s">
        <v>7675</v>
      </c>
      <c r="AF1017" t="s">
        <v>20</v>
      </c>
      <c r="AG1017" t="s">
        <v>21</v>
      </c>
      <c r="AH1017">
        <v>5108</v>
      </c>
      <c r="AI1017">
        <v>1</v>
      </c>
      <c r="AJ1017">
        <v>5540</v>
      </c>
      <c r="AO1017" t="s">
        <v>7674</v>
      </c>
      <c r="AS1017" t="s">
        <v>1917</v>
      </c>
      <c r="AU1017">
        <v>5108</v>
      </c>
      <c r="AV1017">
        <v>5108</v>
      </c>
      <c r="AW1017">
        <v>5108</v>
      </c>
      <c r="AX1017">
        <v>1</v>
      </c>
      <c r="AY1017">
        <v>1</v>
      </c>
      <c r="AZ1017">
        <v>400</v>
      </c>
      <c r="BB1017">
        <v>748</v>
      </c>
      <c r="BE1017" t="s">
        <v>2374</v>
      </c>
      <c r="BF1017" t="s">
        <v>2374</v>
      </c>
      <c r="BG1017" t="s">
        <v>31</v>
      </c>
      <c r="BK1017" t="s">
        <v>31</v>
      </c>
      <c r="BL1017" t="s">
        <v>31</v>
      </c>
      <c r="BM1017" s="2">
        <v>42005</v>
      </c>
    </row>
    <row r="1018" spans="1:65">
      <c r="A1018">
        <v>110890</v>
      </c>
      <c r="B1018">
        <v>56551</v>
      </c>
      <c r="C1018" t="s">
        <v>1908</v>
      </c>
      <c r="D1018">
        <v>6551</v>
      </c>
      <c r="E1018" t="s">
        <v>1908</v>
      </c>
      <c r="F1018" t="s">
        <v>7766</v>
      </c>
      <c r="G1018">
        <v>65</v>
      </c>
      <c r="I1018" t="s">
        <v>7767</v>
      </c>
      <c r="J1018" t="s">
        <v>6883</v>
      </c>
      <c r="K1018" t="s">
        <v>200</v>
      </c>
      <c r="M1018">
        <v>4384900</v>
      </c>
      <c r="N1018">
        <v>1.1000000000000001</v>
      </c>
      <c r="O1018">
        <v>4823.3900000000003</v>
      </c>
      <c r="Q1018" t="s">
        <v>3107</v>
      </c>
      <c r="R1018" s="2">
        <v>44927</v>
      </c>
      <c r="S1018">
        <v>5510</v>
      </c>
      <c r="T1018" s="2">
        <v>44562</v>
      </c>
      <c r="U1018" t="s">
        <v>6990</v>
      </c>
      <c r="V1018" t="s">
        <v>6991</v>
      </c>
      <c r="W1018">
        <v>0</v>
      </c>
      <c r="Y1018">
        <v>204</v>
      </c>
      <c r="Z1018" s="2">
        <v>43643</v>
      </c>
      <c r="AE1018" t="s">
        <v>7767</v>
      </c>
      <c r="AF1018" t="s">
        <v>20</v>
      </c>
      <c r="AG1018" t="s">
        <v>21</v>
      </c>
      <c r="AH1018">
        <v>5109</v>
      </c>
      <c r="AI1018">
        <v>1</v>
      </c>
      <c r="AJ1018">
        <v>5540</v>
      </c>
      <c r="AO1018" t="s">
        <v>7766</v>
      </c>
      <c r="AS1018" t="s">
        <v>26</v>
      </c>
      <c r="AU1018">
        <v>5109</v>
      </c>
      <c r="AV1018">
        <v>5109</v>
      </c>
      <c r="AW1018">
        <v>5109</v>
      </c>
      <c r="AX1018">
        <v>1</v>
      </c>
      <c r="AY1018">
        <v>1</v>
      </c>
      <c r="AZ1018">
        <v>400</v>
      </c>
      <c r="BB1018">
        <v>748</v>
      </c>
      <c r="BE1018" t="s">
        <v>3110</v>
      </c>
      <c r="BF1018" t="s">
        <v>3110</v>
      </c>
      <c r="BG1018" t="s">
        <v>31</v>
      </c>
      <c r="BK1018" t="s">
        <v>31</v>
      </c>
      <c r="BL1018" t="s">
        <v>31</v>
      </c>
      <c r="BM1018" s="2">
        <v>43643</v>
      </c>
    </row>
    <row r="1019" spans="1:65">
      <c r="A1019">
        <v>81629</v>
      </c>
      <c r="B1019">
        <v>56551</v>
      </c>
      <c r="C1019" t="s">
        <v>1908</v>
      </c>
      <c r="D1019">
        <v>6551</v>
      </c>
      <c r="E1019" t="s">
        <v>1908</v>
      </c>
      <c r="F1019" t="s">
        <v>7768</v>
      </c>
      <c r="G1019">
        <v>4</v>
      </c>
      <c r="I1019" t="s">
        <v>7769</v>
      </c>
      <c r="J1019" t="s">
        <v>6883</v>
      </c>
      <c r="K1019" t="s">
        <v>433</v>
      </c>
      <c r="M1019">
        <v>16320000</v>
      </c>
      <c r="N1019">
        <v>1.1000000000000001</v>
      </c>
      <c r="O1019">
        <v>17952</v>
      </c>
      <c r="Q1019" t="s">
        <v>2251</v>
      </c>
      <c r="R1019" s="2">
        <v>44927</v>
      </c>
      <c r="S1019">
        <v>5510</v>
      </c>
      <c r="T1019" s="2">
        <v>44562</v>
      </c>
      <c r="U1019" t="s">
        <v>6990</v>
      </c>
      <c r="V1019" t="s">
        <v>6991</v>
      </c>
      <c r="W1019">
        <v>0</v>
      </c>
      <c r="Y1019">
        <v>204</v>
      </c>
      <c r="Z1019" s="2">
        <v>42005</v>
      </c>
      <c r="AC1019" s="2">
        <v>45630</v>
      </c>
      <c r="AE1019" t="s">
        <v>7769</v>
      </c>
      <c r="AF1019" t="s">
        <v>20</v>
      </c>
      <c r="AG1019" t="s">
        <v>21</v>
      </c>
      <c r="AH1019">
        <v>5115</v>
      </c>
      <c r="AI1019">
        <v>1</v>
      </c>
      <c r="AJ1019">
        <v>5540</v>
      </c>
      <c r="AO1019" t="s">
        <v>7768</v>
      </c>
      <c r="AS1019" t="s">
        <v>26</v>
      </c>
      <c r="AU1019">
        <v>5115</v>
      </c>
      <c r="AV1019">
        <v>5115</v>
      </c>
      <c r="AW1019">
        <v>5115</v>
      </c>
      <c r="AX1019">
        <v>1</v>
      </c>
      <c r="AY1019">
        <v>1</v>
      </c>
      <c r="AZ1019">
        <v>400</v>
      </c>
      <c r="BB1019">
        <v>748</v>
      </c>
      <c r="BE1019" t="s">
        <v>2254</v>
      </c>
      <c r="BF1019" t="s">
        <v>2254</v>
      </c>
      <c r="BG1019" t="s">
        <v>31</v>
      </c>
      <c r="BK1019" t="s">
        <v>31</v>
      </c>
      <c r="BL1019" t="s">
        <v>31</v>
      </c>
      <c r="BM1019" s="2">
        <v>42005</v>
      </c>
    </row>
    <row r="1020" spans="1:65">
      <c r="A1020">
        <v>81630</v>
      </c>
      <c r="B1020">
        <v>56551</v>
      </c>
      <c r="C1020" t="s">
        <v>1908</v>
      </c>
      <c r="D1020">
        <v>6551</v>
      </c>
      <c r="E1020" t="s">
        <v>1908</v>
      </c>
      <c r="F1020" t="s">
        <v>7770</v>
      </c>
      <c r="G1020">
        <v>20</v>
      </c>
      <c r="I1020" t="s">
        <v>7771</v>
      </c>
      <c r="J1020" t="s">
        <v>6883</v>
      </c>
      <c r="K1020" t="s">
        <v>412</v>
      </c>
      <c r="M1020">
        <v>874400</v>
      </c>
      <c r="N1020">
        <v>1.1000000000000001</v>
      </c>
      <c r="O1020">
        <v>961.84</v>
      </c>
      <c r="Q1020" t="s">
        <v>2256</v>
      </c>
      <c r="R1020" s="2">
        <v>44927</v>
      </c>
      <c r="S1020">
        <v>5510</v>
      </c>
      <c r="T1020" s="2">
        <v>44562</v>
      </c>
      <c r="U1020" t="s">
        <v>6990</v>
      </c>
      <c r="V1020" t="s">
        <v>6991</v>
      </c>
      <c r="W1020">
        <v>0</v>
      </c>
      <c r="Y1020">
        <v>204</v>
      </c>
      <c r="Z1020" s="2">
        <v>42005</v>
      </c>
      <c r="AC1020" s="2">
        <v>42462</v>
      </c>
      <c r="AE1020" t="s">
        <v>7771</v>
      </c>
      <c r="AF1020" t="s">
        <v>20</v>
      </c>
      <c r="AG1020" t="s">
        <v>21</v>
      </c>
      <c r="AH1020">
        <v>5116</v>
      </c>
      <c r="AI1020">
        <v>1</v>
      </c>
      <c r="AJ1020">
        <v>5540</v>
      </c>
      <c r="AO1020" t="s">
        <v>7770</v>
      </c>
      <c r="AS1020" t="s">
        <v>26</v>
      </c>
      <c r="AU1020">
        <v>5116</v>
      </c>
      <c r="AV1020">
        <v>5116</v>
      </c>
      <c r="AW1020">
        <v>5116</v>
      </c>
      <c r="AX1020">
        <v>1</v>
      </c>
      <c r="AY1020">
        <v>2</v>
      </c>
      <c r="AZ1020">
        <v>400</v>
      </c>
      <c r="BB1020">
        <v>748</v>
      </c>
      <c r="BE1020" t="s">
        <v>2259</v>
      </c>
      <c r="BF1020" t="s">
        <v>2259</v>
      </c>
      <c r="BG1020" t="s">
        <v>31</v>
      </c>
      <c r="BK1020" t="s">
        <v>31</v>
      </c>
      <c r="BL1020" t="s">
        <v>31</v>
      </c>
      <c r="BM1020" s="2">
        <v>42005</v>
      </c>
    </row>
    <row r="1021" spans="1:65">
      <c r="A1021">
        <v>81631</v>
      </c>
      <c r="B1021">
        <v>56551</v>
      </c>
      <c r="C1021" t="s">
        <v>1908</v>
      </c>
      <c r="D1021">
        <v>6551</v>
      </c>
      <c r="E1021" t="s">
        <v>1908</v>
      </c>
      <c r="F1021" t="s">
        <v>7772</v>
      </c>
      <c r="G1021">
        <v>264</v>
      </c>
      <c r="I1021" t="s">
        <v>7773</v>
      </c>
      <c r="J1021" t="s">
        <v>6883</v>
      </c>
      <c r="K1021" t="s">
        <v>42</v>
      </c>
      <c r="M1021">
        <v>6411500</v>
      </c>
      <c r="N1021">
        <v>1.1000000000000001</v>
      </c>
      <c r="O1021">
        <v>7052.65</v>
      </c>
      <c r="Q1021" t="s">
        <v>2261</v>
      </c>
      <c r="R1021" s="2">
        <v>44927</v>
      </c>
      <c r="S1021">
        <v>5510</v>
      </c>
      <c r="T1021" s="2">
        <v>44562</v>
      </c>
      <c r="U1021" t="s">
        <v>6990</v>
      </c>
      <c r="V1021" t="s">
        <v>6991</v>
      </c>
      <c r="W1021">
        <v>0</v>
      </c>
      <c r="Y1021">
        <v>204</v>
      </c>
      <c r="Z1021" s="2">
        <v>42005</v>
      </c>
      <c r="AC1021" s="2">
        <v>45640</v>
      </c>
      <c r="AE1021" t="s">
        <v>7773</v>
      </c>
      <c r="AF1021" t="s">
        <v>20</v>
      </c>
      <c r="AG1021" t="s">
        <v>21</v>
      </c>
      <c r="AH1021">
        <v>5117</v>
      </c>
      <c r="AI1021">
        <v>1</v>
      </c>
      <c r="AJ1021">
        <v>5540</v>
      </c>
      <c r="AO1021" t="s">
        <v>7772</v>
      </c>
      <c r="AS1021" t="s">
        <v>26</v>
      </c>
      <c r="AU1021">
        <v>5117</v>
      </c>
      <c r="AV1021">
        <v>5117</v>
      </c>
      <c r="AW1021">
        <v>5117</v>
      </c>
      <c r="AX1021">
        <v>1</v>
      </c>
      <c r="AY1021">
        <v>1</v>
      </c>
      <c r="AZ1021">
        <v>400</v>
      </c>
      <c r="BB1021">
        <v>748</v>
      </c>
      <c r="BG1021" t="s">
        <v>31</v>
      </c>
      <c r="BK1021" t="s">
        <v>31</v>
      </c>
      <c r="BL1021" t="s">
        <v>31</v>
      </c>
      <c r="BM1021" s="2">
        <v>42005</v>
      </c>
    </row>
    <row r="1022" spans="1:65">
      <c r="A1022">
        <v>81632</v>
      </c>
      <c r="B1022">
        <v>56551</v>
      </c>
      <c r="C1022" t="s">
        <v>1908</v>
      </c>
      <c r="D1022">
        <v>6551</v>
      </c>
      <c r="E1022" t="s">
        <v>1908</v>
      </c>
      <c r="F1022" t="s">
        <v>7774</v>
      </c>
      <c r="G1022">
        <v>6</v>
      </c>
      <c r="H1022">
        <v>-8</v>
      </c>
      <c r="I1022" t="s">
        <v>7775</v>
      </c>
      <c r="J1022" t="s">
        <v>6883</v>
      </c>
      <c r="K1022" t="s">
        <v>2268</v>
      </c>
      <c r="M1022">
        <v>25179500</v>
      </c>
      <c r="N1022">
        <v>1.1000000000000001</v>
      </c>
      <c r="O1022">
        <v>27697.45</v>
      </c>
      <c r="Q1022" t="s">
        <v>2265</v>
      </c>
      <c r="R1022" s="2">
        <v>44927</v>
      </c>
      <c r="S1022">
        <v>5510</v>
      </c>
      <c r="T1022" s="2">
        <v>44562</v>
      </c>
      <c r="U1022" t="s">
        <v>6990</v>
      </c>
      <c r="V1022" t="s">
        <v>6991</v>
      </c>
      <c r="W1022">
        <v>0</v>
      </c>
      <c r="Y1022">
        <v>204</v>
      </c>
      <c r="Z1022" s="2">
        <v>42005</v>
      </c>
      <c r="AC1022" s="2">
        <v>45629</v>
      </c>
      <c r="AE1022" t="s">
        <v>7775</v>
      </c>
      <c r="AF1022" t="s">
        <v>20</v>
      </c>
      <c r="AG1022" t="s">
        <v>21</v>
      </c>
      <c r="AH1022">
        <v>5118</v>
      </c>
      <c r="AI1022">
        <v>1</v>
      </c>
      <c r="AJ1022">
        <v>5540</v>
      </c>
      <c r="AO1022" t="s">
        <v>7774</v>
      </c>
      <c r="AS1022" t="s">
        <v>26</v>
      </c>
      <c r="AU1022">
        <v>5118</v>
      </c>
      <c r="AV1022">
        <v>5118</v>
      </c>
      <c r="AW1022">
        <v>5118</v>
      </c>
      <c r="AX1022">
        <v>1</v>
      </c>
      <c r="AY1022">
        <v>1</v>
      </c>
      <c r="AZ1022">
        <v>400</v>
      </c>
      <c r="BB1022">
        <v>748</v>
      </c>
      <c r="BE1022" t="s">
        <v>2269</v>
      </c>
      <c r="BF1022" t="s">
        <v>2269</v>
      </c>
      <c r="BG1022" t="s">
        <v>31</v>
      </c>
      <c r="BK1022" t="s">
        <v>31</v>
      </c>
      <c r="BL1022" t="s">
        <v>31</v>
      </c>
      <c r="BM1022" s="2">
        <v>42005</v>
      </c>
    </row>
    <row r="1023" spans="1:65">
      <c r="A1023">
        <v>81633</v>
      </c>
      <c r="B1023">
        <v>56551</v>
      </c>
      <c r="C1023" t="s">
        <v>1908</v>
      </c>
      <c r="D1023">
        <v>6551</v>
      </c>
      <c r="E1023" t="s">
        <v>1908</v>
      </c>
      <c r="F1023" t="s">
        <v>7776</v>
      </c>
      <c r="G1023">
        <v>8</v>
      </c>
      <c r="I1023" t="s">
        <v>7777</v>
      </c>
      <c r="J1023" t="s">
        <v>6883</v>
      </c>
      <c r="K1023" t="s">
        <v>430</v>
      </c>
      <c r="M1023">
        <v>547400</v>
      </c>
      <c r="N1023">
        <v>1.1000000000000001</v>
      </c>
      <c r="O1023">
        <v>602.14</v>
      </c>
      <c r="Q1023" t="s">
        <v>2271</v>
      </c>
      <c r="R1023" s="2">
        <v>44927</v>
      </c>
      <c r="S1023">
        <v>5510</v>
      </c>
      <c r="T1023" s="2">
        <v>44562</v>
      </c>
      <c r="U1023" t="s">
        <v>6990</v>
      </c>
      <c r="V1023" t="s">
        <v>6991</v>
      </c>
      <c r="W1023">
        <v>0</v>
      </c>
      <c r="Y1023">
        <v>204</v>
      </c>
      <c r="Z1023" s="2">
        <v>42005</v>
      </c>
      <c r="AC1023" s="2">
        <v>42461</v>
      </c>
      <c r="AE1023" t="s">
        <v>7777</v>
      </c>
      <c r="AF1023" t="s">
        <v>20</v>
      </c>
      <c r="AG1023" t="s">
        <v>21</v>
      </c>
      <c r="AH1023">
        <v>5119</v>
      </c>
      <c r="AI1023">
        <v>1</v>
      </c>
      <c r="AJ1023">
        <v>5540</v>
      </c>
      <c r="AO1023" t="s">
        <v>7776</v>
      </c>
      <c r="AS1023" t="s">
        <v>26</v>
      </c>
      <c r="AU1023">
        <v>5119</v>
      </c>
      <c r="AV1023">
        <v>5119</v>
      </c>
      <c r="AW1023">
        <v>5119</v>
      </c>
      <c r="AX1023">
        <v>1</v>
      </c>
      <c r="AY1023">
        <v>1</v>
      </c>
      <c r="AZ1023">
        <v>400</v>
      </c>
      <c r="BB1023">
        <v>748</v>
      </c>
      <c r="BE1023" t="s">
        <v>2274</v>
      </c>
      <c r="BF1023" t="s">
        <v>2274</v>
      </c>
      <c r="BG1023" t="s">
        <v>31</v>
      </c>
      <c r="BK1023" t="s">
        <v>31</v>
      </c>
      <c r="BL1023" t="s">
        <v>31</v>
      </c>
      <c r="BM1023" s="2">
        <v>42005</v>
      </c>
    </row>
    <row r="1024" spans="1:65">
      <c r="A1024">
        <v>81634</v>
      </c>
      <c r="B1024">
        <v>56551</v>
      </c>
      <c r="C1024" t="s">
        <v>1908</v>
      </c>
      <c r="D1024">
        <v>6551</v>
      </c>
      <c r="E1024" t="s">
        <v>1908</v>
      </c>
      <c r="F1024" t="s">
        <v>7778</v>
      </c>
      <c r="G1024">
        <v>117</v>
      </c>
      <c r="I1024" t="s">
        <v>7779</v>
      </c>
      <c r="J1024" t="s">
        <v>6883</v>
      </c>
      <c r="K1024" t="s">
        <v>430</v>
      </c>
      <c r="M1024">
        <v>8276700</v>
      </c>
      <c r="N1024">
        <v>1.1000000000000001</v>
      </c>
      <c r="O1024">
        <v>9104.3700000000008</v>
      </c>
      <c r="Q1024" t="s">
        <v>2276</v>
      </c>
      <c r="R1024" s="2">
        <v>44927</v>
      </c>
      <c r="S1024">
        <v>5510</v>
      </c>
      <c r="T1024" s="2">
        <v>44562</v>
      </c>
      <c r="U1024" t="s">
        <v>6990</v>
      </c>
      <c r="V1024" t="s">
        <v>6991</v>
      </c>
      <c r="W1024">
        <v>0</v>
      </c>
      <c r="Y1024">
        <v>204</v>
      </c>
      <c r="Z1024" s="2">
        <v>42005</v>
      </c>
      <c r="AC1024" s="2">
        <v>43448</v>
      </c>
      <c r="AD1024" t="s">
        <v>2279</v>
      </c>
      <c r="AE1024" t="s">
        <v>7779</v>
      </c>
      <c r="AF1024" t="s">
        <v>20</v>
      </c>
      <c r="AG1024" t="s">
        <v>21</v>
      </c>
      <c r="AH1024">
        <v>5120</v>
      </c>
      <c r="AI1024">
        <v>1</v>
      </c>
      <c r="AJ1024">
        <v>5540</v>
      </c>
      <c r="AO1024" t="s">
        <v>7778</v>
      </c>
      <c r="AS1024" t="s">
        <v>26</v>
      </c>
      <c r="AU1024">
        <v>5120</v>
      </c>
      <c r="AV1024">
        <v>5120</v>
      </c>
      <c r="AW1024">
        <v>5120</v>
      </c>
      <c r="AX1024">
        <v>1</v>
      </c>
      <c r="AY1024">
        <v>1</v>
      </c>
      <c r="AZ1024">
        <v>400</v>
      </c>
      <c r="BB1024">
        <v>748</v>
      </c>
      <c r="BE1024" t="s">
        <v>2279</v>
      </c>
      <c r="BF1024" t="s">
        <v>2279</v>
      </c>
      <c r="BG1024" t="s">
        <v>31</v>
      </c>
      <c r="BK1024" t="s">
        <v>31</v>
      </c>
      <c r="BL1024" t="s">
        <v>31</v>
      </c>
      <c r="BM1024" s="2">
        <v>42005</v>
      </c>
    </row>
    <row r="1025" spans="1:65">
      <c r="A1025">
        <v>81635</v>
      </c>
      <c r="B1025">
        <v>56551</v>
      </c>
      <c r="C1025" t="s">
        <v>1908</v>
      </c>
      <c r="D1025">
        <v>6551</v>
      </c>
      <c r="E1025" t="s">
        <v>1908</v>
      </c>
      <c r="F1025" t="s">
        <v>7780</v>
      </c>
      <c r="G1025">
        <v>10</v>
      </c>
      <c r="I1025" t="s">
        <v>7781</v>
      </c>
      <c r="J1025" t="s">
        <v>6883</v>
      </c>
      <c r="K1025" t="s">
        <v>360</v>
      </c>
      <c r="M1025">
        <v>12356700</v>
      </c>
      <c r="N1025">
        <v>1.1000000000000001</v>
      </c>
      <c r="O1025">
        <v>13592.37</v>
      </c>
      <c r="Q1025" t="s">
        <v>2281</v>
      </c>
      <c r="R1025" s="2">
        <v>44927</v>
      </c>
      <c r="S1025">
        <v>5510</v>
      </c>
      <c r="T1025" s="2">
        <v>44562</v>
      </c>
      <c r="U1025" t="s">
        <v>6990</v>
      </c>
      <c r="V1025" t="s">
        <v>6991</v>
      </c>
      <c r="W1025">
        <v>0</v>
      </c>
      <c r="Y1025">
        <v>204</v>
      </c>
      <c r="Z1025" s="2">
        <v>42005</v>
      </c>
      <c r="AC1025" s="2">
        <v>42476</v>
      </c>
      <c r="AE1025" t="s">
        <v>7781</v>
      </c>
      <c r="AF1025" t="s">
        <v>20</v>
      </c>
      <c r="AG1025" t="s">
        <v>21</v>
      </c>
      <c r="AH1025">
        <v>5121</v>
      </c>
      <c r="AI1025">
        <v>1</v>
      </c>
      <c r="AJ1025">
        <v>5540</v>
      </c>
      <c r="AO1025" t="s">
        <v>7780</v>
      </c>
      <c r="AS1025" t="s">
        <v>26</v>
      </c>
      <c r="AU1025">
        <v>5121</v>
      </c>
      <c r="AV1025">
        <v>5121</v>
      </c>
      <c r="AW1025">
        <v>5121</v>
      </c>
      <c r="AX1025">
        <v>1</v>
      </c>
      <c r="AY1025">
        <v>1</v>
      </c>
      <c r="AZ1025">
        <v>400</v>
      </c>
      <c r="BB1025">
        <v>748</v>
      </c>
      <c r="BE1025" t="s">
        <v>2284</v>
      </c>
      <c r="BF1025" t="s">
        <v>2284</v>
      </c>
      <c r="BG1025" t="s">
        <v>31</v>
      </c>
      <c r="BK1025" t="s">
        <v>31</v>
      </c>
      <c r="BL1025" t="s">
        <v>31</v>
      </c>
      <c r="BM1025" s="2">
        <v>42005</v>
      </c>
    </row>
    <row r="1026" spans="1:65">
      <c r="A1026">
        <v>81636</v>
      </c>
      <c r="B1026">
        <v>56551</v>
      </c>
      <c r="C1026" t="s">
        <v>1908</v>
      </c>
      <c r="D1026">
        <v>6551</v>
      </c>
      <c r="E1026" t="s">
        <v>1908</v>
      </c>
      <c r="F1026" t="s">
        <v>7099</v>
      </c>
      <c r="G1026">
        <v>24</v>
      </c>
      <c r="I1026" t="s">
        <v>7782</v>
      </c>
      <c r="J1026" t="s">
        <v>6883</v>
      </c>
      <c r="K1026" t="s">
        <v>412</v>
      </c>
      <c r="M1026">
        <v>3613800</v>
      </c>
      <c r="N1026">
        <v>1.1000000000000001</v>
      </c>
      <c r="O1026">
        <v>3975.18</v>
      </c>
      <c r="Q1026" t="s">
        <v>2286</v>
      </c>
      <c r="R1026" s="2">
        <v>44927</v>
      </c>
      <c r="S1026">
        <v>5510</v>
      </c>
      <c r="T1026" s="2">
        <v>44562</v>
      </c>
      <c r="U1026" t="s">
        <v>6990</v>
      </c>
      <c r="V1026" t="s">
        <v>6991</v>
      </c>
      <c r="W1026">
        <v>0</v>
      </c>
      <c r="Y1026">
        <v>204</v>
      </c>
      <c r="Z1026" s="2">
        <v>42005</v>
      </c>
      <c r="AC1026" s="2">
        <v>42462</v>
      </c>
      <c r="AE1026" t="s">
        <v>7783</v>
      </c>
      <c r="AF1026" t="s">
        <v>20</v>
      </c>
      <c r="AG1026" t="s">
        <v>21</v>
      </c>
      <c r="AH1026">
        <v>5122</v>
      </c>
      <c r="AI1026">
        <v>1</v>
      </c>
      <c r="AJ1026">
        <v>5540</v>
      </c>
      <c r="AO1026" t="s">
        <v>7099</v>
      </c>
      <c r="AS1026" t="s">
        <v>26</v>
      </c>
      <c r="AU1026">
        <v>5122</v>
      </c>
      <c r="AV1026">
        <v>5122</v>
      </c>
      <c r="AW1026">
        <v>5122</v>
      </c>
      <c r="AX1026">
        <v>1</v>
      </c>
      <c r="AY1026">
        <v>1</v>
      </c>
      <c r="AZ1026">
        <v>400</v>
      </c>
      <c r="BB1026">
        <v>748</v>
      </c>
      <c r="BE1026" t="s">
        <v>2289</v>
      </c>
      <c r="BF1026" t="s">
        <v>2289</v>
      </c>
      <c r="BG1026" t="s">
        <v>31</v>
      </c>
      <c r="BK1026" t="s">
        <v>31</v>
      </c>
      <c r="BL1026" t="s">
        <v>31</v>
      </c>
      <c r="BM1026" s="2">
        <v>42005</v>
      </c>
    </row>
    <row r="1027" spans="1:65">
      <c r="A1027">
        <v>81637</v>
      </c>
      <c r="B1027">
        <v>56551</v>
      </c>
      <c r="C1027" t="s">
        <v>1908</v>
      </c>
      <c r="D1027">
        <v>6551</v>
      </c>
      <c r="E1027" t="s">
        <v>1908</v>
      </c>
      <c r="F1027" t="s">
        <v>7772</v>
      </c>
      <c r="G1027">
        <v>609</v>
      </c>
      <c r="H1027">
        <v>-613</v>
      </c>
      <c r="I1027" t="s">
        <v>7784</v>
      </c>
      <c r="J1027" t="s">
        <v>6883</v>
      </c>
      <c r="K1027" t="s">
        <v>412</v>
      </c>
      <c r="M1027">
        <v>9908700</v>
      </c>
      <c r="N1027">
        <v>1.1000000000000001</v>
      </c>
      <c r="O1027">
        <v>10899.57</v>
      </c>
      <c r="Q1027" t="s">
        <v>2261</v>
      </c>
      <c r="R1027" s="2">
        <v>44927</v>
      </c>
      <c r="S1027">
        <v>5510</v>
      </c>
      <c r="T1027" s="2">
        <v>44562</v>
      </c>
      <c r="U1027" t="s">
        <v>6990</v>
      </c>
      <c r="V1027" t="s">
        <v>6991</v>
      </c>
      <c r="W1027">
        <v>0</v>
      </c>
      <c r="Y1027">
        <v>204</v>
      </c>
      <c r="Z1027" s="2">
        <v>42005</v>
      </c>
      <c r="AC1027" s="2">
        <v>42461</v>
      </c>
      <c r="AE1027" t="s">
        <v>7784</v>
      </c>
      <c r="AF1027" t="s">
        <v>20</v>
      </c>
      <c r="AG1027" t="s">
        <v>21</v>
      </c>
      <c r="AH1027">
        <v>5123</v>
      </c>
      <c r="AI1027">
        <v>1</v>
      </c>
      <c r="AJ1027">
        <v>5540</v>
      </c>
      <c r="AO1027" t="s">
        <v>7772</v>
      </c>
      <c r="AS1027" t="s">
        <v>26</v>
      </c>
      <c r="AU1027">
        <v>5123</v>
      </c>
      <c r="AV1027">
        <v>5123</v>
      </c>
      <c r="AW1027">
        <v>5123</v>
      </c>
      <c r="AX1027">
        <v>1</v>
      </c>
      <c r="AY1027">
        <v>1</v>
      </c>
      <c r="AZ1027">
        <v>400</v>
      </c>
      <c r="BB1027">
        <v>748</v>
      </c>
      <c r="BE1027" t="s">
        <v>2293</v>
      </c>
      <c r="BF1027" t="s">
        <v>2293</v>
      </c>
      <c r="BG1027" t="s">
        <v>31</v>
      </c>
      <c r="BK1027" t="s">
        <v>31</v>
      </c>
      <c r="BL1027" t="s">
        <v>31</v>
      </c>
      <c r="BM1027" s="2">
        <v>42005</v>
      </c>
    </row>
    <row r="1028" spans="1:65">
      <c r="A1028">
        <v>81640</v>
      </c>
      <c r="B1028">
        <v>56551</v>
      </c>
      <c r="C1028" t="s">
        <v>1908</v>
      </c>
      <c r="D1028">
        <v>6551</v>
      </c>
      <c r="E1028" t="s">
        <v>1908</v>
      </c>
      <c r="F1028" t="s">
        <v>7785</v>
      </c>
      <c r="G1028">
        <v>234</v>
      </c>
      <c r="H1028" t="s">
        <v>6895</v>
      </c>
      <c r="I1028" t="s">
        <v>7786</v>
      </c>
      <c r="J1028" t="s">
        <v>6883</v>
      </c>
      <c r="K1028" t="s">
        <v>240</v>
      </c>
      <c r="M1028">
        <v>14688000</v>
      </c>
      <c r="N1028">
        <v>1.1000000000000001</v>
      </c>
      <c r="O1028">
        <v>16156.8</v>
      </c>
      <c r="Q1028" t="s">
        <v>2295</v>
      </c>
      <c r="R1028" s="2">
        <v>44927</v>
      </c>
      <c r="S1028">
        <v>5510</v>
      </c>
      <c r="T1028" s="2">
        <v>44562</v>
      </c>
      <c r="U1028" t="s">
        <v>6990</v>
      </c>
      <c r="V1028" t="s">
        <v>6991</v>
      </c>
      <c r="W1028">
        <v>0</v>
      </c>
      <c r="Y1028">
        <v>204</v>
      </c>
      <c r="Z1028" s="2">
        <v>42005</v>
      </c>
      <c r="AC1028" s="2">
        <v>45640</v>
      </c>
      <c r="AE1028" t="s">
        <v>7786</v>
      </c>
      <c r="AF1028" t="s">
        <v>20</v>
      </c>
      <c r="AG1028" t="s">
        <v>21</v>
      </c>
      <c r="AH1028">
        <v>5124</v>
      </c>
      <c r="AI1028">
        <v>1</v>
      </c>
      <c r="AJ1028">
        <v>5540</v>
      </c>
      <c r="AO1028" t="s">
        <v>7785</v>
      </c>
      <c r="AS1028" t="s">
        <v>26</v>
      </c>
      <c r="AU1028">
        <v>5124</v>
      </c>
      <c r="AV1028">
        <v>5124</v>
      </c>
      <c r="AW1028">
        <v>5124</v>
      </c>
      <c r="AX1028">
        <v>1</v>
      </c>
      <c r="AY1028">
        <v>1</v>
      </c>
      <c r="AZ1028">
        <v>400</v>
      </c>
      <c r="BB1028">
        <v>748</v>
      </c>
      <c r="BE1028" t="s">
        <v>2298</v>
      </c>
      <c r="BF1028" t="s">
        <v>2298</v>
      </c>
      <c r="BG1028" t="s">
        <v>31</v>
      </c>
      <c r="BK1028" t="s">
        <v>31</v>
      </c>
      <c r="BL1028" t="s">
        <v>31</v>
      </c>
      <c r="BM1028" s="2">
        <v>42005</v>
      </c>
    </row>
    <row r="1029" spans="1:65">
      <c r="A1029" t="s">
        <v>4175</v>
      </c>
      <c r="B1029">
        <v>56551</v>
      </c>
      <c r="C1029" t="s">
        <v>1908</v>
      </c>
      <c r="D1029">
        <v>6551</v>
      </c>
      <c r="E1029" t="s">
        <v>1908</v>
      </c>
      <c r="F1029" t="s">
        <v>7787</v>
      </c>
      <c r="G1029">
        <v>4</v>
      </c>
      <c r="I1029" t="s">
        <v>7788</v>
      </c>
      <c r="J1029" t="s">
        <v>6883</v>
      </c>
      <c r="K1029" t="s">
        <v>206</v>
      </c>
      <c r="L1029" t="s">
        <v>27</v>
      </c>
      <c r="M1029">
        <v>728700</v>
      </c>
      <c r="N1029">
        <v>1.1000000000000001</v>
      </c>
      <c r="O1029">
        <v>801.57</v>
      </c>
      <c r="Q1029" t="s">
        <v>4176</v>
      </c>
      <c r="R1029" s="2">
        <v>44927</v>
      </c>
      <c r="S1029">
        <v>5510</v>
      </c>
      <c r="T1029" s="2">
        <v>44562</v>
      </c>
      <c r="U1029" t="s">
        <v>6990</v>
      </c>
      <c r="V1029" t="s">
        <v>6991</v>
      </c>
      <c r="W1029">
        <v>0</v>
      </c>
      <c r="Y1029">
        <v>204</v>
      </c>
      <c r="Z1029" s="2">
        <v>42005</v>
      </c>
      <c r="AE1029" t="s">
        <v>7788</v>
      </c>
      <c r="AF1029" t="s">
        <v>20</v>
      </c>
      <c r="AG1029" t="s">
        <v>21</v>
      </c>
      <c r="AH1029">
        <v>5125</v>
      </c>
      <c r="AI1029">
        <v>1</v>
      </c>
      <c r="AJ1029">
        <v>5540</v>
      </c>
      <c r="AO1029" t="s">
        <v>7787</v>
      </c>
      <c r="AS1029" t="s">
        <v>26</v>
      </c>
      <c r="AU1029">
        <v>5125</v>
      </c>
      <c r="AV1029">
        <v>5125</v>
      </c>
      <c r="AW1029">
        <v>5125</v>
      </c>
      <c r="AX1029">
        <v>1</v>
      </c>
      <c r="AY1029">
        <v>1</v>
      </c>
      <c r="AZ1029">
        <v>400</v>
      </c>
      <c r="BB1029">
        <v>748</v>
      </c>
      <c r="BG1029" t="s">
        <v>31</v>
      </c>
      <c r="BK1029" t="s">
        <v>31</v>
      </c>
      <c r="BL1029" t="s">
        <v>31</v>
      </c>
      <c r="BM1029" s="2">
        <v>42005</v>
      </c>
    </row>
    <row r="1030" spans="1:65">
      <c r="A1030">
        <v>83595</v>
      </c>
      <c r="B1030">
        <v>56551</v>
      </c>
      <c r="C1030" t="s">
        <v>1908</v>
      </c>
      <c r="D1030">
        <v>6551</v>
      </c>
      <c r="E1030" t="s">
        <v>1908</v>
      </c>
      <c r="F1030" t="s">
        <v>7564</v>
      </c>
      <c r="G1030">
        <v>26</v>
      </c>
      <c r="H1030">
        <v>-30</v>
      </c>
      <c r="I1030" t="s">
        <v>7565</v>
      </c>
      <c r="J1030" t="s">
        <v>6883</v>
      </c>
      <c r="K1030" t="s">
        <v>240</v>
      </c>
      <c r="M1030">
        <v>7612200</v>
      </c>
      <c r="N1030">
        <v>1.1000000000000001</v>
      </c>
      <c r="O1030">
        <v>8373.42</v>
      </c>
      <c r="Q1030" t="s">
        <v>2322</v>
      </c>
      <c r="R1030" s="2">
        <v>44927</v>
      </c>
      <c r="S1030">
        <v>5510</v>
      </c>
      <c r="T1030" s="2">
        <v>44562</v>
      </c>
      <c r="U1030" t="s">
        <v>6990</v>
      </c>
      <c r="V1030" t="s">
        <v>6991</v>
      </c>
      <c r="W1030">
        <v>0</v>
      </c>
      <c r="Y1030">
        <v>204</v>
      </c>
      <c r="Z1030" s="2">
        <v>42005</v>
      </c>
      <c r="AC1030" s="2">
        <v>41213</v>
      </c>
      <c r="AE1030" t="s">
        <v>7565</v>
      </c>
      <c r="AF1030" t="s">
        <v>20</v>
      </c>
      <c r="AG1030" t="s">
        <v>21</v>
      </c>
      <c r="AH1030">
        <v>5127</v>
      </c>
      <c r="AI1030">
        <v>1</v>
      </c>
      <c r="AJ1030">
        <v>5540</v>
      </c>
      <c r="AO1030" t="s">
        <v>7564</v>
      </c>
      <c r="AP1030" t="s">
        <v>7789</v>
      </c>
      <c r="AS1030" t="s">
        <v>26</v>
      </c>
      <c r="AU1030">
        <v>5127</v>
      </c>
      <c r="AV1030">
        <v>5127</v>
      </c>
      <c r="AW1030">
        <v>5127</v>
      </c>
      <c r="AX1030">
        <v>1</v>
      </c>
      <c r="AY1030">
        <v>1</v>
      </c>
      <c r="AZ1030">
        <v>400</v>
      </c>
      <c r="BB1030">
        <v>748</v>
      </c>
      <c r="BE1030" t="s">
        <v>2323</v>
      </c>
      <c r="BF1030" t="s">
        <v>2323</v>
      </c>
      <c r="BG1030" t="s">
        <v>32</v>
      </c>
      <c r="BH1030" t="s">
        <v>645</v>
      </c>
      <c r="BK1030" t="s">
        <v>31</v>
      </c>
      <c r="BL1030" t="s">
        <v>31</v>
      </c>
      <c r="BM1030" s="2">
        <v>42005</v>
      </c>
    </row>
    <row r="1031" spans="1:65">
      <c r="A1031" t="s">
        <v>4588</v>
      </c>
      <c r="B1031">
        <v>56551</v>
      </c>
      <c r="C1031" t="s">
        <v>1908</v>
      </c>
      <c r="D1031">
        <v>6551</v>
      </c>
      <c r="E1031" t="s">
        <v>1908</v>
      </c>
      <c r="F1031" t="s">
        <v>7334</v>
      </c>
      <c r="G1031">
        <v>2000</v>
      </c>
      <c r="I1031" t="s">
        <v>7596</v>
      </c>
      <c r="J1031" t="s">
        <v>6883</v>
      </c>
      <c r="K1031" t="s">
        <v>1836</v>
      </c>
      <c r="M1031">
        <v>19409300</v>
      </c>
      <c r="N1031">
        <v>1.1000000000000001</v>
      </c>
      <c r="O1031">
        <v>21350.23</v>
      </c>
      <c r="Q1031" t="s">
        <v>7790</v>
      </c>
      <c r="R1031" s="2">
        <v>44927</v>
      </c>
      <c r="S1031">
        <v>5510</v>
      </c>
      <c r="T1031" s="2">
        <v>44562</v>
      </c>
      <c r="U1031" t="s">
        <v>6990</v>
      </c>
      <c r="V1031" t="s">
        <v>6991</v>
      </c>
      <c r="W1031">
        <v>0</v>
      </c>
      <c r="Y1031">
        <v>204</v>
      </c>
      <c r="Z1031" s="2">
        <v>42005</v>
      </c>
      <c r="AC1031" s="2">
        <v>45630</v>
      </c>
      <c r="AE1031" t="s">
        <v>7596</v>
      </c>
      <c r="AF1031" t="s">
        <v>20</v>
      </c>
      <c r="AG1031" t="s">
        <v>21</v>
      </c>
      <c r="AH1031">
        <v>5129</v>
      </c>
      <c r="AI1031">
        <v>1</v>
      </c>
      <c r="AJ1031">
        <v>5540</v>
      </c>
      <c r="AO1031" t="s">
        <v>7334</v>
      </c>
      <c r="AS1031" t="s">
        <v>26</v>
      </c>
      <c r="AU1031">
        <v>5129</v>
      </c>
      <c r="AV1031">
        <v>5129</v>
      </c>
      <c r="AW1031">
        <v>5129</v>
      </c>
      <c r="AX1031">
        <v>1</v>
      </c>
      <c r="AY1031">
        <v>1</v>
      </c>
      <c r="AZ1031">
        <v>400</v>
      </c>
      <c r="BB1031">
        <v>748</v>
      </c>
      <c r="BG1031" t="s">
        <v>32</v>
      </c>
      <c r="BH1031" t="s">
        <v>34</v>
      </c>
      <c r="BK1031" t="s">
        <v>31</v>
      </c>
      <c r="BL1031" t="s">
        <v>31</v>
      </c>
      <c r="BM1031" s="2">
        <v>42005</v>
      </c>
    </row>
    <row r="1032" spans="1:65">
      <c r="A1032">
        <v>85360</v>
      </c>
      <c r="B1032">
        <v>56551</v>
      </c>
      <c r="C1032" t="s">
        <v>1908</v>
      </c>
      <c r="D1032">
        <v>6551</v>
      </c>
      <c r="E1032" t="s">
        <v>1908</v>
      </c>
      <c r="F1032" t="s">
        <v>7687</v>
      </c>
      <c r="G1032">
        <v>142</v>
      </c>
      <c r="I1032" t="s">
        <v>7791</v>
      </c>
      <c r="J1032" t="s">
        <v>6883</v>
      </c>
      <c r="K1032" t="s">
        <v>42</v>
      </c>
      <c r="M1032">
        <v>4055000</v>
      </c>
      <c r="N1032">
        <v>1.1000000000000001</v>
      </c>
      <c r="O1032">
        <v>4460.5</v>
      </c>
      <c r="Q1032" t="s">
        <v>1937</v>
      </c>
      <c r="R1032" s="2">
        <v>44927</v>
      </c>
      <c r="S1032">
        <v>5510</v>
      </c>
      <c r="T1032" s="2">
        <v>44562</v>
      </c>
      <c r="U1032" t="s">
        <v>6990</v>
      </c>
      <c r="V1032" t="s">
        <v>6991</v>
      </c>
      <c r="W1032">
        <v>0</v>
      </c>
      <c r="Y1032">
        <v>204</v>
      </c>
      <c r="Z1032" s="2">
        <v>42005</v>
      </c>
      <c r="AC1032" s="2">
        <v>43872</v>
      </c>
      <c r="AE1032" t="s">
        <v>7791</v>
      </c>
      <c r="AF1032" t="s">
        <v>20</v>
      </c>
      <c r="AG1032" t="s">
        <v>21</v>
      </c>
      <c r="AH1032">
        <v>5130</v>
      </c>
      <c r="AI1032">
        <v>1</v>
      </c>
      <c r="AJ1032">
        <v>5540</v>
      </c>
      <c r="AO1032" t="s">
        <v>7687</v>
      </c>
      <c r="AS1032" t="s">
        <v>26</v>
      </c>
      <c r="AU1032">
        <v>5130</v>
      </c>
      <c r="AV1032">
        <v>5130</v>
      </c>
      <c r="AW1032">
        <v>5130</v>
      </c>
      <c r="AX1032">
        <v>1</v>
      </c>
      <c r="AY1032">
        <v>1</v>
      </c>
      <c r="AZ1032">
        <v>400</v>
      </c>
      <c r="BB1032">
        <v>748</v>
      </c>
      <c r="BG1032" t="s">
        <v>32</v>
      </c>
      <c r="BH1032" t="s">
        <v>34</v>
      </c>
      <c r="BK1032" t="s">
        <v>31</v>
      </c>
      <c r="BL1032" t="s">
        <v>31</v>
      </c>
      <c r="BM1032" s="2">
        <v>42005</v>
      </c>
    </row>
    <row r="1033" spans="1:65">
      <c r="A1033" t="s">
        <v>4179</v>
      </c>
      <c r="B1033">
        <v>56551</v>
      </c>
      <c r="C1033" t="s">
        <v>1908</v>
      </c>
      <c r="D1033">
        <v>6551</v>
      </c>
      <c r="E1033" t="s">
        <v>1908</v>
      </c>
      <c r="F1033" t="s">
        <v>7792</v>
      </c>
      <c r="G1033">
        <v>15</v>
      </c>
      <c r="I1033" t="s">
        <v>7793</v>
      </c>
      <c r="J1033" t="s">
        <v>6883</v>
      </c>
      <c r="K1033" t="s">
        <v>206</v>
      </c>
      <c r="L1033" t="s">
        <v>27</v>
      </c>
      <c r="M1033">
        <v>408000</v>
      </c>
      <c r="N1033">
        <v>1.1000000000000001</v>
      </c>
      <c r="O1033">
        <v>448.8</v>
      </c>
      <c r="Q1033" t="s">
        <v>3130</v>
      </c>
      <c r="R1033" s="2">
        <v>44927</v>
      </c>
      <c r="S1033">
        <v>5510</v>
      </c>
      <c r="T1033" s="2">
        <v>44562</v>
      </c>
      <c r="U1033" t="s">
        <v>6990</v>
      </c>
      <c r="V1033" t="s">
        <v>6991</v>
      </c>
      <c r="W1033">
        <v>0</v>
      </c>
      <c r="Y1033">
        <v>204</v>
      </c>
      <c r="Z1033" s="2">
        <v>42005</v>
      </c>
      <c r="AE1033" t="s">
        <v>7793</v>
      </c>
      <c r="AF1033" t="s">
        <v>20</v>
      </c>
      <c r="AG1033" t="s">
        <v>21</v>
      </c>
      <c r="AH1033">
        <v>5131</v>
      </c>
      <c r="AI1033">
        <v>1</v>
      </c>
      <c r="AJ1033">
        <v>5540</v>
      </c>
      <c r="AO1033" t="s">
        <v>7792</v>
      </c>
      <c r="AS1033" t="s">
        <v>26</v>
      </c>
      <c r="AU1033">
        <v>5131</v>
      </c>
      <c r="AV1033">
        <v>5131</v>
      </c>
      <c r="AW1033">
        <v>5131</v>
      </c>
      <c r="AX1033">
        <v>1</v>
      </c>
      <c r="AY1033">
        <v>1</v>
      </c>
      <c r="AZ1033">
        <v>400</v>
      </c>
      <c r="BB1033">
        <v>748</v>
      </c>
      <c r="BG1033" t="s">
        <v>31</v>
      </c>
      <c r="BK1033" t="s">
        <v>31</v>
      </c>
      <c r="BL1033" t="s">
        <v>31</v>
      </c>
      <c r="BM1033" s="2">
        <v>42005</v>
      </c>
    </row>
    <row r="1034" spans="1:65">
      <c r="A1034" t="s">
        <v>4182</v>
      </c>
      <c r="B1034">
        <v>56551</v>
      </c>
      <c r="C1034" t="s">
        <v>1908</v>
      </c>
      <c r="D1034">
        <v>6551</v>
      </c>
      <c r="E1034" t="s">
        <v>1908</v>
      </c>
      <c r="F1034" t="s">
        <v>7794</v>
      </c>
      <c r="G1034">
        <v>106</v>
      </c>
      <c r="I1034" t="s">
        <v>7795</v>
      </c>
      <c r="J1034" t="s">
        <v>6883</v>
      </c>
      <c r="K1034" t="s">
        <v>412</v>
      </c>
      <c r="L1034" t="s">
        <v>27</v>
      </c>
      <c r="M1034">
        <v>1632000</v>
      </c>
      <c r="N1034">
        <v>1.1000000000000001</v>
      </c>
      <c r="O1034">
        <v>1795.2</v>
      </c>
      <c r="Q1034" t="s">
        <v>4183</v>
      </c>
      <c r="R1034" s="2">
        <v>44927</v>
      </c>
      <c r="S1034">
        <v>5510</v>
      </c>
      <c r="T1034" s="2">
        <v>44562</v>
      </c>
      <c r="U1034" t="s">
        <v>6990</v>
      </c>
      <c r="V1034" t="s">
        <v>6991</v>
      </c>
      <c r="W1034">
        <v>0</v>
      </c>
      <c r="Y1034">
        <v>204</v>
      </c>
      <c r="Z1034" s="2">
        <v>42005</v>
      </c>
      <c r="AE1034" t="s">
        <v>7795</v>
      </c>
      <c r="AF1034" t="s">
        <v>20</v>
      </c>
      <c r="AG1034" t="s">
        <v>21</v>
      </c>
      <c r="AH1034">
        <v>5133</v>
      </c>
      <c r="AI1034">
        <v>1</v>
      </c>
      <c r="AJ1034">
        <v>5540</v>
      </c>
      <c r="AO1034" t="s">
        <v>7794</v>
      </c>
      <c r="AS1034" t="s">
        <v>26</v>
      </c>
      <c r="AU1034">
        <v>5133</v>
      </c>
      <c r="AV1034">
        <v>5133</v>
      </c>
      <c r="AW1034">
        <v>5133</v>
      </c>
      <c r="AX1034">
        <v>1</v>
      </c>
      <c r="AY1034">
        <v>1</v>
      </c>
      <c r="AZ1034">
        <v>400</v>
      </c>
      <c r="BB1034">
        <v>748</v>
      </c>
      <c r="BE1034" t="s">
        <v>4186</v>
      </c>
      <c r="BF1034" t="s">
        <v>4186</v>
      </c>
      <c r="BG1034" t="s">
        <v>31</v>
      </c>
      <c r="BK1034" t="s">
        <v>31</v>
      </c>
      <c r="BL1034" t="s">
        <v>31</v>
      </c>
      <c r="BM1034" s="2">
        <v>42005</v>
      </c>
    </row>
    <row r="1035" spans="1:65">
      <c r="A1035">
        <v>93806</v>
      </c>
      <c r="B1035">
        <v>56551</v>
      </c>
      <c r="C1035" t="s">
        <v>1908</v>
      </c>
      <c r="D1035">
        <v>6551</v>
      </c>
      <c r="E1035" t="s">
        <v>1908</v>
      </c>
      <c r="F1035" t="s">
        <v>7796</v>
      </c>
      <c r="G1035">
        <v>12</v>
      </c>
      <c r="I1035" t="s">
        <v>7797</v>
      </c>
      <c r="J1035" t="s">
        <v>6883</v>
      </c>
      <c r="K1035" t="s">
        <v>42</v>
      </c>
      <c r="M1035">
        <v>6294900</v>
      </c>
      <c r="N1035">
        <v>1.1000000000000001</v>
      </c>
      <c r="O1035">
        <v>6924.39</v>
      </c>
      <c r="Q1035" t="s">
        <v>2438</v>
      </c>
      <c r="R1035" s="2">
        <v>44927</v>
      </c>
      <c r="S1035">
        <v>5510</v>
      </c>
      <c r="T1035" s="2">
        <v>44562</v>
      </c>
      <c r="U1035" t="s">
        <v>6990</v>
      </c>
      <c r="V1035" t="s">
        <v>6991</v>
      </c>
      <c r="W1035">
        <v>0</v>
      </c>
      <c r="Y1035">
        <v>204</v>
      </c>
      <c r="Z1035" s="2">
        <v>42005</v>
      </c>
      <c r="AE1035" t="s">
        <v>7797</v>
      </c>
      <c r="AF1035" t="s">
        <v>20</v>
      </c>
      <c r="AG1035" t="s">
        <v>21</v>
      </c>
      <c r="AH1035">
        <v>5135</v>
      </c>
      <c r="AI1035">
        <v>1</v>
      </c>
      <c r="AJ1035">
        <v>5540</v>
      </c>
      <c r="AO1035" t="s">
        <v>7796</v>
      </c>
      <c r="AS1035" t="s">
        <v>26</v>
      </c>
      <c r="AU1035">
        <v>5135</v>
      </c>
      <c r="AV1035">
        <v>5135</v>
      </c>
      <c r="AW1035">
        <v>5135</v>
      </c>
      <c r="AX1035">
        <v>1</v>
      </c>
      <c r="AY1035">
        <v>1</v>
      </c>
      <c r="AZ1035">
        <v>400</v>
      </c>
      <c r="BB1035">
        <v>748</v>
      </c>
      <c r="BG1035" t="s">
        <v>32</v>
      </c>
      <c r="BH1035" t="s">
        <v>34</v>
      </c>
      <c r="BK1035" t="s">
        <v>31</v>
      </c>
      <c r="BL1035" t="s">
        <v>31</v>
      </c>
      <c r="BM1035" s="2">
        <v>42005</v>
      </c>
    </row>
    <row r="1036" spans="1:65">
      <c r="A1036">
        <v>108005</v>
      </c>
      <c r="B1036">
        <v>56551</v>
      </c>
      <c r="C1036" t="s">
        <v>1908</v>
      </c>
      <c r="D1036">
        <v>6551</v>
      </c>
      <c r="E1036" t="s">
        <v>1908</v>
      </c>
      <c r="F1036" t="s">
        <v>7798</v>
      </c>
      <c r="G1036">
        <v>37</v>
      </c>
      <c r="I1036" t="s">
        <v>7799</v>
      </c>
      <c r="J1036" t="s">
        <v>6883</v>
      </c>
      <c r="K1036" t="s">
        <v>501</v>
      </c>
      <c r="M1036">
        <v>40800</v>
      </c>
      <c r="N1036">
        <v>0</v>
      </c>
      <c r="O1036">
        <v>50</v>
      </c>
      <c r="Q1036" t="s">
        <v>2841</v>
      </c>
      <c r="R1036" s="2">
        <v>44927</v>
      </c>
      <c r="S1036">
        <v>5510</v>
      </c>
      <c r="T1036" s="2">
        <v>44562</v>
      </c>
      <c r="U1036" t="s">
        <v>6990</v>
      </c>
      <c r="V1036" t="s">
        <v>6991</v>
      </c>
      <c r="W1036">
        <v>0</v>
      </c>
      <c r="Y1036">
        <v>204</v>
      </c>
      <c r="Z1036" s="2">
        <v>42370</v>
      </c>
      <c r="AE1036" t="s">
        <v>7799</v>
      </c>
      <c r="AF1036" t="s">
        <v>20</v>
      </c>
      <c r="AG1036" t="s">
        <v>21</v>
      </c>
      <c r="AH1036">
        <v>5136</v>
      </c>
      <c r="AJ1036">
        <v>5540</v>
      </c>
      <c r="AO1036" t="s">
        <v>7798</v>
      </c>
      <c r="AS1036" t="s">
        <v>26</v>
      </c>
      <c r="AU1036">
        <v>5136</v>
      </c>
      <c r="AV1036">
        <v>5136</v>
      </c>
      <c r="AW1036">
        <v>5136</v>
      </c>
      <c r="AX1036">
        <v>1</v>
      </c>
      <c r="AY1036">
        <v>1</v>
      </c>
      <c r="AZ1036">
        <v>400</v>
      </c>
      <c r="BB1036">
        <v>748</v>
      </c>
      <c r="BG1036" t="s">
        <v>31</v>
      </c>
      <c r="BK1036" t="s">
        <v>31</v>
      </c>
      <c r="BL1036" t="s">
        <v>31</v>
      </c>
      <c r="BM1036" s="2">
        <v>42370</v>
      </c>
    </row>
    <row r="1037" spans="1:65">
      <c r="A1037" t="s">
        <v>4487</v>
      </c>
      <c r="B1037">
        <v>56551</v>
      </c>
      <c r="C1037" t="s">
        <v>1908</v>
      </c>
      <c r="D1037">
        <v>6551</v>
      </c>
      <c r="E1037" t="s">
        <v>1908</v>
      </c>
      <c r="F1037" t="s">
        <v>7314</v>
      </c>
      <c r="G1037">
        <v>1000</v>
      </c>
      <c r="I1037" t="s">
        <v>7315</v>
      </c>
      <c r="J1037" t="s">
        <v>6883</v>
      </c>
      <c r="K1037" t="s">
        <v>206</v>
      </c>
      <c r="L1037" t="s">
        <v>27</v>
      </c>
      <c r="M1037">
        <v>221600</v>
      </c>
      <c r="N1037">
        <v>1.1000000000000001</v>
      </c>
      <c r="O1037">
        <v>243.76</v>
      </c>
      <c r="Q1037" t="s">
        <v>4488</v>
      </c>
      <c r="R1037" s="2">
        <v>44927</v>
      </c>
      <c r="S1037">
        <v>5510</v>
      </c>
      <c r="T1037" s="2">
        <v>44562</v>
      </c>
      <c r="U1037" t="s">
        <v>6990</v>
      </c>
      <c r="V1037" t="s">
        <v>6991</v>
      </c>
      <c r="W1037">
        <v>0</v>
      </c>
      <c r="Y1037">
        <v>204</v>
      </c>
      <c r="Z1037" s="2">
        <v>42005</v>
      </c>
      <c r="AE1037" t="s">
        <v>7315</v>
      </c>
      <c r="AF1037" t="s">
        <v>20</v>
      </c>
      <c r="AG1037" t="s">
        <v>21</v>
      </c>
      <c r="AH1037">
        <v>5138</v>
      </c>
      <c r="AI1037">
        <v>1</v>
      </c>
      <c r="AJ1037">
        <v>5540</v>
      </c>
      <c r="AO1037" t="s">
        <v>7314</v>
      </c>
      <c r="AS1037" t="s">
        <v>26</v>
      </c>
      <c r="AU1037">
        <v>5138</v>
      </c>
      <c r="AV1037">
        <v>5138</v>
      </c>
      <c r="AW1037">
        <v>5138</v>
      </c>
      <c r="AX1037">
        <v>1</v>
      </c>
      <c r="AY1037">
        <v>1</v>
      </c>
      <c r="AZ1037">
        <v>400</v>
      </c>
      <c r="BB1037">
        <v>748</v>
      </c>
      <c r="BG1037" t="s">
        <v>31</v>
      </c>
      <c r="BK1037" t="s">
        <v>31</v>
      </c>
      <c r="BL1037" t="s">
        <v>31</v>
      </c>
      <c r="BM1037" s="2">
        <v>42005</v>
      </c>
    </row>
    <row r="1038" spans="1:65">
      <c r="A1038">
        <v>106600</v>
      </c>
      <c r="B1038">
        <v>56551</v>
      </c>
      <c r="C1038" t="s">
        <v>1908</v>
      </c>
      <c r="D1038">
        <v>6551</v>
      </c>
      <c r="E1038" t="s">
        <v>1908</v>
      </c>
      <c r="F1038" t="s">
        <v>7800</v>
      </c>
      <c r="G1038">
        <v>10</v>
      </c>
      <c r="I1038" t="s">
        <v>7801</v>
      </c>
      <c r="J1038" t="s">
        <v>6883</v>
      </c>
      <c r="K1038" t="s">
        <v>42</v>
      </c>
      <c r="M1038">
        <v>3677900</v>
      </c>
      <c r="N1038">
        <v>1.1000000000000001</v>
      </c>
      <c r="O1038">
        <v>4045.69</v>
      </c>
      <c r="Q1038" t="s">
        <v>2705</v>
      </c>
      <c r="R1038" s="2">
        <v>44927</v>
      </c>
      <c r="S1038">
        <v>5510</v>
      </c>
      <c r="T1038" s="2">
        <v>44562</v>
      </c>
      <c r="U1038" t="s">
        <v>6990</v>
      </c>
      <c r="V1038" t="s">
        <v>6991</v>
      </c>
      <c r="W1038">
        <v>0</v>
      </c>
      <c r="Y1038">
        <v>204</v>
      </c>
      <c r="Z1038" s="2">
        <v>42005</v>
      </c>
      <c r="AE1038" t="s">
        <v>7801</v>
      </c>
      <c r="AF1038" t="s">
        <v>20</v>
      </c>
      <c r="AG1038" t="s">
        <v>21</v>
      </c>
      <c r="AH1038">
        <v>5143</v>
      </c>
      <c r="AI1038">
        <v>1</v>
      </c>
      <c r="AJ1038">
        <v>5540</v>
      </c>
      <c r="AO1038" t="s">
        <v>7800</v>
      </c>
      <c r="AS1038" t="s">
        <v>26</v>
      </c>
      <c r="AU1038">
        <v>5143</v>
      </c>
      <c r="AV1038">
        <v>5143</v>
      </c>
      <c r="AW1038">
        <v>5143</v>
      </c>
      <c r="AX1038">
        <v>1</v>
      </c>
      <c r="AY1038">
        <v>1</v>
      </c>
      <c r="AZ1038">
        <v>400</v>
      </c>
      <c r="BB1038">
        <v>748</v>
      </c>
      <c r="BG1038" t="s">
        <v>31</v>
      </c>
      <c r="BK1038" t="s">
        <v>31</v>
      </c>
      <c r="BL1038" t="s">
        <v>31</v>
      </c>
      <c r="BM1038" s="2">
        <v>42005</v>
      </c>
    </row>
    <row r="1039" spans="1:65">
      <c r="A1039" t="s">
        <v>4187</v>
      </c>
      <c r="B1039">
        <v>56551</v>
      </c>
      <c r="C1039" t="s">
        <v>1908</v>
      </c>
      <c r="D1039">
        <v>6551</v>
      </c>
      <c r="E1039" t="s">
        <v>1908</v>
      </c>
      <c r="F1039" t="s">
        <v>7787</v>
      </c>
      <c r="G1039">
        <v>6</v>
      </c>
      <c r="I1039" t="s">
        <v>7788</v>
      </c>
      <c r="J1039" t="s">
        <v>6883</v>
      </c>
      <c r="K1039" t="s">
        <v>358</v>
      </c>
      <c r="L1039" t="s">
        <v>3282</v>
      </c>
      <c r="M1039">
        <v>2185800</v>
      </c>
      <c r="N1039">
        <v>1.1000000000000001</v>
      </c>
      <c r="O1039">
        <v>2404.38</v>
      </c>
      <c r="Q1039" t="s">
        <v>4176</v>
      </c>
      <c r="R1039" s="2">
        <v>44927</v>
      </c>
      <c r="S1039">
        <v>5510</v>
      </c>
      <c r="T1039" s="2">
        <v>44562</v>
      </c>
      <c r="U1039" t="s">
        <v>6990</v>
      </c>
      <c r="V1039" t="s">
        <v>6991</v>
      </c>
      <c r="W1039">
        <v>0</v>
      </c>
      <c r="Y1039">
        <v>204</v>
      </c>
      <c r="Z1039" s="2">
        <v>42005</v>
      </c>
      <c r="AE1039" t="s">
        <v>7788</v>
      </c>
      <c r="AF1039" t="s">
        <v>20</v>
      </c>
      <c r="AG1039" t="s">
        <v>21</v>
      </c>
      <c r="AH1039">
        <v>5145</v>
      </c>
      <c r="AI1039">
        <v>1</v>
      </c>
      <c r="AJ1039">
        <v>5540</v>
      </c>
      <c r="AO1039" t="s">
        <v>7787</v>
      </c>
      <c r="AS1039" t="s">
        <v>26</v>
      </c>
      <c r="AU1039">
        <v>5145</v>
      </c>
      <c r="AV1039">
        <v>5145</v>
      </c>
      <c r="AW1039">
        <v>5145</v>
      </c>
      <c r="AX1039">
        <v>1</v>
      </c>
      <c r="AY1039">
        <v>1</v>
      </c>
      <c r="AZ1039">
        <v>400</v>
      </c>
      <c r="BB1039">
        <v>748</v>
      </c>
      <c r="BG1039" t="s">
        <v>31</v>
      </c>
      <c r="BK1039" t="s">
        <v>31</v>
      </c>
      <c r="BL1039" t="s">
        <v>31</v>
      </c>
      <c r="BM1039" s="2">
        <v>42005</v>
      </c>
    </row>
    <row r="1040" spans="1:65">
      <c r="A1040" t="s">
        <v>4189</v>
      </c>
      <c r="B1040">
        <v>56551</v>
      </c>
      <c r="C1040" t="s">
        <v>1908</v>
      </c>
      <c r="D1040">
        <v>6551</v>
      </c>
      <c r="E1040" t="s">
        <v>1908</v>
      </c>
      <c r="F1040" t="s">
        <v>7008</v>
      </c>
      <c r="G1040">
        <v>150</v>
      </c>
      <c r="I1040" t="s">
        <v>7802</v>
      </c>
      <c r="J1040" t="s">
        <v>6883</v>
      </c>
      <c r="K1040" t="s">
        <v>358</v>
      </c>
      <c r="L1040" t="s">
        <v>27</v>
      </c>
      <c r="M1040">
        <v>2657900</v>
      </c>
      <c r="N1040">
        <v>1.1000000000000001</v>
      </c>
      <c r="O1040">
        <v>2923.69</v>
      </c>
      <c r="Q1040" t="s">
        <v>4190</v>
      </c>
      <c r="R1040" s="2">
        <v>44927</v>
      </c>
      <c r="S1040">
        <v>5510</v>
      </c>
      <c r="T1040" s="2">
        <v>44562</v>
      </c>
      <c r="U1040" t="s">
        <v>6990</v>
      </c>
      <c r="V1040" t="s">
        <v>6991</v>
      </c>
      <c r="W1040">
        <v>0</v>
      </c>
      <c r="Y1040">
        <v>204</v>
      </c>
      <c r="Z1040" s="2">
        <v>42005</v>
      </c>
      <c r="AE1040" t="s">
        <v>7802</v>
      </c>
      <c r="AF1040" t="s">
        <v>20</v>
      </c>
      <c r="AG1040" t="s">
        <v>21</v>
      </c>
      <c r="AH1040">
        <v>5146</v>
      </c>
      <c r="AI1040">
        <v>1</v>
      </c>
      <c r="AJ1040">
        <v>5540</v>
      </c>
      <c r="AO1040" t="s">
        <v>7008</v>
      </c>
      <c r="AS1040" t="s">
        <v>26</v>
      </c>
      <c r="AU1040">
        <v>5146</v>
      </c>
      <c r="AV1040">
        <v>5146</v>
      </c>
      <c r="AW1040">
        <v>5146</v>
      </c>
      <c r="AX1040">
        <v>1</v>
      </c>
      <c r="AY1040">
        <v>1</v>
      </c>
      <c r="AZ1040">
        <v>400</v>
      </c>
      <c r="BB1040">
        <v>748</v>
      </c>
      <c r="BG1040" t="s">
        <v>31</v>
      </c>
      <c r="BK1040" t="s">
        <v>31</v>
      </c>
      <c r="BL1040" t="s">
        <v>31</v>
      </c>
      <c r="BM1040" s="2">
        <v>42005</v>
      </c>
    </row>
    <row r="1041" spans="1:65">
      <c r="A1041">
        <v>93226</v>
      </c>
      <c r="B1041">
        <v>56551</v>
      </c>
      <c r="C1041" t="s">
        <v>1908</v>
      </c>
      <c r="D1041">
        <v>6551</v>
      </c>
      <c r="E1041" t="s">
        <v>1908</v>
      </c>
      <c r="F1041" t="s">
        <v>7183</v>
      </c>
      <c r="G1041">
        <v>1</v>
      </c>
      <c r="I1041" t="s">
        <v>7566</v>
      </c>
      <c r="J1041" t="s">
        <v>6877</v>
      </c>
      <c r="K1041" t="s">
        <v>1836</v>
      </c>
      <c r="M1041">
        <v>181000</v>
      </c>
      <c r="N1041">
        <v>1.1000000000000001</v>
      </c>
      <c r="O1041">
        <v>199.1</v>
      </c>
      <c r="Q1041" t="s">
        <v>2425</v>
      </c>
      <c r="R1041" s="2">
        <v>44927</v>
      </c>
      <c r="S1041">
        <v>5510</v>
      </c>
      <c r="T1041" s="2">
        <v>44562</v>
      </c>
      <c r="U1041" t="s">
        <v>6990</v>
      </c>
      <c r="V1041" t="s">
        <v>6991</v>
      </c>
      <c r="W1041">
        <v>0</v>
      </c>
      <c r="Y1041">
        <v>204</v>
      </c>
      <c r="Z1041" s="2">
        <v>42005</v>
      </c>
      <c r="AE1041" t="s">
        <v>7566</v>
      </c>
      <c r="AF1041" t="s">
        <v>20</v>
      </c>
      <c r="AG1041" t="s">
        <v>21</v>
      </c>
      <c r="AH1041">
        <v>5147</v>
      </c>
      <c r="AI1041">
        <v>1</v>
      </c>
      <c r="AJ1041">
        <v>5541</v>
      </c>
      <c r="AO1041" t="s">
        <v>7183</v>
      </c>
      <c r="AS1041" t="s">
        <v>26</v>
      </c>
      <c r="AU1041">
        <v>5147</v>
      </c>
      <c r="AV1041">
        <v>5147</v>
      </c>
      <c r="AW1041">
        <v>5147</v>
      </c>
      <c r="AX1041">
        <v>1</v>
      </c>
      <c r="AY1041">
        <v>1</v>
      </c>
      <c r="AZ1041">
        <v>400</v>
      </c>
      <c r="BB1041">
        <v>748</v>
      </c>
      <c r="BG1041" t="s">
        <v>32</v>
      </c>
      <c r="BH1041" t="s">
        <v>15</v>
      </c>
      <c r="BK1041" t="s">
        <v>31</v>
      </c>
      <c r="BL1041" t="s">
        <v>31</v>
      </c>
      <c r="BM1041" s="2">
        <v>42005</v>
      </c>
    </row>
    <row r="1042" spans="1:65">
      <c r="A1042" t="s">
        <v>4193</v>
      </c>
      <c r="B1042">
        <v>56551</v>
      </c>
      <c r="C1042" t="s">
        <v>1908</v>
      </c>
      <c r="D1042">
        <v>6551</v>
      </c>
      <c r="E1042" t="s">
        <v>1908</v>
      </c>
      <c r="F1042" t="s">
        <v>7803</v>
      </c>
      <c r="G1042">
        <v>484</v>
      </c>
      <c r="I1042" t="s">
        <v>7804</v>
      </c>
      <c r="J1042" t="s">
        <v>6883</v>
      </c>
      <c r="K1042" t="s">
        <v>358</v>
      </c>
      <c r="L1042" t="s">
        <v>27</v>
      </c>
      <c r="M1042">
        <v>2401500</v>
      </c>
      <c r="N1042">
        <v>1.1000000000000001</v>
      </c>
      <c r="O1042">
        <v>2641.65</v>
      </c>
      <c r="Q1042" t="s">
        <v>4194</v>
      </c>
      <c r="R1042" s="2">
        <v>44927</v>
      </c>
      <c r="S1042">
        <v>5510</v>
      </c>
      <c r="T1042" s="2">
        <v>44562</v>
      </c>
      <c r="U1042" t="s">
        <v>6990</v>
      </c>
      <c r="V1042" t="s">
        <v>6991</v>
      </c>
      <c r="W1042">
        <v>0</v>
      </c>
      <c r="Y1042">
        <v>204</v>
      </c>
      <c r="Z1042" s="2">
        <v>42005</v>
      </c>
      <c r="AF1042" t="s">
        <v>20</v>
      </c>
      <c r="AG1042" t="s">
        <v>21</v>
      </c>
      <c r="AH1042">
        <v>5148</v>
      </c>
      <c r="AI1042">
        <v>1</v>
      </c>
      <c r="AJ1042">
        <v>5540</v>
      </c>
      <c r="AO1042" t="s">
        <v>4195</v>
      </c>
      <c r="AS1042" t="s">
        <v>26</v>
      </c>
      <c r="AU1042">
        <v>5148</v>
      </c>
      <c r="AV1042">
        <v>5148</v>
      </c>
      <c r="AW1042">
        <v>5148</v>
      </c>
      <c r="AX1042">
        <v>1</v>
      </c>
      <c r="AY1042">
        <v>1</v>
      </c>
      <c r="AZ1042">
        <v>400</v>
      </c>
      <c r="BB1042">
        <v>748</v>
      </c>
      <c r="BG1042" t="s">
        <v>31</v>
      </c>
      <c r="BK1042" t="s">
        <v>31</v>
      </c>
      <c r="BL1042" t="s">
        <v>31</v>
      </c>
      <c r="BM1042" s="2">
        <v>42005</v>
      </c>
    </row>
    <row r="1043" spans="1:65">
      <c r="A1043" t="s">
        <v>4083</v>
      </c>
      <c r="B1043">
        <v>56551</v>
      </c>
      <c r="C1043" t="s">
        <v>1908</v>
      </c>
      <c r="D1043">
        <v>6551</v>
      </c>
      <c r="E1043" t="s">
        <v>1908</v>
      </c>
      <c r="F1043" t="s">
        <v>5569</v>
      </c>
      <c r="G1043">
        <v>29</v>
      </c>
      <c r="H1043" t="s">
        <v>6895</v>
      </c>
      <c r="I1043" t="s">
        <v>7731</v>
      </c>
      <c r="J1043" t="s">
        <v>6883</v>
      </c>
      <c r="K1043" t="s">
        <v>200</v>
      </c>
      <c r="M1043">
        <v>264100</v>
      </c>
      <c r="N1043">
        <v>1.1000000000000001</v>
      </c>
      <c r="O1043">
        <v>290.51</v>
      </c>
      <c r="Q1043" t="s">
        <v>4084</v>
      </c>
      <c r="R1043" s="2">
        <v>44927</v>
      </c>
      <c r="S1043">
        <v>5510</v>
      </c>
      <c r="T1043" s="2">
        <v>44562</v>
      </c>
      <c r="U1043" t="s">
        <v>6990</v>
      </c>
      <c r="V1043" t="s">
        <v>6991</v>
      </c>
      <c r="W1043">
        <v>0</v>
      </c>
      <c r="Y1043">
        <v>204</v>
      </c>
      <c r="Z1043" s="2">
        <v>42005</v>
      </c>
      <c r="AE1043" t="s">
        <v>7731</v>
      </c>
      <c r="AF1043" t="s">
        <v>20</v>
      </c>
      <c r="AG1043" t="s">
        <v>21</v>
      </c>
      <c r="AH1043">
        <v>5149</v>
      </c>
      <c r="AI1043">
        <v>1</v>
      </c>
      <c r="AJ1043">
        <v>5540</v>
      </c>
      <c r="AO1043" t="s">
        <v>5569</v>
      </c>
      <c r="AS1043" t="s">
        <v>26</v>
      </c>
      <c r="AU1043">
        <v>5149</v>
      </c>
      <c r="AV1043">
        <v>5149</v>
      </c>
      <c r="AW1043">
        <v>5149</v>
      </c>
      <c r="AX1043">
        <v>1</v>
      </c>
      <c r="AY1043">
        <v>1</v>
      </c>
      <c r="AZ1043">
        <v>400</v>
      </c>
      <c r="BB1043">
        <v>748</v>
      </c>
      <c r="BE1043" t="s">
        <v>7805</v>
      </c>
      <c r="BF1043" t="s">
        <v>7805</v>
      </c>
      <c r="BG1043" t="s">
        <v>31</v>
      </c>
      <c r="BK1043" t="s">
        <v>31</v>
      </c>
      <c r="BL1043" t="s">
        <v>31</v>
      </c>
      <c r="BM1043" s="2">
        <v>42005</v>
      </c>
    </row>
    <row r="1044" spans="1:65">
      <c r="A1044" t="s">
        <v>4083</v>
      </c>
      <c r="B1044">
        <v>56551</v>
      </c>
      <c r="C1044" t="s">
        <v>1908</v>
      </c>
      <c r="D1044">
        <v>6551</v>
      </c>
      <c r="E1044" t="s">
        <v>1908</v>
      </c>
      <c r="F1044" t="s">
        <v>5569</v>
      </c>
      <c r="G1044">
        <v>29</v>
      </c>
      <c r="H1044" t="s">
        <v>6895</v>
      </c>
      <c r="I1044" t="s">
        <v>7731</v>
      </c>
      <c r="J1044" t="s">
        <v>6883</v>
      </c>
      <c r="K1044" t="s">
        <v>200</v>
      </c>
      <c r="M1044">
        <v>27900</v>
      </c>
      <c r="N1044">
        <v>1.1000000000000001</v>
      </c>
      <c r="O1044">
        <v>30.69</v>
      </c>
      <c r="Q1044" t="s">
        <v>4084</v>
      </c>
      <c r="R1044" s="2">
        <v>44927</v>
      </c>
      <c r="S1044">
        <v>5510</v>
      </c>
      <c r="T1044" s="2">
        <v>44562</v>
      </c>
      <c r="U1044" t="s">
        <v>6990</v>
      </c>
      <c r="V1044" t="s">
        <v>6991</v>
      </c>
      <c r="W1044">
        <v>0</v>
      </c>
      <c r="Y1044">
        <v>204</v>
      </c>
      <c r="Z1044" s="2">
        <v>42005</v>
      </c>
      <c r="AE1044" t="s">
        <v>7731</v>
      </c>
      <c r="AF1044" t="s">
        <v>20</v>
      </c>
      <c r="AG1044" t="s">
        <v>21</v>
      </c>
      <c r="AH1044">
        <v>5149</v>
      </c>
      <c r="AI1044">
        <v>1</v>
      </c>
      <c r="AJ1044">
        <v>5540</v>
      </c>
      <c r="AO1044" t="s">
        <v>5569</v>
      </c>
      <c r="AS1044" t="s">
        <v>26</v>
      </c>
      <c r="AU1044">
        <v>5149</v>
      </c>
      <c r="AV1044">
        <v>5149</v>
      </c>
      <c r="AW1044">
        <v>5149</v>
      </c>
      <c r="AX1044">
        <v>2</v>
      </c>
      <c r="AY1044">
        <v>2</v>
      </c>
      <c r="AZ1044">
        <v>400</v>
      </c>
      <c r="BB1044">
        <v>748</v>
      </c>
      <c r="BE1044" t="s">
        <v>7805</v>
      </c>
      <c r="BF1044" t="s">
        <v>7805</v>
      </c>
      <c r="BG1044" t="s">
        <v>31</v>
      </c>
      <c r="BK1044" t="s">
        <v>31</v>
      </c>
      <c r="BL1044" t="s">
        <v>31</v>
      </c>
      <c r="BM1044" s="2">
        <v>42005</v>
      </c>
    </row>
    <row r="1045" spans="1:65">
      <c r="A1045" t="s">
        <v>4201</v>
      </c>
      <c r="B1045">
        <v>56551</v>
      </c>
      <c r="C1045" t="s">
        <v>1908</v>
      </c>
      <c r="D1045">
        <v>6551</v>
      </c>
      <c r="E1045" t="s">
        <v>1908</v>
      </c>
      <c r="F1045" t="s">
        <v>7806</v>
      </c>
      <c r="G1045">
        <v>35</v>
      </c>
      <c r="I1045" t="s">
        <v>7807</v>
      </c>
      <c r="J1045" t="s">
        <v>6883</v>
      </c>
      <c r="K1045" t="s">
        <v>358</v>
      </c>
      <c r="L1045" t="s">
        <v>27</v>
      </c>
      <c r="M1045">
        <v>4779500</v>
      </c>
      <c r="N1045">
        <v>1.1000000000000001</v>
      </c>
      <c r="O1045">
        <v>5257.45</v>
      </c>
      <c r="Q1045" t="s">
        <v>2641</v>
      </c>
      <c r="R1045" s="2">
        <v>44927</v>
      </c>
      <c r="S1045">
        <v>5510</v>
      </c>
      <c r="T1045" s="2">
        <v>44562</v>
      </c>
      <c r="U1045" t="s">
        <v>6990</v>
      </c>
      <c r="V1045" t="s">
        <v>6991</v>
      </c>
      <c r="W1045">
        <v>0</v>
      </c>
      <c r="Y1045">
        <v>204</v>
      </c>
      <c r="Z1045" s="2">
        <v>42005</v>
      </c>
      <c r="AE1045" t="s">
        <v>7807</v>
      </c>
      <c r="AF1045" t="s">
        <v>20</v>
      </c>
      <c r="AG1045" t="s">
        <v>21</v>
      </c>
      <c r="AH1045">
        <v>5150</v>
      </c>
      <c r="AI1045">
        <v>1</v>
      </c>
      <c r="AJ1045">
        <v>5540</v>
      </c>
      <c r="AO1045" t="s">
        <v>7806</v>
      </c>
      <c r="AS1045" t="s">
        <v>26</v>
      </c>
      <c r="AU1045">
        <v>5150</v>
      </c>
      <c r="AV1045">
        <v>5150</v>
      </c>
      <c r="AW1045">
        <v>5150</v>
      </c>
      <c r="AX1045">
        <v>1</v>
      </c>
      <c r="AY1045">
        <v>1</v>
      </c>
      <c r="AZ1045">
        <v>400</v>
      </c>
      <c r="BB1045">
        <v>748</v>
      </c>
      <c r="BG1045" t="s">
        <v>31</v>
      </c>
      <c r="BK1045" t="s">
        <v>31</v>
      </c>
      <c r="BL1045" t="s">
        <v>31</v>
      </c>
      <c r="BM1045" s="2">
        <v>42005</v>
      </c>
    </row>
    <row r="1046" spans="1:65">
      <c r="A1046">
        <v>88491</v>
      </c>
      <c r="B1046">
        <v>56551</v>
      </c>
      <c r="C1046" t="s">
        <v>1908</v>
      </c>
      <c r="D1046">
        <v>6551</v>
      </c>
      <c r="E1046" t="s">
        <v>1908</v>
      </c>
      <c r="F1046" t="s">
        <v>7808</v>
      </c>
      <c r="G1046">
        <v>30</v>
      </c>
      <c r="I1046" t="s">
        <v>7809</v>
      </c>
      <c r="J1046" t="s">
        <v>6883</v>
      </c>
      <c r="K1046" t="s">
        <v>42</v>
      </c>
      <c r="M1046">
        <v>5508000</v>
      </c>
      <c r="N1046">
        <v>1.1000000000000001</v>
      </c>
      <c r="O1046">
        <v>6058.8</v>
      </c>
      <c r="Q1046" t="s">
        <v>2399</v>
      </c>
      <c r="R1046" s="2">
        <v>44927</v>
      </c>
      <c r="S1046">
        <v>5510</v>
      </c>
      <c r="T1046" s="2">
        <v>44562</v>
      </c>
      <c r="U1046" t="s">
        <v>6921</v>
      </c>
      <c r="V1046" t="s">
        <v>7732</v>
      </c>
      <c r="W1046">
        <v>0</v>
      </c>
      <c r="Y1046">
        <v>204</v>
      </c>
      <c r="Z1046" s="2">
        <v>42005</v>
      </c>
      <c r="AE1046" t="s">
        <v>7809</v>
      </c>
      <c r="AF1046" t="s">
        <v>20</v>
      </c>
      <c r="AG1046" t="s">
        <v>21</v>
      </c>
      <c r="AH1046">
        <v>5151</v>
      </c>
      <c r="AI1046">
        <v>1</v>
      </c>
      <c r="AJ1046">
        <v>5540</v>
      </c>
      <c r="AO1046" t="s">
        <v>7808</v>
      </c>
      <c r="AS1046" t="s">
        <v>26</v>
      </c>
      <c r="AU1046">
        <v>5151</v>
      </c>
      <c r="AV1046">
        <v>5151</v>
      </c>
      <c r="AW1046">
        <v>5151</v>
      </c>
      <c r="AX1046">
        <v>1</v>
      </c>
      <c r="AY1046">
        <v>1</v>
      </c>
      <c r="AZ1046">
        <v>400</v>
      </c>
      <c r="BB1046">
        <v>748</v>
      </c>
      <c r="BE1046" t="s">
        <v>2402</v>
      </c>
      <c r="BF1046" t="s">
        <v>2402</v>
      </c>
      <c r="BG1046" t="s">
        <v>31</v>
      </c>
      <c r="BK1046" t="s">
        <v>31</v>
      </c>
      <c r="BL1046" t="s">
        <v>31</v>
      </c>
      <c r="BM1046" s="2">
        <v>42005</v>
      </c>
    </row>
    <row r="1047" spans="1:65">
      <c r="A1047" t="s">
        <v>4222</v>
      </c>
      <c r="B1047">
        <v>56551</v>
      </c>
      <c r="C1047" t="s">
        <v>1908</v>
      </c>
      <c r="D1047">
        <v>6551</v>
      </c>
      <c r="E1047" t="s">
        <v>1908</v>
      </c>
      <c r="F1047" t="s">
        <v>7810</v>
      </c>
      <c r="G1047">
        <v>5</v>
      </c>
      <c r="I1047" t="s">
        <v>7811</v>
      </c>
      <c r="J1047" t="s">
        <v>6883</v>
      </c>
      <c r="K1047" t="s">
        <v>2451</v>
      </c>
      <c r="L1047" t="s">
        <v>27</v>
      </c>
      <c r="M1047">
        <v>2028500</v>
      </c>
      <c r="N1047">
        <v>1.1000000000000001</v>
      </c>
      <c r="O1047">
        <v>2231.35</v>
      </c>
      <c r="Q1047" t="s">
        <v>4223</v>
      </c>
      <c r="R1047" s="2">
        <v>44927</v>
      </c>
      <c r="S1047">
        <v>5510</v>
      </c>
      <c r="T1047" s="2">
        <v>44562</v>
      </c>
      <c r="U1047" t="s">
        <v>6990</v>
      </c>
      <c r="V1047" t="s">
        <v>6991</v>
      </c>
      <c r="W1047">
        <v>0</v>
      </c>
      <c r="Y1047">
        <v>204</v>
      </c>
      <c r="Z1047" s="2">
        <v>42005</v>
      </c>
      <c r="AE1047" t="s">
        <v>7811</v>
      </c>
      <c r="AF1047" t="s">
        <v>20</v>
      </c>
      <c r="AG1047" t="s">
        <v>21</v>
      </c>
      <c r="AH1047">
        <v>5154</v>
      </c>
      <c r="AI1047">
        <v>1</v>
      </c>
      <c r="AJ1047">
        <v>5540</v>
      </c>
      <c r="AO1047" t="s">
        <v>7810</v>
      </c>
      <c r="AS1047" t="s">
        <v>26</v>
      </c>
      <c r="AU1047">
        <v>5154</v>
      </c>
      <c r="AV1047">
        <v>5154</v>
      </c>
      <c r="AW1047">
        <v>5154</v>
      </c>
      <c r="AX1047">
        <v>1</v>
      </c>
      <c r="AY1047">
        <v>1</v>
      </c>
      <c r="AZ1047">
        <v>400</v>
      </c>
      <c r="BB1047">
        <v>748</v>
      </c>
      <c r="BG1047" t="s">
        <v>31</v>
      </c>
      <c r="BK1047" t="s">
        <v>31</v>
      </c>
      <c r="BL1047" t="s">
        <v>31</v>
      </c>
      <c r="BM1047" s="2">
        <v>42005</v>
      </c>
    </row>
    <row r="1048" spans="1:65">
      <c r="A1048" t="s">
        <v>4226</v>
      </c>
      <c r="B1048">
        <v>56551</v>
      </c>
      <c r="C1048" t="s">
        <v>1908</v>
      </c>
      <c r="D1048">
        <v>6551</v>
      </c>
      <c r="E1048" t="s">
        <v>1908</v>
      </c>
      <c r="F1048" t="s">
        <v>7736</v>
      </c>
      <c r="G1048">
        <v>32</v>
      </c>
      <c r="I1048" t="s">
        <v>7737</v>
      </c>
      <c r="J1048" t="s">
        <v>6883</v>
      </c>
      <c r="K1048" t="s">
        <v>1344</v>
      </c>
      <c r="L1048" t="s">
        <v>27</v>
      </c>
      <c r="M1048">
        <v>6469800</v>
      </c>
      <c r="N1048">
        <v>1.1000000000000001</v>
      </c>
      <c r="O1048">
        <v>7116.78</v>
      </c>
      <c r="Q1048" t="s">
        <v>4227</v>
      </c>
      <c r="R1048" s="2">
        <v>44927</v>
      </c>
      <c r="S1048">
        <v>5510</v>
      </c>
      <c r="T1048" s="2">
        <v>44562</v>
      </c>
      <c r="U1048" t="s">
        <v>6990</v>
      </c>
      <c r="V1048" t="s">
        <v>6991</v>
      </c>
      <c r="W1048">
        <v>0</v>
      </c>
      <c r="Y1048">
        <v>204</v>
      </c>
      <c r="Z1048" s="2">
        <v>42005</v>
      </c>
      <c r="AE1048" t="s">
        <v>7737</v>
      </c>
      <c r="AF1048" t="s">
        <v>20</v>
      </c>
      <c r="AG1048" t="s">
        <v>21</v>
      </c>
      <c r="AH1048">
        <v>5155</v>
      </c>
      <c r="AI1048">
        <v>1</v>
      </c>
      <c r="AJ1048">
        <v>5540</v>
      </c>
      <c r="AO1048" t="s">
        <v>7736</v>
      </c>
      <c r="AS1048" t="s">
        <v>26</v>
      </c>
      <c r="AU1048">
        <v>5155</v>
      </c>
      <c r="AV1048">
        <v>5155</v>
      </c>
      <c r="AW1048">
        <v>5155</v>
      </c>
      <c r="AX1048">
        <v>1</v>
      </c>
      <c r="AY1048">
        <v>1</v>
      </c>
      <c r="AZ1048">
        <v>400</v>
      </c>
      <c r="BB1048">
        <v>748</v>
      </c>
      <c r="BG1048" t="s">
        <v>31</v>
      </c>
      <c r="BK1048" t="s">
        <v>31</v>
      </c>
      <c r="BL1048" t="s">
        <v>31</v>
      </c>
      <c r="BM1048" s="2">
        <v>42005</v>
      </c>
    </row>
    <row r="1049" spans="1:65">
      <c r="A1049" t="s">
        <v>4226</v>
      </c>
      <c r="B1049">
        <v>56551</v>
      </c>
      <c r="C1049" t="s">
        <v>1908</v>
      </c>
      <c r="D1049">
        <v>6551</v>
      </c>
      <c r="E1049" t="s">
        <v>1908</v>
      </c>
      <c r="F1049" t="s">
        <v>7736</v>
      </c>
      <c r="G1049">
        <v>34</v>
      </c>
      <c r="I1049" t="s">
        <v>7737</v>
      </c>
      <c r="J1049" t="s">
        <v>6883</v>
      </c>
      <c r="K1049" t="s">
        <v>1344</v>
      </c>
      <c r="L1049" t="s">
        <v>27</v>
      </c>
      <c r="M1049">
        <v>1719200</v>
      </c>
      <c r="N1049">
        <v>1.1000000000000001</v>
      </c>
      <c r="O1049">
        <v>1891.12</v>
      </c>
      <c r="Q1049" t="s">
        <v>4227</v>
      </c>
      <c r="R1049" s="2">
        <v>44927</v>
      </c>
      <c r="S1049">
        <v>5510</v>
      </c>
      <c r="T1049" s="2">
        <v>44562</v>
      </c>
      <c r="U1049" t="s">
        <v>6990</v>
      </c>
      <c r="V1049" t="s">
        <v>6991</v>
      </c>
      <c r="W1049">
        <v>0</v>
      </c>
      <c r="Y1049">
        <v>204</v>
      </c>
      <c r="Z1049" s="2">
        <v>42005</v>
      </c>
      <c r="AE1049" t="s">
        <v>7737</v>
      </c>
      <c r="AF1049" t="s">
        <v>20</v>
      </c>
      <c r="AG1049" t="s">
        <v>21</v>
      </c>
      <c r="AH1049">
        <v>5155</v>
      </c>
      <c r="AI1049">
        <v>1</v>
      </c>
      <c r="AJ1049">
        <v>5540</v>
      </c>
      <c r="AO1049" t="s">
        <v>7736</v>
      </c>
      <c r="AS1049" t="s">
        <v>26</v>
      </c>
      <c r="AU1049">
        <v>5155</v>
      </c>
      <c r="AV1049">
        <v>5155</v>
      </c>
      <c r="AW1049">
        <v>5155</v>
      </c>
      <c r="AX1049">
        <v>2</v>
      </c>
      <c r="AY1049">
        <v>2</v>
      </c>
      <c r="AZ1049">
        <v>400</v>
      </c>
      <c r="BB1049">
        <v>748</v>
      </c>
      <c r="BG1049" t="s">
        <v>31</v>
      </c>
      <c r="BK1049" t="s">
        <v>31</v>
      </c>
      <c r="BL1049" t="s">
        <v>31</v>
      </c>
      <c r="BM1049" s="2">
        <v>42005</v>
      </c>
    </row>
    <row r="1050" spans="1:65">
      <c r="A1050" t="s">
        <v>4230</v>
      </c>
      <c r="B1050">
        <v>56551</v>
      </c>
      <c r="C1050" t="s">
        <v>1908</v>
      </c>
      <c r="D1050">
        <v>6551</v>
      </c>
      <c r="E1050" t="s">
        <v>1908</v>
      </c>
      <c r="F1050" t="s">
        <v>7812</v>
      </c>
      <c r="G1050">
        <v>5</v>
      </c>
      <c r="H1050" t="s">
        <v>7277</v>
      </c>
      <c r="I1050" t="s">
        <v>7813</v>
      </c>
      <c r="J1050" t="s">
        <v>6883</v>
      </c>
      <c r="K1050" t="s">
        <v>358</v>
      </c>
      <c r="L1050" t="s">
        <v>27</v>
      </c>
      <c r="M1050">
        <v>1270700</v>
      </c>
      <c r="N1050">
        <v>1.1000000000000001</v>
      </c>
      <c r="O1050">
        <v>1397.77</v>
      </c>
      <c r="Q1050" t="s">
        <v>4231</v>
      </c>
      <c r="R1050" s="2">
        <v>44927</v>
      </c>
      <c r="S1050">
        <v>5510</v>
      </c>
      <c r="T1050" s="2">
        <v>44562</v>
      </c>
      <c r="U1050" t="s">
        <v>6990</v>
      </c>
      <c r="V1050" t="s">
        <v>6991</v>
      </c>
      <c r="W1050">
        <v>0</v>
      </c>
      <c r="Y1050">
        <v>204</v>
      </c>
      <c r="Z1050" s="2">
        <v>42005</v>
      </c>
      <c r="AE1050" t="s">
        <v>7813</v>
      </c>
      <c r="AF1050" t="s">
        <v>20</v>
      </c>
      <c r="AG1050" t="s">
        <v>21</v>
      </c>
      <c r="AH1050">
        <v>5156</v>
      </c>
      <c r="AI1050">
        <v>1</v>
      </c>
      <c r="AJ1050">
        <v>5540</v>
      </c>
      <c r="AO1050" t="s">
        <v>7814</v>
      </c>
      <c r="AS1050" t="s">
        <v>26</v>
      </c>
      <c r="AU1050">
        <v>5156</v>
      </c>
      <c r="AV1050">
        <v>5156</v>
      </c>
      <c r="AW1050">
        <v>5156</v>
      </c>
      <c r="AX1050">
        <v>1</v>
      </c>
      <c r="AY1050">
        <v>1</v>
      </c>
      <c r="AZ1050">
        <v>400</v>
      </c>
      <c r="BB1050">
        <v>748</v>
      </c>
      <c r="BG1050" t="s">
        <v>31</v>
      </c>
      <c r="BK1050" t="s">
        <v>31</v>
      </c>
      <c r="BL1050" t="s">
        <v>31</v>
      </c>
      <c r="BM1050" s="2">
        <v>42005</v>
      </c>
    </row>
    <row r="1051" spans="1:65">
      <c r="A1051" t="s">
        <v>4239</v>
      </c>
      <c r="B1051">
        <v>56551</v>
      </c>
      <c r="C1051" t="s">
        <v>1908</v>
      </c>
      <c r="D1051">
        <v>6551</v>
      </c>
      <c r="E1051" t="s">
        <v>1908</v>
      </c>
      <c r="F1051" t="s">
        <v>591</v>
      </c>
      <c r="G1051">
        <v>124</v>
      </c>
      <c r="I1051" t="s">
        <v>7815</v>
      </c>
      <c r="J1051" t="s">
        <v>6883</v>
      </c>
      <c r="K1051" t="s">
        <v>360</v>
      </c>
      <c r="L1051" t="s">
        <v>27</v>
      </c>
      <c r="M1051">
        <v>1020000</v>
      </c>
      <c r="N1051">
        <v>1.1000000000000001</v>
      </c>
      <c r="O1051">
        <v>1122</v>
      </c>
      <c r="Q1051" t="s">
        <v>4240</v>
      </c>
      <c r="R1051" s="2">
        <v>44927</v>
      </c>
      <c r="S1051">
        <v>5510</v>
      </c>
      <c r="T1051" s="2">
        <v>44562</v>
      </c>
      <c r="U1051" t="s">
        <v>6990</v>
      </c>
      <c r="V1051" t="s">
        <v>6991</v>
      </c>
      <c r="W1051">
        <v>0</v>
      </c>
      <c r="Y1051">
        <v>204</v>
      </c>
      <c r="Z1051" s="2">
        <v>42005</v>
      </c>
      <c r="AE1051" t="s">
        <v>7815</v>
      </c>
      <c r="AF1051" t="s">
        <v>20</v>
      </c>
      <c r="AG1051" t="s">
        <v>21</v>
      </c>
      <c r="AH1051">
        <v>5159</v>
      </c>
      <c r="AI1051">
        <v>1</v>
      </c>
      <c r="AJ1051">
        <v>5540</v>
      </c>
      <c r="AO1051" t="s">
        <v>591</v>
      </c>
      <c r="AS1051" t="s">
        <v>26</v>
      </c>
      <c r="AU1051">
        <v>5159</v>
      </c>
      <c r="AV1051">
        <v>5159</v>
      </c>
      <c r="AW1051">
        <v>5159</v>
      </c>
      <c r="AX1051">
        <v>1</v>
      </c>
      <c r="AY1051">
        <v>1</v>
      </c>
      <c r="AZ1051">
        <v>400</v>
      </c>
      <c r="BB1051">
        <v>748</v>
      </c>
      <c r="BE1051" t="s">
        <v>4242</v>
      </c>
      <c r="BF1051" t="s">
        <v>4242</v>
      </c>
      <c r="BG1051" t="s">
        <v>31</v>
      </c>
      <c r="BK1051" t="s">
        <v>31</v>
      </c>
      <c r="BL1051" t="s">
        <v>31</v>
      </c>
      <c r="BM1051" s="2">
        <v>42005</v>
      </c>
    </row>
    <row r="1052" spans="1:65">
      <c r="A1052" t="s">
        <v>4243</v>
      </c>
      <c r="B1052">
        <v>56551</v>
      </c>
      <c r="C1052" t="s">
        <v>1908</v>
      </c>
      <c r="D1052">
        <v>6551</v>
      </c>
      <c r="E1052" t="s">
        <v>1908</v>
      </c>
      <c r="F1052" t="s">
        <v>5569</v>
      </c>
      <c r="G1052">
        <v>116</v>
      </c>
      <c r="I1052" t="s">
        <v>7816</v>
      </c>
      <c r="J1052" t="s">
        <v>6883</v>
      </c>
      <c r="K1052" t="s">
        <v>2268</v>
      </c>
      <c r="L1052" t="s">
        <v>27</v>
      </c>
      <c r="M1052">
        <v>1841900</v>
      </c>
      <c r="N1052">
        <v>1.1000000000000001</v>
      </c>
      <c r="O1052">
        <v>2026.09</v>
      </c>
      <c r="Q1052" t="s">
        <v>4244</v>
      </c>
      <c r="R1052" s="2">
        <v>44927</v>
      </c>
      <c r="S1052">
        <v>5510</v>
      </c>
      <c r="T1052" s="2">
        <v>44562</v>
      </c>
      <c r="U1052" t="s">
        <v>6990</v>
      </c>
      <c r="V1052" t="s">
        <v>6991</v>
      </c>
      <c r="W1052">
        <v>0</v>
      </c>
      <c r="Y1052">
        <v>204</v>
      </c>
      <c r="Z1052" s="2">
        <v>42005</v>
      </c>
      <c r="AE1052" t="s">
        <v>7816</v>
      </c>
      <c r="AF1052" t="s">
        <v>20</v>
      </c>
      <c r="AG1052" t="s">
        <v>21</v>
      </c>
      <c r="AH1052">
        <v>5160</v>
      </c>
      <c r="AI1052">
        <v>1</v>
      </c>
      <c r="AJ1052">
        <v>5540</v>
      </c>
      <c r="AO1052" t="s">
        <v>5569</v>
      </c>
      <c r="AS1052" t="s">
        <v>26</v>
      </c>
      <c r="AU1052">
        <v>5160</v>
      </c>
      <c r="AV1052">
        <v>5160</v>
      </c>
      <c r="AW1052">
        <v>5160</v>
      </c>
      <c r="AX1052">
        <v>1</v>
      </c>
      <c r="AY1052">
        <v>1</v>
      </c>
      <c r="AZ1052">
        <v>400</v>
      </c>
      <c r="BB1052">
        <v>748</v>
      </c>
      <c r="BE1052" t="s">
        <v>4247</v>
      </c>
      <c r="BF1052" t="s">
        <v>4247</v>
      </c>
      <c r="BG1052" t="s">
        <v>31</v>
      </c>
      <c r="BK1052" t="s">
        <v>31</v>
      </c>
      <c r="BL1052" t="s">
        <v>31</v>
      </c>
      <c r="BM1052" s="2">
        <v>42005</v>
      </c>
    </row>
    <row r="1053" spans="1:65">
      <c r="A1053" t="s">
        <v>4420</v>
      </c>
      <c r="B1053">
        <v>56551</v>
      </c>
      <c r="C1053" t="s">
        <v>1908</v>
      </c>
      <c r="D1053">
        <v>6551</v>
      </c>
      <c r="E1053" t="s">
        <v>1908</v>
      </c>
      <c r="F1053" t="s">
        <v>7817</v>
      </c>
      <c r="G1053">
        <v>10</v>
      </c>
      <c r="I1053" t="s">
        <v>7818</v>
      </c>
      <c r="J1053" t="s">
        <v>6883</v>
      </c>
      <c r="K1053" t="s">
        <v>494</v>
      </c>
      <c r="L1053" t="s">
        <v>27</v>
      </c>
      <c r="M1053">
        <v>4738000</v>
      </c>
      <c r="N1053">
        <v>1.1000000000000001</v>
      </c>
      <c r="O1053">
        <v>5211.8</v>
      </c>
      <c r="Q1053" t="s">
        <v>4421</v>
      </c>
      <c r="R1053" s="2">
        <v>44927</v>
      </c>
      <c r="S1053">
        <v>5510</v>
      </c>
      <c r="T1053" s="2">
        <v>44562</v>
      </c>
      <c r="U1053" t="s">
        <v>6990</v>
      </c>
      <c r="V1053" t="s">
        <v>6991</v>
      </c>
      <c r="W1053">
        <v>0</v>
      </c>
      <c r="Y1053">
        <v>204</v>
      </c>
      <c r="Z1053" s="2">
        <v>42005</v>
      </c>
      <c r="AC1053" s="2">
        <v>41108</v>
      </c>
      <c r="AE1053" t="s">
        <v>7818</v>
      </c>
      <c r="AF1053" t="s">
        <v>20</v>
      </c>
      <c r="AG1053" t="s">
        <v>21</v>
      </c>
      <c r="AH1053">
        <v>5161</v>
      </c>
      <c r="AI1053">
        <v>1</v>
      </c>
      <c r="AJ1053">
        <v>5540</v>
      </c>
      <c r="AO1053" t="s">
        <v>7817</v>
      </c>
      <c r="AS1053" t="s">
        <v>26</v>
      </c>
      <c r="AU1053">
        <v>5161</v>
      </c>
      <c r="AV1053">
        <v>5161</v>
      </c>
      <c r="AW1053">
        <v>5161</v>
      </c>
      <c r="AX1053">
        <v>1</v>
      </c>
      <c r="AY1053">
        <v>2</v>
      </c>
      <c r="AZ1053">
        <v>400</v>
      </c>
      <c r="BB1053">
        <v>748</v>
      </c>
      <c r="BG1053" t="s">
        <v>31</v>
      </c>
      <c r="BK1053" t="s">
        <v>31</v>
      </c>
      <c r="BL1053" t="s">
        <v>31</v>
      </c>
      <c r="BM1053" s="2">
        <v>42005</v>
      </c>
    </row>
    <row r="1054" spans="1:65">
      <c r="A1054" t="s">
        <v>4253</v>
      </c>
      <c r="B1054">
        <v>56551</v>
      </c>
      <c r="C1054" t="s">
        <v>1908</v>
      </c>
      <c r="D1054">
        <v>6551</v>
      </c>
      <c r="E1054" t="s">
        <v>1908</v>
      </c>
      <c r="F1054" t="s">
        <v>7819</v>
      </c>
      <c r="G1054">
        <v>206</v>
      </c>
      <c r="I1054" t="s">
        <v>7820</v>
      </c>
      <c r="J1054" t="s">
        <v>6883</v>
      </c>
      <c r="K1054" t="s">
        <v>42</v>
      </c>
      <c r="L1054" t="s">
        <v>27</v>
      </c>
      <c r="M1054">
        <v>1822000</v>
      </c>
      <c r="N1054">
        <v>1.1000000000000001</v>
      </c>
      <c r="O1054">
        <v>2004.2</v>
      </c>
      <c r="Q1054" t="s">
        <v>4254</v>
      </c>
      <c r="R1054" s="2">
        <v>44927</v>
      </c>
      <c r="S1054">
        <v>5510</v>
      </c>
      <c r="T1054" s="2">
        <v>44562</v>
      </c>
      <c r="U1054" t="s">
        <v>6990</v>
      </c>
      <c r="V1054" t="s">
        <v>6991</v>
      </c>
      <c r="W1054">
        <v>0</v>
      </c>
      <c r="Y1054">
        <v>204</v>
      </c>
      <c r="Z1054" s="2">
        <v>42005</v>
      </c>
      <c r="AE1054" t="s">
        <v>7820</v>
      </c>
      <c r="AF1054" t="s">
        <v>20</v>
      </c>
      <c r="AG1054" t="s">
        <v>21</v>
      </c>
      <c r="AH1054">
        <v>5167</v>
      </c>
      <c r="AI1054">
        <v>1</v>
      </c>
      <c r="AJ1054">
        <v>5540</v>
      </c>
      <c r="AO1054" t="s">
        <v>7819</v>
      </c>
      <c r="AS1054" t="s">
        <v>26</v>
      </c>
      <c r="AU1054">
        <v>5167</v>
      </c>
      <c r="AV1054">
        <v>5167</v>
      </c>
      <c r="AW1054">
        <v>5167</v>
      </c>
      <c r="AX1054">
        <v>1</v>
      </c>
      <c r="AY1054">
        <v>1</v>
      </c>
      <c r="AZ1054">
        <v>400</v>
      </c>
      <c r="BB1054">
        <v>748</v>
      </c>
      <c r="BE1054" t="s">
        <v>4257</v>
      </c>
      <c r="BF1054" t="s">
        <v>4257</v>
      </c>
      <c r="BG1054" t="s">
        <v>31</v>
      </c>
      <c r="BK1054" t="s">
        <v>31</v>
      </c>
      <c r="BL1054" t="s">
        <v>31</v>
      </c>
      <c r="BM1054" s="2">
        <v>42005</v>
      </c>
    </row>
    <row r="1055" spans="1:65">
      <c r="A1055">
        <v>31899</v>
      </c>
      <c r="B1055">
        <v>56551</v>
      </c>
      <c r="C1055" t="s">
        <v>1908</v>
      </c>
      <c r="D1055">
        <v>6551</v>
      </c>
      <c r="E1055" t="s">
        <v>1908</v>
      </c>
      <c r="F1055" t="s">
        <v>7821</v>
      </c>
      <c r="G1055">
        <v>41</v>
      </c>
      <c r="I1055" t="s">
        <v>7822</v>
      </c>
      <c r="J1055" t="s">
        <v>6883</v>
      </c>
      <c r="K1055" t="s">
        <v>200</v>
      </c>
      <c r="L1055" t="s">
        <v>27</v>
      </c>
      <c r="M1055">
        <v>437300</v>
      </c>
      <c r="N1055">
        <v>1.1000000000000001</v>
      </c>
      <c r="O1055">
        <v>481.03</v>
      </c>
      <c r="Q1055" t="s">
        <v>7823</v>
      </c>
      <c r="R1055" s="2">
        <v>44927</v>
      </c>
      <c r="S1055">
        <v>5510</v>
      </c>
      <c r="T1055" s="2">
        <v>44562</v>
      </c>
      <c r="U1055" t="s">
        <v>6990</v>
      </c>
      <c r="V1055" t="s">
        <v>6991</v>
      </c>
      <c r="W1055">
        <v>0</v>
      </c>
      <c r="Y1055">
        <v>204</v>
      </c>
      <c r="Z1055" s="2">
        <v>42005</v>
      </c>
      <c r="AF1055" t="s">
        <v>20</v>
      </c>
      <c r="AG1055" t="s">
        <v>21</v>
      </c>
      <c r="AH1055">
        <v>5169</v>
      </c>
      <c r="AI1055">
        <v>1</v>
      </c>
      <c r="AJ1055">
        <v>5540</v>
      </c>
      <c r="AO1055" t="s">
        <v>7821</v>
      </c>
      <c r="AS1055" t="s">
        <v>26</v>
      </c>
      <c r="AU1055">
        <v>5169</v>
      </c>
      <c r="AV1055">
        <v>5169</v>
      </c>
      <c r="AW1055">
        <v>5169</v>
      </c>
      <c r="AX1055">
        <v>1</v>
      </c>
      <c r="AY1055">
        <v>2</v>
      </c>
      <c r="AZ1055">
        <v>400</v>
      </c>
      <c r="BB1055">
        <v>748</v>
      </c>
      <c r="BE1055" t="s">
        <v>1949</v>
      </c>
      <c r="BF1055" t="s">
        <v>1949</v>
      </c>
      <c r="BG1055" t="s">
        <v>31</v>
      </c>
      <c r="BK1055" t="s">
        <v>31</v>
      </c>
      <c r="BL1055" t="s">
        <v>31</v>
      </c>
      <c r="BM1055" s="2">
        <v>42005</v>
      </c>
    </row>
    <row r="1056" spans="1:65">
      <c r="A1056" t="s">
        <v>4258</v>
      </c>
      <c r="B1056">
        <v>56551</v>
      </c>
      <c r="C1056" t="s">
        <v>1908</v>
      </c>
      <c r="D1056">
        <v>6551</v>
      </c>
      <c r="E1056" t="s">
        <v>1908</v>
      </c>
      <c r="F1056" t="s">
        <v>7824</v>
      </c>
      <c r="G1056">
        <v>75</v>
      </c>
      <c r="I1056" t="s">
        <v>7825</v>
      </c>
      <c r="J1056" t="s">
        <v>6883</v>
      </c>
      <c r="K1056" t="s">
        <v>3052</v>
      </c>
      <c r="L1056" t="s">
        <v>27</v>
      </c>
      <c r="M1056">
        <v>4861100</v>
      </c>
      <c r="N1056">
        <v>1.1000000000000001</v>
      </c>
      <c r="O1056">
        <v>5347.21</v>
      </c>
      <c r="Q1056" t="s">
        <v>4259</v>
      </c>
      <c r="R1056" s="2">
        <v>44927</v>
      </c>
      <c r="S1056">
        <v>5510</v>
      </c>
      <c r="T1056" s="2">
        <v>44562</v>
      </c>
      <c r="U1056" t="s">
        <v>6990</v>
      </c>
      <c r="V1056" t="s">
        <v>6991</v>
      </c>
      <c r="W1056">
        <v>0</v>
      </c>
      <c r="Y1056">
        <v>204</v>
      </c>
      <c r="Z1056" s="2">
        <v>42005</v>
      </c>
      <c r="AE1056" t="s">
        <v>7826</v>
      </c>
      <c r="AF1056" t="s">
        <v>20</v>
      </c>
      <c r="AG1056" t="s">
        <v>21</v>
      </c>
      <c r="AH1056">
        <v>5170</v>
      </c>
      <c r="AI1056">
        <v>1</v>
      </c>
      <c r="AJ1056">
        <v>5540</v>
      </c>
      <c r="AO1056" t="s">
        <v>7824</v>
      </c>
      <c r="AS1056" t="s">
        <v>26</v>
      </c>
      <c r="AU1056">
        <v>5170</v>
      </c>
      <c r="AV1056">
        <v>5170</v>
      </c>
      <c r="AW1056">
        <v>5170</v>
      </c>
      <c r="AX1056">
        <v>1</v>
      </c>
      <c r="AY1056">
        <v>1</v>
      </c>
      <c r="AZ1056">
        <v>400</v>
      </c>
      <c r="BB1056">
        <v>748</v>
      </c>
      <c r="BE1056" t="s">
        <v>4261</v>
      </c>
      <c r="BF1056" t="s">
        <v>4261</v>
      </c>
      <c r="BG1056" t="s">
        <v>31</v>
      </c>
      <c r="BK1056" t="s">
        <v>31</v>
      </c>
      <c r="BL1056" t="s">
        <v>31</v>
      </c>
      <c r="BM1056" s="2">
        <v>42005</v>
      </c>
    </row>
    <row r="1057" spans="1:65">
      <c r="A1057" t="s">
        <v>4262</v>
      </c>
      <c r="B1057">
        <v>56551</v>
      </c>
      <c r="C1057" t="s">
        <v>1908</v>
      </c>
      <c r="D1057">
        <v>6551</v>
      </c>
      <c r="E1057" t="s">
        <v>1908</v>
      </c>
      <c r="F1057" t="s">
        <v>7824</v>
      </c>
      <c r="G1057">
        <v>77</v>
      </c>
      <c r="I1057" t="s">
        <v>7825</v>
      </c>
      <c r="J1057" t="s">
        <v>6883</v>
      </c>
      <c r="K1057" t="s">
        <v>358</v>
      </c>
      <c r="L1057" t="s">
        <v>27</v>
      </c>
      <c r="M1057">
        <v>4861100</v>
      </c>
      <c r="N1057">
        <v>1.1000000000000001</v>
      </c>
      <c r="O1057">
        <v>5347.21</v>
      </c>
      <c r="Q1057" t="s">
        <v>4259</v>
      </c>
      <c r="R1057" s="2">
        <v>44927</v>
      </c>
      <c r="S1057">
        <v>5510</v>
      </c>
      <c r="T1057" s="2">
        <v>44562</v>
      </c>
      <c r="U1057" t="s">
        <v>6990</v>
      </c>
      <c r="V1057" t="s">
        <v>6991</v>
      </c>
      <c r="W1057">
        <v>0</v>
      </c>
      <c r="Y1057">
        <v>204</v>
      </c>
      <c r="Z1057" s="2">
        <v>42005</v>
      </c>
      <c r="AE1057" t="s">
        <v>7825</v>
      </c>
      <c r="AF1057" t="s">
        <v>20</v>
      </c>
      <c r="AG1057" t="s">
        <v>21</v>
      </c>
      <c r="AH1057">
        <v>5171</v>
      </c>
      <c r="AI1057">
        <v>1</v>
      </c>
      <c r="AJ1057">
        <v>5540</v>
      </c>
      <c r="AO1057" t="s">
        <v>7824</v>
      </c>
      <c r="AS1057" t="s">
        <v>26</v>
      </c>
      <c r="AU1057">
        <v>5171</v>
      </c>
      <c r="AV1057">
        <v>5171</v>
      </c>
      <c r="AW1057">
        <v>5171</v>
      </c>
      <c r="AX1057">
        <v>1</v>
      </c>
      <c r="AY1057">
        <v>1</v>
      </c>
      <c r="AZ1057">
        <v>400</v>
      </c>
      <c r="BB1057">
        <v>748</v>
      </c>
      <c r="BE1057" t="s">
        <v>4264</v>
      </c>
      <c r="BF1057" t="s">
        <v>4264</v>
      </c>
      <c r="BG1057" t="s">
        <v>31</v>
      </c>
      <c r="BK1057" t="s">
        <v>31</v>
      </c>
      <c r="BL1057" t="s">
        <v>31</v>
      </c>
      <c r="BM1057" s="2">
        <v>42005</v>
      </c>
    </row>
    <row r="1058" spans="1:65">
      <c r="A1058" t="s">
        <v>4265</v>
      </c>
      <c r="B1058">
        <v>56551</v>
      </c>
      <c r="C1058" t="s">
        <v>1908</v>
      </c>
      <c r="D1058">
        <v>6551</v>
      </c>
      <c r="E1058" t="s">
        <v>1908</v>
      </c>
      <c r="F1058" t="s">
        <v>7827</v>
      </c>
      <c r="G1058">
        <v>24</v>
      </c>
      <c r="H1058" t="s">
        <v>7828</v>
      </c>
      <c r="I1058" t="s">
        <v>7829</v>
      </c>
      <c r="J1058" t="s">
        <v>6883</v>
      </c>
      <c r="K1058" t="s">
        <v>358</v>
      </c>
      <c r="L1058" t="s">
        <v>27</v>
      </c>
      <c r="M1058">
        <v>891900</v>
      </c>
      <c r="N1058">
        <v>1.1000000000000001</v>
      </c>
      <c r="O1058">
        <v>981.09</v>
      </c>
      <c r="Q1058" t="s">
        <v>4266</v>
      </c>
      <c r="R1058" s="2">
        <v>44927</v>
      </c>
      <c r="S1058">
        <v>5510</v>
      </c>
      <c r="T1058" s="2">
        <v>44562</v>
      </c>
      <c r="U1058" t="s">
        <v>6990</v>
      </c>
      <c r="V1058" t="s">
        <v>6991</v>
      </c>
      <c r="W1058">
        <v>0</v>
      </c>
      <c r="Y1058">
        <v>204</v>
      </c>
      <c r="Z1058" s="2">
        <v>42005</v>
      </c>
      <c r="AE1058" t="s">
        <v>7829</v>
      </c>
      <c r="AF1058" t="s">
        <v>20</v>
      </c>
      <c r="AG1058" t="s">
        <v>21</v>
      </c>
      <c r="AH1058">
        <v>5172</v>
      </c>
      <c r="AI1058">
        <v>1</v>
      </c>
      <c r="AJ1058">
        <v>5540</v>
      </c>
      <c r="AO1058" t="s">
        <v>7827</v>
      </c>
      <c r="AS1058" t="s">
        <v>26</v>
      </c>
      <c r="AU1058">
        <v>5172</v>
      </c>
      <c r="AV1058">
        <v>5172</v>
      </c>
      <c r="AW1058">
        <v>5172</v>
      </c>
      <c r="AX1058">
        <v>1</v>
      </c>
      <c r="AY1058">
        <v>1</v>
      </c>
      <c r="AZ1058">
        <v>400</v>
      </c>
      <c r="BB1058">
        <v>748</v>
      </c>
      <c r="BG1058" t="s">
        <v>31</v>
      </c>
      <c r="BK1058" t="s">
        <v>31</v>
      </c>
      <c r="BL1058" t="s">
        <v>31</v>
      </c>
      <c r="BM1058" s="2">
        <v>42005</v>
      </c>
    </row>
    <row r="1059" spans="1:65">
      <c r="A1059">
        <v>110143</v>
      </c>
      <c r="B1059">
        <v>56551</v>
      </c>
      <c r="C1059" t="s">
        <v>1908</v>
      </c>
      <c r="D1059">
        <v>6551</v>
      </c>
      <c r="E1059" t="s">
        <v>1908</v>
      </c>
      <c r="F1059" t="s">
        <v>7830</v>
      </c>
      <c r="G1059">
        <v>278</v>
      </c>
      <c r="I1059" t="s">
        <v>7831</v>
      </c>
      <c r="J1059" t="s">
        <v>6911</v>
      </c>
      <c r="K1059" t="s">
        <v>3052</v>
      </c>
      <c r="M1059">
        <v>204000</v>
      </c>
      <c r="N1059">
        <v>1.1000000000000001</v>
      </c>
      <c r="O1059">
        <v>224.4</v>
      </c>
      <c r="Q1059" t="s">
        <v>3049</v>
      </c>
      <c r="R1059" s="2">
        <v>44927</v>
      </c>
      <c r="S1059">
        <v>5510</v>
      </c>
      <c r="T1059" s="2">
        <v>44562</v>
      </c>
      <c r="U1059" t="s">
        <v>6990</v>
      </c>
      <c r="V1059" t="s">
        <v>6991</v>
      </c>
      <c r="W1059">
        <v>0</v>
      </c>
      <c r="Y1059">
        <v>204</v>
      </c>
      <c r="Z1059" s="2">
        <v>43529</v>
      </c>
      <c r="AE1059" t="s">
        <v>7831</v>
      </c>
      <c r="AF1059" t="s">
        <v>20</v>
      </c>
      <c r="AG1059" t="s">
        <v>21</v>
      </c>
      <c r="AH1059">
        <v>5173</v>
      </c>
      <c r="AJ1059">
        <v>5535</v>
      </c>
      <c r="AO1059" t="s">
        <v>7830</v>
      </c>
      <c r="AS1059" t="s">
        <v>26</v>
      </c>
      <c r="AU1059">
        <v>5173</v>
      </c>
      <c r="AV1059">
        <v>5173</v>
      </c>
      <c r="AW1059">
        <v>5173</v>
      </c>
      <c r="AX1059">
        <v>1</v>
      </c>
      <c r="AY1059">
        <v>2</v>
      </c>
      <c r="AZ1059">
        <v>400</v>
      </c>
      <c r="BB1059">
        <v>748</v>
      </c>
      <c r="BC1059">
        <v>379</v>
      </c>
      <c r="BE1059" t="s">
        <v>3053</v>
      </c>
      <c r="BF1059" t="s">
        <v>3053</v>
      </c>
      <c r="BG1059" t="s">
        <v>31</v>
      </c>
      <c r="BK1059" t="s">
        <v>31</v>
      </c>
      <c r="BL1059" t="s">
        <v>31</v>
      </c>
      <c r="BM1059" s="2">
        <v>43529</v>
      </c>
    </row>
    <row r="1060" spans="1:65">
      <c r="A1060">
        <v>42765</v>
      </c>
      <c r="B1060">
        <v>56551</v>
      </c>
      <c r="C1060" t="s">
        <v>1908</v>
      </c>
      <c r="D1060">
        <v>6551</v>
      </c>
      <c r="E1060" t="s">
        <v>1908</v>
      </c>
      <c r="F1060" t="s">
        <v>7832</v>
      </c>
      <c r="G1060">
        <v>2</v>
      </c>
      <c r="I1060" t="s">
        <v>7833</v>
      </c>
      <c r="J1060" t="s">
        <v>6883</v>
      </c>
      <c r="K1060" t="s">
        <v>360</v>
      </c>
      <c r="L1060" t="s">
        <v>27</v>
      </c>
      <c r="M1060">
        <v>2284800</v>
      </c>
      <c r="N1060">
        <v>1.1000000000000001</v>
      </c>
      <c r="O1060">
        <v>2513.2800000000002</v>
      </c>
      <c r="Q1060" t="s">
        <v>2008</v>
      </c>
      <c r="R1060" s="2">
        <v>44927</v>
      </c>
      <c r="S1060">
        <v>5510</v>
      </c>
      <c r="T1060" s="2">
        <v>44562</v>
      </c>
      <c r="U1060" t="s">
        <v>6990</v>
      </c>
      <c r="V1060" t="s">
        <v>6991</v>
      </c>
      <c r="W1060">
        <v>0</v>
      </c>
      <c r="Y1060">
        <v>204</v>
      </c>
      <c r="Z1060" s="2">
        <v>42005</v>
      </c>
      <c r="AC1060" s="2">
        <v>40883</v>
      </c>
      <c r="AE1060" t="s">
        <v>7833</v>
      </c>
      <c r="AF1060" t="s">
        <v>20</v>
      </c>
      <c r="AG1060" t="s">
        <v>21</v>
      </c>
      <c r="AH1060">
        <v>5175</v>
      </c>
      <c r="AI1060">
        <v>1</v>
      </c>
      <c r="AJ1060">
        <v>5540</v>
      </c>
      <c r="AO1060" t="s">
        <v>7832</v>
      </c>
      <c r="AS1060" t="s">
        <v>26</v>
      </c>
      <c r="AU1060">
        <v>5175</v>
      </c>
      <c r="AV1060">
        <v>5175</v>
      </c>
      <c r="AW1060">
        <v>5175</v>
      </c>
      <c r="AX1060">
        <v>1</v>
      </c>
      <c r="AY1060">
        <v>2</v>
      </c>
      <c r="AZ1060">
        <v>400</v>
      </c>
      <c r="BB1060">
        <v>748</v>
      </c>
      <c r="BE1060" t="s">
        <v>2011</v>
      </c>
      <c r="BF1060" t="s">
        <v>2011</v>
      </c>
      <c r="BG1060" t="s">
        <v>31</v>
      </c>
      <c r="BK1060" t="s">
        <v>31</v>
      </c>
      <c r="BL1060" t="s">
        <v>31</v>
      </c>
      <c r="BM1060" s="2">
        <v>42005</v>
      </c>
    </row>
    <row r="1061" spans="1:65">
      <c r="A1061" t="s">
        <v>4269</v>
      </c>
      <c r="B1061">
        <v>56551</v>
      </c>
      <c r="C1061" t="s">
        <v>1908</v>
      </c>
      <c r="D1061">
        <v>6551</v>
      </c>
      <c r="E1061" t="s">
        <v>1908</v>
      </c>
      <c r="F1061" t="s">
        <v>7008</v>
      </c>
      <c r="G1061">
        <v>2</v>
      </c>
      <c r="I1061" t="s">
        <v>7834</v>
      </c>
      <c r="J1061" t="s">
        <v>6883</v>
      </c>
      <c r="K1061" t="s">
        <v>206</v>
      </c>
      <c r="L1061" t="s">
        <v>27</v>
      </c>
      <c r="M1061">
        <v>4900000</v>
      </c>
      <c r="N1061">
        <v>1.1000000000000001</v>
      </c>
      <c r="O1061">
        <v>5390</v>
      </c>
      <c r="Q1061" t="s">
        <v>4190</v>
      </c>
      <c r="R1061" s="2">
        <v>44927</v>
      </c>
      <c r="S1061">
        <v>5510</v>
      </c>
      <c r="T1061" s="2">
        <v>44552</v>
      </c>
      <c r="U1061" t="s">
        <v>6921</v>
      </c>
      <c r="V1061" t="s">
        <v>6922</v>
      </c>
      <c r="W1061">
        <v>0</v>
      </c>
      <c r="Y1061">
        <v>194</v>
      </c>
      <c r="Z1061" s="2">
        <v>42005</v>
      </c>
      <c r="AC1061" s="2">
        <v>46728</v>
      </c>
      <c r="AE1061" t="s">
        <v>7834</v>
      </c>
      <c r="AF1061" t="s">
        <v>20</v>
      </c>
      <c r="AG1061" t="s">
        <v>21</v>
      </c>
      <c r="AH1061">
        <v>5179</v>
      </c>
      <c r="AI1061">
        <v>1</v>
      </c>
      <c r="AJ1061">
        <v>5540</v>
      </c>
      <c r="AO1061" t="s">
        <v>7008</v>
      </c>
      <c r="AS1061" t="s">
        <v>26</v>
      </c>
      <c r="AU1061">
        <v>5179</v>
      </c>
      <c r="AV1061">
        <v>5179</v>
      </c>
      <c r="AW1061">
        <v>5179</v>
      </c>
      <c r="AX1061">
        <v>1</v>
      </c>
      <c r="AY1061">
        <v>1</v>
      </c>
      <c r="AZ1061">
        <v>400</v>
      </c>
      <c r="BB1061">
        <v>748</v>
      </c>
      <c r="BE1061" t="s">
        <v>4272</v>
      </c>
      <c r="BF1061" t="s">
        <v>4272</v>
      </c>
      <c r="BG1061" t="s">
        <v>31</v>
      </c>
      <c r="BK1061" t="s">
        <v>31</v>
      </c>
      <c r="BL1061" t="s">
        <v>31</v>
      </c>
      <c r="BM1061" s="2">
        <v>42005</v>
      </c>
    </row>
    <row r="1062" spans="1:65">
      <c r="A1062">
        <v>52000</v>
      </c>
      <c r="B1062">
        <v>56551</v>
      </c>
      <c r="C1062" t="s">
        <v>1908</v>
      </c>
      <c r="D1062">
        <v>6551</v>
      </c>
      <c r="E1062" t="s">
        <v>1908</v>
      </c>
      <c r="F1062" t="s">
        <v>7835</v>
      </c>
      <c r="G1062">
        <v>33</v>
      </c>
      <c r="I1062" t="s">
        <v>7836</v>
      </c>
      <c r="J1062" t="s">
        <v>6883</v>
      </c>
      <c r="K1062" t="s">
        <v>501</v>
      </c>
      <c r="L1062" t="s">
        <v>27</v>
      </c>
      <c r="M1062">
        <v>696000</v>
      </c>
      <c r="N1062">
        <v>1.1000000000000001</v>
      </c>
      <c r="O1062">
        <v>765.6</v>
      </c>
      <c r="Q1062" t="s">
        <v>2046</v>
      </c>
      <c r="R1062" s="2">
        <v>44927</v>
      </c>
      <c r="S1062">
        <v>5510</v>
      </c>
      <c r="T1062" s="2">
        <v>44562</v>
      </c>
      <c r="U1062" t="s">
        <v>6990</v>
      </c>
      <c r="V1062" t="s">
        <v>6991</v>
      </c>
      <c r="W1062">
        <v>0</v>
      </c>
      <c r="Y1062">
        <v>204</v>
      </c>
      <c r="Z1062" s="2">
        <v>42005</v>
      </c>
      <c r="AF1062" t="s">
        <v>20</v>
      </c>
      <c r="AG1062" t="s">
        <v>21</v>
      </c>
      <c r="AH1062">
        <v>5181</v>
      </c>
      <c r="AI1062">
        <v>1</v>
      </c>
      <c r="AJ1062">
        <v>5540</v>
      </c>
      <c r="AO1062" t="s">
        <v>7835</v>
      </c>
      <c r="AS1062" t="s">
        <v>26</v>
      </c>
      <c r="AU1062">
        <v>5181</v>
      </c>
      <c r="AV1062">
        <v>5181</v>
      </c>
      <c r="AW1062">
        <v>5181</v>
      </c>
      <c r="AX1062">
        <v>1</v>
      </c>
      <c r="AY1062">
        <v>2</v>
      </c>
      <c r="AZ1062">
        <v>400</v>
      </c>
      <c r="BB1062">
        <v>748</v>
      </c>
      <c r="BG1062" t="s">
        <v>32</v>
      </c>
      <c r="BH1062" t="s">
        <v>34</v>
      </c>
      <c r="BK1062" t="s">
        <v>31</v>
      </c>
      <c r="BL1062" t="s">
        <v>31</v>
      </c>
      <c r="BM1062" s="2">
        <v>42005</v>
      </c>
    </row>
    <row r="1063" spans="1:65">
      <c r="A1063">
        <v>52006</v>
      </c>
      <c r="B1063">
        <v>56551</v>
      </c>
      <c r="C1063" t="s">
        <v>1908</v>
      </c>
      <c r="D1063">
        <v>6551</v>
      </c>
      <c r="E1063" t="s">
        <v>1908</v>
      </c>
      <c r="F1063" t="s">
        <v>7837</v>
      </c>
      <c r="G1063">
        <v>12</v>
      </c>
      <c r="I1063" t="s">
        <v>7838</v>
      </c>
      <c r="J1063" t="s">
        <v>6883</v>
      </c>
      <c r="K1063" t="s">
        <v>501</v>
      </c>
      <c r="L1063" t="s">
        <v>27</v>
      </c>
      <c r="M1063">
        <v>721800</v>
      </c>
      <c r="N1063">
        <v>1.1000000000000001</v>
      </c>
      <c r="O1063">
        <v>793.98</v>
      </c>
      <c r="Q1063" t="s">
        <v>2050</v>
      </c>
      <c r="R1063" s="2">
        <v>44927</v>
      </c>
      <c r="S1063">
        <v>5510</v>
      </c>
      <c r="T1063" s="2">
        <v>44562</v>
      </c>
      <c r="U1063" t="s">
        <v>6990</v>
      </c>
      <c r="V1063" t="s">
        <v>6991</v>
      </c>
      <c r="W1063">
        <v>0</v>
      </c>
      <c r="Y1063">
        <v>204</v>
      </c>
      <c r="Z1063" s="2">
        <v>42005</v>
      </c>
      <c r="AC1063" s="2">
        <v>41264</v>
      </c>
      <c r="AE1063" t="s">
        <v>7838</v>
      </c>
      <c r="AF1063" t="s">
        <v>20</v>
      </c>
      <c r="AG1063" t="s">
        <v>21</v>
      </c>
      <c r="AH1063">
        <v>5183</v>
      </c>
      <c r="AI1063">
        <v>1</v>
      </c>
      <c r="AJ1063">
        <v>5540</v>
      </c>
      <c r="AO1063" t="s">
        <v>7837</v>
      </c>
      <c r="AS1063" t="s">
        <v>26</v>
      </c>
      <c r="AU1063">
        <v>5183</v>
      </c>
      <c r="AV1063">
        <v>5183</v>
      </c>
      <c r="AW1063">
        <v>5183</v>
      </c>
      <c r="AX1063">
        <v>1</v>
      </c>
      <c r="AY1063">
        <v>4</v>
      </c>
      <c r="AZ1063">
        <v>400</v>
      </c>
      <c r="BB1063">
        <v>748</v>
      </c>
      <c r="BE1063" t="s">
        <v>2053</v>
      </c>
      <c r="BF1063" t="s">
        <v>2053</v>
      </c>
      <c r="BG1063" t="s">
        <v>32</v>
      </c>
      <c r="BH1063" t="s">
        <v>34</v>
      </c>
      <c r="BK1063" t="s">
        <v>31</v>
      </c>
      <c r="BL1063" t="s">
        <v>31</v>
      </c>
      <c r="BM1063" s="2">
        <v>42005</v>
      </c>
    </row>
    <row r="1064" spans="1:65">
      <c r="A1064">
        <v>52006</v>
      </c>
      <c r="B1064">
        <v>56551</v>
      </c>
      <c r="C1064" t="s">
        <v>1908</v>
      </c>
      <c r="D1064">
        <v>6551</v>
      </c>
      <c r="E1064" t="s">
        <v>1908</v>
      </c>
      <c r="F1064" t="s">
        <v>7837</v>
      </c>
      <c r="G1064">
        <v>12</v>
      </c>
      <c r="I1064" t="s">
        <v>7838</v>
      </c>
      <c r="J1064" t="s">
        <v>6883</v>
      </c>
      <c r="K1064" t="s">
        <v>190</v>
      </c>
      <c r="M1064">
        <v>174900</v>
      </c>
      <c r="N1064">
        <v>1.1000000000000001</v>
      </c>
      <c r="O1064">
        <v>192.39</v>
      </c>
      <c r="Q1064" t="s">
        <v>2050</v>
      </c>
      <c r="R1064" s="2">
        <v>44927</v>
      </c>
      <c r="S1064">
        <v>5510</v>
      </c>
      <c r="T1064" s="2">
        <v>44562</v>
      </c>
      <c r="U1064" t="s">
        <v>6990</v>
      </c>
      <c r="V1064" t="s">
        <v>6991</v>
      </c>
      <c r="W1064">
        <v>0</v>
      </c>
      <c r="Y1064">
        <v>204</v>
      </c>
      <c r="Z1064" s="2">
        <v>42005</v>
      </c>
      <c r="AC1064" s="2">
        <v>41264</v>
      </c>
      <c r="AE1064" t="s">
        <v>7838</v>
      </c>
      <c r="AF1064" t="s">
        <v>20</v>
      </c>
      <c r="AG1064" t="s">
        <v>21</v>
      </c>
      <c r="AH1064">
        <v>5183</v>
      </c>
      <c r="AI1064">
        <v>1</v>
      </c>
      <c r="AJ1064">
        <v>5540</v>
      </c>
      <c r="AO1064" t="s">
        <v>7837</v>
      </c>
      <c r="AS1064" t="s">
        <v>26</v>
      </c>
      <c r="AU1064">
        <v>5183</v>
      </c>
      <c r="AV1064">
        <v>5183</v>
      </c>
      <c r="AW1064">
        <v>5183</v>
      </c>
      <c r="AX1064">
        <v>2</v>
      </c>
      <c r="AY1064">
        <v>5</v>
      </c>
      <c r="AZ1064">
        <v>400</v>
      </c>
      <c r="BB1064">
        <v>748</v>
      </c>
      <c r="BE1064" t="s">
        <v>2053</v>
      </c>
      <c r="BF1064" t="s">
        <v>2053</v>
      </c>
      <c r="BG1064" t="s">
        <v>31</v>
      </c>
      <c r="BK1064" t="s">
        <v>31</v>
      </c>
      <c r="BL1064" t="s">
        <v>31</v>
      </c>
      <c r="BM1064" s="2">
        <v>42005</v>
      </c>
    </row>
    <row r="1065" spans="1:65">
      <c r="A1065">
        <v>52009</v>
      </c>
      <c r="B1065">
        <v>56551</v>
      </c>
      <c r="C1065" t="s">
        <v>1908</v>
      </c>
      <c r="D1065">
        <v>6551</v>
      </c>
      <c r="E1065" t="s">
        <v>1908</v>
      </c>
      <c r="F1065" t="s">
        <v>7839</v>
      </c>
      <c r="G1065">
        <v>32</v>
      </c>
      <c r="H1065" t="s">
        <v>6895</v>
      </c>
      <c r="I1065" t="s">
        <v>7529</v>
      </c>
      <c r="J1065" t="s">
        <v>6883</v>
      </c>
      <c r="K1065" t="s">
        <v>501</v>
      </c>
      <c r="L1065" t="s">
        <v>27</v>
      </c>
      <c r="M1065">
        <v>695400</v>
      </c>
      <c r="N1065">
        <v>1.1000000000000001</v>
      </c>
      <c r="O1065">
        <v>764.94</v>
      </c>
      <c r="Q1065" t="s">
        <v>2055</v>
      </c>
      <c r="R1065" s="2">
        <v>44927</v>
      </c>
      <c r="S1065">
        <v>5510</v>
      </c>
      <c r="T1065" s="2">
        <v>44562</v>
      </c>
      <c r="U1065" t="s">
        <v>6990</v>
      </c>
      <c r="V1065" t="s">
        <v>6991</v>
      </c>
      <c r="W1065">
        <v>0</v>
      </c>
      <c r="Y1065">
        <v>204</v>
      </c>
      <c r="Z1065" s="2">
        <v>42005</v>
      </c>
      <c r="AF1065" t="s">
        <v>20</v>
      </c>
      <c r="AG1065" t="s">
        <v>21</v>
      </c>
      <c r="AH1065">
        <v>5184</v>
      </c>
      <c r="AI1065">
        <v>1</v>
      </c>
      <c r="AJ1065">
        <v>5540</v>
      </c>
      <c r="AO1065" t="s">
        <v>7839</v>
      </c>
      <c r="AS1065" t="s">
        <v>26</v>
      </c>
      <c r="AU1065">
        <v>5184</v>
      </c>
      <c r="AV1065">
        <v>5184</v>
      </c>
      <c r="AW1065">
        <v>5184</v>
      </c>
      <c r="AX1065">
        <v>1</v>
      </c>
      <c r="AY1065">
        <v>2</v>
      </c>
      <c r="AZ1065">
        <v>400</v>
      </c>
      <c r="BB1065">
        <v>748</v>
      </c>
      <c r="BG1065" t="s">
        <v>32</v>
      </c>
      <c r="BH1065" t="s">
        <v>34</v>
      </c>
      <c r="BK1065" t="s">
        <v>31</v>
      </c>
      <c r="BL1065" t="s">
        <v>31</v>
      </c>
      <c r="BM1065" s="2">
        <v>42005</v>
      </c>
    </row>
    <row r="1066" spans="1:65">
      <c r="A1066">
        <v>52012</v>
      </c>
      <c r="B1066">
        <v>56551</v>
      </c>
      <c r="C1066" t="s">
        <v>1908</v>
      </c>
      <c r="D1066">
        <v>6551</v>
      </c>
      <c r="E1066" t="s">
        <v>1908</v>
      </c>
      <c r="F1066" t="s">
        <v>7729</v>
      </c>
      <c r="G1066">
        <v>260</v>
      </c>
      <c r="H1066" t="s">
        <v>7277</v>
      </c>
      <c r="I1066" t="s">
        <v>7730</v>
      </c>
      <c r="J1066" t="s">
        <v>6883</v>
      </c>
      <c r="K1066" t="s">
        <v>501</v>
      </c>
      <c r="L1066" t="s">
        <v>27</v>
      </c>
      <c r="M1066">
        <v>1172400</v>
      </c>
      <c r="N1066">
        <v>1.1000000000000001</v>
      </c>
      <c r="O1066">
        <v>1289.6400000000001</v>
      </c>
      <c r="Q1066" t="s">
        <v>2058</v>
      </c>
      <c r="R1066" s="2">
        <v>44927</v>
      </c>
      <c r="S1066">
        <v>5510</v>
      </c>
      <c r="T1066" s="2">
        <v>44562</v>
      </c>
      <c r="U1066" t="s">
        <v>6990</v>
      </c>
      <c r="V1066" t="s">
        <v>6991</v>
      </c>
      <c r="W1066">
        <v>0</v>
      </c>
      <c r="Y1066">
        <v>204</v>
      </c>
      <c r="Z1066" s="2">
        <v>42005</v>
      </c>
      <c r="AF1066" t="s">
        <v>20</v>
      </c>
      <c r="AG1066" t="s">
        <v>21</v>
      </c>
      <c r="AH1066">
        <v>5185</v>
      </c>
      <c r="AI1066">
        <v>1</v>
      </c>
      <c r="AJ1066">
        <v>5540</v>
      </c>
      <c r="AO1066" t="s">
        <v>7729</v>
      </c>
      <c r="AS1066" t="s">
        <v>26</v>
      </c>
      <c r="AU1066">
        <v>5185</v>
      </c>
      <c r="AV1066">
        <v>5185</v>
      </c>
      <c r="AW1066">
        <v>5185</v>
      </c>
      <c r="AX1066">
        <v>1</v>
      </c>
      <c r="AY1066">
        <v>2</v>
      </c>
      <c r="AZ1066">
        <v>400</v>
      </c>
      <c r="BB1066">
        <v>748</v>
      </c>
      <c r="BG1066" t="s">
        <v>32</v>
      </c>
      <c r="BH1066" t="s">
        <v>34</v>
      </c>
      <c r="BK1066" t="s">
        <v>31</v>
      </c>
      <c r="BL1066" t="s">
        <v>31</v>
      </c>
      <c r="BM1066" s="2">
        <v>42005</v>
      </c>
    </row>
    <row r="1067" spans="1:65">
      <c r="A1067">
        <v>52015</v>
      </c>
      <c r="B1067">
        <v>56551</v>
      </c>
      <c r="C1067" t="s">
        <v>1908</v>
      </c>
      <c r="D1067">
        <v>6551</v>
      </c>
      <c r="E1067" t="s">
        <v>1908</v>
      </c>
      <c r="F1067" t="s">
        <v>7840</v>
      </c>
      <c r="G1067">
        <v>21</v>
      </c>
      <c r="I1067" t="s">
        <v>7841</v>
      </c>
      <c r="J1067" t="s">
        <v>6883</v>
      </c>
      <c r="K1067" t="s">
        <v>360</v>
      </c>
      <c r="L1067" t="s">
        <v>27</v>
      </c>
      <c r="M1067">
        <v>101000</v>
      </c>
      <c r="N1067">
        <v>1.1000000000000001</v>
      </c>
      <c r="O1067">
        <v>111.1</v>
      </c>
      <c r="Q1067" t="s">
        <v>2062</v>
      </c>
      <c r="R1067" s="2">
        <v>44927</v>
      </c>
      <c r="S1067">
        <v>5510</v>
      </c>
      <c r="T1067" s="2">
        <v>44562</v>
      </c>
      <c r="U1067" t="s">
        <v>6990</v>
      </c>
      <c r="V1067" t="s">
        <v>6991</v>
      </c>
      <c r="W1067">
        <v>0</v>
      </c>
      <c r="Y1067">
        <v>204</v>
      </c>
      <c r="Z1067" s="2">
        <v>42005</v>
      </c>
      <c r="AC1067" s="2">
        <v>41264</v>
      </c>
      <c r="AE1067" t="s">
        <v>7841</v>
      </c>
      <c r="AF1067" t="s">
        <v>20</v>
      </c>
      <c r="AG1067" t="s">
        <v>21</v>
      </c>
      <c r="AH1067">
        <v>5186</v>
      </c>
      <c r="AI1067">
        <v>1</v>
      </c>
      <c r="AJ1067">
        <v>5540</v>
      </c>
      <c r="AO1067" t="s">
        <v>7842</v>
      </c>
      <c r="AS1067" t="s">
        <v>26</v>
      </c>
      <c r="AU1067">
        <v>5186</v>
      </c>
      <c r="AV1067">
        <v>5186</v>
      </c>
      <c r="AW1067">
        <v>5186</v>
      </c>
      <c r="AX1067">
        <v>1</v>
      </c>
      <c r="AY1067">
        <v>2</v>
      </c>
      <c r="AZ1067">
        <v>400</v>
      </c>
      <c r="BB1067">
        <v>748</v>
      </c>
      <c r="BE1067" t="s">
        <v>2053</v>
      </c>
      <c r="BF1067" t="s">
        <v>2053</v>
      </c>
      <c r="BG1067" t="s">
        <v>31</v>
      </c>
      <c r="BK1067" t="s">
        <v>31</v>
      </c>
      <c r="BL1067" t="s">
        <v>31</v>
      </c>
      <c r="BM1067" s="2">
        <v>42005</v>
      </c>
    </row>
    <row r="1068" spans="1:65">
      <c r="A1068">
        <v>52022</v>
      </c>
      <c r="B1068">
        <v>56551</v>
      </c>
      <c r="C1068" t="s">
        <v>1908</v>
      </c>
      <c r="D1068">
        <v>6551</v>
      </c>
      <c r="E1068" t="s">
        <v>1908</v>
      </c>
      <c r="F1068" t="s">
        <v>7843</v>
      </c>
      <c r="G1068">
        <v>40</v>
      </c>
      <c r="I1068" t="s">
        <v>7844</v>
      </c>
      <c r="J1068" t="s">
        <v>6883</v>
      </c>
      <c r="K1068" t="s">
        <v>501</v>
      </c>
      <c r="L1068" t="s">
        <v>27</v>
      </c>
      <c r="M1068">
        <v>140000</v>
      </c>
      <c r="N1068">
        <v>1.1000000000000001</v>
      </c>
      <c r="O1068">
        <v>154</v>
      </c>
      <c r="Q1068" t="s">
        <v>2071</v>
      </c>
      <c r="R1068" s="2">
        <v>44927</v>
      </c>
      <c r="S1068">
        <v>5510</v>
      </c>
      <c r="T1068" s="2">
        <v>44562</v>
      </c>
      <c r="U1068" t="s">
        <v>6990</v>
      </c>
      <c r="V1068" t="s">
        <v>6991</v>
      </c>
      <c r="W1068">
        <v>0</v>
      </c>
      <c r="Y1068">
        <v>204</v>
      </c>
      <c r="Z1068" s="2">
        <v>42005</v>
      </c>
      <c r="AC1068" s="2">
        <v>41264</v>
      </c>
      <c r="AF1068" t="s">
        <v>20</v>
      </c>
      <c r="AG1068" t="s">
        <v>21</v>
      </c>
      <c r="AH1068">
        <v>5188</v>
      </c>
      <c r="AI1068">
        <v>1</v>
      </c>
      <c r="AJ1068">
        <v>5540</v>
      </c>
      <c r="AO1068" t="s">
        <v>7843</v>
      </c>
      <c r="AS1068" t="s">
        <v>26</v>
      </c>
      <c r="AU1068">
        <v>5188</v>
      </c>
      <c r="AV1068">
        <v>5188</v>
      </c>
      <c r="AW1068">
        <v>5188</v>
      </c>
      <c r="AX1068">
        <v>1</v>
      </c>
      <c r="AY1068">
        <v>2</v>
      </c>
      <c r="AZ1068">
        <v>400</v>
      </c>
      <c r="BB1068">
        <v>748</v>
      </c>
      <c r="BG1068" t="s">
        <v>31</v>
      </c>
      <c r="BK1068" t="s">
        <v>31</v>
      </c>
      <c r="BL1068" t="s">
        <v>31</v>
      </c>
      <c r="BM1068" s="2">
        <v>42005</v>
      </c>
    </row>
    <row r="1069" spans="1:65">
      <c r="A1069" t="s">
        <v>4214</v>
      </c>
      <c r="B1069">
        <v>56551</v>
      </c>
      <c r="C1069" t="s">
        <v>1908</v>
      </c>
      <c r="D1069">
        <v>6551</v>
      </c>
      <c r="E1069" t="s">
        <v>1908</v>
      </c>
      <c r="F1069" t="s">
        <v>7845</v>
      </c>
      <c r="G1069">
        <v>116</v>
      </c>
      <c r="I1069" t="s">
        <v>7846</v>
      </c>
      <c r="J1069" t="s">
        <v>6883</v>
      </c>
      <c r="K1069" t="s">
        <v>1344</v>
      </c>
      <c r="L1069" t="s">
        <v>27</v>
      </c>
      <c r="M1069">
        <v>1090800</v>
      </c>
      <c r="N1069">
        <v>1.1000000000000001</v>
      </c>
      <c r="O1069">
        <v>1199.8800000000001</v>
      </c>
      <c r="Q1069" t="s">
        <v>4215</v>
      </c>
      <c r="R1069" s="2">
        <v>44927</v>
      </c>
      <c r="S1069">
        <v>5510</v>
      </c>
      <c r="T1069" s="2">
        <v>44562</v>
      </c>
      <c r="U1069" t="s">
        <v>6990</v>
      </c>
      <c r="V1069" t="s">
        <v>6991</v>
      </c>
      <c r="W1069">
        <v>0</v>
      </c>
      <c r="Y1069">
        <v>204</v>
      </c>
      <c r="Z1069" s="2">
        <v>42005</v>
      </c>
      <c r="AE1069" t="s">
        <v>7846</v>
      </c>
      <c r="AF1069" t="s">
        <v>20</v>
      </c>
      <c r="AG1069" t="s">
        <v>21</v>
      </c>
      <c r="AH1069">
        <v>5189</v>
      </c>
      <c r="AI1069">
        <v>1</v>
      </c>
      <c r="AJ1069">
        <v>5540</v>
      </c>
      <c r="AO1069" t="s">
        <v>7845</v>
      </c>
      <c r="AS1069" t="s">
        <v>26</v>
      </c>
      <c r="AU1069">
        <v>5189</v>
      </c>
      <c r="AV1069">
        <v>5189</v>
      </c>
      <c r="AW1069">
        <v>5189</v>
      </c>
      <c r="AX1069">
        <v>1</v>
      </c>
      <c r="AY1069">
        <v>2</v>
      </c>
      <c r="AZ1069">
        <v>400</v>
      </c>
      <c r="BB1069">
        <v>748</v>
      </c>
      <c r="BG1069" t="s">
        <v>32</v>
      </c>
      <c r="BH1069" t="s">
        <v>34</v>
      </c>
      <c r="BK1069" t="s">
        <v>31</v>
      </c>
      <c r="BL1069" t="s">
        <v>31</v>
      </c>
      <c r="BM1069" s="2">
        <v>42005</v>
      </c>
    </row>
    <row r="1070" spans="1:65">
      <c r="A1070" t="s">
        <v>4277</v>
      </c>
      <c r="B1070">
        <v>56551</v>
      </c>
      <c r="C1070" t="s">
        <v>1908</v>
      </c>
      <c r="D1070">
        <v>6551</v>
      </c>
      <c r="E1070" t="s">
        <v>1908</v>
      </c>
      <c r="F1070" t="s">
        <v>7847</v>
      </c>
      <c r="G1070">
        <v>10</v>
      </c>
      <c r="H1070">
        <v>-12</v>
      </c>
      <c r="I1070" t="s">
        <v>7848</v>
      </c>
      <c r="J1070" t="s">
        <v>6883</v>
      </c>
      <c r="K1070" t="s">
        <v>651</v>
      </c>
      <c r="L1070" t="s">
        <v>27</v>
      </c>
      <c r="M1070">
        <v>1981800</v>
      </c>
      <c r="N1070">
        <v>1.1000000000000001</v>
      </c>
      <c r="O1070">
        <v>2179.98</v>
      </c>
      <c r="Q1070" t="s">
        <v>4278</v>
      </c>
      <c r="R1070" s="2">
        <v>44927</v>
      </c>
      <c r="S1070">
        <v>5510</v>
      </c>
      <c r="T1070" s="2">
        <v>44562</v>
      </c>
      <c r="U1070" t="s">
        <v>6990</v>
      </c>
      <c r="V1070" t="s">
        <v>6991</v>
      </c>
      <c r="W1070">
        <v>0</v>
      </c>
      <c r="Y1070">
        <v>204</v>
      </c>
      <c r="Z1070" s="2">
        <v>42005</v>
      </c>
      <c r="AF1070" t="s">
        <v>20</v>
      </c>
      <c r="AG1070" t="s">
        <v>21</v>
      </c>
      <c r="AH1070">
        <v>5190</v>
      </c>
      <c r="AI1070">
        <v>1</v>
      </c>
      <c r="AJ1070">
        <v>5540</v>
      </c>
      <c r="AO1070" t="s">
        <v>7847</v>
      </c>
      <c r="AS1070" t="s">
        <v>26</v>
      </c>
      <c r="AU1070">
        <v>5190</v>
      </c>
      <c r="AV1070">
        <v>5190</v>
      </c>
      <c r="AW1070">
        <v>5190</v>
      </c>
      <c r="AX1070">
        <v>1</v>
      </c>
      <c r="AY1070">
        <v>1</v>
      </c>
      <c r="AZ1070">
        <v>400</v>
      </c>
      <c r="BB1070">
        <v>748</v>
      </c>
      <c r="BG1070" t="s">
        <v>31</v>
      </c>
      <c r="BK1070" t="s">
        <v>31</v>
      </c>
      <c r="BL1070" t="s">
        <v>31</v>
      </c>
      <c r="BM1070" s="2">
        <v>42005</v>
      </c>
    </row>
    <row r="1071" spans="1:65">
      <c r="A1071">
        <v>55498</v>
      </c>
      <c r="B1071">
        <v>56551</v>
      </c>
      <c r="C1071" t="s">
        <v>1908</v>
      </c>
      <c r="D1071">
        <v>6551</v>
      </c>
      <c r="E1071" t="s">
        <v>1908</v>
      </c>
      <c r="F1071" t="s">
        <v>7849</v>
      </c>
      <c r="G1071">
        <v>3</v>
      </c>
      <c r="I1071" t="s">
        <v>7502</v>
      </c>
      <c r="J1071" t="s">
        <v>6883</v>
      </c>
      <c r="K1071" t="s">
        <v>1500</v>
      </c>
      <c r="L1071" t="s">
        <v>27</v>
      </c>
      <c r="M1071">
        <v>233300</v>
      </c>
      <c r="N1071">
        <v>1.1000000000000001</v>
      </c>
      <c r="O1071">
        <v>256.63</v>
      </c>
      <c r="Q1071" t="s">
        <v>2123</v>
      </c>
      <c r="R1071" s="2">
        <v>44927</v>
      </c>
      <c r="S1071">
        <v>5510</v>
      </c>
      <c r="T1071" s="2">
        <v>44562</v>
      </c>
      <c r="U1071" t="s">
        <v>6990</v>
      </c>
      <c r="V1071" t="s">
        <v>6991</v>
      </c>
      <c r="W1071">
        <v>0</v>
      </c>
      <c r="Y1071">
        <v>204</v>
      </c>
      <c r="Z1071" s="2">
        <v>42005</v>
      </c>
      <c r="AE1071" t="s">
        <v>7502</v>
      </c>
      <c r="AF1071" t="s">
        <v>20</v>
      </c>
      <c r="AG1071" t="s">
        <v>21</v>
      </c>
      <c r="AH1071">
        <v>5193</v>
      </c>
      <c r="AI1071">
        <v>1</v>
      </c>
      <c r="AJ1071">
        <v>5540</v>
      </c>
      <c r="AO1071" t="s">
        <v>7849</v>
      </c>
      <c r="AS1071" t="s">
        <v>26</v>
      </c>
      <c r="AU1071">
        <v>5193</v>
      </c>
      <c r="AV1071">
        <v>5193</v>
      </c>
      <c r="AW1071">
        <v>5193</v>
      </c>
      <c r="AX1071">
        <v>1</v>
      </c>
      <c r="AY1071">
        <v>2</v>
      </c>
      <c r="AZ1071">
        <v>400</v>
      </c>
      <c r="BB1071">
        <v>748</v>
      </c>
      <c r="BG1071" t="s">
        <v>31</v>
      </c>
      <c r="BK1071" t="s">
        <v>31</v>
      </c>
      <c r="BL1071" t="s">
        <v>31</v>
      </c>
      <c r="BM1071" s="2">
        <v>42005</v>
      </c>
    </row>
    <row r="1072" spans="1:65">
      <c r="A1072">
        <v>55680</v>
      </c>
      <c r="B1072">
        <v>56551</v>
      </c>
      <c r="C1072" t="s">
        <v>1908</v>
      </c>
      <c r="D1072">
        <v>6551</v>
      </c>
      <c r="E1072" t="s">
        <v>1908</v>
      </c>
      <c r="F1072" t="s">
        <v>7503</v>
      </c>
      <c r="G1072">
        <v>314</v>
      </c>
      <c r="I1072" t="s">
        <v>7721</v>
      </c>
      <c r="J1072" t="s">
        <v>6883</v>
      </c>
      <c r="K1072" t="s">
        <v>1500</v>
      </c>
      <c r="L1072" t="s">
        <v>27</v>
      </c>
      <c r="M1072">
        <v>174900</v>
      </c>
      <c r="N1072">
        <v>1.1000000000000001</v>
      </c>
      <c r="O1072">
        <v>192.39</v>
      </c>
      <c r="Q1072" t="s">
        <v>1619</v>
      </c>
      <c r="R1072" s="2">
        <v>44927</v>
      </c>
      <c r="S1072">
        <v>5510</v>
      </c>
      <c r="T1072" s="2">
        <v>44562</v>
      </c>
      <c r="U1072" t="s">
        <v>6990</v>
      </c>
      <c r="V1072" t="s">
        <v>6991</v>
      </c>
      <c r="W1072">
        <v>0</v>
      </c>
      <c r="Y1072">
        <v>204</v>
      </c>
      <c r="Z1072" s="2">
        <v>42005</v>
      </c>
      <c r="AF1072" t="s">
        <v>20</v>
      </c>
      <c r="AG1072" t="s">
        <v>21</v>
      </c>
      <c r="AH1072">
        <v>5194</v>
      </c>
      <c r="AI1072">
        <v>1</v>
      </c>
      <c r="AJ1072">
        <v>5540</v>
      </c>
      <c r="AO1072" t="s">
        <v>7503</v>
      </c>
      <c r="AS1072" t="s">
        <v>26</v>
      </c>
      <c r="AU1072">
        <v>5194</v>
      </c>
      <c r="AV1072">
        <v>5194</v>
      </c>
      <c r="AW1072">
        <v>5194</v>
      </c>
      <c r="AX1072">
        <v>1</v>
      </c>
      <c r="AY1072">
        <v>2</v>
      </c>
      <c r="AZ1072">
        <v>400</v>
      </c>
      <c r="BB1072">
        <v>748</v>
      </c>
      <c r="BG1072" t="s">
        <v>31</v>
      </c>
      <c r="BK1072" t="s">
        <v>31</v>
      </c>
      <c r="BL1072" t="s">
        <v>31</v>
      </c>
      <c r="BM1072" s="2">
        <v>42005</v>
      </c>
    </row>
    <row r="1073" spans="1:65">
      <c r="A1073">
        <v>55681</v>
      </c>
      <c r="B1073">
        <v>56551</v>
      </c>
      <c r="C1073" t="s">
        <v>1908</v>
      </c>
      <c r="D1073">
        <v>6551</v>
      </c>
      <c r="E1073" t="s">
        <v>1908</v>
      </c>
      <c r="F1073" t="s">
        <v>474</v>
      </c>
      <c r="G1073">
        <v>268</v>
      </c>
      <c r="I1073" t="s">
        <v>7850</v>
      </c>
      <c r="J1073" t="s">
        <v>6883</v>
      </c>
      <c r="K1073" t="s">
        <v>1500</v>
      </c>
      <c r="L1073" t="s">
        <v>27</v>
      </c>
      <c r="M1073">
        <v>206600</v>
      </c>
      <c r="N1073">
        <v>1.1000000000000001</v>
      </c>
      <c r="O1073">
        <v>227.26</v>
      </c>
      <c r="Q1073" t="s">
        <v>2134</v>
      </c>
      <c r="R1073" s="2">
        <v>44927</v>
      </c>
      <c r="S1073">
        <v>5510</v>
      </c>
      <c r="T1073" s="2">
        <v>44562</v>
      </c>
      <c r="U1073" t="s">
        <v>6990</v>
      </c>
      <c r="V1073" t="s">
        <v>6991</v>
      </c>
      <c r="W1073">
        <v>0</v>
      </c>
      <c r="Y1073">
        <v>204</v>
      </c>
      <c r="Z1073" s="2">
        <v>42005</v>
      </c>
      <c r="AF1073" t="s">
        <v>20</v>
      </c>
      <c r="AG1073" t="s">
        <v>21</v>
      </c>
      <c r="AH1073">
        <v>5195</v>
      </c>
      <c r="AI1073">
        <v>1</v>
      </c>
      <c r="AJ1073">
        <v>5540</v>
      </c>
      <c r="AO1073" t="s">
        <v>474</v>
      </c>
      <c r="AS1073" t="s">
        <v>26</v>
      </c>
      <c r="AU1073">
        <v>5195</v>
      </c>
      <c r="AV1073">
        <v>5195</v>
      </c>
      <c r="AW1073">
        <v>5195</v>
      </c>
      <c r="AX1073">
        <v>1</v>
      </c>
      <c r="AY1073">
        <v>2</v>
      </c>
      <c r="AZ1073">
        <v>400</v>
      </c>
      <c r="BB1073">
        <v>748</v>
      </c>
      <c r="BG1073" t="s">
        <v>32</v>
      </c>
      <c r="BH1073" t="s">
        <v>34</v>
      </c>
      <c r="BK1073" t="s">
        <v>31</v>
      </c>
      <c r="BL1073" t="s">
        <v>31</v>
      </c>
      <c r="BM1073" s="2">
        <v>42005</v>
      </c>
    </row>
    <row r="1074" spans="1:65">
      <c r="A1074">
        <v>110883</v>
      </c>
      <c r="B1074">
        <v>56551</v>
      </c>
      <c r="C1074" t="s">
        <v>1908</v>
      </c>
      <c r="D1074">
        <v>6551</v>
      </c>
      <c r="E1074" t="s">
        <v>1908</v>
      </c>
      <c r="F1074" t="s">
        <v>7276</v>
      </c>
      <c r="G1074">
        <v>5</v>
      </c>
      <c r="I1074" t="s">
        <v>7288</v>
      </c>
      <c r="J1074" t="s">
        <v>6883</v>
      </c>
      <c r="K1074" t="s">
        <v>206</v>
      </c>
      <c r="M1074">
        <v>344000</v>
      </c>
      <c r="N1074">
        <v>1.1000000000000001</v>
      </c>
      <c r="O1074">
        <v>378.4</v>
      </c>
      <c r="Q1074" t="s">
        <v>3104</v>
      </c>
      <c r="R1074" s="2">
        <v>44927</v>
      </c>
      <c r="S1074">
        <v>5510</v>
      </c>
      <c r="T1074" s="2">
        <v>44562</v>
      </c>
      <c r="U1074" t="s">
        <v>6990</v>
      </c>
      <c r="V1074" t="s">
        <v>6991</v>
      </c>
      <c r="W1074">
        <v>0</v>
      </c>
      <c r="Y1074">
        <v>204</v>
      </c>
      <c r="Z1074" s="2">
        <v>43635</v>
      </c>
      <c r="AE1074" t="s">
        <v>7288</v>
      </c>
      <c r="AF1074" t="s">
        <v>20</v>
      </c>
      <c r="AG1074" t="s">
        <v>21</v>
      </c>
      <c r="AH1074">
        <v>5199</v>
      </c>
      <c r="AI1074">
        <v>1</v>
      </c>
      <c r="AJ1074">
        <v>5540</v>
      </c>
      <c r="AO1074" t="s">
        <v>7276</v>
      </c>
      <c r="AS1074" t="s">
        <v>26</v>
      </c>
      <c r="AU1074">
        <v>5199</v>
      </c>
      <c r="AV1074">
        <v>5199</v>
      </c>
      <c r="AW1074">
        <v>5199</v>
      </c>
      <c r="AX1074">
        <v>1</v>
      </c>
      <c r="AY1074">
        <v>1</v>
      </c>
      <c r="AZ1074">
        <v>400</v>
      </c>
      <c r="BB1074">
        <v>748</v>
      </c>
      <c r="BG1074" t="s">
        <v>31</v>
      </c>
      <c r="BK1074" t="s">
        <v>31</v>
      </c>
      <c r="BL1074" t="s">
        <v>31</v>
      </c>
      <c r="BM1074" s="2">
        <v>43635</v>
      </c>
    </row>
    <row r="1075" spans="1:65">
      <c r="A1075">
        <v>60961</v>
      </c>
      <c r="B1075">
        <v>56551</v>
      </c>
      <c r="C1075" t="s">
        <v>1908</v>
      </c>
      <c r="D1075">
        <v>6551</v>
      </c>
      <c r="E1075" t="s">
        <v>1908</v>
      </c>
      <c r="F1075" t="s">
        <v>7851</v>
      </c>
      <c r="G1075">
        <v>16</v>
      </c>
      <c r="I1075" t="s">
        <v>7852</v>
      </c>
      <c r="J1075" t="s">
        <v>6883</v>
      </c>
      <c r="K1075" t="s">
        <v>358</v>
      </c>
      <c r="L1075" t="s">
        <v>27</v>
      </c>
      <c r="M1075">
        <v>3792800</v>
      </c>
      <c r="N1075">
        <v>1.1000000000000001</v>
      </c>
      <c r="O1075">
        <v>4172.08</v>
      </c>
      <c r="Q1075" t="s">
        <v>2163</v>
      </c>
      <c r="R1075" s="2">
        <v>44927</v>
      </c>
      <c r="S1075">
        <v>5510</v>
      </c>
      <c r="T1075" s="2">
        <v>44562</v>
      </c>
      <c r="U1075" t="s">
        <v>6990</v>
      </c>
      <c r="V1075" t="s">
        <v>6991</v>
      </c>
      <c r="W1075">
        <v>0</v>
      </c>
      <c r="Y1075">
        <v>204</v>
      </c>
      <c r="Z1075" s="2">
        <v>42005</v>
      </c>
      <c r="AC1075" s="2">
        <v>41262</v>
      </c>
      <c r="AE1075" t="s">
        <v>7852</v>
      </c>
      <c r="AF1075" t="s">
        <v>20</v>
      </c>
      <c r="AG1075" t="s">
        <v>21</v>
      </c>
      <c r="AH1075">
        <v>5204</v>
      </c>
      <c r="AI1075">
        <v>1</v>
      </c>
      <c r="AJ1075">
        <v>5540</v>
      </c>
      <c r="AO1075" t="s">
        <v>7851</v>
      </c>
      <c r="AS1075" t="s">
        <v>26</v>
      </c>
      <c r="AU1075">
        <v>5204</v>
      </c>
      <c r="AV1075">
        <v>5204</v>
      </c>
      <c r="AW1075">
        <v>5204</v>
      </c>
      <c r="AX1075">
        <v>1</v>
      </c>
      <c r="AY1075">
        <v>2</v>
      </c>
      <c r="AZ1075">
        <v>400</v>
      </c>
      <c r="BB1075">
        <v>748</v>
      </c>
      <c r="BG1075" t="s">
        <v>31</v>
      </c>
      <c r="BK1075" t="s">
        <v>31</v>
      </c>
      <c r="BL1075" t="s">
        <v>31</v>
      </c>
      <c r="BM1075" s="2">
        <v>42005</v>
      </c>
    </row>
    <row r="1076" spans="1:65">
      <c r="A1076" t="s">
        <v>4286</v>
      </c>
      <c r="B1076">
        <v>56551</v>
      </c>
      <c r="C1076" t="s">
        <v>1908</v>
      </c>
      <c r="D1076">
        <v>6551</v>
      </c>
      <c r="E1076" t="s">
        <v>1908</v>
      </c>
      <c r="F1076" t="s">
        <v>667</v>
      </c>
      <c r="G1076">
        <v>165</v>
      </c>
      <c r="I1076" t="s">
        <v>7853</v>
      </c>
      <c r="J1076" t="s">
        <v>6883</v>
      </c>
      <c r="K1076" t="s">
        <v>360</v>
      </c>
      <c r="L1076" t="s">
        <v>27</v>
      </c>
      <c r="M1076">
        <v>886100</v>
      </c>
      <c r="N1076">
        <v>1.1000000000000001</v>
      </c>
      <c r="O1076">
        <v>974.71</v>
      </c>
      <c r="Q1076" t="s">
        <v>4287</v>
      </c>
      <c r="R1076" s="2">
        <v>44927</v>
      </c>
      <c r="S1076">
        <v>5510</v>
      </c>
      <c r="T1076" s="2">
        <v>44562</v>
      </c>
      <c r="U1076" t="s">
        <v>6990</v>
      </c>
      <c r="V1076" t="s">
        <v>6991</v>
      </c>
      <c r="W1076">
        <v>0</v>
      </c>
      <c r="Y1076">
        <v>204</v>
      </c>
      <c r="Z1076" s="2">
        <v>42005</v>
      </c>
      <c r="AE1076" t="s">
        <v>7853</v>
      </c>
      <c r="AF1076" t="s">
        <v>20</v>
      </c>
      <c r="AG1076" t="s">
        <v>21</v>
      </c>
      <c r="AH1076">
        <v>5206</v>
      </c>
      <c r="AI1076">
        <v>1</v>
      </c>
      <c r="AJ1076">
        <v>5540</v>
      </c>
      <c r="AO1076" t="s">
        <v>667</v>
      </c>
      <c r="AS1076" t="s">
        <v>26</v>
      </c>
      <c r="AU1076">
        <v>5206</v>
      </c>
      <c r="AV1076">
        <v>5206</v>
      </c>
      <c r="AW1076">
        <v>5206</v>
      </c>
      <c r="AX1076">
        <v>1</v>
      </c>
      <c r="AY1076">
        <v>1</v>
      </c>
      <c r="AZ1076">
        <v>400</v>
      </c>
      <c r="BB1076">
        <v>748</v>
      </c>
      <c r="BE1076" t="s">
        <v>4290</v>
      </c>
      <c r="BF1076" t="s">
        <v>4290</v>
      </c>
      <c r="BG1076" t="s">
        <v>31</v>
      </c>
      <c r="BK1076" t="s">
        <v>31</v>
      </c>
      <c r="BL1076" t="s">
        <v>31</v>
      </c>
      <c r="BM1076" s="2">
        <v>42005</v>
      </c>
    </row>
    <row r="1077" spans="1:65">
      <c r="A1077">
        <v>69194</v>
      </c>
      <c r="B1077">
        <v>56551</v>
      </c>
      <c r="C1077" t="s">
        <v>1908</v>
      </c>
      <c r="D1077">
        <v>6551</v>
      </c>
      <c r="E1077" t="s">
        <v>1908</v>
      </c>
      <c r="F1077" t="s">
        <v>7854</v>
      </c>
      <c r="G1077">
        <v>64</v>
      </c>
      <c r="H1077">
        <v>-66</v>
      </c>
      <c r="I1077" t="s">
        <v>7855</v>
      </c>
      <c r="J1077" t="s">
        <v>6883</v>
      </c>
      <c r="K1077" t="s">
        <v>206</v>
      </c>
      <c r="L1077" t="s">
        <v>27</v>
      </c>
      <c r="M1077">
        <v>571200</v>
      </c>
      <c r="N1077">
        <v>1.1000000000000001</v>
      </c>
      <c r="O1077">
        <v>628.32000000000005</v>
      </c>
      <c r="Q1077" t="s">
        <v>2190</v>
      </c>
      <c r="R1077" s="2">
        <v>44927</v>
      </c>
      <c r="S1077">
        <v>5510</v>
      </c>
      <c r="T1077" s="2">
        <v>44562</v>
      </c>
      <c r="U1077" t="s">
        <v>6990</v>
      </c>
      <c r="V1077" t="s">
        <v>6991</v>
      </c>
      <c r="W1077">
        <v>0</v>
      </c>
      <c r="Y1077">
        <v>204</v>
      </c>
      <c r="Z1077" s="2">
        <v>42005</v>
      </c>
      <c r="AE1077" t="s">
        <v>7856</v>
      </c>
      <c r="AF1077" t="s">
        <v>20</v>
      </c>
      <c r="AG1077" t="s">
        <v>21</v>
      </c>
      <c r="AH1077">
        <v>5207</v>
      </c>
      <c r="AI1077">
        <v>1</v>
      </c>
      <c r="AJ1077">
        <v>5540</v>
      </c>
      <c r="AO1077" t="s">
        <v>7854</v>
      </c>
      <c r="AS1077" t="s">
        <v>26</v>
      </c>
      <c r="AU1077">
        <v>5207</v>
      </c>
      <c r="AV1077">
        <v>5207</v>
      </c>
      <c r="AW1077">
        <v>5207</v>
      </c>
      <c r="AX1077">
        <v>1</v>
      </c>
      <c r="AY1077">
        <v>1</v>
      </c>
      <c r="AZ1077">
        <v>400</v>
      </c>
      <c r="BB1077">
        <v>748</v>
      </c>
      <c r="BG1077" t="s">
        <v>31</v>
      </c>
      <c r="BK1077" t="s">
        <v>31</v>
      </c>
      <c r="BL1077" t="s">
        <v>31</v>
      </c>
      <c r="BM1077" s="2">
        <v>42005</v>
      </c>
    </row>
    <row r="1078" spans="1:65">
      <c r="A1078">
        <v>73830</v>
      </c>
      <c r="B1078">
        <v>56551</v>
      </c>
      <c r="C1078" t="s">
        <v>1908</v>
      </c>
      <c r="D1078">
        <v>6551</v>
      </c>
      <c r="E1078" t="s">
        <v>1908</v>
      </c>
      <c r="F1078" t="s">
        <v>7857</v>
      </c>
      <c r="G1078">
        <v>1</v>
      </c>
      <c r="I1078" t="s">
        <v>7858</v>
      </c>
      <c r="J1078" t="s">
        <v>6883</v>
      </c>
      <c r="K1078" t="s">
        <v>325</v>
      </c>
      <c r="M1078">
        <v>380200</v>
      </c>
      <c r="N1078">
        <v>1.1000000000000001</v>
      </c>
      <c r="O1078">
        <v>418.22</v>
      </c>
      <c r="Q1078" t="s">
        <v>2204</v>
      </c>
      <c r="R1078" s="2">
        <v>44927</v>
      </c>
      <c r="S1078">
        <v>5510</v>
      </c>
      <c r="T1078" s="2">
        <v>44562</v>
      </c>
      <c r="U1078" t="s">
        <v>6990</v>
      </c>
      <c r="V1078" t="s">
        <v>6991</v>
      </c>
      <c r="W1078">
        <v>0</v>
      </c>
      <c r="Y1078">
        <v>204</v>
      </c>
      <c r="Z1078" s="2">
        <v>42005</v>
      </c>
      <c r="AE1078" t="s">
        <v>7858</v>
      </c>
      <c r="AF1078" t="s">
        <v>20</v>
      </c>
      <c r="AG1078" t="s">
        <v>21</v>
      </c>
      <c r="AH1078">
        <v>5212</v>
      </c>
      <c r="AI1078">
        <v>1</v>
      </c>
      <c r="AJ1078">
        <v>5540</v>
      </c>
      <c r="AO1078" t="s">
        <v>7857</v>
      </c>
      <c r="AS1078" t="s">
        <v>26</v>
      </c>
      <c r="AU1078">
        <v>5212</v>
      </c>
      <c r="AV1078">
        <v>5212</v>
      </c>
      <c r="AW1078">
        <v>5212</v>
      </c>
      <c r="AX1078">
        <v>1</v>
      </c>
      <c r="AY1078">
        <v>1</v>
      </c>
      <c r="AZ1078">
        <v>400</v>
      </c>
      <c r="BB1078">
        <v>748</v>
      </c>
      <c r="BE1078" t="s">
        <v>2207</v>
      </c>
      <c r="BF1078" t="s">
        <v>2207</v>
      </c>
      <c r="BG1078" t="s">
        <v>31</v>
      </c>
      <c r="BK1078" t="s">
        <v>31</v>
      </c>
      <c r="BL1078" t="s">
        <v>31</v>
      </c>
      <c r="BM1078" s="2">
        <v>42005</v>
      </c>
    </row>
    <row r="1079" spans="1:65">
      <c r="A1079" t="s">
        <v>4291</v>
      </c>
      <c r="B1079">
        <v>56551</v>
      </c>
      <c r="C1079" t="s">
        <v>1908</v>
      </c>
      <c r="D1079">
        <v>6551</v>
      </c>
      <c r="E1079" t="s">
        <v>1908</v>
      </c>
      <c r="F1079" t="s">
        <v>7859</v>
      </c>
      <c r="G1079">
        <v>73</v>
      </c>
      <c r="I1079" t="s">
        <v>7860</v>
      </c>
      <c r="J1079" t="s">
        <v>6883</v>
      </c>
      <c r="K1079" t="s">
        <v>258</v>
      </c>
      <c r="L1079" t="s">
        <v>27</v>
      </c>
      <c r="M1079">
        <v>1573800</v>
      </c>
      <c r="N1079">
        <v>1.1000000000000001</v>
      </c>
      <c r="O1079">
        <v>1731.18</v>
      </c>
      <c r="Q1079" t="s">
        <v>4292</v>
      </c>
      <c r="R1079" s="2">
        <v>44927</v>
      </c>
      <c r="S1079">
        <v>5510</v>
      </c>
      <c r="T1079" s="2">
        <v>44562</v>
      </c>
      <c r="U1079" t="s">
        <v>6990</v>
      </c>
      <c r="V1079" t="s">
        <v>6991</v>
      </c>
      <c r="W1079">
        <v>0</v>
      </c>
      <c r="Y1079">
        <v>204</v>
      </c>
      <c r="Z1079" s="2">
        <v>42005</v>
      </c>
      <c r="AE1079" t="s">
        <v>7860</v>
      </c>
      <c r="AF1079" t="s">
        <v>20</v>
      </c>
      <c r="AG1079" t="s">
        <v>21</v>
      </c>
      <c r="AH1079">
        <v>5217</v>
      </c>
      <c r="AI1079">
        <v>1</v>
      </c>
      <c r="AJ1079">
        <v>5540</v>
      </c>
      <c r="AO1079" t="s">
        <v>7861</v>
      </c>
      <c r="AS1079" t="s">
        <v>26</v>
      </c>
      <c r="AU1079">
        <v>5217</v>
      </c>
      <c r="AV1079">
        <v>5217</v>
      </c>
      <c r="AW1079">
        <v>5217</v>
      </c>
      <c r="AX1079">
        <v>1</v>
      </c>
      <c r="AY1079">
        <v>1</v>
      </c>
      <c r="AZ1079">
        <v>400</v>
      </c>
      <c r="BB1079">
        <v>748</v>
      </c>
      <c r="BE1079" t="s">
        <v>4295</v>
      </c>
      <c r="BF1079" t="s">
        <v>4295</v>
      </c>
      <c r="BG1079" t="s">
        <v>31</v>
      </c>
      <c r="BK1079" t="s">
        <v>31</v>
      </c>
      <c r="BL1079" t="s">
        <v>31</v>
      </c>
      <c r="BM1079" s="2">
        <v>42005</v>
      </c>
    </row>
    <row r="1080" spans="1:65">
      <c r="A1080" t="s">
        <v>4296</v>
      </c>
      <c r="B1080">
        <v>56551</v>
      </c>
      <c r="C1080" t="s">
        <v>1908</v>
      </c>
      <c r="D1080">
        <v>6551</v>
      </c>
      <c r="E1080" t="s">
        <v>1908</v>
      </c>
      <c r="F1080" t="s">
        <v>7827</v>
      </c>
      <c r="G1080">
        <v>4</v>
      </c>
      <c r="H1080" t="s">
        <v>6882</v>
      </c>
      <c r="I1080" t="s">
        <v>7829</v>
      </c>
      <c r="J1080" t="s">
        <v>6883</v>
      </c>
      <c r="K1080" t="s">
        <v>200</v>
      </c>
      <c r="L1080" t="s">
        <v>475</v>
      </c>
      <c r="M1080">
        <v>386600</v>
      </c>
      <c r="N1080">
        <v>1.1000000000000001</v>
      </c>
      <c r="O1080">
        <v>425.26</v>
      </c>
      <c r="Q1080" t="s">
        <v>4266</v>
      </c>
      <c r="R1080" s="2">
        <v>44927</v>
      </c>
      <c r="S1080">
        <v>5510</v>
      </c>
      <c r="T1080" s="2">
        <v>44562</v>
      </c>
      <c r="U1080" t="s">
        <v>6990</v>
      </c>
      <c r="V1080" t="s">
        <v>6991</v>
      </c>
      <c r="W1080">
        <v>0</v>
      </c>
      <c r="Y1080">
        <v>204</v>
      </c>
      <c r="Z1080" s="2">
        <v>42005</v>
      </c>
      <c r="AE1080" t="s">
        <v>7829</v>
      </c>
      <c r="AF1080" t="s">
        <v>20</v>
      </c>
      <c r="AG1080" t="s">
        <v>21</v>
      </c>
      <c r="AH1080">
        <v>5218</v>
      </c>
      <c r="AI1080">
        <v>1</v>
      </c>
      <c r="AJ1080">
        <v>5540</v>
      </c>
      <c r="AO1080" t="s">
        <v>7827</v>
      </c>
      <c r="AS1080" t="s">
        <v>26</v>
      </c>
      <c r="AU1080">
        <v>5218</v>
      </c>
      <c r="AV1080">
        <v>5218</v>
      </c>
      <c r="AW1080">
        <v>5218</v>
      </c>
      <c r="AX1080">
        <v>1</v>
      </c>
      <c r="AY1080">
        <v>1</v>
      </c>
      <c r="AZ1080">
        <v>400</v>
      </c>
      <c r="BB1080">
        <v>748</v>
      </c>
      <c r="BE1080" t="s">
        <v>4295</v>
      </c>
      <c r="BF1080" t="s">
        <v>4295</v>
      </c>
      <c r="BG1080" t="s">
        <v>31</v>
      </c>
      <c r="BK1080" t="s">
        <v>31</v>
      </c>
      <c r="BL1080" t="s">
        <v>31</v>
      </c>
      <c r="BM1080" s="2">
        <v>42005</v>
      </c>
    </row>
    <row r="1081" spans="1:65">
      <c r="A1081" t="s">
        <v>4298</v>
      </c>
      <c r="B1081">
        <v>56551</v>
      </c>
      <c r="C1081" t="s">
        <v>1908</v>
      </c>
      <c r="D1081">
        <v>6551</v>
      </c>
      <c r="E1081" t="s">
        <v>1908</v>
      </c>
      <c r="F1081" t="s">
        <v>591</v>
      </c>
      <c r="G1081">
        <v>122</v>
      </c>
      <c r="I1081" t="s">
        <v>7815</v>
      </c>
      <c r="J1081" t="s">
        <v>6883</v>
      </c>
      <c r="K1081" t="s">
        <v>494</v>
      </c>
      <c r="L1081" t="s">
        <v>27</v>
      </c>
      <c r="M1081">
        <v>5945300</v>
      </c>
      <c r="N1081">
        <v>1.1000000000000001</v>
      </c>
      <c r="O1081">
        <v>6539.83</v>
      </c>
      <c r="Q1081" t="s">
        <v>2110</v>
      </c>
      <c r="R1081" s="2">
        <v>44927</v>
      </c>
      <c r="S1081">
        <v>5510</v>
      </c>
      <c r="T1081" s="2">
        <v>44562</v>
      </c>
      <c r="U1081" t="s">
        <v>6990</v>
      </c>
      <c r="V1081" t="s">
        <v>6991</v>
      </c>
      <c r="W1081">
        <v>0</v>
      </c>
      <c r="Y1081">
        <v>204</v>
      </c>
      <c r="Z1081" s="2">
        <v>42005</v>
      </c>
      <c r="AE1081" t="s">
        <v>7815</v>
      </c>
      <c r="AF1081" t="s">
        <v>20</v>
      </c>
      <c r="AG1081" t="s">
        <v>21</v>
      </c>
      <c r="AH1081">
        <v>5220</v>
      </c>
      <c r="AI1081">
        <v>1</v>
      </c>
      <c r="AJ1081">
        <v>5540</v>
      </c>
      <c r="AO1081" t="s">
        <v>591</v>
      </c>
      <c r="AS1081" t="s">
        <v>26</v>
      </c>
      <c r="AU1081">
        <v>5220</v>
      </c>
      <c r="AV1081">
        <v>5220</v>
      </c>
      <c r="AW1081">
        <v>5220</v>
      </c>
      <c r="AX1081">
        <v>1</v>
      </c>
      <c r="AY1081">
        <v>1</v>
      </c>
      <c r="AZ1081">
        <v>400</v>
      </c>
      <c r="BB1081">
        <v>748</v>
      </c>
      <c r="BG1081" t="s">
        <v>31</v>
      </c>
      <c r="BK1081" t="s">
        <v>31</v>
      </c>
      <c r="BL1081" t="s">
        <v>31</v>
      </c>
      <c r="BM1081" s="2">
        <v>42005</v>
      </c>
    </row>
    <row r="1082" spans="1:65">
      <c r="A1082" t="s">
        <v>4304</v>
      </c>
      <c r="B1082">
        <v>56551</v>
      </c>
      <c r="C1082" t="s">
        <v>1908</v>
      </c>
      <c r="D1082">
        <v>6551</v>
      </c>
      <c r="E1082" t="s">
        <v>1908</v>
      </c>
      <c r="F1082" t="s">
        <v>7862</v>
      </c>
      <c r="G1082">
        <v>8</v>
      </c>
      <c r="I1082" t="s">
        <v>7863</v>
      </c>
      <c r="J1082" t="s">
        <v>6883</v>
      </c>
      <c r="K1082" t="s">
        <v>479</v>
      </c>
      <c r="M1082">
        <v>567900</v>
      </c>
      <c r="N1082">
        <v>1.1000000000000001</v>
      </c>
      <c r="O1082">
        <v>624.69000000000005</v>
      </c>
      <c r="Q1082" t="s">
        <v>4305</v>
      </c>
      <c r="R1082" s="2">
        <v>44927</v>
      </c>
      <c r="S1082">
        <v>5510</v>
      </c>
      <c r="T1082" s="2">
        <v>44562</v>
      </c>
      <c r="U1082" t="s">
        <v>6990</v>
      </c>
      <c r="V1082" t="s">
        <v>6991</v>
      </c>
      <c r="W1082">
        <v>0</v>
      </c>
      <c r="Y1082">
        <v>204</v>
      </c>
      <c r="Z1082" s="2">
        <v>42005</v>
      </c>
      <c r="AE1082" t="s">
        <v>7863</v>
      </c>
      <c r="AF1082" t="s">
        <v>20</v>
      </c>
      <c r="AG1082" t="s">
        <v>21</v>
      </c>
      <c r="AH1082">
        <v>5222</v>
      </c>
      <c r="AI1082">
        <v>1</v>
      </c>
      <c r="AJ1082">
        <v>5540</v>
      </c>
      <c r="AO1082" t="s">
        <v>7862</v>
      </c>
      <c r="AS1082" t="s">
        <v>26</v>
      </c>
      <c r="AU1082">
        <v>5222</v>
      </c>
      <c r="AV1082">
        <v>5222</v>
      </c>
      <c r="AW1082">
        <v>5222</v>
      </c>
      <c r="AX1082">
        <v>1</v>
      </c>
      <c r="AY1082">
        <v>1</v>
      </c>
      <c r="AZ1082">
        <v>400</v>
      </c>
      <c r="BB1082">
        <v>748</v>
      </c>
      <c r="BG1082" t="s">
        <v>31</v>
      </c>
      <c r="BK1082" t="s">
        <v>31</v>
      </c>
      <c r="BL1082" t="s">
        <v>31</v>
      </c>
      <c r="BM1082" s="2">
        <v>42005</v>
      </c>
    </row>
    <row r="1083" spans="1:65">
      <c r="A1083">
        <v>83500</v>
      </c>
      <c r="B1083">
        <v>56551</v>
      </c>
      <c r="C1083" t="s">
        <v>1908</v>
      </c>
      <c r="D1083">
        <v>6551</v>
      </c>
      <c r="E1083" t="s">
        <v>1908</v>
      </c>
      <c r="F1083" t="s">
        <v>474</v>
      </c>
      <c r="G1083">
        <v>282</v>
      </c>
      <c r="I1083" t="s">
        <v>7850</v>
      </c>
      <c r="J1083" t="s">
        <v>6883</v>
      </c>
      <c r="K1083" t="s">
        <v>473</v>
      </c>
      <c r="M1083">
        <v>963900</v>
      </c>
      <c r="N1083">
        <v>1.1000000000000001</v>
      </c>
      <c r="O1083">
        <v>1060.29</v>
      </c>
      <c r="Q1083" t="s">
        <v>2134</v>
      </c>
      <c r="R1083" s="2">
        <v>44927</v>
      </c>
      <c r="S1083">
        <v>5510</v>
      </c>
      <c r="T1083" s="2">
        <v>44562</v>
      </c>
      <c r="U1083" t="s">
        <v>6990</v>
      </c>
      <c r="V1083" t="s">
        <v>6991</v>
      </c>
      <c r="W1083">
        <v>0</v>
      </c>
      <c r="Y1083">
        <v>204</v>
      </c>
      <c r="Z1083" s="2">
        <v>42005</v>
      </c>
      <c r="AE1083" t="s">
        <v>7850</v>
      </c>
      <c r="AF1083" t="s">
        <v>20</v>
      </c>
      <c r="AG1083" t="s">
        <v>21</v>
      </c>
      <c r="AH1083">
        <v>5223</v>
      </c>
      <c r="AI1083">
        <v>1</v>
      </c>
      <c r="AJ1083">
        <v>5540</v>
      </c>
      <c r="AO1083" t="s">
        <v>474</v>
      </c>
      <c r="AS1083" t="s">
        <v>26</v>
      </c>
      <c r="AU1083">
        <v>5223</v>
      </c>
      <c r="AV1083">
        <v>5223</v>
      </c>
      <c r="AW1083">
        <v>5223</v>
      </c>
      <c r="AX1083">
        <v>1</v>
      </c>
      <c r="AY1083">
        <v>1</v>
      </c>
      <c r="AZ1083">
        <v>400</v>
      </c>
      <c r="BB1083">
        <v>748</v>
      </c>
      <c r="BG1083" t="s">
        <v>31</v>
      </c>
      <c r="BK1083" t="s">
        <v>31</v>
      </c>
      <c r="BL1083" t="s">
        <v>31</v>
      </c>
      <c r="BM1083" s="2">
        <v>42005</v>
      </c>
    </row>
    <row r="1084" spans="1:65">
      <c r="A1084" t="s">
        <v>4308</v>
      </c>
      <c r="B1084">
        <v>56551</v>
      </c>
      <c r="C1084" t="s">
        <v>1908</v>
      </c>
      <c r="D1084">
        <v>6551</v>
      </c>
      <c r="E1084" t="s">
        <v>1908</v>
      </c>
      <c r="F1084" t="s">
        <v>7687</v>
      </c>
      <c r="G1084">
        <v>94</v>
      </c>
      <c r="H1084">
        <v>-95</v>
      </c>
      <c r="I1084" t="s">
        <v>7864</v>
      </c>
      <c r="J1084" t="s">
        <v>6883</v>
      </c>
      <c r="K1084" t="s">
        <v>433</v>
      </c>
      <c r="L1084" t="s">
        <v>27</v>
      </c>
      <c r="M1084">
        <v>5245800</v>
      </c>
      <c r="N1084">
        <v>1.1000000000000001</v>
      </c>
      <c r="O1084">
        <v>5770.38</v>
      </c>
      <c r="Q1084" t="s">
        <v>4309</v>
      </c>
      <c r="R1084" s="2">
        <v>44927</v>
      </c>
      <c r="S1084">
        <v>5510</v>
      </c>
      <c r="T1084" s="2">
        <v>44562</v>
      </c>
      <c r="U1084" t="s">
        <v>6990</v>
      </c>
      <c r="V1084" t="s">
        <v>6991</v>
      </c>
      <c r="W1084">
        <v>0</v>
      </c>
      <c r="Y1084">
        <v>204</v>
      </c>
      <c r="Z1084" s="2">
        <v>42005</v>
      </c>
      <c r="AE1084" t="s">
        <v>7864</v>
      </c>
      <c r="AF1084" t="s">
        <v>20</v>
      </c>
      <c r="AG1084" t="s">
        <v>21</v>
      </c>
      <c r="AH1084">
        <v>5224</v>
      </c>
      <c r="AI1084">
        <v>1</v>
      </c>
      <c r="AJ1084">
        <v>5540</v>
      </c>
      <c r="AO1084" t="s">
        <v>7687</v>
      </c>
      <c r="AS1084" t="s">
        <v>26</v>
      </c>
      <c r="AU1084">
        <v>5224</v>
      </c>
      <c r="AV1084">
        <v>5224</v>
      </c>
      <c r="AW1084">
        <v>5224</v>
      </c>
      <c r="AX1084">
        <v>1</v>
      </c>
      <c r="AY1084">
        <v>1</v>
      </c>
      <c r="AZ1084">
        <v>400</v>
      </c>
      <c r="BB1084">
        <v>748</v>
      </c>
      <c r="BE1084" t="s">
        <v>4312</v>
      </c>
      <c r="BF1084" t="s">
        <v>4312</v>
      </c>
      <c r="BG1084" t="s">
        <v>31</v>
      </c>
      <c r="BK1084" t="s">
        <v>31</v>
      </c>
      <c r="BL1084" t="s">
        <v>31</v>
      </c>
      <c r="BM1084" s="2">
        <v>42005</v>
      </c>
    </row>
    <row r="1085" spans="1:65">
      <c r="A1085" t="s">
        <v>4326</v>
      </c>
      <c r="B1085">
        <v>56551</v>
      </c>
      <c r="C1085" t="s">
        <v>1908</v>
      </c>
      <c r="D1085">
        <v>6551</v>
      </c>
      <c r="E1085" t="s">
        <v>1908</v>
      </c>
      <c r="F1085" t="s">
        <v>7865</v>
      </c>
      <c r="G1085">
        <v>169</v>
      </c>
      <c r="I1085" t="s">
        <v>7866</v>
      </c>
      <c r="J1085" t="s">
        <v>6883</v>
      </c>
      <c r="K1085" t="s">
        <v>360</v>
      </c>
      <c r="L1085" t="s">
        <v>27</v>
      </c>
      <c r="M1085">
        <v>2331500</v>
      </c>
      <c r="N1085">
        <v>1.1000000000000001</v>
      </c>
      <c r="O1085">
        <v>2564.65</v>
      </c>
      <c r="Q1085" t="s">
        <v>4327</v>
      </c>
      <c r="R1085" s="2">
        <v>44927</v>
      </c>
      <c r="S1085">
        <v>5510</v>
      </c>
      <c r="T1085" s="2">
        <v>44562</v>
      </c>
      <c r="U1085" t="s">
        <v>6990</v>
      </c>
      <c r="V1085" t="s">
        <v>6991</v>
      </c>
      <c r="W1085">
        <v>0</v>
      </c>
      <c r="Y1085">
        <v>204</v>
      </c>
      <c r="Z1085" s="2">
        <v>42005</v>
      </c>
      <c r="AE1085" t="s">
        <v>7866</v>
      </c>
      <c r="AF1085" t="s">
        <v>20</v>
      </c>
      <c r="AG1085" t="s">
        <v>21</v>
      </c>
      <c r="AH1085">
        <v>5225</v>
      </c>
      <c r="AI1085">
        <v>1</v>
      </c>
      <c r="AJ1085">
        <v>5540</v>
      </c>
      <c r="AO1085" t="s">
        <v>7865</v>
      </c>
      <c r="AS1085" t="s">
        <v>26</v>
      </c>
      <c r="AU1085">
        <v>5225</v>
      </c>
      <c r="AV1085">
        <v>5225</v>
      </c>
      <c r="AW1085">
        <v>5225</v>
      </c>
      <c r="AX1085">
        <v>1</v>
      </c>
      <c r="AY1085">
        <v>1</v>
      </c>
      <c r="AZ1085">
        <v>400</v>
      </c>
      <c r="BB1085">
        <v>748</v>
      </c>
      <c r="BE1085" t="s">
        <v>4330</v>
      </c>
      <c r="BF1085" t="s">
        <v>4330</v>
      </c>
      <c r="BG1085" t="s">
        <v>31</v>
      </c>
      <c r="BK1085" t="s">
        <v>31</v>
      </c>
      <c r="BL1085" t="s">
        <v>31</v>
      </c>
      <c r="BM1085" s="2">
        <v>42005</v>
      </c>
    </row>
    <row r="1086" spans="1:65">
      <c r="A1086" t="s">
        <v>4331</v>
      </c>
      <c r="B1086">
        <v>56551</v>
      </c>
      <c r="C1086" t="s">
        <v>1908</v>
      </c>
      <c r="D1086">
        <v>6551</v>
      </c>
      <c r="E1086" t="s">
        <v>1908</v>
      </c>
      <c r="F1086" t="s">
        <v>7867</v>
      </c>
      <c r="G1086">
        <v>74</v>
      </c>
      <c r="I1086" t="s">
        <v>7868</v>
      </c>
      <c r="J1086" t="s">
        <v>6883</v>
      </c>
      <c r="K1086" t="s">
        <v>277</v>
      </c>
      <c r="L1086" t="s">
        <v>27</v>
      </c>
      <c r="M1086">
        <v>3205800</v>
      </c>
      <c r="N1086">
        <v>1.1000000000000001</v>
      </c>
      <c r="O1086">
        <v>3526.38</v>
      </c>
      <c r="Q1086" t="s">
        <v>4332</v>
      </c>
      <c r="R1086" s="2">
        <v>44927</v>
      </c>
      <c r="S1086">
        <v>5510</v>
      </c>
      <c r="T1086" s="2">
        <v>44562</v>
      </c>
      <c r="U1086" t="s">
        <v>6990</v>
      </c>
      <c r="V1086" t="s">
        <v>6991</v>
      </c>
      <c r="W1086">
        <v>0</v>
      </c>
      <c r="Y1086">
        <v>204</v>
      </c>
      <c r="Z1086" s="2">
        <v>42005</v>
      </c>
      <c r="AE1086" t="s">
        <v>7868</v>
      </c>
      <c r="AF1086" t="s">
        <v>20</v>
      </c>
      <c r="AG1086" t="s">
        <v>21</v>
      </c>
      <c r="AH1086">
        <v>5228</v>
      </c>
      <c r="AI1086">
        <v>1</v>
      </c>
      <c r="AJ1086">
        <v>5540</v>
      </c>
      <c r="AO1086" t="s">
        <v>7867</v>
      </c>
      <c r="AS1086" t="s">
        <v>26</v>
      </c>
      <c r="AU1086">
        <v>5228</v>
      </c>
      <c r="AV1086">
        <v>5228</v>
      </c>
      <c r="AW1086">
        <v>5228</v>
      </c>
      <c r="AX1086">
        <v>1</v>
      </c>
      <c r="AY1086">
        <v>1</v>
      </c>
      <c r="AZ1086">
        <v>400</v>
      </c>
      <c r="BB1086">
        <v>748</v>
      </c>
      <c r="BE1086" t="s">
        <v>4295</v>
      </c>
      <c r="BF1086" t="s">
        <v>4295</v>
      </c>
      <c r="BG1086" t="s">
        <v>31</v>
      </c>
      <c r="BK1086" t="s">
        <v>31</v>
      </c>
      <c r="BL1086" t="s">
        <v>31</v>
      </c>
      <c r="BM1086" s="2">
        <v>42005</v>
      </c>
    </row>
    <row r="1087" spans="1:65">
      <c r="A1087" t="s">
        <v>4208</v>
      </c>
      <c r="B1087">
        <v>56551</v>
      </c>
      <c r="C1087" t="s">
        <v>1908</v>
      </c>
      <c r="D1087">
        <v>6551</v>
      </c>
      <c r="E1087" t="s">
        <v>1908</v>
      </c>
      <c r="F1087" t="s">
        <v>7869</v>
      </c>
      <c r="G1087">
        <v>33</v>
      </c>
      <c r="I1087" t="s">
        <v>7870</v>
      </c>
      <c r="J1087" t="s">
        <v>6883</v>
      </c>
      <c r="K1087" t="s">
        <v>1816</v>
      </c>
      <c r="L1087" t="s">
        <v>27</v>
      </c>
      <c r="M1087">
        <v>5316000</v>
      </c>
      <c r="N1087">
        <v>1.1000000000000001</v>
      </c>
      <c r="O1087">
        <v>5847.6</v>
      </c>
      <c r="Q1087" t="s">
        <v>4209</v>
      </c>
      <c r="R1087" s="2">
        <v>44927</v>
      </c>
      <c r="S1087">
        <v>5510</v>
      </c>
      <c r="T1087" s="2">
        <v>44562</v>
      </c>
      <c r="U1087" t="s">
        <v>6990</v>
      </c>
      <c r="V1087" t="s">
        <v>6991</v>
      </c>
      <c r="W1087">
        <v>0</v>
      </c>
      <c r="Y1087">
        <v>204</v>
      </c>
      <c r="Z1087" s="2">
        <v>42005</v>
      </c>
      <c r="AE1087" t="s">
        <v>7870</v>
      </c>
      <c r="AF1087" t="s">
        <v>20</v>
      </c>
      <c r="AG1087" t="s">
        <v>21</v>
      </c>
      <c r="AH1087">
        <v>5230</v>
      </c>
      <c r="AI1087">
        <v>1</v>
      </c>
      <c r="AJ1087">
        <v>5540</v>
      </c>
      <c r="AO1087" t="s">
        <v>7869</v>
      </c>
      <c r="AS1087" t="s">
        <v>26</v>
      </c>
      <c r="AU1087">
        <v>5230</v>
      </c>
      <c r="AV1087">
        <v>5230</v>
      </c>
      <c r="AW1087">
        <v>5230</v>
      </c>
      <c r="AX1087">
        <v>1</v>
      </c>
      <c r="AY1087">
        <v>2</v>
      </c>
      <c r="AZ1087">
        <v>400</v>
      </c>
      <c r="BB1087">
        <v>748</v>
      </c>
      <c r="BG1087" t="s">
        <v>31</v>
      </c>
      <c r="BK1087" t="s">
        <v>31</v>
      </c>
      <c r="BL1087" t="s">
        <v>31</v>
      </c>
      <c r="BM1087" s="2">
        <v>42005</v>
      </c>
    </row>
    <row r="1088" spans="1:65">
      <c r="A1088" t="s">
        <v>4208</v>
      </c>
      <c r="B1088">
        <v>56551</v>
      </c>
      <c r="C1088" t="s">
        <v>1908</v>
      </c>
      <c r="D1088">
        <v>6551</v>
      </c>
      <c r="E1088" t="s">
        <v>1908</v>
      </c>
      <c r="F1088" t="s">
        <v>7869</v>
      </c>
      <c r="G1088">
        <v>33</v>
      </c>
      <c r="I1088" t="s">
        <v>7718</v>
      </c>
      <c r="J1088" t="s">
        <v>6877</v>
      </c>
      <c r="K1088" t="s">
        <v>1816</v>
      </c>
      <c r="M1088">
        <v>970700</v>
      </c>
      <c r="N1088">
        <v>1.1000000000000001</v>
      </c>
      <c r="O1088">
        <v>1067.77</v>
      </c>
      <c r="Q1088" t="s">
        <v>4209</v>
      </c>
      <c r="R1088" s="2">
        <v>44927</v>
      </c>
      <c r="S1088">
        <v>5510</v>
      </c>
      <c r="T1088" s="2">
        <v>44562</v>
      </c>
      <c r="U1088" t="s">
        <v>6990</v>
      </c>
      <c r="V1088" t="s">
        <v>6991</v>
      </c>
      <c r="W1088">
        <v>0</v>
      </c>
      <c r="Y1088">
        <v>204</v>
      </c>
      <c r="Z1088" s="2">
        <v>42005</v>
      </c>
      <c r="AE1088" t="s">
        <v>7870</v>
      </c>
      <c r="AF1088" t="s">
        <v>20</v>
      </c>
      <c r="AG1088" t="s">
        <v>21</v>
      </c>
      <c r="AH1088">
        <v>5230</v>
      </c>
      <c r="AI1088">
        <v>1</v>
      </c>
      <c r="AJ1088">
        <v>5541</v>
      </c>
      <c r="AO1088" t="s">
        <v>7869</v>
      </c>
      <c r="AS1088" t="s">
        <v>26</v>
      </c>
      <c r="AU1088">
        <v>5230</v>
      </c>
      <c r="AV1088">
        <v>5230</v>
      </c>
      <c r="AW1088">
        <v>5230</v>
      </c>
      <c r="AX1088">
        <v>2</v>
      </c>
      <c r="AY1088">
        <v>3</v>
      </c>
      <c r="AZ1088">
        <v>400</v>
      </c>
      <c r="BB1088">
        <v>748</v>
      </c>
      <c r="BG1088" t="s">
        <v>31</v>
      </c>
      <c r="BK1088" t="s">
        <v>31</v>
      </c>
      <c r="BL1088" t="s">
        <v>31</v>
      </c>
      <c r="BM1088" s="2">
        <v>42005</v>
      </c>
    </row>
    <row r="1089" spans="1:65">
      <c r="A1089" t="s">
        <v>4530</v>
      </c>
      <c r="B1089">
        <v>56551</v>
      </c>
      <c r="C1089" t="s">
        <v>1908</v>
      </c>
      <c r="D1089">
        <v>6551</v>
      </c>
      <c r="E1089" t="s">
        <v>1908</v>
      </c>
      <c r="F1089" t="s">
        <v>474</v>
      </c>
      <c r="G1089">
        <v>266</v>
      </c>
      <c r="I1089" t="s">
        <v>7850</v>
      </c>
      <c r="J1089" t="s">
        <v>6883</v>
      </c>
      <c r="K1089" t="s">
        <v>42</v>
      </c>
      <c r="L1089" t="s">
        <v>27</v>
      </c>
      <c r="M1089">
        <v>1550400</v>
      </c>
      <c r="N1089">
        <v>1.1000000000000001</v>
      </c>
      <c r="O1089">
        <v>1705.44</v>
      </c>
      <c r="Q1089" t="s">
        <v>4531</v>
      </c>
      <c r="R1089" s="2">
        <v>44927</v>
      </c>
      <c r="S1089">
        <v>5510</v>
      </c>
      <c r="T1089" s="2">
        <v>44562</v>
      </c>
      <c r="U1089" t="s">
        <v>6990</v>
      </c>
      <c r="V1089" t="s">
        <v>6991</v>
      </c>
      <c r="W1089">
        <v>0</v>
      </c>
      <c r="Y1089">
        <v>204</v>
      </c>
      <c r="Z1089" s="2">
        <v>42005</v>
      </c>
      <c r="AC1089" s="2">
        <v>41338</v>
      </c>
      <c r="AF1089" t="s">
        <v>20</v>
      </c>
      <c r="AG1089" t="s">
        <v>21</v>
      </c>
      <c r="AH1089">
        <v>5231</v>
      </c>
      <c r="AI1089">
        <v>1</v>
      </c>
      <c r="AJ1089">
        <v>5540</v>
      </c>
      <c r="AO1089" t="s">
        <v>2393</v>
      </c>
      <c r="AP1089" t="s">
        <v>2384</v>
      </c>
      <c r="AQ1089" t="s">
        <v>7871</v>
      </c>
      <c r="AS1089" t="s">
        <v>26</v>
      </c>
      <c r="AU1089">
        <v>5231</v>
      </c>
      <c r="AV1089">
        <v>5231</v>
      </c>
      <c r="AW1089">
        <v>5231</v>
      </c>
      <c r="AX1089">
        <v>1</v>
      </c>
      <c r="AY1089">
        <v>3</v>
      </c>
      <c r="AZ1089">
        <v>400</v>
      </c>
      <c r="BB1089">
        <v>748</v>
      </c>
      <c r="BG1089" t="s">
        <v>32</v>
      </c>
      <c r="BH1089" t="s">
        <v>34</v>
      </c>
      <c r="BK1089" t="s">
        <v>31</v>
      </c>
      <c r="BL1089" t="s">
        <v>31</v>
      </c>
      <c r="BM1089" s="2">
        <v>42005</v>
      </c>
    </row>
    <row r="1090" spans="1:65">
      <c r="A1090" t="s">
        <v>4530</v>
      </c>
      <c r="B1090">
        <v>56551</v>
      </c>
      <c r="C1090" t="s">
        <v>1908</v>
      </c>
      <c r="D1090">
        <v>6551</v>
      </c>
      <c r="E1090" t="s">
        <v>1908</v>
      </c>
      <c r="F1090" t="s">
        <v>474</v>
      </c>
      <c r="G1090">
        <v>266</v>
      </c>
      <c r="I1090" t="s">
        <v>7850</v>
      </c>
      <c r="J1090" t="s">
        <v>6883</v>
      </c>
      <c r="K1090" t="s">
        <v>651</v>
      </c>
      <c r="M1090">
        <v>138700</v>
      </c>
      <c r="N1090">
        <v>1.1000000000000001</v>
      </c>
      <c r="O1090">
        <v>152.57</v>
      </c>
      <c r="Q1090" t="s">
        <v>4531</v>
      </c>
      <c r="R1090" s="2">
        <v>44927</v>
      </c>
      <c r="S1090">
        <v>5510</v>
      </c>
      <c r="T1090" s="2">
        <v>44562</v>
      </c>
      <c r="U1090" t="s">
        <v>6990</v>
      </c>
      <c r="V1090" t="s">
        <v>6991</v>
      </c>
      <c r="W1090">
        <v>0</v>
      </c>
      <c r="Y1090">
        <v>204</v>
      </c>
      <c r="Z1090" s="2">
        <v>42005</v>
      </c>
      <c r="AC1090" s="2">
        <v>41338</v>
      </c>
      <c r="AF1090" t="s">
        <v>20</v>
      </c>
      <c r="AG1090" t="s">
        <v>21</v>
      </c>
      <c r="AH1090">
        <v>5231</v>
      </c>
      <c r="AI1090">
        <v>1</v>
      </c>
      <c r="AJ1090">
        <v>5540</v>
      </c>
      <c r="AO1090" t="s">
        <v>2393</v>
      </c>
      <c r="AP1090" t="s">
        <v>2384</v>
      </c>
      <c r="AQ1090" t="s">
        <v>7871</v>
      </c>
      <c r="AS1090" t="s">
        <v>26</v>
      </c>
      <c r="AU1090">
        <v>5231</v>
      </c>
      <c r="AV1090">
        <v>5231</v>
      </c>
      <c r="AW1090">
        <v>5231</v>
      </c>
      <c r="AX1090">
        <v>2</v>
      </c>
      <c r="AY1090">
        <v>4</v>
      </c>
      <c r="AZ1090">
        <v>400</v>
      </c>
      <c r="BB1090">
        <v>748</v>
      </c>
      <c r="BG1090" t="s">
        <v>32</v>
      </c>
      <c r="BH1090" t="s">
        <v>34</v>
      </c>
      <c r="BK1090" t="s">
        <v>31</v>
      </c>
      <c r="BL1090" t="s">
        <v>31</v>
      </c>
      <c r="BM1090" s="2">
        <v>42005</v>
      </c>
    </row>
    <row r="1091" spans="1:65">
      <c r="A1091" t="s">
        <v>4530</v>
      </c>
      <c r="B1091">
        <v>56551</v>
      </c>
      <c r="C1091" t="s">
        <v>1908</v>
      </c>
      <c r="D1091">
        <v>6551</v>
      </c>
      <c r="E1091" t="s">
        <v>1908</v>
      </c>
      <c r="F1091" t="s">
        <v>474</v>
      </c>
      <c r="G1091">
        <v>270</v>
      </c>
      <c r="I1091" t="s">
        <v>7850</v>
      </c>
      <c r="J1091" t="s">
        <v>6883</v>
      </c>
      <c r="K1091" t="s">
        <v>178</v>
      </c>
      <c r="M1091">
        <v>90400</v>
      </c>
      <c r="N1091">
        <v>1.1000000000000001</v>
      </c>
      <c r="O1091">
        <v>99.44</v>
      </c>
      <c r="Q1091" t="s">
        <v>4531</v>
      </c>
      <c r="R1091" s="2">
        <v>44927</v>
      </c>
      <c r="S1091">
        <v>5510</v>
      </c>
      <c r="T1091" s="2">
        <v>44562</v>
      </c>
      <c r="U1091" t="s">
        <v>6990</v>
      </c>
      <c r="V1091" t="s">
        <v>6991</v>
      </c>
      <c r="W1091">
        <v>0</v>
      </c>
      <c r="Y1091">
        <v>204</v>
      </c>
      <c r="Z1091" s="2">
        <v>42005</v>
      </c>
      <c r="AC1091" s="2">
        <v>41338</v>
      </c>
      <c r="AF1091" t="s">
        <v>20</v>
      </c>
      <c r="AG1091" t="s">
        <v>21</v>
      </c>
      <c r="AH1091">
        <v>5231</v>
      </c>
      <c r="AI1091">
        <v>1</v>
      </c>
      <c r="AJ1091">
        <v>5540</v>
      </c>
      <c r="AO1091" t="s">
        <v>2393</v>
      </c>
      <c r="AP1091" t="s">
        <v>2384</v>
      </c>
      <c r="AQ1091" t="s">
        <v>7871</v>
      </c>
      <c r="AS1091" t="s">
        <v>26</v>
      </c>
      <c r="AU1091">
        <v>5231</v>
      </c>
      <c r="AV1091">
        <v>5231</v>
      </c>
      <c r="AW1091">
        <v>5231</v>
      </c>
      <c r="AX1091">
        <v>3</v>
      </c>
      <c r="AY1091">
        <v>5</v>
      </c>
      <c r="AZ1091">
        <v>400</v>
      </c>
      <c r="BB1091">
        <v>748</v>
      </c>
      <c r="BE1091" t="s">
        <v>4532</v>
      </c>
      <c r="BF1091" t="s">
        <v>4532</v>
      </c>
      <c r="BG1091" t="s">
        <v>32</v>
      </c>
      <c r="BH1091" t="s">
        <v>34</v>
      </c>
      <c r="BK1091" t="s">
        <v>31</v>
      </c>
      <c r="BL1091" t="s">
        <v>31</v>
      </c>
      <c r="BM1091" s="2">
        <v>42005</v>
      </c>
    </row>
    <row r="1092" spans="1:65">
      <c r="A1092" t="s">
        <v>4533</v>
      </c>
      <c r="B1092">
        <v>56551</v>
      </c>
      <c r="C1092" t="s">
        <v>1908</v>
      </c>
      <c r="D1092">
        <v>6551</v>
      </c>
      <c r="E1092" t="s">
        <v>1908</v>
      </c>
      <c r="F1092" t="s">
        <v>7503</v>
      </c>
      <c r="G1092">
        <v>310</v>
      </c>
      <c r="H1092">
        <v>-278</v>
      </c>
      <c r="I1092" t="s">
        <v>7721</v>
      </c>
      <c r="J1092" t="s">
        <v>6883</v>
      </c>
      <c r="K1092" t="s">
        <v>200</v>
      </c>
      <c r="L1092" t="s">
        <v>27</v>
      </c>
      <c r="M1092">
        <v>1387200</v>
      </c>
      <c r="N1092">
        <v>1.1000000000000001</v>
      </c>
      <c r="O1092">
        <v>1525.92</v>
      </c>
      <c r="Q1092" t="s">
        <v>1619</v>
      </c>
      <c r="R1092" s="2">
        <v>44927</v>
      </c>
      <c r="S1092">
        <v>5510</v>
      </c>
      <c r="T1092" s="2">
        <v>44562</v>
      </c>
      <c r="U1092" t="s">
        <v>6990</v>
      </c>
      <c r="V1092" t="s">
        <v>6991</v>
      </c>
      <c r="W1092">
        <v>0</v>
      </c>
      <c r="Y1092">
        <v>204</v>
      </c>
      <c r="Z1092" s="2">
        <v>42005</v>
      </c>
      <c r="AF1092" t="s">
        <v>20</v>
      </c>
      <c r="AG1092" t="s">
        <v>21</v>
      </c>
      <c r="AH1092">
        <v>5232</v>
      </c>
      <c r="AI1092">
        <v>1</v>
      </c>
      <c r="AJ1092">
        <v>5540</v>
      </c>
      <c r="AO1092" t="s">
        <v>7503</v>
      </c>
      <c r="AS1092" t="s">
        <v>26</v>
      </c>
      <c r="AU1092">
        <v>5232</v>
      </c>
      <c r="AV1092">
        <v>5232</v>
      </c>
      <c r="AW1092">
        <v>5232</v>
      </c>
      <c r="AX1092">
        <v>1</v>
      </c>
      <c r="AY1092">
        <v>4</v>
      </c>
      <c r="AZ1092">
        <v>400</v>
      </c>
      <c r="BB1092">
        <v>748</v>
      </c>
      <c r="BE1092" t="s">
        <v>4535</v>
      </c>
      <c r="BF1092" t="s">
        <v>4535</v>
      </c>
      <c r="BG1092" t="s">
        <v>32</v>
      </c>
      <c r="BH1092" t="s">
        <v>34</v>
      </c>
      <c r="BK1092" t="s">
        <v>31</v>
      </c>
      <c r="BL1092" t="s">
        <v>31</v>
      </c>
      <c r="BM1092" s="2">
        <v>42005</v>
      </c>
    </row>
    <row r="1093" spans="1:65">
      <c r="A1093" t="s">
        <v>4340</v>
      </c>
      <c r="B1093">
        <v>56551</v>
      </c>
      <c r="C1093" t="s">
        <v>1908</v>
      </c>
      <c r="D1093">
        <v>6551</v>
      </c>
      <c r="E1093" t="s">
        <v>1908</v>
      </c>
      <c r="F1093" t="s">
        <v>7872</v>
      </c>
      <c r="G1093">
        <v>17</v>
      </c>
      <c r="I1093" t="s">
        <v>7873</v>
      </c>
      <c r="J1093" t="s">
        <v>6883</v>
      </c>
      <c r="K1093" t="s">
        <v>358</v>
      </c>
      <c r="L1093" t="s">
        <v>27</v>
      </c>
      <c r="M1093">
        <v>4313300</v>
      </c>
      <c r="N1093">
        <v>1.1000000000000001</v>
      </c>
      <c r="O1093">
        <v>4744.63</v>
      </c>
      <c r="Q1093" t="s">
        <v>4341</v>
      </c>
      <c r="R1093" s="2">
        <v>44927</v>
      </c>
      <c r="S1093">
        <v>5510</v>
      </c>
      <c r="T1093" s="2">
        <v>44562</v>
      </c>
      <c r="U1093" t="s">
        <v>6990</v>
      </c>
      <c r="V1093" t="s">
        <v>6991</v>
      </c>
      <c r="W1093">
        <v>0</v>
      </c>
      <c r="Y1093">
        <v>204</v>
      </c>
      <c r="Z1093" s="2">
        <v>42005</v>
      </c>
      <c r="AE1093" t="s">
        <v>7873</v>
      </c>
      <c r="AF1093" t="s">
        <v>20</v>
      </c>
      <c r="AG1093" t="s">
        <v>21</v>
      </c>
      <c r="AH1093">
        <v>5233</v>
      </c>
      <c r="AI1093">
        <v>1</v>
      </c>
      <c r="AJ1093">
        <v>5540</v>
      </c>
      <c r="AO1093" t="s">
        <v>7872</v>
      </c>
      <c r="AS1093" t="s">
        <v>26</v>
      </c>
      <c r="AU1093">
        <v>5233</v>
      </c>
      <c r="AV1093">
        <v>5233</v>
      </c>
      <c r="AW1093">
        <v>5233</v>
      </c>
      <c r="AX1093">
        <v>1</v>
      </c>
      <c r="AY1093">
        <v>1</v>
      </c>
      <c r="AZ1093">
        <v>400</v>
      </c>
      <c r="BB1093">
        <v>748</v>
      </c>
      <c r="BG1093" t="s">
        <v>31</v>
      </c>
      <c r="BK1093" t="s">
        <v>31</v>
      </c>
      <c r="BL1093" t="s">
        <v>31</v>
      </c>
      <c r="BM1093" s="2">
        <v>42005</v>
      </c>
    </row>
    <row r="1094" spans="1:65">
      <c r="A1094" t="s">
        <v>4343</v>
      </c>
      <c r="B1094">
        <v>56551</v>
      </c>
      <c r="C1094" t="s">
        <v>1908</v>
      </c>
      <c r="D1094">
        <v>6551</v>
      </c>
      <c r="E1094" t="s">
        <v>1908</v>
      </c>
      <c r="F1094" t="s">
        <v>6944</v>
      </c>
      <c r="G1094">
        <v>76</v>
      </c>
      <c r="I1094" t="s">
        <v>7874</v>
      </c>
      <c r="J1094" t="s">
        <v>6883</v>
      </c>
      <c r="K1094" t="s">
        <v>358</v>
      </c>
      <c r="L1094" t="s">
        <v>27</v>
      </c>
      <c r="M1094">
        <v>2214900</v>
      </c>
      <c r="N1094">
        <v>1.1000000000000001</v>
      </c>
      <c r="O1094">
        <v>2436.39</v>
      </c>
      <c r="Q1094" t="s">
        <v>4344</v>
      </c>
      <c r="R1094" s="2">
        <v>44927</v>
      </c>
      <c r="S1094">
        <v>5510</v>
      </c>
      <c r="T1094" s="2">
        <v>44562</v>
      </c>
      <c r="U1094" t="s">
        <v>6990</v>
      </c>
      <c r="V1094" t="s">
        <v>6991</v>
      </c>
      <c r="W1094">
        <v>0</v>
      </c>
      <c r="Y1094">
        <v>204</v>
      </c>
      <c r="Z1094" s="2">
        <v>42005</v>
      </c>
      <c r="AE1094" t="s">
        <v>7874</v>
      </c>
      <c r="AF1094" t="s">
        <v>20</v>
      </c>
      <c r="AG1094" t="s">
        <v>21</v>
      </c>
      <c r="AH1094">
        <v>5234</v>
      </c>
      <c r="AI1094">
        <v>1</v>
      </c>
      <c r="AJ1094">
        <v>5540</v>
      </c>
      <c r="AO1094" t="s">
        <v>6944</v>
      </c>
      <c r="AS1094" t="s">
        <v>26</v>
      </c>
      <c r="AU1094">
        <v>5234</v>
      </c>
      <c r="AV1094">
        <v>5234</v>
      </c>
      <c r="AW1094">
        <v>5234</v>
      </c>
      <c r="AX1094">
        <v>1</v>
      </c>
      <c r="AY1094">
        <v>1</v>
      </c>
      <c r="AZ1094">
        <v>400</v>
      </c>
      <c r="BB1094">
        <v>748</v>
      </c>
      <c r="BG1094" t="s">
        <v>31</v>
      </c>
      <c r="BK1094" t="s">
        <v>31</v>
      </c>
      <c r="BL1094" t="s">
        <v>31</v>
      </c>
      <c r="BM1094" s="2">
        <v>42005</v>
      </c>
    </row>
    <row r="1095" spans="1:65">
      <c r="A1095" t="s">
        <v>4346</v>
      </c>
      <c r="B1095">
        <v>56551</v>
      </c>
      <c r="C1095" t="s">
        <v>1908</v>
      </c>
      <c r="D1095">
        <v>6551</v>
      </c>
      <c r="E1095" t="s">
        <v>1908</v>
      </c>
      <c r="F1095" t="s">
        <v>7814</v>
      </c>
      <c r="G1095">
        <v>7</v>
      </c>
      <c r="H1095">
        <v>-9</v>
      </c>
      <c r="I1095" t="s">
        <v>7813</v>
      </c>
      <c r="J1095" t="s">
        <v>6883</v>
      </c>
      <c r="K1095" t="s">
        <v>358</v>
      </c>
      <c r="L1095" t="s">
        <v>27</v>
      </c>
      <c r="M1095">
        <v>4826100</v>
      </c>
      <c r="N1095">
        <v>1.1000000000000001</v>
      </c>
      <c r="O1095">
        <v>5308.71</v>
      </c>
      <c r="Q1095" t="s">
        <v>4347</v>
      </c>
      <c r="R1095" s="2">
        <v>44927</v>
      </c>
      <c r="S1095">
        <v>5510</v>
      </c>
      <c r="T1095" s="2">
        <v>44562</v>
      </c>
      <c r="U1095" t="s">
        <v>6990</v>
      </c>
      <c r="V1095" t="s">
        <v>6991</v>
      </c>
      <c r="W1095">
        <v>0</v>
      </c>
      <c r="Y1095">
        <v>204</v>
      </c>
      <c r="Z1095" s="2">
        <v>42005</v>
      </c>
      <c r="AE1095" t="s">
        <v>7813</v>
      </c>
      <c r="AF1095" t="s">
        <v>20</v>
      </c>
      <c r="AG1095" t="s">
        <v>21</v>
      </c>
      <c r="AH1095">
        <v>5235</v>
      </c>
      <c r="AI1095">
        <v>1</v>
      </c>
      <c r="AJ1095">
        <v>5540</v>
      </c>
      <c r="AO1095" t="s">
        <v>7875</v>
      </c>
      <c r="AS1095" t="s">
        <v>26</v>
      </c>
      <c r="AU1095">
        <v>5235</v>
      </c>
      <c r="AV1095">
        <v>5235</v>
      </c>
      <c r="AW1095">
        <v>5235</v>
      </c>
      <c r="AX1095">
        <v>1</v>
      </c>
      <c r="AY1095">
        <v>1</v>
      </c>
      <c r="AZ1095">
        <v>400</v>
      </c>
      <c r="BB1095">
        <v>748</v>
      </c>
      <c r="BG1095" t="s">
        <v>31</v>
      </c>
      <c r="BK1095" t="s">
        <v>31</v>
      </c>
      <c r="BL1095" t="s">
        <v>31</v>
      </c>
      <c r="BM1095" s="2">
        <v>42005</v>
      </c>
    </row>
    <row r="1096" spans="1:65">
      <c r="A1096" t="s">
        <v>4349</v>
      </c>
      <c r="B1096">
        <v>56551</v>
      </c>
      <c r="C1096" t="s">
        <v>1908</v>
      </c>
      <c r="D1096">
        <v>6551</v>
      </c>
      <c r="E1096" t="s">
        <v>1908</v>
      </c>
      <c r="F1096" t="s">
        <v>7750</v>
      </c>
      <c r="G1096">
        <v>15</v>
      </c>
      <c r="H1096">
        <v>-17</v>
      </c>
      <c r="I1096" t="s">
        <v>7876</v>
      </c>
      <c r="J1096" t="s">
        <v>6883</v>
      </c>
      <c r="K1096" t="s">
        <v>277</v>
      </c>
      <c r="L1096" t="s">
        <v>3282</v>
      </c>
      <c r="M1096">
        <v>3832600</v>
      </c>
      <c r="N1096">
        <v>1.1000000000000001</v>
      </c>
      <c r="O1096">
        <v>4215.8599999999997</v>
      </c>
      <c r="Q1096" t="s">
        <v>4350</v>
      </c>
      <c r="R1096" s="2">
        <v>44927</v>
      </c>
      <c r="S1096">
        <v>5510</v>
      </c>
      <c r="T1096" s="2">
        <v>44562</v>
      </c>
      <c r="U1096" t="s">
        <v>6990</v>
      </c>
      <c r="V1096" t="s">
        <v>6991</v>
      </c>
      <c r="W1096">
        <v>0</v>
      </c>
      <c r="Y1096">
        <v>204</v>
      </c>
      <c r="Z1096" s="2">
        <v>42005</v>
      </c>
      <c r="AE1096" t="s">
        <v>7876</v>
      </c>
      <c r="AF1096" t="s">
        <v>20</v>
      </c>
      <c r="AG1096" t="s">
        <v>21</v>
      </c>
      <c r="AH1096">
        <v>5236</v>
      </c>
      <c r="AI1096">
        <v>1</v>
      </c>
      <c r="AJ1096">
        <v>5540</v>
      </c>
      <c r="AO1096" t="s">
        <v>7750</v>
      </c>
      <c r="AS1096" t="s">
        <v>26</v>
      </c>
      <c r="AU1096">
        <v>5236</v>
      </c>
      <c r="AV1096">
        <v>5236</v>
      </c>
      <c r="AW1096">
        <v>5236</v>
      </c>
      <c r="AX1096">
        <v>1</v>
      </c>
      <c r="AY1096">
        <v>1</v>
      </c>
      <c r="AZ1096">
        <v>400</v>
      </c>
      <c r="BB1096">
        <v>748</v>
      </c>
      <c r="BE1096" t="s">
        <v>4353</v>
      </c>
      <c r="BF1096" t="s">
        <v>4353</v>
      </c>
      <c r="BG1096" t="s">
        <v>31</v>
      </c>
      <c r="BK1096" t="s">
        <v>31</v>
      </c>
      <c r="BL1096" t="s">
        <v>31</v>
      </c>
      <c r="BM1096" s="2">
        <v>42005</v>
      </c>
    </row>
    <row r="1097" spans="1:65">
      <c r="A1097" t="s">
        <v>4436</v>
      </c>
      <c r="B1097">
        <v>56551</v>
      </c>
      <c r="C1097" t="s">
        <v>1908</v>
      </c>
      <c r="D1097">
        <v>6551</v>
      </c>
      <c r="E1097" t="s">
        <v>1908</v>
      </c>
      <c r="F1097" t="s">
        <v>7877</v>
      </c>
      <c r="G1097">
        <v>52</v>
      </c>
      <c r="I1097" t="s">
        <v>7878</v>
      </c>
      <c r="J1097" t="s">
        <v>6883</v>
      </c>
      <c r="K1097" t="s">
        <v>495</v>
      </c>
      <c r="L1097" t="s">
        <v>27</v>
      </c>
      <c r="M1097">
        <v>5350700</v>
      </c>
      <c r="N1097">
        <v>1.1000000000000001</v>
      </c>
      <c r="O1097">
        <v>5885.77</v>
      </c>
      <c r="Q1097" t="s">
        <v>4437</v>
      </c>
      <c r="R1097" s="2">
        <v>44927</v>
      </c>
      <c r="S1097">
        <v>5510</v>
      </c>
      <c r="T1097" s="2">
        <v>44562</v>
      </c>
      <c r="U1097" t="s">
        <v>6990</v>
      </c>
      <c r="V1097" t="s">
        <v>6991</v>
      </c>
      <c r="W1097">
        <v>0</v>
      </c>
      <c r="Y1097">
        <v>204</v>
      </c>
      <c r="Z1097" s="2">
        <v>42005</v>
      </c>
      <c r="AE1097" t="s">
        <v>7879</v>
      </c>
      <c r="AF1097" t="s">
        <v>20</v>
      </c>
      <c r="AG1097" t="s">
        <v>21</v>
      </c>
      <c r="AH1097">
        <v>5239</v>
      </c>
      <c r="AI1097">
        <v>1</v>
      </c>
      <c r="AJ1097">
        <v>5540</v>
      </c>
      <c r="AO1097" t="s">
        <v>7877</v>
      </c>
      <c r="AS1097" t="s">
        <v>26</v>
      </c>
      <c r="AU1097">
        <v>5239</v>
      </c>
      <c r="AV1097">
        <v>5239</v>
      </c>
      <c r="AW1097">
        <v>5239</v>
      </c>
      <c r="AX1097">
        <v>1</v>
      </c>
      <c r="AY1097">
        <v>1</v>
      </c>
      <c r="AZ1097">
        <v>400</v>
      </c>
      <c r="BB1097">
        <v>748</v>
      </c>
      <c r="BG1097" t="s">
        <v>31</v>
      </c>
      <c r="BK1097" t="s">
        <v>31</v>
      </c>
      <c r="BL1097" t="s">
        <v>31</v>
      </c>
      <c r="BM1097" s="2">
        <v>42005</v>
      </c>
    </row>
    <row r="1098" spans="1:65">
      <c r="A1098" t="s">
        <v>4212</v>
      </c>
      <c r="B1098">
        <v>56551</v>
      </c>
      <c r="C1098" t="s">
        <v>1908</v>
      </c>
      <c r="D1098">
        <v>6551</v>
      </c>
      <c r="E1098" t="s">
        <v>1908</v>
      </c>
      <c r="F1098" t="s">
        <v>474</v>
      </c>
      <c r="G1098">
        <v>270</v>
      </c>
      <c r="I1098" t="s">
        <v>7850</v>
      </c>
      <c r="J1098" t="s">
        <v>6877</v>
      </c>
      <c r="K1098" t="s">
        <v>1617</v>
      </c>
      <c r="M1098">
        <v>35100</v>
      </c>
      <c r="N1098">
        <v>0</v>
      </c>
      <c r="O1098">
        <v>25</v>
      </c>
      <c r="Q1098" t="s">
        <v>4213</v>
      </c>
      <c r="R1098" s="2">
        <v>44927</v>
      </c>
      <c r="S1098">
        <v>5510</v>
      </c>
      <c r="T1098" s="2">
        <v>44562</v>
      </c>
      <c r="U1098" t="s">
        <v>6990</v>
      </c>
      <c r="V1098" t="s">
        <v>6991</v>
      </c>
      <c r="W1098">
        <v>0</v>
      </c>
      <c r="Y1098">
        <v>204</v>
      </c>
      <c r="Z1098" s="2">
        <v>42005</v>
      </c>
      <c r="AF1098" t="s">
        <v>20</v>
      </c>
      <c r="AG1098" t="s">
        <v>21</v>
      </c>
      <c r="AH1098">
        <v>5247</v>
      </c>
      <c r="AJ1098">
        <v>5541</v>
      </c>
      <c r="AK1098" t="s">
        <v>7880</v>
      </c>
      <c r="AL1098" t="s">
        <v>7881</v>
      </c>
      <c r="AS1098" t="s">
        <v>26</v>
      </c>
      <c r="AU1098">
        <v>5247</v>
      </c>
      <c r="AV1098">
        <v>5247</v>
      </c>
      <c r="AW1098">
        <v>5247</v>
      </c>
      <c r="AX1098">
        <v>1</v>
      </c>
      <c r="AY1098">
        <v>6</v>
      </c>
      <c r="AZ1098">
        <v>400</v>
      </c>
      <c r="BB1098">
        <v>748</v>
      </c>
      <c r="BG1098" t="s">
        <v>31</v>
      </c>
      <c r="BK1098" t="s">
        <v>31</v>
      </c>
      <c r="BL1098" t="s">
        <v>31</v>
      </c>
      <c r="BM1098" s="2">
        <v>42005</v>
      </c>
    </row>
    <row r="1099" spans="1:65">
      <c r="A1099" t="s">
        <v>4212</v>
      </c>
      <c r="B1099">
        <v>56551</v>
      </c>
      <c r="C1099" t="s">
        <v>1908</v>
      </c>
      <c r="D1099">
        <v>6551</v>
      </c>
      <c r="E1099" t="s">
        <v>1908</v>
      </c>
      <c r="F1099" t="s">
        <v>474</v>
      </c>
      <c r="G1099">
        <v>270</v>
      </c>
      <c r="I1099" t="s">
        <v>7850</v>
      </c>
      <c r="J1099" t="s">
        <v>6877</v>
      </c>
      <c r="K1099" t="s">
        <v>1617</v>
      </c>
      <c r="M1099">
        <v>5000</v>
      </c>
      <c r="N1099">
        <v>0</v>
      </c>
      <c r="O1099">
        <v>25</v>
      </c>
      <c r="Q1099" t="s">
        <v>4213</v>
      </c>
      <c r="R1099" s="2">
        <v>44927</v>
      </c>
      <c r="S1099">
        <v>5510</v>
      </c>
      <c r="T1099" s="2">
        <v>44562</v>
      </c>
      <c r="U1099" t="s">
        <v>6990</v>
      </c>
      <c r="V1099" t="s">
        <v>6991</v>
      </c>
      <c r="W1099">
        <v>0</v>
      </c>
      <c r="Y1099">
        <v>204</v>
      </c>
      <c r="Z1099" s="2">
        <v>42005</v>
      </c>
      <c r="AF1099" t="s">
        <v>20</v>
      </c>
      <c r="AG1099" t="s">
        <v>21</v>
      </c>
      <c r="AH1099">
        <v>5247</v>
      </c>
      <c r="AJ1099">
        <v>5541</v>
      </c>
      <c r="AK1099" t="s">
        <v>7880</v>
      </c>
      <c r="AL1099" t="s">
        <v>7881</v>
      </c>
      <c r="AS1099" t="s">
        <v>26</v>
      </c>
      <c r="AU1099">
        <v>5247</v>
      </c>
      <c r="AV1099">
        <v>5247</v>
      </c>
      <c r="AW1099">
        <v>5247</v>
      </c>
      <c r="AX1099">
        <v>2</v>
      </c>
      <c r="AY1099">
        <v>7</v>
      </c>
      <c r="AZ1099">
        <v>400</v>
      </c>
      <c r="BB1099">
        <v>748</v>
      </c>
      <c r="BG1099" t="s">
        <v>31</v>
      </c>
      <c r="BK1099" t="s">
        <v>31</v>
      </c>
      <c r="BL1099" t="s">
        <v>31</v>
      </c>
      <c r="BM1099" s="2">
        <v>42005</v>
      </c>
    </row>
    <row r="1100" spans="1:65">
      <c r="A1100" t="s">
        <v>4580</v>
      </c>
      <c r="B1100">
        <v>56551</v>
      </c>
      <c r="C1100" t="s">
        <v>1908</v>
      </c>
      <c r="D1100">
        <v>6551</v>
      </c>
      <c r="E1100" t="s">
        <v>1908</v>
      </c>
      <c r="F1100" t="s">
        <v>7882</v>
      </c>
      <c r="G1100">
        <v>70</v>
      </c>
      <c r="H1100">
        <v>-4</v>
      </c>
      <c r="I1100" t="s">
        <v>7883</v>
      </c>
      <c r="J1100" t="s">
        <v>6883</v>
      </c>
      <c r="K1100" t="s">
        <v>495</v>
      </c>
      <c r="M1100">
        <v>2547200</v>
      </c>
      <c r="N1100">
        <v>1.1000000000000001</v>
      </c>
      <c r="O1100">
        <v>2801.92</v>
      </c>
      <c r="Q1100" t="s">
        <v>4581</v>
      </c>
      <c r="R1100" s="2">
        <v>44927</v>
      </c>
      <c r="S1100">
        <v>5510</v>
      </c>
      <c r="T1100" s="2">
        <v>44562</v>
      </c>
      <c r="U1100" t="s">
        <v>6990</v>
      </c>
      <c r="V1100" t="s">
        <v>6991</v>
      </c>
      <c r="W1100">
        <v>0</v>
      </c>
      <c r="Y1100">
        <v>204</v>
      </c>
      <c r="Z1100" s="2">
        <v>42005</v>
      </c>
      <c r="AE1100" t="s">
        <v>7883</v>
      </c>
      <c r="AF1100" t="s">
        <v>20</v>
      </c>
      <c r="AG1100" t="s">
        <v>21</v>
      </c>
      <c r="AH1100">
        <v>5256</v>
      </c>
      <c r="AI1100">
        <v>1</v>
      </c>
      <c r="AJ1100">
        <v>5540</v>
      </c>
      <c r="AO1100" t="s">
        <v>4581</v>
      </c>
      <c r="AS1100" t="s">
        <v>26</v>
      </c>
      <c r="AU1100">
        <v>5256</v>
      </c>
      <c r="AV1100">
        <v>5256</v>
      </c>
      <c r="AW1100">
        <v>5256</v>
      </c>
      <c r="AX1100">
        <v>1</v>
      </c>
      <c r="AY1100">
        <v>1</v>
      </c>
      <c r="AZ1100">
        <v>400</v>
      </c>
      <c r="BB1100">
        <v>748</v>
      </c>
      <c r="BG1100" t="s">
        <v>31</v>
      </c>
      <c r="BK1100" t="s">
        <v>31</v>
      </c>
      <c r="BL1100" t="s">
        <v>31</v>
      </c>
      <c r="BM1100" s="2">
        <v>42005</v>
      </c>
    </row>
    <row r="1101" spans="1:65">
      <c r="A1101" t="s">
        <v>3466</v>
      </c>
      <c r="B1101">
        <v>56551</v>
      </c>
      <c r="C1101" t="s">
        <v>1908</v>
      </c>
      <c r="D1101">
        <v>6551</v>
      </c>
      <c r="E1101" t="s">
        <v>1908</v>
      </c>
      <c r="F1101" t="s">
        <v>7884</v>
      </c>
      <c r="G1101">
        <v>279</v>
      </c>
      <c r="I1101" t="s">
        <v>7885</v>
      </c>
      <c r="J1101" t="s">
        <v>6883</v>
      </c>
      <c r="K1101" t="s">
        <v>1833</v>
      </c>
      <c r="L1101" t="s">
        <v>2397</v>
      </c>
      <c r="M1101">
        <v>36486900</v>
      </c>
      <c r="N1101">
        <v>1.1000000000000001</v>
      </c>
      <c r="O1101">
        <v>40135.589999999997</v>
      </c>
      <c r="Q1101" t="s">
        <v>3467</v>
      </c>
      <c r="R1101" s="2">
        <v>44927</v>
      </c>
      <c r="S1101">
        <v>5510</v>
      </c>
      <c r="T1101" s="2">
        <v>44562</v>
      </c>
      <c r="U1101" t="s">
        <v>6990</v>
      </c>
      <c r="V1101" t="s">
        <v>6991</v>
      </c>
      <c r="W1101">
        <v>0</v>
      </c>
      <c r="Y1101">
        <v>204</v>
      </c>
      <c r="Z1101" s="2">
        <v>42005</v>
      </c>
      <c r="AC1101" s="2">
        <v>45632</v>
      </c>
      <c r="AF1101" t="s">
        <v>20</v>
      </c>
      <c r="AG1101" t="s">
        <v>21</v>
      </c>
      <c r="AH1101">
        <v>5261</v>
      </c>
      <c r="AI1101">
        <v>1</v>
      </c>
      <c r="AJ1101">
        <v>5540</v>
      </c>
      <c r="AK1101" t="s">
        <v>3468</v>
      </c>
      <c r="AL1101" t="s">
        <v>7886</v>
      </c>
      <c r="AM1101" t="s">
        <v>7887</v>
      </c>
      <c r="AO1101" t="s">
        <v>3468</v>
      </c>
      <c r="AS1101" t="s">
        <v>26</v>
      </c>
      <c r="AU1101">
        <v>5261</v>
      </c>
      <c r="AV1101">
        <v>5261</v>
      </c>
      <c r="AW1101">
        <v>5261</v>
      </c>
      <c r="AX1101">
        <v>1</v>
      </c>
      <c r="AY1101">
        <v>1</v>
      </c>
      <c r="AZ1101">
        <v>400</v>
      </c>
      <c r="BB1101">
        <v>748</v>
      </c>
      <c r="BE1101" t="s">
        <v>3470</v>
      </c>
      <c r="BF1101" t="s">
        <v>3470</v>
      </c>
      <c r="BG1101" t="s">
        <v>31</v>
      </c>
      <c r="BK1101" t="s">
        <v>31</v>
      </c>
      <c r="BL1101" t="s">
        <v>31</v>
      </c>
      <c r="BM1101" s="2">
        <v>42005</v>
      </c>
    </row>
    <row r="1102" spans="1:65">
      <c r="A1102" t="s">
        <v>3466</v>
      </c>
      <c r="B1102">
        <v>56551</v>
      </c>
      <c r="C1102" t="s">
        <v>1908</v>
      </c>
      <c r="D1102">
        <v>6551</v>
      </c>
      <c r="E1102" t="s">
        <v>1908</v>
      </c>
      <c r="F1102" t="s">
        <v>7884</v>
      </c>
      <c r="G1102">
        <v>279</v>
      </c>
      <c r="I1102" t="s">
        <v>7885</v>
      </c>
      <c r="J1102" t="s">
        <v>6877</v>
      </c>
      <c r="K1102" t="s">
        <v>1833</v>
      </c>
      <c r="M1102">
        <v>27100</v>
      </c>
      <c r="N1102">
        <v>1.1000000000000001</v>
      </c>
      <c r="O1102">
        <v>29.81</v>
      </c>
      <c r="Q1102" t="s">
        <v>3467</v>
      </c>
      <c r="R1102" s="2">
        <v>44927</v>
      </c>
      <c r="S1102">
        <v>5510</v>
      </c>
      <c r="T1102" s="2">
        <v>44562</v>
      </c>
      <c r="U1102" t="s">
        <v>6990</v>
      </c>
      <c r="V1102" t="s">
        <v>6991</v>
      </c>
      <c r="W1102">
        <v>0</v>
      </c>
      <c r="Y1102">
        <v>204</v>
      </c>
      <c r="Z1102" s="2">
        <v>42005</v>
      </c>
      <c r="AC1102" s="2">
        <v>45632</v>
      </c>
      <c r="AF1102" t="s">
        <v>20</v>
      </c>
      <c r="AG1102" t="s">
        <v>21</v>
      </c>
      <c r="AH1102">
        <v>5261</v>
      </c>
      <c r="AI1102">
        <v>1</v>
      </c>
      <c r="AJ1102">
        <v>5541</v>
      </c>
      <c r="AK1102" t="s">
        <v>3468</v>
      </c>
      <c r="AL1102" t="s">
        <v>7886</v>
      </c>
      <c r="AM1102" t="s">
        <v>7887</v>
      </c>
      <c r="AO1102" t="s">
        <v>3468</v>
      </c>
      <c r="AS1102" t="s">
        <v>26</v>
      </c>
      <c r="AU1102">
        <v>5261</v>
      </c>
      <c r="AV1102">
        <v>5261</v>
      </c>
      <c r="AW1102">
        <v>5261</v>
      </c>
      <c r="AX1102">
        <v>1</v>
      </c>
      <c r="AY1102">
        <v>2</v>
      </c>
      <c r="AZ1102">
        <v>400</v>
      </c>
      <c r="BB1102">
        <v>748</v>
      </c>
      <c r="BE1102" t="s">
        <v>3470</v>
      </c>
      <c r="BF1102" t="s">
        <v>3470</v>
      </c>
      <c r="BG1102" t="s">
        <v>31</v>
      </c>
      <c r="BK1102" t="s">
        <v>31</v>
      </c>
      <c r="BL1102" t="s">
        <v>31</v>
      </c>
      <c r="BM1102" s="2">
        <v>42005</v>
      </c>
    </row>
    <row r="1103" spans="1:65">
      <c r="A1103" t="s">
        <v>3466</v>
      </c>
      <c r="B1103">
        <v>56551</v>
      </c>
      <c r="C1103" t="s">
        <v>1908</v>
      </c>
      <c r="D1103">
        <v>6551</v>
      </c>
      <c r="E1103" t="s">
        <v>1908</v>
      </c>
      <c r="F1103" t="s">
        <v>7884</v>
      </c>
      <c r="G1103">
        <v>279</v>
      </c>
      <c r="I1103" t="s">
        <v>7885</v>
      </c>
      <c r="J1103" t="s">
        <v>6877</v>
      </c>
      <c r="K1103" t="s">
        <v>1833</v>
      </c>
      <c r="M1103">
        <v>98400</v>
      </c>
      <c r="N1103">
        <v>1.1000000000000001</v>
      </c>
      <c r="O1103">
        <v>108.24</v>
      </c>
      <c r="Q1103" t="s">
        <v>3467</v>
      </c>
      <c r="R1103" s="2">
        <v>44927</v>
      </c>
      <c r="S1103">
        <v>5510</v>
      </c>
      <c r="T1103" s="2">
        <v>44562</v>
      </c>
      <c r="U1103" t="s">
        <v>6990</v>
      </c>
      <c r="V1103" t="s">
        <v>6991</v>
      </c>
      <c r="W1103">
        <v>0</v>
      </c>
      <c r="Y1103">
        <v>204</v>
      </c>
      <c r="Z1103" s="2">
        <v>42005</v>
      </c>
      <c r="AC1103" s="2">
        <v>45632</v>
      </c>
      <c r="AF1103" t="s">
        <v>20</v>
      </c>
      <c r="AG1103" t="s">
        <v>21</v>
      </c>
      <c r="AH1103">
        <v>5261</v>
      </c>
      <c r="AI1103">
        <v>1</v>
      </c>
      <c r="AJ1103">
        <v>5541</v>
      </c>
      <c r="AK1103" t="s">
        <v>3468</v>
      </c>
      <c r="AL1103" t="s">
        <v>7886</v>
      </c>
      <c r="AM1103" t="s">
        <v>7887</v>
      </c>
      <c r="AO1103" t="s">
        <v>3468</v>
      </c>
      <c r="AS1103" t="s">
        <v>26</v>
      </c>
      <c r="AU1103">
        <v>5261</v>
      </c>
      <c r="AV1103">
        <v>5261</v>
      </c>
      <c r="AW1103">
        <v>5261</v>
      </c>
      <c r="AX1103">
        <v>2</v>
      </c>
      <c r="AY1103">
        <v>3</v>
      </c>
      <c r="AZ1103">
        <v>400</v>
      </c>
      <c r="BB1103">
        <v>748</v>
      </c>
      <c r="BE1103" t="s">
        <v>3470</v>
      </c>
      <c r="BF1103" t="s">
        <v>3470</v>
      </c>
      <c r="BG1103" t="s">
        <v>31</v>
      </c>
      <c r="BK1103" t="s">
        <v>31</v>
      </c>
      <c r="BL1103" t="s">
        <v>31</v>
      </c>
      <c r="BM1103" s="2">
        <v>42005</v>
      </c>
    </row>
    <row r="1104" spans="1:65">
      <c r="A1104" t="s">
        <v>3466</v>
      </c>
      <c r="B1104">
        <v>56551</v>
      </c>
      <c r="C1104" t="s">
        <v>1908</v>
      </c>
      <c r="D1104">
        <v>6551</v>
      </c>
      <c r="E1104" t="s">
        <v>1908</v>
      </c>
      <c r="F1104" t="s">
        <v>7884</v>
      </c>
      <c r="G1104">
        <v>279</v>
      </c>
      <c r="I1104" t="s">
        <v>7885</v>
      </c>
      <c r="J1104" t="s">
        <v>6877</v>
      </c>
      <c r="K1104" t="s">
        <v>1833</v>
      </c>
      <c r="M1104">
        <v>618400</v>
      </c>
      <c r="N1104">
        <v>1.1000000000000001</v>
      </c>
      <c r="O1104">
        <v>680.24</v>
      </c>
      <c r="Q1104" t="s">
        <v>3467</v>
      </c>
      <c r="R1104" s="2">
        <v>44927</v>
      </c>
      <c r="S1104">
        <v>5510</v>
      </c>
      <c r="T1104" s="2">
        <v>44562</v>
      </c>
      <c r="U1104" t="s">
        <v>6990</v>
      </c>
      <c r="V1104" t="s">
        <v>6991</v>
      </c>
      <c r="W1104">
        <v>0</v>
      </c>
      <c r="Y1104">
        <v>204</v>
      </c>
      <c r="Z1104" s="2">
        <v>42005</v>
      </c>
      <c r="AC1104" s="2">
        <v>45632</v>
      </c>
      <c r="AF1104" t="s">
        <v>20</v>
      </c>
      <c r="AG1104" t="s">
        <v>21</v>
      </c>
      <c r="AH1104">
        <v>5261</v>
      </c>
      <c r="AI1104">
        <v>1</v>
      </c>
      <c r="AJ1104">
        <v>5541</v>
      </c>
      <c r="AK1104" t="s">
        <v>3468</v>
      </c>
      <c r="AL1104" t="s">
        <v>7886</v>
      </c>
      <c r="AM1104" t="s">
        <v>7887</v>
      </c>
      <c r="AO1104" t="s">
        <v>3468</v>
      </c>
      <c r="AS1104" t="s">
        <v>26</v>
      </c>
      <c r="AU1104">
        <v>5261</v>
      </c>
      <c r="AV1104">
        <v>5261</v>
      </c>
      <c r="AW1104">
        <v>5261</v>
      </c>
      <c r="AX1104">
        <v>3</v>
      </c>
      <c r="AY1104">
        <v>4</v>
      </c>
      <c r="AZ1104">
        <v>400</v>
      </c>
      <c r="BB1104">
        <v>748</v>
      </c>
      <c r="BE1104" t="s">
        <v>3470</v>
      </c>
      <c r="BF1104" t="s">
        <v>3470</v>
      </c>
      <c r="BG1104" t="s">
        <v>31</v>
      </c>
      <c r="BK1104" t="s">
        <v>31</v>
      </c>
      <c r="BL1104" t="s">
        <v>31</v>
      </c>
      <c r="BM1104" s="2">
        <v>42005</v>
      </c>
    </row>
    <row r="1105" spans="1:65">
      <c r="A1105">
        <v>84932</v>
      </c>
      <c r="B1105">
        <v>56551</v>
      </c>
      <c r="C1105" t="s">
        <v>1908</v>
      </c>
      <c r="D1105">
        <v>6551</v>
      </c>
      <c r="E1105" t="s">
        <v>1908</v>
      </c>
      <c r="F1105" t="s">
        <v>7888</v>
      </c>
      <c r="G1105">
        <v>1</v>
      </c>
      <c r="I1105" t="s">
        <v>7889</v>
      </c>
      <c r="J1105" t="s">
        <v>6883</v>
      </c>
      <c r="K1105" t="s">
        <v>1657</v>
      </c>
      <c r="M1105">
        <v>162100</v>
      </c>
      <c r="N1105">
        <v>1.1000000000000001</v>
      </c>
      <c r="O1105">
        <v>178.31</v>
      </c>
      <c r="Q1105" t="s">
        <v>2333</v>
      </c>
      <c r="R1105" s="2">
        <v>44927</v>
      </c>
      <c r="S1105">
        <v>5510</v>
      </c>
      <c r="T1105" s="2">
        <v>44562</v>
      </c>
      <c r="U1105" t="s">
        <v>6990</v>
      </c>
      <c r="V1105" t="s">
        <v>6991</v>
      </c>
      <c r="W1105">
        <v>0</v>
      </c>
      <c r="Y1105">
        <v>204</v>
      </c>
      <c r="Z1105" s="2">
        <v>42005</v>
      </c>
      <c r="AC1105" s="2">
        <v>42258</v>
      </c>
      <c r="AE1105" t="s">
        <v>7889</v>
      </c>
      <c r="AF1105" t="s">
        <v>20</v>
      </c>
      <c r="AG1105" t="s">
        <v>21</v>
      </c>
      <c r="AH1105">
        <v>5262</v>
      </c>
      <c r="AI1105">
        <v>1</v>
      </c>
      <c r="AJ1105">
        <v>5540</v>
      </c>
      <c r="AO1105" t="s">
        <v>7888</v>
      </c>
      <c r="AS1105" t="s">
        <v>26</v>
      </c>
      <c r="AU1105">
        <v>5262</v>
      </c>
      <c r="AV1105">
        <v>5262</v>
      </c>
      <c r="AW1105">
        <v>5262</v>
      </c>
      <c r="AX1105">
        <v>1</v>
      </c>
      <c r="AY1105">
        <v>1</v>
      </c>
      <c r="AZ1105">
        <v>400</v>
      </c>
      <c r="BB1105">
        <v>748</v>
      </c>
      <c r="BG1105" t="s">
        <v>32</v>
      </c>
      <c r="BH1105" t="s">
        <v>34</v>
      </c>
      <c r="BK1105" t="s">
        <v>31</v>
      </c>
      <c r="BL1105" t="s">
        <v>31</v>
      </c>
      <c r="BM1105" s="2">
        <v>42005</v>
      </c>
    </row>
    <row r="1106" spans="1:65">
      <c r="A1106">
        <v>84932</v>
      </c>
      <c r="B1106">
        <v>56551</v>
      </c>
      <c r="C1106" t="s">
        <v>1908</v>
      </c>
      <c r="D1106">
        <v>6551</v>
      </c>
      <c r="E1106" t="s">
        <v>1908</v>
      </c>
      <c r="F1106" t="s">
        <v>7888</v>
      </c>
      <c r="G1106">
        <v>1</v>
      </c>
      <c r="I1106" t="s">
        <v>7890</v>
      </c>
      <c r="J1106" t="s">
        <v>6883</v>
      </c>
      <c r="K1106" t="s">
        <v>2088</v>
      </c>
      <c r="M1106">
        <v>116700</v>
      </c>
      <c r="N1106">
        <v>1.1000000000000001</v>
      </c>
      <c r="O1106">
        <v>128.37</v>
      </c>
      <c r="Q1106" t="s">
        <v>2333</v>
      </c>
      <c r="R1106" s="2">
        <v>44927</v>
      </c>
      <c r="S1106">
        <v>5510</v>
      </c>
      <c r="T1106" s="2">
        <v>44562</v>
      </c>
      <c r="U1106" t="s">
        <v>6990</v>
      </c>
      <c r="V1106" t="s">
        <v>6991</v>
      </c>
      <c r="W1106">
        <v>0</v>
      </c>
      <c r="Y1106">
        <v>204</v>
      </c>
      <c r="Z1106" s="2">
        <v>42005</v>
      </c>
      <c r="AC1106" s="2">
        <v>42258</v>
      </c>
      <c r="AE1106" t="s">
        <v>7889</v>
      </c>
      <c r="AF1106" t="s">
        <v>20</v>
      </c>
      <c r="AG1106" t="s">
        <v>21</v>
      </c>
      <c r="AH1106">
        <v>5262</v>
      </c>
      <c r="AI1106">
        <v>1</v>
      </c>
      <c r="AJ1106">
        <v>5540</v>
      </c>
      <c r="AO1106" t="s">
        <v>7888</v>
      </c>
      <c r="AS1106" t="s">
        <v>7401</v>
      </c>
      <c r="AU1106">
        <v>5262</v>
      </c>
      <c r="AV1106">
        <v>5262</v>
      </c>
      <c r="AW1106">
        <v>5262</v>
      </c>
      <c r="AX1106">
        <v>2</v>
      </c>
      <c r="AY1106">
        <v>2</v>
      </c>
      <c r="AZ1106">
        <v>400</v>
      </c>
      <c r="BB1106">
        <v>748</v>
      </c>
      <c r="BG1106" t="s">
        <v>32</v>
      </c>
      <c r="BH1106" t="s">
        <v>34</v>
      </c>
      <c r="BK1106" t="s">
        <v>31</v>
      </c>
      <c r="BL1106" t="s">
        <v>31</v>
      </c>
      <c r="BM1106" s="2">
        <v>42005</v>
      </c>
    </row>
    <row r="1107" spans="1:65">
      <c r="A1107">
        <v>85434</v>
      </c>
      <c r="B1107">
        <v>56551</v>
      </c>
      <c r="C1107" t="s">
        <v>1908</v>
      </c>
      <c r="D1107">
        <v>6551</v>
      </c>
      <c r="E1107" t="s">
        <v>1908</v>
      </c>
      <c r="F1107" t="s">
        <v>1270</v>
      </c>
      <c r="G1107">
        <v>15</v>
      </c>
      <c r="I1107" t="s">
        <v>7891</v>
      </c>
      <c r="J1107" t="s">
        <v>6883</v>
      </c>
      <c r="K1107" t="s">
        <v>430</v>
      </c>
      <c r="M1107">
        <v>454700</v>
      </c>
      <c r="N1107">
        <v>1.1000000000000001</v>
      </c>
      <c r="O1107">
        <v>500.17</v>
      </c>
      <c r="Q1107" t="s">
        <v>2341</v>
      </c>
      <c r="R1107" s="2">
        <v>44927</v>
      </c>
      <c r="S1107">
        <v>5510</v>
      </c>
      <c r="T1107" s="2">
        <v>44562</v>
      </c>
      <c r="U1107" t="s">
        <v>6990</v>
      </c>
      <c r="V1107" t="s">
        <v>6991</v>
      </c>
      <c r="W1107">
        <v>0</v>
      </c>
      <c r="Y1107">
        <v>204</v>
      </c>
      <c r="Z1107" s="2">
        <v>42005</v>
      </c>
      <c r="AF1107" t="s">
        <v>20</v>
      </c>
      <c r="AG1107" t="s">
        <v>21</v>
      </c>
      <c r="AH1107">
        <v>5263</v>
      </c>
      <c r="AI1107">
        <v>1</v>
      </c>
      <c r="AJ1107">
        <v>5540</v>
      </c>
      <c r="AO1107" t="s">
        <v>2342</v>
      </c>
      <c r="AP1107" t="s">
        <v>2345</v>
      </c>
      <c r="AS1107" t="s">
        <v>26</v>
      </c>
      <c r="AU1107">
        <v>5263</v>
      </c>
      <c r="AV1107">
        <v>5263</v>
      </c>
      <c r="AW1107">
        <v>5263</v>
      </c>
      <c r="AX1107">
        <v>1</v>
      </c>
      <c r="AY1107">
        <v>1</v>
      </c>
      <c r="AZ1107">
        <v>400</v>
      </c>
      <c r="BB1107">
        <v>748</v>
      </c>
      <c r="BE1107" t="s">
        <v>2344</v>
      </c>
      <c r="BF1107" t="s">
        <v>2344</v>
      </c>
      <c r="BG1107" t="s">
        <v>31</v>
      </c>
      <c r="BK1107" t="s">
        <v>31</v>
      </c>
      <c r="BL1107" t="s">
        <v>31</v>
      </c>
      <c r="BM1107" s="2">
        <v>42005</v>
      </c>
    </row>
    <row r="1108" spans="1:65">
      <c r="A1108">
        <v>85434</v>
      </c>
      <c r="B1108">
        <v>56551</v>
      </c>
      <c r="C1108" t="s">
        <v>1908</v>
      </c>
      <c r="D1108">
        <v>6551</v>
      </c>
      <c r="E1108" t="s">
        <v>1908</v>
      </c>
      <c r="F1108" t="s">
        <v>1270</v>
      </c>
      <c r="G1108">
        <v>16</v>
      </c>
      <c r="I1108" t="s">
        <v>7892</v>
      </c>
      <c r="J1108" t="s">
        <v>6883</v>
      </c>
      <c r="K1108" t="s">
        <v>430</v>
      </c>
      <c r="M1108">
        <v>454700</v>
      </c>
      <c r="N1108">
        <v>1.1000000000000001</v>
      </c>
      <c r="O1108">
        <v>500.17</v>
      </c>
      <c r="Q1108" t="s">
        <v>2341</v>
      </c>
      <c r="R1108" s="2">
        <v>44927</v>
      </c>
      <c r="S1108">
        <v>5510</v>
      </c>
      <c r="T1108" s="2">
        <v>44562</v>
      </c>
      <c r="U1108" t="s">
        <v>6990</v>
      </c>
      <c r="V1108" t="s">
        <v>6991</v>
      </c>
      <c r="W1108">
        <v>0</v>
      </c>
      <c r="Y1108">
        <v>204</v>
      </c>
      <c r="Z1108" s="2">
        <v>42005</v>
      </c>
      <c r="AF1108" t="s">
        <v>20</v>
      </c>
      <c r="AG1108" t="s">
        <v>21</v>
      </c>
      <c r="AH1108">
        <v>5263</v>
      </c>
      <c r="AI1108">
        <v>1</v>
      </c>
      <c r="AJ1108">
        <v>5540</v>
      </c>
      <c r="AO1108" t="s">
        <v>2342</v>
      </c>
      <c r="AP1108" t="s">
        <v>2345</v>
      </c>
      <c r="AS1108" t="s">
        <v>26</v>
      </c>
      <c r="AU1108">
        <v>5263</v>
      </c>
      <c r="AV1108">
        <v>5263</v>
      </c>
      <c r="AW1108">
        <v>5263</v>
      </c>
      <c r="AX1108">
        <v>2</v>
      </c>
      <c r="AY1108">
        <v>2</v>
      </c>
      <c r="AZ1108">
        <v>400</v>
      </c>
      <c r="BB1108">
        <v>748</v>
      </c>
      <c r="BE1108" t="s">
        <v>2344</v>
      </c>
      <c r="BF1108" t="s">
        <v>2344</v>
      </c>
      <c r="BG1108" t="s">
        <v>31</v>
      </c>
      <c r="BK1108" t="s">
        <v>31</v>
      </c>
      <c r="BL1108" t="s">
        <v>31</v>
      </c>
      <c r="BM1108" s="2">
        <v>42005</v>
      </c>
    </row>
    <row r="1109" spans="1:65">
      <c r="A1109" t="s">
        <v>3471</v>
      </c>
      <c r="B1109">
        <v>56551</v>
      </c>
      <c r="C1109" t="s">
        <v>1908</v>
      </c>
      <c r="D1109">
        <v>6551</v>
      </c>
      <c r="E1109" t="s">
        <v>1908</v>
      </c>
      <c r="F1109" t="s">
        <v>7893</v>
      </c>
      <c r="G1109">
        <v>72</v>
      </c>
      <c r="I1109" t="s">
        <v>7894</v>
      </c>
      <c r="J1109" t="s">
        <v>6883</v>
      </c>
      <c r="K1109" t="s">
        <v>3475</v>
      </c>
      <c r="L1109" t="s">
        <v>2397</v>
      </c>
      <c r="M1109">
        <v>8218400</v>
      </c>
      <c r="N1109">
        <v>1.1000000000000001</v>
      </c>
      <c r="O1109">
        <v>9040.24</v>
      </c>
      <c r="Q1109" t="s">
        <v>3472</v>
      </c>
      <c r="R1109" s="2">
        <v>44927</v>
      </c>
      <c r="S1109">
        <v>5510</v>
      </c>
      <c r="T1109" s="2">
        <v>44562</v>
      </c>
      <c r="U1109" t="s">
        <v>6990</v>
      </c>
      <c r="V1109" t="s">
        <v>6991</v>
      </c>
      <c r="W1109">
        <v>0</v>
      </c>
      <c r="Y1109">
        <v>204</v>
      </c>
      <c r="Z1109" s="2">
        <v>42005</v>
      </c>
      <c r="AF1109" t="s">
        <v>20</v>
      </c>
      <c r="AG1109" t="s">
        <v>21</v>
      </c>
      <c r="AH1109">
        <v>5265</v>
      </c>
      <c r="AI1109">
        <v>1</v>
      </c>
      <c r="AJ1109">
        <v>5540</v>
      </c>
      <c r="AK1109" t="s">
        <v>3478</v>
      </c>
      <c r="AO1109" t="s">
        <v>7895</v>
      </c>
      <c r="AP1109" t="s">
        <v>3476</v>
      </c>
      <c r="AQ1109" t="s">
        <v>7896</v>
      </c>
      <c r="AS1109" t="s">
        <v>26</v>
      </c>
      <c r="AU1109">
        <v>5265</v>
      </c>
      <c r="AV1109">
        <v>5265</v>
      </c>
      <c r="AW1109">
        <v>5265</v>
      </c>
      <c r="AX1109">
        <v>1</v>
      </c>
      <c r="AY1109">
        <v>1</v>
      </c>
      <c r="AZ1109">
        <v>400</v>
      </c>
      <c r="BB1109">
        <v>748</v>
      </c>
      <c r="BG1109" t="s">
        <v>31</v>
      </c>
      <c r="BK1109" t="s">
        <v>31</v>
      </c>
      <c r="BL1109" t="s">
        <v>31</v>
      </c>
      <c r="BM1109" s="2">
        <v>42005</v>
      </c>
    </row>
    <row r="1110" spans="1:65">
      <c r="A1110" t="s">
        <v>3471</v>
      </c>
      <c r="B1110">
        <v>56551</v>
      </c>
      <c r="C1110" t="s">
        <v>1908</v>
      </c>
      <c r="D1110">
        <v>6551</v>
      </c>
      <c r="E1110" t="s">
        <v>1908</v>
      </c>
      <c r="F1110" t="s">
        <v>7897</v>
      </c>
      <c r="G1110">
        <v>3</v>
      </c>
      <c r="I1110" t="s">
        <v>7894</v>
      </c>
      <c r="J1110" t="s">
        <v>6883</v>
      </c>
      <c r="K1110" t="s">
        <v>3477</v>
      </c>
      <c r="M1110">
        <v>1294000</v>
      </c>
      <c r="N1110">
        <v>1.1000000000000001</v>
      </c>
      <c r="O1110">
        <v>1423.4</v>
      </c>
      <c r="Q1110" t="s">
        <v>3472</v>
      </c>
      <c r="R1110" s="2">
        <v>44927</v>
      </c>
      <c r="S1110">
        <v>5510</v>
      </c>
      <c r="T1110" s="2">
        <v>44562</v>
      </c>
      <c r="U1110" t="s">
        <v>6990</v>
      </c>
      <c r="V1110" t="s">
        <v>6991</v>
      </c>
      <c r="W1110">
        <v>0</v>
      </c>
      <c r="Y1110">
        <v>204</v>
      </c>
      <c r="Z1110" s="2">
        <v>42005</v>
      </c>
      <c r="AF1110" t="s">
        <v>20</v>
      </c>
      <c r="AG1110" t="s">
        <v>21</v>
      </c>
      <c r="AH1110">
        <v>5265</v>
      </c>
      <c r="AI1110">
        <v>1</v>
      </c>
      <c r="AJ1110">
        <v>5540</v>
      </c>
      <c r="AK1110" t="s">
        <v>3478</v>
      </c>
      <c r="AO1110" t="s">
        <v>7895</v>
      </c>
      <c r="AP1110" t="s">
        <v>3476</v>
      </c>
      <c r="AQ1110" t="s">
        <v>7896</v>
      </c>
      <c r="AS1110" t="s">
        <v>26</v>
      </c>
      <c r="AU1110">
        <v>5265</v>
      </c>
      <c r="AV1110">
        <v>5265</v>
      </c>
      <c r="AW1110">
        <v>5265</v>
      </c>
      <c r="AX1110">
        <v>2</v>
      </c>
      <c r="AY1110">
        <v>2</v>
      </c>
      <c r="AZ1110">
        <v>400</v>
      </c>
      <c r="BB1110">
        <v>748</v>
      </c>
      <c r="BG1110" t="s">
        <v>31</v>
      </c>
      <c r="BK1110" t="s">
        <v>31</v>
      </c>
      <c r="BL1110" t="s">
        <v>31</v>
      </c>
      <c r="BM1110" s="2">
        <v>42005</v>
      </c>
    </row>
    <row r="1111" spans="1:65">
      <c r="A1111" t="s">
        <v>3471</v>
      </c>
      <c r="B1111">
        <v>56551</v>
      </c>
      <c r="C1111" t="s">
        <v>1908</v>
      </c>
      <c r="D1111">
        <v>6551</v>
      </c>
      <c r="E1111" t="s">
        <v>1908</v>
      </c>
      <c r="F1111" t="s">
        <v>7898</v>
      </c>
      <c r="G1111">
        <v>72</v>
      </c>
      <c r="I1111" t="s">
        <v>7894</v>
      </c>
      <c r="J1111" t="s">
        <v>6883</v>
      </c>
      <c r="K1111" t="s">
        <v>1834</v>
      </c>
      <c r="M1111">
        <v>11365800</v>
      </c>
      <c r="N1111">
        <v>1.1000000000000001</v>
      </c>
      <c r="O1111">
        <v>12502.38</v>
      </c>
      <c r="Q1111" t="s">
        <v>3472</v>
      </c>
      <c r="R1111" s="2">
        <v>44927</v>
      </c>
      <c r="S1111">
        <v>5510</v>
      </c>
      <c r="T1111" s="2">
        <v>44562</v>
      </c>
      <c r="U1111" t="s">
        <v>6990</v>
      </c>
      <c r="V1111" t="s">
        <v>6991</v>
      </c>
      <c r="W1111">
        <v>0</v>
      </c>
      <c r="Y1111">
        <v>204</v>
      </c>
      <c r="Z1111" s="2">
        <v>42005</v>
      </c>
      <c r="AF1111" t="s">
        <v>20</v>
      </c>
      <c r="AG1111" t="s">
        <v>21</v>
      </c>
      <c r="AH1111">
        <v>5265</v>
      </c>
      <c r="AI1111">
        <v>1</v>
      </c>
      <c r="AJ1111">
        <v>5540</v>
      </c>
      <c r="AK1111" t="s">
        <v>3478</v>
      </c>
      <c r="AO1111" t="s">
        <v>7895</v>
      </c>
      <c r="AP1111" t="s">
        <v>3476</v>
      </c>
      <c r="AQ1111" t="s">
        <v>7896</v>
      </c>
      <c r="AS1111" t="s">
        <v>26</v>
      </c>
      <c r="AU1111">
        <v>5265</v>
      </c>
      <c r="AV1111">
        <v>5265</v>
      </c>
      <c r="AW1111">
        <v>5265</v>
      </c>
      <c r="AX1111">
        <v>3</v>
      </c>
      <c r="AY1111">
        <v>3</v>
      </c>
      <c r="AZ1111">
        <v>400</v>
      </c>
      <c r="BB1111">
        <v>748</v>
      </c>
      <c r="BG1111" t="s">
        <v>31</v>
      </c>
      <c r="BK1111" t="s">
        <v>31</v>
      </c>
      <c r="BL1111" t="s">
        <v>31</v>
      </c>
      <c r="BM1111" s="2">
        <v>42005</v>
      </c>
    </row>
    <row r="1112" spans="1:65">
      <c r="A1112" t="s">
        <v>3471</v>
      </c>
      <c r="B1112">
        <v>56551</v>
      </c>
      <c r="C1112" t="s">
        <v>1908</v>
      </c>
      <c r="D1112">
        <v>6551</v>
      </c>
      <c r="E1112" t="s">
        <v>1908</v>
      </c>
      <c r="F1112" t="s">
        <v>7898</v>
      </c>
      <c r="G1112">
        <v>72</v>
      </c>
      <c r="I1112" t="s">
        <v>7894</v>
      </c>
      <c r="J1112" t="s">
        <v>6877</v>
      </c>
      <c r="K1112" t="s">
        <v>1443</v>
      </c>
      <c r="M1112">
        <v>1256600</v>
      </c>
      <c r="N1112">
        <v>1.1000000000000001</v>
      </c>
      <c r="O1112">
        <v>1382.26</v>
      </c>
      <c r="Q1112" t="s">
        <v>3472</v>
      </c>
      <c r="R1112" s="2">
        <v>44927</v>
      </c>
      <c r="S1112">
        <v>5510</v>
      </c>
      <c r="T1112" s="2">
        <v>44562</v>
      </c>
      <c r="U1112" t="s">
        <v>6990</v>
      </c>
      <c r="V1112" t="s">
        <v>6991</v>
      </c>
      <c r="W1112">
        <v>0</v>
      </c>
      <c r="Y1112">
        <v>204</v>
      </c>
      <c r="Z1112" s="2">
        <v>42005</v>
      </c>
      <c r="AF1112" t="s">
        <v>20</v>
      </c>
      <c r="AG1112" t="s">
        <v>21</v>
      </c>
      <c r="AH1112">
        <v>5265</v>
      </c>
      <c r="AI1112">
        <v>1</v>
      </c>
      <c r="AJ1112">
        <v>5541</v>
      </c>
      <c r="AK1112" t="s">
        <v>3478</v>
      </c>
      <c r="AO1112" t="s">
        <v>7895</v>
      </c>
      <c r="AP1112" t="s">
        <v>3476</v>
      </c>
      <c r="AQ1112" t="s">
        <v>7896</v>
      </c>
      <c r="AS1112" t="s">
        <v>26</v>
      </c>
      <c r="AU1112">
        <v>5265</v>
      </c>
      <c r="AV1112">
        <v>5265</v>
      </c>
      <c r="AW1112">
        <v>5265</v>
      </c>
      <c r="AX1112">
        <v>4</v>
      </c>
      <c r="AY1112">
        <v>4</v>
      </c>
      <c r="AZ1112">
        <v>400</v>
      </c>
      <c r="BB1112">
        <v>748</v>
      </c>
      <c r="BG1112" t="s">
        <v>31</v>
      </c>
      <c r="BK1112" t="s">
        <v>31</v>
      </c>
      <c r="BL1112" t="s">
        <v>31</v>
      </c>
      <c r="BM1112" s="2">
        <v>42005</v>
      </c>
    </row>
    <row r="1113" spans="1:65">
      <c r="A1113" t="s">
        <v>3479</v>
      </c>
      <c r="B1113">
        <v>56551</v>
      </c>
      <c r="C1113" t="s">
        <v>1908</v>
      </c>
      <c r="D1113">
        <v>6551</v>
      </c>
      <c r="E1113" t="s">
        <v>1908</v>
      </c>
      <c r="F1113" t="s">
        <v>7806</v>
      </c>
      <c r="G1113">
        <v>2</v>
      </c>
      <c r="I1113" t="s">
        <v>7899</v>
      </c>
      <c r="J1113" t="s">
        <v>6883</v>
      </c>
      <c r="K1113" t="s">
        <v>1834</v>
      </c>
      <c r="L1113" t="s">
        <v>2397</v>
      </c>
      <c r="M1113">
        <v>7494000</v>
      </c>
      <c r="N1113">
        <v>1.1000000000000001</v>
      </c>
      <c r="O1113">
        <v>8243.4</v>
      </c>
      <c r="Q1113" t="s">
        <v>3480</v>
      </c>
      <c r="R1113" s="2">
        <v>44927</v>
      </c>
      <c r="S1113">
        <v>5510</v>
      </c>
      <c r="T1113" s="2">
        <v>44562</v>
      </c>
      <c r="U1113" t="s">
        <v>6990</v>
      </c>
      <c r="V1113" t="s">
        <v>6991</v>
      </c>
      <c r="W1113">
        <v>0</v>
      </c>
      <c r="Y1113">
        <v>204</v>
      </c>
      <c r="Z1113" s="2">
        <v>42005</v>
      </c>
      <c r="AF1113" t="s">
        <v>20</v>
      </c>
      <c r="AG1113" t="s">
        <v>21</v>
      </c>
      <c r="AH1113">
        <v>5273</v>
      </c>
      <c r="AI1113">
        <v>1</v>
      </c>
      <c r="AJ1113">
        <v>5540</v>
      </c>
      <c r="AK1113" t="s">
        <v>3481</v>
      </c>
      <c r="AL1113" t="s">
        <v>7887</v>
      </c>
      <c r="AO1113" t="s">
        <v>3481</v>
      </c>
      <c r="AS1113" t="s">
        <v>26</v>
      </c>
      <c r="AU1113">
        <v>5273</v>
      </c>
      <c r="AV1113">
        <v>5273</v>
      </c>
      <c r="AW1113">
        <v>5273</v>
      </c>
      <c r="AX1113">
        <v>1</v>
      </c>
      <c r="AY1113">
        <v>1</v>
      </c>
      <c r="AZ1113">
        <v>400</v>
      </c>
      <c r="BB1113">
        <v>748</v>
      </c>
      <c r="BG1113" t="s">
        <v>31</v>
      </c>
      <c r="BK1113" t="s">
        <v>31</v>
      </c>
      <c r="BL1113" t="s">
        <v>31</v>
      </c>
      <c r="BM1113" s="2">
        <v>42005</v>
      </c>
    </row>
    <row r="1114" spans="1:65">
      <c r="A1114" t="s">
        <v>3479</v>
      </c>
      <c r="B1114">
        <v>56551</v>
      </c>
      <c r="C1114" t="s">
        <v>1908</v>
      </c>
      <c r="D1114">
        <v>6551</v>
      </c>
      <c r="E1114" t="s">
        <v>1908</v>
      </c>
      <c r="F1114" t="s">
        <v>7806</v>
      </c>
      <c r="G1114">
        <v>2</v>
      </c>
      <c r="I1114" t="s">
        <v>7899</v>
      </c>
      <c r="J1114" t="s">
        <v>6877</v>
      </c>
      <c r="K1114" t="s">
        <v>1834</v>
      </c>
      <c r="M1114">
        <v>18500</v>
      </c>
      <c r="N1114">
        <v>1.1000000000000001</v>
      </c>
      <c r="O1114">
        <v>20.350000000000001</v>
      </c>
      <c r="Q1114" t="s">
        <v>3480</v>
      </c>
      <c r="R1114" s="2">
        <v>44927</v>
      </c>
      <c r="S1114">
        <v>5510</v>
      </c>
      <c r="T1114" s="2">
        <v>44562</v>
      </c>
      <c r="U1114" t="s">
        <v>6990</v>
      </c>
      <c r="V1114" t="s">
        <v>6991</v>
      </c>
      <c r="W1114">
        <v>0</v>
      </c>
      <c r="Y1114">
        <v>204</v>
      </c>
      <c r="Z1114" s="2">
        <v>42005</v>
      </c>
      <c r="AF1114" t="s">
        <v>20</v>
      </c>
      <c r="AG1114" t="s">
        <v>21</v>
      </c>
      <c r="AH1114">
        <v>5273</v>
      </c>
      <c r="AI1114">
        <v>1</v>
      </c>
      <c r="AJ1114">
        <v>5541</v>
      </c>
      <c r="AK1114" t="s">
        <v>3481</v>
      </c>
      <c r="AL1114" t="s">
        <v>7887</v>
      </c>
      <c r="AO1114" t="s">
        <v>3481</v>
      </c>
      <c r="AS1114" t="s">
        <v>26</v>
      </c>
      <c r="AU1114">
        <v>5273</v>
      </c>
      <c r="AV1114">
        <v>5273</v>
      </c>
      <c r="AW1114">
        <v>5273</v>
      </c>
      <c r="AX1114">
        <v>1</v>
      </c>
      <c r="AY1114">
        <v>2</v>
      </c>
      <c r="AZ1114">
        <v>400</v>
      </c>
      <c r="BB1114">
        <v>748</v>
      </c>
      <c r="BG1114" t="s">
        <v>31</v>
      </c>
      <c r="BK1114" t="s">
        <v>31</v>
      </c>
      <c r="BL1114" t="s">
        <v>31</v>
      </c>
      <c r="BM1114" s="2">
        <v>42005</v>
      </c>
    </row>
    <row r="1115" spans="1:65">
      <c r="A1115" t="s">
        <v>3479</v>
      </c>
      <c r="B1115">
        <v>56551</v>
      </c>
      <c r="C1115" t="s">
        <v>1908</v>
      </c>
      <c r="D1115">
        <v>6551</v>
      </c>
      <c r="E1115" t="s">
        <v>1908</v>
      </c>
      <c r="F1115" t="s">
        <v>7806</v>
      </c>
      <c r="G1115">
        <v>2</v>
      </c>
      <c r="I1115" t="s">
        <v>7899</v>
      </c>
      <c r="J1115" t="s">
        <v>6877</v>
      </c>
      <c r="K1115" t="s">
        <v>1834</v>
      </c>
      <c r="M1115">
        <v>27700</v>
      </c>
      <c r="N1115">
        <v>1.1000000000000001</v>
      </c>
      <c r="O1115">
        <v>30.47</v>
      </c>
      <c r="Q1115" t="s">
        <v>3480</v>
      </c>
      <c r="R1115" s="2">
        <v>44927</v>
      </c>
      <c r="S1115">
        <v>5510</v>
      </c>
      <c r="T1115" s="2">
        <v>44562</v>
      </c>
      <c r="U1115" t="s">
        <v>6990</v>
      </c>
      <c r="V1115" t="s">
        <v>6991</v>
      </c>
      <c r="W1115">
        <v>0</v>
      </c>
      <c r="Y1115">
        <v>204</v>
      </c>
      <c r="Z1115" s="2">
        <v>42005</v>
      </c>
      <c r="AF1115" t="s">
        <v>20</v>
      </c>
      <c r="AG1115" t="s">
        <v>21</v>
      </c>
      <c r="AH1115">
        <v>5273</v>
      </c>
      <c r="AI1115">
        <v>1</v>
      </c>
      <c r="AJ1115">
        <v>5541</v>
      </c>
      <c r="AK1115" t="s">
        <v>3481</v>
      </c>
      <c r="AL1115" t="s">
        <v>7887</v>
      </c>
      <c r="AO1115" t="s">
        <v>3481</v>
      </c>
      <c r="AS1115" t="s">
        <v>26</v>
      </c>
      <c r="AU1115">
        <v>5273</v>
      </c>
      <c r="AV1115">
        <v>5273</v>
      </c>
      <c r="AW1115">
        <v>5273</v>
      </c>
      <c r="AX1115">
        <v>2</v>
      </c>
      <c r="AY1115">
        <v>3</v>
      </c>
      <c r="AZ1115">
        <v>400</v>
      </c>
      <c r="BB1115">
        <v>748</v>
      </c>
      <c r="BG1115" t="s">
        <v>31</v>
      </c>
      <c r="BK1115" t="s">
        <v>31</v>
      </c>
      <c r="BL1115" t="s">
        <v>31</v>
      </c>
      <c r="BM1115" s="2">
        <v>42005</v>
      </c>
    </row>
    <row r="1116" spans="1:65">
      <c r="A1116">
        <v>87339</v>
      </c>
      <c r="B1116">
        <v>56551</v>
      </c>
      <c r="C1116" t="s">
        <v>1908</v>
      </c>
      <c r="D1116">
        <v>6551</v>
      </c>
      <c r="E1116" t="s">
        <v>1908</v>
      </c>
      <c r="F1116" t="s">
        <v>474</v>
      </c>
      <c r="G1116">
        <v>270</v>
      </c>
      <c r="I1116" t="s">
        <v>7850</v>
      </c>
      <c r="J1116" t="s">
        <v>6883</v>
      </c>
      <c r="K1116" t="s">
        <v>1528</v>
      </c>
      <c r="M1116">
        <v>378800</v>
      </c>
      <c r="N1116">
        <v>1.1000000000000001</v>
      </c>
      <c r="O1116">
        <v>416.68</v>
      </c>
      <c r="Q1116" t="s">
        <v>2134</v>
      </c>
      <c r="R1116" s="2">
        <v>44927</v>
      </c>
      <c r="S1116">
        <v>5510</v>
      </c>
      <c r="T1116" s="2">
        <v>44562</v>
      </c>
      <c r="U1116" t="s">
        <v>6990</v>
      </c>
      <c r="V1116" t="s">
        <v>6991</v>
      </c>
      <c r="W1116">
        <v>0</v>
      </c>
      <c r="Y1116">
        <v>204</v>
      </c>
      <c r="Z1116" s="2">
        <v>42005</v>
      </c>
      <c r="AE1116" t="s">
        <v>7856</v>
      </c>
      <c r="AF1116" t="s">
        <v>20</v>
      </c>
      <c r="AG1116" t="s">
        <v>21</v>
      </c>
      <c r="AH1116">
        <v>5275</v>
      </c>
      <c r="AI1116">
        <v>1</v>
      </c>
      <c r="AJ1116">
        <v>5540</v>
      </c>
      <c r="AO1116" t="s">
        <v>474</v>
      </c>
      <c r="AS1116" t="s">
        <v>26</v>
      </c>
      <c r="AU1116">
        <v>5275</v>
      </c>
      <c r="AV1116">
        <v>5275</v>
      </c>
      <c r="AW1116">
        <v>5275</v>
      </c>
      <c r="AX1116">
        <v>1</v>
      </c>
      <c r="AY1116">
        <v>1</v>
      </c>
      <c r="AZ1116">
        <v>400</v>
      </c>
      <c r="BB1116">
        <v>748</v>
      </c>
      <c r="BG1116" t="s">
        <v>32</v>
      </c>
      <c r="BH1116" t="s">
        <v>34</v>
      </c>
      <c r="BK1116" t="s">
        <v>31</v>
      </c>
      <c r="BL1116" t="s">
        <v>31</v>
      </c>
      <c r="BM1116" s="2">
        <v>42005</v>
      </c>
    </row>
    <row r="1117" spans="1:65">
      <c r="A1117" t="s">
        <v>3483</v>
      </c>
      <c r="B1117">
        <v>56551</v>
      </c>
      <c r="C1117" t="s">
        <v>1908</v>
      </c>
      <c r="D1117">
        <v>6551</v>
      </c>
      <c r="E1117" t="s">
        <v>1908</v>
      </c>
      <c r="F1117" t="s">
        <v>7900</v>
      </c>
      <c r="G1117">
        <v>14</v>
      </c>
      <c r="I1117" t="s">
        <v>7901</v>
      </c>
      <c r="J1117" t="s">
        <v>6883</v>
      </c>
      <c r="K1117" t="s">
        <v>1834</v>
      </c>
      <c r="L1117" t="s">
        <v>2397</v>
      </c>
      <c r="M1117">
        <v>10491500</v>
      </c>
      <c r="N1117">
        <v>1.1000000000000001</v>
      </c>
      <c r="O1117">
        <v>11540.65</v>
      </c>
      <c r="Q1117" t="s">
        <v>3484</v>
      </c>
      <c r="R1117" s="2">
        <v>44927</v>
      </c>
      <c r="S1117">
        <v>5510</v>
      </c>
      <c r="T1117" s="2">
        <v>44562</v>
      </c>
      <c r="U1117" t="s">
        <v>6990</v>
      </c>
      <c r="V1117" t="s">
        <v>6991</v>
      </c>
      <c r="W1117">
        <v>0</v>
      </c>
      <c r="Y1117">
        <v>204</v>
      </c>
      <c r="Z1117" s="2">
        <v>42005</v>
      </c>
      <c r="AF1117" t="s">
        <v>20</v>
      </c>
      <c r="AG1117" t="s">
        <v>21</v>
      </c>
      <c r="AH1117">
        <v>5276</v>
      </c>
      <c r="AI1117">
        <v>1</v>
      </c>
      <c r="AJ1117">
        <v>5540</v>
      </c>
      <c r="AK1117" t="s">
        <v>3485</v>
      </c>
      <c r="AL1117" t="s">
        <v>7886</v>
      </c>
      <c r="AM1117" t="s">
        <v>7887</v>
      </c>
      <c r="AO1117" t="s">
        <v>3485</v>
      </c>
      <c r="AP1117" t="s">
        <v>3488</v>
      </c>
      <c r="AS1117" t="s">
        <v>26</v>
      </c>
      <c r="AU1117">
        <v>5276</v>
      </c>
      <c r="AV1117">
        <v>5276</v>
      </c>
      <c r="AW1117">
        <v>5276</v>
      </c>
      <c r="AX1117">
        <v>1</v>
      </c>
      <c r="AY1117">
        <v>1</v>
      </c>
      <c r="AZ1117">
        <v>400</v>
      </c>
      <c r="BB1117">
        <v>748</v>
      </c>
      <c r="BE1117" t="s">
        <v>3487</v>
      </c>
      <c r="BF1117" t="s">
        <v>3487</v>
      </c>
      <c r="BG1117" t="s">
        <v>31</v>
      </c>
      <c r="BK1117" t="s">
        <v>31</v>
      </c>
      <c r="BL1117" t="s">
        <v>31</v>
      </c>
      <c r="BM1117" s="2">
        <v>42005</v>
      </c>
    </row>
    <row r="1118" spans="1:65">
      <c r="A1118" t="s">
        <v>3483</v>
      </c>
      <c r="B1118">
        <v>56551</v>
      </c>
      <c r="C1118" t="s">
        <v>1908</v>
      </c>
      <c r="D1118">
        <v>6551</v>
      </c>
      <c r="E1118" t="s">
        <v>1908</v>
      </c>
      <c r="F1118" t="s">
        <v>7900</v>
      </c>
      <c r="G1118">
        <v>12</v>
      </c>
      <c r="I1118" t="s">
        <v>7901</v>
      </c>
      <c r="J1118" t="s">
        <v>6883</v>
      </c>
      <c r="K1118" t="s">
        <v>3475</v>
      </c>
      <c r="M1118">
        <v>2797800</v>
      </c>
      <c r="N1118">
        <v>1.1000000000000001</v>
      </c>
      <c r="O1118">
        <v>3077.58</v>
      </c>
      <c r="Q1118" t="s">
        <v>3484</v>
      </c>
      <c r="R1118" s="2">
        <v>44927</v>
      </c>
      <c r="S1118">
        <v>5510</v>
      </c>
      <c r="T1118" s="2">
        <v>44562</v>
      </c>
      <c r="U1118" t="s">
        <v>6990</v>
      </c>
      <c r="V1118" t="s">
        <v>6991</v>
      </c>
      <c r="W1118">
        <v>0</v>
      </c>
      <c r="Y1118">
        <v>204</v>
      </c>
      <c r="Z1118" s="2">
        <v>42005</v>
      </c>
      <c r="AF1118" t="s">
        <v>20</v>
      </c>
      <c r="AG1118" t="s">
        <v>21</v>
      </c>
      <c r="AH1118">
        <v>5276</v>
      </c>
      <c r="AI1118">
        <v>1</v>
      </c>
      <c r="AJ1118">
        <v>5540</v>
      </c>
      <c r="AK1118" t="s">
        <v>3485</v>
      </c>
      <c r="AL1118" t="s">
        <v>7886</v>
      </c>
      <c r="AM1118" t="s">
        <v>7887</v>
      </c>
      <c r="AO1118" t="s">
        <v>3485</v>
      </c>
      <c r="AP1118" t="s">
        <v>3488</v>
      </c>
      <c r="AS1118" t="s">
        <v>26</v>
      </c>
      <c r="AU1118">
        <v>5276</v>
      </c>
      <c r="AV1118">
        <v>5276</v>
      </c>
      <c r="AW1118">
        <v>5276</v>
      </c>
      <c r="AX1118">
        <v>2</v>
      </c>
      <c r="AY1118">
        <v>2</v>
      </c>
      <c r="AZ1118">
        <v>400</v>
      </c>
      <c r="BB1118">
        <v>748</v>
      </c>
      <c r="BE1118" t="s">
        <v>3487</v>
      </c>
      <c r="BF1118" t="s">
        <v>3487</v>
      </c>
      <c r="BG1118" t="s">
        <v>31</v>
      </c>
      <c r="BK1118" t="s">
        <v>31</v>
      </c>
      <c r="BL1118" t="s">
        <v>31</v>
      </c>
      <c r="BM1118" s="2">
        <v>42005</v>
      </c>
    </row>
    <row r="1119" spans="1:65">
      <c r="A1119" t="s">
        <v>3483</v>
      </c>
      <c r="B1119">
        <v>56551</v>
      </c>
      <c r="C1119" t="s">
        <v>1908</v>
      </c>
      <c r="D1119">
        <v>6551</v>
      </c>
      <c r="E1119" t="s">
        <v>1908</v>
      </c>
      <c r="F1119" t="s">
        <v>7900</v>
      </c>
      <c r="G1119">
        <v>14</v>
      </c>
      <c r="I1119" t="s">
        <v>7901</v>
      </c>
      <c r="J1119" t="s">
        <v>6877</v>
      </c>
      <c r="K1119" t="s">
        <v>1834</v>
      </c>
      <c r="M1119">
        <v>18500</v>
      </c>
      <c r="N1119">
        <v>1.1000000000000001</v>
      </c>
      <c r="O1119">
        <v>20.350000000000001</v>
      </c>
      <c r="Q1119" t="s">
        <v>3484</v>
      </c>
      <c r="R1119" s="2">
        <v>44927</v>
      </c>
      <c r="S1119">
        <v>5510</v>
      </c>
      <c r="T1119" s="2">
        <v>44562</v>
      </c>
      <c r="U1119" t="s">
        <v>6990</v>
      </c>
      <c r="V1119" t="s">
        <v>6991</v>
      </c>
      <c r="W1119">
        <v>0</v>
      </c>
      <c r="Y1119">
        <v>204</v>
      </c>
      <c r="Z1119" s="2">
        <v>42005</v>
      </c>
      <c r="AF1119" t="s">
        <v>20</v>
      </c>
      <c r="AG1119" t="s">
        <v>21</v>
      </c>
      <c r="AH1119">
        <v>5276</v>
      </c>
      <c r="AI1119">
        <v>1</v>
      </c>
      <c r="AJ1119">
        <v>5541</v>
      </c>
      <c r="AK1119" t="s">
        <v>3485</v>
      </c>
      <c r="AL1119" t="s">
        <v>7886</v>
      </c>
      <c r="AM1119" t="s">
        <v>7887</v>
      </c>
      <c r="AO1119" t="s">
        <v>3485</v>
      </c>
      <c r="AP1119" t="s">
        <v>3488</v>
      </c>
      <c r="AS1119" t="s">
        <v>26</v>
      </c>
      <c r="AU1119">
        <v>5276</v>
      </c>
      <c r="AV1119">
        <v>5276</v>
      </c>
      <c r="AW1119">
        <v>5276</v>
      </c>
      <c r="AX1119">
        <v>1</v>
      </c>
      <c r="AY1119">
        <v>3</v>
      </c>
      <c r="AZ1119">
        <v>400</v>
      </c>
      <c r="BB1119">
        <v>748</v>
      </c>
      <c r="BE1119" t="s">
        <v>3487</v>
      </c>
      <c r="BF1119" t="s">
        <v>3487</v>
      </c>
      <c r="BG1119" t="s">
        <v>31</v>
      </c>
      <c r="BK1119" t="s">
        <v>31</v>
      </c>
      <c r="BL1119" t="s">
        <v>31</v>
      </c>
      <c r="BM1119" s="2">
        <v>42005</v>
      </c>
    </row>
    <row r="1120" spans="1:65">
      <c r="A1120" t="s">
        <v>3483</v>
      </c>
      <c r="B1120">
        <v>56551</v>
      </c>
      <c r="C1120" t="s">
        <v>1908</v>
      </c>
      <c r="D1120">
        <v>6551</v>
      </c>
      <c r="E1120" t="s">
        <v>1908</v>
      </c>
      <c r="F1120" t="s">
        <v>7900</v>
      </c>
      <c r="G1120">
        <v>14</v>
      </c>
      <c r="I1120" t="s">
        <v>7901</v>
      </c>
      <c r="J1120" t="s">
        <v>6877</v>
      </c>
      <c r="K1120" t="s">
        <v>2852</v>
      </c>
      <c r="M1120">
        <v>76800</v>
      </c>
      <c r="N1120">
        <v>1.1000000000000001</v>
      </c>
      <c r="O1120">
        <v>84.48</v>
      </c>
      <c r="Q1120" t="s">
        <v>3484</v>
      </c>
      <c r="R1120" s="2">
        <v>44927</v>
      </c>
      <c r="S1120">
        <v>5510</v>
      </c>
      <c r="T1120" s="2">
        <v>44562</v>
      </c>
      <c r="U1120" t="s">
        <v>6990</v>
      </c>
      <c r="V1120" t="s">
        <v>6991</v>
      </c>
      <c r="W1120">
        <v>0</v>
      </c>
      <c r="Y1120">
        <v>204</v>
      </c>
      <c r="Z1120" s="2">
        <v>42005</v>
      </c>
      <c r="AF1120" t="s">
        <v>20</v>
      </c>
      <c r="AG1120" t="s">
        <v>21</v>
      </c>
      <c r="AH1120">
        <v>5276</v>
      </c>
      <c r="AI1120">
        <v>1</v>
      </c>
      <c r="AJ1120">
        <v>5541</v>
      </c>
      <c r="AK1120" t="s">
        <v>3485</v>
      </c>
      <c r="AL1120" t="s">
        <v>7886</v>
      </c>
      <c r="AM1120" t="s">
        <v>7887</v>
      </c>
      <c r="AO1120" t="s">
        <v>3485</v>
      </c>
      <c r="AP1120" t="s">
        <v>3488</v>
      </c>
      <c r="AS1120" t="s">
        <v>26</v>
      </c>
      <c r="AU1120">
        <v>5276</v>
      </c>
      <c r="AV1120">
        <v>5276</v>
      </c>
      <c r="AW1120">
        <v>5276</v>
      </c>
      <c r="AX1120">
        <v>2</v>
      </c>
      <c r="AY1120">
        <v>4</v>
      </c>
      <c r="AZ1120">
        <v>400</v>
      </c>
      <c r="BB1120">
        <v>748</v>
      </c>
      <c r="BE1120" t="s">
        <v>3487</v>
      </c>
      <c r="BF1120" t="s">
        <v>3487</v>
      </c>
      <c r="BG1120" t="s">
        <v>31</v>
      </c>
      <c r="BK1120" t="s">
        <v>31</v>
      </c>
      <c r="BL1120" t="s">
        <v>31</v>
      </c>
      <c r="BM1120" s="2">
        <v>42005</v>
      </c>
    </row>
    <row r="1121" spans="1:65">
      <c r="A1121" t="s">
        <v>3483</v>
      </c>
      <c r="B1121">
        <v>56551</v>
      </c>
      <c r="C1121" t="s">
        <v>1908</v>
      </c>
      <c r="D1121">
        <v>6551</v>
      </c>
      <c r="E1121" t="s">
        <v>1908</v>
      </c>
      <c r="F1121" t="s">
        <v>7900</v>
      </c>
      <c r="G1121">
        <v>14</v>
      </c>
      <c r="I1121" t="s">
        <v>7901</v>
      </c>
      <c r="J1121" t="s">
        <v>6877</v>
      </c>
      <c r="K1121" t="s">
        <v>2852</v>
      </c>
      <c r="M1121">
        <v>207300</v>
      </c>
      <c r="N1121">
        <v>1.1000000000000001</v>
      </c>
      <c r="O1121">
        <v>228.03</v>
      </c>
      <c r="Q1121" t="s">
        <v>3484</v>
      </c>
      <c r="R1121" s="2">
        <v>44927</v>
      </c>
      <c r="S1121">
        <v>5510</v>
      </c>
      <c r="T1121" s="2">
        <v>44562</v>
      </c>
      <c r="U1121" t="s">
        <v>6990</v>
      </c>
      <c r="V1121" t="s">
        <v>6991</v>
      </c>
      <c r="W1121">
        <v>0</v>
      </c>
      <c r="Y1121">
        <v>204</v>
      </c>
      <c r="Z1121" s="2">
        <v>42005</v>
      </c>
      <c r="AF1121" t="s">
        <v>20</v>
      </c>
      <c r="AG1121" t="s">
        <v>21</v>
      </c>
      <c r="AH1121">
        <v>5276</v>
      </c>
      <c r="AI1121">
        <v>1</v>
      </c>
      <c r="AJ1121">
        <v>5541</v>
      </c>
      <c r="AK1121" t="s">
        <v>3485</v>
      </c>
      <c r="AL1121" t="s">
        <v>7886</v>
      </c>
      <c r="AM1121" t="s">
        <v>7887</v>
      </c>
      <c r="AO1121" t="s">
        <v>3485</v>
      </c>
      <c r="AP1121" t="s">
        <v>3488</v>
      </c>
      <c r="AS1121" t="s">
        <v>26</v>
      </c>
      <c r="AU1121">
        <v>5276</v>
      </c>
      <c r="AV1121">
        <v>5276</v>
      </c>
      <c r="AW1121">
        <v>5276</v>
      </c>
      <c r="AX1121">
        <v>3</v>
      </c>
      <c r="AY1121">
        <v>5</v>
      </c>
      <c r="AZ1121">
        <v>400</v>
      </c>
      <c r="BB1121">
        <v>748</v>
      </c>
      <c r="BE1121" t="s">
        <v>3487</v>
      </c>
      <c r="BF1121" t="s">
        <v>3487</v>
      </c>
      <c r="BG1121" t="s">
        <v>31</v>
      </c>
      <c r="BK1121" t="s">
        <v>31</v>
      </c>
      <c r="BL1121" t="s">
        <v>31</v>
      </c>
      <c r="BM1121" s="2">
        <v>42005</v>
      </c>
    </row>
    <row r="1122" spans="1:65">
      <c r="A1122">
        <v>87989</v>
      </c>
      <c r="B1122">
        <v>56551</v>
      </c>
      <c r="C1122" t="s">
        <v>1908</v>
      </c>
      <c r="D1122">
        <v>6551</v>
      </c>
      <c r="E1122" t="s">
        <v>1908</v>
      </c>
      <c r="F1122" t="s">
        <v>474</v>
      </c>
      <c r="G1122">
        <v>266</v>
      </c>
      <c r="I1122" t="s">
        <v>7850</v>
      </c>
      <c r="J1122" t="s">
        <v>6877</v>
      </c>
      <c r="K1122" t="s">
        <v>42</v>
      </c>
      <c r="M1122">
        <v>205300</v>
      </c>
      <c r="N1122">
        <v>1.1000000000000001</v>
      </c>
      <c r="O1122">
        <v>225.83</v>
      </c>
      <c r="Q1122" t="s">
        <v>2392</v>
      </c>
      <c r="R1122" s="2">
        <v>44927</v>
      </c>
      <c r="S1122">
        <v>5510</v>
      </c>
      <c r="T1122" s="2">
        <v>44562</v>
      </c>
      <c r="U1122" t="s">
        <v>6990</v>
      </c>
      <c r="V1122" t="s">
        <v>6991</v>
      </c>
      <c r="W1122">
        <v>0</v>
      </c>
      <c r="Y1122">
        <v>204</v>
      </c>
      <c r="Z1122" s="2">
        <v>42005</v>
      </c>
      <c r="AF1122" t="s">
        <v>20</v>
      </c>
      <c r="AG1122" t="s">
        <v>21</v>
      </c>
      <c r="AH1122">
        <v>5285</v>
      </c>
      <c r="AI1122">
        <v>1</v>
      </c>
      <c r="AJ1122">
        <v>5541</v>
      </c>
      <c r="AK1122" t="s">
        <v>2393</v>
      </c>
      <c r="AL1122" t="s">
        <v>2384</v>
      </c>
      <c r="AM1122" t="s">
        <v>7902</v>
      </c>
      <c r="AO1122" t="s">
        <v>7903</v>
      </c>
      <c r="AS1122" t="s">
        <v>26</v>
      </c>
      <c r="AU1122">
        <v>5285</v>
      </c>
      <c r="AV1122">
        <v>5285</v>
      </c>
      <c r="AW1122">
        <v>5285</v>
      </c>
      <c r="AX1122">
        <v>1</v>
      </c>
      <c r="AY1122">
        <v>1</v>
      </c>
      <c r="AZ1122">
        <v>400</v>
      </c>
      <c r="BB1122">
        <v>748</v>
      </c>
      <c r="BG1122" t="s">
        <v>31</v>
      </c>
      <c r="BK1122" t="s">
        <v>31</v>
      </c>
      <c r="BL1122" t="s">
        <v>31</v>
      </c>
      <c r="BM1122" s="2">
        <v>42005</v>
      </c>
    </row>
    <row r="1123" spans="1:65">
      <c r="A1123">
        <v>87989</v>
      </c>
      <c r="B1123">
        <v>56551</v>
      </c>
      <c r="C1123" t="s">
        <v>1908</v>
      </c>
      <c r="D1123">
        <v>6551</v>
      </c>
      <c r="E1123" t="s">
        <v>1908</v>
      </c>
      <c r="F1123" t="s">
        <v>474</v>
      </c>
      <c r="G1123">
        <v>270</v>
      </c>
      <c r="I1123" t="s">
        <v>7850</v>
      </c>
      <c r="J1123" t="s">
        <v>6877</v>
      </c>
      <c r="K1123" t="s">
        <v>651</v>
      </c>
      <c r="M1123">
        <v>23100</v>
      </c>
      <c r="N1123">
        <v>1.1000000000000001</v>
      </c>
      <c r="O1123">
        <v>25.41</v>
      </c>
      <c r="Q1123" t="s">
        <v>2392</v>
      </c>
      <c r="R1123" s="2">
        <v>44927</v>
      </c>
      <c r="S1123">
        <v>5510</v>
      </c>
      <c r="T1123" s="2">
        <v>44562</v>
      </c>
      <c r="U1123" t="s">
        <v>6990</v>
      </c>
      <c r="V1123" t="s">
        <v>6991</v>
      </c>
      <c r="W1123">
        <v>0</v>
      </c>
      <c r="Y1123">
        <v>204</v>
      </c>
      <c r="Z1123" s="2">
        <v>42005</v>
      </c>
      <c r="AF1123" t="s">
        <v>20</v>
      </c>
      <c r="AG1123" t="s">
        <v>21</v>
      </c>
      <c r="AH1123">
        <v>5285</v>
      </c>
      <c r="AI1123">
        <v>1</v>
      </c>
      <c r="AJ1123">
        <v>5541</v>
      </c>
      <c r="AK1123" t="s">
        <v>2393</v>
      </c>
      <c r="AL1123" t="s">
        <v>2384</v>
      </c>
      <c r="AM1123" t="s">
        <v>7902</v>
      </c>
      <c r="AO1123" t="s">
        <v>7903</v>
      </c>
      <c r="AS1123" t="s">
        <v>26</v>
      </c>
      <c r="AU1123">
        <v>5285</v>
      </c>
      <c r="AV1123">
        <v>5285</v>
      </c>
      <c r="AW1123">
        <v>5285</v>
      </c>
      <c r="AX1123">
        <v>2</v>
      </c>
      <c r="AY1123">
        <v>2</v>
      </c>
      <c r="AZ1123">
        <v>400</v>
      </c>
      <c r="BB1123">
        <v>748</v>
      </c>
      <c r="BG1123" t="s">
        <v>31</v>
      </c>
      <c r="BK1123" t="s">
        <v>31</v>
      </c>
      <c r="BL1123" t="s">
        <v>31</v>
      </c>
      <c r="BM1123" s="2">
        <v>42005</v>
      </c>
    </row>
    <row r="1124" spans="1:65">
      <c r="A1124">
        <v>87989</v>
      </c>
      <c r="B1124">
        <v>56551</v>
      </c>
      <c r="C1124" t="s">
        <v>1908</v>
      </c>
      <c r="D1124">
        <v>6551</v>
      </c>
      <c r="E1124" t="s">
        <v>1908</v>
      </c>
      <c r="F1124" t="s">
        <v>474</v>
      </c>
      <c r="G1124">
        <v>270</v>
      </c>
      <c r="I1124" t="s">
        <v>7850</v>
      </c>
      <c r="J1124" t="s">
        <v>6877</v>
      </c>
      <c r="K1124" t="s">
        <v>42</v>
      </c>
      <c r="M1124">
        <v>87200</v>
      </c>
      <c r="N1124">
        <v>1.1000000000000001</v>
      </c>
      <c r="O1124">
        <v>95.92</v>
      </c>
      <c r="Q1124" t="s">
        <v>2392</v>
      </c>
      <c r="R1124" s="2">
        <v>44927</v>
      </c>
      <c r="S1124">
        <v>5510</v>
      </c>
      <c r="T1124" s="2">
        <v>44562</v>
      </c>
      <c r="U1124" t="s">
        <v>6990</v>
      </c>
      <c r="V1124" t="s">
        <v>6991</v>
      </c>
      <c r="W1124">
        <v>0</v>
      </c>
      <c r="Y1124">
        <v>204</v>
      </c>
      <c r="Z1124" s="2">
        <v>42005</v>
      </c>
      <c r="AF1124" t="s">
        <v>20</v>
      </c>
      <c r="AG1124" t="s">
        <v>21</v>
      </c>
      <c r="AH1124">
        <v>5285</v>
      </c>
      <c r="AI1124">
        <v>1</v>
      </c>
      <c r="AJ1124">
        <v>5541</v>
      </c>
      <c r="AK1124" t="s">
        <v>2393</v>
      </c>
      <c r="AL1124" t="s">
        <v>2384</v>
      </c>
      <c r="AM1124" t="s">
        <v>7902</v>
      </c>
      <c r="AO1124" t="s">
        <v>7903</v>
      </c>
      <c r="AS1124" t="s">
        <v>26</v>
      </c>
      <c r="AU1124">
        <v>5285</v>
      </c>
      <c r="AV1124">
        <v>5285</v>
      </c>
      <c r="AW1124">
        <v>5285</v>
      </c>
      <c r="AX1124">
        <v>3</v>
      </c>
      <c r="AY1124">
        <v>3</v>
      </c>
      <c r="AZ1124">
        <v>400</v>
      </c>
      <c r="BB1124">
        <v>748</v>
      </c>
      <c r="BG1124" t="s">
        <v>31</v>
      </c>
      <c r="BK1124" t="s">
        <v>31</v>
      </c>
      <c r="BL1124" t="s">
        <v>31</v>
      </c>
      <c r="BM1124" s="2">
        <v>42005</v>
      </c>
    </row>
    <row r="1125" spans="1:65">
      <c r="A1125">
        <v>87989</v>
      </c>
      <c r="B1125">
        <v>56551</v>
      </c>
      <c r="C1125" t="s">
        <v>1908</v>
      </c>
      <c r="D1125">
        <v>6551</v>
      </c>
      <c r="E1125" t="s">
        <v>1908</v>
      </c>
      <c r="F1125" t="s">
        <v>474</v>
      </c>
      <c r="G1125">
        <v>266</v>
      </c>
      <c r="J1125" t="s">
        <v>6900</v>
      </c>
      <c r="K1125" t="s">
        <v>42</v>
      </c>
      <c r="M1125">
        <v>37900</v>
      </c>
      <c r="N1125">
        <v>1.1000000000000001</v>
      </c>
      <c r="O1125">
        <v>41.69</v>
      </c>
      <c r="Q1125" t="s">
        <v>2392</v>
      </c>
      <c r="R1125" s="2">
        <v>44927</v>
      </c>
      <c r="S1125">
        <v>5510</v>
      </c>
      <c r="T1125" s="2">
        <v>44562</v>
      </c>
      <c r="U1125" t="s">
        <v>6990</v>
      </c>
      <c r="V1125" t="s">
        <v>6991</v>
      </c>
      <c r="W1125">
        <v>0</v>
      </c>
      <c r="Y1125">
        <v>204</v>
      </c>
      <c r="Z1125" s="2">
        <v>42005</v>
      </c>
      <c r="AF1125" t="s">
        <v>20</v>
      </c>
      <c r="AG1125" t="s">
        <v>21</v>
      </c>
      <c r="AH1125">
        <v>5285</v>
      </c>
      <c r="AI1125">
        <v>1</v>
      </c>
      <c r="AJ1125">
        <v>5557</v>
      </c>
      <c r="AK1125" t="s">
        <v>2393</v>
      </c>
      <c r="AL1125" t="s">
        <v>2384</v>
      </c>
      <c r="AM1125" t="s">
        <v>7902</v>
      </c>
      <c r="AO1125" t="s">
        <v>7903</v>
      </c>
      <c r="AS1125" t="s">
        <v>26</v>
      </c>
      <c r="AU1125">
        <v>5285</v>
      </c>
      <c r="AV1125">
        <v>5285</v>
      </c>
      <c r="AW1125">
        <v>5285</v>
      </c>
      <c r="AX1125">
        <v>1</v>
      </c>
      <c r="AY1125">
        <v>5</v>
      </c>
      <c r="AZ1125">
        <v>400</v>
      </c>
      <c r="BB1125">
        <v>748</v>
      </c>
      <c r="BG1125" t="s">
        <v>31</v>
      </c>
      <c r="BK1125" t="s">
        <v>31</v>
      </c>
      <c r="BL1125" t="s">
        <v>31</v>
      </c>
      <c r="BM1125" s="2">
        <v>42005</v>
      </c>
    </row>
    <row r="1126" spans="1:65">
      <c r="A1126">
        <v>88011</v>
      </c>
      <c r="B1126">
        <v>56551</v>
      </c>
      <c r="C1126" t="s">
        <v>1908</v>
      </c>
      <c r="D1126">
        <v>6551</v>
      </c>
      <c r="E1126" t="s">
        <v>1908</v>
      </c>
      <c r="F1126" t="s">
        <v>7503</v>
      </c>
      <c r="G1126">
        <v>310</v>
      </c>
      <c r="I1126" t="s">
        <v>7721</v>
      </c>
      <c r="J1126" t="s">
        <v>6877</v>
      </c>
      <c r="K1126" t="s">
        <v>42</v>
      </c>
      <c r="M1126">
        <v>323500</v>
      </c>
      <c r="N1126">
        <v>1.1000000000000001</v>
      </c>
      <c r="O1126">
        <v>355.85</v>
      </c>
      <c r="Q1126" t="s">
        <v>2395</v>
      </c>
      <c r="R1126" s="2">
        <v>44927</v>
      </c>
      <c r="S1126">
        <v>5510</v>
      </c>
      <c r="T1126" s="2">
        <v>44562</v>
      </c>
      <c r="U1126" t="s">
        <v>6990</v>
      </c>
      <c r="V1126" t="s">
        <v>6991</v>
      </c>
      <c r="W1126">
        <v>0</v>
      </c>
      <c r="Y1126">
        <v>204</v>
      </c>
      <c r="Z1126" s="2">
        <v>42005</v>
      </c>
      <c r="AC1126" s="2">
        <v>40308</v>
      </c>
      <c r="AE1126" t="s">
        <v>7721</v>
      </c>
      <c r="AF1126" t="s">
        <v>20</v>
      </c>
      <c r="AG1126" t="s">
        <v>21</v>
      </c>
      <c r="AH1126">
        <v>5292</v>
      </c>
      <c r="AI1126">
        <v>1</v>
      </c>
      <c r="AJ1126">
        <v>5541</v>
      </c>
      <c r="AO1126" t="s">
        <v>7503</v>
      </c>
      <c r="AS1126" t="s">
        <v>26</v>
      </c>
      <c r="AU1126">
        <v>5292</v>
      </c>
      <c r="AV1126">
        <v>5292</v>
      </c>
      <c r="AW1126">
        <v>5292</v>
      </c>
      <c r="AX1126">
        <v>1</v>
      </c>
      <c r="AY1126">
        <v>1</v>
      </c>
      <c r="AZ1126">
        <v>400</v>
      </c>
      <c r="BB1126">
        <v>748</v>
      </c>
      <c r="BG1126" t="s">
        <v>32</v>
      </c>
      <c r="BH1126" t="s">
        <v>34</v>
      </c>
      <c r="BK1126" t="s">
        <v>31</v>
      </c>
      <c r="BL1126" t="s">
        <v>31</v>
      </c>
      <c r="BM1126" s="2">
        <v>42005</v>
      </c>
    </row>
    <row r="1127" spans="1:65">
      <c r="A1127">
        <v>89938</v>
      </c>
      <c r="B1127">
        <v>56551</v>
      </c>
      <c r="C1127" t="s">
        <v>1908</v>
      </c>
      <c r="D1127">
        <v>6551</v>
      </c>
      <c r="E1127" t="s">
        <v>1908</v>
      </c>
      <c r="F1127" t="s">
        <v>7611</v>
      </c>
      <c r="G1127">
        <v>10</v>
      </c>
      <c r="I1127" t="s">
        <v>7613</v>
      </c>
      <c r="J1127" t="s">
        <v>6883</v>
      </c>
      <c r="K1127" t="s">
        <v>206</v>
      </c>
      <c r="M1127">
        <v>243100</v>
      </c>
      <c r="N1127">
        <v>1.1000000000000001</v>
      </c>
      <c r="O1127">
        <v>267.41000000000003</v>
      </c>
      <c r="Q1127" t="s">
        <v>7614</v>
      </c>
      <c r="R1127" s="2">
        <v>44927</v>
      </c>
      <c r="S1127">
        <v>5510</v>
      </c>
      <c r="T1127" s="2">
        <v>44562</v>
      </c>
      <c r="U1127" t="s">
        <v>6990</v>
      </c>
      <c r="V1127" t="s">
        <v>6991</v>
      </c>
      <c r="W1127">
        <v>0</v>
      </c>
      <c r="Y1127">
        <v>204</v>
      </c>
      <c r="Z1127" s="2">
        <v>42005</v>
      </c>
      <c r="AE1127" t="s">
        <v>7613</v>
      </c>
      <c r="AF1127" t="s">
        <v>20</v>
      </c>
      <c r="AG1127" t="s">
        <v>21</v>
      </c>
      <c r="AH1127">
        <v>5295</v>
      </c>
      <c r="AI1127">
        <v>1</v>
      </c>
      <c r="AJ1127">
        <v>5540</v>
      </c>
      <c r="AO1127" t="s">
        <v>7611</v>
      </c>
      <c r="AS1127" t="s">
        <v>26</v>
      </c>
      <c r="AU1127">
        <v>5295</v>
      </c>
      <c r="AV1127">
        <v>5295</v>
      </c>
      <c r="AW1127">
        <v>5295</v>
      </c>
      <c r="AX1127">
        <v>1</v>
      </c>
      <c r="AY1127">
        <v>1</v>
      </c>
      <c r="AZ1127">
        <v>400</v>
      </c>
      <c r="BB1127">
        <v>748</v>
      </c>
      <c r="BG1127" t="s">
        <v>31</v>
      </c>
      <c r="BK1127" t="s">
        <v>31</v>
      </c>
      <c r="BL1127" t="s">
        <v>31</v>
      </c>
      <c r="BM1127" s="2">
        <v>42005</v>
      </c>
    </row>
    <row r="1128" spans="1:65">
      <c r="A1128" t="s">
        <v>3489</v>
      </c>
      <c r="B1128">
        <v>56551</v>
      </c>
      <c r="C1128" t="s">
        <v>1908</v>
      </c>
      <c r="D1128">
        <v>6551</v>
      </c>
      <c r="E1128" t="s">
        <v>1908</v>
      </c>
      <c r="F1128" t="s">
        <v>7904</v>
      </c>
      <c r="G1128">
        <v>15</v>
      </c>
      <c r="I1128" t="s">
        <v>7905</v>
      </c>
      <c r="J1128" t="s">
        <v>6883</v>
      </c>
      <c r="K1128" t="s">
        <v>1834</v>
      </c>
      <c r="L1128" t="s">
        <v>2397</v>
      </c>
      <c r="M1128">
        <v>27219500</v>
      </c>
      <c r="N1128">
        <v>1.1000000000000001</v>
      </c>
      <c r="O1128">
        <v>29941.45</v>
      </c>
      <c r="Q1128" t="s">
        <v>3490</v>
      </c>
      <c r="R1128" s="2">
        <v>44927</v>
      </c>
      <c r="S1128">
        <v>5510</v>
      </c>
      <c r="T1128" s="2">
        <v>44562</v>
      </c>
      <c r="U1128" t="s">
        <v>6990</v>
      </c>
      <c r="V1128" t="s">
        <v>6991</v>
      </c>
      <c r="W1128">
        <v>0</v>
      </c>
      <c r="Y1128">
        <v>204</v>
      </c>
      <c r="Z1128" s="2">
        <v>42005</v>
      </c>
      <c r="AC1128" s="2">
        <v>45632</v>
      </c>
      <c r="AF1128" t="s">
        <v>20</v>
      </c>
      <c r="AG1128" t="s">
        <v>21</v>
      </c>
      <c r="AH1128">
        <v>5301</v>
      </c>
      <c r="AI1128">
        <v>1</v>
      </c>
      <c r="AJ1128">
        <v>5540</v>
      </c>
      <c r="AK1128" t="s">
        <v>3491</v>
      </c>
      <c r="AL1128" t="s">
        <v>7886</v>
      </c>
      <c r="AM1128" t="s">
        <v>7887</v>
      </c>
      <c r="AO1128" t="s">
        <v>3491</v>
      </c>
      <c r="AS1128" t="s">
        <v>26</v>
      </c>
      <c r="AU1128">
        <v>5301</v>
      </c>
      <c r="AV1128">
        <v>5301</v>
      </c>
      <c r="AW1128">
        <v>5301</v>
      </c>
      <c r="AX1128">
        <v>1</v>
      </c>
      <c r="AY1128">
        <v>1</v>
      </c>
      <c r="AZ1128">
        <v>400</v>
      </c>
      <c r="BB1128">
        <v>748</v>
      </c>
      <c r="BG1128" t="s">
        <v>31</v>
      </c>
      <c r="BK1128" t="s">
        <v>31</v>
      </c>
      <c r="BL1128" t="s">
        <v>31</v>
      </c>
      <c r="BM1128" s="2">
        <v>42005</v>
      </c>
    </row>
    <row r="1129" spans="1:65">
      <c r="A1129" t="s">
        <v>3489</v>
      </c>
      <c r="B1129">
        <v>56551</v>
      </c>
      <c r="C1129" t="s">
        <v>1908</v>
      </c>
      <c r="D1129">
        <v>6551</v>
      </c>
      <c r="E1129" t="s">
        <v>1908</v>
      </c>
      <c r="F1129" t="s">
        <v>7904</v>
      </c>
      <c r="G1129">
        <v>15</v>
      </c>
      <c r="I1129" t="s">
        <v>7905</v>
      </c>
      <c r="J1129" t="s">
        <v>6877</v>
      </c>
      <c r="K1129" t="s">
        <v>1834</v>
      </c>
      <c r="M1129">
        <v>20200</v>
      </c>
      <c r="N1129">
        <v>1.1000000000000001</v>
      </c>
      <c r="O1129">
        <v>22.22</v>
      </c>
      <c r="Q1129" t="s">
        <v>3490</v>
      </c>
      <c r="R1129" s="2">
        <v>44927</v>
      </c>
      <c r="S1129">
        <v>5510</v>
      </c>
      <c r="T1129" s="2">
        <v>44562</v>
      </c>
      <c r="U1129" t="s">
        <v>6990</v>
      </c>
      <c r="V1129" t="s">
        <v>6991</v>
      </c>
      <c r="W1129">
        <v>0</v>
      </c>
      <c r="Y1129">
        <v>204</v>
      </c>
      <c r="Z1129" s="2">
        <v>42005</v>
      </c>
      <c r="AC1129" s="2">
        <v>45632</v>
      </c>
      <c r="AF1129" t="s">
        <v>20</v>
      </c>
      <c r="AG1129" t="s">
        <v>21</v>
      </c>
      <c r="AH1129">
        <v>5301</v>
      </c>
      <c r="AI1129">
        <v>1</v>
      </c>
      <c r="AJ1129">
        <v>5541</v>
      </c>
      <c r="AK1129" t="s">
        <v>3491</v>
      </c>
      <c r="AL1129" t="s">
        <v>7886</v>
      </c>
      <c r="AM1129" t="s">
        <v>7887</v>
      </c>
      <c r="AO1129" t="s">
        <v>3491</v>
      </c>
      <c r="AS1129" t="s">
        <v>26</v>
      </c>
      <c r="AU1129">
        <v>5301</v>
      </c>
      <c r="AV1129">
        <v>5301</v>
      </c>
      <c r="AW1129">
        <v>5301</v>
      </c>
      <c r="AX1129">
        <v>1</v>
      </c>
      <c r="AY1129">
        <v>2</v>
      </c>
      <c r="AZ1129">
        <v>400</v>
      </c>
      <c r="BB1129">
        <v>748</v>
      </c>
      <c r="BG1129" t="s">
        <v>31</v>
      </c>
      <c r="BK1129" t="s">
        <v>31</v>
      </c>
      <c r="BL1129" t="s">
        <v>31</v>
      </c>
      <c r="BM1129" s="2">
        <v>42005</v>
      </c>
    </row>
    <row r="1130" spans="1:65">
      <c r="A1130" t="s">
        <v>3489</v>
      </c>
      <c r="B1130">
        <v>56551</v>
      </c>
      <c r="C1130" t="s">
        <v>1908</v>
      </c>
      <c r="D1130">
        <v>6551</v>
      </c>
      <c r="E1130" t="s">
        <v>1908</v>
      </c>
      <c r="F1130" t="s">
        <v>7904</v>
      </c>
      <c r="G1130">
        <v>15</v>
      </c>
      <c r="I1130" t="s">
        <v>7905</v>
      </c>
      <c r="J1130" t="s">
        <v>6877</v>
      </c>
      <c r="K1130" t="s">
        <v>2852</v>
      </c>
      <c r="M1130">
        <v>98400</v>
      </c>
      <c r="N1130">
        <v>1.1000000000000001</v>
      </c>
      <c r="O1130">
        <v>108.24</v>
      </c>
      <c r="Q1130" t="s">
        <v>3490</v>
      </c>
      <c r="R1130" s="2">
        <v>44927</v>
      </c>
      <c r="S1130">
        <v>5510</v>
      </c>
      <c r="T1130" s="2">
        <v>44562</v>
      </c>
      <c r="U1130" t="s">
        <v>6990</v>
      </c>
      <c r="V1130" t="s">
        <v>6991</v>
      </c>
      <c r="W1130">
        <v>0</v>
      </c>
      <c r="Y1130">
        <v>204</v>
      </c>
      <c r="Z1130" s="2">
        <v>42005</v>
      </c>
      <c r="AC1130" s="2">
        <v>45632</v>
      </c>
      <c r="AF1130" t="s">
        <v>20</v>
      </c>
      <c r="AG1130" t="s">
        <v>21</v>
      </c>
      <c r="AH1130">
        <v>5301</v>
      </c>
      <c r="AI1130">
        <v>1</v>
      </c>
      <c r="AJ1130">
        <v>5541</v>
      </c>
      <c r="AK1130" t="s">
        <v>3491</v>
      </c>
      <c r="AL1130" t="s">
        <v>7886</v>
      </c>
      <c r="AM1130" t="s">
        <v>7887</v>
      </c>
      <c r="AO1130" t="s">
        <v>3491</v>
      </c>
      <c r="AS1130" t="s">
        <v>26</v>
      </c>
      <c r="AU1130">
        <v>5301</v>
      </c>
      <c r="AV1130">
        <v>5301</v>
      </c>
      <c r="AW1130">
        <v>5301</v>
      </c>
      <c r="AX1130">
        <v>2</v>
      </c>
      <c r="AY1130">
        <v>3</v>
      </c>
      <c r="AZ1130">
        <v>400</v>
      </c>
      <c r="BB1130">
        <v>748</v>
      </c>
      <c r="BG1130" t="s">
        <v>31</v>
      </c>
      <c r="BK1130" t="s">
        <v>31</v>
      </c>
      <c r="BL1130" t="s">
        <v>31</v>
      </c>
      <c r="BM1130" s="2">
        <v>42005</v>
      </c>
    </row>
    <row r="1131" spans="1:65">
      <c r="A1131" t="s">
        <v>3489</v>
      </c>
      <c r="B1131">
        <v>56551</v>
      </c>
      <c r="C1131" t="s">
        <v>1908</v>
      </c>
      <c r="D1131">
        <v>6551</v>
      </c>
      <c r="E1131" t="s">
        <v>1908</v>
      </c>
      <c r="F1131" t="s">
        <v>7904</v>
      </c>
      <c r="G1131">
        <v>15</v>
      </c>
      <c r="I1131" t="s">
        <v>7905</v>
      </c>
      <c r="J1131" t="s">
        <v>6877</v>
      </c>
      <c r="K1131" t="s">
        <v>2852</v>
      </c>
      <c r="M1131">
        <v>601200</v>
      </c>
      <c r="N1131">
        <v>1.1000000000000001</v>
      </c>
      <c r="O1131">
        <v>661.32</v>
      </c>
      <c r="Q1131" t="s">
        <v>3490</v>
      </c>
      <c r="R1131" s="2">
        <v>44927</v>
      </c>
      <c r="S1131">
        <v>5510</v>
      </c>
      <c r="T1131" s="2">
        <v>44562</v>
      </c>
      <c r="U1131" t="s">
        <v>6990</v>
      </c>
      <c r="V1131" t="s">
        <v>6991</v>
      </c>
      <c r="W1131">
        <v>0</v>
      </c>
      <c r="Y1131">
        <v>204</v>
      </c>
      <c r="Z1131" s="2">
        <v>42005</v>
      </c>
      <c r="AC1131" s="2">
        <v>45632</v>
      </c>
      <c r="AF1131" t="s">
        <v>20</v>
      </c>
      <c r="AG1131" t="s">
        <v>21</v>
      </c>
      <c r="AH1131">
        <v>5301</v>
      </c>
      <c r="AI1131">
        <v>1</v>
      </c>
      <c r="AJ1131">
        <v>5541</v>
      </c>
      <c r="AK1131" t="s">
        <v>3491</v>
      </c>
      <c r="AL1131" t="s">
        <v>7886</v>
      </c>
      <c r="AM1131" t="s">
        <v>7887</v>
      </c>
      <c r="AO1131" t="s">
        <v>3491</v>
      </c>
      <c r="AS1131" t="s">
        <v>26</v>
      </c>
      <c r="AU1131">
        <v>5301</v>
      </c>
      <c r="AV1131">
        <v>5301</v>
      </c>
      <c r="AW1131">
        <v>5301</v>
      </c>
      <c r="AX1131">
        <v>3</v>
      </c>
      <c r="AY1131">
        <v>4</v>
      </c>
      <c r="AZ1131">
        <v>400</v>
      </c>
      <c r="BB1131">
        <v>748</v>
      </c>
      <c r="BG1131" t="s">
        <v>31</v>
      </c>
      <c r="BK1131" t="s">
        <v>31</v>
      </c>
      <c r="BL1131" t="s">
        <v>31</v>
      </c>
      <c r="BM1131" s="2">
        <v>42005</v>
      </c>
    </row>
    <row r="1132" spans="1:65">
      <c r="A1132">
        <v>111392</v>
      </c>
      <c r="B1132">
        <v>56551</v>
      </c>
      <c r="C1132" t="s">
        <v>1908</v>
      </c>
      <c r="D1132">
        <v>6551</v>
      </c>
      <c r="E1132" t="s">
        <v>1908</v>
      </c>
      <c r="F1132" t="s">
        <v>7906</v>
      </c>
      <c r="G1132">
        <v>45</v>
      </c>
      <c r="H1132">
        <v>-46</v>
      </c>
      <c r="I1132" t="s">
        <v>7907</v>
      </c>
      <c r="J1132" t="s">
        <v>6883</v>
      </c>
      <c r="K1132" t="s">
        <v>240</v>
      </c>
      <c r="M1132">
        <v>3514100</v>
      </c>
      <c r="N1132">
        <v>1.1000000000000001</v>
      </c>
      <c r="O1132">
        <v>3865.51</v>
      </c>
      <c r="Q1132" t="s">
        <v>3159</v>
      </c>
      <c r="R1132" s="2">
        <v>44927</v>
      </c>
      <c r="S1132">
        <v>5510</v>
      </c>
      <c r="T1132" s="2">
        <v>44562</v>
      </c>
      <c r="U1132" t="s">
        <v>6990</v>
      </c>
      <c r="V1132" t="s">
        <v>6991</v>
      </c>
      <c r="W1132">
        <v>0</v>
      </c>
      <c r="Y1132">
        <v>204</v>
      </c>
      <c r="Z1132" s="2">
        <v>43770</v>
      </c>
      <c r="AE1132" t="s">
        <v>7907</v>
      </c>
      <c r="AF1132" t="s">
        <v>20</v>
      </c>
      <c r="AG1132" t="s">
        <v>21</v>
      </c>
      <c r="AH1132">
        <v>5302</v>
      </c>
      <c r="AI1132">
        <v>1</v>
      </c>
      <c r="AJ1132">
        <v>5540</v>
      </c>
      <c r="AO1132" t="s">
        <v>7906</v>
      </c>
      <c r="AS1132" t="s">
        <v>7401</v>
      </c>
      <c r="AU1132">
        <v>5302</v>
      </c>
      <c r="AV1132">
        <v>5302</v>
      </c>
      <c r="AW1132">
        <v>5302</v>
      </c>
      <c r="AX1132">
        <v>1</v>
      </c>
      <c r="AY1132">
        <v>1</v>
      </c>
      <c r="AZ1132">
        <v>400</v>
      </c>
      <c r="BB1132">
        <v>748</v>
      </c>
      <c r="BE1132" t="s">
        <v>3162</v>
      </c>
      <c r="BF1132" t="s">
        <v>3162</v>
      </c>
      <c r="BG1132" t="s">
        <v>32</v>
      </c>
      <c r="BK1132" t="s">
        <v>31</v>
      </c>
      <c r="BL1132" t="s">
        <v>31</v>
      </c>
      <c r="BM1132" s="2">
        <v>43770</v>
      </c>
    </row>
    <row r="1133" spans="1:65">
      <c r="A1133">
        <v>111392</v>
      </c>
      <c r="B1133">
        <v>56551</v>
      </c>
      <c r="C1133" t="s">
        <v>1908</v>
      </c>
      <c r="D1133">
        <v>6551</v>
      </c>
      <c r="E1133" t="s">
        <v>1908</v>
      </c>
      <c r="F1133" t="s">
        <v>7906</v>
      </c>
      <c r="G1133">
        <v>45</v>
      </c>
      <c r="H1133">
        <v>-46</v>
      </c>
      <c r="I1133" t="s">
        <v>7907</v>
      </c>
      <c r="J1133" t="s">
        <v>6877</v>
      </c>
      <c r="K1133" t="s">
        <v>240</v>
      </c>
      <c r="M1133">
        <v>674400</v>
      </c>
      <c r="N1133">
        <v>1.1000000000000001</v>
      </c>
      <c r="O1133">
        <v>741.84</v>
      </c>
      <c r="Q1133" t="s">
        <v>3159</v>
      </c>
      <c r="R1133" s="2">
        <v>44927</v>
      </c>
      <c r="S1133">
        <v>5510</v>
      </c>
      <c r="T1133" s="2">
        <v>44562</v>
      </c>
      <c r="U1133" t="s">
        <v>6990</v>
      </c>
      <c r="V1133" t="s">
        <v>6991</v>
      </c>
      <c r="W1133">
        <v>0</v>
      </c>
      <c r="Y1133">
        <v>204</v>
      </c>
      <c r="Z1133" s="2">
        <v>43770</v>
      </c>
      <c r="AE1133" t="s">
        <v>7907</v>
      </c>
      <c r="AF1133" t="s">
        <v>20</v>
      </c>
      <c r="AG1133" t="s">
        <v>21</v>
      </c>
      <c r="AH1133">
        <v>5302</v>
      </c>
      <c r="AI1133">
        <v>1</v>
      </c>
      <c r="AJ1133">
        <v>5541</v>
      </c>
      <c r="AO1133" t="s">
        <v>7906</v>
      </c>
      <c r="AS1133" t="s">
        <v>7401</v>
      </c>
      <c r="AU1133">
        <v>5302</v>
      </c>
      <c r="AV1133">
        <v>5302</v>
      </c>
      <c r="AW1133">
        <v>5302</v>
      </c>
      <c r="AX1133">
        <v>2</v>
      </c>
      <c r="AY1133">
        <v>2</v>
      </c>
      <c r="AZ1133">
        <v>400</v>
      </c>
      <c r="BB1133">
        <v>748</v>
      </c>
      <c r="BE1133" t="s">
        <v>3162</v>
      </c>
      <c r="BF1133" t="s">
        <v>3162</v>
      </c>
      <c r="BG1133" t="s">
        <v>32</v>
      </c>
      <c r="BK1133" t="s">
        <v>31</v>
      </c>
      <c r="BL1133" t="s">
        <v>31</v>
      </c>
      <c r="BM1133" s="2">
        <v>43770</v>
      </c>
    </row>
    <row r="1134" spans="1:65">
      <c r="A1134">
        <v>99674</v>
      </c>
      <c r="B1134">
        <v>56551</v>
      </c>
      <c r="C1134" t="s">
        <v>1908</v>
      </c>
      <c r="D1134">
        <v>6551</v>
      </c>
      <c r="E1134" t="s">
        <v>1908</v>
      </c>
      <c r="F1134" t="s">
        <v>7729</v>
      </c>
      <c r="G1134">
        <v>52</v>
      </c>
      <c r="I1134" t="s">
        <v>7908</v>
      </c>
      <c r="J1134" t="s">
        <v>6883</v>
      </c>
      <c r="K1134" t="s">
        <v>2451</v>
      </c>
      <c r="M1134">
        <v>1923500</v>
      </c>
      <c r="N1134">
        <v>1.1000000000000001</v>
      </c>
      <c r="O1134">
        <v>2115.85</v>
      </c>
      <c r="Q1134" t="s">
        <v>2058</v>
      </c>
      <c r="R1134" s="2">
        <v>44927</v>
      </c>
      <c r="S1134">
        <v>5510</v>
      </c>
      <c r="T1134" s="2">
        <v>44562</v>
      </c>
      <c r="U1134" t="s">
        <v>6990</v>
      </c>
      <c r="V1134" t="s">
        <v>6991</v>
      </c>
      <c r="W1134">
        <v>0</v>
      </c>
      <c r="Y1134">
        <v>204</v>
      </c>
      <c r="Z1134" s="2">
        <v>42005</v>
      </c>
      <c r="AE1134" t="s">
        <v>7730</v>
      </c>
      <c r="AF1134" t="s">
        <v>20</v>
      </c>
      <c r="AG1134" t="s">
        <v>21</v>
      </c>
      <c r="AH1134">
        <v>5309</v>
      </c>
      <c r="AI1134">
        <v>1</v>
      </c>
      <c r="AJ1134">
        <v>5540</v>
      </c>
      <c r="AO1134" t="s">
        <v>7729</v>
      </c>
      <c r="AS1134" t="s">
        <v>26</v>
      </c>
      <c r="AU1134">
        <v>5309</v>
      </c>
      <c r="AV1134">
        <v>5309</v>
      </c>
      <c r="AW1134">
        <v>5309</v>
      </c>
      <c r="AX1134">
        <v>1</v>
      </c>
      <c r="AY1134">
        <v>1</v>
      </c>
      <c r="AZ1134">
        <v>400</v>
      </c>
      <c r="BB1134">
        <v>748</v>
      </c>
      <c r="BE1134" t="s">
        <v>2521</v>
      </c>
      <c r="BF1134" t="s">
        <v>2521</v>
      </c>
      <c r="BG1134" t="s">
        <v>31</v>
      </c>
      <c r="BK1134" t="s">
        <v>31</v>
      </c>
      <c r="BL1134" t="s">
        <v>31</v>
      </c>
      <c r="BM1134" s="2">
        <v>42005</v>
      </c>
    </row>
    <row r="1135" spans="1:65">
      <c r="A1135" t="s">
        <v>4405</v>
      </c>
      <c r="B1135">
        <v>56551</v>
      </c>
      <c r="C1135" t="s">
        <v>1908</v>
      </c>
      <c r="D1135">
        <v>6551</v>
      </c>
      <c r="E1135" t="s">
        <v>1908</v>
      </c>
      <c r="F1135" t="s">
        <v>7909</v>
      </c>
      <c r="G1135">
        <v>207</v>
      </c>
      <c r="I1135" t="s">
        <v>7910</v>
      </c>
      <c r="J1135" t="s">
        <v>6883</v>
      </c>
      <c r="K1135" t="s">
        <v>504</v>
      </c>
      <c r="M1135">
        <v>326400</v>
      </c>
      <c r="N1135">
        <v>1.1000000000000001</v>
      </c>
      <c r="O1135">
        <v>359.04</v>
      </c>
      <c r="Q1135" t="s">
        <v>4406</v>
      </c>
      <c r="R1135" s="2">
        <v>44927</v>
      </c>
      <c r="S1135">
        <v>5510</v>
      </c>
      <c r="T1135" s="2">
        <v>44562</v>
      </c>
      <c r="U1135" t="s">
        <v>6990</v>
      </c>
      <c r="V1135" t="s">
        <v>6991</v>
      </c>
      <c r="W1135">
        <v>0</v>
      </c>
      <c r="Y1135">
        <v>204</v>
      </c>
      <c r="Z1135" s="2">
        <v>42005</v>
      </c>
      <c r="AF1135" t="s">
        <v>20</v>
      </c>
      <c r="AG1135" t="s">
        <v>21</v>
      </c>
      <c r="AH1135">
        <v>5312</v>
      </c>
      <c r="AI1135">
        <v>1</v>
      </c>
      <c r="AJ1135">
        <v>5540</v>
      </c>
      <c r="AO1135" t="s">
        <v>4406</v>
      </c>
      <c r="AS1135" t="s">
        <v>26</v>
      </c>
      <c r="AU1135">
        <v>5312</v>
      </c>
      <c r="AV1135">
        <v>5312</v>
      </c>
      <c r="AW1135">
        <v>5312</v>
      </c>
      <c r="AX1135">
        <v>1</v>
      </c>
      <c r="AY1135">
        <v>1</v>
      </c>
      <c r="AZ1135">
        <v>400</v>
      </c>
      <c r="BB1135">
        <v>748</v>
      </c>
      <c r="BG1135" t="s">
        <v>31</v>
      </c>
      <c r="BK1135" t="s">
        <v>31</v>
      </c>
      <c r="BL1135" t="s">
        <v>31</v>
      </c>
      <c r="BM1135" s="2">
        <v>42005</v>
      </c>
    </row>
    <row r="1136" spans="1:65">
      <c r="A1136">
        <v>32779</v>
      </c>
      <c r="B1136">
        <v>56551</v>
      </c>
      <c r="C1136" t="s">
        <v>1908</v>
      </c>
      <c r="D1136">
        <v>6551</v>
      </c>
      <c r="E1136" t="s">
        <v>1908</v>
      </c>
      <c r="F1136" t="s">
        <v>7911</v>
      </c>
      <c r="G1136">
        <v>18</v>
      </c>
      <c r="I1136" t="s">
        <v>7912</v>
      </c>
      <c r="J1136" t="s">
        <v>6883</v>
      </c>
      <c r="K1136" t="s">
        <v>498</v>
      </c>
      <c r="L1136" t="s">
        <v>27</v>
      </c>
      <c r="M1136">
        <v>285600</v>
      </c>
      <c r="N1136">
        <v>1.1000000000000001</v>
      </c>
      <c r="O1136">
        <v>314.16000000000003</v>
      </c>
      <c r="Q1136" t="s">
        <v>1951</v>
      </c>
      <c r="R1136" s="2">
        <v>44927</v>
      </c>
      <c r="S1136">
        <v>5510</v>
      </c>
      <c r="T1136" s="2">
        <v>44562</v>
      </c>
      <c r="U1136" t="s">
        <v>6990</v>
      </c>
      <c r="V1136" t="s">
        <v>6991</v>
      </c>
      <c r="W1136">
        <v>0</v>
      </c>
      <c r="Y1136">
        <v>204</v>
      </c>
      <c r="Z1136" s="2">
        <v>42005</v>
      </c>
      <c r="AC1136" s="2">
        <v>39005</v>
      </c>
      <c r="AF1136" t="s">
        <v>20</v>
      </c>
      <c r="AG1136" t="s">
        <v>21</v>
      </c>
      <c r="AH1136">
        <v>5313</v>
      </c>
      <c r="AI1136">
        <v>1</v>
      </c>
      <c r="AJ1136">
        <v>5540</v>
      </c>
      <c r="AO1136" t="s">
        <v>7911</v>
      </c>
      <c r="AS1136" t="s">
        <v>26</v>
      </c>
      <c r="AU1136">
        <v>5313</v>
      </c>
      <c r="AV1136">
        <v>5313</v>
      </c>
      <c r="AW1136">
        <v>5313</v>
      </c>
      <c r="AX1136">
        <v>1</v>
      </c>
      <c r="AY1136">
        <v>1</v>
      </c>
      <c r="AZ1136">
        <v>400</v>
      </c>
      <c r="BB1136">
        <v>748</v>
      </c>
      <c r="BG1136" t="s">
        <v>31</v>
      </c>
      <c r="BK1136" t="s">
        <v>31</v>
      </c>
      <c r="BL1136" t="s">
        <v>31</v>
      </c>
      <c r="BM1136" s="2">
        <v>42005</v>
      </c>
    </row>
    <row r="1137" spans="1:65">
      <c r="A1137">
        <v>32812</v>
      </c>
      <c r="B1137">
        <v>56551</v>
      </c>
      <c r="C1137" t="s">
        <v>1908</v>
      </c>
      <c r="D1137">
        <v>6551</v>
      </c>
      <c r="E1137" t="s">
        <v>1908</v>
      </c>
      <c r="F1137" t="s">
        <v>7913</v>
      </c>
      <c r="G1137">
        <v>10</v>
      </c>
      <c r="I1137" t="s">
        <v>7914</v>
      </c>
      <c r="J1137" t="s">
        <v>6883</v>
      </c>
      <c r="K1137" t="s">
        <v>501</v>
      </c>
      <c r="L1137" t="s">
        <v>27</v>
      </c>
      <c r="M1137">
        <v>514900</v>
      </c>
      <c r="N1137">
        <v>1.1000000000000001</v>
      </c>
      <c r="O1137">
        <v>566.39</v>
      </c>
      <c r="Q1137" t="s">
        <v>1955</v>
      </c>
      <c r="R1137" s="2">
        <v>44927</v>
      </c>
      <c r="S1137">
        <v>5510</v>
      </c>
      <c r="T1137" s="2">
        <v>44562</v>
      </c>
      <c r="U1137" t="s">
        <v>6990</v>
      </c>
      <c r="V1137" t="s">
        <v>6991</v>
      </c>
      <c r="W1137">
        <v>0</v>
      </c>
      <c r="Y1137">
        <v>204</v>
      </c>
      <c r="Z1137" s="2">
        <v>42005</v>
      </c>
      <c r="AC1137" s="2">
        <v>39005</v>
      </c>
      <c r="AF1137" t="s">
        <v>20</v>
      </c>
      <c r="AG1137" t="s">
        <v>21</v>
      </c>
      <c r="AH1137">
        <v>5314</v>
      </c>
      <c r="AI1137">
        <v>1</v>
      </c>
      <c r="AJ1137">
        <v>5540</v>
      </c>
      <c r="AO1137" t="s">
        <v>7913</v>
      </c>
      <c r="AS1137" t="s">
        <v>26</v>
      </c>
      <c r="AU1137">
        <v>5314</v>
      </c>
      <c r="AV1137">
        <v>5314</v>
      </c>
      <c r="AW1137">
        <v>5314</v>
      </c>
      <c r="AX1137">
        <v>1</v>
      </c>
      <c r="AY1137">
        <v>1</v>
      </c>
      <c r="AZ1137">
        <v>400</v>
      </c>
      <c r="BB1137">
        <v>748</v>
      </c>
      <c r="BG1137" t="s">
        <v>31</v>
      </c>
      <c r="BK1137" t="s">
        <v>31</v>
      </c>
      <c r="BL1137" t="s">
        <v>31</v>
      </c>
      <c r="BM1137" s="2">
        <v>42005</v>
      </c>
    </row>
    <row r="1138" spans="1:65">
      <c r="A1138">
        <v>106813</v>
      </c>
      <c r="B1138">
        <v>56551</v>
      </c>
      <c r="C1138" t="s">
        <v>1908</v>
      </c>
      <c r="D1138">
        <v>6551</v>
      </c>
      <c r="E1138" t="s">
        <v>1908</v>
      </c>
      <c r="F1138" t="s">
        <v>7915</v>
      </c>
      <c r="G1138">
        <v>1</v>
      </c>
      <c r="I1138" t="s">
        <v>7686</v>
      </c>
      <c r="J1138" t="s">
        <v>6883</v>
      </c>
      <c r="K1138" t="s">
        <v>42</v>
      </c>
      <c r="M1138">
        <v>1144200</v>
      </c>
      <c r="N1138">
        <v>1.1000000000000001</v>
      </c>
      <c r="O1138">
        <v>1258.6199999999999</v>
      </c>
      <c r="Q1138" t="s">
        <v>2707</v>
      </c>
      <c r="R1138" s="2">
        <v>44927</v>
      </c>
      <c r="S1138">
        <v>5510</v>
      </c>
      <c r="T1138" s="2">
        <v>44562</v>
      </c>
      <c r="U1138" t="s">
        <v>6990</v>
      </c>
      <c r="V1138" t="s">
        <v>6991</v>
      </c>
      <c r="W1138">
        <v>0</v>
      </c>
      <c r="Y1138">
        <v>204</v>
      </c>
      <c r="Z1138" s="2">
        <v>42005</v>
      </c>
      <c r="AF1138" t="s">
        <v>20</v>
      </c>
      <c r="AG1138" t="s">
        <v>21</v>
      </c>
      <c r="AH1138">
        <v>5325</v>
      </c>
      <c r="AI1138">
        <v>1</v>
      </c>
      <c r="AJ1138">
        <v>5540</v>
      </c>
      <c r="AO1138" t="s">
        <v>2708</v>
      </c>
      <c r="AP1138" t="s">
        <v>2711</v>
      </c>
      <c r="AQ1138" t="s">
        <v>2713</v>
      </c>
      <c r="AR1138" t="s">
        <v>7916</v>
      </c>
      <c r="AS1138" t="s">
        <v>26</v>
      </c>
      <c r="AU1138">
        <v>5325</v>
      </c>
      <c r="AV1138">
        <v>5325</v>
      </c>
      <c r="AW1138">
        <v>5325</v>
      </c>
      <c r="AX1138">
        <v>1</v>
      </c>
      <c r="AY1138">
        <v>1</v>
      </c>
      <c r="AZ1138">
        <v>400</v>
      </c>
      <c r="BB1138">
        <v>748</v>
      </c>
      <c r="BE1138" t="s">
        <v>2710</v>
      </c>
      <c r="BF1138" t="s">
        <v>2710</v>
      </c>
      <c r="BG1138" t="s">
        <v>31</v>
      </c>
      <c r="BK1138" t="s">
        <v>31</v>
      </c>
      <c r="BL1138" t="s">
        <v>31</v>
      </c>
      <c r="BM1138" s="2">
        <v>42005</v>
      </c>
    </row>
    <row r="1139" spans="1:65">
      <c r="A1139">
        <v>106813</v>
      </c>
      <c r="B1139">
        <v>56551</v>
      </c>
      <c r="C1139" t="s">
        <v>1908</v>
      </c>
      <c r="D1139">
        <v>6551</v>
      </c>
      <c r="E1139" t="s">
        <v>1908</v>
      </c>
      <c r="F1139" t="s">
        <v>7915</v>
      </c>
      <c r="G1139">
        <v>5</v>
      </c>
      <c r="I1139" t="s">
        <v>7686</v>
      </c>
      <c r="J1139" t="s">
        <v>6883</v>
      </c>
      <c r="K1139" t="s">
        <v>42</v>
      </c>
      <c r="M1139">
        <v>658500</v>
      </c>
      <c r="N1139">
        <v>1.1000000000000001</v>
      </c>
      <c r="O1139">
        <v>724.35</v>
      </c>
      <c r="Q1139" t="s">
        <v>2707</v>
      </c>
      <c r="R1139" s="2">
        <v>44927</v>
      </c>
      <c r="S1139">
        <v>5510</v>
      </c>
      <c r="T1139" s="2">
        <v>44562</v>
      </c>
      <c r="U1139" t="s">
        <v>6990</v>
      </c>
      <c r="V1139" t="s">
        <v>6991</v>
      </c>
      <c r="W1139">
        <v>0</v>
      </c>
      <c r="Y1139">
        <v>204</v>
      </c>
      <c r="Z1139" s="2">
        <v>42005</v>
      </c>
      <c r="AF1139" t="s">
        <v>20</v>
      </c>
      <c r="AG1139" t="s">
        <v>21</v>
      </c>
      <c r="AH1139">
        <v>5325</v>
      </c>
      <c r="AI1139">
        <v>1</v>
      </c>
      <c r="AJ1139">
        <v>5540</v>
      </c>
      <c r="AO1139" t="s">
        <v>2708</v>
      </c>
      <c r="AP1139" t="s">
        <v>2711</v>
      </c>
      <c r="AQ1139" t="s">
        <v>2713</v>
      </c>
      <c r="AR1139" t="s">
        <v>7916</v>
      </c>
      <c r="AS1139" t="s">
        <v>26</v>
      </c>
      <c r="AU1139">
        <v>5325</v>
      </c>
      <c r="AV1139">
        <v>5325</v>
      </c>
      <c r="AW1139">
        <v>5325</v>
      </c>
      <c r="AX1139">
        <v>2</v>
      </c>
      <c r="AY1139">
        <v>2</v>
      </c>
      <c r="AZ1139">
        <v>400</v>
      </c>
      <c r="BB1139">
        <v>748</v>
      </c>
      <c r="BE1139" t="s">
        <v>2712</v>
      </c>
      <c r="BF1139" t="s">
        <v>2712</v>
      </c>
      <c r="BG1139" t="s">
        <v>31</v>
      </c>
      <c r="BK1139" t="s">
        <v>31</v>
      </c>
      <c r="BL1139" t="s">
        <v>31</v>
      </c>
      <c r="BM1139" s="2">
        <v>42005</v>
      </c>
    </row>
    <row r="1140" spans="1:65">
      <c r="A1140">
        <v>106813</v>
      </c>
      <c r="B1140">
        <v>56551</v>
      </c>
      <c r="C1140" t="s">
        <v>1908</v>
      </c>
      <c r="D1140">
        <v>6551</v>
      </c>
      <c r="E1140" t="s">
        <v>1908</v>
      </c>
      <c r="F1140" t="s">
        <v>7915</v>
      </c>
      <c r="G1140">
        <v>2</v>
      </c>
      <c r="I1140" t="s">
        <v>7686</v>
      </c>
      <c r="J1140" t="s">
        <v>6883</v>
      </c>
      <c r="K1140" t="s">
        <v>42</v>
      </c>
      <c r="M1140">
        <v>1996900</v>
      </c>
      <c r="N1140">
        <v>1.1000000000000001</v>
      </c>
      <c r="O1140">
        <v>2196.59</v>
      </c>
      <c r="Q1140" t="s">
        <v>2707</v>
      </c>
      <c r="R1140" s="2">
        <v>44927</v>
      </c>
      <c r="S1140">
        <v>5510</v>
      </c>
      <c r="T1140" s="2">
        <v>44562</v>
      </c>
      <c r="U1140" t="s">
        <v>6990</v>
      </c>
      <c r="V1140" t="s">
        <v>6991</v>
      </c>
      <c r="W1140">
        <v>0</v>
      </c>
      <c r="Y1140">
        <v>204</v>
      </c>
      <c r="Z1140" s="2">
        <v>42005</v>
      </c>
      <c r="AF1140" t="s">
        <v>20</v>
      </c>
      <c r="AG1140" t="s">
        <v>21</v>
      </c>
      <c r="AH1140">
        <v>5325</v>
      </c>
      <c r="AI1140">
        <v>1</v>
      </c>
      <c r="AJ1140">
        <v>5540</v>
      </c>
      <c r="AO1140" t="s">
        <v>2708</v>
      </c>
      <c r="AP1140" t="s">
        <v>2711</v>
      </c>
      <c r="AQ1140" t="s">
        <v>2713</v>
      </c>
      <c r="AR1140" t="s">
        <v>7916</v>
      </c>
      <c r="AS1140" t="s">
        <v>26</v>
      </c>
      <c r="AU1140">
        <v>5325</v>
      </c>
      <c r="AV1140">
        <v>5325</v>
      </c>
      <c r="AW1140">
        <v>5325</v>
      </c>
      <c r="AX1140">
        <v>3</v>
      </c>
      <c r="AY1140">
        <v>3</v>
      </c>
      <c r="AZ1140">
        <v>400</v>
      </c>
      <c r="BB1140">
        <v>748</v>
      </c>
      <c r="BE1140" t="s">
        <v>2714</v>
      </c>
      <c r="BF1140" t="s">
        <v>2714</v>
      </c>
      <c r="BG1140" t="s">
        <v>31</v>
      </c>
      <c r="BK1140" t="s">
        <v>31</v>
      </c>
      <c r="BL1140" t="s">
        <v>31</v>
      </c>
      <c r="BM1140" s="2">
        <v>42005</v>
      </c>
    </row>
    <row r="1141" spans="1:65">
      <c r="A1141">
        <v>106813</v>
      </c>
      <c r="B1141">
        <v>56551</v>
      </c>
      <c r="C1141" t="s">
        <v>1908</v>
      </c>
      <c r="D1141">
        <v>6551</v>
      </c>
      <c r="E1141" t="s">
        <v>1908</v>
      </c>
      <c r="F1141" t="s">
        <v>7601</v>
      </c>
      <c r="G1141">
        <v>5</v>
      </c>
      <c r="H1141" t="s">
        <v>7917</v>
      </c>
      <c r="I1141" t="s">
        <v>7603</v>
      </c>
      <c r="J1141" t="s">
        <v>6883</v>
      </c>
      <c r="K1141" t="s">
        <v>42</v>
      </c>
      <c r="M1141">
        <v>755700</v>
      </c>
      <c r="N1141">
        <v>1.1000000000000001</v>
      </c>
      <c r="O1141">
        <v>831.27</v>
      </c>
      <c r="Q1141" t="s">
        <v>2707</v>
      </c>
      <c r="R1141" s="2">
        <v>44927</v>
      </c>
      <c r="S1141">
        <v>5510</v>
      </c>
      <c r="T1141" s="2">
        <v>44562</v>
      </c>
      <c r="U1141" t="s">
        <v>6990</v>
      </c>
      <c r="V1141" t="s">
        <v>6991</v>
      </c>
      <c r="W1141">
        <v>0</v>
      </c>
      <c r="Y1141">
        <v>204</v>
      </c>
      <c r="Z1141" s="2">
        <v>42005</v>
      </c>
      <c r="AF1141" t="s">
        <v>20</v>
      </c>
      <c r="AG1141" t="s">
        <v>21</v>
      </c>
      <c r="AH1141">
        <v>5325</v>
      </c>
      <c r="AI1141">
        <v>1</v>
      </c>
      <c r="AJ1141">
        <v>5540</v>
      </c>
      <c r="AO1141" t="s">
        <v>2708</v>
      </c>
      <c r="AP1141" t="s">
        <v>2711</v>
      </c>
      <c r="AQ1141" t="s">
        <v>2713</v>
      </c>
      <c r="AR1141" t="s">
        <v>7916</v>
      </c>
      <c r="AS1141" t="s">
        <v>26</v>
      </c>
      <c r="AU1141">
        <v>5325</v>
      </c>
      <c r="AV1141">
        <v>5325</v>
      </c>
      <c r="AW1141">
        <v>5325</v>
      </c>
      <c r="AX1141">
        <v>4</v>
      </c>
      <c r="AY1141">
        <v>4</v>
      </c>
      <c r="AZ1141">
        <v>400</v>
      </c>
      <c r="BB1141">
        <v>748</v>
      </c>
      <c r="BE1141" t="s">
        <v>2717</v>
      </c>
      <c r="BF1141" t="s">
        <v>2717</v>
      </c>
      <c r="BG1141" t="s">
        <v>31</v>
      </c>
      <c r="BK1141" t="s">
        <v>31</v>
      </c>
      <c r="BL1141" t="s">
        <v>31</v>
      </c>
      <c r="BM1141" s="2">
        <v>42005</v>
      </c>
    </row>
    <row r="1142" spans="1:65">
      <c r="A1142">
        <v>106813</v>
      </c>
      <c r="B1142">
        <v>56551</v>
      </c>
      <c r="C1142" t="s">
        <v>1908</v>
      </c>
      <c r="D1142">
        <v>6551</v>
      </c>
      <c r="E1142" t="s">
        <v>1908</v>
      </c>
      <c r="F1142" t="s">
        <v>7601</v>
      </c>
      <c r="G1142">
        <v>5</v>
      </c>
      <c r="H1142" t="s">
        <v>6882</v>
      </c>
      <c r="I1142" t="s">
        <v>7603</v>
      </c>
      <c r="J1142" t="s">
        <v>6883</v>
      </c>
      <c r="K1142" t="s">
        <v>2268</v>
      </c>
      <c r="M1142">
        <v>13384200</v>
      </c>
      <c r="N1142">
        <v>1.1000000000000001</v>
      </c>
      <c r="O1142">
        <v>14722.62</v>
      </c>
      <c r="Q1142" t="s">
        <v>2707</v>
      </c>
      <c r="R1142" s="2">
        <v>44927</v>
      </c>
      <c r="S1142">
        <v>5510</v>
      </c>
      <c r="T1142" s="2">
        <v>44562</v>
      </c>
      <c r="U1142" t="s">
        <v>6990</v>
      </c>
      <c r="V1142" t="s">
        <v>6991</v>
      </c>
      <c r="W1142">
        <v>0</v>
      </c>
      <c r="Y1142">
        <v>204</v>
      </c>
      <c r="Z1142" s="2">
        <v>42005</v>
      </c>
      <c r="AF1142" t="s">
        <v>20</v>
      </c>
      <c r="AG1142" t="s">
        <v>21</v>
      </c>
      <c r="AH1142">
        <v>5325</v>
      </c>
      <c r="AI1142">
        <v>1</v>
      </c>
      <c r="AJ1142">
        <v>5540</v>
      </c>
      <c r="AO1142" t="s">
        <v>2708</v>
      </c>
      <c r="AP1142" t="s">
        <v>2711</v>
      </c>
      <c r="AQ1142" t="s">
        <v>2713</v>
      </c>
      <c r="AR1142" t="s">
        <v>7916</v>
      </c>
      <c r="AS1142" t="s">
        <v>26</v>
      </c>
      <c r="AU1142">
        <v>5325</v>
      </c>
      <c r="AV1142">
        <v>5325</v>
      </c>
      <c r="AW1142">
        <v>5325</v>
      </c>
      <c r="AX1142">
        <v>5</v>
      </c>
      <c r="AY1142">
        <v>5</v>
      </c>
      <c r="AZ1142">
        <v>400</v>
      </c>
      <c r="BB1142">
        <v>748</v>
      </c>
      <c r="BE1142" t="s">
        <v>2719</v>
      </c>
      <c r="BF1142" t="s">
        <v>2719</v>
      </c>
      <c r="BG1142" t="s">
        <v>31</v>
      </c>
      <c r="BK1142" t="s">
        <v>31</v>
      </c>
      <c r="BL1142" t="s">
        <v>31</v>
      </c>
      <c r="BM1142" s="2">
        <v>42005</v>
      </c>
    </row>
    <row r="1143" spans="1:65">
      <c r="A1143">
        <v>106813</v>
      </c>
      <c r="B1143">
        <v>56551</v>
      </c>
      <c r="C1143" t="s">
        <v>1908</v>
      </c>
      <c r="D1143">
        <v>6551</v>
      </c>
      <c r="E1143" t="s">
        <v>1908</v>
      </c>
      <c r="F1143" t="s">
        <v>7915</v>
      </c>
      <c r="G1143">
        <v>4</v>
      </c>
      <c r="I1143" t="s">
        <v>7686</v>
      </c>
      <c r="J1143" t="s">
        <v>6883</v>
      </c>
      <c r="K1143" t="s">
        <v>1657</v>
      </c>
      <c r="M1143">
        <v>81000</v>
      </c>
      <c r="N1143">
        <v>1.1000000000000001</v>
      </c>
      <c r="O1143">
        <v>89.1</v>
      </c>
      <c r="Q1143" t="s">
        <v>2707</v>
      </c>
      <c r="R1143" s="2">
        <v>44927</v>
      </c>
      <c r="S1143">
        <v>5510</v>
      </c>
      <c r="T1143" s="2">
        <v>44562</v>
      </c>
      <c r="U1143" t="s">
        <v>6990</v>
      </c>
      <c r="V1143" t="s">
        <v>6991</v>
      </c>
      <c r="W1143">
        <v>0</v>
      </c>
      <c r="Y1143">
        <v>204</v>
      </c>
      <c r="Z1143" s="2">
        <v>42005</v>
      </c>
      <c r="AF1143" t="s">
        <v>20</v>
      </c>
      <c r="AG1143" t="s">
        <v>21</v>
      </c>
      <c r="AH1143">
        <v>5325</v>
      </c>
      <c r="AI1143">
        <v>1</v>
      </c>
      <c r="AJ1143">
        <v>5540</v>
      </c>
      <c r="AO1143" t="s">
        <v>2708</v>
      </c>
      <c r="AP1143" t="s">
        <v>2711</v>
      </c>
      <c r="AQ1143" t="s">
        <v>2713</v>
      </c>
      <c r="AR1143" t="s">
        <v>7916</v>
      </c>
      <c r="AS1143" t="s">
        <v>26</v>
      </c>
      <c r="AU1143">
        <v>5325</v>
      </c>
      <c r="AV1143">
        <v>5325</v>
      </c>
      <c r="AW1143">
        <v>5325</v>
      </c>
      <c r="AX1143">
        <v>6</v>
      </c>
      <c r="AY1143">
        <v>6</v>
      </c>
      <c r="AZ1143">
        <v>400</v>
      </c>
      <c r="BB1143">
        <v>748</v>
      </c>
      <c r="BE1143" t="s">
        <v>2721</v>
      </c>
      <c r="BF1143" t="s">
        <v>2721</v>
      </c>
      <c r="BG1143" t="s">
        <v>31</v>
      </c>
      <c r="BK1143" t="s">
        <v>31</v>
      </c>
      <c r="BL1143" t="s">
        <v>31</v>
      </c>
      <c r="BM1143" s="2">
        <v>42005</v>
      </c>
    </row>
    <row r="1144" spans="1:65">
      <c r="A1144" t="s">
        <v>4359</v>
      </c>
      <c r="B1144">
        <v>56551</v>
      </c>
      <c r="C1144" t="s">
        <v>1908</v>
      </c>
      <c r="D1144">
        <v>6551</v>
      </c>
      <c r="E1144" t="s">
        <v>1908</v>
      </c>
      <c r="F1144" t="s">
        <v>7918</v>
      </c>
      <c r="G1144">
        <v>2</v>
      </c>
      <c r="I1144" t="s">
        <v>7919</v>
      </c>
      <c r="J1144" t="s">
        <v>6883</v>
      </c>
      <c r="K1144" t="s">
        <v>200</v>
      </c>
      <c r="L1144" t="s">
        <v>27</v>
      </c>
      <c r="M1144">
        <v>3660500</v>
      </c>
      <c r="N1144">
        <v>1.1000000000000001</v>
      </c>
      <c r="O1144">
        <v>4026.55</v>
      </c>
      <c r="Q1144" t="s">
        <v>4360</v>
      </c>
      <c r="R1144" s="2">
        <v>44927</v>
      </c>
      <c r="S1144">
        <v>5510</v>
      </c>
      <c r="T1144" s="2">
        <v>44562</v>
      </c>
      <c r="U1144" t="s">
        <v>6990</v>
      </c>
      <c r="V1144" t="s">
        <v>6991</v>
      </c>
      <c r="W1144">
        <v>0</v>
      </c>
      <c r="Y1144">
        <v>204</v>
      </c>
      <c r="Z1144" s="2">
        <v>42005</v>
      </c>
      <c r="AE1144" t="s">
        <v>7919</v>
      </c>
      <c r="AF1144" t="s">
        <v>20</v>
      </c>
      <c r="AG1144" t="s">
        <v>21</v>
      </c>
      <c r="AH1144">
        <v>5327</v>
      </c>
      <c r="AI1144">
        <v>1</v>
      </c>
      <c r="AJ1144">
        <v>5540</v>
      </c>
      <c r="AK1144" t="s">
        <v>4361</v>
      </c>
      <c r="AO1144" t="s">
        <v>7918</v>
      </c>
      <c r="AS1144" t="s">
        <v>26</v>
      </c>
      <c r="AU1144">
        <v>5327</v>
      </c>
      <c r="AV1144">
        <v>5327</v>
      </c>
      <c r="AW1144">
        <v>5327</v>
      </c>
      <c r="AX1144">
        <v>1</v>
      </c>
      <c r="AY1144">
        <v>3</v>
      </c>
      <c r="AZ1144">
        <v>400</v>
      </c>
      <c r="BB1144">
        <v>748</v>
      </c>
      <c r="BE1144" t="s">
        <v>4363</v>
      </c>
      <c r="BF1144" t="s">
        <v>4363</v>
      </c>
      <c r="BG1144" t="s">
        <v>31</v>
      </c>
      <c r="BK1144" t="s">
        <v>31</v>
      </c>
      <c r="BL1144" t="s">
        <v>31</v>
      </c>
      <c r="BM1144" s="2">
        <v>42005</v>
      </c>
    </row>
    <row r="1145" spans="1:65">
      <c r="A1145">
        <v>46208</v>
      </c>
      <c r="B1145">
        <v>56551</v>
      </c>
      <c r="C1145" t="s">
        <v>1908</v>
      </c>
      <c r="D1145">
        <v>6551</v>
      </c>
      <c r="E1145" t="s">
        <v>1908</v>
      </c>
      <c r="F1145" t="s">
        <v>7920</v>
      </c>
      <c r="G1145">
        <v>4</v>
      </c>
      <c r="I1145" t="s">
        <v>7825</v>
      </c>
      <c r="J1145" t="s">
        <v>6883</v>
      </c>
      <c r="K1145" t="s">
        <v>501</v>
      </c>
      <c r="L1145" t="s">
        <v>27</v>
      </c>
      <c r="M1145">
        <v>582900</v>
      </c>
      <c r="N1145">
        <v>1.1000000000000001</v>
      </c>
      <c r="O1145">
        <v>641.19000000000005</v>
      </c>
      <c r="Q1145" t="s">
        <v>2022</v>
      </c>
      <c r="R1145" s="2">
        <v>44927</v>
      </c>
      <c r="S1145">
        <v>5510</v>
      </c>
      <c r="T1145" s="2">
        <v>44562</v>
      </c>
      <c r="U1145" t="s">
        <v>6990</v>
      </c>
      <c r="V1145" t="s">
        <v>6991</v>
      </c>
      <c r="W1145">
        <v>0</v>
      </c>
      <c r="Y1145">
        <v>204</v>
      </c>
      <c r="Z1145" s="2">
        <v>42005</v>
      </c>
      <c r="AC1145" s="2">
        <v>39005</v>
      </c>
      <c r="AE1145" t="s">
        <v>7825</v>
      </c>
      <c r="AF1145" t="s">
        <v>20</v>
      </c>
      <c r="AG1145" t="s">
        <v>21</v>
      </c>
      <c r="AH1145">
        <v>5329</v>
      </c>
      <c r="AI1145">
        <v>1</v>
      </c>
      <c r="AJ1145">
        <v>5540</v>
      </c>
      <c r="AO1145" t="s">
        <v>7920</v>
      </c>
      <c r="AS1145" t="s">
        <v>26</v>
      </c>
      <c r="AU1145">
        <v>5329</v>
      </c>
      <c r="AV1145">
        <v>5329</v>
      </c>
      <c r="AW1145">
        <v>5329</v>
      </c>
      <c r="AX1145">
        <v>1</v>
      </c>
      <c r="AY1145">
        <v>1</v>
      </c>
      <c r="AZ1145">
        <v>400</v>
      </c>
      <c r="BB1145">
        <v>748</v>
      </c>
      <c r="BE1145" t="s">
        <v>2024</v>
      </c>
      <c r="BF1145" t="s">
        <v>2024</v>
      </c>
      <c r="BG1145" t="s">
        <v>31</v>
      </c>
      <c r="BK1145" t="s">
        <v>31</v>
      </c>
      <c r="BL1145" t="s">
        <v>31</v>
      </c>
      <c r="BM1145" s="2">
        <v>42005</v>
      </c>
    </row>
    <row r="1146" spans="1:65">
      <c r="A1146">
        <v>54983</v>
      </c>
      <c r="B1146">
        <v>56551</v>
      </c>
      <c r="C1146" t="s">
        <v>1908</v>
      </c>
      <c r="D1146">
        <v>6551</v>
      </c>
      <c r="E1146" t="s">
        <v>1908</v>
      </c>
      <c r="F1146" t="s">
        <v>591</v>
      </c>
      <c r="G1146">
        <v>126</v>
      </c>
      <c r="I1146" t="s">
        <v>7815</v>
      </c>
      <c r="J1146" t="s">
        <v>6883</v>
      </c>
      <c r="K1146" t="s">
        <v>473</v>
      </c>
      <c r="L1146" t="s">
        <v>27</v>
      </c>
      <c r="M1146">
        <v>4662900</v>
      </c>
      <c r="N1146">
        <v>1.1000000000000001</v>
      </c>
      <c r="O1146">
        <v>5129.1899999999996</v>
      </c>
      <c r="Q1146" t="s">
        <v>2110</v>
      </c>
      <c r="R1146" s="2">
        <v>44927</v>
      </c>
      <c r="S1146">
        <v>5510</v>
      </c>
      <c r="T1146" s="2">
        <v>44562</v>
      </c>
      <c r="U1146" t="s">
        <v>6990</v>
      </c>
      <c r="V1146" t="s">
        <v>6991</v>
      </c>
      <c r="W1146">
        <v>0</v>
      </c>
      <c r="Y1146">
        <v>204</v>
      </c>
      <c r="Z1146" s="2">
        <v>42005</v>
      </c>
      <c r="AE1146" t="s">
        <v>7815</v>
      </c>
      <c r="AF1146" t="s">
        <v>20</v>
      </c>
      <c r="AG1146" t="s">
        <v>21</v>
      </c>
      <c r="AH1146">
        <v>5331</v>
      </c>
      <c r="AI1146">
        <v>1</v>
      </c>
      <c r="AJ1146">
        <v>5540</v>
      </c>
      <c r="AO1146" t="s">
        <v>591</v>
      </c>
      <c r="AS1146" t="s">
        <v>26</v>
      </c>
      <c r="AU1146">
        <v>5331</v>
      </c>
      <c r="AV1146">
        <v>5331</v>
      </c>
      <c r="AW1146">
        <v>5331</v>
      </c>
      <c r="AX1146">
        <v>1</v>
      </c>
      <c r="AY1146">
        <v>1</v>
      </c>
      <c r="AZ1146">
        <v>400</v>
      </c>
      <c r="BB1146">
        <v>748</v>
      </c>
      <c r="BG1146" t="s">
        <v>31</v>
      </c>
      <c r="BK1146" t="s">
        <v>31</v>
      </c>
      <c r="BL1146" t="s">
        <v>31</v>
      </c>
      <c r="BM1146" s="2">
        <v>42005</v>
      </c>
    </row>
    <row r="1147" spans="1:65">
      <c r="A1147">
        <v>65658</v>
      </c>
      <c r="B1147">
        <v>56551</v>
      </c>
      <c r="C1147" t="s">
        <v>1908</v>
      </c>
      <c r="D1147">
        <v>6551</v>
      </c>
      <c r="E1147" t="s">
        <v>1908</v>
      </c>
      <c r="F1147" t="s">
        <v>7921</v>
      </c>
      <c r="G1147">
        <v>404</v>
      </c>
      <c r="H1147">
        <v>-410</v>
      </c>
      <c r="I1147" t="s">
        <v>7922</v>
      </c>
      <c r="J1147" t="s">
        <v>6883</v>
      </c>
      <c r="K1147" t="s">
        <v>277</v>
      </c>
      <c r="L1147" t="s">
        <v>27</v>
      </c>
      <c r="M1147">
        <v>9849400</v>
      </c>
      <c r="N1147">
        <v>1.1000000000000001</v>
      </c>
      <c r="O1147">
        <v>10834.34</v>
      </c>
      <c r="Q1147" t="s">
        <v>2181</v>
      </c>
      <c r="R1147" s="2">
        <v>44927</v>
      </c>
      <c r="S1147">
        <v>5510</v>
      </c>
      <c r="T1147" s="2">
        <v>44562</v>
      </c>
      <c r="U1147" t="s">
        <v>6990</v>
      </c>
      <c r="V1147" t="s">
        <v>6991</v>
      </c>
      <c r="W1147">
        <v>0</v>
      </c>
      <c r="Y1147">
        <v>204</v>
      </c>
      <c r="Z1147" s="2">
        <v>42005</v>
      </c>
      <c r="AE1147" t="s">
        <v>7922</v>
      </c>
      <c r="AF1147" t="s">
        <v>20</v>
      </c>
      <c r="AG1147" t="s">
        <v>21</v>
      </c>
      <c r="AH1147">
        <v>5332</v>
      </c>
      <c r="AI1147">
        <v>1</v>
      </c>
      <c r="AJ1147">
        <v>5540</v>
      </c>
      <c r="AO1147" t="s">
        <v>7921</v>
      </c>
      <c r="AS1147" t="s">
        <v>26</v>
      </c>
      <c r="AU1147">
        <v>5332</v>
      </c>
      <c r="AV1147">
        <v>5332</v>
      </c>
      <c r="AW1147">
        <v>5332</v>
      </c>
      <c r="AX1147">
        <v>1</v>
      </c>
      <c r="AY1147">
        <v>1</v>
      </c>
      <c r="AZ1147">
        <v>400</v>
      </c>
      <c r="BB1147">
        <v>748</v>
      </c>
      <c r="BE1147" t="s">
        <v>2184</v>
      </c>
      <c r="BF1147" t="s">
        <v>2184</v>
      </c>
      <c r="BG1147" t="s">
        <v>31</v>
      </c>
      <c r="BK1147" t="s">
        <v>31</v>
      </c>
      <c r="BL1147" t="s">
        <v>31</v>
      </c>
      <c r="BM1147" s="2">
        <v>42005</v>
      </c>
    </row>
    <row r="1148" spans="1:65">
      <c r="A1148">
        <v>85551</v>
      </c>
      <c r="B1148">
        <v>56551</v>
      </c>
      <c r="C1148" t="s">
        <v>1908</v>
      </c>
      <c r="D1148">
        <v>6551</v>
      </c>
      <c r="E1148" t="s">
        <v>1908</v>
      </c>
      <c r="F1148" t="s">
        <v>7923</v>
      </c>
      <c r="G1148">
        <v>200</v>
      </c>
      <c r="H1148" t="s">
        <v>7924</v>
      </c>
      <c r="I1148" t="s">
        <v>7925</v>
      </c>
      <c r="J1148" t="s">
        <v>6883</v>
      </c>
      <c r="K1148" t="s">
        <v>200</v>
      </c>
      <c r="M1148">
        <v>2584900</v>
      </c>
      <c r="N1148">
        <v>1.1000000000000001</v>
      </c>
      <c r="O1148">
        <v>2843.39</v>
      </c>
      <c r="Q1148" t="s">
        <v>2347</v>
      </c>
      <c r="R1148" s="2">
        <v>44927</v>
      </c>
      <c r="S1148">
        <v>5510</v>
      </c>
      <c r="T1148" s="2">
        <v>44562</v>
      </c>
      <c r="U1148" t="s">
        <v>6990</v>
      </c>
      <c r="V1148" t="s">
        <v>6991</v>
      </c>
      <c r="W1148">
        <v>0</v>
      </c>
      <c r="Y1148">
        <v>204</v>
      </c>
      <c r="Z1148" s="2">
        <v>42005</v>
      </c>
      <c r="AE1148" t="s">
        <v>7925</v>
      </c>
      <c r="AF1148" t="s">
        <v>20</v>
      </c>
      <c r="AG1148" t="s">
        <v>21</v>
      </c>
      <c r="AH1148">
        <v>5335</v>
      </c>
      <c r="AI1148">
        <v>1</v>
      </c>
      <c r="AJ1148">
        <v>5540</v>
      </c>
      <c r="AO1148" t="s">
        <v>7923</v>
      </c>
      <c r="AS1148" t="s">
        <v>26</v>
      </c>
      <c r="AU1148">
        <v>5335</v>
      </c>
      <c r="AV1148">
        <v>5335</v>
      </c>
      <c r="AW1148">
        <v>5335</v>
      </c>
      <c r="AX1148">
        <v>1</v>
      </c>
      <c r="AY1148">
        <v>1</v>
      </c>
      <c r="AZ1148">
        <v>400</v>
      </c>
      <c r="BB1148">
        <v>748</v>
      </c>
      <c r="BE1148" t="s">
        <v>2350</v>
      </c>
      <c r="BF1148" t="s">
        <v>2350</v>
      </c>
      <c r="BG1148" t="s">
        <v>31</v>
      </c>
      <c r="BK1148" t="s">
        <v>31</v>
      </c>
      <c r="BL1148" t="s">
        <v>31</v>
      </c>
      <c r="BM1148" s="2">
        <v>42005</v>
      </c>
    </row>
    <row r="1149" spans="1:65">
      <c r="A1149">
        <v>106421</v>
      </c>
      <c r="B1149">
        <v>56551</v>
      </c>
      <c r="C1149" t="s">
        <v>1908</v>
      </c>
      <c r="D1149">
        <v>6551</v>
      </c>
      <c r="E1149" t="s">
        <v>1908</v>
      </c>
      <c r="F1149" t="s">
        <v>7806</v>
      </c>
      <c r="G1149">
        <v>10</v>
      </c>
      <c r="H1149" t="s">
        <v>7435</v>
      </c>
      <c r="I1149" t="s">
        <v>7926</v>
      </c>
      <c r="J1149" t="s">
        <v>6883</v>
      </c>
      <c r="K1149" t="s">
        <v>360</v>
      </c>
      <c r="M1149">
        <v>449900</v>
      </c>
      <c r="N1149">
        <v>1.1000000000000001</v>
      </c>
      <c r="O1149">
        <v>494.89</v>
      </c>
      <c r="Q1149" t="s">
        <v>2641</v>
      </c>
      <c r="R1149" s="2">
        <v>44927</v>
      </c>
      <c r="S1149">
        <v>5510</v>
      </c>
      <c r="T1149" s="2">
        <v>44562</v>
      </c>
      <c r="U1149" t="s">
        <v>6990</v>
      </c>
      <c r="V1149" t="s">
        <v>6991</v>
      </c>
      <c r="W1149">
        <v>0</v>
      </c>
      <c r="Y1149">
        <v>204</v>
      </c>
      <c r="Z1149" s="2">
        <v>42005</v>
      </c>
      <c r="AE1149" t="s">
        <v>7926</v>
      </c>
      <c r="AF1149" t="s">
        <v>20</v>
      </c>
      <c r="AG1149" t="s">
        <v>21</v>
      </c>
      <c r="AH1149">
        <v>5337</v>
      </c>
      <c r="AI1149">
        <v>1</v>
      </c>
      <c r="AJ1149">
        <v>5540</v>
      </c>
      <c r="AO1149" t="s">
        <v>7806</v>
      </c>
      <c r="AS1149" t="s">
        <v>26</v>
      </c>
      <c r="AU1149">
        <v>5337</v>
      </c>
      <c r="AV1149">
        <v>5337</v>
      </c>
      <c r="AW1149">
        <v>5337</v>
      </c>
      <c r="AX1149">
        <v>1</v>
      </c>
      <c r="AY1149">
        <v>1</v>
      </c>
      <c r="AZ1149">
        <v>400</v>
      </c>
      <c r="BB1149">
        <v>748</v>
      </c>
      <c r="BE1149" t="s">
        <v>2644</v>
      </c>
      <c r="BF1149" t="s">
        <v>2644</v>
      </c>
      <c r="BG1149" t="s">
        <v>32</v>
      </c>
      <c r="BK1149" t="s">
        <v>31</v>
      </c>
      <c r="BL1149" t="s">
        <v>31</v>
      </c>
      <c r="BM1149" s="2">
        <v>42005</v>
      </c>
    </row>
    <row r="1150" spans="1:65">
      <c r="A1150">
        <v>106528</v>
      </c>
      <c r="B1150">
        <v>56551</v>
      </c>
      <c r="C1150" t="s">
        <v>1908</v>
      </c>
      <c r="D1150">
        <v>6551</v>
      </c>
      <c r="E1150" t="s">
        <v>1908</v>
      </c>
      <c r="F1150" t="s">
        <v>7904</v>
      </c>
      <c r="G1150">
        <v>8</v>
      </c>
      <c r="I1150" t="s">
        <v>7927</v>
      </c>
      <c r="J1150" t="s">
        <v>6883</v>
      </c>
      <c r="K1150" t="s">
        <v>473</v>
      </c>
      <c r="M1150">
        <v>1894400</v>
      </c>
      <c r="N1150">
        <v>1.1000000000000001</v>
      </c>
      <c r="O1150">
        <v>2083.84</v>
      </c>
      <c r="Q1150" t="s">
        <v>2653</v>
      </c>
      <c r="R1150" s="2">
        <v>44927</v>
      </c>
      <c r="S1150">
        <v>5510</v>
      </c>
      <c r="T1150" s="2">
        <v>44562</v>
      </c>
      <c r="U1150" t="s">
        <v>6990</v>
      </c>
      <c r="V1150" t="s">
        <v>6991</v>
      </c>
      <c r="W1150">
        <v>0</v>
      </c>
      <c r="Y1150">
        <v>204</v>
      </c>
      <c r="Z1150" s="2">
        <v>42005</v>
      </c>
      <c r="AE1150" t="s">
        <v>7927</v>
      </c>
      <c r="AF1150" t="s">
        <v>20</v>
      </c>
      <c r="AG1150" t="s">
        <v>21</v>
      </c>
      <c r="AH1150">
        <v>5338</v>
      </c>
      <c r="AI1150">
        <v>1</v>
      </c>
      <c r="AJ1150">
        <v>5540</v>
      </c>
      <c r="AO1150" t="s">
        <v>7904</v>
      </c>
      <c r="AS1150" t="s">
        <v>26</v>
      </c>
      <c r="AU1150">
        <v>5338</v>
      </c>
      <c r="AV1150">
        <v>5338</v>
      </c>
      <c r="AW1150">
        <v>5338</v>
      </c>
      <c r="AX1150">
        <v>1</v>
      </c>
      <c r="AY1150">
        <v>2</v>
      </c>
      <c r="AZ1150">
        <v>400</v>
      </c>
      <c r="BB1150">
        <v>748</v>
      </c>
      <c r="BG1150" t="s">
        <v>31</v>
      </c>
      <c r="BK1150" t="s">
        <v>31</v>
      </c>
      <c r="BL1150" t="s">
        <v>31</v>
      </c>
      <c r="BM1150" s="2">
        <v>42005</v>
      </c>
    </row>
    <row r="1151" spans="1:65">
      <c r="A1151" t="s">
        <v>2083</v>
      </c>
      <c r="B1151">
        <v>56551</v>
      </c>
      <c r="C1151" t="s">
        <v>1908</v>
      </c>
      <c r="D1151">
        <v>6551</v>
      </c>
      <c r="E1151" t="s">
        <v>1908</v>
      </c>
      <c r="F1151" t="s">
        <v>500</v>
      </c>
      <c r="G1151">
        <v>1</v>
      </c>
      <c r="H1151">
        <f>-3-5</f>
        <v>-8</v>
      </c>
      <c r="I1151" t="s">
        <v>7055</v>
      </c>
      <c r="J1151" t="s">
        <v>6883</v>
      </c>
      <c r="K1151" t="s">
        <v>595</v>
      </c>
      <c r="L1151" t="s">
        <v>27</v>
      </c>
      <c r="M1151">
        <v>49533714</v>
      </c>
      <c r="N1151">
        <v>1.1000000000000001</v>
      </c>
      <c r="O1151">
        <v>54487.09</v>
      </c>
      <c r="Q1151" t="s">
        <v>2084</v>
      </c>
      <c r="R1151" s="2">
        <v>44927</v>
      </c>
      <c r="S1151">
        <v>5510</v>
      </c>
      <c r="T1151" s="2">
        <v>44562</v>
      </c>
      <c r="U1151" t="s">
        <v>6990</v>
      </c>
      <c r="V1151" t="s">
        <v>6991</v>
      </c>
      <c r="W1151">
        <v>0</v>
      </c>
      <c r="Y1151">
        <v>204</v>
      </c>
      <c r="Z1151" s="2">
        <v>38351</v>
      </c>
      <c r="AD1151" t="s">
        <v>2087</v>
      </c>
      <c r="AE1151" t="s">
        <v>7055</v>
      </c>
      <c r="AF1151" t="s">
        <v>20</v>
      </c>
      <c r="AG1151" t="s">
        <v>21</v>
      </c>
      <c r="AH1151">
        <v>5339</v>
      </c>
      <c r="AJ1151">
        <v>5540</v>
      </c>
      <c r="AO1151" t="s">
        <v>500</v>
      </c>
      <c r="AS1151" t="s">
        <v>26</v>
      </c>
      <c r="AU1151">
        <v>5339</v>
      </c>
      <c r="AV1151">
        <v>5339</v>
      </c>
      <c r="AW1151">
        <v>5339</v>
      </c>
      <c r="AX1151">
        <v>1</v>
      </c>
      <c r="AY1151">
        <v>1</v>
      </c>
      <c r="AZ1151">
        <v>400</v>
      </c>
      <c r="BB1151">
        <v>748</v>
      </c>
      <c r="BC1151">
        <v>379</v>
      </c>
      <c r="BE1151" t="s">
        <v>2086</v>
      </c>
      <c r="BF1151" t="s">
        <v>2086</v>
      </c>
      <c r="BG1151" t="s">
        <v>32</v>
      </c>
      <c r="BH1151" t="s">
        <v>645</v>
      </c>
      <c r="BK1151" t="s">
        <v>31</v>
      </c>
      <c r="BL1151" t="s">
        <v>31</v>
      </c>
      <c r="BM1151" s="2">
        <v>38351</v>
      </c>
    </row>
    <row r="1152" spans="1:65">
      <c r="A1152" t="s">
        <v>2083</v>
      </c>
      <c r="B1152">
        <v>56551</v>
      </c>
      <c r="C1152" t="s">
        <v>1908</v>
      </c>
      <c r="D1152">
        <v>6551</v>
      </c>
      <c r="E1152" t="s">
        <v>1908</v>
      </c>
      <c r="F1152" t="s">
        <v>500</v>
      </c>
      <c r="G1152">
        <v>1</v>
      </c>
      <c r="H1152">
        <f>-3-5</f>
        <v>-8</v>
      </c>
      <c r="I1152" t="s">
        <v>7055</v>
      </c>
      <c r="J1152" t="s">
        <v>6883</v>
      </c>
      <c r="K1152" t="s">
        <v>2088</v>
      </c>
      <c r="M1152">
        <v>466286</v>
      </c>
      <c r="N1152">
        <v>1.1000000000000001</v>
      </c>
      <c r="O1152">
        <v>512.91999999999996</v>
      </c>
      <c r="Q1152" t="s">
        <v>2084</v>
      </c>
      <c r="R1152" s="2">
        <v>44927</v>
      </c>
      <c r="S1152">
        <v>5510</v>
      </c>
      <c r="T1152" s="2">
        <v>44562</v>
      </c>
      <c r="U1152" t="s">
        <v>6990</v>
      </c>
      <c r="V1152" t="s">
        <v>6991</v>
      </c>
      <c r="W1152">
        <v>0</v>
      </c>
      <c r="Y1152">
        <v>204</v>
      </c>
      <c r="Z1152" s="2">
        <v>38351</v>
      </c>
      <c r="AD1152" t="s">
        <v>2087</v>
      </c>
      <c r="AE1152" t="s">
        <v>7055</v>
      </c>
      <c r="AF1152" t="s">
        <v>20</v>
      </c>
      <c r="AG1152" t="s">
        <v>21</v>
      </c>
      <c r="AH1152">
        <v>5339</v>
      </c>
      <c r="AI1152">
        <v>1</v>
      </c>
      <c r="AJ1152">
        <v>5540</v>
      </c>
      <c r="AO1152" t="s">
        <v>500</v>
      </c>
      <c r="AS1152" t="s">
        <v>26</v>
      </c>
      <c r="AU1152">
        <v>5339</v>
      </c>
      <c r="AV1152">
        <v>5339</v>
      </c>
      <c r="AW1152">
        <v>5339</v>
      </c>
      <c r="AX1152">
        <v>2</v>
      </c>
      <c r="AY1152">
        <v>2</v>
      </c>
      <c r="AZ1152">
        <v>400</v>
      </c>
      <c r="BB1152">
        <v>748</v>
      </c>
      <c r="BC1152">
        <v>379</v>
      </c>
      <c r="BE1152" t="s">
        <v>2089</v>
      </c>
      <c r="BF1152" t="s">
        <v>2089</v>
      </c>
      <c r="BG1152" t="s">
        <v>32</v>
      </c>
      <c r="BH1152" t="s">
        <v>645</v>
      </c>
      <c r="BK1152" t="s">
        <v>31</v>
      </c>
      <c r="BL1152" t="s">
        <v>31</v>
      </c>
      <c r="BM1152" s="2">
        <v>38351</v>
      </c>
    </row>
    <row r="1153" spans="1:65">
      <c r="A1153" t="s">
        <v>2299</v>
      </c>
      <c r="B1153">
        <v>56551</v>
      </c>
      <c r="C1153" t="s">
        <v>1908</v>
      </c>
      <c r="D1153">
        <v>6551</v>
      </c>
      <c r="E1153" t="s">
        <v>1908</v>
      </c>
      <c r="F1153" t="s">
        <v>7162</v>
      </c>
      <c r="G1153">
        <v>26</v>
      </c>
      <c r="I1153" t="s">
        <v>7164</v>
      </c>
      <c r="J1153" t="s">
        <v>6883</v>
      </c>
      <c r="K1153" t="s">
        <v>430</v>
      </c>
      <c r="M1153">
        <v>41422326</v>
      </c>
      <c r="N1153">
        <v>1.1000000000000001</v>
      </c>
      <c r="O1153">
        <v>45564.56</v>
      </c>
      <c r="Q1153" t="s">
        <v>2300</v>
      </c>
      <c r="R1153" s="2">
        <v>44927</v>
      </c>
      <c r="S1153">
        <v>5510</v>
      </c>
      <c r="T1153" s="2">
        <v>44562</v>
      </c>
      <c r="U1153" t="s">
        <v>6990</v>
      </c>
      <c r="V1153" t="s">
        <v>6991</v>
      </c>
      <c r="W1153">
        <v>0</v>
      </c>
      <c r="Y1153">
        <v>204</v>
      </c>
      <c r="Z1153" s="2">
        <v>39814</v>
      </c>
      <c r="AC1153" s="2">
        <v>45640</v>
      </c>
      <c r="AE1153" t="s">
        <v>7164</v>
      </c>
      <c r="AF1153" t="s">
        <v>20</v>
      </c>
      <c r="AG1153" t="s">
        <v>21</v>
      </c>
      <c r="AH1153">
        <v>5340</v>
      </c>
      <c r="AJ1153">
        <v>5540</v>
      </c>
      <c r="AO1153" t="s">
        <v>7162</v>
      </c>
      <c r="AS1153" t="s">
        <v>26</v>
      </c>
      <c r="AU1153">
        <v>5340</v>
      </c>
      <c r="AV1153">
        <v>5340</v>
      </c>
      <c r="AW1153">
        <v>5340</v>
      </c>
      <c r="AX1153">
        <v>1</v>
      </c>
      <c r="AY1153">
        <v>1</v>
      </c>
      <c r="AZ1153">
        <v>400</v>
      </c>
      <c r="BB1153">
        <v>748</v>
      </c>
      <c r="BC1153">
        <v>379</v>
      </c>
      <c r="BE1153" t="s">
        <v>2301</v>
      </c>
      <c r="BF1153" t="s">
        <v>2301</v>
      </c>
      <c r="BG1153" t="s">
        <v>31</v>
      </c>
      <c r="BK1153" t="s">
        <v>31</v>
      </c>
      <c r="BL1153" t="s">
        <v>31</v>
      </c>
      <c r="BM1153" s="2">
        <v>39814</v>
      </c>
    </row>
    <row r="1154" spans="1:65">
      <c r="A1154" t="s">
        <v>2299</v>
      </c>
      <c r="B1154">
        <v>56551</v>
      </c>
      <c r="C1154" t="s">
        <v>1908</v>
      </c>
      <c r="D1154">
        <v>6551</v>
      </c>
      <c r="E1154" t="s">
        <v>1908</v>
      </c>
      <c r="F1154" t="s">
        <v>7008</v>
      </c>
      <c r="G1154">
        <v>427</v>
      </c>
      <c r="I1154" t="s">
        <v>7928</v>
      </c>
      <c r="J1154" t="s">
        <v>6883</v>
      </c>
      <c r="M1154">
        <v>0</v>
      </c>
      <c r="N1154">
        <v>0</v>
      </c>
      <c r="O1154">
        <v>0</v>
      </c>
      <c r="Q1154" t="s">
        <v>2300</v>
      </c>
      <c r="R1154" s="2">
        <v>44927</v>
      </c>
      <c r="S1154">
        <v>5510</v>
      </c>
      <c r="T1154" s="2">
        <v>44562</v>
      </c>
      <c r="U1154" t="s">
        <v>6990</v>
      </c>
      <c r="V1154" t="s">
        <v>6991</v>
      </c>
      <c r="W1154">
        <v>0</v>
      </c>
      <c r="Y1154">
        <v>0</v>
      </c>
      <c r="Z1154" s="2">
        <v>39814</v>
      </c>
      <c r="AC1154" s="2">
        <v>45640</v>
      </c>
      <c r="AE1154" t="s">
        <v>7164</v>
      </c>
      <c r="AF1154" t="s">
        <v>20</v>
      </c>
      <c r="AG1154" t="s">
        <v>21</v>
      </c>
      <c r="AH1154">
        <v>5340</v>
      </c>
      <c r="AJ1154">
        <v>5540</v>
      </c>
      <c r="AO1154" t="s">
        <v>7162</v>
      </c>
      <c r="AS1154" t="s">
        <v>26</v>
      </c>
      <c r="AU1154">
        <v>5340</v>
      </c>
      <c r="AV1154">
        <v>5340</v>
      </c>
      <c r="AW1154">
        <v>5340</v>
      </c>
      <c r="AX1154">
        <v>2</v>
      </c>
      <c r="AY1154">
        <v>2</v>
      </c>
      <c r="AZ1154">
        <v>400</v>
      </c>
      <c r="BB1154">
        <v>748</v>
      </c>
      <c r="BC1154">
        <v>379</v>
      </c>
      <c r="BE1154" t="s">
        <v>1256</v>
      </c>
      <c r="BF1154" t="s">
        <v>1256</v>
      </c>
      <c r="BK1154" t="s">
        <v>31</v>
      </c>
      <c r="BL1154" t="s">
        <v>31</v>
      </c>
      <c r="BM1154" s="2">
        <v>39814</v>
      </c>
    </row>
    <row r="1155" spans="1:65">
      <c r="A1155">
        <v>93566</v>
      </c>
      <c r="B1155">
        <v>56551</v>
      </c>
      <c r="C1155" t="s">
        <v>1908</v>
      </c>
      <c r="D1155">
        <v>6551</v>
      </c>
      <c r="E1155" t="s">
        <v>1908</v>
      </c>
      <c r="F1155" t="s">
        <v>7160</v>
      </c>
      <c r="G1155">
        <v>4</v>
      </c>
      <c r="I1155" t="s">
        <v>7161</v>
      </c>
      <c r="J1155" t="s">
        <v>6883</v>
      </c>
      <c r="K1155" t="s">
        <v>406</v>
      </c>
      <c r="M1155">
        <v>18910400</v>
      </c>
      <c r="N1155">
        <v>0.99</v>
      </c>
      <c r="O1155">
        <v>18721.3</v>
      </c>
      <c r="Q1155" t="s">
        <v>2436</v>
      </c>
      <c r="R1155" s="2">
        <v>44927</v>
      </c>
      <c r="S1155">
        <v>5510</v>
      </c>
      <c r="T1155" s="2">
        <v>44562</v>
      </c>
      <c r="U1155" t="s">
        <v>6990</v>
      </c>
      <c r="V1155" t="s">
        <v>6991</v>
      </c>
      <c r="W1155">
        <v>0</v>
      </c>
      <c r="Y1155">
        <v>204</v>
      </c>
      <c r="Z1155" s="2">
        <v>42005</v>
      </c>
      <c r="AE1155" t="s">
        <v>7161</v>
      </c>
      <c r="AF1155" t="s">
        <v>20</v>
      </c>
      <c r="AG1155" t="s">
        <v>21</v>
      </c>
      <c r="AH1155">
        <v>5342</v>
      </c>
      <c r="AJ1155">
        <v>5540</v>
      </c>
      <c r="AO1155" t="s">
        <v>7160</v>
      </c>
      <c r="AS1155" t="s">
        <v>26</v>
      </c>
      <c r="AU1155">
        <v>5342</v>
      </c>
      <c r="AV1155">
        <v>5342</v>
      </c>
      <c r="AW1155">
        <v>5342</v>
      </c>
      <c r="AX1155">
        <v>1</v>
      </c>
      <c r="AY1155">
        <v>2</v>
      </c>
      <c r="AZ1155">
        <v>400</v>
      </c>
      <c r="BB1155">
        <v>748</v>
      </c>
      <c r="BG1155" t="s">
        <v>32</v>
      </c>
      <c r="BH1155" t="s">
        <v>645</v>
      </c>
      <c r="BK1155" t="s">
        <v>31</v>
      </c>
      <c r="BL1155" t="s">
        <v>31</v>
      </c>
      <c r="BM1155" s="2">
        <v>42005</v>
      </c>
    </row>
    <row r="1156" spans="1:65">
      <c r="A1156" t="s">
        <v>2591</v>
      </c>
      <c r="B1156">
        <v>56551</v>
      </c>
      <c r="C1156" t="s">
        <v>1908</v>
      </c>
      <c r="D1156">
        <v>6551</v>
      </c>
      <c r="E1156" t="s">
        <v>1908</v>
      </c>
      <c r="F1156" t="s">
        <v>1705</v>
      </c>
      <c r="G1156">
        <v>10</v>
      </c>
      <c r="I1156" t="s">
        <v>7539</v>
      </c>
      <c r="J1156" t="s">
        <v>6883</v>
      </c>
      <c r="K1156" t="s">
        <v>412</v>
      </c>
      <c r="M1156">
        <v>39739957</v>
      </c>
      <c r="N1156">
        <v>1.1000000000000001</v>
      </c>
      <c r="O1156">
        <v>43713.95</v>
      </c>
      <c r="Q1156" t="s">
        <v>2592</v>
      </c>
      <c r="R1156" s="2">
        <v>44927</v>
      </c>
      <c r="S1156">
        <v>5510</v>
      </c>
      <c r="T1156" s="2">
        <v>44562</v>
      </c>
      <c r="U1156" t="s">
        <v>6990</v>
      </c>
      <c r="V1156" t="s">
        <v>6991</v>
      </c>
      <c r="W1156">
        <v>0</v>
      </c>
      <c r="Y1156">
        <v>204</v>
      </c>
      <c r="Z1156" s="2">
        <v>41116</v>
      </c>
      <c r="AC1156" s="2">
        <v>43278</v>
      </c>
      <c r="AD1156" t="s">
        <v>2594</v>
      </c>
      <c r="AF1156" t="s">
        <v>20</v>
      </c>
      <c r="AG1156" t="s">
        <v>21</v>
      </c>
      <c r="AH1156">
        <v>5343</v>
      </c>
      <c r="AJ1156">
        <v>5540</v>
      </c>
      <c r="AO1156" t="s">
        <v>1705</v>
      </c>
      <c r="AS1156" t="s">
        <v>26</v>
      </c>
      <c r="AU1156">
        <v>5343</v>
      </c>
      <c r="AV1156">
        <v>5343</v>
      </c>
      <c r="AW1156">
        <v>5343</v>
      </c>
      <c r="AX1156">
        <v>1</v>
      </c>
      <c r="AY1156">
        <v>1</v>
      </c>
      <c r="AZ1156">
        <v>400</v>
      </c>
      <c r="BB1156">
        <v>748</v>
      </c>
      <c r="BC1156">
        <v>379</v>
      </c>
      <c r="BE1156" t="s">
        <v>2594</v>
      </c>
      <c r="BF1156" t="s">
        <v>2594</v>
      </c>
      <c r="BG1156" t="s">
        <v>31</v>
      </c>
      <c r="BK1156" t="s">
        <v>31</v>
      </c>
      <c r="BL1156" t="s">
        <v>31</v>
      </c>
      <c r="BM1156" s="2">
        <v>41116</v>
      </c>
    </row>
    <row r="1157" spans="1:65">
      <c r="A1157" t="s">
        <v>2090</v>
      </c>
      <c r="B1157">
        <v>10000</v>
      </c>
      <c r="C1157" t="s">
        <v>1908</v>
      </c>
      <c r="D1157">
        <v>6551</v>
      </c>
      <c r="E1157" t="s">
        <v>1908</v>
      </c>
      <c r="F1157" t="s">
        <v>500</v>
      </c>
      <c r="G1157">
        <v>1</v>
      </c>
      <c r="H1157">
        <f>-3-5</f>
        <v>-8</v>
      </c>
      <c r="I1157" t="s">
        <v>7055</v>
      </c>
      <c r="J1157" t="s">
        <v>6883</v>
      </c>
      <c r="K1157" t="s">
        <v>595</v>
      </c>
      <c r="M1157">
        <v>22857143</v>
      </c>
      <c r="N1157">
        <v>0.2</v>
      </c>
      <c r="O1157">
        <v>4571.43</v>
      </c>
      <c r="Q1157" t="s">
        <v>2091</v>
      </c>
      <c r="R1157" s="2">
        <v>44927</v>
      </c>
      <c r="S1157">
        <v>5500</v>
      </c>
      <c r="T1157" s="2">
        <v>44562</v>
      </c>
      <c r="U1157" t="s">
        <v>6990</v>
      </c>
      <c r="V1157" t="s">
        <v>6991</v>
      </c>
      <c r="W1157">
        <v>0</v>
      </c>
      <c r="Y1157">
        <v>204</v>
      </c>
      <c r="Z1157" s="2">
        <v>41640</v>
      </c>
      <c r="AE1157" t="s">
        <v>7055</v>
      </c>
      <c r="AF1157" t="s">
        <v>179</v>
      </c>
      <c r="AG1157" t="s">
        <v>180</v>
      </c>
      <c r="AH1157">
        <v>5344</v>
      </c>
      <c r="AJ1157">
        <v>5540</v>
      </c>
      <c r="AO1157" t="s">
        <v>500</v>
      </c>
      <c r="AS1157" t="s">
        <v>7401</v>
      </c>
      <c r="AU1157">
        <v>5344</v>
      </c>
      <c r="AV1157">
        <v>5344</v>
      </c>
      <c r="AW1157">
        <v>5344</v>
      </c>
      <c r="AX1157">
        <v>1</v>
      </c>
      <c r="AY1157">
        <v>1</v>
      </c>
      <c r="AZ1157">
        <v>400</v>
      </c>
      <c r="BA1157">
        <v>379</v>
      </c>
      <c r="BB1157">
        <v>991</v>
      </c>
      <c r="BE1157" t="s">
        <v>2092</v>
      </c>
      <c r="BF1157" t="s">
        <v>2092</v>
      </c>
      <c r="BG1157" t="s">
        <v>32</v>
      </c>
      <c r="BH1157" t="s">
        <v>34</v>
      </c>
      <c r="BK1157" t="s">
        <v>31</v>
      </c>
      <c r="BL1157" t="s">
        <v>31</v>
      </c>
      <c r="BM1157" s="2">
        <v>41640</v>
      </c>
    </row>
    <row r="1158" spans="1:65">
      <c r="A1158" t="s">
        <v>2304</v>
      </c>
      <c r="B1158">
        <v>10000</v>
      </c>
      <c r="C1158" t="s">
        <v>1908</v>
      </c>
      <c r="D1158">
        <v>6551</v>
      </c>
      <c r="E1158" t="s">
        <v>1908</v>
      </c>
      <c r="F1158" t="s">
        <v>7162</v>
      </c>
      <c r="G1158">
        <v>26</v>
      </c>
      <c r="I1158" t="s">
        <v>7164</v>
      </c>
      <c r="J1158" t="s">
        <v>6883</v>
      </c>
      <c r="K1158" t="s">
        <v>430</v>
      </c>
      <c r="M1158">
        <v>69884460</v>
      </c>
      <c r="N1158">
        <v>0.2</v>
      </c>
      <c r="O1158">
        <v>13976.89</v>
      </c>
      <c r="Q1158" t="s">
        <v>2305</v>
      </c>
      <c r="R1158" s="2">
        <v>44927</v>
      </c>
      <c r="S1158">
        <v>5500</v>
      </c>
      <c r="T1158" s="2">
        <v>44562</v>
      </c>
      <c r="U1158" t="s">
        <v>6990</v>
      </c>
      <c r="V1158" t="s">
        <v>6991</v>
      </c>
      <c r="W1158">
        <v>0</v>
      </c>
      <c r="Y1158">
        <v>204</v>
      </c>
      <c r="Z1158" s="2">
        <v>41640</v>
      </c>
      <c r="AD1158" t="s">
        <v>425</v>
      </c>
      <c r="AE1158" t="s">
        <v>7164</v>
      </c>
      <c r="AF1158" t="s">
        <v>179</v>
      </c>
      <c r="AG1158" t="s">
        <v>180</v>
      </c>
      <c r="AH1158">
        <v>5345</v>
      </c>
      <c r="AJ1158">
        <v>5540</v>
      </c>
      <c r="AO1158" t="s">
        <v>7162</v>
      </c>
      <c r="AS1158" t="s">
        <v>7401</v>
      </c>
      <c r="AU1158">
        <v>5345</v>
      </c>
      <c r="AV1158">
        <v>5345</v>
      </c>
      <c r="AW1158">
        <v>5345</v>
      </c>
      <c r="AX1158">
        <v>1</v>
      </c>
      <c r="AY1158">
        <v>1</v>
      </c>
      <c r="AZ1158">
        <v>400</v>
      </c>
      <c r="BA1158">
        <v>379</v>
      </c>
      <c r="BB1158">
        <v>991</v>
      </c>
      <c r="BE1158" t="s">
        <v>425</v>
      </c>
      <c r="BF1158" t="s">
        <v>425</v>
      </c>
      <c r="BG1158" t="s">
        <v>31</v>
      </c>
      <c r="BK1158" t="s">
        <v>31</v>
      </c>
      <c r="BL1158" t="s">
        <v>31</v>
      </c>
      <c r="BM1158" s="2">
        <v>41640</v>
      </c>
    </row>
    <row r="1159" spans="1:65">
      <c r="A1159" t="s">
        <v>2304</v>
      </c>
      <c r="B1159">
        <v>10000</v>
      </c>
      <c r="C1159" t="s">
        <v>1908</v>
      </c>
      <c r="D1159">
        <v>6551</v>
      </c>
      <c r="E1159" t="s">
        <v>1908</v>
      </c>
      <c r="F1159" t="s">
        <v>7008</v>
      </c>
      <c r="G1159">
        <v>427</v>
      </c>
      <c r="I1159" t="s">
        <v>7928</v>
      </c>
      <c r="J1159" t="s">
        <v>6883</v>
      </c>
      <c r="M1159">
        <v>0</v>
      </c>
      <c r="N1159">
        <v>0</v>
      </c>
      <c r="O1159">
        <v>0</v>
      </c>
      <c r="Q1159" t="s">
        <v>2305</v>
      </c>
      <c r="R1159" s="2">
        <v>44927</v>
      </c>
      <c r="S1159">
        <v>5500</v>
      </c>
      <c r="T1159" s="2">
        <v>44562</v>
      </c>
      <c r="U1159" t="s">
        <v>6990</v>
      </c>
      <c r="V1159" t="s">
        <v>6991</v>
      </c>
      <c r="W1159">
        <v>0</v>
      </c>
      <c r="Y1159">
        <v>0</v>
      </c>
      <c r="Z1159" s="2">
        <v>41640</v>
      </c>
      <c r="AD1159" t="s">
        <v>425</v>
      </c>
      <c r="AE1159" t="s">
        <v>7164</v>
      </c>
      <c r="AF1159" t="s">
        <v>179</v>
      </c>
      <c r="AG1159" t="s">
        <v>180</v>
      </c>
      <c r="AH1159">
        <v>5345</v>
      </c>
      <c r="AJ1159">
        <v>5540</v>
      </c>
      <c r="AO1159" t="s">
        <v>7162</v>
      </c>
      <c r="AS1159" t="s">
        <v>26</v>
      </c>
      <c r="AU1159">
        <v>5345</v>
      </c>
      <c r="AV1159">
        <v>5345</v>
      </c>
      <c r="AW1159">
        <v>5345</v>
      </c>
      <c r="AX1159">
        <v>2</v>
      </c>
      <c r="AY1159">
        <v>2</v>
      </c>
      <c r="AZ1159">
        <v>400</v>
      </c>
      <c r="BA1159">
        <v>379</v>
      </c>
      <c r="BB1159">
        <v>991</v>
      </c>
      <c r="BE1159" t="s">
        <v>2306</v>
      </c>
      <c r="BF1159" t="s">
        <v>2306</v>
      </c>
      <c r="BK1159" t="s">
        <v>31</v>
      </c>
      <c r="BL1159" t="s">
        <v>31</v>
      </c>
      <c r="BM1159" s="2">
        <v>41640</v>
      </c>
    </row>
    <row r="1160" spans="1:65">
      <c r="A1160" t="s">
        <v>2595</v>
      </c>
      <c r="B1160">
        <v>10000</v>
      </c>
      <c r="C1160" t="s">
        <v>1908</v>
      </c>
      <c r="D1160">
        <v>6551</v>
      </c>
      <c r="E1160" t="s">
        <v>1908</v>
      </c>
      <c r="F1160" t="s">
        <v>1705</v>
      </c>
      <c r="G1160">
        <v>10</v>
      </c>
      <c r="I1160" t="s">
        <v>7539</v>
      </c>
      <c r="J1160" t="s">
        <v>6883</v>
      </c>
      <c r="K1160" t="s">
        <v>412</v>
      </c>
      <c r="M1160">
        <v>121062058</v>
      </c>
      <c r="N1160">
        <v>0.2</v>
      </c>
      <c r="O1160">
        <v>24212.41</v>
      </c>
      <c r="Q1160" t="s">
        <v>2596</v>
      </c>
      <c r="R1160" s="2">
        <v>44927</v>
      </c>
      <c r="S1160">
        <v>5500</v>
      </c>
      <c r="T1160" s="2">
        <v>44562</v>
      </c>
      <c r="U1160" t="s">
        <v>6990</v>
      </c>
      <c r="V1160" t="s">
        <v>6991</v>
      </c>
      <c r="W1160">
        <v>0</v>
      </c>
      <c r="Y1160">
        <v>204</v>
      </c>
      <c r="Z1160" s="2">
        <v>41640</v>
      </c>
      <c r="AD1160" t="s">
        <v>2594</v>
      </c>
      <c r="AE1160" t="s">
        <v>7539</v>
      </c>
      <c r="AF1160" t="s">
        <v>179</v>
      </c>
      <c r="AG1160" t="s">
        <v>180</v>
      </c>
      <c r="AH1160">
        <v>5347</v>
      </c>
      <c r="AJ1160">
        <v>5540</v>
      </c>
      <c r="AO1160" t="s">
        <v>1705</v>
      </c>
      <c r="AS1160" t="s">
        <v>26</v>
      </c>
      <c r="AU1160">
        <v>5347</v>
      </c>
      <c r="AV1160">
        <v>5347</v>
      </c>
      <c r="AW1160">
        <v>5347</v>
      </c>
      <c r="AX1160">
        <v>1</v>
      </c>
      <c r="AY1160">
        <v>2</v>
      </c>
      <c r="AZ1160">
        <v>400</v>
      </c>
      <c r="BA1160">
        <v>379</v>
      </c>
      <c r="BB1160">
        <v>991</v>
      </c>
      <c r="BE1160" t="s">
        <v>2594</v>
      </c>
      <c r="BF1160" t="s">
        <v>2594</v>
      </c>
      <c r="BK1160" t="s">
        <v>31</v>
      </c>
      <c r="BL1160" t="s">
        <v>31</v>
      </c>
      <c r="BM1160" s="2">
        <v>41640</v>
      </c>
    </row>
    <row r="1161" spans="1:65">
      <c r="A1161">
        <v>89605</v>
      </c>
      <c r="B1161">
        <v>56551</v>
      </c>
      <c r="C1161" t="s">
        <v>1908</v>
      </c>
      <c r="D1161">
        <v>6551</v>
      </c>
      <c r="E1161" t="s">
        <v>1908</v>
      </c>
      <c r="F1161" t="s">
        <v>7560</v>
      </c>
      <c r="G1161">
        <v>8</v>
      </c>
      <c r="I1161" t="s">
        <v>7561</v>
      </c>
      <c r="J1161" t="s">
        <v>6877</v>
      </c>
      <c r="K1161" t="s">
        <v>200</v>
      </c>
      <c r="M1161">
        <v>125200</v>
      </c>
      <c r="N1161">
        <v>1.1000000000000001</v>
      </c>
      <c r="O1161">
        <v>137.72</v>
      </c>
      <c r="Q1161" t="s">
        <v>7562</v>
      </c>
      <c r="R1161" s="2">
        <v>44927</v>
      </c>
      <c r="S1161">
        <v>5510</v>
      </c>
      <c r="T1161" s="2">
        <v>44562</v>
      </c>
      <c r="U1161" t="s">
        <v>6990</v>
      </c>
      <c r="V1161" t="s">
        <v>6991</v>
      </c>
      <c r="W1161">
        <v>0</v>
      </c>
      <c r="Y1161">
        <v>204</v>
      </c>
      <c r="Z1161" s="2">
        <v>42005</v>
      </c>
      <c r="AE1161" t="s">
        <v>7561</v>
      </c>
      <c r="AF1161" t="s">
        <v>20</v>
      </c>
      <c r="AG1161" t="s">
        <v>21</v>
      </c>
      <c r="AH1161">
        <v>5350</v>
      </c>
      <c r="AI1161">
        <v>1</v>
      </c>
      <c r="AJ1161">
        <v>5541</v>
      </c>
      <c r="AO1161" t="s">
        <v>7560</v>
      </c>
      <c r="AS1161" t="s">
        <v>26</v>
      </c>
      <c r="AU1161">
        <v>5350</v>
      </c>
      <c r="AV1161">
        <v>5350</v>
      </c>
      <c r="AW1161">
        <v>5350</v>
      </c>
      <c r="AX1161">
        <v>1</v>
      </c>
      <c r="AY1161">
        <v>1</v>
      </c>
      <c r="AZ1161">
        <v>400</v>
      </c>
      <c r="BB1161">
        <v>748</v>
      </c>
      <c r="BE1161" t="s">
        <v>2410</v>
      </c>
      <c r="BF1161" t="s">
        <v>2410</v>
      </c>
      <c r="BG1161" t="s">
        <v>32</v>
      </c>
      <c r="BH1161" t="s">
        <v>645</v>
      </c>
      <c r="BK1161" t="s">
        <v>31</v>
      </c>
      <c r="BL1161" t="s">
        <v>31</v>
      </c>
      <c r="BM1161" s="2">
        <v>42005</v>
      </c>
    </row>
    <row r="1162" spans="1:65">
      <c r="A1162">
        <v>94095</v>
      </c>
      <c r="B1162">
        <v>56551</v>
      </c>
      <c r="C1162" t="s">
        <v>1908</v>
      </c>
      <c r="D1162">
        <v>6551</v>
      </c>
      <c r="E1162" t="s">
        <v>1908</v>
      </c>
      <c r="F1162" t="s">
        <v>7929</v>
      </c>
      <c r="G1162">
        <v>5</v>
      </c>
      <c r="I1162" t="s">
        <v>7930</v>
      </c>
      <c r="J1162" t="s">
        <v>6883</v>
      </c>
      <c r="K1162" t="s">
        <v>42</v>
      </c>
      <c r="M1162">
        <v>18476700</v>
      </c>
      <c r="N1162">
        <v>1.1000000000000001</v>
      </c>
      <c r="O1162">
        <v>20324.37</v>
      </c>
      <c r="Q1162" t="s">
        <v>2444</v>
      </c>
      <c r="R1162" s="2">
        <v>44927</v>
      </c>
      <c r="S1162">
        <v>5510</v>
      </c>
      <c r="T1162" s="2">
        <v>44562</v>
      </c>
      <c r="U1162" t="s">
        <v>6990</v>
      </c>
      <c r="V1162" t="s">
        <v>6991</v>
      </c>
      <c r="W1162">
        <v>0</v>
      </c>
      <c r="Y1162">
        <v>204</v>
      </c>
      <c r="Z1162" s="2">
        <v>42005</v>
      </c>
      <c r="AC1162" s="2">
        <v>45626</v>
      </c>
      <c r="AE1162" t="s">
        <v>7930</v>
      </c>
      <c r="AF1162" t="s">
        <v>20</v>
      </c>
      <c r="AG1162" t="s">
        <v>21</v>
      </c>
      <c r="AH1162">
        <v>5352</v>
      </c>
      <c r="AI1162">
        <v>1</v>
      </c>
      <c r="AJ1162">
        <v>5540</v>
      </c>
      <c r="AO1162" t="s">
        <v>7929</v>
      </c>
      <c r="AS1162" t="s">
        <v>26</v>
      </c>
      <c r="AU1162">
        <v>5352</v>
      </c>
      <c r="AV1162">
        <v>5352</v>
      </c>
      <c r="AW1162">
        <v>5352</v>
      </c>
      <c r="AX1162">
        <v>1</v>
      </c>
      <c r="AY1162">
        <v>1</v>
      </c>
      <c r="AZ1162">
        <v>400</v>
      </c>
      <c r="BB1162">
        <v>748</v>
      </c>
      <c r="BG1162" t="s">
        <v>32</v>
      </c>
      <c r="BH1162" t="s">
        <v>645</v>
      </c>
      <c r="BK1162" t="s">
        <v>31</v>
      </c>
      <c r="BL1162" t="s">
        <v>31</v>
      </c>
      <c r="BM1162" s="2">
        <v>42005</v>
      </c>
    </row>
    <row r="1163" spans="1:65">
      <c r="A1163">
        <v>94095</v>
      </c>
      <c r="B1163">
        <v>56551</v>
      </c>
      <c r="C1163" t="s">
        <v>1908</v>
      </c>
      <c r="D1163">
        <v>6551</v>
      </c>
      <c r="E1163" t="s">
        <v>1908</v>
      </c>
      <c r="F1163" t="s">
        <v>7929</v>
      </c>
      <c r="G1163">
        <v>5</v>
      </c>
      <c r="I1163" t="s">
        <v>7930</v>
      </c>
      <c r="J1163" t="s">
        <v>6877</v>
      </c>
      <c r="K1163" t="s">
        <v>42</v>
      </c>
      <c r="M1163">
        <v>7054000</v>
      </c>
      <c r="N1163">
        <v>1.1000000000000001</v>
      </c>
      <c r="O1163">
        <v>7759.4</v>
      </c>
      <c r="Q1163" t="s">
        <v>2444</v>
      </c>
      <c r="R1163" s="2">
        <v>44927</v>
      </c>
      <c r="S1163">
        <v>5510</v>
      </c>
      <c r="T1163" s="2">
        <v>44562</v>
      </c>
      <c r="U1163" t="s">
        <v>6990</v>
      </c>
      <c r="V1163" t="s">
        <v>6991</v>
      </c>
      <c r="W1163">
        <v>0</v>
      </c>
      <c r="Y1163">
        <v>204</v>
      </c>
      <c r="Z1163" s="2">
        <v>42005</v>
      </c>
      <c r="AC1163" s="2">
        <v>45626</v>
      </c>
      <c r="AE1163" t="s">
        <v>7930</v>
      </c>
      <c r="AF1163" t="s">
        <v>20</v>
      </c>
      <c r="AG1163" t="s">
        <v>21</v>
      </c>
      <c r="AH1163">
        <v>5352</v>
      </c>
      <c r="AI1163">
        <v>1</v>
      </c>
      <c r="AJ1163">
        <v>5541</v>
      </c>
      <c r="AO1163" t="s">
        <v>7929</v>
      </c>
      <c r="AS1163" t="s">
        <v>26</v>
      </c>
      <c r="AU1163">
        <v>5352</v>
      </c>
      <c r="AV1163">
        <v>5352</v>
      </c>
      <c r="AW1163">
        <v>5352</v>
      </c>
      <c r="AX1163">
        <v>2</v>
      </c>
      <c r="AY1163">
        <v>2</v>
      </c>
      <c r="AZ1163">
        <v>400</v>
      </c>
      <c r="BB1163">
        <v>748</v>
      </c>
      <c r="BG1163" t="s">
        <v>32</v>
      </c>
      <c r="BH1163" t="s">
        <v>645</v>
      </c>
      <c r="BK1163" t="s">
        <v>31</v>
      </c>
      <c r="BL1163" t="s">
        <v>31</v>
      </c>
      <c r="BM1163" s="2">
        <v>42005</v>
      </c>
    </row>
    <row r="1164" spans="1:65">
      <c r="A1164">
        <v>94095</v>
      </c>
      <c r="B1164">
        <v>56551</v>
      </c>
      <c r="C1164" t="s">
        <v>1908</v>
      </c>
      <c r="D1164">
        <v>6551</v>
      </c>
      <c r="E1164" t="s">
        <v>1908</v>
      </c>
      <c r="F1164" t="s">
        <v>2445</v>
      </c>
      <c r="G1164">
        <v>0</v>
      </c>
      <c r="J1164" t="s">
        <v>7931</v>
      </c>
      <c r="K1164" t="s">
        <v>42</v>
      </c>
      <c r="M1164">
        <v>90300</v>
      </c>
      <c r="N1164">
        <v>1.1000000000000001</v>
      </c>
      <c r="O1164">
        <v>99.33</v>
      </c>
      <c r="Q1164" t="s">
        <v>2444</v>
      </c>
      <c r="R1164" s="2">
        <v>44927</v>
      </c>
      <c r="S1164">
        <v>5510</v>
      </c>
      <c r="T1164" s="2">
        <v>44562</v>
      </c>
      <c r="U1164" t="s">
        <v>6990</v>
      </c>
      <c r="V1164" t="s">
        <v>6991</v>
      </c>
      <c r="W1164">
        <v>0</v>
      </c>
      <c r="Y1164">
        <v>204</v>
      </c>
      <c r="Z1164" s="2">
        <v>42005</v>
      </c>
      <c r="AC1164" s="2">
        <v>45626</v>
      </c>
      <c r="AE1164" t="s">
        <v>7930</v>
      </c>
      <c r="AF1164" t="s">
        <v>20</v>
      </c>
      <c r="AG1164" t="s">
        <v>21</v>
      </c>
      <c r="AH1164">
        <v>5352</v>
      </c>
      <c r="AI1164">
        <v>1</v>
      </c>
      <c r="AJ1164">
        <v>5563</v>
      </c>
      <c r="AO1164" t="s">
        <v>7929</v>
      </c>
      <c r="AS1164" t="s">
        <v>26</v>
      </c>
      <c r="AU1164">
        <v>5352</v>
      </c>
      <c r="AV1164">
        <v>5352</v>
      </c>
      <c r="AW1164">
        <v>5352</v>
      </c>
      <c r="AX1164">
        <v>3</v>
      </c>
      <c r="AY1164">
        <v>4</v>
      </c>
      <c r="AZ1164">
        <v>400</v>
      </c>
      <c r="BB1164">
        <v>748</v>
      </c>
      <c r="BG1164" t="s">
        <v>32</v>
      </c>
      <c r="BH1164" t="s">
        <v>645</v>
      </c>
      <c r="BK1164" t="s">
        <v>31</v>
      </c>
      <c r="BL1164" t="s">
        <v>31</v>
      </c>
      <c r="BM1164" s="2">
        <v>42005</v>
      </c>
    </row>
    <row r="1165" spans="1:65">
      <c r="A1165">
        <v>99069</v>
      </c>
      <c r="B1165">
        <v>56551</v>
      </c>
      <c r="C1165" t="s">
        <v>1908</v>
      </c>
      <c r="D1165">
        <v>6551</v>
      </c>
      <c r="E1165" t="s">
        <v>1908</v>
      </c>
      <c r="F1165" t="s">
        <v>7929</v>
      </c>
      <c r="G1165">
        <v>5</v>
      </c>
      <c r="I1165" t="s">
        <v>7930</v>
      </c>
      <c r="J1165" t="s">
        <v>6877</v>
      </c>
      <c r="K1165" t="s">
        <v>42</v>
      </c>
      <c r="M1165">
        <v>2091300</v>
      </c>
      <c r="N1165">
        <v>1.1000000000000001</v>
      </c>
      <c r="O1165">
        <v>2300.4299999999998</v>
      </c>
      <c r="Q1165" t="s">
        <v>2474</v>
      </c>
      <c r="R1165" s="2">
        <v>44927</v>
      </c>
      <c r="S1165">
        <v>5510</v>
      </c>
      <c r="T1165" s="2">
        <v>44562</v>
      </c>
      <c r="U1165" t="s">
        <v>6990</v>
      </c>
      <c r="V1165" t="s">
        <v>6991</v>
      </c>
      <c r="W1165">
        <v>0</v>
      </c>
      <c r="Y1165">
        <v>204</v>
      </c>
      <c r="Z1165" s="2">
        <v>42005</v>
      </c>
      <c r="AE1165" t="s">
        <v>7930</v>
      </c>
      <c r="AF1165" t="s">
        <v>20</v>
      </c>
      <c r="AG1165" t="s">
        <v>21</v>
      </c>
      <c r="AH1165">
        <v>5353</v>
      </c>
      <c r="AI1165">
        <v>1</v>
      </c>
      <c r="AJ1165">
        <v>5541</v>
      </c>
      <c r="AK1165" t="s">
        <v>7929</v>
      </c>
      <c r="AO1165" t="s">
        <v>7929</v>
      </c>
      <c r="AS1165" t="s">
        <v>26</v>
      </c>
      <c r="AU1165">
        <v>5353</v>
      </c>
      <c r="AV1165">
        <v>5353</v>
      </c>
      <c r="AW1165">
        <v>5353</v>
      </c>
      <c r="AX1165">
        <v>1</v>
      </c>
      <c r="AY1165">
        <v>1</v>
      </c>
      <c r="AZ1165">
        <v>400</v>
      </c>
      <c r="BB1165">
        <v>748</v>
      </c>
      <c r="BG1165" t="s">
        <v>32</v>
      </c>
      <c r="BH1165" t="s">
        <v>645</v>
      </c>
      <c r="BK1165" t="s">
        <v>31</v>
      </c>
      <c r="BL1165" t="s">
        <v>31</v>
      </c>
      <c r="BM1165" s="2">
        <v>42005</v>
      </c>
    </row>
    <row r="1166" spans="1:65">
      <c r="A1166">
        <v>99071</v>
      </c>
      <c r="B1166">
        <v>56551</v>
      </c>
      <c r="C1166" t="s">
        <v>1908</v>
      </c>
      <c r="D1166">
        <v>6551</v>
      </c>
      <c r="E1166" t="s">
        <v>1908</v>
      </c>
      <c r="F1166" t="s">
        <v>7932</v>
      </c>
      <c r="G1166">
        <v>290</v>
      </c>
      <c r="I1166" t="s">
        <v>7933</v>
      </c>
      <c r="J1166" t="s">
        <v>6877</v>
      </c>
      <c r="K1166" t="s">
        <v>42</v>
      </c>
      <c r="M1166">
        <v>2261900</v>
      </c>
      <c r="N1166">
        <v>1.1000000000000001</v>
      </c>
      <c r="O1166">
        <v>2488.09</v>
      </c>
      <c r="Q1166" t="s">
        <v>2476</v>
      </c>
      <c r="R1166" s="2">
        <v>44927</v>
      </c>
      <c r="S1166">
        <v>5510</v>
      </c>
      <c r="T1166" s="2">
        <v>44562</v>
      </c>
      <c r="U1166" t="s">
        <v>6990</v>
      </c>
      <c r="V1166" t="s">
        <v>6991</v>
      </c>
      <c r="W1166">
        <v>0</v>
      </c>
      <c r="Y1166">
        <v>204</v>
      </c>
      <c r="Z1166" s="2">
        <v>42005</v>
      </c>
      <c r="AC1166" s="2">
        <v>42405</v>
      </c>
      <c r="AF1166" t="s">
        <v>20</v>
      </c>
      <c r="AG1166" t="s">
        <v>21</v>
      </c>
      <c r="AH1166">
        <v>5355</v>
      </c>
      <c r="AI1166">
        <v>1</v>
      </c>
      <c r="AJ1166">
        <v>5541</v>
      </c>
      <c r="AO1166" t="s">
        <v>7932</v>
      </c>
      <c r="AS1166" t="s">
        <v>26</v>
      </c>
      <c r="AU1166">
        <v>5355</v>
      </c>
      <c r="AV1166">
        <v>5355</v>
      </c>
      <c r="AW1166">
        <v>5355</v>
      </c>
      <c r="AX1166">
        <v>1</v>
      </c>
      <c r="AY1166">
        <v>2</v>
      </c>
      <c r="AZ1166">
        <v>400</v>
      </c>
      <c r="BB1166">
        <v>748</v>
      </c>
      <c r="BG1166" t="s">
        <v>31</v>
      </c>
      <c r="BK1166" t="s">
        <v>31</v>
      </c>
      <c r="BL1166" t="s">
        <v>31</v>
      </c>
      <c r="BM1166" s="2">
        <v>42005</v>
      </c>
    </row>
    <row r="1167" spans="1:65">
      <c r="A1167" t="s">
        <v>2479</v>
      </c>
      <c r="B1167">
        <v>56551</v>
      </c>
      <c r="C1167" t="s">
        <v>1908</v>
      </c>
      <c r="D1167">
        <v>6551</v>
      </c>
      <c r="E1167" t="s">
        <v>1908</v>
      </c>
      <c r="F1167" t="s">
        <v>7934</v>
      </c>
      <c r="G1167">
        <v>323</v>
      </c>
      <c r="H1167">
        <v>-329</v>
      </c>
      <c r="I1167" t="s">
        <v>7935</v>
      </c>
      <c r="J1167" t="s">
        <v>6883</v>
      </c>
      <c r="K1167" t="s">
        <v>42</v>
      </c>
      <c r="M1167">
        <v>27101342</v>
      </c>
      <c r="N1167">
        <v>1.1000000000000001</v>
      </c>
      <c r="O1167">
        <v>29811.47</v>
      </c>
      <c r="Q1167" t="s">
        <v>2480</v>
      </c>
      <c r="R1167" s="2">
        <v>44927</v>
      </c>
      <c r="S1167">
        <v>5510</v>
      </c>
      <c r="T1167" s="2">
        <v>44562</v>
      </c>
      <c r="U1167" t="s">
        <v>6990</v>
      </c>
      <c r="V1167" t="s">
        <v>6991</v>
      </c>
      <c r="W1167">
        <v>0</v>
      </c>
      <c r="Y1167">
        <v>204</v>
      </c>
      <c r="Z1167" s="2">
        <v>40909</v>
      </c>
      <c r="AC1167" s="2">
        <v>42405</v>
      </c>
      <c r="AF1167" t="s">
        <v>20</v>
      </c>
      <c r="AG1167" t="s">
        <v>21</v>
      </c>
      <c r="AH1167">
        <v>5356</v>
      </c>
      <c r="AI1167">
        <v>1</v>
      </c>
      <c r="AJ1167">
        <v>5540</v>
      </c>
      <c r="AK1167" t="s">
        <v>7936</v>
      </c>
      <c r="AO1167" t="s">
        <v>7936</v>
      </c>
      <c r="AS1167" t="s">
        <v>26</v>
      </c>
      <c r="AU1167">
        <v>5356</v>
      </c>
      <c r="AV1167">
        <v>5356</v>
      </c>
      <c r="AW1167">
        <v>5356</v>
      </c>
      <c r="AX1167">
        <v>1</v>
      </c>
      <c r="AY1167">
        <v>1</v>
      </c>
      <c r="AZ1167">
        <v>400</v>
      </c>
      <c r="BB1167">
        <v>748</v>
      </c>
      <c r="BC1167">
        <v>379</v>
      </c>
      <c r="BE1167" t="s">
        <v>2483</v>
      </c>
      <c r="BF1167" t="s">
        <v>2483</v>
      </c>
      <c r="BG1167" t="s">
        <v>32</v>
      </c>
      <c r="BH1167" t="s">
        <v>645</v>
      </c>
      <c r="BK1167" t="s">
        <v>31</v>
      </c>
      <c r="BL1167" t="s">
        <v>31</v>
      </c>
      <c r="BM1167" s="2">
        <v>40909</v>
      </c>
    </row>
    <row r="1168" spans="1:65">
      <c r="A1168" t="s">
        <v>2479</v>
      </c>
      <c r="B1168">
        <v>56551</v>
      </c>
      <c r="C1168" t="s">
        <v>1908</v>
      </c>
      <c r="D1168">
        <v>6551</v>
      </c>
      <c r="E1168" t="s">
        <v>1908</v>
      </c>
      <c r="F1168" t="s">
        <v>7934</v>
      </c>
      <c r="G1168">
        <v>323</v>
      </c>
      <c r="H1168">
        <v>-329</v>
      </c>
      <c r="I1168" t="s">
        <v>7935</v>
      </c>
      <c r="J1168" t="s">
        <v>6877</v>
      </c>
      <c r="K1168" t="s">
        <v>42</v>
      </c>
      <c r="M1168">
        <v>142800</v>
      </c>
      <c r="N1168">
        <v>1.1000000000000001</v>
      </c>
      <c r="O1168">
        <v>157.08000000000001</v>
      </c>
      <c r="Q1168" t="s">
        <v>2480</v>
      </c>
      <c r="R1168" s="2">
        <v>44927</v>
      </c>
      <c r="S1168">
        <v>5510</v>
      </c>
      <c r="T1168" s="2">
        <v>44562</v>
      </c>
      <c r="U1168" t="s">
        <v>6990</v>
      </c>
      <c r="V1168" t="s">
        <v>6991</v>
      </c>
      <c r="W1168">
        <v>0</v>
      </c>
      <c r="Y1168">
        <v>204</v>
      </c>
      <c r="Z1168" s="2">
        <v>40909</v>
      </c>
      <c r="AC1168" s="2">
        <v>42405</v>
      </c>
      <c r="AF1168" t="s">
        <v>20</v>
      </c>
      <c r="AG1168" t="s">
        <v>21</v>
      </c>
      <c r="AH1168">
        <v>5356</v>
      </c>
      <c r="AI1168">
        <v>1</v>
      </c>
      <c r="AJ1168">
        <v>5541</v>
      </c>
      <c r="AK1168" t="s">
        <v>7936</v>
      </c>
      <c r="AO1168" t="s">
        <v>7936</v>
      </c>
      <c r="AS1168" t="s">
        <v>26</v>
      </c>
      <c r="AU1168">
        <v>5356</v>
      </c>
      <c r="AV1168">
        <v>5356</v>
      </c>
      <c r="AW1168">
        <v>5356</v>
      </c>
      <c r="AX1168">
        <v>1</v>
      </c>
      <c r="AY1168">
        <v>2</v>
      </c>
      <c r="AZ1168">
        <v>400</v>
      </c>
      <c r="BB1168">
        <v>748</v>
      </c>
      <c r="BC1168">
        <v>379</v>
      </c>
      <c r="BG1168" t="s">
        <v>32</v>
      </c>
      <c r="BH1168" t="s">
        <v>645</v>
      </c>
      <c r="BK1168" t="s">
        <v>31</v>
      </c>
      <c r="BL1168" t="s">
        <v>31</v>
      </c>
      <c r="BM1168" s="2">
        <v>40909</v>
      </c>
    </row>
    <row r="1169" spans="1:65">
      <c r="A1169" t="s">
        <v>2479</v>
      </c>
      <c r="B1169">
        <v>56551</v>
      </c>
      <c r="C1169" t="s">
        <v>1908</v>
      </c>
      <c r="D1169">
        <v>6551</v>
      </c>
      <c r="E1169" t="s">
        <v>1908</v>
      </c>
      <c r="F1169" t="s">
        <v>7934</v>
      </c>
      <c r="G1169">
        <v>323</v>
      </c>
      <c r="H1169">
        <v>-329</v>
      </c>
      <c r="I1169" t="s">
        <v>7935</v>
      </c>
      <c r="J1169" t="s">
        <v>6877</v>
      </c>
      <c r="K1169" t="s">
        <v>42</v>
      </c>
      <c r="M1169">
        <v>22755858</v>
      </c>
      <c r="N1169">
        <v>1.1000000000000001</v>
      </c>
      <c r="O1169">
        <v>25031.45</v>
      </c>
      <c r="Q1169" t="s">
        <v>2480</v>
      </c>
      <c r="R1169" s="2">
        <v>44927</v>
      </c>
      <c r="S1169">
        <v>5510</v>
      </c>
      <c r="T1169" s="2">
        <v>44562</v>
      </c>
      <c r="U1169" t="s">
        <v>6990</v>
      </c>
      <c r="V1169" t="s">
        <v>6991</v>
      </c>
      <c r="W1169">
        <v>0</v>
      </c>
      <c r="Y1169">
        <v>204</v>
      </c>
      <c r="Z1169" s="2">
        <v>40909</v>
      </c>
      <c r="AC1169" s="2">
        <v>42405</v>
      </c>
      <c r="AF1169" t="s">
        <v>20</v>
      </c>
      <c r="AG1169" t="s">
        <v>21</v>
      </c>
      <c r="AH1169">
        <v>5356</v>
      </c>
      <c r="AI1169">
        <v>1</v>
      </c>
      <c r="AJ1169">
        <v>5541</v>
      </c>
      <c r="AK1169" t="s">
        <v>7936</v>
      </c>
      <c r="AO1169" t="s">
        <v>7936</v>
      </c>
      <c r="AS1169" t="s">
        <v>26</v>
      </c>
      <c r="AU1169">
        <v>5356</v>
      </c>
      <c r="AV1169">
        <v>5356</v>
      </c>
      <c r="AW1169">
        <v>5356</v>
      </c>
      <c r="AX1169">
        <v>2</v>
      </c>
      <c r="AY1169">
        <v>3</v>
      </c>
      <c r="AZ1169">
        <v>400</v>
      </c>
      <c r="BB1169">
        <v>748</v>
      </c>
      <c r="BC1169">
        <v>379</v>
      </c>
      <c r="BE1169" t="s">
        <v>2483</v>
      </c>
      <c r="BF1169" t="s">
        <v>2483</v>
      </c>
      <c r="BG1169" t="s">
        <v>32</v>
      </c>
      <c r="BH1169" t="s">
        <v>645</v>
      </c>
      <c r="BK1169" t="s">
        <v>31</v>
      </c>
      <c r="BL1169" t="s">
        <v>31</v>
      </c>
      <c r="BM1169" s="2">
        <v>40909</v>
      </c>
    </row>
    <row r="1170" spans="1:65">
      <c r="A1170">
        <v>99077</v>
      </c>
      <c r="B1170">
        <v>56551</v>
      </c>
      <c r="C1170" t="s">
        <v>1908</v>
      </c>
      <c r="D1170">
        <v>6551</v>
      </c>
      <c r="E1170" t="s">
        <v>1908</v>
      </c>
      <c r="F1170" t="s">
        <v>7937</v>
      </c>
      <c r="G1170">
        <v>91</v>
      </c>
      <c r="I1170" t="s">
        <v>7938</v>
      </c>
      <c r="J1170" t="s">
        <v>6883</v>
      </c>
      <c r="K1170" t="s">
        <v>42</v>
      </c>
      <c r="M1170">
        <v>16737200</v>
      </c>
      <c r="N1170">
        <v>1.1000000000000001</v>
      </c>
      <c r="O1170">
        <v>18410.919999999998</v>
      </c>
      <c r="Q1170" t="s">
        <v>2488</v>
      </c>
      <c r="R1170" s="2">
        <v>44927</v>
      </c>
      <c r="S1170">
        <v>5510</v>
      </c>
      <c r="T1170" s="2">
        <v>44562</v>
      </c>
      <c r="U1170" t="s">
        <v>6990</v>
      </c>
      <c r="V1170" t="s">
        <v>6991</v>
      </c>
      <c r="W1170">
        <v>0</v>
      </c>
      <c r="Y1170">
        <v>204</v>
      </c>
      <c r="Z1170" s="2">
        <v>42005</v>
      </c>
      <c r="AC1170" s="2">
        <v>42405</v>
      </c>
      <c r="AF1170" t="s">
        <v>20</v>
      </c>
      <c r="AG1170" t="s">
        <v>21</v>
      </c>
      <c r="AH1170">
        <v>5358</v>
      </c>
      <c r="AI1170">
        <v>1</v>
      </c>
      <c r="AJ1170">
        <v>5540</v>
      </c>
      <c r="AK1170" t="s">
        <v>2489</v>
      </c>
      <c r="AO1170" t="s">
        <v>2489</v>
      </c>
      <c r="AS1170" t="s">
        <v>26</v>
      </c>
      <c r="AU1170">
        <v>5358</v>
      </c>
      <c r="AV1170">
        <v>5358</v>
      </c>
      <c r="AW1170">
        <v>5358</v>
      </c>
      <c r="AX1170">
        <v>1</v>
      </c>
      <c r="AY1170">
        <v>1</v>
      </c>
      <c r="AZ1170">
        <v>400</v>
      </c>
      <c r="BB1170">
        <v>748</v>
      </c>
      <c r="BG1170" t="s">
        <v>31</v>
      </c>
      <c r="BK1170" t="s">
        <v>31</v>
      </c>
      <c r="BL1170" t="s">
        <v>31</v>
      </c>
      <c r="BM1170" s="2">
        <v>42005</v>
      </c>
    </row>
    <row r="1171" spans="1:65">
      <c r="A1171">
        <v>99077</v>
      </c>
      <c r="B1171">
        <v>56551</v>
      </c>
      <c r="C1171" t="s">
        <v>1908</v>
      </c>
      <c r="D1171">
        <v>6551</v>
      </c>
      <c r="E1171" t="s">
        <v>1908</v>
      </c>
      <c r="F1171" t="s">
        <v>7937</v>
      </c>
      <c r="G1171">
        <v>91</v>
      </c>
      <c r="I1171" t="s">
        <v>7938</v>
      </c>
      <c r="J1171" t="s">
        <v>6877</v>
      </c>
      <c r="K1171" t="s">
        <v>42</v>
      </c>
      <c r="M1171">
        <v>13870100</v>
      </c>
      <c r="N1171">
        <v>1.1000000000000001</v>
      </c>
      <c r="O1171">
        <v>15257.11</v>
      </c>
      <c r="Q1171" t="s">
        <v>2488</v>
      </c>
      <c r="R1171" s="2">
        <v>44927</v>
      </c>
      <c r="S1171">
        <v>5510</v>
      </c>
      <c r="T1171" s="2">
        <v>44562</v>
      </c>
      <c r="U1171" t="s">
        <v>6990</v>
      </c>
      <c r="V1171" t="s">
        <v>6991</v>
      </c>
      <c r="W1171">
        <v>0</v>
      </c>
      <c r="Y1171">
        <v>204</v>
      </c>
      <c r="Z1171" s="2">
        <v>42005</v>
      </c>
      <c r="AC1171" s="2">
        <v>42405</v>
      </c>
      <c r="AF1171" t="s">
        <v>20</v>
      </c>
      <c r="AG1171" t="s">
        <v>21</v>
      </c>
      <c r="AH1171">
        <v>5358</v>
      </c>
      <c r="AI1171">
        <v>1</v>
      </c>
      <c r="AJ1171">
        <v>5541</v>
      </c>
      <c r="AK1171" t="s">
        <v>2489</v>
      </c>
      <c r="AO1171" t="s">
        <v>2489</v>
      </c>
      <c r="AS1171" t="s">
        <v>26</v>
      </c>
      <c r="AU1171">
        <v>5358</v>
      </c>
      <c r="AV1171">
        <v>5358</v>
      </c>
      <c r="AW1171">
        <v>5358</v>
      </c>
      <c r="AX1171">
        <v>1</v>
      </c>
      <c r="AY1171">
        <v>2</v>
      </c>
      <c r="AZ1171">
        <v>400</v>
      </c>
      <c r="BB1171">
        <v>748</v>
      </c>
      <c r="BG1171" t="s">
        <v>31</v>
      </c>
      <c r="BK1171" t="s">
        <v>31</v>
      </c>
      <c r="BL1171" t="s">
        <v>31</v>
      </c>
      <c r="BM1171" s="2">
        <v>42005</v>
      </c>
    </row>
    <row r="1172" spans="1:65">
      <c r="A1172">
        <v>99078</v>
      </c>
      <c r="B1172">
        <v>56551</v>
      </c>
      <c r="C1172" t="s">
        <v>1908</v>
      </c>
      <c r="D1172">
        <v>6551</v>
      </c>
      <c r="E1172" t="s">
        <v>1908</v>
      </c>
      <c r="F1172" t="s">
        <v>7939</v>
      </c>
      <c r="G1172">
        <v>8</v>
      </c>
      <c r="I1172" t="s">
        <v>7940</v>
      </c>
      <c r="J1172" t="s">
        <v>6877</v>
      </c>
      <c r="K1172" t="s">
        <v>42</v>
      </c>
      <c r="M1172">
        <v>5137200</v>
      </c>
      <c r="N1172">
        <v>1.1000000000000001</v>
      </c>
      <c r="O1172">
        <v>5650.92</v>
      </c>
      <c r="Q1172" t="s">
        <v>2492</v>
      </c>
      <c r="R1172" s="2">
        <v>44927</v>
      </c>
      <c r="S1172">
        <v>5510</v>
      </c>
      <c r="T1172" s="2">
        <v>44562</v>
      </c>
      <c r="U1172" t="s">
        <v>6990</v>
      </c>
      <c r="V1172" t="s">
        <v>6991</v>
      </c>
      <c r="W1172">
        <v>0</v>
      </c>
      <c r="Y1172">
        <v>204</v>
      </c>
      <c r="Z1172" s="2">
        <v>42005</v>
      </c>
      <c r="AF1172" t="s">
        <v>20</v>
      </c>
      <c r="AG1172" t="s">
        <v>21</v>
      </c>
      <c r="AH1172">
        <v>5359</v>
      </c>
      <c r="AI1172">
        <v>1</v>
      </c>
      <c r="AJ1172">
        <v>5541</v>
      </c>
      <c r="AK1172" t="s">
        <v>2493</v>
      </c>
      <c r="AO1172" t="s">
        <v>7941</v>
      </c>
      <c r="AS1172" t="s">
        <v>26</v>
      </c>
      <c r="AU1172">
        <v>5359</v>
      </c>
      <c r="AV1172">
        <v>5359</v>
      </c>
      <c r="AW1172">
        <v>5359</v>
      </c>
      <c r="AX1172">
        <v>1</v>
      </c>
      <c r="AY1172">
        <v>2</v>
      </c>
      <c r="AZ1172">
        <v>400</v>
      </c>
      <c r="BB1172">
        <v>748</v>
      </c>
      <c r="BG1172" t="s">
        <v>31</v>
      </c>
      <c r="BK1172" t="s">
        <v>31</v>
      </c>
      <c r="BL1172" t="s">
        <v>31</v>
      </c>
      <c r="BM1172" s="2">
        <v>42005</v>
      </c>
    </row>
    <row r="1173" spans="1:65">
      <c r="A1173">
        <v>99078</v>
      </c>
      <c r="B1173">
        <v>56551</v>
      </c>
      <c r="C1173" t="s">
        <v>1908</v>
      </c>
      <c r="D1173">
        <v>6551</v>
      </c>
      <c r="E1173" t="s">
        <v>1908</v>
      </c>
      <c r="F1173" t="s">
        <v>7939</v>
      </c>
      <c r="G1173">
        <v>8</v>
      </c>
      <c r="J1173" t="s">
        <v>6900</v>
      </c>
      <c r="K1173" t="s">
        <v>42</v>
      </c>
      <c r="M1173">
        <v>6706100</v>
      </c>
      <c r="N1173">
        <v>1.1000000000000001</v>
      </c>
      <c r="O1173">
        <v>7376.71</v>
      </c>
      <c r="Q1173" t="s">
        <v>2492</v>
      </c>
      <c r="R1173" s="2">
        <v>44927</v>
      </c>
      <c r="S1173">
        <v>5510</v>
      </c>
      <c r="T1173" s="2">
        <v>44562</v>
      </c>
      <c r="U1173" t="s">
        <v>6990</v>
      </c>
      <c r="V1173" t="s">
        <v>6991</v>
      </c>
      <c r="W1173">
        <v>0</v>
      </c>
      <c r="Y1173">
        <v>204</v>
      </c>
      <c r="Z1173" s="2">
        <v>42005</v>
      </c>
      <c r="AF1173" t="s">
        <v>20</v>
      </c>
      <c r="AG1173" t="s">
        <v>21</v>
      </c>
      <c r="AH1173">
        <v>5359</v>
      </c>
      <c r="AI1173">
        <v>1</v>
      </c>
      <c r="AJ1173">
        <v>5557</v>
      </c>
      <c r="AK1173" t="s">
        <v>2493</v>
      </c>
      <c r="AO1173" t="s">
        <v>7941</v>
      </c>
      <c r="AS1173" t="s">
        <v>26</v>
      </c>
      <c r="AU1173">
        <v>5359</v>
      </c>
      <c r="AV1173">
        <v>5359</v>
      </c>
      <c r="AW1173">
        <v>5359</v>
      </c>
      <c r="AX1173">
        <v>1</v>
      </c>
      <c r="AY1173">
        <v>3</v>
      </c>
      <c r="AZ1173">
        <v>400</v>
      </c>
      <c r="BB1173">
        <v>748</v>
      </c>
      <c r="BG1173" t="s">
        <v>31</v>
      </c>
      <c r="BK1173" t="s">
        <v>31</v>
      </c>
      <c r="BL1173" t="s">
        <v>31</v>
      </c>
      <c r="BM1173" s="2">
        <v>42005</v>
      </c>
    </row>
    <row r="1174" spans="1:65">
      <c r="A1174">
        <v>99088</v>
      </c>
      <c r="B1174">
        <v>56551</v>
      </c>
      <c r="C1174" t="s">
        <v>1908</v>
      </c>
      <c r="D1174">
        <v>6551</v>
      </c>
      <c r="E1174" t="s">
        <v>1908</v>
      </c>
      <c r="F1174" t="s">
        <v>7939</v>
      </c>
      <c r="G1174">
        <v>8</v>
      </c>
      <c r="I1174" t="s">
        <v>7940</v>
      </c>
      <c r="J1174" t="s">
        <v>6877</v>
      </c>
      <c r="K1174" t="s">
        <v>42</v>
      </c>
      <c r="M1174">
        <v>942900</v>
      </c>
      <c r="N1174">
        <v>1.1000000000000001</v>
      </c>
      <c r="O1174">
        <v>1037.19</v>
      </c>
      <c r="Q1174" t="s">
        <v>2496</v>
      </c>
      <c r="R1174" s="2">
        <v>44927</v>
      </c>
      <c r="S1174">
        <v>5510</v>
      </c>
      <c r="T1174" s="2">
        <v>44562</v>
      </c>
      <c r="U1174" t="s">
        <v>6990</v>
      </c>
      <c r="V1174" t="s">
        <v>6991</v>
      </c>
      <c r="W1174">
        <v>0</v>
      </c>
      <c r="Y1174">
        <v>204</v>
      </c>
      <c r="Z1174" s="2">
        <v>42005</v>
      </c>
      <c r="AE1174" t="s">
        <v>7940</v>
      </c>
      <c r="AF1174" t="s">
        <v>20</v>
      </c>
      <c r="AG1174" t="s">
        <v>21</v>
      </c>
      <c r="AH1174">
        <v>5360</v>
      </c>
      <c r="AI1174">
        <v>1</v>
      </c>
      <c r="AJ1174">
        <v>5541</v>
      </c>
      <c r="AK1174" t="s">
        <v>2493</v>
      </c>
      <c r="AO1174" t="s">
        <v>7939</v>
      </c>
      <c r="AS1174" t="s">
        <v>26</v>
      </c>
      <c r="AU1174">
        <v>5360</v>
      </c>
      <c r="AV1174">
        <v>5360</v>
      </c>
      <c r="AW1174">
        <v>5360</v>
      </c>
      <c r="AX1174">
        <v>1</v>
      </c>
      <c r="AY1174">
        <v>1</v>
      </c>
      <c r="AZ1174">
        <v>400</v>
      </c>
      <c r="BB1174">
        <v>748</v>
      </c>
      <c r="BG1174" t="s">
        <v>31</v>
      </c>
      <c r="BK1174" t="s">
        <v>31</v>
      </c>
      <c r="BL1174" t="s">
        <v>31</v>
      </c>
      <c r="BM1174" s="2">
        <v>42005</v>
      </c>
    </row>
    <row r="1175" spans="1:65">
      <c r="A1175">
        <v>99089</v>
      </c>
      <c r="B1175">
        <v>56551</v>
      </c>
      <c r="C1175" t="s">
        <v>1908</v>
      </c>
      <c r="D1175">
        <v>6551</v>
      </c>
      <c r="E1175" t="s">
        <v>1908</v>
      </c>
      <c r="F1175" t="s">
        <v>7178</v>
      </c>
      <c r="G1175">
        <v>107</v>
      </c>
      <c r="H1175">
        <v>-121</v>
      </c>
      <c r="I1175" t="s">
        <v>7942</v>
      </c>
      <c r="J1175" t="s">
        <v>6877</v>
      </c>
      <c r="K1175" t="s">
        <v>42</v>
      </c>
      <c r="M1175">
        <v>719800</v>
      </c>
      <c r="N1175">
        <v>1.1000000000000001</v>
      </c>
      <c r="O1175">
        <v>791.78</v>
      </c>
      <c r="Q1175" t="s">
        <v>2498</v>
      </c>
      <c r="R1175" s="2">
        <v>44927</v>
      </c>
      <c r="S1175">
        <v>5510</v>
      </c>
      <c r="T1175" s="2">
        <v>44562</v>
      </c>
      <c r="U1175" t="s">
        <v>6990</v>
      </c>
      <c r="V1175" t="s">
        <v>6991</v>
      </c>
      <c r="W1175">
        <v>0</v>
      </c>
      <c r="Y1175">
        <v>204</v>
      </c>
      <c r="Z1175" s="2">
        <v>42005</v>
      </c>
      <c r="AE1175" t="s">
        <v>7942</v>
      </c>
      <c r="AF1175" t="s">
        <v>20</v>
      </c>
      <c r="AG1175" t="s">
        <v>21</v>
      </c>
      <c r="AH1175">
        <v>5361</v>
      </c>
      <c r="AI1175">
        <v>1</v>
      </c>
      <c r="AJ1175">
        <v>5541</v>
      </c>
      <c r="AO1175" t="s">
        <v>7178</v>
      </c>
      <c r="AS1175" t="s">
        <v>26</v>
      </c>
      <c r="AU1175">
        <v>5361</v>
      </c>
      <c r="AV1175">
        <v>5361</v>
      </c>
      <c r="AW1175">
        <v>5361</v>
      </c>
      <c r="AX1175">
        <v>1</v>
      </c>
      <c r="AY1175">
        <v>2</v>
      </c>
      <c r="AZ1175">
        <v>400</v>
      </c>
      <c r="BB1175">
        <v>748</v>
      </c>
      <c r="BG1175" t="s">
        <v>31</v>
      </c>
      <c r="BK1175" t="s">
        <v>31</v>
      </c>
      <c r="BL1175" t="s">
        <v>31</v>
      </c>
      <c r="BM1175" s="2">
        <v>42005</v>
      </c>
    </row>
    <row r="1176" spans="1:65">
      <c r="A1176">
        <v>99089</v>
      </c>
      <c r="B1176">
        <v>56551</v>
      </c>
      <c r="C1176" t="s">
        <v>1908</v>
      </c>
      <c r="D1176">
        <v>6551</v>
      </c>
      <c r="E1176" t="s">
        <v>1908</v>
      </c>
      <c r="F1176" t="s">
        <v>7178</v>
      </c>
      <c r="G1176">
        <v>107</v>
      </c>
      <c r="H1176">
        <v>-121</v>
      </c>
      <c r="J1176" t="s">
        <v>6900</v>
      </c>
      <c r="K1176" t="s">
        <v>42</v>
      </c>
      <c r="M1176">
        <v>2518900</v>
      </c>
      <c r="N1176">
        <v>1.1000000000000001</v>
      </c>
      <c r="O1176">
        <v>2770.79</v>
      </c>
      <c r="Q1176" t="s">
        <v>2498</v>
      </c>
      <c r="R1176" s="2">
        <v>44927</v>
      </c>
      <c r="S1176">
        <v>5510</v>
      </c>
      <c r="T1176" s="2">
        <v>44562</v>
      </c>
      <c r="U1176" t="s">
        <v>6990</v>
      </c>
      <c r="V1176" t="s">
        <v>6991</v>
      </c>
      <c r="W1176">
        <v>0</v>
      </c>
      <c r="Y1176">
        <v>204</v>
      </c>
      <c r="Z1176" s="2">
        <v>42005</v>
      </c>
      <c r="AE1176" t="s">
        <v>7942</v>
      </c>
      <c r="AF1176" t="s">
        <v>20</v>
      </c>
      <c r="AG1176" t="s">
        <v>21</v>
      </c>
      <c r="AH1176">
        <v>5361</v>
      </c>
      <c r="AI1176">
        <v>1</v>
      </c>
      <c r="AJ1176">
        <v>5557</v>
      </c>
      <c r="AO1176" t="s">
        <v>7178</v>
      </c>
      <c r="AS1176" t="s">
        <v>26</v>
      </c>
      <c r="AU1176">
        <v>5361</v>
      </c>
      <c r="AV1176">
        <v>5361</v>
      </c>
      <c r="AW1176">
        <v>5361</v>
      </c>
      <c r="AX1176">
        <v>1</v>
      </c>
      <c r="AY1176">
        <v>3</v>
      </c>
      <c r="AZ1176">
        <v>400</v>
      </c>
      <c r="BB1176">
        <v>748</v>
      </c>
      <c r="BG1176" t="s">
        <v>31</v>
      </c>
      <c r="BK1176" t="s">
        <v>31</v>
      </c>
      <c r="BL1176" t="s">
        <v>31</v>
      </c>
      <c r="BM1176" s="2">
        <v>42005</v>
      </c>
    </row>
    <row r="1177" spans="1:65">
      <c r="A1177">
        <v>99091</v>
      </c>
      <c r="B1177">
        <v>56551</v>
      </c>
      <c r="C1177" t="s">
        <v>1908</v>
      </c>
      <c r="D1177">
        <v>6551</v>
      </c>
      <c r="E1177" t="s">
        <v>1908</v>
      </c>
      <c r="F1177" t="s">
        <v>667</v>
      </c>
      <c r="G1177">
        <v>300</v>
      </c>
      <c r="I1177" t="s">
        <v>7261</v>
      </c>
      <c r="J1177" t="s">
        <v>6883</v>
      </c>
      <c r="K1177" t="s">
        <v>42</v>
      </c>
      <c r="M1177">
        <v>36804200</v>
      </c>
      <c r="N1177">
        <v>1.1000000000000001</v>
      </c>
      <c r="O1177">
        <v>40484.620000000003</v>
      </c>
      <c r="Q1177" t="s">
        <v>2502</v>
      </c>
      <c r="R1177" s="2">
        <v>44927</v>
      </c>
      <c r="S1177">
        <v>5510</v>
      </c>
      <c r="T1177" s="2">
        <v>44562</v>
      </c>
      <c r="U1177" t="s">
        <v>6990</v>
      </c>
      <c r="V1177" t="s">
        <v>6991</v>
      </c>
      <c r="W1177">
        <v>0</v>
      </c>
      <c r="Y1177">
        <v>204</v>
      </c>
      <c r="Z1177" s="2">
        <v>42005</v>
      </c>
      <c r="AC1177" s="2">
        <v>46668</v>
      </c>
      <c r="AE1177" t="s">
        <v>7261</v>
      </c>
      <c r="AF1177" t="s">
        <v>20</v>
      </c>
      <c r="AG1177" t="s">
        <v>21</v>
      </c>
      <c r="AH1177">
        <v>5362</v>
      </c>
      <c r="AI1177">
        <v>1</v>
      </c>
      <c r="AJ1177">
        <v>5540</v>
      </c>
      <c r="AO1177" t="s">
        <v>667</v>
      </c>
      <c r="AS1177" t="s">
        <v>26</v>
      </c>
      <c r="AU1177">
        <v>5362</v>
      </c>
      <c r="AV1177">
        <v>5362</v>
      </c>
      <c r="AW1177">
        <v>5362</v>
      </c>
      <c r="AX1177">
        <v>1</v>
      </c>
      <c r="AY1177">
        <v>1</v>
      </c>
      <c r="AZ1177">
        <v>400</v>
      </c>
      <c r="BB1177">
        <v>748</v>
      </c>
      <c r="BG1177" t="s">
        <v>31</v>
      </c>
      <c r="BK1177" t="s">
        <v>31</v>
      </c>
      <c r="BL1177" t="s">
        <v>31</v>
      </c>
      <c r="BM1177" s="2">
        <v>42005</v>
      </c>
    </row>
    <row r="1178" spans="1:65">
      <c r="A1178">
        <v>99091</v>
      </c>
      <c r="B1178">
        <v>56551</v>
      </c>
      <c r="C1178" t="s">
        <v>1908</v>
      </c>
      <c r="D1178">
        <v>6551</v>
      </c>
      <c r="E1178" t="s">
        <v>1908</v>
      </c>
      <c r="F1178" t="s">
        <v>667</v>
      </c>
      <c r="G1178">
        <v>300</v>
      </c>
      <c r="I1178" t="s">
        <v>7261</v>
      </c>
      <c r="J1178" t="s">
        <v>6877</v>
      </c>
      <c r="K1178" t="s">
        <v>42</v>
      </c>
      <c r="M1178">
        <v>1787600</v>
      </c>
      <c r="N1178">
        <v>1.1000000000000001</v>
      </c>
      <c r="O1178">
        <v>1966.36</v>
      </c>
      <c r="Q1178" t="s">
        <v>2502</v>
      </c>
      <c r="R1178" s="2">
        <v>44927</v>
      </c>
      <c r="S1178">
        <v>5510</v>
      </c>
      <c r="T1178" s="2">
        <v>44562</v>
      </c>
      <c r="U1178" t="s">
        <v>6990</v>
      </c>
      <c r="V1178" t="s">
        <v>6991</v>
      </c>
      <c r="W1178">
        <v>0</v>
      </c>
      <c r="Y1178">
        <v>204</v>
      </c>
      <c r="Z1178" s="2">
        <v>42005</v>
      </c>
      <c r="AC1178" s="2">
        <v>46668</v>
      </c>
      <c r="AE1178" t="s">
        <v>7261</v>
      </c>
      <c r="AF1178" t="s">
        <v>20</v>
      </c>
      <c r="AG1178" t="s">
        <v>21</v>
      </c>
      <c r="AH1178">
        <v>5362</v>
      </c>
      <c r="AI1178">
        <v>1</v>
      </c>
      <c r="AJ1178">
        <v>5541</v>
      </c>
      <c r="AO1178" t="s">
        <v>667</v>
      </c>
      <c r="AS1178" t="s">
        <v>26</v>
      </c>
      <c r="AU1178">
        <v>5362</v>
      </c>
      <c r="AV1178">
        <v>5362</v>
      </c>
      <c r="AW1178">
        <v>5362</v>
      </c>
      <c r="AX1178">
        <v>1</v>
      </c>
      <c r="AY1178">
        <v>2</v>
      </c>
      <c r="AZ1178">
        <v>400</v>
      </c>
      <c r="BB1178">
        <v>748</v>
      </c>
      <c r="BG1178" t="s">
        <v>31</v>
      </c>
      <c r="BK1178" t="s">
        <v>31</v>
      </c>
      <c r="BL1178" t="s">
        <v>31</v>
      </c>
      <c r="BM1178" s="2">
        <v>42005</v>
      </c>
    </row>
    <row r="1179" spans="1:65">
      <c r="A1179">
        <v>99092</v>
      </c>
      <c r="B1179">
        <v>56551</v>
      </c>
      <c r="C1179" t="s">
        <v>1908</v>
      </c>
      <c r="D1179">
        <v>6551</v>
      </c>
      <c r="E1179" t="s">
        <v>1908</v>
      </c>
      <c r="F1179" t="s">
        <v>7943</v>
      </c>
      <c r="G1179">
        <v>0</v>
      </c>
      <c r="H1179">
        <v>300</v>
      </c>
      <c r="I1179" t="s">
        <v>7261</v>
      </c>
      <c r="J1179" t="s">
        <v>6883</v>
      </c>
      <c r="K1179" t="s">
        <v>42</v>
      </c>
      <c r="M1179">
        <v>38400</v>
      </c>
      <c r="N1179">
        <v>1.1000000000000001</v>
      </c>
      <c r="O1179">
        <v>42.24</v>
      </c>
      <c r="Q1179" t="s">
        <v>2505</v>
      </c>
      <c r="R1179" s="2">
        <v>44927</v>
      </c>
      <c r="S1179">
        <v>5510</v>
      </c>
      <c r="T1179" s="2">
        <v>44562</v>
      </c>
      <c r="U1179" t="s">
        <v>6990</v>
      </c>
      <c r="V1179" t="s">
        <v>6991</v>
      </c>
      <c r="W1179">
        <v>0</v>
      </c>
      <c r="Y1179">
        <v>204</v>
      </c>
      <c r="Z1179" s="2">
        <v>42005</v>
      </c>
      <c r="AC1179" s="2">
        <v>40988</v>
      </c>
      <c r="AF1179" t="s">
        <v>20</v>
      </c>
      <c r="AG1179" t="s">
        <v>21</v>
      </c>
      <c r="AH1179">
        <v>5363</v>
      </c>
      <c r="AI1179">
        <v>1</v>
      </c>
      <c r="AJ1179">
        <v>5540</v>
      </c>
      <c r="AK1179" t="s">
        <v>7944</v>
      </c>
      <c r="AL1179" t="s">
        <v>7945</v>
      </c>
      <c r="AO1179" t="s">
        <v>7946</v>
      </c>
      <c r="AS1179" t="s">
        <v>26</v>
      </c>
      <c r="AU1179">
        <v>5363</v>
      </c>
      <c r="AV1179">
        <v>5363</v>
      </c>
      <c r="AW1179">
        <v>5363</v>
      </c>
      <c r="AX1179">
        <v>1</v>
      </c>
      <c r="AY1179">
        <v>1</v>
      </c>
      <c r="AZ1179">
        <v>400</v>
      </c>
      <c r="BB1179">
        <v>748</v>
      </c>
      <c r="BG1179" t="s">
        <v>31</v>
      </c>
      <c r="BK1179" t="s">
        <v>31</v>
      </c>
      <c r="BL1179" t="s">
        <v>31</v>
      </c>
      <c r="BM1179" s="2">
        <v>42005</v>
      </c>
    </row>
    <row r="1180" spans="1:65">
      <c r="A1180">
        <v>99092</v>
      </c>
      <c r="B1180">
        <v>56551</v>
      </c>
      <c r="C1180" t="s">
        <v>1908</v>
      </c>
      <c r="D1180">
        <v>6551</v>
      </c>
      <c r="E1180" t="s">
        <v>1908</v>
      </c>
      <c r="F1180" t="s">
        <v>667</v>
      </c>
      <c r="G1180">
        <v>300</v>
      </c>
      <c r="I1180" t="s">
        <v>7261</v>
      </c>
      <c r="J1180" t="s">
        <v>6877</v>
      </c>
      <c r="K1180" t="s">
        <v>42</v>
      </c>
      <c r="M1180">
        <v>713500</v>
      </c>
      <c r="N1180">
        <v>1.1000000000000001</v>
      </c>
      <c r="O1180">
        <v>784.85</v>
      </c>
      <c r="Q1180" t="s">
        <v>2505</v>
      </c>
      <c r="R1180" s="2">
        <v>44927</v>
      </c>
      <c r="S1180">
        <v>5510</v>
      </c>
      <c r="T1180" s="2">
        <v>44562</v>
      </c>
      <c r="U1180" t="s">
        <v>6990</v>
      </c>
      <c r="V1180" t="s">
        <v>6991</v>
      </c>
      <c r="W1180">
        <v>0</v>
      </c>
      <c r="Y1180">
        <v>204</v>
      </c>
      <c r="Z1180" s="2">
        <v>42005</v>
      </c>
      <c r="AC1180" s="2">
        <v>40988</v>
      </c>
      <c r="AF1180" t="s">
        <v>20</v>
      </c>
      <c r="AG1180" t="s">
        <v>21</v>
      </c>
      <c r="AH1180">
        <v>5363</v>
      </c>
      <c r="AI1180">
        <v>1</v>
      </c>
      <c r="AJ1180">
        <v>5541</v>
      </c>
      <c r="AK1180" t="s">
        <v>7944</v>
      </c>
      <c r="AL1180" t="s">
        <v>7945</v>
      </c>
      <c r="AO1180" t="s">
        <v>7946</v>
      </c>
      <c r="AS1180" t="s">
        <v>26</v>
      </c>
      <c r="AU1180">
        <v>5363</v>
      </c>
      <c r="AV1180">
        <v>5363</v>
      </c>
      <c r="AW1180">
        <v>5363</v>
      </c>
      <c r="AX1180">
        <v>1</v>
      </c>
      <c r="AY1180">
        <v>2</v>
      </c>
      <c r="AZ1180">
        <v>400</v>
      </c>
      <c r="BB1180">
        <v>748</v>
      </c>
      <c r="BG1180" t="s">
        <v>31</v>
      </c>
      <c r="BK1180" t="s">
        <v>31</v>
      </c>
      <c r="BL1180" t="s">
        <v>31</v>
      </c>
      <c r="BM1180" s="2">
        <v>42005</v>
      </c>
    </row>
    <row r="1181" spans="1:65">
      <c r="A1181">
        <v>99092</v>
      </c>
      <c r="B1181">
        <v>56551</v>
      </c>
      <c r="C1181" t="s">
        <v>1908</v>
      </c>
      <c r="D1181">
        <v>6551</v>
      </c>
      <c r="E1181" t="s">
        <v>1908</v>
      </c>
      <c r="F1181" t="s">
        <v>667</v>
      </c>
      <c r="G1181">
        <v>300</v>
      </c>
      <c r="I1181" t="s">
        <v>7261</v>
      </c>
      <c r="J1181" t="s">
        <v>6877</v>
      </c>
      <c r="K1181" t="s">
        <v>42</v>
      </c>
      <c r="M1181">
        <v>107300</v>
      </c>
      <c r="N1181">
        <v>1.1000000000000001</v>
      </c>
      <c r="O1181">
        <v>118.03</v>
      </c>
      <c r="Q1181" t="s">
        <v>2505</v>
      </c>
      <c r="R1181" s="2">
        <v>44927</v>
      </c>
      <c r="S1181">
        <v>5510</v>
      </c>
      <c r="T1181" s="2">
        <v>44562</v>
      </c>
      <c r="U1181" t="s">
        <v>6990</v>
      </c>
      <c r="V1181" t="s">
        <v>6991</v>
      </c>
      <c r="W1181">
        <v>0</v>
      </c>
      <c r="Y1181">
        <v>204</v>
      </c>
      <c r="Z1181" s="2">
        <v>42005</v>
      </c>
      <c r="AC1181" s="2">
        <v>40988</v>
      </c>
      <c r="AF1181" t="s">
        <v>20</v>
      </c>
      <c r="AG1181" t="s">
        <v>21</v>
      </c>
      <c r="AH1181">
        <v>5363</v>
      </c>
      <c r="AI1181">
        <v>1</v>
      </c>
      <c r="AJ1181">
        <v>5541</v>
      </c>
      <c r="AK1181" t="s">
        <v>7944</v>
      </c>
      <c r="AL1181" t="s">
        <v>7945</v>
      </c>
      <c r="AO1181" t="s">
        <v>7946</v>
      </c>
      <c r="AS1181" t="s">
        <v>26</v>
      </c>
      <c r="AU1181">
        <v>5363</v>
      </c>
      <c r="AV1181">
        <v>5363</v>
      </c>
      <c r="AW1181">
        <v>5363</v>
      </c>
      <c r="AX1181">
        <v>2</v>
      </c>
      <c r="AY1181">
        <v>3</v>
      </c>
      <c r="AZ1181">
        <v>400</v>
      </c>
      <c r="BB1181">
        <v>748</v>
      </c>
      <c r="BG1181" t="s">
        <v>31</v>
      </c>
      <c r="BK1181" t="s">
        <v>31</v>
      </c>
      <c r="BL1181" t="s">
        <v>31</v>
      </c>
      <c r="BM1181" s="2">
        <v>42005</v>
      </c>
    </row>
    <row r="1182" spans="1:65">
      <c r="A1182">
        <v>99093</v>
      </c>
      <c r="B1182">
        <v>56551</v>
      </c>
      <c r="C1182" t="s">
        <v>1908</v>
      </c>
      <c r="D1182">
        <v>6551</v>
      </c>
      <c r="E1182" t="s">
        <v>1908</v>
      </c>
      <c r="F1182" t="s">
        <v>667</v>
      </c>
      <c r="G1182">
        <v>300</v>
      </c>
      <c r="I1182" t="s">
        <v>7261</v>
      </c>
      <c r="J1182" t="s">
        <v>6877</v>
      </c>
      <c r="K1182" t="s">
        <v>42</v>
      </c>
      <c r="M1182">
        <v>795400</v>
      </c>
      <c r="N1182">
        <v>1.1000000000000001</v>
      </c>
      <c r="O1182">
        <v>874.94</v>
      </c>
      <c r="Q1182" t="s">
        <v>2508</v>
      </c>
      <c r="R1182" s="2">
        <v>44927</v>
      </c>
      <c r="S1182">
        <v>5510</v>
      </c>
      <c r="T1182" s="2">
        <v>44562</v>
      </c>
      <c r="U1182" t="s">
        <v>6990</v>
      </c>
      <c r="V1182" t="s">
        <v>6991</v>
      </c>
      <c r="W1182">
        <v>0</v>
      </c>
      <c r="Y1182">
        <v>204</v>
      </c>
      <c r="Z1182" s="2">
        <v>42005</v>
      </c>
      <c r="AE1182" t="s">
        <v>7261</v>
      </c>
      <c r="AF1182" t="s">
        <v>20</v>
      </c>
      <c r="AG1182" t="s">
        <v>21</v>
      </c>
      <c r="AH1182">
        <v>5364</v>
      </c>
      <c r="AI1182">
        <v>1</v>
      </c>
      <c r="AJ1182">
        <v>5541</v>
      </c>
      <c r="AK1182" t="s">
        <v>7947</v>
      </c>
      <c r="AO1182" t="s">
        <v>667</v>
      </c>
      <c r="AS1182" t="s">
        <v>26</v>
      </c>
      <c r="AU1182">
        <v>5364</v>
      </c>
      <c r="AV1182">
        <v>5364</v>
      </c>
      <c r="AW1182">
        <v>5364</v>
      </c>
      <c r="AX1182">
        <v>1</v>
      </c>
      <c r="AY1182">
        <v>1</v>
      </c>
      <c r="AZ1182">
        <v>400</v>
      </c>
      <c r="BB1182">
        <v>748</v>
      </c>
      <c r="BG1182" t="s">
        <v>31</v>
      </c>
      <c r="BK1182" t="s">
        <v>31</v>
      </c>
      <c r="BL1182" t="s">
        <v>31</v>
      </c>
      <c r="BM1182" s="2">
        <v>42005</v>
      </c>
    </row>
    <row r="1183" spans="1:65">
      <c r="A1183">
        <v>99094</v>
      </c>
      <c r="B1183">
        <v>56551</v>
      </c>
      <c r="C1183" t="s">
        <v>1908</v>
      </c>
      <c r="D1183">
        <v>6551</v>
      </c>
      <c r="E1183" t="s">
        <v>1908</v>
      </c>
      <c r="F1183" t="s">
        <v>7178</v>
      </c>
      <c r="G1183">
        <v>430</v>
      </c>
      <c r="H1183">
        <v>-432</v>
      </c>
      <c r="I1183" t="s">
        <v>7948</v>
      </c>
      <c r="J1183" t="s">
        <v>6877</v>
      </c>
      <c r="K1183" t="s">
        <v>42</v>
      </c>
      <c r="M1183">
        <v>3567400</v>
      </c>
      <c r="N1183">
        <v>1.1000000000000001</v>
      </c>
      <c r="O1183">
        <v>3924.14</v>
      </c>
      <c r="Q1183" t="s">
        <v>2510</v>
      </c>
      <c r="R1183" s="2">
        <v>44927</v>
      </c>
      <c r="S1183">
        <v>5510</v>
      </c>
      <c r="T1183" s="2">
        <v>44562</v>
      </c>
      <c r="U1183" t="s">
        <v>6990</v>
      </c>
      <c r="V1183" t="s">
        <v>6991</v>
      </c>
      <c r="W1183">
        <v>0</v>
      </c>
      <c r="Y1183">
        <v>204</v>
      </c>
      <c r="Z1183" s="2">
        <v>42005</v>
      </c>
      <c r="AE1183" t="s">
        <v>7948</v>
      </c>
      <c r="AF1183" t="s">
        <v>20</v>
      </c>
      <c r="AG1183" t="s">
        <v>21</v>
      </c>
      <c r="AH1183">
        <v>5365</v>
      </c>
      <c r="AI1183">
        <v>1</v>
      </c>
      <c r="AJ1183">
        <v>5541</v>
      </c>
      <c r="AO1183" t="s">
        <v>7178</v>
      </c>
      <c r="AS1183" t="s">
        <v>26</v>
      </c>
      <c r="AU1183">
        <v>5365</v>
      </c>
      <c r="AV1183">
        <v>5365</v>
      </c>
      <c r="AW1183">
        <v>5365</v>
      </c>
      <c r="AX1183">
        <v>1</v>
      </c>
      <c r="AY1183">
        <v>2</v>
      </c>
      <c r="AZ1183">
        <v>400</v>
      </c>
      <c r="BB1183">
        <v>748</v>
      </c>
      <c r="BG1183" t="s">
        <v>31</v>
      </c>
      <c r="BK1183" t="s">
        <v>31</v>
      </c>
      <c r="BL1183" t="s">
        <v>31</v>
      </c>
      <c r="BM1183" s="2">
        <v>42005</v>
      </c>
    </row>
    <row r="1184" spans="1:65">
      <c r="A1184">
        <v>99094</v>
      </c>
      <c r="B1184">
        <v>56551</v>
      </c>
      <c r="C1184" t="s">
        <v>1908</v>
      </c>
      <c r="D1184">
        <v>6551</v>
      </c>
      <c r="E1184" t="s">
        <v>1908</v>
      </c>
      <c r="F1184" t="s">
        <v>7178</v>
      </c>
      <c r="G1184">
        <v>430</v>
      </c>
      <c r="H1184">
        <v>-432</v>
      </c>
      <c r="J1184" t="s">
        <v>6900</v>
      </c>
      <c r="K1184" t="s">
        <v>42</v>
      </c>
      <c r="M1184">
        <v>1712500</v>
      </c>
      <c r="N1184">
        <v>1.1000000000000001</v>
      </c>
      <c r="O1184">
        <v>1883.75</v>
      </c>
      <c r="Q1184" t="s">
        <v>2510</v>
      </c>
      <c r="R1184" s="2">
        <v>44927</v>
      </c>
      <c r="S1184">
        <v>5510</v>
      </c>
      <c r="T1184" s="2">
        <v>44562</v>
      </c>
      <c r="U1184" t="s">
        <v>6990</v>
      </c>
      <c r="V1184" t="s">
        <v>6991</v>
      </c>
      <c r="W1184">
        <v>0</v>
      </c>
      <c r="Y1184">
        <v>204</v>
      </c>
      <c r="Z1184" s="2">
        <v>42005</v>
      </c>
      <c r="AE1184" t="s">
        <v>7948</v>
      </c>
      <c r="AF1184" t="s">
        <v>20</v>
      </c>
      <c r="AG1184" t="s">
        <v>21</v>
      </c>
      <c r="AH1184">
        <v>5365</v>
      </c>
      <c r="AI1184">
        <v>1</v>
      </c>
      <c r="AJ1184">
        <v>5557</v>
      </c>
      <c r="AO1184" t="s">
        <v>7178</v>
      </c>
      <c r="AS1184" t="s">
        <v>26</v>
      </c>
      <c r="AU1184">
        <v>5365</v>
      </c>
      <c r="AV1184">
        <v>5365</v>
      </c>
      <c r="AW1184">
        <v>5365</v>
      </c>
      <c r="AX1184">
        <v>1</v>
      </c>
      <c r="AY1184">
        <v>3</v>
      </c>
      <c r="AZ1184">
        <v>400</v>
      </c>
      <c r="BB1184">
        <v>748</v>
      </c>
      <c r="BG1184" t="s">
        <v>31</v>
      </c>
      <c r="BK1184" t="s">
        <v>31</v>
      </c>
      <c r="BL1184" t="s">
        <v>31</v>
      </c>
      <c r="BM1184" s="2">
        <v>42005</v>
      </c>
    </row>
    <row r="1185" spans="1:65">
      <c r="A1185">
        <v>99096</v>
      </c>
      <c r="B1185">
        <v>56551</v>
      </c>
      <c r="C1185" t="s">
        <v>1908</v>
      </c>
      <c r="D1185">
        <v>6551</v>
      </c>
      <c r="E1185" t="s">
        <v>1908</v>
      </c>
      <c r="F1185" t="s">
        <v>7949</v>
      </c>
      <c r="G1185">
        <v>4</v>
      </c>
      <c r="H1185">
        <v>-6</v>
      </c>
      <c r="I1185" t="s">
        <v>7950</v>
      </c>
      <c r="J1185" t="s">
        <v>6883</v>
      </c>
      <c r="K1185" t="s">
        <v>42</v>
      </c>
      <c r="M1185">
        <v>10620700</v>
      </c>
      <c r="N1185">
        <v>1.1000000000000001</v>
      </c>
      <c r="O1185">
        <v>11682.77</v>
      </c>
      <c r="Q1185" t="s">
        <v>2514</v>
      </c>
      <c r="R1185" s="2">
        <v>44927</v>
      </c>
      <c r="S1185">
        <v>5510</v>
      </c>
      <c r="T1185" s="2">
        <v>44562</v>
      </c>
      <c r="U1185" t="s">
        <v>6990</v>
      </c>
      <c r="V1185" t="s">
        <v>6991</v>
      </c>
      <c r="W1185">
        <v>0</v>
      </c>
      <c r="Y1185">
        <v>204</v>
      </c>
      <c r="Z1185" s="2">
        <v>42005</v>
      </c>
      <c r="AC1185" s="2">
        <v>46513</v>
      </c>
      <c r="AE1185" t="s">
        <v>7950</v>
      </c>
      <c r="AF1185" t="s">
        <v>20</v>
      </c>
      <c r="AG1185" t="s">
        <v>21</v>
      </c>
      <c r="AH1185">
        <v>5366</v>
      </c>
      <c r="AI1185">
        <v>1</v>
      </c>
      <c r="AJ1185">
        <v>5540</v>
      </c>
      <c r="AO1185" t="s">
        <v>7949</v>
      </c>
      <c r="AS1185" t="s">
        <v>26</v>
      </c>
      <c r="AU1185">
        <v>5366</v>
      </c>
      <c r="AV1185">
        <v>5366</v>
      </c>
      <c r="AW1185">
        <v>5366</v>
      </c>
      <c r="AX1185">
        <v>1</v>
      </c>
      <c r="AY1185">
        <v>1</v>
      </c>
      <c r="AZ1185">
        <v>400</v>
      </c>
      <c r="BB1185">
        <v>748</v>
      </c>
      <c r="BG1185" t="s">
        <v>31</v>
      </c>
      <c r="BK1185" t="s">
        <v>31</v>
      </c>
      <c r="BL1185" t="s">
        <v>31</v>
      </c>
      <c r="BM1185" s="2">
        <v>42005</v>
      </c>
    </row>
    <row r="1186" spans="1:65">
      <c r="A1186" t="s">
        <v>2484</v>
      </c>
      <c r="B1186">
        <v>10000</v>
      </c>
      <c r="C1186" t="s">
        <v>1908</v>
      </c>
      <c r="D1186">
        <v>6551</v>
      </c>
      <c r="E1186" t="s">
        <v>1908</v>
      </c>
      <c r="F1186" t="s">
        <v>7934</v>
      </c>
      <c r="G1186">
        <v>323</v>
      </c>
      <c r="H1186">
        <v>-329</v>
      </c>
      <c r="I1186" t="s">
        <v>7935</v>
      </c>
      <c r="J1186" t="s">
        <v>6883</v>
      </c>
      <c r="K1186" t="s">
        <v>42</v>
      </c>
      <c r="M1186">
        <v>22417431</v>
      </c>
      <c r="N1186">
        <v>0.2</v>
      </c>
      <c r="O1186">
        <v>4483.49</v>
      </c>
      <c r="Q1186" t="s">
        <v>2485</v>
      </c>
      <c r="R1186" s="2">
        <v>44927</v>
      </c>
      <c r="S1186">
        <v>5500</v>
      </c>
      <c r="T1186" s="2">
        <v>44562</v>
      </c>
      <c r="U1186" t="s">
        <v>6990</v>
      </c>
      <c r="V1186" t="s">
        <v>6991</v>
      </c>
      <c r="W1186">
        <v>0</v>
      </c>
      <c r="Y1186">
        <v>204</v>
      </c>
      <c r="Z1186" s="2">
        <v>42005</v>
      </c>
      <c r="AE1186" t="s">
        <v>7951</v>
      </c>
      <c r="AF1186" t="s">
        <v>179</v>
      </c>
      <c r="AG1186" t="s">
        <v>180</v>
      </c>
      <c r="AH1186">
        <v>5371</v>
      </c>
      <c r="AJ1186">
        <v>5540</v>
      </c>
      <c r="AO1186" t="s">
        <v>7934</v>
      </c>
      <c r="AS1186" t="s">
        <v>7952</v>
      </c>
      <c r="AU1186">
        <v>5371</v>
      </c>
      <c r="AV1186">
        <v>5371</v>
      </c>
      <c r="AW1186">
        <v>5371</v>
      </c>
      <c r="AX1186">
        <v>1</v>
      </c>
      <c r="AY1186">
        <v>1</v>
      </c>
      <c r="AZ1186">
        <v>400</v>
      </c>
      <c r="BA1186">
        <v>991</v>
      </c>
      <c r="BB1186">
        <v>379</v>
      </c>
      <c r="BE1186" t="s">
        <v>2483</v>
      </c>
      <c r="BF1186" t="s">
        <v>2483</v>
      </c>
      <c r="BG1186" t="s">
        <v>32</v>
      </c>
      <c r="BH1186" t="s">
        <v>15</v>
      </c>
      <c r="BK1186" t="s">
        <v>31</v>
      </c>
      <c r="BL1186" t="s">
        <v>31</v>
      </c>
      <c r="BM1186" s="2">
        <v>42005</v>
      </c>
    </row>
    <row r="1187" spans="1:65">
      <c r="A1187" t="s">
        <v>4504</v>
      </c>
      <c r="B1187">
        <v>56551</v>
      </c>
      <c r="C1187" t="s">
        <v>1908</v>
      </c>
      <c r="D1187">
        <v>6551</v>
      </c>
      <c r="E1187" t="s">
        <v>1908</v>
      </c>
      <c r="F1187" t="s">
        <v>7576</v>
      </c>
      <c r="G1187">
        <v>20</v>
      </c>
      <c r="H1187">
        <v>-22</v>
      </c>
      <c r="I1187" t="s">
        <v>7577</v>
      </c>
      <c r="J1187" t="s">
        <v>6883</v>
      </c>
      <c r="K1187" t="s">
        <v>1816</v>
      </c>
      <c r="M1187">
        <v>4429800</v>
      </c>
      <c r="N1187">
        <v>1.1000000000000001</v>
      </c>
      <c r="O1187">
        <v>4872.78</v>
      </c>
      <c r="Q1187" t="s">
        <v>4505</v>
      </c>
      <c r="R1187" s="2">
        <v>44927</v>
      </c>
      <c r="S1187">
        <v>5510</v>
      </c>
      <c r="T1187" s="2">
        <v>44562</v>
      </c>
      <c r="U1187" t="s">
        <v>6990</v>
      </c>
      <c r="V1187" t="s">
        <v>6991</v>
      </c>
      <c r="W1187">
        <v>0</v>
      </c>
      <c r="Y1187">
        <v>204</v>
      </c>
      <c r="Z1187" s="2">
        <v>42005</v>
      </c>
      <c r="AC1187" s="2">
        <v>43769</v>
      </c>
      <c r="AE1187" t="s">
        <v>7577</v>
      </c>
      <c r="AF1187" t="s">
        <v>20</v>
      </c>
      <c r="AG1187" t="s">
        <v>21</v>
      </c>
      <c r="AH1187">
        <v>5372</v>
      </c>
      <c r="AI1187">
        <v>1</v>
      </c>
      <c r="AJ1187">
        <v>5540</v>
      </c>
      <c r="AK1187" t="s">
        <v>7953</v>
      </c>
      <c r="AO1187" t="s">
        <v>7576</v>
      </c>
      <c r="AS1187" t="s">
        <v>26</v>
      </c>
      <c r="AU1187">
        <v>5372</v>
      </c>
      <c r="AV1187">
        <v>5372</v>
      </c>
      <c r="AW1187">
        <v>5372</v>
      </c>
      <c r="AX1187">
        <v>1</v>
      </c>
      <c r="AY1187">
        <v>1</v>
      </c>
      <c r="AZ1187">
        <v>400</v>
      </c>
      <c r="BB1187">
        <v>748</v>
      </c>
      <c r="BG1187" t="s">
        <v>31</v>
      </c>
      <c r="BK1187" t="s">
        <v>31</v>
      </c>
      <c r="BL1187" t="s">
        <v>31</v>
      </c>
      <c r="BM1187" s="2">
        <v>42005</v>
      </c>
    </row>
    <row r="1188" spans="1:65">
      <c r="A1188" t="s">
        <v>4504</v>
      </c>
      <c r="B1188">
        <v>56551</v>
      </c>
      <c r="C1188" t="s">
        <v>1908</v>
      </c>
      <c r="D1188">
        <v>6551</v>
      </c>
      <c r="E1188" t="s">
        <v>1908</v>
      </c>
      <c r="F1188" t="s">
        <v>7576</v>
      </c>
      <c r="G1188">
        <v>20</v>
      </c>
      <c r="H1188">
        <v>-22</v>
      </c>
      <c r="I1188" t="s">
        <v>7577</v>
      </c>
      <c r="J1188" t="s">
        <v>6877</v>
      </c>
      <c r="K1188" t="s">
        <v>1816</v>
      </c>
      <c r="M1188">
        <v>651800</v>
      </c>
      <c r="N1188">
        <v>1.1000000000000001</v>
      </c>
      <c r="O1188">
        <v>716.98</v>
      </c>
      <c r="Q1188" t="s">
        <v>4505</v>
      </c>
      <c r="R1188" s="2">
        <v>44927</v>
      </c>
      <c r="S1188">
        <v>5510</v>
      </c>
      <c r="T1188" s="2">
        <v>44562</v>
      </c>
      <c r="U1188" t="s">
        <v>6990</v>
      </c>
      <c r="V1188" t="s">
        <v>6991</v>
      </c>
      <c r="W1188">
        <v>0</v>
      </c>
      <c r="Y1188">
        <v>204</v>
      </c>
      <c r="Z1188" s="2">
        <v>42005</v>
      </c>
      <c r="AC1188" s="2">
        <v>43769</v>
      </c>
      <c r="AE1188" t="s">
        <v>7577</v>
      </c>
      <c r="AF1188" t="s">
        <v>20</v>
      </c>
      <c r="AG1188" t="s">
        <v>21</v>
      </c>
      <c r="AH1188">
        <v>5372</v>
      </c>
      <c r="AI1188">
        <v>1</v>
      </c>
      <c r="AJ1188">
        <v>5541</v>
      </c>
      <c r="AK1188" t="s">
        <v>7953</v>
      </c>
      <c r="AO1188" t="s">
        <v>7576</v>
      </c>
      <c r="AS1188" t="s">
        <v>26</v>
      </c>
      <c r="AU1188">
        <v>5372</v>
      </c>
      <c r="AV1188">
        <v>5372</v>
      </c>
      <c r="AW1188">
        <v>5372</v>
      </c>
      <c r="AX1188">
        <v>1</v>
      </c>
      <c r="AY1188">
        <v>2</v>
      </c>
      <c r="AZ1188">
        <v>400</v>
      </c>
      <c r="BB1188">
        <v>748</v>
      </c>
      <c r="BG1188" t="s">
        <v>31</v>
      </c>
      <c r="BK1188" t="s">
        <v>31</v>
      </c>
      <c r="BL1188" t="s">
        <v>31</v>
      </c>
      <c r="BM1188" s="2">
        <v>42005</v>
      </c>
    </row>
    <row r="1189" spans="1:65">
      <c r="A1189" t="s">
        <v>3463</v>
      </c>
      <c r="B1189">
        <v>56551</v>
      </c>
      <c r="C1189" t="s">
        <v>1908</v>
      </c>
      <c r="D1189">
        <v>6551</v>
      </c>
      <c r="E1189" t="s">
        <v>1908</v>
      </c>
      <c r="F1189" t="s">
        <v>7016</v>
      </c>
      <c r="G1189">
        <v>734</v>
      </c>
      <c r="H1189" t="e">
        <f>-A</f>
        <v>#NAME?</v>
      </c>
      <c r="I1189" t="s">
        <v>7954</v>
      </c>
      <c r="J1189" t="s">
        <v>6883</v>
      </c>
      <c r="K1189" t="s">
        <v>206</v>
      </c>
      <c r="L1189" t="s">
        <v>27</v>
      </c>
      <c r="M1189">
        <v>594600</v>
      </c>
      <c r="N1189">
        <v>1.1000000000000001</v>
      </c>
      <c r="O1189">
        <v>654.05999999999995</v>
      </c>
      <c r="Q1189" t="s">
        <v>38</v>
      </c>
      <c r="R1189" s="2">
        <v>44927</v>
      </c>
      <c r="S1189">
        <v>5510</v>
      </c>
      <c r="T1189" s="2">
        <v>44562</v>
      </c>
      <c r="U1189" t="s">
        <v>6990</v>
      </c>
      <c r="V1189" t="s">
        <v>6991</v>
      </c>
      <c r="W1189">
        <v>0</v>
      </c>
      <c r="Y1189">
        <v>204</v>
      </c>
      <c r="Z1189" s="2">
        <v>42005</v>
      </c>
      <c r="AE1189" t="s">
        <v>7954</v>
      </c>
      <c r="AF1189" t="s">
        <v>20</v>
      </c>
      <c r="AG1189" t="s">
        <v>21</v>
      </c>
      <c r="AH1189">
        <v>5373</v>
      </c>
      <c r="AI1189">
        <v>1</v>
      </c>
      <c r="AJ1189">
        <v>5540</v>
      </c>
      <c r="AO1189" t="s">
        <v>7016</v>
      </c>
      <c r="AS1189" t="s">
        <v>26</v>
      </c>
      <c r="AU1189">
        <v>5373</v>
      </c>
      <c r="AV1189">
        <v>5373</v>
      </c>
      <c r="AW1189">
        <v>5373</v>
      </c>
      <c r="AX1189">
        <v>1</v>
      </c>
      <c r="AY1189">
        <v>1</v>
      </c>
      <c r="AZ1189">
        <v>400</v>
      </c>
      <c r="BB1189">
        <v>748</v>
      </c>
      <c r="BG1189" t="s">
        <v>31</v>
      </c>
      <c r="BK1189" t="s">
        <v>31</v>
      </c>
      <c r="BL1189" t="s">
        <v>31</v>
      </c>
      <c r="BM1189" s="2">
        <v>42005</v>
      </c>
    </row>
    <row r="1190" spans="1:65">
      <c r="A1190" t="s">
        <v>3463</v>
      </c>
      <c r="B1190">
        <v>56551</v>
      </c>
      <c r="C1190" t="s">
        <v>1908</v>
      </c>
      <c r="D1190">
        <v>6551</v>
      </c>
      <c r="E1190" t="s">
        <v>1908</v>
      </c>
      <c r="F1190" t="s">
        <v>7016</v>
      </c>
      <c r="G1190">
        <v>734</v>
      </c>
      <c r="H1190" t="e">
        <f>-A</f>
        <v>#NAME?</v>
      </c>
      <c r="I1190" t="s">
        <v>7954</v>
      </c>
      <c r="J1190" t="s">
        <v>6883</v>
      </c>
      <c r="K1190" t="s">
        <v>491</v>
      </c>
      <c r="M1190">
        <v>93300</v>
      </c>
      <c r="N1190">
        <v>1.1000000000000001</v>
      </c>
      <c r="O1190">
        <v>102.63</v>
      </c>
      <c r="Q1190" t="s">
        <v>38</v>
      </c>
      <c r="R1190" s="2">
        <v>44927</v>
      </c>
      <c r="S1190">
        <v>5510</v>
      </c>
      <c r="T1190" s="2">
        <v>44562</v>
      </c>
      <c r="U1190" t="s">
        <v>6990</v>
      </c>
      <c r="V1190" t="s">
        <v>6991</v>
      </c>
      <c r="W1190">
        <v>0</v>
      </c>
      <c r="Y1190">
        <v>204</v>
      </c>
      <c r="Z1190" s="2">
        <v>42005</v>
      </c>
      <c r="AE1190" t="s">
        <v>7954</v>
      </c>
      <c r="AF1190" t="s">
        <v>20</v>
      </c>
      <c r="AG1190" t="s">
        <v>21</v>
      </c>
      <c r="AH1190">
        <v>5373</v>
      </c>
      <c r="AI1190">
        <v>1</v>
      </c>
      <c r="AJ1190">
        <v>5540</v>
      </c>
      <c r="AO1190" t="s">
        <v>7016</v>
      </c>
      <c r="AS1190" t="s">
        <v>26</v>
      </c>
      <c r="AU1190">
        <v>5373</v>
      </c>
      <c r="AV1190">
        <v>5373</v>
      </c>
      <c r="AW1190">
        <v>5373</v>
      </c>
      <c r="AX1190">
        <v>2</v>
      </c>
      <c r="AY1190">
        <v>2</v>
      </c>
      <c r="AZ1190">
        <v>400</v>
      </c>
      <c r="BB1190">
        <v>748</v>
      </c>
      <c r="BG1190" t="s">
        <v>31</v>
      </c>
      <c r="BK1190" t="s">
        <v>31</v>
      </c>
      <c r="BL1190" t="s">
        <v>31</v>
      </c>
      <c r="BM1190" s="2">
        <v>42005</v>
      </c>
    </row>
    <row r="1191" spans="1:65">
      <c r="A1191">
        <v>24727</v>
      </c>
      <c r="B1191">
        <v>56551</v>
      </c>
      <c r="C1191" t="s">
        <v>1908</v>
      </c>
      <c r="D1191">
        <v>6551</v>
      </c>
      <c r="E1191" t="s">
        <v>1908</v>
      </c>
      <c r="F1191" t="s">
        <v>7955</v>
      </c>
      <c r="G1191">
        <v>45</v>
      </c>
      <c r="I1191" t="s">
        <v>7956</v>
      </c>
      <c r="J1191" t="s">
        <v>6883</v>
      </c>
      <c r="K1191" t="s">
        <v>358</v>
      </c>
      <c r="L1191" t="s">
        <v>27</v>
      </c>
      <c r="M1191">
        <v>9908700</v>
      </c>
      <c r="N1191">
        <v>1.1000000000000001</v>
      </c>
      <c r="O1191">
        <v>10899.57</v>
      </c>
      <c r="Q1191" t="s">
        <v>1925</v>
      </c>
      <c r="R1191" s="2">
        <v>44927</v>
      </c>
      <c r="S1191">
        <v>5510</v>
      </c>
      <c r="T1191" s="2">
        <v>44562</v>
      </c>
      <c r="U1191" t="s">
        <v>6990</v>
      </c>
      <c r="V1191" t="s">
        <v>6991</v>
      </c>
      <c r="W1191">
        <v>0</v>
      </c>
      <c r="Y1191">
        <v>204</v>
      </c>
      <c r="Z1191" s="2">
        <v>42005</v>
      </c>
      <c r="AF1191" t="s">
        <v>20</v>
      </c>
      <c r="AG1191" t="s">
        <v>21</v>
      </c>
      <c r="AH1191">
        <v>5376</v>
      </c>
      <c r="AI1191">
        <v>1</v>
      </c>
      <c r="AJ1191">
        <v>5540</v>
      </c>
      <c r="AO1191" t="s">
        <v>7955</v>
      </c>
      <c r="AS1191" t="s">
        <v>26</v>
      </c>
      <c r="AU1191">
        <v>5376</v>
      </c>
      <c r="AV1191">
        <v>5376</v>
      </c>
      <c r="AW1191">
        <v>5376</v>
      </c>
      <c r="AX1191">
        <v>1</v>
      </c>
      <c r="AY1191">
        <v>1</v>
      </c>
      <c r="AZ1191">
        <v>400</v>
      </c>
      <c r="BB1191">
        <v>748</v>
      </c>
      <c r="BG1191" t="s">
        <v>31</v>
      </c>
      <c r="BK1191" t="s">
        <v>31</v>
      </c>
      <c r="BL1191" t="s">
        <v>31</v>
      </c>
      <c r="BM1191" s="2">
        <v>42005</v>
      </c>
    </row>
    <row r="1192" spans="1:65">
      <c r="A1192" t="s">
        <v>4389</v>
      </c>
      <c r="B1192">
        <v>56551</v>
      </c>
      <c r="C1192" t="s">
        <v>1908</v>
      </c>
      <c r="D1192">
        <v>6551</v>
      </c>
      <c r="E1192" t="s">
        <v>1908</v>
      </c>
      <c r="F1192" t="s">
        <v>7957</v>
      </c>
      <c r="G1192">
        <v>28</v>
      </c>
      <c r="H1192" t="e">
        <f>-B</f>
        <v>#NAME?</v>
      </c>
      <c r="I1192" t="s">
        <v>7958</v>
      </c>
      <c r="J1192" t="s">
        <v>6883</v>
      </c>
      <c r="K1192" t="s">
        <v>190</v>
      </c>
      <c r="L1192" t="s">
        <v>27</v>
      </c>
      <c r="M1192">
        <v>1538900</v>
      </c>
      <c r="N1192">
        <v>1.1000000000000001</v>
      </c>
      <c r="O1192">
        <v>1692.79</v>
      </c>
      <c r="Q1192" t="s">
        <v>4390</v>
      </c>
      <c r="R1192" s="2">
        <v>44927</v>
      </c>
      <c r="S1192">
        <v>5510</v>
      </c>
      <c r="T1192" s="2">
        <v>44562</v>
      </c>
      <c r="U1192" t="s">
        <v>6990</v>
      </c>
      <c r="V1192" t="s">
        <v>6991</v>
      </c>
      <c r="W1192">
        <v>0</v>
      </c>
      <c r="Y1192">
        <v>204</v>
      </c>
      <c r="Z1192" s="2">
        <v>42005</v>
      </c>
      <c r="AE1192" t="s">
        <v>7958</v>
      </c>
      <c r="AF1192" t="s">
        <v>20</v>
      </c>
      <c r="AG1192" t="s">
        <v>21</v>
      </c>
      <c r="AH1192">
        <v>5380</v>
      </c>
      <c r="AI1192">
        <v>1</v>
      </c>
      <c r="AJ1192">
        <v>5540</v>
      </c>
      <c r="AO1192" t="s">
        <v>7957</v>
      </c>
      <c r="AS1192" t="s">
        <v>26</v>
      </c>
      <c r="AU1192">
        <v>5380</v>
      </c>
      <c r="AV1192">
        <v>5380</v>
      </c>
      <c r="AW1192">
        <v>5380</v>
      </c>
      <c r="AX1192">
        <v>1</v>
      </c>
      <c r="AY1192">
        <v>1</v>
      </c>
      <c r="AZ1192">
        <v>400</v>
      </c>
      <c r="BB1192">
        <v>748</v>
      </c>
      <c r="BG1192" t="s">
        <v>31</v>
      </c>
      <c r="BK1192" t="s">
        <v>31</v>
      </c>
      <c r="BL1192" t="s">
        <v>31</v>
      </c>
      <c r="BM1192" s="2">
        <v>42005</v>
      </c>
    </row>
    <row r="1193" spans="1:65">
      <c r="A1193" t="s">
        <v>4393</v>
      </c>
      <c r="B1193">
        <v>56551</v>
      </c>
      <c r="C1193" t="s">
        <v>1908</v>
      </c>
      <c r="D1193">
        <v>6551</v>
      </c>
      <c r="E1193" t="s">
        <v>1908</v>
      </c>
      <c r="F1193" t="s">
        <v>7959</v>
      </c>
      <c r="G1193">
        <v>11</v>
      </c>
      <c r="H1193" t="s">
        <v>7277</v>
      </c>
      <c r="I1193" t="s">
        <v>7960</v>
      </c>
      <c r="J1193" t="s">
        <v>6883</v>
      </c>
      <c r="K1193" t="s">
        <v>473</v>
      </c>
      <c r="M1193">
        <v>386600</v>
      </c>
      <c r="N1193">
        <v>1.1000000000000001</v>
      </c>
      <c r="O1193">
        <v>425.26</v>
      </c>
      <c r="Q1193" t="s">
        <v>4394</v>
      </c>
      <c r="R1193" s="2">
        <v>44927</v>
      </c>
      <c r="S1193">
        <v>5510</v>
      </c>
      <c r="T1193" s="2">
        <v>44562</v>
      </c>
      <c r="U1193" t="s">
        <v>6990</v>
      </c>
      <c r="V1193" t="s">
        <v>6991</v>
      </c>
      <c r="W1193">
        <v>0</v>
      </c>
      <c r="Y1193">
        <v>204</v>
      </c>
      <c r="Z1193" s="2">
        <v>42005</v>
      </c>
      <c r="AE1193" t="s">
        <v>7960</v>
      </c>
      <c r="AF1193" t="s">
        <v>20</v>
      </c>
      <c r="AG1193" t="s">
        <v>21</v>
      </c>
      <c r="AH1193">
        <v>5382</v>
      </c>
      <c r="AI1193">
        <v>1</v>
      </c>
      <c r="AJ1193">
        <v>5540</v>
      </c>
      <c r="AO1193" t="s">
        <v>7959</v>
      </c>
      <c r="AS1193" t="s">
        <v>26</v>
      </c>
      <c r="AU1193">
        <v>5382</v>
      </c>
      <c r="AV1193">
        <v>5382</v>
      </c>
      <c r="AW1193">
        <v>5382</v>
      </c>
      <c r="AX1193">
        <v>1</v>
      </c>
      <c r="AY1193">
        <v>1</v>
      </c>
      <c r="AZ1193">
        <v>400</v>
      </c>
      <c r="BB1193">
        <v>748</v>
      </c>
      <c r="BG1193" t="s">
        <v>31</v>
      </c>
      <c r="BK1193" t="s">
        <v>31</v>
      </c>
      <c r="BL1193" t="s">
        <v>31</v>
      </c>
      <c r="BM1193" s="2">
        <v>42005</v>
      </c>
    </row>
    <row r="1194" spans="1:65">
      <c r="A1194" t="s">
        <v>4467</v>
      </c>
      <c r="B1194">
        <v>56551</v>
      </c>
      <c r="C1194" t="s">
        <v>1908</v>
      </c>
      <c r="D1194">
        <v>6551</v>
      </c>
      <c r="E1194" t="s">
        <v>1908</v>
      </c>
      <c r="F1194" t="s">
        <v>7961</v>
      </c>
      <c r="G1194">
        <v>56</v>
      </c>
      <c r="I1194" t="s">
        <v>7962</v>
      </c>
      <c r="J1194" t="s">
        <v>6883</v>
      </c>
      <c r="K1194" t="s">
        <v>2860</v>
      </c>
      <c r="L1194" t="s">
        <v>27</v>
      </c>
      <c r="M1194">
        <v>437300</v>
      </c>
      <c r="N1194">
        <v>1.1000000000000001</v>
      </c>
      <c r="O1194">
        <v>481.03</v>
      </c>
      <c r="Q1194" t="s">
        <v>4468</v>
      </c>
      <c r="R1194" s="2">
        <v>44927</v>
      </c>
      <c r="S1194">
        <v>5510</v>
      </c>
      <c r="T1194" s="2">
        <v>44562</v>
      </c>
      <c r="U1194" t="s">
        <v>6990</v>
      </c>
      <c r="V1194" t="s">
        <v>6991</v>
      </c>
      <c r="W1194">
        <v>0</v>
      </c>
      <c r="Y1194">
        <v>204</v>
      </c>
      <c r="Z1194" s="2">
        <v>42005</v>
      </c>
      <c r="AC1194" s="2">
        <v>44453</v>
      </c>
      <c r="AE1194" t="s">
        <v>7962</v>
      </c>
      <c r="AF1194" t="s">
        <v>20</v>
      </c>
      <c r="AG1194" t="s">
        <v>21</v>
      </c>
      <c r="AH1194">
        <v>5383</v>
      </c>
      <c r="AI1194">
        <v>1</v>
      </c>
      <c r="AJ1194">
        <v>5540</v>
      </c>
      <c r="AO1194" t="s">
        <v>7961</v>
      </c>
      <c r="AS1194" t="s">
        <v>26</v>
      </c>
      <c r="AU1194">
        <v>5383</v>
      </c>
      <c r="AV1194">
        <v>5383</v>
      </c>
      <c r="AW1194">
        <v>5383</v>
      </c>
      <c r="AX1194">
        <v>1</v>
      </c>
      <c r="AY1194">
        <v>1</v>
      </c>
      <c r="AZ1194">
        <v>400</v>
      </c>
      <c r="BB1194">
        <v>748</v>
      </c>
      <c r="BG1194" t="s">
        <v>31</v>
      </c>
      <c r="BK1194" t="s">
        <v>31</v>
      </c>
      <c r="BL1194" t="s">
        <v>31</v>
      </c>
      <c r="BM1194" s="2">
        <v>42005</v>
      </c>
    </row>
    <row r="1195" spans="1:65">
      <c r="A1195" t="s">
        <v>4471</v>
      </c>
      <c r="B1195">
        <v>56551</v>
      </c>
      <c r="C1195" t="s">
        <v>1908</v>
      </c>
      <c r="D1195">
        <v>6551</v>
      </c>
      <c r="E1195" t="s">
        <v>1908</v>
      </c>
      <c r="F1195" t="s">
        <v>7963</v>
      </c>
      <c r="G1195">
        <v>174</v>
      </c>
      <c r="H1195" t="s">
        <v>7964</v>
      </c>
      <c r="I1195" t="s">
        <v>7965</v>
      </c>
      <c r="J1195" t="s">
        <v>6883</v>
      </c>
      <c r="K1195" t="s">
        <v>495</v>
      </c>
      <c r="L1195" t="s">
        <v>27</v>
      </c>
      <c r="M1195">
        <v>262400</v>
      </c>
      <c r="N1195">
        <v>1.1000000000000001</v>
      </c>
      <c r="O1195">
        <v>288.64</v>
      </c>
      <c r="Q1195" t="s">
        <v>4472</v>
      </c>
      <c r="R1195" s="2">
        <v>44927</v>
      </c>
      <c r="S1195">
        <v>5510</v>
      </c>
      <c r="T1195" s="2">
        <v>44562</v>
      </c>
      <c r="U1195" t="s">
        <v>6990</v>
      </c>
      <c r="V1195" t="s">
        <v>6991</v>
      </c>
      <c r="W1195">
        <v>0</v>
      </c>
      <c r="Y1195">
        <v>204</v>
      </c>
      <c r="Z1195" s="2">
        <v>42005</v>
      </c>
      <c r="AF1195" t="s">
        <v>20</v>
      </c>
      <c r="AG1195" t="s">
        <v>21</v>
      </c>
      <c r="AH1195">
        <v>5385</v>
      </c>
      <c r="AI1195">
        <v>1</v>
      </c>
      <c r="AJ1195">
        <v>5540</v>
      </c>
      <c r="AO1195" t="s">
        <v>4473</v>
      </c>
      <c r="AP1195" t="s">
        <v>7966</v>
      </c>
      <c r="AS1195" t="s">
        <v>26</v>
      </c>
      <c r="AU1195">
        <v>5385</v>
      </c>
      <c r="AV1195">
        <v>5385</v>
      </c>
      <c r="AW1195">
        <v>5385</v>
      </c>
      <c r="AX1195">
        <v>1</v>
      </c>
      <c r="AY1195">
        <v>1</v>
      </c>
      <c r="AZ1195">
        <v>400</v>
      </c>
      <c r="BB1195">
        <v>748</v>
      </c>
      <c r="BG1195" t="s">
        <v>31</v>
      </c>
      <c r="BK1195" t="s">
        <v>31</v>
      </c>
      <c r="BL1195" t="s">
        <v>31</v>
      </c>
      <c r="BM1195" s="2">
        <v>42005</v>
      </c>
    </row>
    <row r="1196" spans="1:65">
      <c r="A1196" t="s">
        <v>4471</v>
      </c>
      <c r="B1196">
        <v>56551</v>
      </c>
      <c r="C1196" t="s">
        <v>1908</v>
      </c>
      <c r="D1196">
        <v>6551</v>
      </c>
      <c r="E1196" t="s">
        <v>1908</v>
      </c>
      <c r="F1196" t="s">
        <v>7963</v>
      </c>
      <c r="G1196">
        <v>177</v>
      </c>
      <c r="I1196" t="s">
        <v>7965</v>
      </c>
      <c r="J1196" t="s">
        <v>6883</v>
      </c>
      <c r="K1196" t="s">
        <v>498</v>
      </c>
      <c r="M1196">
        <v>262400</v>
      </c>
      <c r="N1196">
        <v>1.1000000000000001</v>
      </c>
      <c r="O1196">
        <v>288.64</v>
      </c>
      <c r="Q1196" t="s">
        <v>4472</v>
      </c>
      <c r="R1196" s="2">
        <v>44927</v>
      </c>
      <c r="S1196">
        <v>5510</v>
      </c>
      <c r="T1196" s="2">
        <v>44562</v>
      </c>
      <c r="U1196" t="s">
        <v>6990</v>
      </c>
      <c r="V1196" t="s">
        <v>6991</v>
      </c>
      <c r="W1196">
        <v>0</v>
      </c>
      <c r="Y1196">
        <v>204</v>
      </c>
      <c r="Z1196" s="2">
        <v>42005</v>
      </c>
      <c r="AF1196" t="s">
        <v>20</v>
      </c>
      <c r="AG1196" t="s">
        <v>21</v>
      </c>
      <c r="AH1196">
        <v>5385</v>
      </c>
      <c r="AI1196">
        <v>1</v>
      </c>
      <c r="AJ1196">
        <v>5540</v>
      </c>
      <c r="AO1196" t="s">
        <v>4473</v>
      </c>
      <c r="AP1196" t="s">
        <v>7966</v>
      </c>
      <c r="AS1196" t="s">
        <v>26</v>
      </c>
      <c r="AU1196">
        <v>5385</v>
      </c>
      <c r="AV1196">
        <v>5385</v>
      </c>
      <c r="AW1196">
        <v>5385</v>
      </c>
      <c r="AX1196">
        <v>2</v>
      </c>
      <c r="AY1196">
        <v>2</v>
      </c>
      <c r="AZ1196">
        <v>400</v>
      </c>
      <c r="BB1196">
        <v>748</v>
      </c>
      <c r="BG1196" t="s">
        <v>31</v>
      </c>
      <c r="BK1196" t="s">
        <v>31</v>
      </c>
      <c r="BL1196" t="s">
        <v>31</v>
      </c>
      <c r="BM1196" s="2">
        <v>42005</v>
      </c>
    </row>
    <row r="1197" spans="1:65">
      <c r="A1197">
        <v>39886</v>
      </c>
      <c r="B1197">
        <v>56551</v>
      </c>
      <c r="C1197" t="s">
        <v>1908</v>
      </c>
      <c r="D1197">
        <v>6551</v>
      </c>
      <c r="E1197" t="s">
        <v>1908</v>
      </c>
      <c r="F1197" t="s">
        <v>7967</v>
      </c>
      <c r="G1197">
        <v>9</v>
      </c>
      <c r="I1197" t="s">
        <v>7968</v>
      </c>
      <c r="J1197" t="s">
        <v>6883</v>
      </c>
      <c r="K1197" t="s">
        <v>200</v>
      </c>
      <c r="L1197" t="s">
        <v>27</v>
      </c>
      <c r="M1197">
        <v>2214900</v>
      </c>
      <c r="N1197">
        <v>1.1000000000000001</v>
      </c>
      <c r="O1197">
        <v>2436.39</v>
      </c>
      <c r="Q1197" t="s">
        <v>1983</v>
      </c>
      <c r="R1197" s="2">
        <v>44927</v>
      </c>
      <c r="S1197">
        <v>5510</v>
      </c>
      <c r="T1197" s="2">
        <v>44562</v>
      </c>
      <c r="U1197" t="s">
        <v>6990</v>
      </c>
      <c r="V1197" t="s">
        <v>6991</v>
      </c>
      <c r="W1197">
        <v>0</v>
      </c>
      <c r="Y1197">
        <v>204</v>
      </c>
      <c r="Z1197" s="2">
        <v>42005</v>
      </c>
      <c r="AC1197" s="2">
        <v>45688</v>
      </c>
      <c r="AE1197" t="s">
        <v>7968</v>
      </c>
      <c r="AF1197" t="s">
        <v>20</v>
      </c>
      <c r="AG1197" t="s">
        <v>21</v>
      </c>
      <c r="AH1197">
        <v>5390</v>
      </c>
      <c r="AI1197">
        <v>1</v>
      </c>
      <c r="AJ1197">
        <v>5540</v>
      </c>
      <c r="AO1197" t="s">
        <v>7967</v>
      </c>
      <c r="AS1197" t="s">
        <v>26</v>
      </c>
      <c r="AU1197">
        <v>5390</v>
      </c>
      <c r="AV1197">
        <v>5390</v>
      </c>
      <c r="AW1197">
        <v>5390</v>
      </c>
      <c r="AX1197">
        <v>1</v>
      </c>
      <c r="AY1197">
        <v>1</v>
      </c>
      <c r="AZ1197">
        <v>400</v>
      </c>
      <c r="BB1197">
        <v>748</v>
      </c>
      <c r="BE1197" t="s">
        <v>1986</v>
      </c>
      <c r="BF1197" t="s">
        <v>1986</v>
      </c>
      <c r="BG1197" t="s">
        <v>31</v>
      </c>
      <c r="BK1197" t="s">
        <v>31</v>
      </c>
      <c r="BL1197" t="s">
        <v>31</v>
      </c>
      <c r="BM1197" s="2">
        <v>42005</v>
      </c>
    </row>
    <row r="1198" spans="1:65">
      <c r="A1198">
        <v>39886</v>
      </c>
      <c r="B1198">
        <v>56551</v>
      </c>
      <c r="C1198" t="s">
        <v>1908</v>
      </c>
      <c r="D1198">
        <v>6551</v>
      </c>
      <c r="E1198" t="s">
        <v>1908</v>
      </c>
      <c r="F1198" t="s">
        <v>7967</v>
      </c>
      <c r="G1198">
        <v>9</v>
      </c>
      <c r="I1198" t="s">
        <v>7968</v>
      </c>
      <c r="J1198" t="s">
        <v>6883</v>
      </c>
      <c r="K1198" t="s">
        <v>498</v>
      </c>
      <c r="M1198">
        <v>513000</v>
      </c>
      <c r="N1198">
        <v>1.1000000000000001</v>
      </c>
      <c r="O1198">
        <v>564.29999999999995</v>
      </c>
      <c r="Q1198" t="s">
        <v>1983</v>
      </c>
      <c r="R1198" s="2">
        <v>44927</v>
      </c>
      <c r="S1198">
        <v>5510</v>
      </c>
      <c r="T1198" s="2">
        <v>44562</v>
      </c>
      <c r="U1198" t="s">
        <v>6990</v>
      </c>
      <c r="V1198" t="s">
        <v>6991</v>
      </c>
      <c r="W1198">
        <v>0</v>
      </c>
      <c r="Y1198">
        <v>204</v>
      </c>
      <c r="Z1198" s="2">
        <v>42005</v>
      </c>
      <c r="AC1198" s="2">
        <v>45688</v>
      </c>
      <c r="AE1198" t="s">
        <v>7968</v>
      </c>
      <c r="AF1198" t="s">
        <v>20</v>
      </c>
      <c r="AG1198" t="s">
        <v>21</v>
      </c>
      <c r="AH1198">
        <v>5390</v>
      </c>
      <c r="AI1198">
        <v>1</v>
      </c>
      <c r="AJ1198">
        <v>5540</v>
      </c>
      <c r="AO1198" t="s">
        <v>7967</v>
      </c>
      <c r="AS1198" t="s">
        <v>26</v>
      </c>
      <c r="AU1198">
        <v>5390</v>
      </c>
      <c r="AV1198">
        <v>5390</v>
      </c>
      <c r="AW1198">
        <v>5390</v>
      </c>
      <c r="AX1198">
        <v>2</v>
      </c>
      <c r="AY1198">
        <v>2</v>
      </c>
      <c r="AZ1198">
        <v>400</v>
      </c>
      <c r="BB1198">
        <v>748</v>
      </c>
      <c r="BE1198" t="s">
        <v>1987</v>
      </c>
      <c r="BF1198" t="s">
        <v>1987</v>
      </c>
      <c r="BG1198" t="s">
        <v>31</v>
      </c>
      <c r="BK1198" t="s">
        <v>31</v>
      </c>
      <c r="BL1198" t="s">
        <v>31</v>
      </c>
      <c r="BM1198" s="2">
        <v>42005</v>
      </c>
    </row>
    <row r="1199" spans="1:65">
      <c r="A1199" t="s">
        <v>3798</v>
      </c>
      <c r="B1199">
        <v>56551</v>
      </c>
      <c r="C1199" t="s">
        <v>1908</v>
      </c>
      <c r="D1199">
        <v>6551</v>
      </c>
      <c r="E1199" t="s">
        <v>1908</v>
      </c>
      <c r="F1199" t="s">
        <v>7969</v>
      </c>
      <c r="G1199">
        <v>83</v>
      </c>
      <c r="I1199" t="s">
        <v>7970</v>
      </c>
      <c r="J1199" t="s">
        <v>6883</v>
      </c>
      <c r="K1199" t="s">
        <v>206</v>
      </c>
      <c r="L1199" t="s">
        <v>2520</v>
      </c>
      <c r="M1199">
        <v>159900</v>
      </c>
      <c r="N1199">
        <v>1.1000000000000001</v>
      </c>
      <c r="O1199">
        <v>175.89</v>
      </c>
      <c r="Q1199" t="s">
        <v>3799</v>
      </c>
      <c r="R1199" s="2">
        <v>44927</v>
      </c>
      <c r="S1199">
        <v>5510</v>
      </c>
      <c r="T1199" s="2">
        <v>44562</v>
      </c>
      <c r="U1199" t="s">
        <v>6990</v>
      </c>
      <c r="V1199" t="s">
        <v>6991</v>
      </c>
      <c r="W1199">
        <v>0</v>
      </c>
      <c r="Y1199">
        <v>204</v>
      </c>
      <c r="Z1199" s="2">
        <v>42005</v>
      </c>
      <c r="AE1199" t="s">
        <v>7970</v>
      </c>
      <c r="AF1199" t="s">
        <v>20</v>
      </c>
      <c r="AG1199" t="s">
        <v>21</v>
      </c>
      <c r="AH1199">
        <v>5391</v>
      </c>
      <c r="AI1199">
        <v>1</v>
      </c>
      <c r="AJ1199">
        <v>5540</v>
      </c>
      <c r="AO1199" t="s">
        <v>7971</v>
      </c>
      <c r="AS1199" t="s">
        <v>26</v>
      </c>
      <c r="AU1199">
        <v>5391</v>
      </c>
      <c r="AV1199">
        <v>5391</v>
      </c>
      <c r="AW1199">
        <v>5391</v>
      </c>
      <c r="AX1199">
        <v>1</v>
      </c>
      <c r="AY1199">
        <v>1</v>
      </c>
      <c r="AZ1199">
        <v>400</v>
      </c>
      <c r="BB1199">
        <v>748</v>
      </c>
      <c r="BG1199" t="s">
        <v>31</v>
      </c>
      <c r="BK1199" t="s">
        <v>31</v>
      </c>
      <c r="BL1199" t="s">
        <v>31</v>
      </c>
      <c r="BM1199" s="2">
        <v>42005</v>
      </c>
    </row>
    <row r="1200" spans="1:65">
      <c r="A1200" t="s">
        <v>3728</v>
      </c>
      <c r="B1200">
        <v>56551</v>
      </c>
      <c r="C1200" t="s">
        <v>1908</v>
      </c>
      <c r="D1200">
        <v>6551</v>
      </c>
      <c r="E1200" t="s">
        <v>1908</v>
      </c>
      <c r="F1200" t="s">
        <v>3455</v>
      </c>
      <c r="G1200">
        <v>28</v>
      </c>
      <c r="I1200" t="s">
        <v>7972</v>
      </c>
      <c r="J1200" t="s">
        <v>6883</v>
      </c>
      <c r="K1200" t="s">
        <v>3475</v>
      </c>
      <c r="L1200" t="s">
        <v>27</v>
      </c>
      <c r="M1200">
        <v>2331500</v>
      </c>
      <c r="N1200">
        <v>1.1000000000000001</v>
      </c>
      <c r="O1200">
        <v>2564.65</v>
      </c>
      <c r="Q1200" t="s">
        <v>3729</v>
      </c>
      <c r="R1200" s="2">
        <v>44927</v>
      </c>
      <c r="S1200">
        <v>5510</v>
      </c>
      <c r="T1200" s="2">
        <v>44562</v>
      </c>
      <c r="U1200" t="s">
        <v>6990</v>
      </c>
      <c r="V1200" t="s">
        <v>6991</v>
      </c>
      <c r="W1200">
        <v>0</v>
      </c>
      <c r="Y1200">
        <v>204</v>
      </c>
      <c r="Z1200" s="2">
        <v>42005</v>
      </c>
      <c r="AF1200" t="s">
        <v>20</v>
      </c>
      <c r="AG1200" t="s">
        <v>21</v>
      </c>
      <c r="AH1200">
        <v>5392</v>
      </c>
      <c r="AI1200">
        <v>1</v>
      </c>
      <c r="AJ1200">
        <v>5540</v>
      </c>
      <c r="AO1200" t="s">
        <v>3455</v>
      </c>
      <c r="AS1200" t="s">
        <v>26</v>
      </c>
      <c r="AU1200">
        <v>5392</v>
      </c>
      <c r="AV1200">
        <v>5392</v>
      </c>
      <c r="AW1200">
        <v>5392</v>
      </c>
      <c r="AX1200">
        <v>1</v>
      </c>
      <c r="AY1200">
        <v>1</v>
      </c>
      <c r="AZ1200">
        <v>400</v>
      </c>
      <c r="BB1200">
        <v>748</v>
      </c>
      <c r="BE1200" t="s">
        <v>3732</v>
      </c>
      <c r="BF1200" t="s">
        <v>3732</v>
      </c>
      <c r="BG1200" t="s">
        <v>31</v>
      </c>
      <c r="BK1200" t="s">
        <v>31</v>
      </c>
      <c r="BL1200" t="s">
        <v>31</v>
      </c>
      <c r="BM1200" s="2">
        <v>42005</v>
      </c>
    </row>
    <row r="1201" spans="1:65">
      <c r="A1201" t="s">
        <v>3728</v>
      </c>
      <c r="B1201">
        <v>56551</v>
      </c>
      <c r="C1201" t="s">
        <v>1908</v>
      </c>
      <c r="D1201">
        <v>6551</v>
      </c>
      <c r="E1201" t="s">
        <v>1908</v>
      </c>
      <c r="F1201" t="s">
        <v>3455</v>
      </c>
      <c r="G1201">
        <v>28</v>
      </c>
      <c r="I1201" t="s">
        <v>7972</v>
      </c>
      <c r="J1201" t="s">
        <v>6877</v>
      </c>
      <c r="K1201" t="s">
        <v>3475</v>
      </c>
      <c r="M1201">
        <v>15200</v>
      </c>
      <c r="N1201">
        <v>1.1000000000000001</v>
      </c>
      <c r="O1201">
        <v>16.72</v>
      </c>
      <c r="Q1201" t="s">
        <v>3729</v>
      </c>
      <c r="R1201" s="2">
        <v>44927</v>
      </c>
      <c r="S1201">
        <v>5510</v>
      </c>
      <c r="T1201" s="2">
        <v>44562</v>
      </c>
      <c r="U1201" t="s">
        <v>6990</v>
      </c>
      <c r="V1201" t="s">
        <v>6991</v>
      </c>
      <c r="W1201">
        <v>0</v>
      </c>
      <c r="Y1201">
        <v>204</v>
      </c>
      <c r="Z1201" s="2">
        <v>42005</v>
      </c>
      <c r="AF1201" t="s">
        <v>20</v>
      </c>
      <c r="AG1201" t="s">
        <v>21</v>
      </c>
      <c r="AH1201">
        <v>5392</v>
      </c>
      <c r="AI1201">
        <v>1</v>
      </c>
      <c r="AJ1201">
        <v>5541</v>
      </c>
      <c r="AO1201" t="s">
        <v>3455</v>
      </c>
      <c r="AS1201" t="s">
        <v>26</v>
      </c>
      <c r="AU1201">
        <v>5392</v>
      </c>
      <c r="AV1201">
        <v>5392</v>
      </c>
      <c r="AW1201">
        <v>5392</v>
      </c>
      <c r="AX1201">
        <v>1</v>
      </c>
      <c r="AY1201">
        <v>2</v>
      </c>
      <c r="AZ1201">
        <v>400</v>
      </c>
      <c r="BB1201">
        <v>748</v>
      </c>
      <c r="BE1201" t="s">
        <v>3732</v>
      </c>
      <c r="BF1201" t="s">
        <v>3732</v>
      </c>
      <c r="BG1201" t="s">
        <v>31</v>
      </c>
      <c r="BK1201" t="s">
        <v>31</v>
      </c>
      <c r="BL1201" t="s">
        <v>31</v>
      </c>
      <c r="BM1201" s="2">
        <v>42005</v>
      </c>
    </row>
    <row r="1202" spans="1:65">
      <c r="A1202" t="s">
        <v>3728</v>
      </c>
      <c r="B1202">
        <v>56551</v>
      </c>
      <c r="C1202" t="s">
        <v>1908</v>
      </c>
      <c r="D1202">
        <v>6551</v>
      </c>
      <c r="E1202" t="s">
        <v>1908</v>
      </c>
      <c r="F1202" t="s">
        <v>3455</v>
      </c>
      <c r="G1202">
        <v>28</v>
      </c>
      <c r="I1202" t="s">
        <v>7972</v>
      </c>
      <c r="J1202" t="s">
        <v>6877</v>
      </c>
      <c r="K1202" t="s">
        <v>3475</v>
      </c>
      <c r="M1202">
        <v>15200</v>
      </c>
      <c r="N1202">
        <v>1.1000000000000001</v>
      </c>
      <c r="O1202">
        <v>16.72</v>
      </c>
      <c r="Q1202" t="s">
        <v>3729</v>
      </c>
      <c r="R1202" s="2">
        <v>44927</v>
      </c>
      <c r="S1202">
        <v>5510</v>
      </c>
      <c r="T1202" s="2">
        <v>44562</v>
      </c>
      <c r="U1202" t="s">
        <v>6990</v>
      </c>
      <c r="V1202" t="s">
        <v>6991</v>
      </c>
      <c r="W1202">
        <v>0</v>
      </c>
      <c r="Y1202">
        <v>204</v>
      </c>
      <c r="Z1202" s="2">
        <v>42005</v>
      </c>
      <c r="AF1202" t="s">
        <v>20</v>
      </c>
      <c r="AG1202" t="s">
        <v>21</v>
      </c>
      <c r="AH1202">
        <v>5392</v>
      </c>
      <c r="AI1202">
        <v>1</v>
      </c>
      <c r="AJ1202">
        <v>5541</v>
      </c>
      <c r="AO1202" t="s">
        <v>3455</v>
      </c>
      <c r="AS1202" t="s">
        <v>26</v>
      </c>
      <c r="AU1202">
        <v>5392</v>
      </c>
      <c r="AV1202">
        <v>5392</v>
      </c>
      <c r="AW1202">
        <v>5392</v>
      </c>
      <c r="AX1202">
        <v>2</v>
      </c>
      <c r="AY1202">
        <v>3</v>
      </c>
      <c r="AZ1202">
        <v>400</v>
      </c>
      <c r="BB1202">
        <v>748</v>
      </c>
      <c r="BE1202" t="s">
        <v>3733</v>
      </c>
      <c r="BF1202" t="s">
        <v>3733</v>
      </c>
      <c r="BG1202" t="s">
        <v>31</v>
      </c>
      <c r="BK1202" t="s">
        <v>31</v>
      </c>
      <c r="BL1202" t="s">
        <v>31</v>
      </c>
      <c r="BM1202" s="2">
        <v>42005</v>
      </c>
    </row>
    <row r="1203" spans="1:65">
      <c r="A1203">
        <v>111210</v>
      </c>
      <c r="B1203">
        <v>56551</v>
      </c>
      <c r="C1203" t="s">
        <v>1908</v>
      </c>
      <c r="D1203">
        <v>6551</v>
      </c>
      <c r="E1203" t="s">
        <v>1908</v>
      </c>
      <c r="F1203" t="s">
        <v>7973</v>
      </c>
      <c r="G1203">
        <v>10</v>
      </c>
      <c r="I1203" t="s">
        <v>7974</v>
      </c>
      <c r="J1203" t="s">
        <v>6883</v>
      </c>
      <c r="K1203" t="s">
        <v>1992</v>
      </c>
      <c r="M1203">
        <v>9669600</v>
      </c>
      <c r="N1203">
        <v>1.1000000000000001</v>
      </c>
      <c r="O1203">
        <v>10636.56</v>
      </c>
      <c r="Q1203" t="s">
        <v>3122</v>
      </c>
      <c r="R1203" s="2">
        <v>44927</v>
      </c>
      <c r="S1203">
        <v>5510</v>
      </c>
      <c r="T1203" s="2">
        <v>44562</v>
      </c>
      <c r="U1203" t="s">
        <v>6990</v>
      </c>
      <c r="V1203" t="s">
        <v>6991</v>
      </c>
      <c r="W1203">
        <v>0</v>
      </c>
      <c r="Y1203">
        <v>204</v>
      </c>
      <c r="Z1203" s="2">
        <v>43739</v>
      </c>
      <c r="AE1203" t="s">
        <v>7974</v>
      </c>
      <c r="AF1203" t="s">
        <v>20</v>
      </c>
      <c r="AG1203" t="s">
        <v>21</v>
      </c>
      <c r="AH1203">
        <v>5393</v>
      </c>
      <c r="AI1203">
        <v>1</v>
      </c>
      <c r="AJ1203">
        <v>5540</v>
      </c>
      <c r="AO1203" t="s">
        <v>7973</v>
      </c>
      <c r="AS1203" t="s">
        <v>26</v>
      </c>
      <c r="AU1203">
        <v>5393</v>
      </c>
      <c r="AV1203">
        <v>5393</v>
      </c>
      <c r="AW1203">
        <v>5393</v>
      </c>
      <c r="AX1203">
        <v>1</v>
      </c>
      <c r="AY1203">
        <v>1</v>
      </c>
      <c r="AZ1203">
        <v>400</v>
      </c>
      <c r="BB1203">
        <v>748</v>
      </c>
      <c r="BG1203" t="s">
        <v>32</v>
      </c>
      <c r="BH1203" t="s">
        <v>34</v>
      </c>
      <c r="BK1203" t="s">
        <v>31</v>
      </c>
      <c r="BL1203" t="s">
        <v>31</v>
      </c>
      <c r="BM1203" s="2">
        <v>43739</v>
      </c>
    </row>
    <row r="1204" spans="1:65">
      <c r="A1204">
        <v>111210</v>
      </c>
      <c r="B1204">
        <v>56551</v>
      </c>
      <c r="C1204" t="s">
        <v>1908</v>
      </c>
      <c r="D1204">
        <v>6551</v>
      </c>
      <c r="E1204" t="s">
        <v>1908</v>
      </c>
      <c r="F1204" t="s">
        <v>7973</v>
      </c>
      <c r="G1204">
        <v>10</v>
      </c>
      <c r="I1204" t="s">
        <v>7974</v>
      </c>
      <c r="J1204" t="s">
        <v>6883</v>
      </c>
      <c r="K1204" t="s">
        <v>1992</v>
      </c>
      <c r="M1204">
        <v>891900</v>
      </c>
      <c r="N1204">
        <v>1.1000000000000001</v>
      </c>
      <c r="O1204">
        <v>981.09</v>
      </c>
      <c r="Q1204" t="s">
        <v>3122</v>
      </c>
      <c r="R1204" s="2">
        <v>44927</v>
      </c>
      <c r="S1204">
        <v>5510</v>
      </c>
      <c r="T1204" s="2">
        <v>44562</v>
      </c>
      <c r="U1204" t="s">
        <v>6990</v>
      </c>
      <c r="V1204" t="s">
        <v>6991</v>
      </c>
      <c r="W1204">
        <v>0</v>
      </c>
      <c r="Y1204">
        <v>204</v>
      </c>
      <c r="Z1204" s="2">
        <v>43739</v>
      </c>
      <c r="AE1204" t="s">
        <v>7974</v>
      </c>
      <c r="AF1204" t="s">
        <v>20</v>
      </c>
      <c r="AG1204" t="s">
        <v>21</v>
      </c>
      <c r="AH1204">
        <v>5393</v>
      </c>
      <c r="AI1204">
        <v>1</v>
      </c>
      <c r="AJ1204">
        <v>5540</v>
      </c>
      <c r="AO1204" t="s">
        <v>7973</v>
      </c>
      <c r="AS1204" t="s">
        <v>26</v>
      </c>
      <c r="AU1204">
        <v>5393</v>
      </c>
      <c r="AV1204">
        <v>5393</v>
      </c>
      <c r="AW1204">
        <v>5393</v>
      </c>
      <c r="AX1204">
        <v>2</v>
      </c>
      <c r="AY1204">
        <v>2</v>
      </c>
      <c r="AZ1204">
        <v>400</v>
      </c>
      <c r="BB1204">
        <v>748</v>
      </c>
      <c r="BG1204" t="s">
        <v>32</v>
      </c>
      <c r="BH1204" t="s">
        <v>34</v>
      </c>
      <c r="BK1204" t="s">
        <v>31</v>
      </c>
      <c r="BL1204" t="s">
        <v>31</v>
      </c>
      <c r="BM1204" s="2">
        <v>43739</v>
      </c>
    </row>
    <row r="1205" spans="1:65">
      <c r="A1205" t="s">
        <v>3734</v>
      </c>
      <c r="B1205">
        <v>56551</v>
      </c>
      <c r="C1205" t="s">
        <v>1908</v>
      </c>
      <c r="D1205">
        <v>6551</v>
      </c>
      <c r="E1205" t="s">
        <v>1908</v>
      </c>
      <c r="F1205" t="s">
        <v>3455</v>
      </c>
      <c r="G1205">
        <v>614</v>
      </c>
      <c r="I1205" t="s">
        <v>7975</v>
      </c>
      <c r="J1205" t="s">
        <v>6883</v>
      </c>
      <c r="K1205" t="s">
        <v>206</v>
      </c>
      <c r="L1205" t="s">
        <v>27</v>
      </c>
      <c r="M1205">
        <v>433200</v>
      </c>
      <c r="N1205">
        <v>1.1000000000000001</v>
      </c>
      <c r="O1205">
        <v>476.52</v>
      </c>
      <c r="Q1205" t="s">
        <v>2308</v>
      </c>
      <c r="R1205" s="2">
        <v>44927</v>
      </c>
      <c r="S1205">
        <v>5510</v>
      </c>
      <c r="T1205" s="2">
        <v>44562</v>
      </c>
      <c r="U1205" t="s">
        <v>6990</v>
      </c>
      <c r="V1205" t="s">
        <v>6991</v>
      </c>
      <c r="W1205">
        <v>0</v>
      </c>
      <c r="Y1205">
        <v>204</v>
      </c>
      <c r="Z1205" s="2">
        <v>42005</v>
      </c>
      <c r="AC1205" s="2">
        <v>42265</v>
      </c>
      <c r="AF1205" t="s">
        <v>20</v>
      </c>
      <c r="AG1205" t="s">
        <v>21</v>
      </c>
      <c r="AH1205">
        <v>5396</v>
      </c>
      <c r="AI1205">
        <v>1</v>
      </c>
      <c r="AJ1205">
        <v>5540</v>
      </c>
      <c r="AO1205" t="s">
        <v>3455</v>
      </c>
      <c r="AS1205" t="s">
        <v>26</v>
      </c>
      <c r="AU1205">
        <v>5396</v>
      </c>
      <c r="AV1205">
        <v>5396</v>
      </c>
      <c r="AW1205">
        <v>5396</v>
      </c>
      <c r="AX1205">
        <v>1</v>
      </c>
      <c r="AY1205">
        <v>1</v>
      </c>
      <c r="AZ1205">
        <v>400</v>
      </c>
      <c r="BB1205">
        <v>748</v>
      </c>
      <c r="BG1205" t="s">
        <v>31</v>
      </c>
      <c r="BK1205" t="s">
        <v>31</v>
      </c>
      <c r="BL1205" t="s">
        <v>31</v>
      </c>
      <c r="BM1205" s="2">
        <v>42005</v>
      </c>
    </row>
    <row r="1206" spans="1:65">
      <c r="A1206" t="s">
        <v>3737</v>
      </c>
      <c r="B1206">
        <v>56551</v>
      </c>
      <c r="C1206" t="s">
        <v>1908</v>
      </c>
      <c r="D1206">
        <v>6551</v>
      </c>
      <c r="E1206" t="s">
        <v>1908</v>
      </c>
      <c r="F1206" t="s">
        <v>3455</v>
      </c>
      <c r="G1206">
        <v>490</v>
      </c>
      <c r="I1206" t="s">
        <v>7976</v>
      </c>
      <c r="J1206" t="s">
        <v>6883</v>
      </c>
      <c r="K1206" t="s">
        <v>498</v>
      </c>
      <c r="L1206" t="s">
        <v>27</v>
      </c>
      <c r="M1206">
        <v>203100</v>
      </c>
      <c r="N1206">
        <v>1.1000000000000001</v>
      </c>
      <c r="O1206">
        <v>223.41</v>
      </c>
      <c r="Q1206" t="s">
        <v>3738</v>
      </c>
      <c r="R1206" s="2">
        <v>44927</v>
      </c>
      <c r="S1206">
        <v>5510</v>
      </c>
      <c r="T1206" s="2">
        <v>44562</v>
      </c>
      <c r="U1206" t="s">
        <v>6990</v>
      </c>
      <c r="V1206" t="s">
        <v>6991</v>
      </c>
      <c r="W1206">
        <v>0</v>
      </c>
      <c r="Y1206">
        <v>204</v>
      </c>
      <c r="Z1206" s="2">
        <v>42005</v>
      </c>
      <c r="AF1206" t="s">
        <v>20</v>
      </c>
      <c r="AG1206" t="s">
        <v>21</v>
      </c>
      <c r="AH1206">
        <v>5399</v>
      </c>
      <c r="AI1206">
        <v>1</v>
      </c>
      <c r="AJ1206">
        <v>5540</v>
      </c>
      <c r="AO1206" t="s">
        <v>3739</v>
      </c>
      <c r="AS1206" t="s">
        <v>26</v>
      </c>
      <c r="AU1206">
        <v>5399</v>
      </c>
      <c r="AV1206">
        <v>5399</v>
      </c>
      <c r="AW1206">
        <v>5399</v>
      </c>
      <c r="AX1206">
        <v>1</v>
      </c>
      <c r="AY1206">
        <v>1</v>
      </c>
      <c r="AZ1206">
        <v>400</v>
      </c>
      <c r="BB1206">
        <v>748</v>
      </c>
      <c r="BG1206" t="s">
        <v>31</v>
      </c>
      <c r="BK1206" t="s">
        <v>31</v>
      </c>
      <c r="BL1206" t="s">
        <v>31</v>
      </c>
      <c r="BM1206" s="2">
        <v>42005</v>
      </c>
    </row>
    <row r="1207" spans="1:65">
      <c r="A1207" t="s">
        <v>3802</v>
      </c>
      <c r="B1207">
        <v>56551</v>
      </c>
      <c r="C1207" t="s">
        <v>1908</v>
      </c>
      <c r="D1207">
        <v>6551</v>
      </c>
      <c r="E1207" t="s">
        <v>1908</v>
      </c>
      <c r="F1207" t="s">
        <v>7977</v>
      </c>
      <c r="G1207">
        <v>1</v>
      </c>
      <c r="H1207" t="s">
        <v>7978</v>
      </c>
      <c r="I1207" t="s">
        <v>7385</v>
      </c>
      <c r="J1207" t="s">
        <v>6883</v>
      </c>
      <c r="K1207" t="s">
        <v>42</v>
      </c>
      <c r="L1207" t="s">
        <v>27</v>
      </c>
      <c r="M1207">
        <v>30891500</v>
      </c>
      <c r="N1207">
        <v>1.1000000000000001</v>
      </c>
      <c r="O1207">
        <v>33980.65</v>
      </c>
      <c r="Q1207" t="s">
        <v>3803</v>
      </c>
      <c r="R1207" s="2">
        <v>44927</v>
      </c>
      <c r="S1207">
        <v>5510</v>
      </c>
      <c r="T1207" s="2">
        <v>44562</v>
      </c>
      <c r="U1207" t="s">
        <v>6990</v>
      </c>
      <c r="V1207" t="s">
        <v>6991</v>
      </c>
      <c r="W1207">
        <v>0</v>
      </c>
      <c r="Y1207">
        <v>204</v>
      </c>
      <c r="Z1207" s="2">
        <v>42005</v>
      </c>
      <c r="AC1207" s="2">
        <v>45644</v>
      </c>
      <c r="AF1207" t="s">
        <v>20</v>
      </c>
      <c r="AG1207" t="s">
        <v>21</v>
      </c>
      <c r="AH1207">
        <v>5400</v>
      </c>
      <c r="AI1207">
        <v>1</v>
      </c>
      <c r="AJ1207">
        <v>5540</v>
      </c>
      <c r="AK1207" t="s">
        <v>7979</v>
      </c>
      <c r="AL1207" t="s">
        <v>7980</v>
      </c>
      <c r="AO1207" t="s">
        <v>7981</v>
      </c>
      <c r="AS1207" t="s">
        <v>26</v>
      </c>
      <c r="AU1207">
        <v>5400</v>
      </c>
      <c r="AV1207">
        <v>5400</v>
      </c>
      <c r="AW1207">
        <v>5400</v>
      </c>
      <c r="AX1207">
        <v>1</v>
      </c>
      <c r="AY1207">
        <v>1</v>
      </c>
      <c r="AZ1207">
        <v>400</v>
      </c>
      <c r="BB1207">
        <v>748</v>
      </c>
      <c r="BG1207" t="s">
        <v>31</v>
      </c>
      <c r="BK1207" t="s">
        <v>31</v>
      </c>
      <c r="BL1207" t="s">
        <v>31</v>
      </c>
      <c r="BM1207" s="2">
        <v>42005</v>
      </c>
    </row>
    <row r="1208" spans="1:65">
      <c r="A1208" t="s">
        <v>3802</v>
      </c>
      <c r="B1208">
        <v>56551</v>
      </c>
      <c r="C1208" t="s">
        <v>1908</v>
      </c>
      <c r="D1208">
        <v>6551</v>
      </c>
      <c r="E1208" t="s">
        <v>1908</v>
      </c>
      <c r="F1208" t="s">
        <v>7977</v>
      </c>
      <c r="G1208">
        <v>1</v>
      </c>
      <c r="H1208" t="s">
        <v>7982</v>
      </c>
      <c r="I1208" t="s">
        <v>7385</v>
      </c>
      <c r="J1208" t="s">
        <v>6877</v>
      </c>
      <c r="K1208" t="s">
        <v>42</v>
      </c>
      <c r="M1208">
        <v>6552900</v>
      </c>
      <c r="N1208">
        <v>1.1000000000000001</v>
      </c>
      <c r="O1208">
        <v>7208.19</v>
      </c>
      <c r="Q1208" t="s">
        <v>3803</v>
      </c>
      <c r="R1208" s="2">
        <v>44927</v>
      </c>
      <c r="S1208">
        <v>5510</v>
      </c>
      <c r="T1208" s="2">
        <v>44562</v>
      </c>
      <c r="U1208" t="s">
        <v>6990</v>
      </c>
      <c r="V1208" t="s">
        <v>6991</v>
      </c>
      <c r="W1208">
        <v>0</v>
      </c>
      <c r="Y1208">
        <v>204</v>
      </c>
      <c r="Z1208" s="2">
        <v>42005</v>
      </c>
      <c r="AC1208" s="2">
        <v>45644</v>
      </c>
      <c r="AF1208" t="s">
        <v>20</v>
      </c>
      <c r="AG1208" t="s">
        <v>21</v>
      </c>
      <c r="AH1208">
        <v>5400</v>
      </c>
      <c r="AI1208">
        <v>1</v>
      </c>
      <c r="AJ1208">
        <v>5541</v>
      </c>
      <c r="AK1208" t="s">
        <v>7979</v>
      </c>
      <c r="AL1208" t="s">
        <v>7980</v>
      </c>
      <c r="AO1208" t="s">
        <v>7981</v>
      </c>
      <c r="AS1208" t="s">
        <v>26</v>
      </c>
      <c r="AU1208">
        <v>5400</v>
      </c>
      <c r="AV1208">
        <v>5400</v>
      </c>
      <c r="AW1208">
        <v>5400</v>
      </c>
      <c r="AX1208">
        <v>1</v>
      </c>
      <c r="AY1208">
        <v>2</v>
      </c>
      <c r="AZ1208">
        <v>400</v>
      </c>
      <c r="BB1208">
        <v>748</v>
      </c>
      <c r="BG1208" t="s">
        <v>31</v>
      </c>
      <c r="BK1208" t="s">
        <v>31</v>
      </c>
      <c r="BL1208" t="s">
        <v>31</v>
      </c>
      <c r="BM1208" s="2">
        <v>42005</v>
      </c>
    </row>
    <row r="1209" spans="1:65">
      <c r="A1209" t="s">
        <v>3802</v>
      </c>
      <c r="B1209">
        <v>56551</v>
      </c>
      <c r="C1209" t="s">
        <v>1908</v>
      </c>
      <c r="D1209">
        <v>6551</v>
      </c>
      <c r="E1209" t="s">
        <v>1908</v>
      </c>
      <c r="F1209" t="s">
        <v>7977</v>
      </c>
      <c r="G1209">
        <v>1</v>
      </c>
      <c r="H1209" t="s">
        <v>7982</v>
      </c>
      <c r="I1209" t="s">
        <v>7385</v>
      </c>
      <c r="J1209" t="s">
        <v>6877</v>
      </c>
      <c r="K1209" t="s">
        <v>42</v>
      </c>
      <c r="M1209">
        <v>505600</v>
      </c>
      <c r="N1209">
        <v>1.1000000000000001</v>
      </c>
      <c r="O1209">
        <v>556.16</v>
      </c>
      <c r="Q1209" t="s">
        <v>3803</v>
      </c>
      <c r="R1209" s="2">
        <v>44927</v>
      </c>
      <c r="S1209">
        <v>5510</v>
      </c>
      <c r="T1209" s="2">
        <v>44562</v>
      </c>
      <c r="U1209" t="s">
        <v>6990</v>
      </c>
      <c r="V1209" t="s">
        <v>6991</v>
      </c>
      <c r="W1209">
        <v>0</v>
      </c>
      <c r="Y1209">
        <v>204</v>
      </c>
      <c r="Z1209" s="2">
        <v>42005</v>
      </c>
      <c r="AC1209" s="2">
        <v>45644</v>
      </c>
      <c r="AF1209" t="s">
        <v>20</v>
      </c>
      <c r="AG1209" t="s">
        <v>21</v>
      </c>
      <c r="AH1209">
        <v>5400</v>
      </c>
      <c r="AI1209">
        <v>1</v>
      </c>
      <c r="AJ1209">
        <v>5541</v>
      </c>
      <c r="AK1209" t="s">
        <v>7979</v>
      </c>
      <c r="AL1209" t="s">
        <v>7980</v>
      </c>
      <c r="AO1209" t="s">
        <v>7981</v>
      </c>
      <c r="AS1209" t="s">
        <v>26</v>
      </c>
      <c r="AU1209">
        <v>5400</v>
      </c>
      <c r="AV1209">
        <v>5400</v>
      </c>
      <c r="AW1209">
        <v>5400</v>
      </c>
      <c r="AX1209">
        <v>2</v>
      </c>
      <c r="AY1209">
        <v>3</v>
      </c>
      <c r="AZ1209">
        <v>400</v>
      </c>
      <c r="BB1209">
        <v>748</v>
      </c>
      <c r="BG1209" t="s">
        <v>31</v>
      </c>
      <c r="BK1209" t="s">
        <v>31</v>
      </c>
      <c r="BL1209" t="s">
        <v>31</v>
      </c>
      <c r="BM1209" s="2">
        <v>42005</v>
      </c>
    </row>
    <row r="1210" spans="1:65">
      <c r="A1210" t="s">
        <v>3741</v>
      </c>
      <c r="B1210">
        <v>56551</v>
      </c>
      <c r="C1210" t="s">
        <v>1908</v>
      </c>
      <c r="D1210">
        <v>6551</v>
      </c>
      <c r="E1210" t="s">
        <v>1908</v>
      </c>
      <c r="F1210" t="s">
        <v>7983</v>
      </c>
      <c r="G1210">
        <v>60</v>
      </c>
      <c r="I1210" t="s">
        <v>7984</v>
      </c>
      <c r="J1210" t="s">
        <v>6883</v>
      </c>
      <c r="K1210" t="s">
        <v>206</v>
      </c>
      <c r="L1210" t="s">
        <v>27</v>
      </c>
      <c r="M1210">
        <v>209900</v>
      </c>
      <c r="N1210">
        <v>1.1000000000000001</v>
      </c>
      <c r="O1210">
        <v>230.89</v>
      </c>
      <c r="Q1210" t="s">
        <v>3742</v>
      </c>
      <c r="R1210" s="2">
        <v>44927</v>
      </c>
      <c r="S1210">
        <v>5510</v>
      </c>
      <c r="T1210" s="2">
        <v>44562</v>
      </c>
      <c r="U1210" t="s">
        <v>6990</v>
      </c>
      <c r="V1210" t="s">
        <v>6991</v>
      </c>
      <c r="W1210">
        <v>0</v>
      </c>
      <c r="Y1210">
        <v>204</v>
      </c>
      <c r="Z1210" s="2">
        <v>42005</v>
      </c>
      <c r="AF1210" t="s">
        <v>20</v>
      </c>
      <c r="AG1210" t="s">
        <v>21</v>
      </c>
      <c r="AH1210">
        <v>5401</v>
      </c>
      <c r="AI1210">
        <v>1</v>
      </c>
      <c r="AJ1210">
        <v>5540</v>
      </c>
      <c r="AO1210" t="s">
        <v>3743</v>
      </c>
      <c r="AP1210" t="s">
        <v>3743</v>
      </c>
      <c r="AS1210" t="s">
        <v>26</v>
      </c>
      <c r="AU1210">
        <v>5401</v>
      </c>
      <c r="AV1210">
        <v>5401</v>
      </c>
      <c r="AW1210">
        <v>5401</v>
      </c>
      <c r="AX1210">
        <v>1</v>
      </c>
      <c r="AY1210">
        <v>1</v>
      </c>
      <c r="AZ1210">
        <v>400</v>
      </c>
      <c r="BB1210">
        <v>748</v>
      </c>
      <c r="BG1210" t="s">
        <v>31</v>
      </c>
      <c r="BK1210" t="s">
        <v>31</v>
      </c>
      <c r="BL1210" t="s">
        <v>31</v>
      </c>
      <c r="BM1210" s="2">
        <v>42005</v>
      </c>
    </row>
    <row r="1211" spans="1:65">
      <c r="A1211" t="s">
        <v>3741</v>
      </c>
      <c r="B1211">
        <v>56551</v>
      </c>
      <c r="C1211" t="s">
        <v>1908</v>
      </c>
      <c r="D1211">
        <v>6551</v>
      </c>
      <c r="E1211" t="s">
        <v>1908</v>
      </c>
      <c r="F1211" t="s">
        <v>7983</v>
      </c>
      <c r="G1211">
        <v>60</v>
      </c>
      <c r="I1211" t="s">
        <v>7984</v>
      </c>
      <c r="J1211" t="s">
        <v>6883</v>
      </c>
      <c r="K1211" t="s">
        <v>491</v>
      </c>
      <c r="L1211" t="s">
        <v>475</v>
      </c>
      <c r="M1211">
        <v>116700</v>
      </c>
      <c r="N1211">
        <v>1.1000000000000001</v>
      </c>
      <c r="O1211">
        <v>128.37</v>
      </c>
      <c r="Q1211" t="s">
        <v>3742</v>
      </c>
      <c r="R1211" s="2">
        <v>44927</v>
      </c>
      <c r="S1211">
        <v>5510</v>
      </c>
      <c r="T1211" s="2">
        <v>44562</v>
      </c>
      <c r="U1211" t="s">
        <v>6990</v>
      </c>
      <c r="V1211" t="s">
        <v>6991</v>
      </c>
      <c r="W1211">
        <v>0</v>
      </c>
      <c r="Y1211">
        <v>204</v>
      </c>
      <c r="Z1211" s="2">
        <v>42005</v>
      </c>
      <c r="AF1211" t="s">
        <v>20</v>
      </c>
      <c r="AG1211" t="s">
        <v>21</v>
      </c>
      <c r="AH1211">
        <v>5401</v>
      </c>
      <c r="AI1211">
        <v>1</v>
      </c>
      <c r="AJ1211">
        <v>5540</v>
      </c>
      <c r="AO1211" t="s">
        <v>3743</v>
      </c>
      <c r="AP1211" t="s">
        <v>3743</v>
      </c>
      <c r="AS1211" t="s">
        <v>26</v>
      </c>
      <c r="AU1211">
        <v>5401</v>
      </c>
      <c r="AV1211">
        <v>5401</v>
      </c>
      <c r="AW1211">
        <v>5401</v>
      </c>
      <c r="AX1211">
        <v>2</v>
      </c>
      <c r="AY1211">
        <v>2</v>
      </c>
      <c r="AZ1211">
        <v>400</v>
      </c>
      <c r="BB1211">
        <v>748</v>
      </c>
      <c r="BG1211" t="s">
        <v>31</v>
      </c>
      <c r="BK1211" t="s">
        <v>31</v>
      </c>
      <c r="BL1211" t="s">
        <v>31</v>
      </c>
      <c r="BM1211" s="2">
        <v>42005</v>
      </c>
    </row>
    <row r="1212" spans="1:65">
      <c r="A1212" t="s">
        <v>4519</v>
      </c>
      <c r="B1212">
        <v>56551</v>
      </c>
      <c r="C1212" t="s">
        <v>1908</v>
      </c>
      <c r="D1212">
        <v>6551</v>
      </c>
      <c r="E1212" t="s">
        <v>1908</v>
      </c>
      <c r="F1212" t="s">
        <v>6954</v>
      </c>
      <c r="G1212">
        <v>1</v>
      </c>
      <c r="I1212" t="s">
        <v>6955</v>
      </c>
      <c r="J1212" t="s">
        <v>6883</v>
      </c>
      <c r="K1212" t="s">
        <v>1816</v>
      </c>
      <c r="L1212" t="s">
        <v>396</v>
      </c>
      <c r="M1212">
        <v>1900200</v>
      </c>
      <c r="N1212">
        <v>1.1000000000000001</v>
      </c>
      <c r="O1212">
        <v>2090.2199999999998</v>
      </c>
      <c r="Q1212" t="s">
        <v>4520</v>
      </c>
      <c r="R1212" s="2">
        <v>44927</v>
      </c>
      <c r="S1212">
        <v>5510</v>
      </c>
      <c r="T1212" s="2">
        <v>44562</v>
      </c>
      <c r="U1212" t="s">
        <v>6990</v>
      </c>
      <c r="V1212" t="s">
        <v>6991</v>
      </c>
      <c r="W1212">
        <v>0</v>
      </c>
      <c r="Y1212">
        <v>204</v>
      </c>
      <c r="Z1212" s="2">
        <v>42005</v>
      </c>
      <c r="AC1212" s="2">
        <v>45630</v>
      </c>
      <c r="AF1212" t="s">
        <v>20</v>
      </c>
      <c r="AG1212" t="s">
        <v>21</v>
      </c>
      <c r="AH1212">
        <v>5403</v>
      </c>
      <c r="AI1212">
        <v>1</v>
      </c>
      <c r="AJ1212">
        <v>5540</v>
      </c>
      <c r="AK1212" t="s">
        <v>4521</v>
      </c>
      <c r="AO1212" t="s">
        <v>6954</v>
      </c>
      <c r="AS1212" t="s">
        <v>26</v>
      </c>
      <c r="AU1212">
        <v>5403</v>
      </c>
      <c r="AV1212">
        <v>5403</v>
      </c>
      <c r="AW1212">
        <v>5403</v>
      </c>
      <c r="AX1212">
        <v>1</v>
      </c>
      <c r="AY1212">
        <v>1</v>
      </c>
      <c r="AZ1212">
        <v>400</v>
      </c>
      <c r="BB1212">
        <v>748</v>
      </c>
      <c r="BG1212" t="s">
        <v>31</v>
      </c>
      <c r="BK1212" t="s">
        <v>31</v>
      </c>
      <c r="BL1212" t="s">
        <v>31</v>
      </c>
      <c r="BM1212" s="2">
        <v>42005</v>
      </c>
    </row>
    <row r="1213" spans="1:65">
      <c r="A1213" t="s">
        <v>4519</v>
      </c>
      <c r="B1213">
        <v>56551</v>
      </c>
      <c r="C1213" t="s">
        <v>1908</v>
      </c>
      <c r="D1213">
        <v>6551</v>
      </c>
      <c r="E1213" t="s">
        <v>1908</v>
      </c>
      <c r="F1213" t="s">
        <v>6954</v>
      </c>
      <c r="G1213">
        <v>1</v>
      </c>
      <c r="I1213" t="s">
        <v>6955</v>
      </c>
      <c r="J1213" t="s">
        <v>6883</v>
      </c>
      <c r="K1213" t="s">
        <v>230</v>
      </c>
      <c r="L1213" t="s">
        <v>508</v>
      </c>
      <c r="M1213">
        <v>571200</v>
      </c>
      <c r="N1213">
        <v>1.1000000000000001</v>
      </c>
      <c r="O1213">
        <v>628.32000000000005</v>
      </c>
      <c r="Q1213" t="s">
        <v>4520</v>
      </c>
      <c r="R1213" s="2">
        <v>44927</v>
      </c>
      <c r="S1213">
        <v>5510</v>
      </c>
      <c r="T1213" s="2">
        <v>44562</v>
      </c>
      <c r="U1213" t="s">
        <v>6990</v>
      </c>
      <c r="V1213" t="s">
        <v>6991</v>
      </c>
      <c r="W1213">
        <v>0</v>
      </c>
      <c r="Y1213">
        <v>204</v>
      </c>
      <c r="Z1213" s="2">
        <v>42005</v>
      </c>
      <c r="AC1213" s="2">
        <v>45630</v>
      </c>
      <c r="AF1213" t="s">
        <v>20</v>
      </c>
      <c r="AG1213" t="s">
        <v>21</v>
      </c>
      <c r="AH1213">
        <v>5403</v>
      </c>
      <c r="AI1213">
        <v>1</v>
      </c>
      <c r="AJ1213">
        <v>5540</v>
      </c>
      <c r="AK1213" t="s">
        <v>4521</v>
      </c>
      <c r="AO1213" t="s">
        <v>6954</v>
      </c>
      <c r="AS1213" t="s">
        <v>26</v>
      </c>
      <c r="AU1213">
        <v>5403</v>
      </c>
      <c r="AV1213">
        <v>5403</v>
      </c>
      <c r="AW1213">
        <v>5403</v>
      </c>
      <c r="AX1213">
        <v>2</v>
      </c>
      <c r="AY1213">
        <v>2</v>
      </c>
      <c r="AZ1213">
        <v>400</v>
      </c>
      <c r="BB1213">
        <v>748</v>
      </c>
      <c r="BG1213" t="s">
        <v>31</v>
      </c>
      <c r="BK1213" t="s">
        <v>31</v>
      </c>
      <c r="BL1213" t="s">
        <v>31</v>
      </c>
      <c r="BM1213" s="2">
        <v>42005</v>
      </c>
    </row>
    <row r="1214" spans="1:65">
      <c r="A1214" t="s">
        <v>4519</v>
      </c>
      <c r="B1214">
        <v>56551</v>
      </c>
      <c r="C1214" t="s">
        <v>1908</v>
      </c>
      <c r="D1214">
        <v>6551</v>
      </c>
      <c r="E1214" t="s">
        <v>1908</v>
      </c>
      <c r="F1214" t="s">
        <v>6954</v>
      </c>
      <c r="G1214">
        <v>1</v>
      </c>
      <c r="I1214" t="s">
        <v>6955</v>
      </c>
      <c r="J1214" t="s">
        <v>6877</v>
      </c>
      <c r="K1214" t="s">
        <v>1816</v>
      </c>
      <c r="M1214">
        <v>536700</v>
      </c>
      <c r="N1214">
        <v>1.1000000000000001</v>
      </c>
      <c r="O1214">
        <v>590.37</v>
      </c>
      <c r="Q1214" t="s">
        <v>4520</v>
      </c>
      <c r="R1214" s="2">
        <v>44927</v>
      </c>
      <c r="S1214">
        <v>5510</v>
      </c>
      <c r="T1214" s="2">
        <v>44562</v>
      </c>
      <c r="U1214" t="s">
        <v>6990</v>
      </c>
      <c r="V1214" t="s">
        <v>6991</v>
      </c>
      <c r="W1214">
        <v>0</v>
      </c>
      <c r="Y1214">
        <v>204</v>
      </c>
      <c r="Z1214" s="2">
        <v>42005</v>
      </c>
      <c r="AC1214" s="2">
        <v>45630</v>
      </c>
      <c r="AF1214" t="s">
        <v>20</v>
      </c>
      <c r="AG1214" t="s">
        <v>21</v>
      </c>
      <c r="AH1214">
        <v>5403</v>
      </c>
      <c r="AI1214">
        <v>1</v>
      </c>
      <c r="AJ1214">
        <v>5541</v>
      </c>
      <c r="AK1214" t="s">
        <v>4521</v>
      </c>
      <c r="AO1214" t="s">
        <v>6954</v>
      </c>
      <c r="AS1214" t="s">
        <v>26</v>
      </c>
      <c r="AU1214">
        <v>5403</v>
      </c>
      <c r="AV1214">
        <v>5403</v>
      </c>
      <c r="AW1214">
        <v>5403</v>
      </c>
      <c r="AX1214">
        <v>1</v>
      </c>
      <c r="AY1214">
        <v>3</v>
      </c>
      <c r="AZ1214">
        <v>400</v>
      </c>
      <c r="BB1214">
        <v>748</v>
      </c>
      <c r="BG1214" t="s">
        <v>31</v>
      </c>
      <c r="BK1214" t="s">
        <v>31</v>
      </c>
      <c r="BL1214" t="s">
        <v>31</v>
      </c>
      <c r="BM1214" s="2">
        <v>42005</v>
      </c>
    </row>
    <row r="1215" spans="1:65">
      <c r="A1215" t="s">
        <v>3806</v>
      </c>
      <c r="B1215">
        <v>56551</v>
      </c>
      <c r="C1215" t="s">
        <v>1908</v>
      </c>
      <c r="D1215">
        <v>6551</v>
      </c>
      <c r="E1215" t="s">
        <v>1908</v>
      </c>
      <c r="F1215" t="s">
        <v>7985</v>
      </c>
      <c r="G1215">
        <v>2</v>
      </c>
      <c r="I1215" t="s">
        <v>7986</v>
      </c>
      <c r="J1215" t="s">
        <v>6883</v>
      </c>
      <c r="K1215" t="s">
        <v>360</v>
      </c>
      <c r="L1215" t="s">
        <v>27</v>
      </c>
      <c r="M1215">
        <v>1902300</v>
      </c>
      <c r="N1215">
        <v>1.1000000000000001</v>
      </c>
      <c r="O1215">
        <v>2092.5300000000002</v>
      </c>
      <c r="Q1215" t="s">
        <v>3807</v>
      </c>
      <c r="R1215" s="2">
        <v>44927</v>
      </c>
      <c r="S1215">
        <v>5510</v>
      </c>
      <c r="T1215" s="2">
        <v>44562</v>
      </c>
      <c r="U1215" t="s">
        <v>6990</v>
      </c>
      <c r="V1215" t="s">
        <v>6991</v>
      </c>
      <c r="W1215">
        <v>0</v>
      </c>
      <c r="Y1215">
        <v>204</v>
      </c>
      <c r="Z1215" s="2">
        <v>42005</v>
      </c>
      <c r="AE1215" t="s">
        <v>7986</v>
      </c>
      <c r="AF1215" t="s">
        <v>20</v>
      </c>
      <c r="AG1215" t="s">
        <v>21</v>
      </c>
      <c r="AH1215">
        <v>5404</v>
      </c>
      <c r="AI1215">
        <v>1</v>
      </c>
      <c r="AJ1215">
        <v>5540</v>
      </c>
      <c r="AO1215" t="s">
        <v>7985</v>
      </c>
      <c r="AS1215" t="s">
        <v>26</v>
      </c>
      <c r="AU1215">
        <v>5404</v>
      </c>
      <c r="AV1215">
        <v>5404</v>
      </c>
      <c r="AW1215">
        <v>5404</v>
      </c>
      <c r="AX1215">
        <v>1</v>
      </c>
      <c r="AY1215">
        <v>1</v>
      </c>
      <c r="AZ1215">
        <v>400</v>
      </c>
      <c r="BB1215">
        <v>748</v>
      </c>
      <c r="BE1215" t="s">
        <v>2197</v>
      </c>
      <c r="BF1215" t="s">
        <v>2197</v>
      </c>
      <c r="BG1215" t="s">
        <v>31</v>
      </c>
      <c r="BK1215" t="s">
        <v>31</v>
      </c>
      <c r="BL1215" t="s">
        <v>31</v>
      </c>
      <c r="BM1215" s="2">
        <v>42005</v>
      </c>
    </row>
    <row r="1216" spans="1:65">
      <c r="A1216" t="s">
        <v>3810</v>
      </c>
      <c r="B1216">
        <v>56551</v>
      </c>
      <c r="C1216" t="s">
        <v>1908</v>
      </c>
      <c r="D1216">
        <v>6551</v>
      </c>
      <c r="E1216" t="s">
        <v>1908</v>
      </c>
      <c r="F1216" t="s">
        <v>7987</v>
      </c>
      <c r="G1216">
        <v>149</v>
      </c>
      <c r="I1216" t="s">
        <v>7988</v>
      </c>
      <c r="J1216" t="s">
        <v>6883</v>
      </c>
      <c r="K1216" t="s">
        <v>277</v>
      </c>
      <c r="L1216" t="s">
        <v>27</v>
      </c>
      <c r="M1216">
        <v>1270700</v>
      </c>
      <c r="N1216">
        <v>1.1000000000000001</v>
      </c>
      <c r="O1216">
        <v>1397.77</v>
      </c>
      <c r="Q1216" t="s">
        <v>3811</v>
      </c>
      <c r="R1216" s="2">
        <v>44927</v>
      </c>
      <c r="S1216">
        <v>5510</v>
      </c>
      <c r="T1216" s="2">
        <v>44562</v>
      </c>
      <c r="U1216" t="s">
        <v>6990</v>
      </c>
      <c r="V1216" t="s">
        <v>6991</v>
      </c>
      <c r="W1216">
        <v>0</v>
      </c>
      <c r="Y1216">
        <v>204</v>
      </c>
      <c r="Z1216" s="2">
        <v>42005</v>
      </c>
      <c r="AE1216" t="s">
        <v>7988</v>
      </c>
      <c r="AF1216" t="s">
        <v>20</v>
      </c>
      <c r="AG1216" t="s">
        <v>21</v>
      </c>
      <c r="AH1216">
        <v>5406</v>
      </c>
      <c r="AI1216">
        <v>1</v>
      </c>
      <c r="AJ1216">
        <v>5540</v>
      </c>
      <c r="AO1216" t="s">
        <v>7987</v>
      </c>
      <c r="AS1216" t="s">
        <v>26</v>
      </c>
      <c r="AU1216">
        <v>5406</v>
      </c>
      <c r="AV1216">
        <v>5406</v>
      </c>
      <c r="AW1216">
        <v>5406</v>
      </c>
      <c r="AX1216">
        <v>1</v>
      </c>
      <c r="AY1216">
        <v>1</v>
      </c>
      <c r="AZ1216">
        <v>400</v>
      </c>
      <c r="BB1216">
        <v>748</v>
      </c>
      <c r="BE1216" t="s">
        <v>3814</v>
      </c>
      <c r="BF1216" t="s">
        <v>3814</v>
      </c>
      <c r="BG1216" t="s">
        <v>31</v>
      </c>
      <c r="BK1216" t="s">
        <v>31</v>
      </c>
      <c r="BL1216" t="s">
        <v>31</v>
      </c>
      <c r="BM1216" s="2">
        <v>42005</v>
      </c>
    </row>
    <row r="1217" spans="1:65">
      <c r="A1217" t="s">
        <v>3810</v>
      </c>
      <c r="B1217">
        <v>56551</v>
      </c>
      <c r="C1217" t="s">
        <v>1908</v>
      </c>
      <c r="D1217">
        <v>6551</v>
      </c>
      <c r="E1217" t="s">
        <v>1908</v>
      </c>
      <c r="F1217" t="s">
        <v>7987</v>
      </c>
      <c r="G1217">
        <v>149</v>
      </c>
      <c r="I1217" t="s">
        <v>7988</v>
      </c>
      <c r="J1217" t="s">
        <v>6883</v>
      </c>
      <c r="K1217" t="s">
        <v>277</v>
      </c>
      <c r="L1217" t="s">
        <v>475</v>
      </c>
      <c r="M1217">
        <v>25800</v>
      </c>
      <c r="N1217">
        <v>1.1000000000000001</v>
      </c>
      <c r="O1217">
        <v>28.38</v>
      </c>
      <c r="Q1217" t="s">
        <v>3811</v>
      </c>
      <c r="R1217" s="2">
        <v>44927</v>
      </c>
      <c r="S1217">
        <v>5510</v>
      </c>
      <c r="T1217" s="2">
        <v>44562</v>
      </c>
      <c r="U1217" t="s">
        <v>6990</v>
      </c>
      <c r="V1217" t="s">
        <v>6991</v>
      </c>
      <c r="W1217">
        <v>0</v>
      </c>
      <c r="Y1217">
        <v>204</v>
      </c>
      <c r="Z1217" s="2">
        <v>42005</v>
      </c>
      <c r="AE1217" t="s">
        <v>7988</v>
      </c>
      <c r="AF1217" t="s">
        <v>20</v>
      </c>
      <c r="AG1217" t="s">
        <v>21</v>
      </c>
      <c r="AH1217">
        <v>5406</v>
      </c>
      <c r="AI1217">
        <v>1</v>
      </c>
      <c r="AJ1217">
        <v>5540</v>
      </c>
      <c r="AO1217" t="s">
        <v>7987</v>
      </c>
      <c r="AS1217" t="s">
        <v>26</v>
      </c>
      <c r="AU1217">
        <v>5406</v>
      </c>
      <c r="AV1217">
        <v>5406</v>
      </c>
      <c r="AW1217">
        <v>5406</v>
      </c>
      <c r="AX1217">
        <v>2</v>
      </c>
      <c r="AY1217">
        <v>2</v>
      </c>
      <c r="AZ1217">
        <v>400</v>
      </c>
      <c r="BB1217">
        <v>748</v>
      </c>
      <c r="BE1217" t="s">
        <v>3814</v>
      </c>
      <c r="BF1217" t="s">
        <v>3814</v>
      </c>
      <c r="BG1217" t="s">
        <v>31</v>
      </c>
      <c r="BK1217" t="s">
        <v>31</v>
      </c>
      <c r="BL1217" t="s">
        <v>31</v>
      </c>
      <c r="BM1217" s="2">
        <v>42005</v>
      </c>
    </row>
    <row r="1218" spans="1:65">
      <c r="A1218" t="s">
        <v>3810</v>
      </c>
      <c r="B1218">
        <v>56551</v>
      </c>
      <c r="C1218" t="s">
        <v>1908</v>
      </c>
      <c r="D1218">
        <v>6551</v>
      </c>
      <c r="E1218" t="s">
        <v>1908</v>
      </c>
      <c r="F1218" t="s">
        <v>7987</v>
      </c>
      <c r="G1218">
        <v>149</v>
      </c>
      <c r="I1218" t="s">
        <v>7988</v>
      </c>
      <c r="J1218" t="s">
        <v>6883</v>
      </c>
      <c r="K1218" t="s">
        <v>277</v>
      </c>
      <c r="L1218" t="s">
        <v>475</v>
      </c>
      <c r="M1218">
        <v>387500</v>
      </c>
      <c r="N1218">
        <v>1.1000000000000001</v>
      </c>
      <c r="O1218">
        <v>426.25</v>
      </c>
      <c r="Q1218" t="s">
        <v>3811</v>
      </c>
      <c r="R1218" s="2">
        <v>44927</v>
      </c>
      <c r="S1218">
        <v>5510</v>
      </c>
      <c r="T1218" s="2">
        <v>44562</v>
      </c>
      <c r="U1218" t="s">
        <v>6990</v>
      </c>
      <c r="V1218" t="s">
        <v>6991</v>
      </c>
      <c r="W1218">
        <v>0</v>
      </c>
      <c r="Y1218">
        <v>204</v>
      </c>
      <c r="Z1218" s="2">
        <v>42005</v>
      </c>
      <c r="AE1218" t="s">
        <v>7988</v>
      </c>
      <c r="AF1218" t="s">
        <v>20</v>
      </c>
      <c r="AG1218" t="s">
        <v>21</v>
      </c>
      <c r="AH1218">
        <v>5406</v>
      </c>
      <c r="AI1218">
        <v>1</v>
      </c>
      <c r="AJ1218">
        <v>5540</v>
      </c>
      <c r="AO1218" t="s">
        <v>7987</v>
      </c>
      <c r="AS1218" t="s">
        <v>26</v>
      </c>
      <c r="AU1218">
        <v>5406</v>
      </c>
      <c r="AV1218">
        <v>5406</v>
      </c>
      <c r="AW1218">
        <v>5406</v>
      </c>
      <c r="AX1218">
        <v>3</v>
      </c>
      <c r="AY1218">
        <v>3</v>
      </c>
      <c r="AZ1218">
        <v>400</v>
      </c>
      <c r="BB1218">
        <v>748</v>
      </c>
      <c r="BE1218" t="s">
        <v>3814</v>
      </c>
      <c r="BF1218" t="s">
        <v>3814</v>
      </c>
      <c r="BG1218" t="s">
        <v>31</v>
      </c>
      <c r="BK1218" t="s">
        <v>31</v>
      </c>
      <c r="BL1218" t="s">
        <v>31</v>
      </c>
      <c r="BM1218" s="2">
        <v>42005</v>
      </c>
    </row>
    <row r="1219" spans="1:65">
      <c r="A1219" t="s">
        <v>3810</v>
      </c>
      <c r="B1219">
        <v>56551</v>
      </c>
      <c r="C1219" t="s">
        <v>1908</v>
      </c>
      <c r="D1219">
        <v>6551</v>
      </c>
      <c r="E1219" t="s">
        <v>1908</v>
      </c>
      <c r="F1219" t="s">
        <v>7987</v>
      </c>
      <c r="G1219">
        <v>149</v>
      </c>
      <c r="I1219" t="s">
        <v>7988</v>
      </c>
      <c r="J1219" t="s">
        <v>6883</v>
      </c>
      <c r="K1219" t="s">
        <v>277</v>
      </c>
      <c r="L1219" t="s">
        <v>506</v>
      </c>
      <c r="M1219">
        <v>40800</v>
      </c>
      <c r="N1219">
        <v>1.1000000000000001</v>
      </c>
      <c r="O1219">
        <v>44.88</v>
      </c>
      <c r="Q1219" t="s">
        <v>3811</v>
      </c>
      <c r="R1219" s="2">
        <v>44927</v>
      </c>
      <c r="S1219">
        <v>5510</v>
      </c>
      <c r="T1219" s="2">
        <v>44562</v>
      </c>
      <c r="U1219" t="s">
        <v>6990</v>
      </c>
      <c r="V1219" t="s">
        <v>6991</v>
      </c>
      <c r="W1219">
        <v>0</v>
      </c>
      <c r="Y1219">
        <v>204</v>
      </c>
      <c r="Z1219" s="2">
        <v>42005</v>
      </c>
      <c r="AE1219" t="s">
        <v>7988</v>
      </c>
      <c r="AF1219" t="s">
        <v>20</v>
      </c>
      <c r="AG1219" t="s">
        <v>21</v>
      </c>
      <c r="AH1219">
        <v>5406</v>
      </c>
      <c r="AI1219">
        <v>1</v>
      </c>
      <c r="AJ1219">
        <v>5540</v>
      </c>
      <c r="AO1219" t="s">
        <v>7987</v>
      </c>
      <c r="AS1219" t="s">
        <v>26</v>
      </c>
      <c r="AU1219">
        <v>5406</v>
      </c>
      <c r="AV1219">
        <v>5406</v>
      </c>
      <c r="AW1219">
        <v>5406</v>
      </c>
      <c r="AX1219">
        <v>4</v>
      </c>
      <c r="AY1219">
        <v>4</v>
      </c>
      <c r="AZ1219">
        <v>400</v>
      </c>
      <c r="BB1219">
        <v>748</v>
      </c>
      <c r="BE1219" t="s">
        <v>3814</v>
      </c>
      <c r="BF1219" t="s">
        <v>3814</v>
      </c>
      <c r="BG1219" t="s">
        <v>31</v>
      </c>
      <c r="BK1219" t="s">
        <v>31</v>
      </c>
      <c r="BL1219" t="s">
        <v>31</v>
      </c>
      <c r="BM1219" s="2">
        <v>42005</v>
      </c>
    </row>
    <row r="1220" spans="1:65">
      <c r="A1220" t="s">
        <v>3810</v>
      </c>
      <c r="B1220">
        <v>56551</v>
      </c>
      <c r="C1220" t="s">
        <v>1908</v>
      </c>
      <c r="D1220">
        <v>6551</v>
      </c>
      <c r="E1220" t="s">
        <v>1908</v>
      </c>
      <c r="F1220" t="s">
        <v>7987</v>
      </c>
      <c r="G1220">
        <v>149</v>
      </c>
      <c r="I1220" t="s">
        <v>7988</v>
      </c>
      <c r="J1220" t="s">
        <v>6883</v>
      </c>
      <c r="K1220" t="s">
        <v>277</v>
      </c>
      <c r="L1220" t="s">
        <v>506</v>
      </c>
      <c r="M1220">
        <v>52500</v>
      </c>
      <c r="N1220">
        <v>1.1000000000000001</v>
      </c>
      <c r="O1220">
        <v>57.75</v>
      </c>
      <c r="Q1220" t="s">
        <v>3811</v>
      </c>
      <c r="R1220" s="2">
        <v>44927</v>
      </c>
      <c r="S1220">
        <v>5510</v>
      </c>
      <c r="T1220" s="2">
        <v>44562</v>
      </c>
      <c r="U1220" t="s">
        <v>6990</v>
      </c>
      <c r="V1220" t="s">
        <v>6991</v>
      </c>
      <c r="W1220">
        <v>0</v>
      </c>
      <c r="Y1220">
        <v>204</v>
      </c>
      <c r="Z1220" s="2">
        <v>42005</v>
      </c>
      <c r="AE1220" t="s">
        <v>7988</v>
      </c>
      <c r="AF1220" t="s">
        <v>20</v>
      </c>
      <c r="AG1220" t="s">
        <v>21</v>
      </c>
      <c r="AH1220">
        <v>5406</v>
      </c>
      <c r="AI1220">
        <v>1</v>
      </c>
      <c r="AJ1220">
        <v>5540</v>
      </c>
      <c r="AO1220" t="s">
        <v>7987</v>
      </c>
      <c r="AS1220" t="s">
        <v>26</v>
      </c>
      <c r="AU1220">
        <v>5406</v>
      </c>
      <c r="AV1220">
        <v>5406</v>
      </c>
      <c r="AW1220">
        <v>5406</v>
      </c>
      <c r="AX1220">
        <v>5</v>
      </c>
      <c r="AY1220">
        <v>5</v>
      </c>
      <c r="AZ1220">
        <v>400</v>
      </c>
      <c r="BB1220">
        <v>748</v>
      </c>
      <c r="BE1220" t="s">
        <v>3814</v>
      </c>
      <c r="BF1220" t="s">
        <v>3814</v>
      </c>
      <c r="BG1220" t="s">
        <v>31</v>
      </c>
      <c r="BK1220" t="s">
        <v>31</v>
      </c>
      <c r="BL1220" t="s">
        <v>31</v>
      </c>
      <c r="BM1220" s="2">
        <v>42005</v>
      </c>
    </row>
    <row r="1221" spans="1:65">
      <c r="A1221" t="s">
        <v>3810</v>
      </c>
      <c r="B1221">
        <v>56551</v>
      </c>
      <c r="C1221" t="s">
        <v>1908</v>
      </c>
      <c r="D1221">
        <v>6551</v>
      </c>
      <c r="E1221" t="s">
        <v>1908</v>
      </c>
      <c r="F1221" t="s">
        <v>7987</v>
      </c>
      <c r="G1221">
        <v>149</v>
      </c>
      <c r="I1221" t="s">
        <v>7988</v>
      </c>
      <c r="J1221" t="s">
        <v>6883</v>
      </c>
      <c r="K1221" t="s">
        <v>277</v>
      </c>
      <c r="L1221" t="s">
        <v>475</v>
      </c>
      <c r="M1221">
        <v>7900</v>
      </c>
      <c r="N1221">
        <v>1.1000000000000001</v>
      </c>
      <c r="O1221">
        <v>8.69</v>
      </c>
      <c r="Q1221" t="s">
        <v>3811</v>
      </c>
      <c r="R1221" s="2">
        <v>44927</v>
      </c>
      <c r="S1221">
        <v>5510</v>
      </c>
      <c r="T1221" s="2">
        <v>44562</v>
      </c>
      <c r="U1221" t="s">
        <v>6990</v>
      </c>
      <c r="V1221" t="s">
        <v>6991</v>
      </c>
      <c r="W1221">
        <v>0</v>
      </c>
      <c r="Y1221">
        <v>204</v>
      </c>
      <c r="Z1221" s="2">
        <v>42005</v>
      </c>
      <c r="AE1221" t="s">
        <v>7988</v>
      </c>
      <c r="AF1221" t="s">
        <v>20</v>
      </c>
      <c r="AG1221" t="s">
        <v>21</v>
      </c>
      <c r="AH1221">
        <v>5406</v>
      </c>
      <c r="AI1221">
        <v>1</v>
      </c>
      <c r="AJ1221">
        <v>5540</v>
      </c>
      <c r="AO1221" t="s">
        <v>7987</v>
      </c>
      <c r="AS1221" t="s">
        <v>26</v>
      </c>
      <c r="AU1221">
        <v>5406</v>
      </c>
      <c r="AV1221">
        <v>5406</v>
      </c>
      <c r="AW1221">
        <v>5406</v>
      </c>
      <c r="AX1221">
        <v>6</v>
      </c>
      <c r="AY1221">
        <v>6</v>
      </c>
      <c r="AZ1221">
        <v>400</v>
      </c>
      <c r="BB1221">
        <v>748</v>
      </c>
      <c r="BE1221" t="s">
        <v>3814</v>
      </c>
      <c r="BF1221" t="s">
        <v>3814</v>
      </c>
      <c r="BG1221" t="s">
        <v>31</v>
      </c>
      <c r="BK1221" t="s">
        <v>31</v>
      </c>
      <c r="BL1221" t="s">
        <v>31</v>
      </c>
      <c r="BM1221" s="2">
        <v>42005</v>
      </c>
    </row>
    <row r="1222" spans="1:65">
      <c r="A1222" t="s">
        <v>3815</v>
      </c>
      <c r="B1222">
        <v>56551</v>
      </c>
      <c r="C1222" t="s">
        <v>1908</v>
      </c>
      <c r="D1222">
        <v>6551</v>
      </c>
      <c r="E1222" t="s">
        <v>1908</v>
      </c>
      <c r="F1222" t="s">
        <v>3455</v>
      </c>
      <c r="G1222">
        <v>685</v>
      </c>
      <c r="I1222" t="s">
        <v>7989</v>
      </c>
      <c r="J1222" t="s">
        <v>6883</v>
      </c>
      <c r="K1222" t="s">
        <v>258</v>
      </c>
      <c r="L1222" t="s">
        <v>27</v>
      </c>
      <c r="M1222">
        <v>473500</v>
      </c>
      <c r="N1222">
        <v>1.1000000000000001</v>
      </c>
      <c r="O1222">
        <v>520.85</v>
      </c>
      <c r="Q1222" t="s">
        <v>2308</v>
      </c>
      <c r="R1222" s="2">
        <v>44927</v>
      </c>
      <c r="S1222">
        <v>5510</v>
      </c>
      <c r="T1222" s="2">
        <v>44562</v>
      </c>
      <c r="U1222" t="s">
        <v>6990</v>
      </c>
      <c r="V1222" t="s">
        <v>6991</v>
      </c>
      <c r="W1222">
        <v>0</v>
      </c>
      <c r="Y1222">
        <v>204</v>
      </c>
      <c r="Z1222" s="2">
        <v>42005</v>
      </c>
      <c r="AC1222" s="2">
        <v>42265</v>
      </c>
      <c r="AE1222" t="s">
        <v>7989</v>
      </c>
      <c r="AF1222" t="s">
        <v>20</v>
      </c>
      <c r="AG1222" t="s">
        <v>21</v>
      </c>
      <c r="AH1222">
        <v>5409</v>
      </c>
      <c r="AI1222">
        <v>1</v>
      </c>
      <c r="AJ1222">
        <v>5540</v>
      </c>
      <c r="AO1222" t="s">
        <v>3455</v>
      </c>
      <c r="AS1222" t="s">
        <v>26</v>
      </c>
      <c r="AU1222">
        <v>5409</v>
      </c>
      <c r="AV1222">
        <v>5409</v>
      </c>
      <c r="AW1222">
        <v>5409</v>
      </c>
      <c r="AX1222">
        <v>1</v>
      </c>
      <c r="AY1222">
        <v>1</v>
      </c>
      <c r="AZ1222">
        <v>400</v>
      </c>
      <c r="BB1222">
        <v>748</v>
      </c>
      <c r="BE1222" t="s">
        <v>3817</v>
      </c>
      <c r="BF1222" t="s">
        <v>3817</v>
      </c>
      <c r="BG1222" t="s">
        <v>31</v>
      </c>
      <c r="BK1222" t="s">
        <v>31</v>
      </c>
      <c r="BL1222" t="s">
        <v>31</v>
      </c>
      <c r="BM1222" s="2">
        <v>42005</v>
      </c>
    </row>
    <row r="1223" spans="1:65">
      <c r="A1223" t="s">
        <v>3815</v>
      </c>
      <c r="B1223">
        <v>56551</v>
      </c>
      <c r="C1223" t="s">
        <v>1908</v>
      </c>
      <c r="D1223">
        <v>6551</v>
      </c>
      <c r="E1223" t="s">
        <v>1908</v>
      </c>
      <c r="F1223" t="s">
        <v>3455</v>
      </c>
      <c r="G1223">
        <v>685</v>
      </c>
      <c r="I1223" t="s">
        <v>7989</v>
      </c>
      <c r="J1223" t="s">
        <v>6883</v>
      </c>
      <c r="K1223" t="s">
        <v>258</v>
      </c>
      <c r="L1223" t="s">
        <v>506</v>
      </c>
      <c r="M1223">
        <v>280500</v>
      </c>
      <c r="N1223">
        <v>1.1000000000000001</v>
      </c>
      <c r="O1223">
        <v>308.55</v>
      </c>
      <c r="Q1223" t="s">
        <v>2308</v>
      </c>
      <c r="R1223" s="2">
        <v>44927</v>
      </c>
      <c r="S1223">
        <v>5510</v>
      </c>
      <c r="T1223" s="2">
        <v>44562</v>
      </c>
      <c r="U1223" t="s">
        <v>6990</v>
      </c>
      <c r="V1223" t="s">
        <v>6991</v>
      </c>
      <c r="W1223">
        <v>0</v>
      </c>
      <c r="Y1223">
        <v>204</v>
      </c>
      <c r="Z1223" s="2">
        <v>42005</v>
      </c>
      <c r="AC1223" s="2">
        <v>42265</v>
      </c>
      <c r="AE1223" t="s">
        <v>7989</v>
      </c>
      <c r="AF1223" t="s">
        <v>20</v>
      </c>
      <c r="AG1223" t="s">
        <v>21</v>
      </c>
      <c r="AH1223">
        <v>5409</v>
      </c>
      <c r="AI1223">
        <v>1</v>
      </c>
      <c r="AJ1223">
        <v>5540</v>
      </c>
      <c r="AO1223" t="s">
        <v>3455</v>
      </c>
      <c r="AS1223" t="s">
        <v>26</v>
      </c>
      <c r="AU1223">
        <v>5409</v>
      </c>
      <c r="AV1223">
        <v>5409</v>
      </c>
      <c r="AW1223">
        <v>5409</v>
      </c>
      <c r="AX1223">
        <v>2</v>
      </c>
      <c r="AY1223">
        <v>2</v>
      </c>
      <c r="AZ1223">
        <v>400</v>
      </c>
      <c r="BB1223">
        <v>748</v>
      </c>
      <c r="BE1223" t="s">
        <v>3817</v>
      </c>
      <c r="BF1223" t="s">
        <v>3817</v>
      </c>
      <c r="BG1223" t="s">
        <v>31</v>
      </c>
      <c r="BK1223" t="s">
        <v>31</v>
      </c>
      <c r="BL1223" t="s">
        <v>31</v>
      </c>
      <c r="BM1223" s="2">
        <v>42005</v>
      </c>
    </row>
    <row r="1224" spans="1:65">
      <c r="A1224" t="s">
        <v>3818</v>
      </c>
      <c r="B1224">
        <v>56551</v>
      </c>
      <c r="C1224" t="s">
        <v>1908</v>
      </c>
      <c r="D1224">
        <v>6551</v>
      </c>
      <c r="E1224" t="s">
        <v>1908</v>
      </c>
      <c r="F1224" t="s">
        <v>3455</v>
      </c>
      <c r="G1224">
        <v>737</v>
      </c>
      <c r="I1224" t="s">
        <v>7990</v>
      </c>
      <c r="J1224" t="s">
        <v>6883</v>
      </c>
      <c r="K1224" t="s">
        <v>258</v>
      </c>
      <c r="L1224" t="s">
        <v>27</v>
      </c>
      <c r="M1224">
        <v>473500</v>
      </c>
      <c r="N1224">
        <v>1.1000000000000001</v>
      </c>
      <c r="O1224">
        <v>520.85</v>
      </c>
      <c r="Q1224" t="s">
        <v>2308</v>
      </c>
      <c r="R1224" s="2">
        <v>44927</v>
      </c>
      <c r="S1224">
        <v>5510</v>
      </c>
      <c r="T1224" s="2">
        <v>44562</v>
      </c>
      <c r="U1224" t="s">
        <v>6990</v>
      </c>
      <c r="V1224" t="s">
        <v>6991</v>
      </c>
      <c r="W1224">
        <v>0</v>
      </c>
      <c r="Y1224">
        <v>204</v>
      </c>
      <c r="Z1224" s="2">
        <v>42005</v>
      </c>
      <c r="AC1224" s="2">
        <v>42265</v>
      </c>
      <c r="AE1224" t="s">
        <v>7990</v>
      </c>
      <c r="AF1224" t="s">
        <v>20</v>
      </c>
      <c r="AG1224" t="s">
        <v>21</v>
      </c>
      <c r="AH1224">
        <v>5410</v>
      </c>
      <c r="AI1224">
        <v>1</v>
      </c>
      <c r="AJ1224">
        <v>5540</v>
      </c>
      <c r="AO1224" t="s">
        <v>3455</v>
      </c>
      <c r="AS1224" t="s">
        <v>26</v>
      </c>
      <c r="AU1224">
        <v>5410</v>
      </c>
      <c r="AV1224">
        <v>5410</v>
      </c>
      <c r="AW1224">
        <v>5410</v>
      </c>
      <c r="AX1224">
        <v>1</v>
      </c>
      <c r="AY1224">
        <v>1</v>
      </c>
      <c r="AZ1224">
        <v>400</v>
      </c>
      <c r="BB1224">
        <v>748</v>
      </c>
      <c r="BE1224" t="s">
        <v>3814</v>
      </c>
      <c r="BF1224" t="s">
        <v>3814</v>
      </c>
      <c r="BG1224" t="s">
        <v>31</v>
      </c>
      <c r="BK1224" t="s">
        <v>31</v>
      </c>
      <c r="BL1224" t="s">
        <v>31</v>
      </c>
      <c r="BM1224" s="2">
        <v>42005</v>
      </c>
    </row>
    <row r="1225" spans="1:65">
      <c r="A1225" t="s">
        <v>3818</v>
      </c>
      <c r="B1225">
        <v>56551</v>
      </c>
      <c r="C1225" t="s">
        <v>1908</v>
      </c>
      <c r="D1225">
        <v>6551</v>
      </c>
      <c r="E1225" t="s">
        <v>1908</v>
      </c>
      <c r="F1225" t="s">
        <v>3455</v>
      </c>
      <c r="G1225">
        <v>737</v>
      </c>
      <c r="I1225" t="s">
        <v>7990</v>
      </c>
      <c r="J1225" t="s">
        <v>6883</v>
      </c>
      <c r="K1225" t="s">
        <v>258</v>
      </c>
      <c r="L1225" t="s">
        <v>506</v>
      </c>
      <c r="M1225">
        <v>131200</v>
      </c>
      <c r="N1225">
        <v>1.1000000000000001</v>
      </c>
      <c r="O1225">
        <v>144.32</v>
      </c>
      <c r="Q1225" t="s">
        <v>2308</v>
      </c>
      <c r="R1225" s="2">
        <v>44927</v>
      </c>
      <c r="S1225">
        <v>5510</v>
      </c>
      <c r="T1225" s="2">
        <v>44562</v>
      </c>
      <c r="U1225" t="s">
        <v>6990</v>
      </c>
      <c r="V1225" t="s">
        <v>6991</v>
      </c>
      <c r="W1225">
        <v>0</v>
      </c>
      <c r="Y1225">
        <v>204</v>
      </c>
      <c r="Z1225" s="2">
        <v>42005</v>
      </c>
      <c r="AC1225" s="2">
        <v>42265</v>
      </c>
      <c r="AE1225" t="s">
        <v>7990</v>
      </c>
      <c r="AF1225" t="s">
        <v>20</v>
      </c>
      <c r="AG1225" t="s">
        <v>21</v>
      </c>
      <c r="AH1225">
        <v>5410</v>
      </c>
      <c r="AI1225">
        <v>1</v>
      </c>
      <c r="AJ1225">
        <v>5540</v>
      </c>
      <c r="AO1225" t="s">
        <v>3455</v>
      </c>
      <c r="AS1225" t="s">
        <v>26</v>
      </c>
      <c r="AU1225">
        <v>5410</v>
      </c>
      <c r="AV1225">
        <v>5410</v>
      </c>
      <c r="AW1225">
        <v>5410</v>
      </c>
      <c r="AX1225">
        <v>2</v>
      </c>
      <c r="AY1225">
        <v>2</v>
      </c>
      <c r="AZ1225">
        <v>400</v>
      </c>
      <c r="BB1225">
        <v>748</v>
      </c>
      <c r="BE1225" t="s">
        <v>3821</v>
      </c>
      <c r="BF1225" t="s">
        <v>3821</v>
      </c>
      <c r="BG1225" t="s">
        <v>31</v>
      </c>
      <c r="BK1225" t="s">
        <v>31</v>
      </c>
      <c r="BL1225" t="s">
        <v>31</v>
      </c>
      <c r="BM1225" s="2">
        <v>42005</v>
      </c>
    </row>
    <row r="1226" spans="1:65">
      <c r="A1226" t="s">
        <v>3822</v>
      </c>
      <c r="B1226">
        <v>56551</v>
      </c>
      <c r="C1226" t="s">
        <v>1908</v>
      </c>
      <c r="D1226">
        <v>6551</v>
      </c>
      <c r="E1226" t="s">
        <v>1908</v>
      </c>
      <c r="F1226" t="s">
        <v>3455</v>
      </c>
      <c r="G1226">
        <v>756</v>
      </c>
      <c r="I1226" t="s">
        <v>7991</v>
      </c>
      <c r="J1226" t="s">
        <v>6883</v>
      </c>
      <c r="K1226" t="s">
        <v>258</v>
      </c>
      <c r="L1226" t="s">
        <v>506</v>
      </c>
      <c r="M1226">
        <v>996000</v>
      </c>
      <c r="N1226">
        <v>1.1000000000000001</v>
      </c>
      <c r="O1226">
        <v>1095.5999999999999</v>
      </c>
      <c r="Q1226" t="s">
        <v>2308</v>
      </c>
      <c r="R1226" s="2">
        <v>44927</v>
      </c>
      <c r="S1226">
        <v>5510</v>
      </c>
      <c r="T1226" s="2">
        <v>44562</v>
      </c>
      <c r="U1226" t="s">
        <v>6990</v>
      </c>
      <c r="V1226" t="s">
        <v>6991</v>
      </c>
      <c r="W1226">
        <v>0</v>
      </c>
      <c r="Y1226">
        <v>204</v>
      </c>
      <c r="Z1226" s="2">
        <v>42005</v>
      </c>
      <c r="AC1226" s="2">
        <v>42265</v>
      </c>
      <c r="AF1226" t="s">
        <v>20</v>
      </c>
      <c r="AG1226" t="s">
        <v>21</v>
      </c>
      <c r="AH1226">
        <v>5412</v>
      </c>
      <c r="AI1226">
        <v>1</v>
      </c>
      <c r="AJ1226">
        <v>5540</v>
      </c>
      <c r="AO1226" t="s">
        <v>3455</v>
      </c>
      <c r="AS1226" t="s">
        <v>26</v>
      </c>
      <c r="AU1226">
        <v>5412</v>
      </c>
      <c r="AV1226">
        <v>5412</v>
      </c>
      <c r="AW1226">
        <v>5412</v>
      </c>
      <c r="AX1226">
        <v>1</v>
      </c>
      <c r="AY1226">
        <v>1</v>
      </c>
      <c r="AZ1226">
        <v>400</v>
      </c>
      <c r="BB1226">
        <v>748</v>
      </c>
      <c r="BE1226" t="s">
        <v>3825</v>
      </c>
      <c r="BF1226" t="s">
        <v>3825</v>
      </c>
      <c r="BG1226" t="s">
        <v>31</v>
      </c>
      <c r="BK1226" t="s">
        <v>31</v>
      </c>
      <c r="BL1226" t="s">
        <v>31</v>
      </c>
      <c r="BM1226" s="2">
        <v>42005</v>
      </c>
    </row>
    <row r="1227" spans="1:65">
      <c r="A1227" t="s">
        <v>3822</v>
      </c>
      <c r="B1227">
        <v>56551</v>
      </c>
      <c r="C1227" t="s">
        <v>1908</v>
      </c>
      <c r="D1227">
        <v>6551</v>
      </c>
      <c r="E1227" t="s">
        <v>1908</v>
      </c>
      <c r="F1227" t="s">
        <v>3455</v>
      </c>
      <c r="G1227">
        <v>756</v>
      </c>
      <c r="I1227" t="s">
        <v>7990</v>
      </c>
      <c r="J1227" t="s">
        <v>6883</v>
      </c>
      <c r="K1227" t="s">
        <v>258</v>
      </c>
      <c r="L1227" t="s">
        <v>506</v>
      </c>
      <c r="M1227">
        <v>215700</v>
      </c>
      <c r="N1227">
        <v>1.1000000000000001</v>
      </c>
      <c r="O1227">
        <v>237.27</v>
      </c>
      <c r="Q1227" t="s">
        <v>2308</v>
      </c>
      <c r="R1227" s="2">
        <v>44927</v>
      </c>
      <c r="S1227">
        <v>5510</v>
      </c>
      <c r="T1227" s="2">
        <v>44562</v>
      </c>
      <c r="U1227" t="s">
        <v>6990</v>
      </c>
      <c r="V1227" t="s">
        <v>6991</v>
      </c>
      <c r="W1227">
        <v>0</v>
      </c>
      <c r="Y1227">
        <v>204</v>
      </c>
      <c r="Z1227" s="2">
        <v>42005</v>
      </c>
      <c r="AC1227" s="2">
        <v>42265</v>
      </c>
      <c r="AF1227" t="s">
        <v>20</v>
      </c>
      <c r="AG1227" t="s">
        <v>21</v>
      </c>
      <c r="AH1227">
        <v>5412</v>
      </c>
      <c r="AI1227">
        <v>1</v>
      </c>
      <c r="AJ1227">
        <v>5540</v>
      </c>
      <c r="AO1227" t="s">
        <v>3455</v>
      </c>
      <c r="AS1227" t="s">
        <v>26</v>
      </c>
      <c r="AU1227">
        <v>5412</v>
      </c>
      <c r="AV1227">
        <v>5412</v>
      </c>
      <c r="AW1227">
        <v>5412</v>
      </c>
      <c r="AX1227">
        <v>2</v>
      </c>
      <c r="AY1227">
        <v>2</v>
      </c>
      <c r="AZ1227">
        <v>400</v>
      </c>
      <c r="BB1227">
        <v>748</v>
      </c>
      <c r="BE1227" t="s">
        <v>3825</v>
      </c>
      <c r="BF1227" t="s">
        <v>3825</v>
      </c>
      <c r="BG1227" t="s">
        <v>31</v>
      </c>
      <c r="BK1227" t="s">
        <v>31</v>
      </c>
      <c r="BL1227" t="s">
        <v>31</v>
      </c>
      <c r="BM1227" s="2">
        <v>42005</v>
      </c>
    </row>
    <row r="1228" spans="1:65">
      <c r="A1228" t="s">
        <v>3828</v>
      </c>
      <c r="B1228">
        <v>56551</v>
      </c>
      <c r="C1228" t="s">
        <v>1908</v>
      </c>
      <c r="D1228">
        <v>6551</v>
      </c>
      <c r="E1228" t="s">
        <v>1908</v>
      </c>
      <c r="F1228" t="s">
        <v>3455</v>
      </c>
      <c r="G1228">
        <v>925</v>
      </c>
      <c r="I1228" t="s">
        <v>7990</v>
      </c>
      <c r="J1228" t="s">
        <v>6883</v>
      </c>
      <c r="K1228" t="s">
        <v>206</v>
      </c>
      <c r="L1228" t="s">
        <v>27</v>
      </c>
      <c r="M1228">
        <v>198300</v>
      </c>
      <c r="N1228">
        <v>1.1000000000000001</v>
      </c>
      <c r="O1228">
        <v>218.13</v>
      </c>
      <c r="Q1228" t="s">
        <v>2308</v>
      </c>
      <c r="R1228" s="2">
        <v>44927</v>
      </c>
      <c r="S1228">
        <v>5510</v>
      </c>
      <c r="T1228" s="2">
        <v>44562</v>
      </c>
      <c r="U1228" t="s">
        <v>6990</v>
      </c>
      <c r="V1228" t="s">
        <v>6991</v>
      </c>
      <c r="W1228">
        <v>0</v>
      </c>
      <c r="Y1228">
        <v>204</v>
      </c>
      <c r="Z1228" s="2">
        <v>42005</v>
      </c>
      <c r="AF1228" t="s">
        <v>20</v>
      </c>
      <c r="AG1228" t="s">
        <v>21</v>
      </c>
      <c r="AH1228">
        <v>5414</v>
      </c>
      <c r="AI1228">
        <v>1</v>
      </c>
      <c r="AJ1228">
        <v>5540</v>
      </c>
      <c r="AO1228" t="s">
        <v>3829</v>
      </c>
      <c r="AP1228" t="s">
        <v>7992</v>
      </c>
      <c r="AQ1228" t="s">
        <v>7259</v>
      </c>
      <c r="AS1228" t="s">
        <v>26</v>
      </c>
      <c r="AU1228">
        <v>5414</v>
      </c>
      <c r="AV1228">
        <v>5414</v>
      </c>
      <c r="AW1228">
        <v>5414</v>
      </c>
      <c r="AX1228">
        <v>1</v>
      </c>
      <c r="AY1228">
        <v>1</v>
      </c>
      <c r="AZ1228">
        <v>400</v>
      </c>
      <c r="BB1228">
        <v>748</v>
      </c>
      <c r="BG1228" t="s">
        <v>31</v>
      </c>
      <c r="BK1228" t="s">
        <v>31</v>
      </c>
      <c r="BL1228" t="s">
        <v>31</v>
      </c>
      <c r="BM1228" s="2">
        <v>42005</v>
      </c>
    </row>
    <row r="1229" spans="1:65">
      <c r="A1229" t="s">
        <v>3828</v>
      </c>
      <c r="B1229">
        <v>56551</v>
      </c>
      <c r="C1229" t="s">
        <v>1908</v>
      </c>
      <c r="D1229">
        <v>6551</v>
      </c>
      <c r="E1229" t="s">
        <v>1908</v>
      </c>
      <c r="F1229" t="s">
        <v>3455</v>
      </c>
      <c r="G1229">
        <v>925</v>
      </c>
      <c r="I1229" t="s">
        <v>7990</v>
      </c>
      <c r="J1229" t="s">
        <v>6883</v>
      </c>
      <c r="K1229" t="s">
        <v>206</v>
      </c>
      <c r="L1229" t="s">
        <v>475</v>
      </c>
      <c r="M1229">
        <v>107400</v>
      </c>
      <c r="N1229">
        <v>1.1000000000000001</v>
      </c>
      <c r="O1229">
        <v>118.14</v>
      </c>
      <c r="Q1229" t="s">
        <v>2308</v>
      </c>
      <c r="R1229" s="2">
        <v>44927</v>
      </c>
      <c r="S1229">
        <v>5510</v>
      </c>
      <c r="T1229" s="2">
        <v>44562</v>
      </c>
      <c r="U1229" t="s">
        <v>6990</v>
      </c>
      <c r="V1229" t="s">
        <v>6991</v>
      </c>
      <c r="W1229">
        <v>0</v>
      </c>
      <c r="Y1229">
        <v>204</v>
      </c>
      <c r="Z1229" s="2">
        <v>42005</v>
      </c>
      <c r="AF1229" t="s">
        <v>20</v>
      </c>
      <c r="AG1229" t="s">
        <v>21</v>
      </c>
      <c r="AH1229">
        <v>5414</v>
      </c>
      <c r="AI1229">
        <v>1</v>
      </c>
      <c r="AJ1229">
        <v>5540</v>
      </c>
      <c r="AO1229" t="s">
        <v>3829</v>
      </c>
      <c r="AP1229" t="s">
        <v>7992</v>
      </c>
      <c r="AQ1229" t="s">
        <v>7259</v>
      </c>
      <c r="AS1229" t="s">
        <v>26</v>
      </c>
      <c r="AU1229">
        <v>5414</v>
      </c>
      <c r="AV1229">
        <v>5414</v>
      </c>
      <c r="AW1229">
        <v>5414</v>
      </c>
      <c r="AX1229">
        <v>2</v>
      </c>
      <c r="AY1229">
        <v>2</v>
      </c>
      <c r="AZ1229">
        <v>400</v>
      </c>
      <c r="BB1229">
        <v>748</v>
      </c>
      <c r="BG1229" t="s">
        <v>31</v>
      </c>
      <c r="BK1229" t="s">
        <v>31</v>
      </c>
      <c r="BL1229" t="s">
        <v>31</v>
      </c>
      <c r="BM1229" s="2">
        <v>42005</v>
      </c>
    </row>
    <row r="1230" spans="1:65">
      <c r="A1230" t="s">
        <v>3828</v>
      </c>
      <c r="B1230">
        <v>56551</v>
      </c>
      <c r="C1230" t="s">
        <v>1908</v>
      </c>
      <c r="D1230">
        <v>6551</v>
      </c>
      <c r="E1230" t="s">
        <v>1908</v>
      </c>
      <c r="F1230" t="s">
        <v>3455</v>
      </c>
      <c r="G1230">
        <v>925</v>
      </c>
      <c r="I1230" t="s">
        <v>7990</v>
      </c>
      <c r="J1230" t="s">
        <v>6883</v>
      </c>
      <c r="K1230" t="s">
        <v>200</v>
      </c>
      <c r="L1230" t="s">
        <v>506</v>
      </c>
      <c r="M1230">
        <v>39400</v>
      </c>
      <c r="N1230">
        <v>1.1000000000000001</v>
      </c>
      <c r="O1230">
        <v>43.34</v>
      </c>
      <c r="Q1230" t="s">
        <v>2308</v>
      </c>
      <c r="R1230" s="2">
        <v>44927</v>
      </c>
      <c r="S1230">
        <v>5510</v>
      </c>
      <c r="T1230" s="2">
        <v>44562</v>
      </c>
      <c r="U1230" t="s">
        <v>6990</v>
      </c>
      <c r="V1230" t="s">
        <v>6991</v>
      </c>
      <c r="W1230">
        <v>0</v>
      </c>
      <c r="Y1230">
        <v>204</v>
      </c>
      <c r="Z1230" s="2">
        <v>42005</v>
      </c>
      <c r="AF1230" t="s">
        <v>20</v>
      </c>
      <c r="AG1230" t="s">
        <v>21</v>
      </c>
      <c r="AH1230">
        <v>5414</v>
      </c>
      <c r="AI1230">
        <v>1</v>
      </c>
      <c r="AJ1230">
        <v>5540</v>
      </c>
      <c r="AO1230" t="s">
        <v>3829</v>
      </c>
      <c r="AP1230" t="s">
        <v>7992</v>
      </c>
      <c r="AQ1230" t="s">
        <v>7259</v>
      </c>
      <c r="AS1230" t="s">
        <v>26</v>
      </c>
      <c r="AU1230">
        <v>5414</v>
      </c>
      <c r="AV1230">
        <v>5414</v>
      </c>
      <c r="AW1230">
        <v>5414</v>
      </c>
      <c r="AX1230">
        <v>3</v>
      </c>
      <c r="AY1230">
        <v>3</v>
      </c>
      <c r="AZ1230">
        <v>400</v>
      </c>
      <c r="BB1230">
        <v>748</v>
      </c>
      <c r="BG1230" t="s">
        <v>31</v>
      </c>
      <c r="BK1230" t="s">
        <v>31</v>
      </c>
      <c r="BL1230" t="s">
        <v>31</v>
      </c>
      <c r="BM1230" s="2">
        <v>42005</v>
      </c>
    </row>
    <row r="1231" spans="1:65">
      <c r="A1231" t="s">
        <v>3830</v>
      </c>
      <c r="B1231">
        <v>56551</v>
      </c>
      <c r="C1231" t="s">
        <v>1908</v>
      </c>
      <c r="D1231">
        <v>6551</v>
      </c>
      <c r="E1231" t="s">
        <v>1908</v>
      </c>
      <c r="F1231" t="s">
        <v>7987</v>
      </c>
      <c r="G1231">
        <v>2</v>
      </c>
      <c r="I1231" t="s">
        <v>7993</v>
      </c>
      <c r="J1231" t="s">
        <v>6883</v>
      </c>
      <c r="K1231" t="s">
        <v>358</v>
      </c>
      <c r="L1231" t="s">
        <v>506</v>
      </c>
      <c r="M1231">
        <v>1642500</v>
      </c>
      <c r="N1231">
        <v>1.1000000000000001</v>
      </c>
      <c r="O1231">
        <v>1806.75</v>
      </c>
      <c r="Q1231" t="s">
        <v>3811</v>
      </c>
      <c r="R1231" s="2">
        <v>44927</v>
      </c>
      <c r="S1231">
        <v>5510</v>
      </c>
      <c r="T1231" s="2">
        <v>44562</v>
      </c>
      <c r="U1231" t="s">
        <v>6990</v>
      </c>
      <c r="V1231" t="s">
        <v>6991</v>
      </c>
      <c r="W1231">
        <v>0</v>
      </c>
      <c r="Y1231">
        <v>204</v>
      </c>
      <c r="Z1231" s="2">
        <v>42005</v>
      </c>
      <c r="AE1231" t="s">
        <v>7993</v>
      </c>
      <c r="AF1231" t="s">
        <v>20</v>
      </c>
      <c r="AG1231" t="s">
        <v>21</v>
      </c>
      <c r="AH1231">
        <v>5418</v>
      </c>
      <c r="AI1231">
        <v>1</v>
      </c>
      <c r="AJ1231">
        <v>5540</v>
      </c>
      <c r="AO1231" t="s">
        <v>7987</v>
      </c>
      <c r="AS1231" t="s">
        <v>26</v>
      </c>
      <c r="AU1231">
        <v>5418</v>
      </c>
      <c r="AV1231">
        <v>5418</v>
      </c>
      <c r="AW1231">
        <v>5418</v>
      </c>
      <c r="AX1231">
        <v>1</v>
      </c>
      <c r="AY1231">
        <v>1</v>
      </c>
      <c r="AZ1231">
        <v>400</v>
      </c>
      <c r="BB1231">
        <v>748</v>
      </c>
      <c r="BE1231" t="s">
        <v>3833</v>
      </c>
      <c r="BF1231" t="s">
        <v>3833</v>
      </c>
      <c r="BG1231" t="s">
        <v>31</v>
      </c>
      <c r="BK1231" t="s">
        <v>31</v>
      </c>
      <c r="BL1231" t="s">
        <v>31</v>
      </c>
      <c r="BM1231" s="2">
        <v>42005</v>
      </c>
    </row>
    <row r="1232" spans="1:65">
      <c r="A1232">
        <v>34929</v>
      </c>
      <c r="B1232">
        <v>56551</v>
      </c>
      <c r="C1232" t="s">
        <v>1908</v>
      </c>
      <c r="D1232">
        <v>6551</v>
      </c>
      <c r="E1232" t="s">
        <v>1908</v>
      </c>
      <c r="F1232" t="s">
        <v>7994</v>
      </c>
      <c r="G1232">
        <v>3</v>
      </c>
      <c r="H1232">
        <v>-9</v>
      </c>
      <c r="I1232" t="s">
        <v>7995</v>
      </c>
      <c r="J1232" t="s">
        <v>6883</v>
      </c>
      <c r="K1232" t="s">
        <v>360</v>
      </c>
      <c r="L1232" t="s">
        <v>27</v>
      </c>
      <c r="M1232">
        <v>5618700</v>
      </c>
      <c r="N1232">
        <v>1.1000000000000001</v>
      </c>
      <c r="O1232">
        <v>6180.57</v>
      </c>
      <c r="Q1232" t="s">
        <v>1969</v>
      </c>
      <c r="R1232" s="2">
        <v>44927</v>
      </c>
      <c r="S1232">
        <v>5510</v>
      </c>
      <c r="T1232" s="2">
        <v>44562</v>
      </c>
      <c r="U1232" t="s">
        <v>6990</v>
      </c>
      <c r="V1232" t="s">
        <v>6991</v>
      </c>
      <c r="W1232">
        <v>0</v>
      </c>
      <c r="Y1232">
        <v>204</v>
      </c>
      <c r="Z1232" s="2">
        <v>42005</v>
      </c>
      <c r="AE1232" t="s">
        <v>7995</v>
      </c>
      <c r="AF1232" t="s">
        <v>20</v>
      </c>
      <c r="AG1232" t="s">
        <v>21</v>
      </c>
      <c r="AH1232">
        <v>5420</v>
      </c>
      <c r="AI1232">
        <v>1</v>
      </c>
      <c r="AJ1232">
        <v>5540</v>
      </c>
      <c r="AO1232" t="s">
        <v>7994</v>
      </c>
      <c r="AS1232" t="s">
        <v>26</v>
      </c>
      <c r="AU1232">
        <v>5420</v>
      </c>
      <c r="AV1232">
        <v>5420</v>
      </c>
      <c r="AW1232">
        <v>5420</v>
      </c>
      <c r="AX1232">
        <v>1</v>
      </c>
      <c r="AY1232">
        <v>1</v>
      </c>
      <c r="AZ1232">
        <v>400</v>
      </c>
      <c r="BB1232">
        <v>748</v>
      </c>
      <c r="BE1232" t="s">
        <v>1972</v>
      </c>
      <c r="BF1232" t="s">
        <v>1972</v>
      </c>
      <c r="BG1232" t="s">
        <v>31</v>
      </c>
      <c r="BK1232" t="s">
        <v>31</v>
      </c>
      <c r="BL1232" t="s">
        <v>31</v>
      </c>
      <c r="BM1232" s="2">
        <v>42005</v>
      </c>
    </row>
    <row r="1233" spans="1:65">
      <c r="A1233" t="s">
        <v>3837</v>
      </c>
      <c r="B1233">
        <v>56551</v>
      </c>
      <c r="C1233" t="s">
        <v>1908</v>
      </c>
      <c r="D1233">
        <v>6551</v>
      </c>
      <c r="E1233" t="s">
        <v>1908</v>
      </c>
      <c r="F1233" t="s">
        <v>7996</v>
      </c>
      <c r="G1233">
        <v>14</v>
      </c>
      <c r="I1233" t="s">
        <v>7997</v>
      </c>
      <c r="J1233" t="s">
        <v>6883</v>
      </c>
      <c r="K1233" t="s">
        <v>42</v>
      </c>
      <c r="L1233" t="s">
        <v>2520</v>
      </c>
      <c r="M1233">
        <v>344200</v>
      </c>
      <c r="N1233">
        <v>1.1000000000000001</v>
      </c>
      <c r="O1233">
        <v>378.62</v>
      </c>
      <c r="Q1233" t="s">
        <v>3838</v>
      </c>
      <c r="R1233" s="2">
        <v>44927</v>
      </c>
      <c r="S1233">
        <v>5510</v>
      </c>
      <c r="T1233" s="2">
        <v>44562</v>
      </c>
      <c r="U1233" t="s">
        <v>6990</v>
      </c>
      <c r="V1233" t="s">
        <v>6991</v>
      </c>
      <c r="W1233">
        <v>0</v>
      </c>
      <c r="Y1233">
        <v>204</v>
      </c>
      <c r="Z1233" s="2">
        <v>42005</v>
      </c>
      <c r="AE1233" t="s">
        <v>7997</v>
      </c>
      <c r="AF1233" t="s">
        <v>20</v>
      </c>
      <c r="AG1233" t="s">
        <v>21</v>
      </c>
      <c r="AH1233">
        <v>5421</v>
      </c>
      <c r="AI1233">
        <v>1</v>
      </c>
      <c r="AJ1233">
        <v>5540</v>
      </c>
      <c r="AO1233" t="s">
        <v>7996</v>
      </c>
      <c r="AS1233" t="s">
        <v>26</v>
      </c>
      <c r="AU1233">
        <v>5421</v>
      </c>
      <c r="AV1233">
        <v>5421</v>
      </c>
      <c r="AW1233">
        <v>5421</v>
      </c>
      <c r="AX1233">
        <v>1</v>
      </c>
      <c r="AY1233">
        <v>1</v>
      </c>
      <c r="AZ1233">
        <v>400</v>
      </c>
      <c r="BB1233">
        <v>748</v>
      </c>
      <c r="BG1233" t="s">
        <v>31</v>
      </c>
      <c r="BK1233" t="s">
        <v>31</v>
      </c>
      <c r="BL1233" t="s">
        <v>31</v>
      </c>
      <c r="BM1233" s="2">
        <v>42005</v>
      </c>
    </row>
    <row r="1234" spans="1:65">
      <c r="A1234" t="s">
        <v>3841</v>
      </c>
      <c r="B1234">
        <v>56551</v>
      </c>
      <c r="C1234" t="s">
        <v>1908</v>
      </c>
      <c r="D1234">
        <v>6551</v>
      </c>
      <c r="E1234" t="s">
        <v>1908</v>
      </c>
      <c r="F1234" t="s">
        <v>7590</v>
      </c>
      <c r="G1234">
        <v>1000</v>
      </c>
      <c r="I1234" t="s">
        <v>7998</v>
      </c>
      <c r="J1234" t="s">
        <v>6883</v>
      </c>
      <c r="K1234" t="s">
        <v>1836</v>
      </c>
      <c r="L1234" t="s">
        <v>27</v>
      </c>
      <c r="M1234">
        <v>14280000</v>
      </c>
      <c r="N1234">
        <v>1.1000000000000001</v>
      </c>
      <c r="O1234">
        <v>15708</v>
      </c>
      <c r="Q1234" t="s">
        <v>3842</v>
      </c>
      <c r="R1234" s="2">
        <v>44927</v>
      </c>
      <c r="S1234">
        <v>5510</v>
      </c>
      <c r="T1234" s="2">
        <v>44562</v>
      </c>
      <c r="U1234" t="s">
        <v>6990</v>
      </c>
      <c r="V1234" t="s">
        <v>6991</v>
      </c>
      <c r="W1234">
        <v>0</v>
      </c>
      <c r="Y1234">
        <v>204</v>
      </c>
      <c r="Z1234" s="2">
        <v>42005</v>
      </c>
      <c r="AC1234" s="2">
        <v>45688</v>
      </c>
      <c r="AF1234" t="s">
        <v>20</v>
      </c>
      <c r="AG1234" t="s">
        <v>21</v>
      </c>
      <c r="AH1234">
        <v>5424</v>
      </c>
      <c r="AI1234">
        <v>1</v>
      </c>
      <c r="AJ1234">
        <v>5540</v>
      </c>
      <c r="AO1234" t="s">
        <v>2646</v>
      </c>
      <c r="AS1234" t="s">
        <v>26</v>
      </c>
      <c r="AU1234">
        <v>5424</v>
      </c>
      <c r="AV1234">
        <v>5424</v>
      </c>
      <c r="AW1234">
        <v>5424</v>
      </c>
      <c r="AX1234">
        <v>1</v>
      </c>
      <c r="AY1234">
        <v>1</v>
      </c>
      <c r="AZ1234">
        <v>400</v>
      </c>
      <c r="BB1234">
        <v>748</v>
      </c>
      <c r="BG1234" t="s">
        <v>31</v>
      </c>
      <c r="BK1234" t="s">
        <v>31</v>
      </c>
      <c r="BL1234" t="s">
        <v>31</v>
      </c>
      <c r="BM1234" s="2">
        <v>42005</v>
      </c>
    </row>
    <row r="1235" spans="1:65">
      <c r="A1235" t="s">
        <v>3843</v>
      </c>
      <c r="B1235">
        <v>56551</v>
      </c>
      <c r="C1235" t="s">
        <v>1908</v>
      </c>
      <c r="D1235">
        <v>6551</v>
      </c>
      <c r="E1235" t="s">
        <v>1908</v>
      </c>
      <c r="F1235" t="s">
        <v>7983</v>
      </c>
      <c r="G1235">
        <v>85</v>
      </c>
      <c r="I1235" t="s">
        <v>7999</v>
      </c>
      <c r="J1235" t="s">
        <v>6883</v>
      </c>
      <c r="K1235" t="s">
        <v>206</v>
      </c>
      <c r="L1235" t="s">
        <v>27</v>
      </c>
      <c r="M1235">
        <v>209900</v>
      </c>
      <c r="N1235">
        <v>1.1000000000000001</v>
      </c>
      <c r="O1235">
        <v>230.89</v>
      </c>
      <c r="Q1235" t="s">
        <v>3742</v>
      </c>
      <c r="R1235" s="2">
        <v>44927</v>
      </c>
      <c r="S1235">
        <v>5510</v>
      </c>
      <c r="T1235" s="2">
        <v>44562</v>
      </c>
      <c r="U1235" t="s">
        <v>6990</v>
      </c>
      <c r="V1235" t="s">
        <v>6991</v>
      </c>
      <c r="W1235">
        <v>0</v>
      </c>
      <c r="Y1235">
        <v>204</v>
      </c>
      <c r="Z1235" s="2">
        <v>42005</v>
      </c>
      <c r="AE1235" t="s">
        <v>7999</v>
      </c>
      <c r="AF1235" t="s">
        <v>20</v>
      </c>
      <c r="AG1235" t="s">
        <v>21</v>
      </c>
      <c r="AH1235">
        <v>5425</v>
      </c>
      <c r="AI1235">
        <v>1</v>
      </c>
      <c r="AJ1235">
        <v>5540</v>
      </c>
      <c r="AO1235" t="s">
        <v>7983</v>
      </c>
      <c r="AS1235" t="s">
        <v>26</v>
      </c>
      <c r="AU1235">
        <v>5425</v>
      </c>
      <c r="AV1235">
        <v>5425</v>
      </c>
      <c r="AW1235">
        <v>5425</v>
      </c>
      <c r="AX1235">
        <v>1</v>
      </c>
      <c r="AY1235">
        <v>1</v>
      </c>
      <c r="AZ1235">
        <v>400</v>
      </c>
      <c r="BB1235">
        <v>748</v>
      </c>
      <c r="BG1235" t="s">
        <v>31</v>
      </c>
      <c r="BK1235" t="s">
        <v>31</v>
      </c>
      <c r="BL1235" t="s">
        <v>31</v>
      </c>
      <c r="BM1235" s="2">
        <v>42005</v>
      </c>
    </row>
    <row r="1236" spans="1:65">
      <c r="A1236" t="s">
        <v>3850</v>
      </c>
      <c r="B1236">
        <v>56551</v>
      </c>
      <c r="C1236" t="s">
        <v>1908</v>
      </c>
      <c r="D1236">
        <v>6551</v>
      </c>
      <c r="E1236" t="s">
        <v>1908</v>
      </c>
      <c r="F1236" t="s">
        <v>7983</v>
      </c>
      <c r="G1236">
        <v>50</v>
      </c>
      <c r="I1236" t="s">
        <v>7984</v>
      </c>
      <c r="J1236" t="s">
        <v>6883</v>
      </c>
      <c r="K1236" t="s">
        <v>206</v>
      </c>
      <c r="L1236" t="s">
        <v>27</v>
      </c>
      <c r="M1236">
        <v>198300</v>
      </c>
      <c r="N1236">
        <v>1.1000000000000001</v>
      </c>
      <c r="O1236">
        <v>218.13</v>
      </c>
      <c r="Q1236" t="s">
        <v>3742</v>
      </c>
      <c r="R1236" s="2">
        <v>44927</v>
      </c>
      <c r="S1236">
        <v>5510</v>
      </c>
      <c r="T1236" s="2">
        <v>44562</v>
      </c>
      <c r="U1236" t="s">
        <v>6990</v>
      </c>
      <c r="V1236" t="s">
        <v>6991</v>
      </c>
      <c r="W1236">
        <v>0</v>
      </c>
      <c r="Y1236">
        <v>204</v>
      </c>
      <c r="Z1236" s="2">
        <v>42005</v>
      </c>
      <c r="AE1236" t="s">
        <v>7984</v>
      </c>
      <c r="AF1236" t="s">
        <v>20</v>
      </c>
      <c r="AG1236" t="s">
        <v>21</v>
      </c>
      <c r="AH1236">
        <v>5426</v>
      </c>
      <c r="AI1236">
        <v>1</v>
      </c>
      <c r="AJ1236">
        <v>5540</v>
      </c>
      <c r="AO1236" t="s">
        <v>7983</v>
      </c>
      <c r="AS1236" t="s">
        <v>26</v>
      </c>
      <c r="AU1236">
        <v>5426</v>
      </c>
      <c r="AV1236">
        <v>5426</v>
      </c>
      <c r="AW1236">
        <v>5426</v>
      </c>
      <c r="AX1236">
        <v>1</v>
      </c>
      <c r="AY1236">
        <v>1</v>
      </c>
      <c r="AZ1236">
        <v>400</v>
      </c>
      <c r="BB1236">
        <v>748</v>
      </c>
      <c r="BG1236" t="s">
        <v>31</v>
      </c>
      <c r="BK1236" t="s">
        <v>31</v>
      </c>
      <c r="BL1236" t="s">
        <v>31</v>
      </c>
      <c r="BM1236" s="2">
        <v>42005</v>
      </c>
    </row>
    <row r="1237" spans="1:65">
      <c r="A1237" t="s">
        <v>3826</v>
      </c>
      <c r="B1237">
        <v>56551</v>
      </c>
      <c r="C1237" t="s">
        <v>1908</v>
      </c>
      <c r="D1237">
        <v>6551</v>
      </c>
      <c r="E1237" t="s">
        <v>1908</v>
      </c>
      <c r="F1237" t="s">
        <v>3455</v>
      </c>
      <c r="G1237">
        <v>937</v>
      </c>
      <c r="I1237" t="s">
        <v>7990</v>
      </c>
      <c r="J1237" t="s">
        <v>6883</v>
      </c>
      <c r="K1237" t="s">
        <v>206</v>
      </c>
      <c r="L1237" t="s">
        <v>27</v>
      </c>
      <c r="M1237">
        <v>309000</v>
      </c>
      <c r="N1237">
        <v>1.1000000000000001</v>
      </c>
      <c r="O1237">
        <v>339.9</v>
      </c>
      <c r="Q1237" t="s">
        <v>2308</v>
      </c>
      <c r="R1237" s="2">
        <v>44927</v>
      </c>
      <c r="S1237">
        <v>5510</v>
      </c>
      <c r="T1237" s="2">
        <v>44562</v>
      </c>
      <c r="U1237" t="s">
        <v>6990</v>
      </c>
      <c r="V1237" t="s">
        <v>6991</v>
      </c>
      <c r="W1237">
        <v>0</v>
      </c>
      <c r="Y1237">
        <v>204</v>
      </c>
      <c r="Z1237" s="2">
        <v>42005</v>
      </c>
      <c r="AC1237" s="2">
        <v>43445</v>
      </c>
      <c r="AD1237" t="s">
        <v>8000</v>
      </c>
      <c r="AE1237" t="s">
        <v>8001</v>
      </c>
      <c r="AF1237" t="s">
        <v>20</v>
      </c>
      <c r="AG1237" t="s">
        <v>21</v>
      </c>
      <c r="AH1237">
        <v>5428</v>
      </c>
      <c r="AI1237">
        <v>1</v>
      </c>
      <c r="AJ1237">
        <v>5540</v>
      </c>
      <c r="AO1237" t="s">
        <v>3455</v>
      </c>
      <c r="AS1237" t="s">
        <v>26</v>
      </c>
      <c r="AU1237">
        <v>5428</v>
      </c>
      <c r="AV1237">
        <v>5428</v>
      </c>
      <c r="AW1237">
        <v>5428</v>
      </c>
      <c r="AX1237">
        <v>1</v>
      </c>
      <c r="AY1237">
        <v>1</v>
      </c>
      <c r="AZ1237">
        <v>400</v>
      </c>
      <c r="BB1237">
        <v>748</v>
      </c>
      <c r="BE1237" t="s">
        <v>377</v>
      </c>
      <c r="BF1237" t="s">
        <v>377</v>
      </c>
      <c r="BG1237" t="s">
        <v>31</v>
      </c>
      <c r="BK1237" t="s">
        <v>31</v>
      </c>
      <c r="BL1237" t="s">
        <v>31</v>
      </c>
      <c r="BM1237" s="2">
        <v>42005</v>
      </c>
    </row>
    <row r="1238" spans="1:65">
      <c r="A1238" t="s">
        <v>4323</v>
      </c>
      <c r="B1238">
        <v>56551</v>
      </c>
      <c r="C1238" t="s">
        <v>1908</v>
      </c>
      <c r="D1238">
        <v>6551</v>
      </c>
      <c r="E1238" t="s">
        <v>1908</v>
      </c>
      <c r="F1238" t="s">
        <v>3455</v>
      </c>
      <c r="G1238">
        <v>939</v>
      </c>
      <c r="I1238" t="s">
        <v>7990</v>
      </c>
      <c r="J1238" t="s">
        <v>6883</v>
      </c>
      <c r="K1238" t="s">
        <v>206</v>
      </c>
      <c r="L1238" t="s">
        <v>27</v>
      </c>
      <c r="M1238">
        <v>192500</v>
      </c>
      <c r="N1238">
        <v>1.1000000000000001</v>
      </c>
      <c r="O1238">
        <v>211.75</v>
      </c>
      <c r="Q1238" t="s">
        <v>4324</v>
      </c>
      <c r="R1238" s="2">
        <v>44927</v>
      </c>
      <c r="S1238">
        <v>5510</v>
      </c>
      <c r="T1238" s="2">
        <v>44562</v>
      </c>
      <c r="U1238" t="s">
        <v>6990</v>
      </c>
      <c r="V1238" t="s">
        <v>6991</v>
      </c>
      <c r="W1238">
        <v>0</v>
      </c>
      <c r="Y1238">
        <v>204</v>
      </c>
      <c r="Z1238" s="2">
        <v>42005</v>
      </c>
      <c r="AE1238" t="s">
        <v>7990</v>
      </c>
      <c r="AF1238" t="s">
        <v>20</v>
      </c>
      <c r="AG1238" t="s">
        <v>21</v>
      </c>
      <c r="AH1238">
        <v>5430</v>
      </c>
      <c r="AI1238">
        <v>1</v>
      </c>
      <c r="AJ1238">
        <v>5540</v>
      </c>
      <c r="AO1238" t="s">
        <v>3455</v>
      </c>
      <c r="AS1238" t="s">
        <v>26</v>
      </c>
      <c r="AU1238">
        <v>5430</v>
      </c>
      <c r="AV1238">
        <v>5430</v>
      </c>
      <c r="AW1238">
        <v>5430</v>
      </c>
      <c r="AX1238">
        <v>1</v>
      </c>
      <c r="AY1238">
        <v>1</v>
      </c>
      <c r="AZ1238">
        <v>400</v>
      </c>
      <c r="BB1238">
        <v>748</v>
      </c>
      <c r="BG1238" t="s">
        <v>31</v>
      </c>
      <c r="BK1238" t="s">
        <v>31</v>
      </c>
      <c r="BL1238" t="s">
        <v>31</v>
      </c>
      <c r="BM1238" s="2">
        <v>42005</v>
      </c>
    </row>
    <row r="1239" spans="1:65">
      <c r="A1239" t="s">
        <v>4522</v>
      </c>
      <c r="B1239">
        <v>56551</v>
      </c>
      <c r="C1239" t="s">
        <v>1908</v>
      </c>
      <c r="D1239">
        <v>6551</v>
      </c>
      <c r="E1239" t="s">
        <v>1908</v>
      </c>
      <c r="F1239" t="s">
        <v>7987</v>
      </c>
      <c r="G1239">
        <v>24</v>
      </c>
      <c r="H1239">
        <v>-49</v>
      </c>
      <c r="I1239" t="s">
        <v>7993</v>
      </c>
      <c r="J1239" t="s">
        <v>6883</v>
      </c>
      <c r="K1239" t="s">
        <v>498</v>
      </c>
      <c r="L1239" t="s">
        <v>27</v>
      </c>
      <c r="M1239">
        <v>261400</v>
      </c>
      <c r="N1239">
        <v>1.1000000000000001</v>
      </c>
      <c r="O1239">
        <v>287.54000000000002</v>
      </c>
      <c r="Q1239" t="s">
        <v>3811</v>
      </c>
      <c r="R1239" s="2">
        <v>44927</v>
      </c>
      <c r="S1239">
        <v>5510</v>
      </c>
      <c r="T1239" s="2">
        <v>44562</v>
      </c>
      <c r="U1239" t="s">
        <v>6990</v>
      </c>
      <c r="V1239" t="s">
        <v>6991</v>
      </c>
      <c r="W1239">
        <v>0</v>
      </c>
      <c r="Y1239">
        <v>204</v>
      </c>
      <c r="Z1239" s="2">
        <v>42005</v>
      </c>
      <c r="AE1239" t="s">
        <v>7993</v>
      </c>
      <c r="AF1239" t="s">
        <v>20</v>
      </c>
      <c r="AG1239" t="s">
        <v>21</v>
      </c>
      <c r="AH1239">
        <v>5432</v>
      </c>
      <c r="AI1239">
        <v>1</v>
      </c>
      <c r="AJ1239">
        <v>5540</v>
      </c>
      <c r="AO1239" t="s">
        <v>7987</v>
      </c>
      <c r="AS1239" t="s">
        <v>26</v>
      </c>
      <c r="AU1239">
        <v>5432</v>
      </c>
      <c r="AV1239">
        <v>5432</v>
      </c>
      <c r="AW1239">
        <v>5432</v>
      </c>
      <c r="AX1239">
        <v>1</v>
      </c>
      <c r="AY1239">
        <v>1</v>
      </c>
      <c r="AZ1239">
        <v>400</v>
      </c>
      <c r="BB1239">
        <v>748</v>
      </c>
      <c r="BG1239" t="s">
        <v>31</v>
      </c>
      <c r="BK1239" t="s">
        <v>31</v>
      </c>
      <c r="BL1239" t="s">
        <v>31</v>
      </c>
      <c r="BM1239" s="2">
        <v>42005</v>
      </c>
    </row>
    <row r="1240" spans="1:65">
      <c r="A1240" t="s">
        <v>4524</v>
      </c>
      <c r="B1240">
        <v>56551</v>
      </c>
      <c r="C1240" t="s">
        <v>1908</v>
      </c>
      <c r="D1240">
        <v>6551</v>
      </c>
      <c r="E1240" t="s">
        <v>1908</v>
      </c>
      <c r="F1240" t="s">
        <v>7987</v>
      </c>
      <c r="G1240">
        <v>47</v>
      </c>
      <c r="I1240" t="s">
        <v>7988</v>
      </c>
      <c r="J1240" t="s">
        <v>6883</v>
      </c>
      <c r="K1240" t="s">
        <v>498</v>
      </c>
      <c r="M1240">
        <v>174900</v>
      </c>
      <c r="N1240">
        <v>1.1000000000000001</v>
      </c>
      <c r="O1240">
        <v>192.39</v>
      </c>
      <c r="Q1240" t="s">
        <v>3811</v>
      </c>
      <c r="R1240" s="2">
        <v>44927</v>
      </c>
      <c r="S1240">
        <v>5510</v>
      </c>
      <c r="T1240" s="2">
        <v>44562</v>
      </c>
      <c r="U1240" t="s">
        <v>6990</v>
      </c>
      <c r="V1240" t="s">
        <v>6991</v>
      </c>
      <c r="W1240">
        <v>0</v>
      </c>
      <c r="Y1240">
        <v>204</v>
      </c>
      <c r="Z1240" s="2">
        <v>42005</v>
      </c>
      <c r="AE1240" t="s">
        <v>7988</v>
      </c>
      <c r="AF1240" t="s">
        <v>20</v>
      </c>
      <c r="AG1240" t="s">
        <v>21</v>
      </c>
      <c r="AH1240">
        <v>5433</v>
      </c>
      <c r="AI1240">
        <v>1</v>
      </c>
      <c r="AJ1240">
        <v>5540</v>
      </c>
      <c r="AO1240" t="s">
        <v>7987</v>
      </c>
      <c r="AS1240" t="s">
        <v>26</v>
      </c>
      <c r="AU1240">
        <v>5433</v>
      </c>
      <c r="AV1240">
        <v>5433</v>
      </c>
      <c r="AW1240">
        <v>5433</v>
      </c>
      <c r="AX1240">
        <v>1</v>
      </c>
      <c r="AY1240">
        <v>1</v>
      </c>
      <c r="AZ1240">
        <v>400</v>
      </c>
      <c r="BB1240">
        <v>748</v>
      </c>
      <c r="BG1240" t="s">
        <v>31</v>
      </c>
      <c r="BK1240" t="s">
        <v>31</v>
      </c>
      <c r="BL1240" t="s">
        <v>31</v>
      </c>
      <c r="BM1240" s="2">
        <v>42005</v>
      </c>
    </row>
    <row r="1241" spans="1:65">
      <c r="A1241" t="s">
        <v>4526</v>
      </c>
      <c r="B1241">
        <v>56551</v>
      </c>
      <c r="C1241" t="s">
        <v>1908</v>
      </c>
      <c r="D1241">
        <v>6551</v>
      </c>
      <c r="E1241" t="s">
        <v>1908</v>
      </c>
      <c r="F1241" t="s">
        <v>7987</v>
      </c>
      <c r="G1241">
        <v>50</v>
      </c>
      <c r="H1241">
        <v>-76</v>
      </c>
      <c r="I1241" t="s">
        <v>7993</v>
      </c>
      <c r="J1241" t="s">
        <v>6883</v>
      </c>
      <c r="K1241" t="s">
        <v>498</v>
      </c>
      <c r="M1241">
        <v>209900</v>
      </c>
      <c r="N1241">
        <v>1.1000000000000001</v>
      </c>
      <c r="O1241">
        <v>230.89</v>
      </c>
      <c r="Q1241" t="s">
        <v>3811</v>
      </c>
      <c r="R1241" s="2">
        <v>44927</v>
      </c>
      <c r="S1241">
        <v>5510</v>
      </c>
      <c r="T1241" s="2">
        <v>44562</v>
      </c>
      <c r="U1241" t="s">
        <v>6990</v>
      </c>
      <c r="V1241" t="s">
        <v>6991</v>
      </c>
      <c r="W1241">
        <v>0</v>
      </c>
      <c r="Y1241">
        <v>204</v>
      </c>
      <c r="Z1241" s="2">
        <v>42005</v>
      </c>
      <c r="AE1241" t="s">
        <v>7993</v>
      </c>
      <c r="AF1241" t="s">
        <v>20</v>
      </c>
      <c r="AG1241" t="s">
        <v>21</v>
      </c>
      <c r="AH1241">
        <v>5434</v>
      </c>
      <c r="AI1241">
        <v>1</v>
      </c>
      <c r="AJ1241">
        <v>5540</v>
      </c>
      <c r="AO1241" t="s">
        <v>7987</v>
      </c>
      <c r="AS1241" t="s">
        <v>26</v>
      </c>
      <c r="AU1241">
        <v>5434</v>
      </c>
      <c r="AV1241">
        <v>5434</v>
      </c>
      <c r="AW1241">
        <v>5434</v>
      </c>
      <c r="AX1241">
        <v>1</v>
      </c>
      <c r="AY1241">
        <v>1</v>
      </c>
      <c r="AZ1241">
        <v>400</v>
      </c>
      <c r="BB1241">
        <v>748</v>
      </c>
      <c r="BG1241" t="s">
        <v>31</v>
      </c>
      <c r="BK1241" t="s">
        <v>31</v>
      </c>
      <c r="BL1241" t="s">
        <v>31</v>
      </c>
      <c r="BM1241" s="2">
        <v>42005</v>
      </c>
    </row>
    <row r="1242" spans="1:65">
      <c r="A1242" t="s">
        <v>4528</v>
      </c>
      <c r="B1242">
        <v>56551</v>
      </c>
      <c r="C1242" t="s">
        <v>1908</v>
      </c>
      <c r="D1242">
        <v>6551</v>
      </c>
      <c r="E1242" t="s">
        <v>1908</v>
      </c>
      <c r="F1242" t="s">
        <v>7987</v>
      </c>
      <c r="G1242">
        <v>74</v>
      </c>
      <c r="I1242" t="s">
        <v>7993</v>
      </c>
      <c r="J1242" t="s">
        <v>6883</v>
      </c>
      <c r="K1242" t="s">
        <v>206</v>
      </c>
      <c r="M1242">
        <v>169100</v>
      </c>
      <c r="N1242">
        <v>1.1000000000000001</v>
      </c>
      <c r="O1242">
        <v>186.01</v>
      </c>
      <c r="Q1242" t="s">
        <v>8002</v>
      </c>
      <c r="R1242" s="2">
        <v>44927</v>
      </c>
      <c r="S1242">
        <v>5510</v>
      </c>
      <c r="T1242" s="2">
        <v>44562</v>
      </c>
      <c r="U1242" t="s">
        <v>6990</v>
      </c>
      <c r="V1242" t="s">
        <v>6991</v>
      </c>
      <c r="W1242">
        <v>0</v>
      </c>
      <c r="Y1242">
        <v>204</v>
      </c>
      <c r="Z1242" s="2">
        <v>42005</v>
      </c>
      <c r="AE1242" t="s">
        <v>7993</v>
      </c>
      <c r="AF1242" t="s">
        <v>20</v>
      </c>
      <c r="AG1242" t="s">
        <v>21</v>
      </c>
      <c r="AH1242">
        <v>5435</v>
      </c>
      <c r="AI1242">
        <v>1</v>
      </c>
      <c r="AJ1242">
        <v>5540</v>
      </c>
      <c r="AO1242" t="s">
        <v>7987</v>
      </c>
      <c r="AS1242" t="s">
        <v>26</v>
      </c>
      <c r="AU1242">
        <v>5435</v>
      </c>
      <c r="AV1242">
        <v>5435</v>
      </c>
      <c r="AW1242">
        <v>5435</v>
      </c>
      <c r="AX1242">
        <v>1</v>
      </c>
      <c r="AY1242">
        <v>1</v>
      </c>
      <c r="AZ1242">
        <v>400</v>
      </c>
      <c r="BB1242">
        <v>748</v>
      </c>
      <c r="BG1242" t="s">
        <v>31</v>
      </c>
      <c r="BK1242" t="s">
        <v>31</v>
      </c>
      <c r="BL1242" t="s">
        <v>31</v>
      </c>
      <c r="BM1242" s="2">
        <v>42005</v>
      </c>
    </row>
    <row r="1243" spans="1:65">
      <c r="A1243" t="s">
        <v>4536</v>
      </c>
      <c r="B1243">
        <v>56551</v>
      </c>
      <c r="C1243" t="s">
        <v>1908</v>
      </c>
      <c r="D1243">
        <v>6551</v>
      </c>
      <c r="E1243" t="s">
        <v>1908</v>
      </c>
      <c r="F1243" t="s">
        <v>7018</v>
      </c>
      <c r="G1243">
        <v>276</v>
      </c>
      <c r="H1243">
        <v>-278</v>
      </c>
      <c r="I1243" t="s">
        <v>8003</v>
      </c>
      <c r="J1243" t="s">
        <v>6883</v>
      </c>
      <c r="K1243" t="s">
        <v>498</v>
      </c>
      <c r="L1243" t="s">
        <v>27</v>
      </c>
      <c r="M1243">
        <v>268400</v>
      </c>
      <c r="N1243">
        <v>1.1000000000000001</v>
      </c>
      <c r="O1243">
        <v>295.24</v>
      </c>
      <c r="Q1243" t="s">
        <v>2753</v>
      </c>
      <c r="R1243" s="2">
        <v>44927</v>
      </c>
      <c r="S1243">
        <v>5510</v>
      </c>
      <c r="T1243" s="2">
        <v>44562</v>
      </c>
      <c r="U1243" t="s">
        <v>6990</v>
      </c>
      <c r="V1243" t="s">
        <v>6991</v>
      </c>
      <c r="W1243">
        <v>0</v>
      </c>
      <c r="Y1243">
        <v>204</v>
      </c>
      <c r="Z1243" s="2">
        <v>42005</v>
      </c>
      <c r="AE1243" t="s">
        <v>8003</v>
      </c>
      <c r="AF1243" t="s">
        <v>20</v>
      </c>
      <c r="AG1243" t="s">
        <v>21</v>
      </c>
      <c r="AH1243">
        <v>5436</v>
      </c>
      <c r="AI1243">
        <v>1</v>
      </c>
      <c r="AJ1243">
        <v>5540</v>
      </c>
      <c r="AO1243" t="s">
        <v>7018</v>
      </c>
      <c r="AS1243" t="s">
        <v>26</v>
      </c>
      <c r="AU1243">
        <v>5436</v>
      </c>
      <c r="AV1243">
        <v>5436</v>
      </c>
      <c r="AW1243">
        <v>5436</v>
      </c>
      <c r="AX1243">
        <v>1</v>
      </c>
      <c r="AY1243">
        <v>1</v>
      </c>
      <c r="AZ1243">
        <v>400</v>
      </c>
      <c r="BB1243">
        <v>748</v>
      </c>
      <c r="BG1243" t="s">
        <v>31</v>
      </c>
      <c r="BK1243" t="s">
        <v>31</v>
      </c>
      <c r="BL1243" t="s">
        <v>31</v>
      </c>
      <c r="BM1243" s="2">
        <v>42005</v>
      </c>
    </row>
    <row r="1244" spans="1:65">
      <c r="A1244" t="s">
        <v>4584</v>
      </c>
      <c r="B1244">
        <v>56551</v>
      </c>
      <c r="C1244" t="s">
        <v>1908</v>
      </c>
      <c r="D1244">
        <v>6551</v>
      </c>
      <c r="E1244" t="s">
        <v>1908</v>
      </c>
      <c r="F1244" t="s">
        <v>8004</v>
      </c>
      <c r="G1244">
        <v>2</v>
      </c>
      <c r="H1244">
        <v>-4</v>
      </c>
      <c r="I1244" t="s">
        <v>8005</v>
      </c>
      <c r="J1244" t="s">
        <v>6883</v>
      </c>
      <c r="K1244" t="s">
        <v>42</v>
      </c>
      <c r="M1244">
        <v>1830300</v>
      </c>
      <c r="N1244">
        <v>1.1000000000000001</v>
      </c>
      <c r="O1244">
        <v>2013.33</v>
      </c>
      <c r="Q1244" t="s">
        <v>4585</v>
      </c>
      <c r="R1244" s="2">
        <v>44927</v>
      </c>
      <c r="S1244">
        <v>5510</v>
      </c>
      <c r="T1244" s="2">
        <v>44562</v>
      </c>
      <c r="U1244" t="s">
        <v>6990</v>
      </c>
      <c r="V1244" t="s">
        <v>6991</v>
      </c>
      <c r="W1244">
        <v>0</v>
      </c>
      <c r="Y1244">
        <v>204</v>
      </c>
      <c r="Z1244" s="2">
        <v>42005</v>
      </c>
      <c r="AE1244" t="s">
        <v>8005</v>
      </c>
      <c r="AF1244" t="s">
        <v>20</v>
      </c>
      <c r="AG1244" t="s">
        <v>21</v>
      </c>
      <c r="AH1244">
        <v>5438</v>
      </c>
      <c r="AI1244">
        <v>1</v>
      </c>
      <c r="AJ1244">
        <v>5540</v>
      </c>
      <c r="AO1244" t="s">
        <v>8004</v>
      </c>
      <c r="AS1244" t="s">
        <v>26</v>
      </c>
      <c r="AU1244">
        <v>5438</v>
      </c>
      <c r="AV1244">
        <v>5438</v>
      </c>
      <c r="AW1244">
        <v>5438</v>
      </c>
      <c r="AX1244">
        <v>1</v>
      </c>
      <c r="AY1244">
        <v>1</v>
      </c>
      <c r="AZ1244">
        <v>400</v>
      </c>
      <c r="BB1244">
        <v>748</v>
      </c>
      <c r="BG1244" t="s">
        <v>31</v>
      </c>
      <c r="BK1244" t="s">
        <v>31</v>
      </c>
      <c r="BL1244" t="s">
        <v>31</v>
      </c>
      <c r="BM1244" s="2">
        <v>42005</v>
      </c>
    </row>
    <row r="1245" spans="1:65">
      <c r="A1245">
        <v>54048</v>
      </c>
      <c r="B1245">
        <v>56551</v>
      </c>
      <c r="C1245" t="s">
        <v>1908</v>
      </c>
      <c r="D1245">
        <v>6551</v>
      </c>
      <c r="E1245" t="s">
        <v>1908</v>
      </c>
      <c r="F1245" t="s">
        <v>8006</v>
      </c>
      <c r="G1245">
        <v>5</v>
      </c>
      <c r="I1245" t="s">
        <v>8007</v>
      </c>
      <c r="J1245" t="s">
        <v>6883</v>
      </c>
      <c r="K1245" t="s">
        <v>190</v>
      </c>
      <c r="M1245">
        <v>2051700</v>
      </c>
      <c r="N1245">
        <v>1.1000000000000001</v>
      </c>
      <c r="O1245">
        <v>2256.87</v>
      </c>
      <c r="Q1245" t="s">
        <v>2094</v>
      </c>
      <c r="R1245" s="2">
        <v>44927</v>
      </c>
      <c r="S1245">
        <v>5510</v>
      </c>
      <c r="T1245" s="2">
        <v>44562</v>
      </c>
      <c r="U1245" t="s">
        <v>6990</v>
      </c>
      <c r="V1245" t="s">
        <v>6991</v>
      </c>
      <c r="W1245">
        <v>0</v>
      </c>
      <c r="Y1245">
        <v>204</v>
      </c>
      <c r="Z1245" s="2">
        <v>42005</v>
      </c>
      <c r="AE1245" t="s">
        <v>8007</v>
      </c>
      <c r="AF1245" t="s">
        <v>20</v>
      </c>
      <c r="AG1245" t="s">
        <v>21</v>
      </c>
      <c r="AH1245">
        <v>5443</v>
      </c>
      <c r="AI1245">
        <v>1</v>
      </c>
      <c r="AJ1245">
        <v>5540</v>
      </c>
      <c r="AO1245" t="s">
        <v>8006</v>
      </c>
      <c r="AS1245" t="s">
        <v>26</v>
      </c>
      <c r="AU1245">
        <v>5443</v>
      </c>
      <c r="AV1245">
        <v>5443</v>
      </c>
      <c r="AW1245">
        <v>5443</v>
      </c>
      <c r="AX1245">
        <v>1</v>
      </c>
      <c r="AY1245">
        <v>1</v>
      </c>
      <c r="AZ1245">
        <v>400</v>
      </c>
      <c r="BB1245">
        <v>748</v>
      </c>
      <c r="BG1245" t="s">
        <v>31</v>
      </c>
      <c r="BK1245" t="s">
        <v>31</v>
      </c>
      <c r="BL1245" t="s">
        <v>31</v>
      </c>
      <c r="BM1245" s="2">
        <v>42005</v>
      </c>
    </row>
    <row r="1246" spans="1:65">
      <c r="A1246">
        <v>77546</v>
      </c>
      <c r="B1246">
        <v>56551</v>
      </c>
      <c r="C1246" t="s">
        <v>1908</v>
      </c>
      <c r="D1246">
        <v>6551</v>
      </c>
      <c r="E1246" t="s">
        <v>1908</v>
      </c>
      <c r="F1246" t="s">
        <v>8008</v>
      </c>
      <c r="G1246">
        <v>70</v>
      </c>
      <c r="I1246" t="s">
        <v>8009</v>
      </c>
      <c r="J1246" t="s">
        <v>6883</v>
      </c>
      <c r="K1246" t="s">
        <v>42</v>
      </c>
      <c r="M1246">
        <v>582900</v>
      </c>
      <c r="N1246">
        <v>1.1000000000000001</v>
      </c>
      <c r="O1246">
        <v>641.19000000000005</v>
      </c>
      <c r="Q1246" t="s">
        <v>2228</v>
      </c>
      <c r="R1246" s="2">
        <v>44927</v>
      </c>
      <c r="S1246">
        <v>5510</v>
      </c>
      <c r="T1246" s="2">
        <v>44562</v>
      </c>
      <c r="U1246" t="s">
        <v>6990</v>
      </c>
      <c r="V1246" t="s">
        <v>6991</v>
      </c>
      <c r="W1246">
        <v>0</v>
      </c>
      <c r="Y1246">
        <v>204</v>
      </c>
      <c r="Z1246" s="2">
        <v>42005</v>
      </c>
      <c r="AF1246" t="s">
        <v>20</v>
      </c>
      <c r="AG1246" t="s">
        <v>21</v>
      </c>
      <c r="AH1246">
        <v>5445</v>
      </c>
      <c r="AI1246">
        <v>1</v>
      </c>
      <c r="AJ1246">
        <v>5540</v>
      </c>
      <c r="AO1246" t="s">
        <v>8010</v>
      </c>
      <c r="AP1246" t="s">
        <v>8011</v>
      </c>
      <c r="AS1246" t="s">
        <v>26</v>
      </c>
      <c r="AU1246">
        <v>5445</v>
      </c>
      <c r="AV1246">
        <v>5445</v>
      </c>
      <c r="AW1246">
        <v>5445</v>
      </c>
      <c r="AX1246">
        <v>1</v>
      </c>
      <c r="AY1246">
        <v>1</v>
      </c>
      <c r="AZ1246">
        <v>400</v>
      </c>
      <c r="BB1246">
        <v>748</v>
      </c>
      <c r="BG1246" t="s">
        <v>31</v>
      </c>
      <c r="BK1246" t="s">
        <v>31</v>
      </c>
      <c r="BL1246" t="s">
        <v>31</v>
      </c>
      <c r="BM1246" s="2">
        <v>42005</v>
      </c>
    </row>
    <row r="1247" spans="1:65">
      <c r="A1247">
        <v>77546</v>
      </c>
      <c r="B1247">
        <v>56551</v>
      </c>
      <c r="C1247" t="s">
        <v>1908</v>
      </c>
      <c r="D1247">
        <v>6551</v>
      </c>
      <c r="E1247" t="s">
        <v>1908</v>
      </c>
      <c r="F1247" t="s">
        <v>8011</v>
      </c>
      <c r="G1247">
        <v>25</v>
      </c>
      <c r="I1247" t="s">
        <v>8012</v>
      </c>
      <c r="J1247" t="s">
        <v>6883</v>
      </c>
      <c r="K1247" t="s">
        <v>42</v>
      </c>
      <c r="M1247">
        <v>239100</v>
      </c>
      <c r="N1247">
        <v>1.1000000000000001</v>
      </c>
      <c r="O1247">
        <v>263.01</v>
      </c>
      <c r="Q1247" t="s">
        <v>2228</v>
      </c>
      <c r="R1247" s="2">
        <v>44927</v>
      </c>
      <c r="S1247">
        <v>5510</v>
      </c>
      <c r="T1247" s="2">
        <v>44562</v>
      </c>
      <c r="U1247" t="s">
        <v>6990</v>
      </c>
      <c r="V1247" t="s">
        <v>6991</v>
      </c>
      <c r="W1247">
        <v>0</v>
      </c>
      <c r="Y1247">
        <v>204</v>
      </c>
      <c r="Z1247" s="2">
        <v>42005</v>
      </c>
      <c r="AF1247" t="s">
        <v>20</v>
      </c>
      <c r="AG1247" t="s">
        <v>21</v>
      </c>
      <c r="AH1247">
        <v>5445</v>
      </c>
      <c r="AI1247">
        <v>1</v>
      </c>
      <c r="AJ1247">
        <v>5540</v>
      </c>
      <c r="AO1247" t="s">
        <v>8010</v>
      </c>
      <c r="AP1247" t="s">
        <v>8011</v>
      </c>
      <c r="AS1247" t="s">
        <v>26</v>
      </c>
      <c r="AU1247">
        <v>5445</v>
      </c>
      <c r="AV1247">
        <v>5445</v>
      </c>
      <c r="AW1247">
        <v>5445</v>
      </c>
      <c r="AX1247">
        <v>2</v>
      </c>
      <c r="AY1247">
        <v>2</v>
      </c>
      <c r="AZ1247">
        <v>400</v>
      </c>
      <c r="BB1247">
        <v>748</v>
      </c>
      <c r="BG1247" t="s">
        <v>31</v>
      </c>
      <c r="BK1247" t="s">
        <v>31</v>
      </c>
      <c r="BL1247" t="s">
        <v>31</v>
      </c>
      <c r="BM1247" s="2">
        <v>42005</v>
      </c>
    </row>
    <row r="1248" spans="1:65">
      <c r="A1248">
        <v>82733</v>
      </c>
      <c r="B1248">
        <v>56551</v>
      </c>
      <c r="C1248" t="s">
        <v>1908</v>
      </c>
      <c r="D1248">
        <v>6551</v>
      </c>
      <c r="E1248" t="s">
        <v>1908</v>
      </c>
      <c r="F1248" t="s">
        <v>3455</v>
      </c>
      <c r="G1248">
        <v>663</v>
      </c>
      <c r="I1248" t="s">
        <v>7989</v>
      </c>
      <c r="J1248" t="s">
        <v>6883</v>
      </c>
      <c r="K1248" t="s">
        <v>200</v>
      </c>
      <c r="M1248">
        <v>252500</v>
      </c>
      <c r="N1248">
        <v>1.1000000000000001</v>
      </c>
      <c r="O1248">
        <v>277.75</v>
      </c>
      <c r="Q1248" t="s">
        <v>2308</v>
      </c>
      <c r="R1248" s="2">
        <v>44927</v>
      </c>
      <c r="S1248">
        <v>5510</v>
      </c>
      <c r="T1248" s="2">
        <v>44562</v>
      </c>
      <c r="U1248" t="s">
        <v>6990</v>
      </c>
      <c r="V1248" t="s">
        <v>6991</v>
      </c>
      <c r="W1248">
        <v>0</v>
      </c>
      <c r="Y1248">
        <v>204</v>
      </c>
      <c r="Z1248" s="2">
        <v>42005</v>
      </c>
      <c r="AE1248" t="s">
        <v>7989</v>
      </c>
      <c r="AF1248" t="s">
        <v>20</v>
      </c>
      <c r="AG1248" t="s">
        <v>21</v>
      </c>
      <c r="AH1248">
        <v>5446</v>
      </c>
      <c r="AI1248">
        <v>1</v>
      </c>
      <c r="AJ1248">
        <v>5540</v>
      </c>
      <c r="AO1248" t="s">
        <v>3455</v>
      </c>
      <c r="AS1248" t="s">
        <v>26</v>
      </c>
      <c r="AU1248">
        <v>5446</v>
      </c>
      <c r="AV1248">
        <v>5446</v>
      </c>
      <c r="AW1248">
        <v>5446</v>
      </c>
      <c r="AX1248">
        <v>1</v>
      </c>
      <c r="AY1248">
        <v>1</v>
      </c>
      <c r="AZ1248">
        <v>400</v>
      </c>
      <c r="BB1248">
        <v>748</v>
      </c>
      <c r="BE1248" t="s">
        <v>2311</v>
      </c>
      <c r="BF1248" t="s">
        <v>2311</v>
      </c>
      <c r="BG1248" t="s">
        <v>31</v>
      </c>
      <c r="BK1248" t="s">
        <v>31</v>
      </c>
      <c r="BL1248" t="s">
        <v>31</v>
      </c>
      <c r="BM1248" s="2">
        <v>42005</v>
      </c>
    </row>
    <row r="1249" spans="1:65">
      <c r="A1249">
        <v>104410</v>
      </c>
      <c r="B1249">
        <v>56551</v>
      </c>
      <c r="C1249" t="s">
        <v>1908</v>
      </c>
      <c r="D1249">
        <v>6551</v>
      </c>
      <c r="E1249" t="s">
        <v>1908</v>
      </c>
      <c r="F1249" t="s">
        <v>8013</v>
      </c>
      <c r="G1249">
        <v>4</v>
      </c>
      <c r="I1249" t="s">
        <v>8014</v>
      </c>
      <c r="J1249" t="s">
        <v>6883</v>
      </c>
      <c r="K1249" t="s">
        <v>479</v>
      </c>
      <c r="M1249">
        <v>1690400</v>
      </c>
      <c r="N1249">
        <v>1.1000000000000001</v>
      </c>
      <c r="O1249">
        <v>1859.44</v>
      </c>
      <c r="Q1249" t="s">
        <v>2583</v>
      </c>
      <c r="R1249" s="2">
        <v>44927</v>
      </c>
      <c r="S1249">
        <v>5510</v>
      </c>
      <c r="T1249" s="2">
        <v>44562</v>
      </c>
      <c r="U1249" t="s">
        <v>6990</v>
      </c>
      <c r="V1249" t="s">
        <v>6991</v>
      </c>
      <c r="W1249">
        <v>0</v>
      </c>
      <c r="Y1249">
        <v>204</v>
      </c>
      <c r="Z1249" s="2">
        <v>42005</v>
      </c>
      <c r="AE1249" t="s">
        <v>8014</v>
      </c>
      <c r="AF1249" t="s">
        <v>20</v>
      </c>
      <c r="AG1249" t="s">
        <v>21</v>
      </c>
      <c r="AH1249">
        <v>5456</v>
      </c>
      <c r="AI1249">
        <v>1</v>
      </c>
      <c r="AJ1249">
        <v>5540</v>
      </c>
      <c r="AO1249" t="s">
        <v>8013</v>
      </c>
      <c r="AS1249" t="s">
        <v>26</v>
      </c>
      <c r="AU1249">
        <v>5456</v>
      </c>
      <c r="AV1249">
        <v>5456</v>
      </c>
      <c r="AW1249">
        <v>5456</v>
      </c>
      <c r="AX1249">
        <v>1</v>
      </c>
      <c r="AY1249">
        <v>1</v>
      </c>
      <c r="AZ1249">
        <v>400</v>
      </c>
      <c r="BB1249">
        <v>748</v>
      </c>
      <c r="BE1249" t="s">
        <v>2237</v>
      </c>
      <c r="BF1249" t="s">
        <v>2237</v>
      </c>
      <c r="BG1249" t="s">
        <v>31</v>
      </c>
      <c r="BK1249" t="s">
        <v>31</v>
      </c>
      <c r="BL1249" t="s">
        <v>31</v>
      </c>
      <c r="BM1249" s="2">
        <v>42005</v>
      </c>
    </row>
    <row r="1250" spans="1:65">
      <c r="A1250">
        <v>104420</v>
      </c>
      <c r="B1250">
        <v>56551</v>
      </c>
      <c r="C1250" t="s">
        <v>1908</v>
      </c>
      <c r="D1250">
        <v>6551</v>
      </c>
      <c r="E1250" t="s">
        <v>1908</v>
      </c>
      <c r="F1250" t="s">
        <v>8015</v>
      </c>
      <c r="G1250">
        <v>17</v>
      </c>
      <c r="I1250" t="s">
        <v>8016</v>
      </c>
      <c r="J1250" t="s">
        <v>6883</v>
      </c>
      <c r="K1250" t="s">
        <v>2107</v>
      </c>
      <c r="M1250">
        <v>2158900</v>
      </c>
      <c r="N1250">
        <v>1.1000000000000001</v>
      </c>
      <c r="O1250">
        <v>2374.79</v>
      </c>
      <c r="Q1250" t="s">
        <v>2587</v>
      </c>
      <c r="R1250" s="2">
        <v>44927</v>
      </c>
      <c r="S1250">
        <v>5510</v>
      </c>
      <c r="T1250" s="2">
        <v>44562</v>
      </c>
      <c r="U1250" t="s">
        <v>6990</v>
      </c>
      <c r="V1250" t="s">
        <v>6991</v>
      </c>
      <c r="W1250">
        <v>0</v>
      </c>
      <c r="Y1250">
        <v>204</v>
      </c>
      <c r="Z1250" s="2">
        <v>42005</v>
      </c>
      <c r="AE1250" t="s">
        <v>8016</v>
      </c>
      <c r="AF1250" t="s">
        <v>20</v>
      </c>
      <c r="AG1250" t="s">
        <v>21</v>
      </c>
      <c r="AH1250">
        <v>5460</v>
      </c>
      <c r="AI1250">
        <v>1</v>
      </c>
      <c r="AJ1250">
        <v>5540</v>
      </c>
      <c r="AO1250" t="s">
        <v>8015</v>
      </c>
      <c r="AS1250" t="s">
        <v>26</v>
      </c>
      <c r="AU1250">
        <v>5460</v>
      </c>
      <c r="AV1250">
        <v>5460</v>
      </c>
      <c r="AW1250">
        <v>5460</v>
      </c>
      <c r="AX1250">
        <v>1</v>
      </c>
      <c r="AY1250">
        <v>1</v>
      </c>
      <c r="AZ1250">
        <v>400</v>
      </c>
      <c r="BB1250">
        <v>748</v>
      </c>
      <c r="BE1250" t="s">
        <v>2590</v>
      </c>
      <c r="BF1250" t="s">
        <v>2590</v>
      </c>
      <c r="BG1250" t="s">
        <v>32</v>
      </c>
      <c r="BH1250" t="s">
        <v>34</v>
      </c>
      <c r="BK1250" t="s">
        <v>31</v>
      </c>
      <c r="BL1250" t="s">
        <v>31</v>
      </c>
      <c r="BM1250" s="2">
        <v>42005</v>
      </c>
    </row>
    <row r="1251" spans="1:65">
      <c r="A1251">
        <v>106526</v>
      </c>
      <c r="B1251">
        <v>56551</v>
      </c>
      <c r="C1251" t="s">
        <v>1908</v>
      </c>
      <c r="D1251">
        <v>6551</v>
      </c>
      <c r="E1251" t="s">
        <v>1908</v>
      </c>
      <c r="F1251" t="s">
        <v>7016</v>
      </c>
      <c r="G1251">
        <v>675</v>
      </c>
      <c r="I1251" t="s">
        <v>8017</v>
      </c>
      <c r="J1251" t="s">
        <v>6883</v>
      </c>
      <c r="K1251" t="s">
        <v>376</v>
      </c>
      <c r="M1251">
        <v>1113300</v>
      </c>
      <c r="N1251">
        <v>1.1000000000000001</v>
      </c>
      <c r="O1251">
        <v>1224.6300000000001</v>
      </c>
      <c r="Q1251" t="s">
        <v>2649</v>
      </c>
      <c r="R1251" s="2">
        <v>44927</v>
      </c>
      <c r="S1251">
        <v>5510</v>
      </c>
      <c r="T1251" s="2">
        <v>44562</v>
      </c>
      <c r="U1251" t="s">
        <v>6990</v>
      </c>
      <c r="V1251" t="s">
        <v>6991</v>
      </c>
      <c r="W1251">
        <v>0</v>
      </c>
      <c r="Y1251">
        <v>204</v>
      </c>
      <c r="Z1251" s="2">
        <v>42005</v>
      </c>
      <c r="AE1251" t="s">
        <v>8017</v>
      </c>
      <c r="AF1251" t="s">
        <v>20</v>
      </c>
      <c r="AG1251" t="s">
        <v>21</v>
      </c>
      <c r="AH1251">
        <v>5462</v>
      </c>
      <c r="AI1251">
        <v>1</v>
      </c>
      <c r="AJ1251">
        <v>5540</v>
      </c>
      <c r="AO1251" t="s">
        <v>7016</v>
      </c>
      <c r="AS1251" t="s">
        <v>26</v>
      </c>
      <c r="AU1251">
        <v>5462</v>
      </c>
      <c r="AV1251">
        <v>5462</v>
      </c>
      <c r="AW1251">
        <v>5462</v>
      </c>
      <c r="AX1251">
        <v>1</v>
      </c>
      <c r="AY1251">
        <v>1</v>
      </c>
      <c r="AZ1251">
        <v>400</v>
      </c>
      <c r="BB1251">
        <v>748</v>
      </c>
      <c r="BG1251" t="s">
        <v>32</v>
      </c>
      <c r="BH1251" t="s">
        <v>34</v>
      </c>
      <c r="BK1251" t="s">
        <v>31</v>
      </c>
      <c r="BL1251" t="s">
        <v>31</v>
      </c>
      <c r="BM1251" s="2">
        <v>42005</v>
      </c>
    </row>
    <row r="1252" spans="1:65">
      <c r="A1252">
        <v>106526</v>
      </c>
      <c r="B1252">
        <v>56551</v>
      </c>
      <c r="C1252" t="s">
        <v>1908</v>
      </c>
      <c r="D1252">
        <v>6551</v>
      </c>
      <c r="E1252" t="s">
        <v>1908</v>
      </c>
      <c r="F1252" t="s">
        <v>7016</v>
      </c>
      <c r="G1252">
        <v>675</v>
      </c>
      <c r="I1252" t="s">
        <v>8017</v>
      </c>
      <c r="J1252" t="s">
        <v>6883</v>
      </c>
      <c r="K1252" t="s">
        <v>305</v>
      </c>
      <c r="M1252">
        <v>687900</v>
      </c>
      <c r="N1252">
        <v>1.1000000000000001</v>
      </c>
      <c r="O1252">
        <v>756.69</v>
      </c>
      <c r="Q1252" t="s">
        <v>2649</v>
      </c>
      <c r="R1252" s="2">
        <v>44927</v>
      </c>
      <c r="S1252">
        <v>5510</v>
      </c>
      <c r="T1252" s="2">
        <v>44562</v>
      </c>
      <c r="U1252" t="s">
        <v>6990</v>
      </c>
      <c r="V1252" t="s">
        <v>6991</v>
      </c>
      <c r="W1252">
        <v>0</v>
      </c>
      <c r="Y1252">
        <v>204</v>
      </c>
      <c r="Z1252" s="2">
        <v>42005</v>
      </c>
      <c r="AE1252" t="s">
        <v>8017</v>
      </c>
      <c r="AF1252" t="s">
        <v>20</v>
      </c>
      <c r="AG1252" t="s">
        <v>21</v>
      </c>
      <c r="AH1252">
        <v>5462</v>
      </c>
      <c r="AI1252">
        <v>1</v>
      </c>
      <c r="AJ1252">
        <v>5540</v>
      </c>
      <c r="AO1252" t="s">
        <v>7016</v>
      </c>
      <c r="AS1252" t="s">
        <v>26</v>
      </c>
      <c r="AU1252">
        <v>5462</v>
      </c>
      <c r="AV1252">
        <v>5462</v>
      </c>
      <c r="AW1252">
        <v>5462</v>
      </c>
      <c r="AX1252">
        <v>2</v>
      </c>
      <c r="AY1252">
        <v>2</v>
      </c>
      <c r="AZ1252">
        <v>400</v>
      </c>
      <c r="BB1252">
        <v>748</v>
      </c>
      <c r="BG1252" t="s">
        <v>32</v>
      </c>
      <c r="BH1252" t="s">
        <v>34</v>
      </c>
      <c r="BK1252" t="s">
        <v>31</v>
      </c>
      <c r="BL1252" t="s">
        <v>31</v>
      </c>
      <c r="BM1252" s="2">
        <v>42005</v>
      </c>
    </row>
    <row r="1253" spans="1:65">
      <c r="A1253">
        <v>106526</v>
      </c>
      <c r="B1253">
        <v>56551</v>
      </c>
      <c r="C1253" t="s">
        <v>1908</v>
      </c>
      <c r="D1253">
        <v>6551</v>
      </c>
      <c r="E1253" t="s">
        <v>1908</v>
      </c>
      <c r="F1253" t="s">
        <v>7016</v>
      </c>
      <c r="G1253">
        <v>675</v>
      </c>
      <c r="I1253" t="s">
        <v>8017</v>
      </c>
      <c r="J1253" t="s">
        <v>6883</v>
      </c>
      <c r="K1253" t="s">
        <v>619</v>
      </c>
      <c r="M1253">
        <v>157500</v>
      </c>
      <c r="N1253">
        <v>1.1000000000000001</v>
      </c>
      <c r="O1253">
        <v>173.25</v>
      </c>
      <c r="Q1253" t="s">
        <v>2649</v>
      </c>
      <c r="R1253" s="2">
        <v>44927</v>
      </c>
      <c r="S1253">
        <v>5510</v>
      </c>
      <c r="T1253" s="2">
        <v>44562</v>
      </c>
      <c r="U1253" t="s">
        <v>6990</v>
      </c>
      <c r="V1253" t="s">
        <v>6991</v>
      </c>
      <c r="W1253">
        <v>0</v>
      </c>
      <c r="Y1253">
        <v>204</v>
      </c>
      <c r="Z1253" s="2">
        <v>42005</v>
      </c>
      <c r="AE1253" t="s">
        <v>8017</v>
      </c>
      <c r="AF1253" t="s">
        <v>20</v>
      </c>
      <c r="AG1253" t="s">
        <v>21</v>
      </c>
      <c r="AH1253">
        <v>5462</v>
      </c>
      <c r="AI1253">
        <v>1</v>
      </c>
      <c r="AJ1253">
        <v>5540</v>
      </c>
      <c r="AO1253" t="s">
        <v>7016</v>
      </c>
      <c r="AS1253" t="s">
        <v>26</v>
      </c>
      <c r="AU1253">
        <v>5462</v>
      </c>
      <c r="AV1253">
        <v>5462</v>
      </c>
      <c r="AW1253">
        <v>5462</v>
      </c>
      <c r="AX1253">
        <v>3</v>
      </c>
      <c r="AY1253">
        <v>3</v>
      </c>
      <c r="AZ1253">
        <v>400</v>
      </c>
      <c r="BB1253">
        <v>748</v>
      </c>
      <c r="BG1253" t="s">
        <v>32</v>
      </c>
      <c r="BH1253" t="s">
        <v>34</v>
      </c>
      <c r="BK1253" t="s">
        <v>31</v>
      </c>
      <c r="BL1253" t="s">
        <v>31</v>
      </c>
      <c r="BM1253" s="2">
        <v>42005</v>
      </c>
    </row>
    <row r="1254" spans="1:65">
      <c r="A1254">
        <v>93879</v>
      </c>
      <c r="B1254">
        <v>56551</v>
      </c>
      <c r="C1254" t="s">
        <v>1908</v>
      </c>
      <c r="D1254">
        <v>6551</v>
      </c>
      <c r="E1254" t="s">
        <v>1908</v>
      </c>
      <c r="F1254" t="s">
        <v>7590</v>
      </c>
      <c r="G1254">
        <v>519</v>
      </c>
      <c r="H1254">
        <v>521</v>
      </c>
      <c r="I1254" t="s">
        <v>7591</v>
      </c>
      <c r="J1254" t="s">
        <v>6877</v>
      </c>
      <c r="K1254" t="s">
        <v>42</v>
      </c>
      <c r="M1254">
        <v>53500</v>
      </c>
      <c r="N1254">
        <v>1.1000000000000001</v>
      </c>
      <c r="O1254">
        <v>58.85</v>
      </c>
      <c r="Q1254" t="s">
        <v>1894</v>
      </c>
      <c r="R1254" s="2">
        <v>44927</v>
      </c>
      <c r="S1254">
        <v>5510</v>
      </c>
      <c r="T1254" s="2">
        <v>44562</v>
      </c>
      <c r="U1254" t="s">
        <v>6990</v>
      </c>
      <c r="V1254" t="s">
        <v>6991</v>
      </c>
      <c r="W1254">
        <v>0</v>
      </c>
      <c r="Y1254">
        <v>204</v>
      </c>
      <c r="Z1254" s="2">
        <v>42005</v>
      </c>
      <c r="AE1254" t="s">
        <v>7591</v>
      </c>
      <c r="AF1254" t="s">
        <v>20</v>
      </c>
      <c r="AG1254" t="s">
        <v>21</v>
      </c>
      <c r="AH1254">
        <v>5473</v>
      </c>
      <c r="AI1254">
        <v>1</v>
      </c>
      <c r="AJ1254">
        <v>5541</v>
      </c>
      <c r="AO1254" t="s">
        <v>7590</v>
      </c>
      <c r="AS1254" t="s">
        <v>26</v>
      </c>
      <c r="AU1254">
        <v>5473</v>
      </c>
      <c r="AV1254">
        <v>5473</v>
      </c>
      <c r="AW1254">
        <v>5473</v>
      </c>
      <c r="AX1254">
        <v>1</v>
      </c>
      <c r="AY1254">
        <v>2</v>
      </c>
      <c r="AZ1254">
        <v>400</v>
      </c>
      <c r="BB1254">
        <v>748</v>
      </c>
      <c r="BG1254" t="s">
        <v>31</v>
      </c>
      <c r="BK1254" t="s">
        <v>31</v>
      </c>
      <c r="BL1254" t="s">
        <v>31</v>
      </c>
      <c r="BM1254" s="2">
        <v>42005</v>
      </c>
    </row>
    <row r="1255" spans="1:65">
      <c r="A1255" t="s">
        <v>3596</v>
      </c>
      <c r="B1255">
        <v>56551</v>
      </c>
      <c r="C1255" t="s">
        <v>1908</v>
      </c>
      <c r="D1255">
        <v>6551</v>
      </c>
      <c r="E1255" t="s">
        <v>1908</v>
      </c>
      <c r="F1255" t="s">
        <v>8018</v>
      </c>
      <c r="G1255">
        <v>227</v>
      </c>
      <c r="I1255" t="s">
        <v>8019</v>
      </c>
      <c r="J1255" t="s">
        <v>6883</v>
      </c>
      <c r="K1255" t="s">
        <v>277</v>
      </c>
      <c r="L1255" t="s">
        <v>27</v>
      </c>
      <c r="M1255">
        <v>4196700</v>
      </c>
      <c r="N1255">
        <v>1.1000000000000001</v>
      </c>
      <c r="O1255">
        <v>4616.37</v>
      </c>
      <c r="Q1255" t="s">
        <v>3597</v>
      </c>
      <c r="R1255" s="2">
        <v>44927</v>
      </c>
      <c r="S1255">
        <v>5510</v>
      </c>
      <c r="T1255" s="2">
        <v>44562</v>
      </c>
      <c r="U1255" t="s">
        <v>6990</v>
      </c>
      <c r="V1255" t="s">
        <v>6991</v>
      </c>
      <c r="W1255">
        <v>0</v>
      </c>
      <c r="Y1255">
        <v>204</v>
      </c>
      <c r="Z1255" s="2">
        <v>42005</v>
      </c>
      <c r="AC1255" s="2">
        <v>45626</v>
      </c>
      <c r="AE1255" t="s">
        <v>8019</v>
      </c>
      <c r="AF1255" t="s">
        <v>20</v>
      </c>
      <c r="AG1255" t="s">
        <v>21</v>
      </c>
      <c r="AH1255">
        <v>5476</v>
      </c>
      <c r="AI1255">
        <v>1</v>
      </c>
      <c r="AJ1255">
        <v>5540</v>
      </c>
      <c r="AO1255" t="s">
        <v>8020</v>
      </c>
      <c r="AS1255" t="s">
        <v>26</v>
      </c>
      <c r="AU1255">
        <v>5476</v>
      </c>
      <c r="AV1255">
        <v>5476</v>
      </c>
      <c r="AW1255">
        <v>5476</v>
      </c>
      <c r="AX1255">
        <v>1</v>
      </c>
      <c r="AY1255">
        <v>1</v>
      </c>
      <c r="AZ1255">
        <v>400</v>
      </c>
      <c r="BB1255">
        <v>748</v>
      </c>
      <c r="BE1255" t="s">
        <v>3600</v>
      </c>
      <c r="BF1255" t="s">
        <v>3600</v>
      </c>
      <c r="BG1255" t="s">
        <v>31</v>
      </c>
      <c r="BK1255" t="s">
        <v>31</v>
      </c>
      <c r="BL1255" t="s">
        <v>31</v>
      </c>
      <c r="BM1255" s="2">
        <v>42005</v>
      </c>
    </row>
    <row r="1256" spans="1:65">
      <c r="A1256" t="s">
        <v>4021</v>
      </c>
      <c r="B1256">
        <v>56551</v>
      </c>
      <c r="C1256" t="s">
        <v>1908</v>
      </c>
      <c r="D1256">
        <v>6551</v>
      </c>
      <c r="E1256" t="s">
        <v>1908</v>
      </c>
      <c r="F1256" t="s">
        <v>7929</v>
      </c>
      <c r="G1256">
        <v>84</v>
      </c>
      <c r="I1256" t="s">
        <v>8021</v>
      </c>
      <c r="J1256" t="s">
        <v>6883</v>
      </c>
      <c r="K1256" t="s">
        <v>240</v>
      </c>
      <c r="L1256" t="s">
        <v>27</v>
      </c>
      <c r="M1256">
        <v>2174400</v>
      </c>
      <c r="N1256">
        <v>1.1000000000000001</v>
      </c>
      <c r="O1256">
        <v>2391.84</v>
      </c>
      <c r="Q1256" t="s">
        <v>4022</v>
      </c>
      <c r="R1256" s="2">
        <v>44927</v>
      </c>
      <c r="S1256">
        <v>5510</v>
      </c>
      <c r="T1256" s="2">
        <v>44562</v>
      </c>
      <c r="U1256" t="s">
        <v>6990</v>
      </c>
      <c r="V1256" t="s">
        <v>6991</v>
      </c>
      <c r="W1256">
        <v>0</v>
      </c>
      <c r="Y1256">
        <v>204</v>
      </c>
      <c r="Z1256" s="2">
        <v>42005</v>
      </c>
      <c r="AE1256" t="s">
        <v>8021</v>
      </c>
      <c r="AF1256" t="s">
        <v>20</v>
      </c>
      <c r="AG1256" t="s">
        <v>21</v>
      </c>
      <c r="AH1256">
        <v>5477</v>
      </c>
      <c r="AI1256">
        <v>1</v>
      </c>
      <c r="AJ1256">
        <v>5540</v>
      </c>
      <c r="AO1256" t="s">
        <v>7929</v>
      </c>
      <c r="AS1256" t="s">
        <v>26</v>
      </c>
      <c r="AU1256">
        <v>5477</v>
      </c>
      <c r="AV1256">
        <v>5477</v>
      </c>
      <c r="AW1256">
        <v>5477</v>
      </c>
      <c r="AX1256">
        <v>1</v>
      </c>
      <c r="AY1256">
        <v>1</v>
      </c>
      <c r="AZ1256">
        <v>400</v>
      </c>
      <c r="BB1256">
        <v>748</v>
      </c>
      <c r="BE1256" t="s">
        <v>4023</v>
      </c>
      <c r="BF1256" t="s">
        <v>4023</v>
      </c>
      <c r="BG1256" t="s">
        <v>31</v>
      </c>
      <c r="BK1256" t="s">
        <v>31</v>
      </c>
      <c r="BL1256" t="s">
        <v>31</v>
      </c>
      <c r="BM1256" s="2">
        <v>42005</v>
      </c>
    </row>
    <row r="1257" spans="1:65">
      <c r="A1257" t="s">
        <v>3601</v>
      </c>
      <c r="B1257">
        <v>56551</v>
      </c>
      <c r="C1257" t="s">
        <v>1908</v>
      </c>
      <c r="D1257">
        <v>6551</v>
      </c>
      <c r="E1257" t="s">
        <v>1908</v>
      </c>
      <c r="F1257" t="s">
        <v>8022</v>
      </c>
      <c r="G1257">
        <v>159</v>
      </c>
      <c r="I1257" t="s">
        <v>8023</v>
      </c>
      <c r="J1257" t="s">
        <v>6883</v>
      </c>
      <c r="K1257" t="s">
        <v>360</v>
      </c>
      <c r="L1257" t="s">
        <v>27</v>
      </c>
      <c r="M1257">
        <v>1518400</v>
      </c>
      <c r="N1257">
        <v>1.1000000000000001</v>
      </c>
      <c r="O1257">
        <v>1670.24</v>
      </c>
      <c r="Q1257" t="s">
        <v>3602</v>
      </c>
      <c r="R1257" s="2">
        <v>44927</v>
      </c>
      <c r="S1257">
        <v>5510</v>
      </c>
      <c r="T1257" s="2">
        <v>44562</v>
      </c>
      <c r="U1257" t="s">
        <v>6990</v>
      </c>
      <c r="V1257" t="s">
        <v>6991</v>
      </c>
      <c r="W1257">
        <v>0</v>
      </c>
      <c r="Y1257">
        <v>204</v>
      </c>
      <c r="Z1257" s="2">
        <v>42005</v>
      </c>
      <c r="AE1257" t="s">
        <v>8023</v>
      </c>
      <c r="AF1257" t="s">
        <v>20</v>
      </c>
      <c r="AG1257" t="s">
        <v>21</v>
      </c>
      <c r="AH1257">
        <v>5481</v>
      </c>
      <c r="AI1257">
        <v>1</v>
      </c>
      <c r="AJ1257">
        <v>5540</v>
      </c>
      <c r="AO1257" t="s">
        <v>8022</v>
      </c>
      <c r="AS1257" t="s">
        <v>26</v>
      </c>
      <c r="AU1257">
        <v>5481</v>
      </c>
      <c r="AV1257">
        <v>5481</v>
      </c>
      <c r="AW1257">
        <v>5481</v>
      </c>
      <c r="AX1257">
        <v>1</v>
      </c>
      <c r="AY1257">
        <v>1</v>
      </c>
      <c r="AZ1257">
        <v>400</v>
      </c>
      <c r="BB1257">
        <v>748</v>
      </c>
      <c r="BE1257" t="s">
        <v>3605</v>
      </c>
      <c r="BF1257" t="s">
        <v>3605</v>
      </c>
      <c r="BG1257" t="s">
        <v>31</v>
      </c>
      <c r="BK1257" t="s">
        <v>31</v>
      </c>
      <c r="BL1257" t="s">
        <v>31</v>
      </c>
      <c r="BM1257" s="2">
        <v>42005</v>
      </c>
    </row>
    <row r="1258" spans="1:65">
      <c r="A1258" t="s">
        <v>3606</v>
      </c>
      <c r="B1258">
        <v>56551</v>
      </c>
      <c r="C1258" t="s">
        <v>1908</v>
      </c>
      <c r="D1258">
        <v>6551</v>
      </c>
      <c r="E1258" t="s">
        <v>1908</v>
      </c>
      <c r="F1258" t="s">
        <v>8024</v>
      </c>
      <c r="G1258">
        <v>23</v>
      </c>
      <c r="I1258" t="s">
        <v>8025</v>
      </c>
      <c r="J1258" t="s">
        <v>6883</v>
      </c>
      <c r="K1258" t="s">
        <v>498</v>
      </c>
      <c r="M1258">
        <v>9675500</v>
      </c>
      <c r="N1258">
        <v>1.1000000000000001</v>
      </c>
      <c r="O1258">
        <v>10643.05</v>
      </c>
      <c r="Q1258" t="s">
        <v>3607</v>
      </c>
      <c r="R1258" s="2">
        <v>44927</v>
      </c>
      <c r="S1258">
        <v>5510</v>
      </c>
      <c r="T1258" s="2">
        <v>44562</v>
      </c>
      <c r="U1258" t="s">
        <v>6990</v>
      </c>
      <c r="V1258" t="s">
        <v>6991</v>
      </c>
      <c r="W1258">
        <v>0</v>
      </c>
      <c r="Y1258">
        <v>204</v>
      </c>
      <c r="Z1258" s="2">
        <v>42005</v>
      </c>
      <c r="AF1258" t="s">
        <v>20</v>
      </c>
      <c r="AG1258" t="s">
        <v>21</v>
      </c>
      <c r="AH1258">
        <v>5483</v>
      </c>
      <c r="AI1258">
        <v>1</v>
      </c>
      <c r="AJ1258">
        <v>5540</v>
      </c>
      <c r="AO1258" t="s">
        <v>3608</v>
      </c>
      <c r="AP1258" t="s">
        <v>8026</v>
      </c>
      <c r="AQ1258" t="s">
        <v>3610</v>
      </c>
      <c r="AR1258" t="s">
        <v>3612</v>
      </c>
      <c r="AS1258" t="s">
        <v>26</v>
      </c>
      <c r="AU1258">
        <v>5483</v>
      </c>
      <c r="AV1258">
        <v>5483</v>
      </c>
      <c r="AW1258">
        <v>5483</v>
      </c>
      <c r="AX1258">
        <v>1</v>
      </c>
      <c r="AY1258">
        <v>1</v>
      </c>
      <c r="AZ1258">
        <v>400</v>
      </c>
      <c r="BB1258">
        <v>748</v>
      </c>
      <c r="BG1258" t="s">
        <v>31</v>
      </c>
      <c r="BK1258" t="s">
        <v>31</v>
      </c>
      <c r="BL1258" t="s">
        <v>31</v>
      </c>
      <c r="BM1258" s="2">
        <v>42005</v>
      </c>
    </row>
    <row r="1259" spans="1:65">
      <c r="A1259" t="s">
        <v>3606</v>
      </c>
      <c r="B1259">
        <v>56551</v>
      </c>
      <c r="C1259" t="s">
        <v>1908</v>
      </c>
      <c r="D1259">
        <v>6551</v>
      </c>
      <c r="E1259" t="s">
        <v>1908</v>
      </c>
      <c r="F1259" t="s">
        <v>8024</v>
      </c>
      <c r="G1259">
        <v>23</v>
      </c>
      <c r="I1259" t="s">
        <v>8025</v>
      </c>
      <c r="J1259" t="s">
        <v>6883</v>
      </c>
      <c r="K1259" t="s">
        <v>498</v>
      </c>
      <c r="M1259">
        <v>49400</v>
      </c>
      <c r="N1259">
        <v>1.1000000000000001</v>
      </c>
      <c r="O1259">
        <v>54.34</v>
      </c>
      <c r="Q1259" t="s">
        <v>3607</v>
      </c>
      <c r="R1259" s="2">
        <v>44927</v>
      </c>
      <c r="S1259">
        <v>5510</v>
      </c>
      <c r="T1259" s="2">
        <v>44562</v>
      </c>
      <c r="U1259" t="s">
        <v>6990</v>
      </c>
      <c r="V1259" t="s">
        <v>6991</v>
      </c>
      <c r="W1259">
        <v>0</v>
      </c>
      <c r="Y1259">
        <v>204</v>
      </c>
      <c r="Z1259" s="2">
        <v>42005</v>
      </c>
      <c r="AF1259" t="s">
        <v>20</v>
      </c>
      <c r="AG1259" t="s">
        <v>21</v>
      </c>
      <c r="AH1259">
        <v>5483</v>
      </c>
      <c r="AI1259">
        <v>1</v>
      </c>
      <c r="AJ1259">
        <v>5540</v>
      </c>
      <c r="AO1259" t="s">
        <v>3608</v>
      </c>
      <c r="AP1259" t="s">
        <v>8026</v>
      </c>
      <c r="AQ1259" t="s">
        <v>3610</v>
      </c>
      <c r="AR1259" t="s">
        <v>3612</v>
      </c>
      <c r="AS1259" t="s">
        <v>26</v>
      </c>
      <c r="AU1259">
        <v>5483</v>
      </c>
      <c r="AV1259">
        <v>5483</v>
      </c>
      <c r="AW1259">
        <v>5483</v>
      </c>
      <c r="AX1259">
        <v>2</v>
      </c>
      <c r="AY1259">
        <v>2</v>
      </c>
      <c r="AZ1259">
        <v>400</v>
      </c>
      <c r="BB1259">
        <v>748</v>
      </c>
      <c r="BG1259" t="s">
        <v>31</v>
      </c>
      <c r="BK1259" t="s">
        <v>31</v>
      </c>
      <c r="BL1259" t="s">
        <v>31</v>
      </c>
      <c r="BM1259" s="2">
        <v>42005</v>
      </c>
    </row>
    <row r="1260" spans="1:65">
      <c r="A1260" t="s">
        <v>3606</v>
      </c>
      <c r="B1260">
        <v>56551</v>
      </c>
      <c r="C1260" t="s">
        <v>1908</v>
      </c>
      <c r="D1260">
        <v>6551</v>
      </c>
      <c r="E1260" t="s">
        <v>1908</v>
      </c>
      <c r="F1260" t="s">
        <v>8027</v>
      </c>
      <c r="G1260">
        <v>98</v>
      </c>
      <c r="I1260" t="s">
        <v>8028</v>
      </c>
      <c r="J1260" t="s">
        <v>6883</v>
      </c>
      <c r="K1260" t="s">
        <v>498</v>
      </c>
      <c r="M1260">
        <v>85600</v>
      </c>
      <c r="N1260">
        <v>1.1000000000000001</v>
      </c>
      <c r="O1260">
        <v>94.16</v>
      </c>
      <c r="Q1260" t="s">
        <v>3607</v>
      </c>
      <c r="R1260" s="2">
        <v>44927</v>
      </c>
      <c r="S1260">
        <v>5510</v>
      </c>
      <c r="T1260" s="2">
        <v>44562</v>
      </c>
      <c r="U1260" t="s">
        <v>6990</v>
      </c>
      <c r="V1260" t="s">
        <v>6991</v>
      </c>
      <c r="W1260">
        <v>0</v>
      </c>
      <c r="Y1260">
        <v>204</v>
      </c>
      <c r="Z1260" s="2">
        <v>42005</v>
      </c>
      <c r="AF1260" t="s">
        <v>20</v>
      </c>
      <c r="AG1260" t="s">
        <v>21</v>
      </c>
      <c r="AH1260">
        <v>5483</v>
      </c>
      <c r="AI1260">
        <v>1</v>
      </c>
      <c r="AJ1260">
        <v>5540</v>
      </c>
      <c r="AO1260" t="s">
        <v>3608</v>
      </c>
      <c r="AP1260" t="s">
        <v>8026</v>
      </c>
      <c r="AQ1260" t="s">
        <v>3610</v>
      </c>
      <c r="AR1260" t="s">
        <v>3612</v>
      </c>
      <c r="AS1260" t="s">
        <v>26</v>
      </c>
      <c r="AU1260">
        <v>5483</v>
      </c>
      <c r="AV1260">
        <v>5483</v>
      </c>
      <c r="AW1260">
        <v>5483</v>
      </c>
      <c r="AX1260">
        <v>3</v>
      </c>
      <c r="AY1260">
        <v>3</v>
      </c>
      <c r="AZ1260">
        <v>400</v>
      </c>
      <c r="BB1260">
        <v>748</v>
      </c>
      <c r="BG1260" t="s">
        <v>31</v>
      </c>
      <c r="BK1260" t="s">
        <v>31</v>
      </c>
      <c r="BL1260" t="s">
        <v>31</v>
      </c>
      <c r="BM1260" s="2">
        <v>42005</v>
      </c>
    </row>
    <row r="1261" spans="1:65">
      <c r="A1261" t="s">
        <v>3606</v>
      </c>
      <c r="B1261">
        <v>56551</v>
      </c>
      <c r="C1261" t="s">
        <v>1908</v>
      </c>
      <c r="D1261">
        <v>6551</v>
      </c>
      <c r="E1261" t="s">
        <v>1908</v>
      </c>
      <c r="F1261" t="s">
        <v>8027</v>
      </c>
      <c r="G1261">
        <v>100</v>
      </c>
      <c r="I1261" t="s">
        <v>8028</v>
      </c>
      <c r="J1261" t="s">
        <v>6883</v>
      </c>
      <c r="K1261" t="s">
        <v>498</v>
      </c>
      <c r="M1261">
        <v>269500</v>
      </c>
      <c r="N1261">
        <v>1.1000000000000001</v>
      </c>
      <c r="O1261">
        <v>296.45</v>
      </c>
      <c r="Q1261" t="s">
        <v>3607</v>
      </c>
      <c r="R1261" s="2">
        <v>44927</v>
      </c>
      <c r="S1261">
        <v>5510</v>
      </c>
      <c r="T1261" s="2">
        <v>44562</v>
      </c>
      <c r="U1261" t="s">
        <v>6990</v>
      </c>
      <c r="V1261" t="s">
        <v>6991</v>
      </c>
      <c r="W1261">
        <v>0</v>
      </c>
      <c r="Y1261">
        <v>204</v>
      </c>
      <c r="Z1261" s="2">
        <v>42005</v>
      </c>
      <c r="AF1261" t="s">
        <v>20</v>
      </c>
      <c r="AG1261" t="s">
        <v>21</v>
      </c>
      <c r="AH1261">
        <v>5483</v>
      </c>
      <c r="AI1261">
        <v>1</v>
      </c>
      <c r="AJ1261">
        <v>5540</v>
      </c>
      <c r="AO1261" t="s">
        <v>3608</v>
      </c>
      <c r="AP1261" t="s">
        <v>8026</v>
      </c>
      <c r="AQ1261" t="s">
        <v>3610</v>
      </c>
      <c r="AR1261" t="s">
        <v>3612</v>
      </c>
      <c r="AS1261" t="s">
        <v>26</v>
      </c>
      <c r="AU1261">
        <v>5483</v>
      </c>
      <c r="AV1261">
        <v>5483</v>
      </c>
      <c r="AW1261">
        <v>5483</v>
      </c>
      <c r="AX1261">
        <v>4</v>
      </c>
      <c r="AY1261">
        <v>4</v>
      </c>
      <c r="AZ1261">
        <v>400</v>
      </c>
      <c r="BB1261">
        <v>748</v>
      </c>
      <c r="BG1261" t="s">
        <v>31</v>
      </c>
      <c r="BK1261" t="s">
        <v>31</v>
      </c>
      <c r="BL1261" t="s">
        <v>31</v>
      </c>
      <c r="BM1261" s="2">
        <v>42005</v>
      </c>
    </row>
    <row r="1262" spans="1:65">
      <c r="A1262" t="s">
        <v>4086</v>
      </c>
      <c r="B1262">
        <v>56551</v>
      </c>
      <c r="C1262" t="s">
        <v>1908</v>
      </c>
      <c r="D1262">
        <v>6551</v>
      </c>
      <c r="E1262" t="s">
        <v>1908</v>
      </c>
      <c r="F1262" t="s">
        <v>8029</v>
      </c>
      <c r="G1262">
        <v>48</v>
      </c>
      <c r="I1262" t="s">
        <v>8030</v>
      </c>
      <c r="J1262" t="s">
        <v>6883</v>
      </c>
      <c r="K1262" t="s">
        <v>473</v>
      </c>
      <c r="L1262" t="s">
        <v>27</v>
      </c>
      <c r="M1262">
        <v>2506400</v>
      </c>
      <c r="N1262">
        <v>1.1000000000000001</v>
      </c>
      <c r="O1262">
        <v>2757.04</v>
      </c>
      <c r="Q1262" t="s">
        <v>4087</v>
      </c>
      <c r="R1262" s="2">
        <v>44927</v>
      </c>
      <c r="S1262">
        <v>5510</v>
      </c>
      <c r="T1262" s="2">
        <v>44562</v>
      </c>
      <c r="U1262" t="s">
        <v>6990</v>
      </c>
      <c r="V1262" t="s">
        <v>6991</v>
      </c>
      <c r="W1262">
        <v>0</v>
      </c>
      <c r="Y1262">
        <v>204</v>
      </c>
      <c r="Z1262" s="2">
        <v>42005</v>
      </c>
      <c r="AE1262" t="s">
        <v>8030</v>
      </c>
      <c r="AF1262" t="s">
        <v>20</v>
      </c>
      <c r="AG1262" t="s">
        <v>21</v>
      </c>
      <c r="AH1262">
        <v>5486</v>
      </c>
      <c r="AI1262">
        <v>1</v>
      </c>
      <c r="AJ1262">
        <v>5540</v>
      </c>
      <c r="AO1262" t="s">
        <v>8029</v>
      </c>
      <c r="AS1262" t="s">
        <v>26</v>
      </c>
      <c r="AU1262">
        <v>5486</v>
      </c>
      <c r="AV1262">
        <v>5486</v>
      </c>
      <c r="AW1262">
        <v>5486</v>
      </c>
      <c r="AX1262">
        <v>1</v>
      </c>
      <c r="AY1262">
        <v>1</v>
      </c>
      <c r="AZ1262">
        <v>400</v>
      </c>
      <c r="BB1262">
        <v>748</v>
      </c>
      <c r="BG1262" t="s">
        <v>31</v>
      </c>
      <c r="BK1262" t="s">
        <v>31</v>
      </c>
      <c r="BL1262" t="s">
        <v>31</v>
      </c>
      <c r="BM1262" s="2">
        <v>42005</v>
      </c>
    </row>
    <row r="1263" spans="1:65">
      <c r="A1263" t="s">
        <v>3613</v>
      </c>
      <c r="B1263">
        <v>56551</v>
      </c>
      <c r="C1263" t="s">
        <v>1908</v>
      </c>
      <c r="D1263">
        <v>6551</v>
      </c>
      <c r="E1263" t="s">
        <v>1908</v>
      </c>
      <c r="F1263" t="s">
        <v>8031</v>
      </c>
      <c r="G1263">
        <v>25</v>
      </c>
      <c r="H1263" t="s">
        <v>8032</v>
      </c>
      <c r="I1263" t="s">
        <v>8033</v>
      </c>
      <c r="J1263" t="s">
        <v>6883</v>
      </c>
      <c r="K1263" t="s">
        <v>358</v>
      </c>
      <c r="M1263">
        <v>3998400</v>
      </c>
      <c r="N1263">
        <v>1.1000000000000001</v>
      </c>
      <c r="O1263">
        <v>4398.24</v>
      </c>
      <c r="Q1263" t="s">
        <v>3614</v>
      </c>
      <c r="R1263" s="2">
        <v>44927</v>
      </c>
      <c r="S1263">
        <v>5510</v>
      </c>
      <c r="T1263" s="2">
        <v>44562</v>
      </c>
      <c r="U1263" t="s">
        <v>6990</v>
      </c>
      <c r="V1263" t="s">
        <v>6991</v>
      </c>
      <c r="W1263">
        <v>0</v>
      </c>
      <c r="Y1263">
        <v>204</v>
      </c>
      <c r="Z1263" s="2">
        <v>42005</v>
      </c>
      <c r="AE1263" t="s">
        <v>8033</v>
      </c>
      <c r="AF1263" t="s">
        <v>20</v>
      </c>
      <c r="AG1263" t="s">
        <v>21</v>
      </c>
      <c r="AH1263">
        <v>5487</v>
      </c>
      <c r="AI1263">
        <v>1</v>
      </c>
      <c r="AJ1263">
        <v>5540</v>
      </c>
      <c r="AO1263" t="s">
        <v>8031</v>
      </c>
      <c r="AS1263" t="s">
        <v>26</v>
      </c>
      <c r="AU1263">
        <v>5487</v>
      </c>
      <c r="AV1263">
        <v>5487</v>
      </c>
      <c r="AW1263">
        <v>5487</v>
      </c>
      <c r="AX1263">
        <v>1</v>
      </c>
      <c r="AY1263">
        <v>1</v>
      </c>
      <c r="AZ1263">
        <v>400</v>
      </c>
      <c r="BB1263">
        <v>748</v>
      </c>
      <c r="BG1263" t="s">
        <v>31</v>
      </c>
      <c r="BK1263" t="s">
        <v>31</v>
      </c>
      <c r="BL1263" t="s">
        <v>31</v>
      </c>
      <c r="BM1263" s="2">
        <v>42005</v>
      </c>
    </row>
    <row r="1264" spans="1:65">
      <c r="A1264" t="s">
        <v>3625</v>
      </c>
      <c r="B1264">
        <v>56551</v>
      </c>
      <c r="C1264" t="s">
        <v>1908</v>
      </c>
      <c r="D1264">
        <v>6551</v>
      </c>
      <c r="E1264" t="s">
        <v>1908</v>
      </c>
      <c r="F1264" t="s">
        <v>8034</v>
      </c>
      <c r="G1264">
        <v>110</v>
      </c>
      <c r="I1264" t="s">
        <v>8035</v>
      </c>
      <c r="J1264" t="s">
        <v>6883</v>
      </c>
      <c r="K1264" t="s">
        <v>360</v>
      </c>
      <c r="L1264" t="s">
        <v>27</v>
      </c>
      <c r="M1264">
        <v>1410600</v>
      </c>
      <c r="N1264">
        <v>1.1000000000000001</v>
      </c>
      <c r="O1264">
        <v>1551.66</v>
      </c>
      <c r="Q1264" t="s">
        <v>3626</v>
      </c>
      <c r="R1264" s="2">
        <v>44927</v>
      </c>
      <c r="S1264">
        <v>5510</v>
      </c>
      <c r="T1264" s="2">
        <v>44562</v>
      </c>
      <c r="U1264" t="s">
        <v>6990</v>
      </c>
      <c r="V1264" t="s">
        <v>6991</v>
      </c>
      <c r="W1264">
        <v>0</v>
      </c>
      <c r="Y1264">
        <v>204</v>
      </c>
      <c r="Z1264" s="2">
        <v>42005</v>
      </c>
      <c r="AF1264" t="s">
        <v>20</v>
      </c>
      <c r="AG1264" t="s">
        <v>21</v>
      </c>
      <c r="AH1264">
        <v>5491</v>
      </c>
      <c r="AI1264">
        <v>1</v>
      </c>
      <c r="AJ1264">
        <v>5540</v>
      </c>
      <c r="AO1264" t="s">
        <v>3627</v>
      </c>
      <c r="AP1264" t="s">
        <v>3630</v>
      </c>
      <c r="AQ1264" t="s">
        <v>3631</v>
      </c>
      <c r="AS1264" t="s">
        <v>26</v>
      </c>
      <c r="AU1264">
        <v>5491</v>
      </c>
      <c r="AV1264">
        <v>5491</v>
      </c>
      <c r="AW1264">
        <v>5491</v>
      </c>
      <c r="AX1264">
        <v>1</v>
      </c>
      <c r="AY1264">
        <v>1</v>
      </c>
      <c r="AZ1264">
        <v>400</v>
      </c>
      <c r="BB1264">
        <v>748</v>
      </c>
      <c r="BE1264" t="s">
        <v>3629</v>
      </c>
      <c r="BF1264" t="s">
        <v>3629</v>
      </c>
      <c r="BG1264" t="s">
        <v>31</v>
      </c>
      <c r="BK1264" t="s">
        <v>31</v>
      </c>
      <c r="BL1264" t="s">
        <v>31</v>
      </c>
      <c r="BM1264" s="2">
        <v>42005</v>
      </c>
    </row>
    <row r="1265" spans="1:65">
      <c r="A1265" t="s">
        <v>3625</v>
      </c>
      <c r="B1265">
        <v>56551</v>
      </c>
      <c r="C1265" t="s">
        <v>1908</v>
      </c>
      <c r="D1265">
        <v>6551</v>
      </c>
      <c r="E1265" t="s">
        <v>1908</v>
      </c>
      <c r="F1265" t="s">
        <v>8034</v>
      </c>
      <c r="G1265">
        <v>110</v>
      </c>
      <c r="I1265" t="s">
        <v>8035</v>
      </c>
      <c r="J1265" t="s">
        <v>6883</v>
      </c>
      <c r="K1265" t="s">
        <v>360</v>
      </c>
      <c r="L1265" t="s">
        <v>27</v>
      </c>
      <c r="M1265">
        <v>2300</v>
      </c>
      <c r="N1265">
        <v>1.1000000000000001</v>
      </c>
      <c r="O1265">
        <v>2.5299999999999998</v>
      </c>
      <c r="Q1265" t="s">
        <v>3626</v>
      </c>
      <c r="R1265" s="2">
        <v>44927</v>
      </c>
      <c r="S1265">
        <v>5510</v>
      </c>
      <c r="T1265" s="2">
        <v>44562</v>
      </c>
      <c r="U1265" t="s">
        <v>6990</v>
      </c>
      <c r="V1265" t="s">
        <v>6991</v>
      </c>
      <c r="W1265">
        <v>0</v>
      </c>
      <c r="Y1265">
        <v>204</v>
      </c>
      <c r="Z1265" s="2">
        <v>42005</v>
      </c>
      <c r="AF1265" t="s">
        <v>20</v>
      </c>
      <c r="AG1265" t="s">
        <v>21</v>
      </c>
      <c r="AH1265">
        <v>5491</v>
      </c>
      <c r="AI1265">
        <v>1</v>
      </c>
      <c r="AJ1265">
        <v>5540</v>
      </c>
      <c r="AO1265" t="s">
        <v>3627</v>
      </c>
      <c r="AP1265" t="s">
        <v>3630</v>
      </c>
      <c r="AQ1265" t="s">
        <v>3631</v>
      </c>
      <c r="AS1265" t="s">
        <v>26</v>
      </c>
      <c r="AU1265">
        <v>5491</v>
      </c>
      <c r="AV1265">
        <v>5491</v>
      </c>
      <c r="AW1265">
        <v>5491</v>
      </c>
      <c r="AX1265">
        <v>2</v>
      </c>
      <c r="AY1265">
        <v>2</v>
      </c>
      <c r="AZ1265">
        <v>400</v>
      </c>
      <c r="BB1265">
        <v>748</v>
      </c>
      <c r="BE1265" t="s">
        <v>3630</v>
      </c>
      <c r="BF1265" t="s">
        <v>3630</v>
      </c>
      <c r="BG1265" t="s">
        <v>31</v>
      </c>
      <c r="BK1265" t="s">
        <v>31</v>
      </c>
      <c r="BL1265" t="s">
        <v>31</v>
      </c>
      <c r="BM1265" s="2">
        <v>42005</v>
      </c>
    </row>
    <row r="1266" spans="1:65">
      <c r="A1266" t="s">
        <v>3625</v>
      </c>
      <c r="B1266">
        <v>56551</v>
      </c>
      <c r="C1266" t="s">
        <v>1908</v>
      </c>
      <c r="D1266">
        <v>6551</v>
      </c>
      <c r="E1266" t="s">
        <v>1908</v>
      </c>
      <c r="F1266" t="s">
        <v>8034</v>
      </c>
      <c r="G1266">
        <v>110</v>
      </c>
      <c r="I1266" t="s">
        <v>8035</v>
      </c>
      <c r="J1266" t="s">
        <v>6883</v>
      </c>
      <c r="K1266" t="s">
        <v>360</v>
      </c>
      <c r="L1266" t="s">
        <v>475</v>
      </c>
      <c r="M1266">
        <v>2600</v>
      </c>
      <c r="N1266">
        <v>1.1000000000000001</v>
      </c>
      <c r="O1266">
        <v>2.86</v>
      </c>
      <c r="Q1266" t="s">
        <v>3626</v>
      </c>
      <c r="R1266" s="2">
        <v>44927</v>
      </c>
      <c r="S1266">
        <v>5510</v>
      </c>
      <c r="T1266" s="2">
        <v>44562</v>
      </c>
      <c r="U1266" t="s">
        <v>6990</v>
      </c>
      <c r="V1266" t="s">
        <v>6991</v>
      </c>
      <c r="W1266">
        <v>0</v>
      </c>
      <c r="Y1266">
        <v>204</v>
      </c>
      <c r="Z1266" s="2">
        <v>42005</v>
      </c>
      <c r="AF1266" t="s">
        <v>20</v>
      </c>
      <c r="AG1266" t="s">
        <v>21</v>
      </c>
      <c r="AH1266">
        <v>5491</v>
      </c>
      <c r="AI1266">
        <v>1</v>
      </c>
      <c r="AJ1266">
        <v>5540</v>
      </c>
      <c r="AO1266" t="s">
        <v>3627</v>
      </c>
      <c r="AP1266" t="s">
        <v>3630</v>
      </c>
      <c r="AQ1266" t="s">
        <v>3631</v>
      </c>
      <c r="AS1266" t="s">
        <v>26</v>
      </c>
      <c r="AU1266">
        <v>5491</v>
      </c>
      <c r="AV1266">
        <v>5491</v>
      </c>
      <c r="AW1266">
        <v>5491</v>
      </c>
      <c r="AX1266">
        <v>3</v>
      </c>
      <c r="AY1266">
        <v>3</v>
      </c>
      <c r="AZ1266">
        <v>400</v>
      </c>
      <c r="BB1266">
        <v>748</v>
      </c>
      <c r="BE1266" t="s">
        <v>3631</v>
      </c>
      <c r="BF1266" t="s">
        <v>3631</v>
      </c>
      <c r="BG1266" t="s">
        <v>31</v>
      </c>
      <c r="BK1266" t="s">
        <v>31</v>
      </c>
      <c r="BL1266" t="s">
        <v>31</v>
      </c>
      <c r="BM1266" s="2">
        <v>42005</v>
      </c>
    </row>
    <row r="1267" spans="1:65">
      <c r="A1267" t="s">
        <v>3635</v>
      </c>
      <c r="B1267">
        <v>56551</v>
      </c>
      <c r="C1267" t="s">
        <v>1908</v>
      </c>
      <c r="D1267">
        <v>6551</v>
      </c>
      <c r="E1267" t="s">
        <v>1908</v>
      </c>
      <c r="F1267" t="s">
        <v>8034</v>
      </c>
      <c r="G1267">
        <v>112</v>
      </c>
      <c r="I1267" t="s">
        <v>8035</v>
      </c>
      <c r="J1267" t="s">
        <v>6883</v>
      </c>
      <c r="K1267" t="s">
        <v>206</v>
      </c>
      <c r="L1267" t="s">
        <v>27</v>
      </c>
      <c r="M1267">
        <v>804500</v>
      </c>
      <c r="N1267">
        <v>1.1000000000000001</v>
      </c>
      <c r="O1267">
        <v>884.95</v>
      </c>
      <c r="Q1267" t="s">
        <v>3636</v>
      </c>
      <c r="R1267" s="2">
        <v>44927</v>
      </c>
      <c r="S1267">
        <v>5510</v>
      </c>
      <c r="T1267" s="2">
        <v>44562</v>
      </c>
      <c r="U1267" t="s">
        <v>6990</v>
      </c>
      <c r="V1267" t="s">
        <v>6991</v>
      </c>
      <c r="W1267">
        <v>0</v>
      </c>
      <c r="Y1267">
        <v>204</v>
      </c>
      <c r="Z1267" s="2">
        <v>42005</v>
      </c>
      <c r="AE1267" t="s">
        <v>8035</v>
      </c>
      <c r="AF1267" t="s">
        <v>20</v>
      </c>
      <c r="AG1267" t="s">
        <v>21</v>
      </c>
      <c r="AH1267">
        <v>5494</v>
      </c>
      <c r="AI1267">
        <v>1</v>
      </c>
      <c r="AJ1267">
        <v>5540</v>
      </c>
      <c r="AO1267" t="s">
        <v>8034</v>
      </c>
      <c r="AS1267" t="s">
        <v>26</v>
      </c>
      <c r="AU1267">
        <v>5494</v>
      </c>
      <c r="AV1267">
        <v>5494</v>
      </c>
      <c r="AW1267">
        <v>5494</v>
      </c>
      <c r="AX1267">
        <v>1</v>
      </c>
      <c r="AY1267">
        <v>1</v>
      </c>
      <c r="AZ1267">
        <v>400</v>
      </c>
      <c r="BB1267">
        <v>748</v>
      </c>
      <c r="BG1267" t="s">
        <v>31</v>
      </c>
      <c r="BK1267" t="s">
        <v>31</v>
      </c>
      <c r="BL1267" t="s">
        <v>31</v>
      </c>
      <c r="BM1267" s="2">
        <v>42005</v>
      </c>
    </row>
    <row r="1268" spans="1:65">
      <c r="A1268" t="s">
        <v>3638</v>
      </c>
      <c r="B1268">
        <v>56551</v>
      </c>
      <c r="C1268" t="s">
        <v>1908</v>
      </c>
      <c r="D1268">
        <v>6551</v>
      </c>
      <c r="E1268" t="s">
        <v>1908</v>
      </c>
      <c r="F1268" t="s">
        <v>8034</v>
      </c>
      <c r="G1268">
        <v>115</v>
      </c>
      <c r="H1268">
        <v>118</v>
      </c>
      <c r="I1268" t="s">
        <v>8035</v>
      </c>
      <c r="J1268" t="s">
        <v>6883</v>
      </c>
      <c r="K1268" t="s">
        <v>200</v>
      </c>
      <c r="M1268">
        <v>3153500</v>
      </c>
      <c r="N1268">
        <v>1.1000000000000001</v>
      </c>
      <c r="O1268">
        <v>3468.85</v>
      </c>
      <c r="Q1268" t="s">
        <v>3639</v>
      </c>
      <c r="R1268" s="2">
        <v>44927</v>
      </c>
      <c r="S1268">
        <v>5510</v>
      </c>
      <c r="T1268" s="2">
        <v>44562</v>
      </c>
      <c r="U1268" t="s">
        <v>6990</v>
      </c>
      <c r="V1268" t="s">
        <v>6991</v>
      </c>
      <c r="W1268">
        <v>0</v>
      </c>
      <c r="Y1268">
        <v>204</v>
      </c>
      <c r="Z1268" s="2">
        <v>42005</v>
      </c>
      <c r="AE1268" t="s">
        <v>8035</v>
      </c>
      <c r="AF1268" t="s">
        <v>20</v>
      </c>
      <c r="AG1268" t="s">
        <v>21</v>
      </c>
      <c r="AH1268">
        <v>5495</v>
      </c>
      <c r="AI1268">
        <v>1</v>
      </c>
      <c r="AJ1268">
        <v>5540</v>
      </c>
      <c r="AO1268" t="s">
        <v>8034</v>
      </c>
      <c r="AU1268">
        <v>5495</v>
      </c>
      <c r="AV1268">
        <v>5495</v>
      </c>
      <c r="AW1268">
        <v>5495</v>
      </c>
      <c r="AX1268">
        <v>1</v>
      </c>
      <c r="AY1268">
        <v>1</v>
      </c>
      <c r="AZ1268">
        <v>400</v>
      </c>
      <c r="BB1268">
        <v>748</v>
      </c>
      <c r="BE1268" t="s">
        <v>3641</v>
      </c>
      <c r="BF1268" t="s">
        <v>3641</v>
      </c>
      <c r="BG1268" t="s">
        <v>31</v>
      </c>
      <c r="BK1268" t="s">
        <v>31</v>
      </c>
      <c r="BL1268" t="s">
        <v>31</v>
      </c>
      <c r="BM1268" s="2">
        <v>42005</v>
      </c>
    </row>
    <row r="1269" spans="1:65">
      <c r="A1269" t="s">
        <v>4553</v>
      </c>
      <c r="B1269">
        <v>56551</v>
      </c>
      <c r="C1269" t="s">
        <v>1908</v>
      </c>
      <c r="D1269">
        <v>6551</v>
      </c>
      <c r="E1269" t="s">
        <v>1908</v>
      </c>
      <c r="F1269" t="s">
        <v>8036</v>
      </c>
      <c r="G1269">
        <v>88</v>
      </c>
      <c r="I1269" t="s">
        <v>8037</v>
      </c>
      <c r="J1269" t="s">
        <v>6883</v>
      </c>
      <c r="K1269" t="s">
        <v>178</v>
      </c>
      <c r="M1269">
        <v>61000</v>
      </c>
      <c r="N1269">
        <v>1.1000000000000001</v>
      </c>
      <c r="O1269">
        <v>67.099999999999994</v>
      </c>
      <c r="Q1269" t="s">
        <v>4554</v>
      </c>
      <c r="R1269" s="2">
        <v>44927</v>
      </c>
      <c r="S1269">
        <v>5510</v>
      </c>
      <c r="T1269" s="2">
        <v>44562</v>
      </c>
      <c r="U1269" t="s">
        <v>6990</v>
      </c>
      <c r="V1269" t="s">
        <v>6991</v>
      </c>
      <c r="W1269">
        <v>0</v>
      </c>
      <c r="Y1269">
        <v>204</v>
      </c>
      <c r="Z1269" s="2">
        <v>42005</v>
      </c>
      <c r="AD1269" t="s">
        <v>4557</v>
      </c>
      <c r="AE1269" t="s">
        <v>8037</v>
      </c>
      <c r="AF1269" t="s">
        <v>20</v>
      </c>
      <c r="AG1269" t="s">
        <v>21</v>
      </c>
      <c r="AH1269">
        <v>5498</v>
      </c>
      <c r="AI1269">
        <v>1</v>
      </c>
      <c r="AJ1269">
        <v>5540</v>
      </c>
      <c r="AO1269" t="s">
        <v>8036</v>
      </c>
      <c r="AS1269" t="s">
        <v>26</v>
      </c>
      <c r="AU1269">
        <v>5498</v>
      </c>
      <c r="AV1269">
        <v>5498</v>
      </c>
      <c r="AW1269">
        <v>5498</v>
      </c>
      <c r="AX1269">
        <v>1</v>
      </c>
      <c r="AY1269">
        <v>1</v>
      </c>
      <c r="AZ1269">
        <v>400</v>
      </c>
      <c r="BB1269">
        <v>748</v>
      </c>
      <c r="BE1269" t="s">
        <v>4557</v>
      </c>
      <c r="BF1269" t="s">
        <v>4557</v>
      </c>
      <c r="BG1269" t="s">
        <v>31</v>
      </c>
      <c r="BK1269" t="s">
        <v>31</v>
      </c>
      <c r="BL1269" t="s">
        <v>31</v>
      </c>
      <c r="BM1269" s="2">
        <v>42005</v>
      </c>
    </row>
    <row r="1270" spans="1:65">
      <c r="A1270" t="s">
        <v>4484</v>
      </c>
      <c r="B1270">
        <v>56551</v>
      </c>
      <c r="C1270" t="s">
        <v>1908</v>
      </c>
      <c r="D1270">
        <v>6551</v>
      </c>
      <c r="E1270" t="s">
        <v>1908</v>
      </c>
      <c r="F1270" t="s">
        <v>6988</v>
      </c>
      <c r="G1270">
        <v>279</v>
      </c>
      <c r="I1270" t="s">
        <v>6989</v>
      </c>
      <c r="J1270" t="s">
        <v>6877</v>
      </c>
      <c r="K1270" t="s">
        <v>42</v>
      </c>
      <c r="M1270">
        <v>47500</v>
      </c>
      <c r="N1270">
        <v>0</v>
      </c>
      <c r="O1270">
        <v>50</v>
      </c>
      <c r="Q1270" t="s">
        <v>4485</v>
      </c>
      <c r="R1270" s="2">
        <v>44927</v>
      </c>
      <c r="S1270">
        <v>5510</v>
      </c>
      <c r="T1270" s="2">
        <v>44562</v>
      </c>
      <c r="U1270" t="s">
        <v>6990</v>
      </c>
      <c r="V1270" t="s">
        <v>6991</v>
      </c>
      <c r="W1270">
        <v>0</v>
      </c>
      <c r="Y1270">
        <v>204</v>
      </c>
      <c r="Z1270" s="2">
        <v>42005</v>
      </c>
      <c r="AF1270" t="s">
        <v>20</v>
      </c>
      <c r="AG1270" t="s">
        <v>21</v>
      </c>
      <c r="AH1270">
        <v>5502</v>
      </c>
      <c r="AJ1270">
        <v>5541</v>
      </c>
      <c r="AK1270" t="s">
        <v>4486</v>
      </c>
      <c r="AO1270" t="s">
        <v>6988</v>
      </c>
      <c r="AS1270" t="s">
        <v>26</v>
      </c>
      <c r="AU1270">
        <v>5502</v>
      </c>
      <c r="AV1270">
        <v>5502</v>
      </c>
      <c r="AW1270">
        <v>5502</v>
      </c>
      <c r="AX1270">
        <v>1</v>
      </c>
      <c r="AY1270">
        <v>1</v>
      </c>
      <c r="AZ1270">
        <v>400</v>
      </c>
      <c r="BB1270">
        <v>748</v>
      </c>
      <c r="BG1270" t="s">
        <v>31</v>
      </c>
      <c r="BK1270" t="s">
        <v>31</v>
      </c>
      <c r="BL1270" t="s">
        <v>31</v>
      </c>
      <c r="BM1270" s="2">
        <v>42005</v>
      </c>
    </row>
    <row r="1271" spans="1:65">
      <c r="A1271">
        <v>26146</v>
      </c>
      <c r="B1271">
        <v>56551</v>
      </c>
      <c r="C1271" t="s">
        <v>1908</v>
      </c>
      <c r="D1271">
        <v>6551</v>
      </c>
      <c r="E1271" t="s">
        <v>1908</v>
      </c>
      <c r="F1271" t="s">
        <v>7929</v>
      </c>
      <c r="G1271">
        <v>90</v>
      </c>
      <c r="H1271">
        <v>-92</v>
      </c>
      <c r="I1271" t="s">
        <v>8021</v>
      </c>
      <c r="J1271" t="s">
        <v>6883</v>
      </c>
      <c r="K1271" t="s">
        <v>1816</v>
      </c>
      <c r="L1271" t="s">
        <v>27</v>
      </c>
      <c r="M1271">
        <v>4340700</v>
      </c>
      <c r="N1271">
        <v>1.1000000000000001</v>
      </c>
      <c r="O1271">
        <v>4774.7700000000004</v>
      </c>
      <c r="Q1271" t="s">
        <v>1929</v>
      </c>
      <c r="R1271" s="2">
        <v>44927</v>
      </c>
      <c r="S1271">
        <v>5510</v>
      </c>
      <c r="T1271" s="2">
        <v>44562</v>
      </c>
      <c r="U1271" t="s">
        <v>6990</v>
      </c>
      <c r="V1271" t="s">
        <v>6991</v>
      </c>
      <c r="W1271">
        <v>0</v>
      </c>
      <c r="Y1271">
        <v>204</v>
      </c>
      <c r="Z1271" s="2">
        <v>42005</v>
      </c>
      <c r="AE1271" t="s">
        <v>8021</v>
      </c>
      <c r="AF1271" t="s">
        <v>20</v>
      </c>
      <c r="AG1271" t="s">
        <v>21</v>
      </c>
      <c r="AH1271">
        <v>5503</v>
      </c>
      <c r="AI1271">
        <v>1</v>
      </c>
      <c r="AJ1271">
        <v>5540</v>
      </c>
      <c r="AO1271" t="s">
        <v>7929</v>
      </c>
      <c r="AS1271" t="s">
        <v>26</v>
      </c>
      <c r="AU1271">
        <v>5503</v>
      </c>
      <c r="AV1271">
        <v>5503</v>
      </c>
      <c r="AW1271">
        <v>5503</v>
      </c>
      <c r="AX1271">
        <v>1</v>
      </c>
      <c r="AY1271">
        <v>1</v>
      </c>
      <c r="AZ1271">
        <v>400</v>
      </c>
      <c r="BB1271">
        <v>748</v>
      </c>
      <c r="BG1271" t="s">
        <v>31</v>
      </c>
      <c r="BK1271" t="s">
        <v>31</v>
      </c>
      <c r="BL1271" t="s">
        <v>31</v>
      </c>
      <c r="BM1271" s="2">
        <v>42005</v>
      </c>
    </row>
    <row r="1272" spans="1:65">
      <c r="A1272">
        <v>26146</v>
      </c>
      <c r="B1272">
        <v>56551</v>
      </c>
      <c r="C1272" t="s">
        <v>1908</v>
      </c>
      <c r="D1272">
        <v>6551</v>
      </c>
      <c r="E1272" t="s">
        <v>1908</v>
      </c>
      <c r="F1272" t="s">
        <v>7929</v>
      </c>
      <c r="G1272">
        <v>90</v>
      </c>
      <c r="H1272">
        <v>-92</v>
      </c>
      <c r="I1272" t="s">
        <v>8021</v>
      </c>
      <c r="J1272" t="s">
        <v>6877</v>
      </c>
      <c r="K1272" t="s">
        <v>1816</v>
      </c>
      <c r="M1272">
        <v>579900</v>
      </c>
      <c r="N1272">
        <v>1.1000000000000001</v>
      </c>
      <c r="O1272">
        <v>637.89</v>
      </c>
      <c r="Q1272" t="s">
        <v>1929</v>
      </c>
      <c r="R1272" s="2">
        <v>44927</v>
      </c>
      <c r="S1272">
        <v>5510</v>
      </c>
      <c r="T1272" s="2">
        <v>44562</v>
      </c>
      <c r="U1272" t="s">
        <v>6990</v>
      </c>
      <c r="V1272" t="s">
        <v>6991</v>
      </c>
      <c r="W1272">
        <v>0</v>
      </c>
      <c r="Y1272">
        <v>204</v>
      </c>
      <c r="Z1272" s="2">
        <v>42005</v>
      </c>
      <c r="AE1272" t="s">
        <v>8021</v>
      </c>
      <c r="AF1272" t="s">
        <v>20</v>
      </c>
      <c r="AG1272" t="s">
        <v>21</v>
      </c>
      <c r="AH1272">
        <v>5503</v>
      </c>
      <c r="AI1272">
        <v>1</v>
      </c>
      <c r="AJ1272">
        <v>5541</v>
      </c>
      <c r="AO1272" t="s">
        <v>7929</v>
      </c>
      <c r="AS1272" t="s">
        <v>26</v>
      </c>
      <c r="AU1272">
        <v>5503</v>
      </c>
      <c r="AV1272">
        <v>5503</v>
      </c>
      <c r="AW1272">
        <v>5503</v>
      </c>
      <c r="AX1272">
        <v>1</v>
      </c>
      <c r="AY1272">
        <v>2</v>
      </c>
      <c r="AZ1272">
        <v>400</v>
      </c>
      <c r="BB1272">
        <v>748</v>
      </c>
      <c r="BG1272" t="s">
        <v>31</v>
      </c>
      <c r="BK1272" t="s">
        <v>31</v>
      </c>
      <c r="BL1272" t="s">
        <v>31</v>
      </c>
      <c r="BM1272" s="2">
        <v>42005</v>
      </c>
    </row>
    <row r="1273" spans="1:65">
      <c r="A1273" t="s">
        <v>4497</v>
      </c>
      <c r="B1273">
        <v>56551</v>
      </c>
      <c r="C1273" t="s">
        <v>1908</v>
      </c>
      <c r="D1273">
        <v>6551</v>
      </c>
      <c r="E1273" t="s">
        <v>1908</v>
      </c>
      <c r="F1273" t="s">
        <v>8038</v>
      </c>
      <c r="G1273">
        <v>2</v>
      </c>
      <c r="I1273" t="s">
        <v>8039</v>
      </c>
      <c r="J1273" t="s">
        <v>6883</v>
      </c>
      <c r="K1273" t="s">
        <v>360</v>
      </c>
      <c r="M1273">
        <v>4394900</v>
      </c>
      <c r="N1273">
        <v>1.1000000000000001</v>
      </c>
      <c r="O1273">
        <v>4834.3900000000003</v>
      </c>
      <c r="Q1273" t="s">
        <v>4498</v>
      </c>
      <c r="R1273" s="2">
        <v>44927</v>
      </c>
      <c r="S1273">
        <v>5510</v>
      </c>
      <c r="T1273" s="2">
        <v>44562</v>
      </c>
      <c r="U1273" t="s">
        <v>6990</v>
      </c>
      <c r="V1273" t="s">
        <v>6991</v>
      </c>
      <c r="W1273">
        <v>0</v>
      </c>
      <c r="Y1273">
        <v>204</v>
      </c>
      <c r="Z1273" s="2">
        <v>42005</v>
      </c>
      <c r="AE1273" t="s">
        <v>8039</v>
      </c>
      <c r="AF1273" t="s">
        <v>20</v>
      </c>
      <c r="AG1273" t="s">
        <v>21</v>
      </c>
      <c r="AH1273">
        <v>5504</v>
      </c>
      <c r="AI1273">
        <v>1</v>
      </c>
      <c r="AJ1273">
        <v>5540</v>
      </c>
      <c r="AO1273" t="s">
        <v>8038</v>
      </c>
      <c r="AS1273" t="s">
        <v>26</v>
      </c>
      <c r="AU1273">
        <v>5504</v>
      </c>
      <c r="AV1273">
        <v>5504</v>
      </c>
      <c r="AW1273">
        <v>5504</v>
      </c>
      <c r="AX1273">
        <v>1</v>
      </c>
      <c r="AY1273">
        <v>1</v>
      </c>
      <c r="AZ1273">
        <v>400</v>
      </c>
      <c r="BB1273">
        <v>748</v>
      </c>
      <c r="BE1273" t="s">
        <v>7676</v>
      </c>
      <c r="BF1273" t="s">
        <v>7676</v>
      </c>
      <c r="BG1273" t="s">
        <v>31</v>
      </c>
      <c r="BK1273" t="s">
        <v>31</v>
      </c>
      <c r="BL1273" t="s">
        <v>31</v>
      </c>
      <c r="BM1273" s="2">
        <v>42005</v>
      </c>
    </row>
    <row r="1274" spans="1:65">
      <c r="A1274">
        <v>30089</v>
      </c>
      <c r="B1274">
        <v>56551</v>
      </c>
      <c r="C1274" t="s">
        <v>1908</v>
      </c>
      <c r="D1274">
        <v>6551</v>
      </c>
      <c r="E1274" t="s">
        <v>1908</v>
      </c>
      <c r="F1274" t="s">
        <v>8040</v>
      </c>
      <c r="G1274">
        <v>216</v>
      </c>
      <c r="H1274">
        <v>-228</v>
      </c>
      <c r="I1274" t="s">
        <v>8041</v>
      </c>
      <c r="J1274" t="s">
        <v>6883</v>
      </c>
      <c r="K1274" t="s">
        <v>473</v>
      </c>
      <c r="L1274" t="s">
        <v>27</v>
      </c>
      <c r="M1274">
        <v>3575100</v>
      </c>
      <c r="N1274">
        <v>1.1000000000000001</v>
      </c>
      <c r="O1274">
        <v>3932.61</v>
      </c>
      <c r="Q1274" t="s">
        <v>1933</v>
      </c>
      <c r="R1274" s="2">
        <v>44927</v>
      </c>
      <c r="S1274">
        <v>5510</v>
      </c>
      <c r="T1274" s="2">
        <v>44562</v>
      </c>
      <c r="U1274" t="s">
        <v>6990</v>
      </c>
      <c r="V1274" t="s">
        <v>6991</v>
      </c>
      <c r="W1274">
        <v>0</v>
      </c>
      <c r="Y1274">
        <v>204</v>
      </c>
      <c r="Z1274" s="2">
        <v>42005</v>
      </c>
      <c r="AE1274" t="s">
        <v>8041</v>
      </c>
      <c r="AF1274" t="s">
        <v>20</v>
      </c>
      <c r="AG1274" t="s">
        <v>21</v>
      </c>
      <c r="AH1274">
        <v>5505</v>
      </c>
      <c r="AI1274">
        <v>1</v>
      </c>
      <c r="AJ1274">
        <v>5540</v>
      </c>
      <c r="AO1274" t="s">
        <v>8040</v>
      </c>
      <c r="AS1274" t="s">
        <v>26</v>
      </c>
      <c r="AU1274">
        <v>5505</v>
      </c>
      <c r="AV1274">
        <v>5505</v>
      </c>
      <c r="AW1274">
        <v>5505</v>
      </c>
      <c r="AX1274">
        <v>1</v>
      </c>
      <c r="AY1274">
        <v>1</v>
      </c>
      <c r="AZ1274">
        <v>400</v>
      </c>
      <c r="BB1274">
        <v>748</v>
      </c>
      <c r="BG1274" t="s">
        <v>31</v>
      </c>
      <c r="BK1274" t="s">
        <v>31</v>
      </c>
      <c r="BL1274" t="s">
        <v>31</v>
      </c>
      <c r="BM1274" s="2">
        <v>42005</v>
      </c>
    </row>
    <row r="1275" spans="1:65">
      <c r="A1275" t="s">
        <v>3932</v>
      </c>
      <c r="B1275">
        <v>56551</v>
      </c>
      <c r="C1275" t="s">
        <v>1908</v>
      </c>
      <c r="D1275">
        <v>6551</v>
      </c>
      <c r="E1275" t="s">
        <v>1908</v>
      </c>
      <c r="F1275" t="s">
        <v>7006</v>
      </c>
      <c r="G1275">
        <v>58</v>
      </c>
      <c r="I1275" t="s">
        <v>7007</v>
      </c>
      <c r="J1275" t="s">
        <v>6883</v>
      </c>
      <c r="K1275" t="s">
        <v>206</v>
      </c>
      <c r="L1275" t="s">
        <v>27</v>
      </c>
      <c r="M1275">
        <v>699500</v>
      </c>
      <c r="N1275">
        <v>1.1000000000000001</v>
      </c>
      <c r="O1275">
        <v>769.45</v>
      </c>
      <c r="Q1275" t="s">
        <v>3933</v>
      </c>
      <c r="R1275" s="2">
        <v>44927</v>
      </c>
      <c r="S1275">
        <v>5510</v>
      </c>
      <c r="T1275" s="2">
        <v>44562</v>
      </c>
      <c r="U1275" t="s">
        <v>6990</v>
      </c>
      <c r="V1275" t="s">
        <v>6991</v>
      </c>
      <c r="W1275">
        <v>0</v>
      </c>
      <c r="Y1275">
        <v>204</v>
      </c>
      <c r="Z1275" s="2">
        <v>42005</v>
      </c>
      <c r="AF1275" t="s">
        <v>20</v>
      </c>
      <c r="AG1275" t="s">
        <v>21</v>
      </c>
      <c r="AH1275">
        <v>5508</v>
      </c>
      <c r="AI1275">
        <v>1</v>
      </c>
      <c r="AJ1275">
        <v>5540</v>
      </c>
      <c r="AO1275" t="s">
        <v>3934</v>
      </c>
      <c r="AP1275" t="s">
        <v>1479</v>
      </c>
      <c r="AQ1275" t="s">
        <v>619</v>
      </c>
      <c r="AR1275" t="s">
        <v>3935</v>
      </c>
      <c r="AS1275" t="s">
        <v>26</v>
      </c>
      <c r="AU1275">
        <v>5508</v>
      </c>
      <c r="AV1275">
        <v>5508</v>
      </c>
      <c r="AW1275">
        <v>5508</v>
      </c>
      <c r="AX1275">
        <v>1</v>
      </c>
      <c r="AY1275">
        <v>1</v>
      </c>
      <c r="AZ1275">
        <v>400</v>
      </c>
      <c r="BB1275">
        <v>748</v>
      </c>
      <c r="BG1275" t="s">
        <v>31</v>
      </c>
      <c r="BK1275" t="s">
        <v>31</v>
      </c>
      <c r="BL1275" t="s">
        <v>31</v>
      </c>
      <c r="BM1275" s="2">
        <v>42005</v>
      </c>
    </row>
    <row r="1276" spans="1:65">
      <c r="A1276" t="s">
        <v>3932</v>
      </c>
      <c r="B1276">
        <v>56551</v>
      </c>
      <c r="C1276" t="s">
        <v>1908</v>
      </c>
      <c r="D1276">
        <v>6551</v>
      </c>
      <c r="E1276" t="s">
        <v>1908</v>
      </c>
      <c r="F1276" t="s">
        <v>7006</v>
      </c>
      <c r="G1276">
        <v>58</v>
      </c>
      <c r="I1276" t="s">
        <v>7007</v>
      </c>
      <c r="J1276" t="s">
        <v>6883</v>
      </c>
      <c r="K1276" t="s">
        <v>1479</v>
      </c>
      <c r="L1276" t="s">
        <v>27</v>
      </c>
      <c r="M1276">
        <v>244800</v>
      </c>
      <c r="N1276">
        <v>1.1000000000000001</v>
      </c>
      <c r="O1276">
        <v>269.27999999999997</v>
      </c>
      <c r="Q1276" t="s">
        <v>3933</v>
      </c>
      <c r="R1276" s="2">
        <v>44927</v>
      </c>
      <c r="S1276">
        <v>5510</v>
      </c>
      <c r="T1276" s="2">
        <v>44562</v>
      </c>
      <c r="U1276" t="s">
        <v>6990</v>
      </c>
      <c r="V1276" t="s">
        <v>6991</v>
      </c>
      <c r="W1276">
        <v>0</v>
      </c>
      <c r="Y1276">
        <v>204</v>
      </c>
      <c r="Z1276" s="2">
        <v>42005</v>
      </c>
      <c r="AF1276" t="s">
        <v>20</v>
      </c>
      <c r="AG1276" t="s">
        <v>21</v>
      </c>
      <c r="AH1276">
        <v>5508</v>
      </c>
      <c r="AI1276">
        <v>1</v>
      </c>
      <c r="AJ1276">
        <v>5540</v>
      </c>
      <c r="AO1276" t="s">
        <v>3934</v>
      </c>
      <c r="AP1276" t="s">
        <v>1479</v>
      </c>
      <c r="AQ1276" t="s">
        <v>619</v>
      </c>
      <c r="AR1276" t="s">
        <v>3935</v>
      </c>
      <c r="AS1276" t="s">
        <v>26</v>
      </c>
      <c r="AU1276">
        <v>5508</v>
      </c>
      <c r="AV1276">
        <v>5508</v>
      </c>
      <c r="AW1276">
        <v>5508</v>
      </c>
      <c r="AX1276">
        <v>2</v>
      </c>
      <c r="AY1276">
        <v>2</v>
      </c>
      <c r="AZ1276">
        <v>400</v>
      </c>
      <c r="BB1276">
        <v>748</v>
      </c>
      <c r="BG1276" t="s">
        <v>31</v>
      </c>
      <c r="BK1276" t="s">
        <v>31</v>
      </c>
      <c r="BL1276" t="s">
        <v>31</v>
      </c>
      <c r="BM1276" s="2">
        <v>42005</v>
      </c>
    </row>
    <row r="1277" spans="1:65">
      <c r="A1277" t="s">
        <v>3932</v>
      </c>
      <c r="B1277">
        <v>56551</v>
      </c>
      <c r="C1277" t="s">
        <v>1908</v>
      </c>
      <c r="D1277">
        <v>6551</v>
      </c>
      <c r="E1277" t="s">
        <v>1908</v>
      </c>
      <c r="F1277" t="s">
        <v>7006</v>
      </c>
      <c r="G1277">
        <v>58</v>
      </c>
      <c r="I1277" t="s">
        <v>7007</v>
      </c>
      <c r="J1277" t="s">
        <v>6883</v>
      </c>
      <c r="K1277" t="s">
        <v>619</v>
      </c>
      <c r="L1277" t="s">
        <v>475</v>
      </c>
      <c r="M1277">
        <v>93300</v>
      </c>
      <c r="N1277">
        <v>1.1000000000000001</v>
      </c>
      <c r="O1277">
        <v>102.63</v>
      </c>
      <c r="Q1277" t="s">
        <v>3933</v>
      </c>
      <c r="R1277" s="2">
        <v>44927</v>
      </c>
      <c r="S1277">
        <v>5510</v>
      </c>
      <c r="T1277" s="2">
        <v>44562</v>
      </c>
      <c r="U1277" t="s">
        <v>6990</v>
      </c>
      <c r="V1277" t="s">
        <v>6991</v>
      </c>
      <c r="W1277">
        <v>0</v>
      </c>
      <c r="Y1277">
        <v>204</v>
      </c>
      <c r="Z1277" s="2">
        <v>42005</v>
      </c>
      <c r="AF1277" t="s">
        <v>20</v>
      </c>
      <c r="AG1277" t="s">
        <v>21</v>
      </c>
      <c r="AH1277">
        <v>5508</v>
      </c>
      <c r="AI1277">
        <v>1</v>
      </c>
      <c r="AJ1277">
        <v>5540</v>
      </c>
      <c r="AO1277" t="s">
        <v>3934</v>
      </c>
      <c r="AP1277" t="s">
        <v>1479</v>
      </c>
      <c r="AQ1277" t="s">
        <v>619</v>
      </c>
      <c r="AR1277" t="s">
        <v>3935</v>
      </c>
      <c r="AS1277" t="s">
        <v>26</v>
      </c>
      <c r="AU1277">
        <v>5508</v>
      </c>
      <c r="AV1277">
        <v>5508</v>
      </c>
      <c r="AW1277">
        <v>5508</v>
      </c>
      <c r="AX1277">
        <v>3</v>
      </c>
      <c r="AY1277">
        <v>3</v>
      </c>
      <c r="AZ1277">
        <v>400</v>
      </c>
      <c r="BB1277">
        <v>748</v>
      </c>
      <c r="BG1277" t="s">
        <v>31</v>
      </c>
      <c r="BK1277" t="s">
        <v>31</v>
      </c>
      <c r="BL1277" t="s">
        <v>31</v>
      </c>
      <c r="BM1277" s="2">
        <v>42005</v>
      </c>
    </row>
    <row r="1278" spans="1:65">
      <c r="A1278" t="s">
        <v>3932</v>
      </c>
      <c r="B1278">
        <v>56551</v>
      </c>
      <c r="C1278" t="s">
        <v>1908</v>
      </c>
      <c r="D1278">
        <v>6551</v>
      </c>
      <c r="E1278" t="s">
        <v>1908</v>
      </c>
      <c r="F1278" t="s">
        <v>7006</v>
      </c>
      <c r="G1278">
        <v>58</v>
      </c>
      <c r="I1278" t="s">
        <v>7007</v>
      </c>
      <c r="J1278" t="s">
        <v>6883</v>
      </c>
      <c r="K1278" t="s">
        <v>178</v>
      </c>
      <c r="L1278" t="s">
        <v>475</v>
      </c>
      <c r="M1278">
        <v>52500</v>
      </c>
      <c r="N1278">
        <v>1.1000000000000001</v>
      </c>
      <c r="O1278">
        <v>57.75</v>
      </c>
      <c r="Q1278" t="s">
        <v>3933</v>
      </c>
      <c r="R1278" s="2">
        <v>44927</v>
      </c>
      <c r="S1278">
        <v>5510</v>
      </c>
      <c r="T1278" s="2">
        <v>44562</v>
      </c>
      <c r="U1278" t="s">
        <v>6990</v>
      </c>
      <c r="V1278" t="s">
        <v>6991</v>
      </c>
      <c r="W1278">
        <v>0</v>
      </c>
      <c r="Y1278">
        <v>204</v>
      </c>
      <c r="Z1278" s="2">
        <v>42005</v>
      </c>
      <c r="AF1278" t="s">
        <v>20</v>
      </c>
      <c r="AG1278" t="s">
        <v>21</v>
      </c>
      <c r="AH1278">
        <v>5508</v>
      </c>
      <c r="AI1278">
        <v>1</v>
      </c>
      <c r="AJ1278">
        <v>5540</v>
      </c>
      <c r="AO1278" t="s">
        <v>3934</v>
      </c>
      <c r="AP1278" t="s">
        <v>1479</v>
      </c>
      <c r="AQ1278" t="s">
        <v>619</v>
      </c>
      <c r="AR1278" t="s">
        <v>3935</v>
      </c>
      <c r="AS1278" t="s">
        <v>26</v>
      </c>
      <c r="AU1278">
        <v>5508</v>
      </c>
      <c r="AV1278">
        <v>5508</v>
      </c>
      <c r="AW1278">
        <v>5508</v>
      </c>
      <c r="AX1278">
        <v>4</v>
      </c>
      <c r="AY1278">
        <v>4</v>
      </c>
      <c r="AZ1278">
        <v>400</v>
      </c>
      <c r="BB1278">
        <v>748</v>
      </c>
      <c r="BE1278" t="s">
        <v>3935</v>
      </c>
      <c r="BF1278" t="s">
        <v>3935</v>
      </c>
      <c r="BG1278" t="s">
        <v>31</v>
      </c>
      <c r="BK1278" t="s">
        <v>31</v>
      </c>
      <c r="BL1278" t="s">
        <v>31</v>
      </c>
      <c r="BM1278" s="2">
        <v>42005</v>
      </c>
    </row>
    <row r="1279" spans="1:65">
      <c r="A1279" t="s">
        <v>3936</v>
      </c>
      <c r="B1279">
        <v>56551</v>
      </c>
      <c r="C1279" t="s">
        <v>1908</v>
      </c>
      <c r="D1279">
        <v>6551</v>
      </c>
      <c r="E1279" t="s">
        <v>1908</v>
      </c>
      <c r="F1279" t="s">
        <v>8042</v>
      </c>
      <c r="G1279">
        <v>19</v>
      </c>
      <c r="I1279" t="s">
        <v>8043</v>
      </c>
      <c r="J1279" t="s">
        <v>6883</v>
      </c>
      <c r="K1279" t="s">
        <v>200</v>
      </c>
      <c r="L1279" t="s">
        <v>27</v>
      </c>
      <c r="M1279">
        <v>6419700</v>
      </c>
      <c r="N1279">
        <v>1.1000000000000001</v>
      </c>
      <c r="O1279">
        <v>7061.67</v>
      </c>
      <c r="Q1279" t="s">
        <v>3937</v>
      </c>
      <c r="R1279" s="2">
        <v>44927</v>
      </c>
      <c r="S1279">
        <v>5510</v>
      </c>
      <c r="T1279" s="2">
        <v>44562</v>
      </c>
      <c r="U1279" t="s">
        <v>6990</v>
      </c>
      <c r="V1279" t="s">
        <v>6991</v>
      </c>
      <c r="W1279">
        <v>0</v>
      </c>
      <c r="Y1279">
        <v>204</v>
      </c>
      <c r="Z1279" s="2">
        <v>42005</v>
      </c>
      <c r="AF1279" t="s">
        <v>20</v>
      </c>
      <c r="AG1279" t="s">
        <v>21</v>
      </c>
      <c r="AH1279">
        <v>5509</v>
      </c>
      <c r="AI1279">
        <v>1</v>
      </c>
      <c r="AJ1279">
        <v>5540</v>
      </c>
      <c r="AO1279" t="s">
        <v>3938</v>
      </c>
      <c r="AP1279" t="s">
        <v>3631</v>
      </c>
      <c r="AS1279" t="s">
        <v>26</v>
      </c>
      <c r="AU1279">
        <v>5509</v>
      </c>
      <c r="AV1279">
        <v>5509</v>
      </c>
      <c r="AW1279">
        <v>5509</v>
      </c>
      <c r="AX1279">
        <v>1</v>
      </c>
      <c r="AY1279">
        <v>1</v>
      </c>
      <c r="AZ1279">
        <v>400</v>
      </c>
      <c r="BB1279">
        <v>748</v>
      </c>
      <c r="BE1279" t="s">
        <v>3939</v>
      </c>
      <c r="BF1279" t="s">
        <v>3939</v>
      </c>
      <c r="BG1279" t="s">
        <v>31</v>
      </c>
      <c r="BK1279" t="s">
        <v>31</v>
      </c>
      <c r="BL1279" t="s">
        <v>31</v>
      </c>
      <c r="BM1279" s="2">
        <v>42005</v>
      </c>
    </row>
    <row r="1280" spans="1:65">
      <c r="A1280" t="s">
        <v>3936</v>
      </c>
      <c r="B1280">
        <v>56551</v>
      </c>
      <c r="C1280" t="s">
        <v>1908</v>
      </c>
      <c r="D1280">
        <v>6551</v>
      </c>
      <c r="E1280" t="s">
        <v>1908</v>
      </c>
      <c r="F1280" t="s">
        <v>8042</v>
      </c>
      <c r="G1280">
        <v>19</v>
      </c>
      <c r="I1280" t="s">
        <v>8043</v>
      </c>
      <c r="J1280" t="s">
        <v>6883</v>
      </c>
      <c r="K1280" t="s">
        <v>200</v>
      </c>
      <c r="L1280" t="s">
        <v>1366</v>
      </c>
      <c r="M1280">
        <v>43800</v>
      </c>
      <c r="N1280">
        <v>1.1000000000000001</v>
      </c>
      <c r="O1280">
        <v>48.18</v>
      </c>
      <c r="Q1280" t="s">
        <v>3937</v>
      </c>
      <c r="R1280" s="2">
        <v>44927</v>
      </c>
      <c r="S1280">
        <v>5510</v>
      </c>
      <c r="T1280" s="2">
        <v>44562</v>
      </c>
      <c r="U1280" t="s">
        <v>6990</v>
      </c>
      <c r="V1280" t="s">
        <v>6991</v>
      </c>
      <c r="W1280">
        <v>0</v>
      </c>
      <c r="Y1280">
        <v>204</v>
      </c>
      <c r="Z1280" s="2">
        <v>42005</v>
      </c>
      <c r="AF1280" t="s">
        <v>20</v>
      </c>
      <c r="AG1280" t="s">
        <v>21</v>
      </c>
      <c r="AH1280">
        <v>5509</v>
      </c>
      <c r="AI1280">
        <v>1</v>
      </c>
      <c r="AJ1280">
        <v>5540</v>
      </c>
      <c r="AO1280" t="s">
        <v>3938</v>
      </c>
      <c r="AP1280" t="s">
        <v>3631</v>
      </c>
      <c r="AS1280" t="s">
        <v>26</v>
      </c>
      <c r="AU1280">
        <v>5509</v>
      </c>
      <c r="AV1280">
        <v>5509</v>
      </c>
      <c r="AW1280">
        <v>5509</v>
      </c>
      <c r="AX1280">
        <v>2</v>
      </c>
      <c r="AY1280">
        <v>2</v>
      </c>
      <c r="AZ1280">
        <v>400</v>
      </c>
      <c r="BB1280">
        <v>748</v>
      </c>
      <c r="BE1280" t="s">
        <v>3940</v>
      </c>
      <c r="BF1280" t="s">
        <v>3940</v>
      </c>
      <c r="BG1280" t="s">
        <v>31</v>
      </c>
      <c r="BK1280" t="s">
        <v>31</v>
      </c>
      <c r="BL1280" t="s">
        <v>31</v>
      </c>
      <c r="BM1280" s="2">
        <v>42005</v>
      </c>
    </row>
    <row r="1281" spans="1:65">
      <c r="A1281" t="s">
        <v>3941</v>
      </c>
      <c r="B1281">
        <v>56551</v>
      </c>
      <c r="C1281" t="s">
        <v>1908</v>
      </c>
      <c r="D1281">
        <v>6551</v>
      </c>
      <c r="E1281" t="s">
        <v>1908</v>
      </c>
      <c r="F1281" t="s">
        <v>8034</v>
      </c>
      <c r="G1281">
        <v>250</v>
      </c>
      <c r="I1281" t="s">
        <v>8044</v>
      </c>
      <c r="J1281" t="s">
        <v>6883</v>
      </c>
      <c r="K1281" t="s">
        <v>206</v>
      </c>
      <c r="L1281" t="s">
        <v>3282</v>
      </c>
      <c r="M1281">
        <v>548000</v>
      </c>
      <c r="N1281">
        <v>1.1000000000000001</v>
      </c>
      <c r="O1281">
        <v>602.79999999999995</v>
      </c>
      <c r="Q1281" t="s">
        <v>3942</v>
      </c>
      <c r="R1281" s="2">
        <v>44927</v>
      </c>
      <c r="S1281">
        <v>5510</v>
      </c>
      <c r="T1281" s="2">
        <v>44562</v>
      </c>
      <c r="U1281" t="s">
        <v>6990</v>
      </c>
      <c r="V1281" t="s">
        <v>6991</v>
      </c>
      <c r="W1281">
        <v>0</v>
      </c>
      <c r="Y1281">
        <v>204</v>
      </c>
      <c r="Z1281" s="2">
        <v>42005</v>
      </c>
      <c r="AE1281" t="s">
        <v>8044</v>
      </c>
      <c r="AF1281" t="s">
        <v>20</v>
      </c>
      <c r="AG1281" t="s">
        <v>21</v>
      </c>
      <c r="AH1281">
        <v>5510</v>
      </c>
      <c r="AI1281">
        <v>1</v>
      </c>
      <c r="AJ1281">
        <v>5540</v>
      </c>
      <c r="AO1281" t="s">
        <v>8034</v>
      </c>
      <c r="AS1281" t="s">
        <v>26</v>
      </c>
      <c r="AU1281">
        <v>5510</v>
      </c>
      <c r="AV1281">
        <v>5510</v>
      </c>
      <c r="AW1281">
        <v>5510</v>
      </c>
      <c r="AX1281">
        <v>1</v>
      </c>
      <c r="AY1281">
        <v>1</v>
      </c>
      <c r="AZ1281">
        <v>400</v>
      </c>
      <c r="BB1281">
        <v>748</v>
      </c>
      <c r="BG1281" t="s">
        <v>31</v>
      </c>
      <c r="BK1281" t="s">
        <v>31</v>
      </c>
      <c r="BL1281" t="s">
        <v>31</v>
      </c>
      <c r="BM1281" s="2">
        <v>42005</v>
      </c>
    </row>
    <row r="1282" spans="1:65">
      <c r="A1282" t="s">
        <v>3941</v>
      </c>
      <c r="B1282">
        <v>56551</v>
      </c>
      <c r="C1282" t="s">
        <v>1908</v>
      </c>
      <c r="D1282">
        <v>6551</v>
      </c>
      <c r="E1282" t="s">
        <v>1908</v>
      </c>
      <c r="F1282" t="s">
        <v>8034</v>
      </c>
      <c r="G1282">
        <v>250</v>
      </c>
      <c r="J1282" t="s">
        <v>6900</v>
      </c>
      <c r="K1282" t="s">
        <v>433</v>
      </c>
      <c r="M1282">
        <v>149900</v>
      </c>
      <c r="N1282">
        <v>1.1000000000000001</v>
      </c>
      <c r="O1282">
        <v>164.89</v>
      </c>
      <c r="Q1282" t="s">
        <v>3942</v>
      </c>
      <c r="R1282" s="2">
        <v>44927</v>
      </c>
      <c r="S1282">
        <v>5510</v>
      </c>
      <c r="T1282" s="2">
        <v>44562</v>
      </c>
      <c r="U1282" t="s">
        <v>6990</v>
      </c>
      <c r="V1282" t="s">
        <v>6991</v>
      </c>
      <c r="W1282">
        <v>0</v>
      </c>
      <c r="Y1282">
        <v>204</v>
      </c>
      <c r="Z1282" s="2">
        <v>42005</v>
      </c>
      <c r="AE1282" t="s">
        <v>8044</v>
      </c>
      <c r="AF1282" t="s">
        <v>20</v>
      </c>
      <c r="AG1282" t="s">
        <v>21</v>
      </c>
      <c r="AH1282">
        <v>5510</v>
      </c>
      <c r="AI1282">
        <v>1</v>
      </c>
      <c r="AJ1282">
        <v>5557</v>
      </c>
      <c r="AO1282" t="s">
        <v>8034</v>
      </c>
      <c r="AS1282" t="s">
        <v>26</v>
      </c>
      <c r="AU1282">
        <v>5510</v>
      </c>
      <c r="AV1282">
        <v>5510</v>
      </c>
      <c r="AW1282">
        <v>5510</v>
      </c>
      <c r="AX1282">
        <v>2</v>
      </c>
      <c r="AY1282">
        <v>3</v>
      </c>
      <c r="AZ1282">
        <v>400</v>
      </c>
      <c r="BB1282">
        <v>748</v>
      </c>
      <c r="BG1282" t="s">
        <v>31</v>
      </c>
      <c r="BK1282" t="s">
        <v>31</v>
      </c>
      <c r="BL1282" t="s">
        <v>31</v>
      </c>
      <c r="BM1282" s="2">
        <v>42005</v>
      </c>
    </row>
    <row r="1283" spans="1:65">
      <c r="A1283" t="s">
        <v>3945</v>
      </c>
      <c r="B1283">
        <v>56551</v>
      </c>
      <c r="C1283" t="s">
        <v>1908</v>
      </c>
      <c r="D1283">
        <v>6551</v>
      </c>
      <c r="E1283" t="s">
        <v>1908</v>
      </c>
      <c r="F1283" t="s">
        <v>8045</v>
      </c>
      <c r="G1283">
        <v>42</v>
      </c>
      <c r="I1283" t="s">
        <v>8046</v>
      </c>
      <c r="J1283" t="s">
        <v>6883</v>
      </c>
      <c r="K1283" t="s">
        <v>277</v>
      </c>
      <c r="L1283" t="s">
        <v>3282</v>
      </c>
      <c r="M1283">
        <v>4499700</v>
      </c>
      <c r="N1283">
        <v>1.1000000000000001</v>
      </c>
      <c r="O1283">
        <v>4949.67</v>
      </c>
      <c r="Q1283" t="s">
        <v>2523</v>
      </c>
      <c r="R1283" s="2">
        <v>44927</v>
      </c>
      <c r="S1283">
        <v>5510</v>
      </c>
      <c r="T1283" s="2">
        <v>44562</v>
      </c>
      <c r="U1283" t="s">
        <v>6990</v>
      </c>
      <c r="V1283" t="s">
        <v>6991</v>
      </c>
      <c r="W1283">
        <v>0</v>
      </c>
      <c r="Y1283">
        <v>204</v>
      </c>
      <c r="Z1283" s="2">
        <v>42005</v>
      </c>
      <c r="AC1283" s="2">
        <v>45629</v>
      </c>
      <c r="AE1283" t="s">
        <v>8046</v>
      </c>
      <c r="AF1283" t="s">
        <v>20</v>
      </c>
      <c r="AG1283" t="s">
        <v>21</v>
      </c>
      <c r="AH1283">
        <v>5511</v>
      </c>
      <c r="AI1283">
        <v>1</v>
      </c>
      <c r="AJ1283">
        <v>5540</v>
      </c>
      <c r="AO1283" t="s">
        <v>8045</v>
      </c>
      <c r="AS1283" t="s">
        <v>26</v>
      </c>
      <c r="AU1283">
        <v>5511</v>
      </c>
      <c r="AV1283">
        <v>5511</v>
      </c>
      <c r="AW1283">
        <v>5511</v>
      </c>
      <c r="AX1283">
        <v>1</v>
      </c>
      <c r="AY1283">
        <v>2</v>
      </c>
      <c r="AZ1283">
        <v>400</v>
      </c>
      <c r="BB1283">
        <v>748</v>
      </c>
      <c r="BE1283" t="s">
        <v>3947</v>
      </c>
      <c r="BF1283" t="s">
        <v>3947</v>
      </c>
      <c r="BG1283" t="s">
        <v>31</v>
      </c>
      <c r="BK1283" t="s">
        <v>31</v>
      </c>
      <c r="BL1283" t="s">
        <v>31</v>
      </c>
      <c r="BM1283" s="2">
        <v>42005</v>
      </c>
    </row>
    <row r="1284" spans="1:65">
      <c r="A1284" t="s">
        <v>3948</v>
      </c>
      <c r="B1284">
        <v>56551</v>
      </c>
      <c r="C1284" t="s">
        <v>1908</v>
      </c>
      <c r="D1284">
        <v>6551</v>
      </c>
      <c r="E1284" t="s">
        <v>1908</v>
      </c>
      <c r="F1284" t="s">
        <v>8047</v>
      </c>
      <c r="G1284">
        <v>7</v>
      </c>
      <c r="H1284" t="s">
        <v>8048</v>
      </c>
      <c r="I1284" t="s">
        <v>8049</v>
      </c>
      <c r="J1284" t="s">
        <v>6883</v>
      </c>
      <c r="K1284" t="s">
        <v>277</v>
      </c>
      <c r="L1284" t="s">
        <v>3282</v>
      </c>
      <c r="M1284">
        <v>6780000</v>
      </c>
      <c r="N1284">
        <v>1.1000000000000001</v>
      </c>
      <c r="O1284">
        <v>7458</v>
      </c>
      <c r="Q1284" t="s">
        <v>3949</v>
      </c>
      <c r="R1284" s="2">
        <v>44927</v>
      </c>
      <c r="S1284">
        <v>5510</v>
      </c>
      <c r="T1284" s="2">
        <v>44562</v>
      </c>
      <c r="U1284" t="s">
        <v>6990</v>
      </c>
      <c r="V1284" t="s">
        <v>6991</v>
      </c>
      <c r="W1284">
        <v>0</v>
      </c>
      <c r="Y1284">
        <v>204</v>
      </c>
      <c r="Z1284" s="2">
        <v>42005</v>
      </c>
      <c r="AF1284" t="s">
        <v>20</v>
      </c>
      <c r="AG1284" t="s">
        <v>21</v>
      </c>
      <c r="AH1284">
        <v>5513</v>
      </c>
      <c r="AI1284">
        <v>1</v>
      </c>
      <c r="AJ1284">
        <v>5540</v>
      </c>
      <c r="AO1284" t="s">
        <v>8050</v>
      </c>
      <c r="AP1284" t="s">
        <v>8051</v>
      </c>
      <c r="AS1284" t="s">
        <v>26</v>
      </c>
      <c r="AU1284">
        <v>5513</v>
      </c>
      <c r="AV1284">
        <v>5513</v>
      </c>
      <c r="AW1284">
        <v>5513</v>
      </c>
      <c r="AX1284">
        <v>1</v>
      </c>
      <c r="AY1284">
        <v>1</v>
      </c>
      <c r="AZ1284">
        <v>400</v>
      </c>
      <c r="BB1284">
        <v>748</v>
      </c>
      <c r="BE1284" t="s">
        <v>3952</v>
      </c>
      <c r="BF1284" t="s">
        <v>3952</v>
      </c>
      <c r="BG1284" t="s">
        <v>32</v>
      </c>
      <c r="BH1284" t="s">
        <v>645</v>
      </c>
      <c r="BK1284" t="s">
        <v>31</v>
      </c>
      <c r="BL1284" t="s">
        <v>31</v>
      </c>
      <c r="BM1284" s="2">
        <v>42005</v>
      </c>
    </row>
    <row r="1285" spans="1:65">
      <c r="A1285" t="s">
        <v>3953</v>
      </c>
      <c r="B1285">
        <v>56551</v>
      </c>
      <c r="C1285" t="s">
        <v>1908</v>
      </c>
      <c r="D1285">
        <v>6551</v>
      </c>
      <c r="E1285" t="s">
        <v>1908</v>
      </c>
      <c r="F1285" t="s">
        <v>8052</v>
      </c>
      <c r="G1285">
        <v>34</v>
      </c>
      <c r="I1285" t="s">
        <v>8053</v>
      </c>
      <c r="J1285" t="s">
        <v>6883</v>
      </c>
      <c r="K1285" t="s">
        <v>190</v>
      </c>
      <c r="L1285" t="s">
        <v>2520</v>
      </c>
      <c r="M1285">
        <v>1058200</v>
      </c>
      <c r="N1285">
        <v>1.1000000000000001</v>
      </c>
      <c r="O1285">
        <v>1164.02</v>
      </c>
      <c r="Q1285" t="s">
        <v>3954</v>
      </c>
      <c r="R1285" s="2">
        <v>44927</v>
      </c>
      <c r="S1285">
        <v>5510</v>
      </c>
      <c r="T1285" s="2">
        <v>44562</v>
      </c>
      <c r="U1285" t="s">
        <v>6990</v>
      </c>
      <c r="V1285" t="s">
        <v>6991</v>
      </c>
      <c r="W1285">
        <v>0</v>
      </c>
      <c r="Y1285">
        <v>204</v>
      </c>
      <c r="Z1285" s="2">
        <v>42005</v>
      </c>
      <c r="AF1285" t="s">
        <v>20</v>
      </c>
      <c r="AG1285" t="s">
        <v>21</v>
      </c>
      <c r="AH1285">
        <v>5514</v>
      </c>
      <c r="AI1285">
        <v>1</v>
      </c>
      <c r="AJ1285">
        <v>5540</v>
      </c>
      <c r="AO1285" t="s">
        <v>8052</v>
      </c>
      <c r="AS1285" t="s">
        <v>26</v>
      </c>
      <c r="AU1285">
        <v>5514</v>
      </c>
      <c r="AV1285">
        <v>5514</v>
      </c>
      <c r="AW1285">
        <v>5514</v>
      </c>
      <c r="AX1285">
        <v>1</v>
      </c>
      <c r="AY1285">
        <v>1</v>
      </c>
      <c r="AZ1285">
        <v>400</v>
      </c>
      <c r="BB1285">
        <v>748</v>
      </c>
      <c r="BE1285" t="s">
        <v>3957</v>
      </c>
      <c r="BF1285" t="s">
        <v>3957</v>
      </c>
      <c r="BG1285" t="s">
        <v>31</v>
      </c>
      <c r="BK1285" t="s">
        <v>31</v>
      </c>
      <c r="BL1285" t="s">
        <v>31</v>
      </c>
      <c r="BM1285" s="2">
        <v>42005</v>
      </c>
    </row>
    <row r="1286" spans="1:65">
      <c r="A1286" t="s">
        <v>3953</v>
      </c>
      <c r="B1286">
        <v>56551</v>
      </c>
      <c r="C1286" t="s">
        <v>1908</v>
      </c>
      <c r="D1286">
        <v>6551</v>
      </c>
      <c r="E1286" t="s">
        <v>1908</v>
      </c>
      <c r="F1286" t="s">
        <v>8052</v>
      </c>
      <c r="G1286">
        <v>34</v>
      </c>
      <c r="I1286" t="s">
        <v>8053</v>
      </c>
      <c r="J1286" t="s">
        <v>6883</v>
      </c>
      <c r="K1286" t="s">
        <v>190</v>
      </c>
      <c r="L1286" t="s">
        <v>264</v>
      </c>
      <c r="M1286">
        <v>6700</v>
      </c>
      <c r="N1286">
        <v>1.1000000000000001</v>
      </c>
      <c r="O1286">
        <v>7.37</v>
      </c>
      <c r="Q1286" t="s">
        <v>3954</v>
      </c>
      <c r="R1286" s="2">
        <v>44927</v>
      </c>
      <c r="S1286">
        <v>5510</v>
      </c>
      <c r="T1286" s="2">
        <v>44562</v>
      </c>
      <c r="U1286" t="s">
        <v>6990</v>
      </c>
      <c r="V1286" t="s">
        <v>6991</v>
      </c>
      <c r="W1286">
        <v>0</v>
      </c>
      <c r="Y1286">
        <v>204</v>
      </c>
      <c r="Z1286" s="2">
        <v>42005</v>
      </c>
      <c r="AF1286" t="s">
        <v>20</v>
      </c>
      <c r="AG1286" t="s">
        <v>21</v>
      </c>
      <c r="AH1286">
        <v>5514</v>
      </c>
      <c r="AI1286">
        <v>1</v>
      </c>
      <c r="AJ1286">
        <v>5540</v>
      </c>
      <c r="AO1286" t="s">
        <v>8052</v>
      </c>
      <c r="AS1286" t="s">
        <v>26</v>
      </c>
      <c r="AU1286">
        <v>5514</v>
      </c>
      <c r="AV1286">
        <v>5514</v>
      </c>
      <c r="AW1286">
        <v>5514</v>
      </c>
      <c r="AX1286">
        <v>2</v>
      </c>
      <c r="AY1286">
        <v>2</v>
      </c>
      <c r="AZ1286">
        <v>400</v>
      </c>
      <c r="BB1286">
        <v>748</v>
      </c>
      <c r="BE1286" t="s">
        <v>3958</v>
      </c>
      <c r="BF1286" t="s">
        <v>3958</v>
      </c>
      <c r="BG1286" t="s">
        <v>31</v>
      </c>
      <c r="BK1286" t="s">
        <v>31</v>
      </c>
      <c r="BL1286" t="s">
        <v>31</v>
      </c>
      <c r="BM1286" s="2">
        <v>42005</v>
      </c>
    </row>
    <row r="1287" spans="1:65">
      <c r="A1287" t="s">
        <v>3959</v>
      </c>
      <c r="B1287">
        <v>56551</v>
      </c>
      <c r="C1287" t="s">
        <v>1908</v>
      </c>
      <c r="D1287">
        <v>6551</v>
      </c>
      <c r="E1287" t="s">
        <v>1908</v>
      </c>
      <c r="F1287" t="s">
        <v>8034</v>
      </c>
      <c r="G1287">
        <v>1094</v>
      </c>
      <c r="I1287" t="s">
        <v>8054</v>
      </c>
      <c r="J1287" t="s">
        <v>6883</v>
      </c>
      <c r="K1287" t="s">
        <v>1485</v>
      </c>
      <c r="M1287">
        <v>1952700</v>
      </c>
      <c r="N1287">
        <v>1.1000000000000001</v>
      </c>
      <c r="O1287">
        <v>2147.9699999999998</v>
      </c>
      <c r="Q1287" t="s">
        <v>3960</v>
      </c>
      <c r="R1287" s="2">
        <v>44927</v>
      </c>
      <c r="S1287">
        <v>5510</v>
      </c>
      <c r="T1287" s="2">
        <v>44562</v>
      </c>
      <c r="U1287" t="s">
        <v>6990</v>
      </c>
      <c r="V1287" t="s">
        <v>6991</v>
      </c>
      <c r="W1287">
        <v>0</v>
      </c>
      <c r="Y1287">
        <v>204</v>
      </c>
      <c r="Z1287" s="2">
        <v>42005</v>
      </c>
      <c r="AF1287" t="s">
        <v>20</v>
      </c>
      <c r="AG1287" t="s">
        <v>21</v>
      </c>
      <c r="AH1287">
        <v>5516</v>
      </c>
      <c r="AI1287">
        <v>1</v>
      </c>
      <c r="AJ1287">
        <v>5540</v>
      </c>
      <c r="AK1287" t="s">
        <v>3961</v>
      </c>
      <c r="AO1287" t="s">
        <v>3961</v>
      </c>
      <c r="AP1287" t="s">
        <v>8055</v>
      </c>
      <c r="AS1287" t="s">
        <v>26</v>
      </c>
      <c r="AU1287">
        <v>5516</v>
      </c>
      <c r="AV1287">
        <v>5516</v>
      </c>
      <c r="AW1287">
        <v>5516</v>
      </c>
      <c r="AX1287">
        <v>1</v>
      </c>
      <c r="AY1287">
        <v>1</v>
      </c>
      <c r="AZ1287">
        <v>400</v>
      </c>
      <c r="BB1287">
        <v>748</v>
      </c>
      <c r="BG1287" t="s">
        <v>31</v>
      </c>
      <c r="BK1287" t="s">
        <v>31</v>
      </c>
      <c r="BL1287" t="s">
        <v>31</v>
      </c>
      <c r="BM1287" s="2">
        <v>42005</v>
      </c>
    </row>
    <row r="1288" spans="1:65">
      <c r="A1288" t="s">
        <v>3959</v>
      </c>
      <c r="B1288">
        <v>56551</v>
      </c>
      <c r="C1288" t="s">
        <v>1908</v>
      </c>
      <c r="D1288">
        <v>6551</v>
      </c>
      <c r="E1288" t="s">
        <v>1908</v>
      </c>
      <c r="F1288" t="s">
        <v>8034</v>
      </c>
      <c r="G1288">
        <v>1094</v>
      </c>
      <c r="I1288" t="s">
        <v>8054</v>
      </c>
      <c r="J1288" t="s">
        <v>6883</v>
      </c>
      <c r="K1288" t="s">
        <v>1485</v>
      </c>
      <c r="L1288" t="s">
        <v>163</v>
      </c>
      <c r="M1288">
        <v>18500</v>
      </c>
      <c r="N1288">
        <v>1.1000000000000001</v>
      </c>
      <c r="O1288">
        <v>20.350000000000001</v>
      </c>
      <c r="Q1288" t="s">
        <v>3960</v>
      </c>
      <c r="R1288" s="2">
        <v>44927</v>
      </c>
      <c r="S1288">
        <v>5510</v>
      </c>
      <c r="T1288" s="2">
        <v>44562</v>
      </c>
      <c r="U1288" t="s">
        <v>6990</v>
      </c>
      <c r="V1288" t="s">
        <v>6991</v>
      </c>
      <c r="W1288">
        <v>0</v>
      </c>
      <c r="Y1288">
        <v>204</v>
      </c>
      <c r="Z1288" s="2">
        <v>42005</v>
      </c>
      <c r="AF1288" t="s">
        <v>20</v>
      </c>
      <c r="AG1288" t="s">
        <v>21</v>
      </c>
      <c r="AH1288">
        <v>5516</v>
      </c>
      <c r="AI1288">
        <v>1</v>
      </c>
      <c r="AJ1288">
        <v>5540</v>
      </c>
      <c r="AK1288" t="s">
        <v>3961</v>
      </c>
      <c r="AO1288" t="s">
        <v>3961</v>
      </c>
      <c r="AP1288" t="s">
        <v>8055</v>
      </c>
      <c r="AS1288" t="s">
        <v>26</v>
      </c>
      <c r="AU1288">
        <v>5516</v>
      </c>
      <c r="AV1288">
        <v>5516</v>
      </c>
      <c r="AW1288">
        <v>5516</v>
      </c>
      <c r="AX1288">
        <v>2</v>
      </c>
      <c r="AY1288">
        <v>2</v>
      </c>
      <c r="AZ1288">
        <v>400</v>
      </c>
      <c r="BB1288">
        <v>748</v>
      </c>
      <c r="BG1288" t="s">
        <v>31</v>
      </c>
      <c r="BK1288" t="s">
        <v>31</v>
      </c>
      <c r="BL1288" t="s">
        <v>31</v>
      </c>
      <c r="BM1288" s="2">
        <v>42005</v>
      </c>
    </row>
    <row r="1289" spans="1:65">
      <c r="A1289" t="s">
        <v>3959</v>
      </c>
      <c r="B1289">
        <v>56551</v>
      </c>
      <c r="C1289" t="s">
        <v>1908</v>
      </c>
      <c r="D1289">
        <v>6551</v>
      </c>
      <c r="E1289" t="s">
        <v>1908</v>
      </c>
      <c r="F1289" t="s">
        <v>8034</v>
      </c>
      <c r="G1289">
        <v>1094</v>
      </c>
      <c r="I1289" t="s">
        <v>8054</v>
      </c>
      <c r="J1289" t="s">
        <v>6877</v>
      </c>
      <c r="K1289" t="s">
        <v>1485</v>
      </c>
      <c r="M1289">
        <v>35700</v>
      </c>
      <c r="N1289">
        <v>1.1000000000000001</v>
      </c>
      <c r="O1289">
        <v>39.270000000000003</v>
      </c>
      <c r="Q1289" t="s">
        <v>3960</v>
      </c>
      <c r="R1289" s="2">
        <v>44927</v>
      </c>
      <c r="S1289">
        <v>5510</v>
      </c>
      <c r="T1289" s="2">
        <v>44562</v>
      </c>
      <c r="U1289" t="s">
        <v>6990</v>
      </c>
      <c r="V1289" t="s">
        <v>6991</v>
      </c>
      <c r="W1289">
        <v>0</v>
      </c>
      <c r="Y1289">
        <v>204</v>
      </c>
      <c r="Z1289" s="2">
        <v>42005</v>
      </c>
      <c r="AF1289" t="s">
        <v>20</v>
      </c>
      <c r="AG1289" t="s">
        <v>21</v>
      </c>
      <c r="AH1289">
        <v>5516</v>
      </c>
      <c r="AI1289">
        <v>1</v>
      </c>
      <c r="AJ1289">
        <v>5541</v>
      </c>
      <c r="AK1289" t="s">
        <v>3961</v>
      </c>
      <c r="AO1289" t="s">
        <v>3961</v>
      </c>
      <c r="AP1289" t="s">
        <v>8055</v>
      </c>
      <c r="AS1289" t="s">
        <v>26</v>
      </c>
      <c r="AU1289">
        <v>5516</v>
      </c>
      <c r="AV1289">
        <v>5516</v>
      </c>
      <c r="AW1289">
        <v>5516</v>
      </c>
      <c r="AX1289">
        <v>1</v>
      </c>
      <c r="AY1289">
        <v>3</v>
      </c>
      <c r="AZ1289">
        <v>400</v>
      </c>
      <c r="BB1289">
        <v>748</v>
      </c>
      <c r="BG1289" t="s">
        <v>31</v>
      </c>
      <c r="BK1289" t="s">
        <v>31</v>
      </c>
      <c r="BL1289" t="s">
        <v>31</v>
      </c>
      <c r="BM1289" s="2">
        <v>42005</v>
      </c>
    </row>
    <row r="1290" spans="1:65">
      <c r="A1290" t="s">
        <v>3963</v>
      </c>
      <c r="B1290">
        <v>56551</v>
      </c>
      <c r="C1290" t="s">
        <v>1908</v>
      </c>
      <c r="D1290">
        <v>6551</v>
      </c>
      <c r="E1290" t="s">
        <v>1908</v>
      </c>
      <c r="F1290" t="s">
        <v>8056</v>
      </c>
      <c r="G1290">
        <v>71</v>
      </c>
      <c r="H1290">
        <v>73</v>
      </c>
      <c r="I1290" t="s">
        <v>8057</v>
      </c>
      <c r="J1290" t="s">
        <v>6883</v>
      </c>
      <c r="K1290" t="s">
        <v>473</v>
      </c>
      <c r="L1290" t="s">
        <v>27</v>
      </c>
      <c r="M1290">
        <v>2646300</v>
      </c>
      <c r="N1290">
        <v>1.1000000000000001</v>
      </c>
      <c r="O1290">
        <v>2910.93</v>
      </c>
      <c r="Q1290" t="s">
        <v>3964</v>
      </c>
      <c r="R1290" s="2">
        <v>44927</v>
      </c>
      <c r="S1290">
        <v>5510</v>
      </c>
      <c r="T1290" s="2">
        <v>44562</v>
      </c>
      <c r="U1290" t="s">
        <v>6990</v>
      </c>
      <c r="V1290" t="s">
        <v>6991</v>
      </c>
      <c r="W1290">
        <v>0</v>
      </c>
      <c r="Y1290">
        <v>204</v>
      </c>
      <c r="Z1290" s="2">
        <v>42005</v>
      </c>
      <c r="AE1290" t="s">
        <v>8057</v>
      </c>
      <c r="AF1290" t="s">
        <v>20</v>
      </c>
      <c r="AG1290" t="s">
        <v>21</v>
      </c>
      <c r="AH1290">
        <v>5517</v>
      </c>
      <c r="AI1290">
        <v>1</v>
      </c>
      <c r="AJ1290">
        <v>5540</v>
      </c>
      <c r="AO1290" t="s">
        <v>8056</v>
      </c>
      <c r="AS1290" t="s">
        <v>26</v>
      </c>
      <c r="AU1290">
        <v>5517</v>
      </c>
      <c r="AV1290">
        <v>5517</v>
      </c>
      <c r="AW1290">
        <v>5517</v>
      </c>
      <c r="AX1290">
        <v>1</v>
      </c>
      <c r="AY1290">
        <v>1</v>
      </c>
      <c r="AZ1290">
        <v>400</v>
      </c>
      <c r="BB1290">
        <v>748</v>
      </c>
      <c r="BE1290" t="e">
        <f>+ naschoolse opvang</f>
        <v>#NAME?</v>
      </c>
      <c r="BF1290" t="e">
        <f>+ naschoolse opvang</f>
        <v>#NAME?</v>
      </c>
      <c r="BG1290" t="s">
        <v>31</v>
      </c>
      <c r="BK1290" t="s">
        <v>31</v>
      </c>
      <c r="BL1290" t="s">
        <v>31</v>
      </c>
      <c r="BM1290" s="2">
        <v>42005</v>
      </c>
    </row>
    <row r="1291" spans="1:65">
      <c r="A1291" t="s">
        <v>4007</v>
      </c>
      <c r="B1291">
        <v>56551</v>
      </c>
      <c r="C1291" t="s">
        <v>1908</v>
      </c>
      <c r="D1291">
        <v>6551</v>
      </c>
      <c r="E1291" t="s">
        <v>1908</v>
      </c>
      <c r="F1291" t="s">
        <v>8058</v>
      </c>
      <c r="G1291">
        <v>72</v>
      </c>
      <c r="I1291" t="s">
        <v>8059</v>
      </c>
      <c r="J1291" t="s">
        <v>6883</v>
      </c>
      <c r="K1291" t="s">
        <v>240</v>
      </c>
      <c r="L1291" t="s">
        <v>27</v>
      </c>
      <c r="M1291">
        <v>3963500</v>
      </c>
      <c r="N1291">
        <v>1.1000000000000001</v>
      </c>
      <c r="O1291">
        <v>4359.8500000000004</v>
      </c>
      <c r="Q1291" t="s">
        <v>4008</v>
      </c>
      <c r="R1291" s="2">
        <v>44927</v>
      </c>
      <c r="S1291">
        <v>5510</v>
      </c>
      <c r="T1291" s="2">
        <v>44562</v>
      </c>
      <c r="U1291" t="s">
        <v>6990</v>
      </c>
      <c r="V1291" t="s">
        <v>6991</v>
      </c>
      <c r="W1291">
        <v>0</v>
      </c>
      <c r="Y1291">
        <v>204</v>
      </c>
      <c r="Z1291" s="2">
        <v>42005</v>
      </c>
      <c r="AC1291" s="2">
        <v>41836</v>
      </c>
      <c r="AE1291" t="s">
        <v>8059</v>
      </c>
      <c r="AF1291" t="s">
        <v>20</v>
      </c>
      <c r="AG1291" t="s">
        <v>21</v>
      </c>
      <c r="AH1291">
        <v>5519</v>
      </c>
      <c r="AI1291">
        <v>1</v>
      </c>
      <c r="AJ1291">
        <v>5540</v>
      </c>
      <c r="AK1291" t="s">
        <v>8060</v>
      </c>
      <c r="AO1291" t="s">
        <v>8058</v>
      </c>
      <c r="AS1291" t="s">
        <v>26</v>
      </c>
      <c r="AU1291">
        <v>5519</v>
      </c>
      <c r="AV1291">
        <v>5519</v>
      </c>
      <c r="AW1291">
        <v>5519</v>
      </c>
      <c r="AX1291">
        <v>1</v>
      </c>
      <c r="AY1291">
        <v>1</v>
      </c>
      <c r="AZ1291">
        <v>400</v>
      </c>
      <c r="BB1291">
        <v>748</v>
      </c>
      <c r="BE1291" t="s">
        <v>4011</v>
      </c>
      <c r="BF1291" t="s">
        <v>4011</v>
      </c>
      <c r="BG1291" t="s">
        <v>31</v>
      </c>
      <c r="BK1291" t="s">
        <v>31</v>
      </c>
      <c r="BL1291" t="s">
        <v>31</v>
      </c>
      <c r="BM1291" s="2">
        <v>42005</v>
      </c>
    </row>
    <row r="1292" spans="1:65">
      <c r="A1292" t="s">
        <v>4007</v>
      </c>
      <c r="B1292">
        <v>56551</v>
      </c>
      <c r="C1292" t="s">
        <v>1908</v>
      </c>
      <c r="D1292">
        <v>6551</v>
      </c>
      <c r="E1292" t="s">
        <v>1908</v>
      </c>
      <c r="F1292" t="s">
        <v>8058</v>
      </c>
      <c r="G1292">
        <v>72</v>
      </c>
      <c r="I1292" t="s">
        <v>8059</v>
      </c>
      <c r="J1292" t="s">
        <v>6877</v>
      </c>
      <c r="K1292" t="s">
        <v>240</v>
      </c>
      <c r="M1292">
        <v>45600</v>
      </c>
      <c r="N1292">
        <v>1.1000000000000001</v>
      </c>
      <c r="O1292">
        <v>50.16</v>
      </c>
      <c r="Q1292" t="s">
        <v>4008</v>
      </c>
      <c r="R1292" s="2">
        <v>44927</v>
      </c>
      <c r="S1292">
        <v>5510</v>
      </c>
      <c r="T1292" s="2">
        <v>44562</v>
      </c>
      <c r="U1292" t="s">
        <v>6990</v>
      </c>
      <c r="V1292" t="s">
        <v>6991</v>
      </c>
      <c r="W1292">
        <v>0</v>
      </c>
      <c r="Y1292">
        <v>204</v>
      </c>
      <c r="Z1292" s="2">
        <v>42005</v>
      </c>
      <c r="AC1292" s="2">
        <v>41836</v>
      </c>
      <c r="AE1292" t="s">
        <v>8059</v>
      </c>
      <c r="AF1292" t="s">
        <v>20</v>
      </c>
      <c r="AG1292" t="s">
        <v>21</v>
      </c>
      <c r="AH1292">
        <v>5519</v>
      </c>
      <c r="AI1292">
        <v>1</v>
      </c>
      <c r="AJ1292">
        <v>5541</v>
      </c>
      <c r="AK1292" t="s">
        <v>8060</v>
      </c>
      <c r="AO1292" t="s">
        <v>8058</v>
      </c>
      <c r="AS1292" t="s">
        <v>26</v>
      </c>
      <c r="AU1292">
        <v>5519</v>
      </c>
      <c r="AV1292">
        <v>5519</v>
      </c>
      <c r="AW1292">
        <v>5519</v>
      </c>
      <c r="AX1292">
        <v>1</v>
      </c>
      <c r="AY1292">
        <v>3</v>
      </c>
      <c r="AZ1292">
        <v>400</v>
      </c>
      <c r="BB1292">
        <v>748</v>
      </c>
      <c r="BE1292" t="s">
        <v>4011</v>
      </c>
      <c r="BF1292" t="s">
        <v>4011</v>
      </c>
      <c r="BG1292" t="s">
        <v>31</v>
      </c>
      <c r="BK1292" t="s">
        <v>31</v>
      </c>
      <c r="BL1292" t="s">
        <v>31</v>
      </c>
      <c r="BM1292" s="2">
        <v>42005</v>
      </c>
    </row>
    <row r="1293" spans="1:65">
      <c r="A1293" t="s">
        <v>4017</v>
      </c>
      <c r="B1293">
        <v>56551</v>
      </c>
      <c r="C1293" t="s">
        <v>1908</v>
      </c>
      <c r="D1293">
        <v>6551</v>
      </c>
      <c r="E1293" t="s">
        <v>1908</v>
      </c>
      <c r="F1293" t="s">
        <v>8061</v>
      </c>
      <c r="G1293">
        <v>36</v>
      </c>
      <c r="H1293" t="s">
        <v>8062</v>
      </c>
      <c r="I1293" t="s">
        <v>8063</v>
      </c>
      <c r="J1293" t="s">
        <v>6883</v>
      </c>
      <c r="K1293" t="s">
        <v>358</v>
      </c>
      <c r="L1293" t="s">
        <v>3282</v>
      </c>
      <c r="M1293">
        <v>1611600</v>
      </c>
      <c r="N1293">
        <v>1.1000000000000001</v>
      </c>
      <c r="O1293">
        <v>1772.76</v>
      </c>
      <c r="Q1293" t="s">
        <v>4018</v>
      </c>
      <c r="R1293" s="2">
        <v>44927</v>
      </c>
      <c r="S1293">
        <v>5510</v>
      </c>
      <c r="T1293" s="2">
        <v>44562</v>
      </c>
      <c r="U1293" t="s">
        <v>6990</v>
      </c>
      <c r="V1293" t="s">
        <v>6991</v>
      </c>
      <c r="W1293">
        <v>0</v>
      </c>
      <c r="Y1293">
        <v>204</v>
      </c>
      <c r="Z1293" s="2">
        <v>42005</v>
      </c>
      <c r="AF1293" t="s">
        <v>20</v>
      </c>
      <c r="AG1293" t="s">
        <v>21</v>
      </c>
      <c r="AH1293">
        <v>5521</v>
      </c>
      <c r="AI1293">
        <v>1</v>
      </c>
      <c r="AJ1293">
        <v>5540</v>
      </c>
      <c r="AO1293" t="s">
        <v>8061</v>
      </c>
      <c r="AS1293" t="s">
        <v>26</v>
      </c>
      <c r="AU1293">
        <v>5521</v>
      </c>
      <c r="AV1293">
        <v>5521</v>
      </c>
      <c r="AW1293">
        <v>5521</v>
      </c>
      <c r="AX1293">
        <v>1</v>
      </c>
      <c r="AY1293">
        <v>1</v>
      </c>
      <c r="AZ1293">
        <v>400</v>
      </c>
      <c r="BB1293">
        <v>748</v>
      </c>
      <c r="BG1293" t="s">
        <v>31</v>
      </c>
      <c r="BK1293" t="s">
        <v>31</v>
      </c>
      <c r="BL1293" t="s">
        <v>31</v>
      </c>
      <c r="BM1293" s="2">
        <v>42005</v>
      </c>
    </row>
    <row r="1294" spans="1:65">
      <c r="A1294" t="s">
        <v>4480</v>
      </c>
      <c r="B1294">
        <v>56551</v>
      </c>
      <c r="C1294" t="s">
        <v>1908</v>
      </c>
      <c r="D1294">
        <v>6551</v>
      </c>
      <c r="E1294" t="s">
        <v>1908</v>
      </c>
      <c r="F1294" t="s">
        <v>7430</v>
      </c>
      <c r="G1294">
        <v>39</v>
      </c>
      <c r="H1294">
        <v>-41</v>
      </c>
      <c r="I1294" t="s">
        <v>8064</v>
      </c>
      <c r="J1294" t="s">
        <v>6883</v>
      </c>
      <c r="K1294" t="s">
        <v>473</v>
      </c>
      <c r="L1294" t="s">
        <v>27</v>
      </c>
      <c r="M1294">
        <v>3030900</v>
      </c>
      <c r="N1294">
        <v>1.1000000000000001</v>
      </c>
      <c r="O1294">
        <v>3333.99</v>
      </c>
      <c r="Q1294" t="s">
        <v>4481</v>
      </c>
      <c r="R1294" s="2">
        <v>44927</v>
      </c>
      <c r="S1294">
        <v>5510</v>
      </c>
      <c r="T1294" s="2">
        <v>44562</v>
      </c>
      <c r="U1294" t="s">
        <v>6990</v>
      </c>
      <c r="V1294" t="s">
        <v>6991</v>
      </c>
      <c r="W1294">
        <v>0</v>
      </c>
      <c r="Y1294">
        <v>204</v>
      </c>
      <c r="Z1294" s="2">
        <v>42005</v>
      </c>
      <c r="AF1294" t="s">
        <v>20</v>
      </c>
      <c r="AG1294" t="s">
        <v>21</v>
      </c>
      <c r="AH1294">
        <v>5526</v>
      </c>
      <c r="AI1294">
        <v>1</v>
      </c>
      <c r="AJ1294">
        <v>5540</v>
      </c>
      <c r="AO1294" t="s">
        <v>8065</v>
      </c>
      <c r="AP1294" t="s">
        <v>8066</v>
      </c>
      <c r="AS1294" t="s">
        <v>26</v>
      </c>
      <c r="AU1294">
        <v>5526</v>
      </c>
      <c r="AV1294">
        <v>5526</v>
      </c>
      <c r="AW1294">
        <v>5526</v>
      </c>
      <c r="AX1294">
        <v>1</v>
      </c>
      <c r="AY1294">
        <v>1</v>
      </c>
      <c r="AZ1294">
        <v>400</v>
      </c>
      <c r="BB1294">
        <v>748</v>
      </c>
      <c r="BG1294" t="s">
        <v>31</v>
      </c>
      <c r="BK1294" t="s">
        <v>31</v>
      </c>
      <c r="BL1294" t="s">
        <v>31</v>
      </c>
      <c r="BM1294" s="2">
        <v>42005</v>
      </c>
    </row>
    <row r="1295" spans="1:65">
      <c r="A1295" t="s">
        <v>4480</v>
      </c>
      <c r="B1295">
        <v>56551</v>
      </c>
      <c r="C1295" t="s">
        <v>1908</v>
      </c>
      <c r="D1295">
        <v>6551</v>
      </c>
      <c r="E1295" t="s">
        <v>1908</v>
      </c>
      <c r="F1295" t="s">
        <v>7430</v>
      </c>
      <c r="G1295">
        <v>39</v>
      </c>
      <c r="H1295">
        <v>-41</v>
      </c>
      <c r="I1295" t="s">
        <v>8064</v>
      </c>
      <c r="J1295" t="s">
        <v>6883</v>
      </c>
      <c r="K1295" t="s">
        <v>1601</v>
      </c>
      <c r="L1295" t="s">
        <v>27</v>
      </c>
      <c r="M1295">
        <v>73100</v>
      </c>
      <c r="N1295">
        <v>1.1000000000000001</v>
      </c>
      <c r="O1295">
        <v>80.41</v>
      </c>
      <c r="Q1295" t="s">
        <v>4481</v>
      </c>
      <c r="R1295" s="2">
        <v>44927</v>
      </c>
      <c r="S1295">
        <v>5510</v>
      </c>
      <c r="T1295" s="2">
        <v>44562</v>
      </c>
      <c r="U1295" t="s">
        <v>6990</v>
      </c>
      <c r="V1295" t="s">
        <v>6991</v>
      </c>
      <c r="W1295">
        <v>0</v>
      </c>
      <c r="Y1295">
        <v>204</v>
      </c>
      <c r="Z1295" s="2">
        <v>42005</v>
      </c>
      <c r="AF1295" t="s">
        <v>20</v>
      </c>
      <c r="AG1295" t="s">
        <v>21</v>
      </c>
      <c r="AH1295">
        <v>5526</v>
      </c>
      <c r="AI1295">
        <v>1</v>
      </c>
      <c r="AJ1295">
        <v>5540</v>
      </c>
      <c r="AO1295" t="s">
        <v>8065</v>
      </c>
      <c r="AP1295" t="s">
        <v>8066</v>
      </c>
      <c r="AS1295" t="s">
        <v>26</v>
      </c>
      <c r="AU1295">
        <v>5526</v>
      </c>
      <c r="AV1295">
        <v>5526</v>
      </c>
      <c r="AW1295">
        <v>5526</v>
      </c>
      <c r="AX1295">
        <v>2</v>
      </c>
      <c r="AY1295">
        <v>2</v>
      </c>
      <c r="AZ1295">
        <v>400</v>
      </c>
      <c r="BB1295">
        <v>748</v>
      </c>
      <c r="BG1295" t="s">
        <v>31</v>
      </c>
      <c r="BK1295" t="s">
        <v>31</v>
      </c>
      <c r="BL1295" t="s">
        <v>31</v>
      </c>
      <c r="BM1295" s="2">
        <v>42005</v>
      </c>
    </row>
    <row r="1296" spans="1:65">
      <c r="A1296">
        <v>54286</v>
      </c>
      <c r="B1296">
        <v>56551</v>
      </c>
      <c r="C1296" t="s">
        <v>1908</v>
      </c>
      <c r="D1296">
        <v>6551</v>
      </c>
      <c r="E1296" t="s">
        <v>1908</v>
      </c>
      <c r="F1296" t="s">
        <v>8067</v>
      </c>
      <c r="G1296">
        <v>2</v>
      </c>
      <c r="I1296" t="s">
        <v>8068</v>
      </c>
      <c r="J1296" t="s">
        <v>6883</v>
      </c>
      <c r="K1296" t="s">
        <v>501</v>
      </c>
      <c r="M1296">
        <v>361800</v>
      </c>
      <c r="N1296">
        <v>1.1000000000000001</v>
      </c>
      <c r="O1296">
        <v>397.98</v>
      </c>
      <c r="Q1296" t="s">
        <v>2098</v>
      </c>
      <c r="R1296" s="2">
        <v>44927</v>
      </c>
      <c r="S1296">
        <v>5510</v>
      </c>
      <c r="T1296" s="2">
        <v>44562</v>
      </c>
      <c r="U1296" t="s">
        <v>6990</v>
      </c>
      <c r="V1296" t="s">
        <v>6991</v>
      </c>
      <c r="W1296">
        <v>0</v>
      </c>
      <c r="Y1296">
        <v>204</v>
      </c>
      <c r="Z1296" s="2">
        <v>42005</v>
      </c>
      <c r="AE1296" t="s">
        <v>8068</v>
      </c>
      <c r="AF1296" t="s">
        <v>20</v>
      </c>
      <c r="AG1296" t="s">
        <v>21</v>
      </c>
      <c r="AH1296">
        <v>5533</v>
      </c>
      <c r="AI1296">
        <v>1</v>
      </c>
      <c r="AJ1296">
        <v>5540</v>
      </c>
      <c r="AO1296" t="s">
        <v>8067</v>
      </c>
      <c r="AS1296" t="s">
        <v>26</v>
      </c>
      <c r="AU1296">
        <v>5533</v>
      </c>
      <c r="AV1296">
        <v>5533</v>
      </c>
      <c r="AW1296">
        <v>5533</v>
      </c>
      <c r="AX1296">
        <v>1</v>
      </c>
      <c r="AY1296">
        <v>2</v>
      </c>
      <c r="AZ1296">
        <v>400</v>
      </c>
      <c r="BB1296">
        <v>748</v>
      </c>
      <c r="BE1296" t="s">
        <v>2101</v>
      </c>
      <c r="BF1296" t="s">
        <v>2101</v>
      </c>
      <c r="BG1296" t="s">
        <v>31</v>
      </c>
      <c r="BK1296" t="s">
        <v>31</v>
      </c>
      <c r="BL1296" t="s">
        <v>31</v>
      </c>
      <c r="BM1296" s="2">
        <v>42005</v>
      </c>
    </row>
    <row r="1297" spans="1:65">
      <c r="A1297">
        <v>54286</v>
      </c>
      <c r="B1297">
        <v>56551</v>
      </c>
      <c r="C1297" t="s">
        <v>1908</v>
      </c>
      <c r="D1297">
        <v>6551</v>
      </c>
      <c r="E1297" t="s">
        <v>1908</v>
      </c>
      <c r="F1297" t="s">
        <v>8067</v>
      </c>
      <c r="G1297">
        <v>2</v>
      </c>
      <c r="I1297" t="s">
        <v>8068</v>
      </c>
      <c r="J1297" t="s">
        <v>6883</v>
      </c>
      <c r="K1297" t="s">
        <v>501</v>
      </c>
      <c r="M1297">
        <v>16900</v>
      </c>
      <c r="N1297">
        <v>1.1000000000000001</v>
      </c>
      <c r="O1297">
        <v>18.59</v>
      </c>
      <c r="Q1297" t="s">
        <v>2098</v>
      </c>
      <c r="R1297" s="2">
        <v>44927</v>
      </c>
      <c r="S1297">
        <v>5510</v>
      </c>
      <c r="T1297" s="2">
        <v>44562</v>
      </c>
      <c r="U1297" t="s">
        <v>6990</v>
      </c>
      <c r="V1297" t="s">
        <v>6991</v>
      </c>
      <c r="W1297">
        <v>0</v>
      </c>
      <c r="Y1297">
        <v>204</v>
      </c>
      <c r="Z1297" s="2">
        <v>42005</v>
      </c>
      <c r="AE1297" t="s">
        <v>8068</v>
      </c>
      <c r="AF1297" t="s">
        <v>20</v>
      </c>
      <c r="AG1297" t="s">
        <v>21</v>
      </c>
      <c r="AH1297">
        <v>5533</v>
      </c>
      <c r="AI1297">
        <v>1</v>
      </c>
      <c r="AJ1297">
        <v>5540</v>
      </c>
      <c r="AO1297" t="s">
        <v>8067</v>
      </c>
      <c r="AU1297">
        <v>5533</v>
      </c>
      <c r="AV1297">
        <v>5533</v>
      </c>
      <c r="AW1297">
        <v>5533</v>
      </c>
      <c r="AX1297">
        <v>2</v>
      </c>
      <c r="AY1297">
        <v>3</v>
      </c>
      <c r="AZ1297">
        <v>400</v>
      </c>
      <c r="BB1297">
        <v>748</v>
      </c>
      <c r="BE1297" t="s">
        <v>2102</v>
      </c>
      <c r="BF1297" t="s">
        <v>2102</v>
      </c>
      <c r="BG1297" t="s">
        <v>32</v>
      </c>
      <c r="BH1297" t="s">
        <v>34</v>
      </c>
      <c r="BK1297" t="s">
        <v>31</v>
      </c>
      <c r="BL1297" t="s">
        <v>31</v>
      </c>
      <c r="BM1297" s="2">
        <v>42005</v>
      </c>
    </row>
    <row r="1298" spans="1:65">
      <c r="A1298">
        <v>54970</v>
      </c>
      <c r="B1298">
        <v>56551</v>
      </c>
      <c r="C1298" t="s">
        <v>1908</v>
      </c>
      <c r="D1298">
        <v>6551</v>
      </c>
      <c r="E1298" t="s">
        <v>1908</v>
      </c>
      <c r="F1298" t="s">
        <v>8069</v>
      </c>
      <c r="G1298">
        <v>54</v>
      </c>
      <c r="I1298" t="s">
        <v>8070</v>
      </c>
      <c r="J1298" t="s">
        <v>6883</v>
      </c>
      <c r="K1298" t="s">
        <v>2107</v>
      </c>
      <c r="L1298" t="s">
        <v>27</v>
      </c>
      <c r="M1298">
        <v>2751200</v>
      </c>
      <c r="N1298">
        <v>1.1000000000000001</v>
      </c>
      <c r="O1298">
        <v>3026.32</v>
      </c>
      <c r="Q1298" t="s">
        <v>2104</v>
      </c>
      <c r="R1298" s="2">
        <v>44927</v>
      </c>
      <c r="S1298">
        <v>5510</v>
      </c>
      <c r="T1298" s="2">
        <v>44562</v>
      </c>
      <c r="U1298" t="s">
        <v>6990</v>
      </c>
      <c r="V1298" t="s">
        <v>6991</v>
      </c>
      <c r="W1298">
        <v>0</v>
      </c>
      <c r="Y1298">
        <v>204</v>
      </c>
      <c r="Z1298" s="2">
        <v>42005</v>
      </c>
      <c r="AF1298" t="s">
        <v>20</v>
      </c>
      <c r="AG1298" t="s">
        <v>21</v>
      </c>
      <c r="AH1298">
        <v>5534</v>
      </c>
      <c r="AI1298">
        <v>1</v>
      </c>
      <c r="AJ1298">
        <v>5540</v>
      </c>
      <c r="AO1298" t="s">
        <v>8069</v>
      </c>
      <c r="AS1298" t="s">
        <v>26</v>
      </c>
      <c r="AU1298">
        <v>5534</v>
      </c>
      <c r="AV1298">
        <v>5534</v>
      </c>
      <c r="AW1298">
        <v>5534</v>
      </c>
      <c r="AX1298">
        <v>1</v>
      </c>
      <c r="AY1298">
        <v>1</v>
      </c>
      <c r="AZ1298">
        <v>400</v>
      </c>
      <c r="BB1298">
        <v>748</v>
      </c>
      <c r="BE1298" t="s">
        <v>2108</v>
      </c>
      <c r="BF1298" t="s">
        <v>2108</v>
      </c>
      <c r="BG1298" t="s">
        <v>31</v>
      </c>
      <c r="BK1298" t="s">
        <v>31</v>
      </c>
      <c r="BL1298" t="s">
        <v>31</v>
      </c>
      <c r="BM1298" s="2">
        <v>42005</v>
      </c>
    </row>
    <row r="1299" spans="1:65">
      <c r="A1299">
        <v>82865</v>
      </c>
      <c r="B1299">
        <v>56551</v>
      </c>
      <c r="C1299" t="s">
        <v>1908</v>
      </c>
      <c r="D1299">
        <v>6551</v>
      </c>
      <c r="E1299" t="s">
        <v>1908</v>
      </c>
      <c r="F1299" t="s">
        <v>8071</v>
      </c>
      <c r="G1299">
        <v>2</v>
      </c>
      <c r="I1299" t="s">
        <v>8072</v>
      </c>
      <c r="J1299" t="s">
        <v>6883</v>
      </c>
      <c r="K1299" t="s">
        <v>1836</v>
      </c>
      <c r="M1299">
        <v>29842400</v>
      </c>
      <c r="N1299">
        <v>1.1000000000000001</v>
      </c>
      <c r="O1299">
        <v>32826.639999999999</v>
      </c>
      <c r="Q1299" t="s">
        <v>2313</v>
      </c>
      <c r="R1299" s="2">
        <v>44927</v>
      </c>
      <c r="S1299">
        <v>5510</v>
      </c>
      <c r="T1299" s="2">
        <v>44562</v>
      </c>
      <c r="U1299" t="s">
        <v>6990</v>
      </c>
      <c r="V1299" t="s">
        <v>6991</v>
      </c>
      <c r="W1299">
        <v>0</v>
      </c>
      <c r="Y1299">
        <v>204</v>
      </c>
      <c r="Z1299" s="2">
        <v>42005</v>
      </c>
      <c r="AC1299" s="2">
        <v>45644</v>
      </c>
      <c r="AF1299" t="s">
        <v>20</v>
      </c>
      <c r="AG1299" t="s">
        <v>21</v>
      </c>
      <c r="AH1299">
        <v>5538</v>
      </c>
      <c r="AI1299">
        <v>1</v>
      </c>
      <c r="AJ1299">
        <v>5540</v>
      </c>
      <c r="AK1299" t="s">
        <v>8071</v>
      </c>
      <c r="AO1299" t="s">
        <v>8073</v>
      </c>
      <c r="AP1299" t="s">
        <v>2316</v>
      </c>
      <c r="AS1299" t="s">
        <v>26</v>
      </c>
      <c r="AU1299">
        <v>5538</v>
      </c>
      <c r="AV1299">
        <v>5538</v>
      </c>
      <c r="AW1299">
        <v>5538</v>
      </c>
      <c r="AX1299">
        <v>1</v>
      </c>
      <c r="AY1299">
        <v>1</v>
      </c>
      <c r="AZ1299">
        <v>400</v>
      </c>
      <c r="BB1299">
        <v>748</v>
      </c>
      <c r="BG1299" t="s">
        <v>32</v>
      </c>
      <c r="BH1299" t="s">
        <v>34</v>
      </c>
      <c r="BK1299" t="s">
        <v>31</v>
      </c>
      <c r="BL1299" t="s">
        <v>31</v>
      </c>
      <c r="BM1299" s="2">
        <v>42005</v>
      </c>
    </row>
    <row r="1300" spans="1:65">
      <c r="A1300">
        <v>82865</v>
      </c>
      <c r="B1300">
        <v>56551</v>
      </c>
      <c r="C1300" t="s">
        <v>1908</v>
      </c>
      <c r="D1300">
        <v>6551</v>
      </c>
      <c r="E1300" t="s">
        <v>1908</v>
      </c>
      <c r="F1300" t="s">
        <v>8071</v>
      </c>
      <c r="G1300">
        <v>2</v>
      </c>
      <c r="I1300" t="s">
        <v>8072</v>
      </c>
      <c r="J1300" t="s">
        <v>6877</v>
      </c>
      <c r="K1300" t="s">
        <v>1836</v>
      </c>
      <c r="M1300">
        <v>1008000</v>
      </c>
      <c r="N1300">
        <v>1.1000000000000001</v>
      </c>
      <c r="O1300">
        <v>1108.8</v>
      </c>
      <c r="Q1300" t="s">
        <v>2313</v>
      </c>
      <c r="R1300" s="2">
        <v>44927</v>
      </c>
      <c r="S1300">
        <v>5510</v>
      </c>
      <c r="T1300" s="2">
        <v>44562</v>
      </c>
      <c r="U1300" t="s">
        <v>6990</v>
      </c>
      <c r="V1300" t="s">
        <v>6991</v>
      </c>
      <c r="W1300">
        <v>0</v>
      </c>
      <c r="Y1300">
        <v>204</v>
      </c>
      <c r="Z1300" s="2">
        <v>42005</v>
      </c>
      <c r="AC1300" s="2">
        <v>45644</v>
      </c>
      <c r="AF1300" t="s">
        <v>20</v>
      </c>
      <c r="AG1300" t="s">
        <v>21</v>
      </c>
      <c r="AH1300">
        <v>5538</v>
      </c>
      <c r="AI1300">
        <v>1</v>
      </c>
      <c r="AJ1300">
        <v>5541</v>
      </c>
      <c r="AK1300" t="s">
        <v>8071</v>
      </c>
      <c r="AO1300" t="s">
        <v>8073</v>
      </c>
      <c r="AP1300" t="s">
        <v>2316</v>
      </c>
      <c r="AS1300" t="s">
        <v>26</v>
      </c>
      <c r="AU1300">
        <v>5538</v>
      </c>
      <c r="AV1300">
        <v>5538</v>
      </c>
      <c r="AW1300">
        <v>5538</v>
      </c>
      <c r="AX1300">
        <v>1</v>
      </c>
      <c r="AY1300">
        <v>3</v>
      </c>
      <c r="AZ1300">
        <v>400</v>
      </c>
      <c r="BB1300">
        <v>748</v>
      </c>
      <c r="BG1300" t="s">
        <v>32</v>
      </c>
      <c r="BH1300" t="s">
        <v>34</v>
      </c>
      <c r="BK1300" t="s">
        <v>31</v>
      </c>
      <c r="BL1300" t="s">
        <v>31</v>
      </c>
      <c r="BM1300" s="2">
        <v>42005</v>
      </c>
    </row>
    <row r="1301" spans="1:65">
      <c r="A1301">
        <v>82865</v>
      </c>
      <c r="B1301">
        <v>56551</v>
      </c>
      <c r="C1301" t="s">
        <v>1908</v>
      </c>
      <c r="D1301">
        <v>6551</v>
      </c>
      <c r="E1301" t="s">
        <v>1908</v>
      </c>
      <c r="F1301" t="s">
        <v>8074</v>
      </c>
      <c r="G1301">
        <v>71</v>
      </c>
      <c r="I1301" t="s">
        <v>7761</v>
      </c>
      <c r="J1301" t="s">
        <v>6883</v>
      </c>
      <c r="K1301" t="s">
        <v>2318</v>
      </c>
      <c r="M1301">
        <v>3613800</v>
      </c>
      <c r="N1301">
        <v>1.1000000000000001</v>
      </c>
      <c r="O1301">
        <v>3975.18</v>
      </c>
      <c r="Q1301" t="s">
        <v>2313</v>
      </c>
      <c r="R1301" s="2">
        <v>44927</v>
      </c>
      <c r="S1301">
        <v>5510</v>
      </c>
      <c r="T1301" s="2">
        <v>44562</v>
      </c>
      <c r="U1301" t="s">
        <v>6990</v>
      </c>
      <c r="V1301" t="s">
        <v>6991</v>
      </c>
      <c r="W1301">
        <v>0</v>
      </c>
      <c r="Y1301">
        <v>204</v>
      </c>
      <c r="Z1301" s="2">
        <v>42005</v>
      </c>
      <c r="AC1301" s="2">
        <v>45644</v>
      </c>
      <c r="AF1301" t="s">
        <v>20</v>
      </c>
      <c r="AG1301" t="s">
        <v>21</v>
      </c>
      <c r="AH1301">
        <v>5538</v>
      </c>
      <c r="AI1301">
        <v>1</v>
      </c>
      <c r="AJ1301">
        <v>5540</v>
      </c>
      <c r="AK1301" t="s">
        <v>8071</v>
      </c>
      <c r="AO1301" t="s">
        <v>8073</v>
      </c>
      <c r="AP1301" t="s">
        <v>2316</v>
      </c>
      <c r="AS1301" t="s">
        <v>26</v>
      </c>
      <c r="AU1301">
        <v>5538</v>
      </c>
      <c r="AV1301">
        <v>5538</v>
      </c>
      <c r="AW1301">
        <v>5538</v>
      </c>
      <c r="AX1301">
        <v>2</v>
      </c>
      <c r="AY1301">
        <v>4</v>
      </c>
      <c r="AZ1301">
        <v>400</v>
      </c>
      <c r="BB1301">
        <v>748</v>
      </c>
      <c r="BG1301" t="s">
        <v>32</v>
      </c>
      <c r="BH1301" t="s">
        <v>34</v>
      </c>
      <c r="BK1301" t="s">
        <v>31</v>
      </c>
      <c r="BL1301" t="s">
        <v>31</v>
      </c>
      <c r="BM1301" s="2">
        <v>42005</v>
      </c>
    </row>
    <row r="1302" spans="1:65">
      <c r="A1302">
        <v>100044</v>
      </c>
      <c r="B1302">
        <v>56551</v>
      </c>
      <c r="C1302" t="s">
        <v>1908</v>
      </c>
      <c r="D1302">
        <v>6551</v>
      </c>
      <c r="E1302" t="s">
        <v>1908</v>
      </c>
      <c r="F1302" t="s">
        <v>8045</v>
      </c>
      <c r="G1302">
        <v>40</v>
      </c>
      <c r="I1302" t="s">
        <v>8046</v>
      </c>
      <c r="J1302" t="s">
        <v>6883</v>
      </c>
      <c r="K1302" t="s">
        <v>1500</v>
      </c>
      <c r="M1302">
        <v>279900</v>
      </c>
      <c r="N1302">
        <v>1.1000000000000001</v>
      </c>
      <c r="O1302">
        <v>307.89</v>
      </c>
      <c r="Q1302" t="s">
        <v>8075</v>
      </c>
      <c r="R1302" s="2">
        <v>44927</v>
      </c>
      <c r="S1302">
        <v>5510</v>
      </c>
      <c r="T1302" s="2">
        <v>44562</v>
      </c>
      <c r="U1302" t="s">
        <v>6990</v>
      </c>
      <c r="V1302" t="s">
        <v>6991</v>
      </c>
      <c r="W1302">
        <v>0</v>
      </c>
      <c r="Y1302">
        <v>204</v>
      </c>
      <c r="Z1302" s="2">
        <v>42005</v>
      </c>
      <c r="AC1302" s="2">
        <v>45629</v>
      </c>
      <c r="AE1302" t="s">
        <v>8046</v>
      </c>
      <c r="AF1302" t="s">
        <v>20</v>
      </c>
      <c r="AG1302" t="s">
        <v>21</v>
      </c>
      <c r="AH1302">
        <v>5542</v>
      </c>
      <c r="AI1302">
        <v>1</v>
      </c>
      <c r="AJ1302">
        <v>5540</v>
      </c>
      <c r="AO1302" t="s">
        <v>8045</v>
      </c>
      <c r="AS1302" t="s">
        <v>26</v>
      </c>
      <c r="AU1302">
        <v>5542</v>
      </c>
      <c r="AV1302">
        <v>5542</v>
      </c>
      <c r="AW1302">
        <v>5542</v>
      </c>
      <c r="AX1302">
        <v>1</v>
      </c>
      <c r="AY1302">
        <v>1</v>
      </c>
      <c r="AZ1302">
        <v>400</v>
      </c>
      <c r="BB1302">
        <v>748</v>
      </c>
      <c r="BG1302" t="s">
        <v>31</v>
      </c>
      <c r="BK1302" t="s">
        <v>31</v>
      </c>
      <c r="BL1302" t="s">
        <v>31</v>
      </c>
      <c r="BM1302" s="2">
        <v>42005</v>
      </c>
    </row>
    <row r="1303" spans="1:65">
      <c r="A1303">
        <v>102636</v>
      </c>
      <c r="B1303">
        <v>56551</v>
      </c>
      <c r="C1303" t="s">
        <v>1908</v>
      </c>
      <c r="D1303">
        <v>6551</v>
      </c>
      <c r="E1303" t="s">
        <v>1908</v>
      </c>
      <c r="F1303" t="s">
        <v>7929</v>
      </c>
      <c r="G1303">
        <v>11</v>
      </c>
      <c r="I1303" t="s">
        <v>7930</v>
      </c>
      <c r="J1303" t="s">
        <v>6883</v>
      </c>
      <c r="K1303" t="s">
        <v>412</v>
      </c>
      <c r="M1303">
        <v>52500</v>
      </c>
      <c r="N1303">
        <v>1.1000000000000001</v>
      </c>
      <c r="O1303">
        <v>57.75</v>
      </c>
      <c r="Q1303" t="s">
        <v>2540</v>
      </c>
      <c r="R1303" s="2">
        <v>44927</v>
      </c>
      <c r="S1303">
        <v>5510</v>
      </c>
      <c r="T1303" s="2">
        <v>44562</v>
      </c>
      <c r="U1303" t="s">
        <v>6990</v>
      </c>
      <c r="V1303" t="s">
        <v>6991</v>
      </c>
      <c r="W1303">
        <v>0</v>
      </c>
      <c r="Y1303">
        <v>204</v>
      </c>
      <c r="Z1303" s="2">
        <v>42005</v>
      </c>
      <c r="AE1303" t="s">
        <v>7930</v>
      </c>
      <c r="AF1303" t="s">
        <v>20</v>
      </c>
      <c r="AG1303" t="s">
        <v>21</v>
      </c>
      <c r="AH1303">
        <v>5544</v>
      </c>
      <c r="AI1303">
        <v>1</v>
      </c>
      <c r="AJ1303">
        <v>5540</v>
      </c>
      <c r="AO1303" t="s">
        <v>7929</v>
      </c>
      <c r="AS1303" t="s">
        <v>26</v>
      </c>
      <c r="AU1303">
        <v>5544</v>
      </c>
      <c r="AV1303">
        <v>5544</v>
      </c>
      <c r="AW1303">
        <v>5544</v>
      </c>
      <c r="AX1303">
        <v>1</v>
      </c>
      <c r="AY1303">
        <v>1</v>
      </c>
      <c r="AZ1303">
        <v>400</v>
      </c>
      <c r="BB1303">
        <v>748</v>
      </c>
      <c r="BE1303" t="s">
        <v>2542</v>
      </c>
      <c r="BF1303" t="s">
        <v>2542</v>
      </c>
      <c r="BG1303" t="s">
        <v>31</v>
      </c>
      <c r="BK1303" t="s">
        <v>31</v>
      </c>
      <c r="BL1303" t="s">
        <v>31</v>
      </c>
      <c r="BM1303" s="2">
        <v>42005</v>
      </c>
    </row>
    <row r="1304" spans="1:65">
      <c r="A1304">
        <v>102650</v>
      </c>
      <c r="B1304">
        <v>56551</v>
      </c>
      <c r="C1304" t="s">
        <v>1908</v>
      </c>
      <c r="D1304">
        <v>6551</v>
      </c>
      <c r="E1304" t="s">
        <v>1908</v>
      </c>
      <c r="F1304" t="s">
        <v>8076</v>
      </c>
      <c r="G1304">
        <v>0</v>
      </c>
      <c r="H1304" t="s">
        <v>8077</v>
      </c>
      <c r="I1304" t="s">
        <v>8078</v>
      </c>
      <c r="J1304" t="s">
        <v>6883</v>
      </c>
      <c r="K1304" t="s">
        <v>1657</v>
      </c>
      <c r="M1304">
        <v>96000</v>
      </c>
      <c r="N1304">
        <v>1.1000000000000001</v>
      </c>
      <c r="O1304">
        <v>105.6</v>
      </c>
      <c r="Q1304" t="s">
        <v>2544</v>
      </c>
      <c r="R1304" s="2">
        <v>44927</v>
      </c>
      <c r="S1304">
        <v>5510</v>
      </c>
      <c r="T1304" s="2">
        <v>44562</v>
      </c>
      <c r="U1304" t="s">
        <v>6990</v>
      </c>
      <c r="V1304" t="s">
        <v>6991</v>
      </c>
      <c r="W1304">
        <v>0</v>
      </c>
      <c r="Y1304">
        <v>204</v>
      </c>
      <c r="Z1304" s="2">
        <v>42005</v>
      </c>
      <c r="AE1304" t="s">
        <v>8078</v>
      </c>
      <c r="AF1304" t="s">
        <v>20</v>
      </c>
      <c r="AG1304" t="s">
        <v>21</v>
      </c>
      <c r="AH1304">
        <v>5545</v>
      </c>
      <c r="AI1304">
        <v>1</v>
      </c>
      <c r="AJ1304">
        <v>5540</v>
      </c>
      <c r="AO1304" t="s">
        <v>8076</v>
      </c>
      <c r="AS1304" t="s">
        <v>26</v>
      </c>
      <c r="AU1304">
        <v>5545</v>
      </c>
      <c r="AV1304">
        <v>5545</v>
      </c>
      <c r="AW1304">
        <v>5545</v>
      </c>
      <c r="AX1304">
        <v>1</v>
      </c>
      <c r="AY1304">
        <v>1</v>
      </c>
      <c r="AZ1304">
        <v>400</v>
      </c>
      <c r="BB1304">
        <v>748</v>
      </c>
      <c r="BE1304" t="s">
        <v>2547</v>
      </c>
      <c r="BF1304" t="s">
        <v>2547</v>
      </c>
      <c r="BG1304" t="s">
        <v>31</v>
      </c>
      <c r="BK1304" t="s">
        <v>31</v>
      </c>
      <c r="BL1304" t="s">
        <v>31</v>
      </c>
      <c r="BM1304" s="2">
        <v>42005</v>
      </c>
    </row>
    <row r="1305" spans="1:65">
      <c r="A1305">
        <v>102656</v>
      </c>
      <c r="B1305">
        <v>56551</v>
      </c>
      <c r="C1305" t="s">
        <v>1908</v>
      </c>
      <c r="D1305">
        <v>6551</v>
      </c>
      <c r="E1305" t="s">
        <v>1908</v>
      </c>
      <c r="F1305" t="s">
        <v>7929</v>
      </c>
      <c r="G1305">
        <v>86</v>
      </c>
      <c r="I1305" t="s">
        <v>8021</v>
      </c>
      <c r="J1305" t="s">
        <v>6883</v>
      </c>
      <c r="K1305" t="s">
        <v>651</v>
      </c>
      <c r="M1305">
        <v>786900</v>
      </c>
      <c r="N1305">
        <v>1.1000000000000001</v>
      </c>
      <c r="O1305">
        <v>865.59</v>
      </c>
      <c r="Q1305" t="s">
        <v>2540</v>
      </c>
      <c r="R1305" s="2">
        <v>44927</v>
      </c>
      <c r="S1305">
        <v>5510</v>
      </c>
      <c r="T1305" s="2">
        <v>44562</v>
      </c>
      <c r="U1305" t="s">
        <v>6990</v>
      </c>
      <c r="V1305" t="s">
        <v>6991</v>
      </c>
      <c r="W1305">
        <v>0</v>
      </c>
      <c r="Y1305">
        <v>204</v>
      </c>
      <c r="Z1305" s="2">
        <v>42005</v>
      </c>
      <c r="AE1305" t="s">
        <v>8021</v>
      </c>
      <c r="AF1305" t="s">
        <v>20</v>
      </c>
      <c r="AG1305" t="s">
        <v>21</v>
      </c>
      <c r="AH1305">
        <v>5546</v>
      </c>
      <c r="AI1305">
        <v>1</v>
      </c>
      <c r="AJ1305">
        <v>5540</v>
      </c>
      <c r="AO1305" t="s">
        <v>7929</v>
      </c>
      <c r="AS1305" t="s">
        <v>26</v>
      </c>
      <c r="AU1305">
        <v>5546</v>
      </c>
      <c r="AV1305">
        <v>5546</v>
      </c>
      <c r="AW1305">
        <v>5546</v>
      </c>
      <c r="AX1305">
        <v>1</v>
      </c>
      <c r="AY1305">
        <v>1</v>
      </c>
      <c r="AZ1305">
        <v>400</v>
      </c>
      <c r="BB1305">
        <v>748</v>
      </c>
      <c r="BE1305" t="s">
        <v>2550</v>
      </c>
      <c r="BF1305" t="s">
        <v>2550</v>
      </c>
      <c r="BG1305" t="s">
        <v>31</v>
      </c>
      <c r="BK1305" t="s">
        <v>31</v>
      </c>
      <c r="BL1305" t="s">
        <v>31</v>
      </c>
      <c r="BM1305" s="2">
        <v>42005</v>
      </c>
    </row>
    <row r="1306" spans="1:65">
      <c r="A1306">
        <v>102690</v>
      </c>
      <c r="B1306">
        <v>56551</v>
      </c>
      <c r="C1306" t="s">
        <v>1908</v>
      </c>
      <c r="D1306">
        <v>6551</v>
      </c>
      <c r="E1306" t="s">
        <v>1908</v>
      </c>
      <c r="F1306" t="s">
        <v>7202</v>
      </c>
      <c r="G1306">
        <v>76</v>
      </c>
      <c r="I1306" t="s">
        <v>7203</v>
      </c>
      <c r="J1306" t="s">
        <v>6883</v>
      </c>
      <c r="K1306" t="s">
        <v>651</v>
      </c>
      <c r="M1306">
        <v>204000</v>
      </c>
      <c r="N1306">
        <v>1.1000000000000001</v>
      </c>
      <c r="O1306">
        <v>224.4</v>
      </c>
      <c r="Q1306" t="s">
        <v>2552</v>
      </c>
      <c r="R1306" s="2">
        <v>44927</v>
      </c>
      <c r="S1306">
        <v>5510</v>
      </c>
      <c r="T1306" s="2">
        <v>44562</v>
      </c>
      <c r="U1306" t="s">
        <v>6990</v>
      </c>
      <c r="V1306" t="s">
        <v>6991</v>
      </c>
      <c r="W1306">
        <v>0</v>
      </c>
      <c r="Y1306">
        <v>204</v>
      </c>
      <c r="Z1306" s="2">
        <v>42005</v>
      </c>
      <c r="AF1306" t="s">
        <v>20</v>
      </c>
      <c r="AG1306" t="s">
        <v>21</v>
      </c>
      <c r="AH1306">
        <v>5549</v>
      </c>
      <c r="AI1306">
        <v>1</v>
      </c>
      <c r="AJ1306">
        <v>5540</v>
      </c>
      <c r="AO1306" t="s">
        <v>2553</v>
      </c>
      <c r="AP1306" t="s">
        <v>2553</v>
      </c>
      <c r="AQ1306" t="s">
        <v>2553</v>
      </c>
      <c r="AR1306" t="s">
        <v>8079</v>
      </c>
      <c r="AS1306" t="s">
        <v>26</v>
      </c>
      <c r="AU1306">
        <v>5549</v>
      </c>
      <c r="AV1306">
        <v>5549</v>
      </c>
      <c r="AW1306">
        <v>5549</v>
      </c>
      <c r="AX1306">
        <v>1</v>
      </c>
      <c r="AY1306">
        <v>2</v>
      </c>
      <c r="AZ1306">
        <v>400</v>
      </c>
      <c r="BB1306">
        <v>748</v>
      </c>
      <c r="BG1306" t="s">
        <v>32</v>
      </c>
      <c r="BH1306" t="s">
        <v>34</v>
      </c>
      <c r="BK1306" t="s">
        <v>31</v>
      </c>
      <c r="BL1306" t="s">
        <v>31</v>
      </c>
      <c r="BM1306" s="2">
        <v>42005</v>
      </c>
    </row>
    <row r="1307" spans="1:65">
      <c r="A1307">
        <v>102690</v>
      </c>
      <c r="B1307">
        <v>56551</v>
      </c>
      <c r="C1307" t="s">
        <v>1908</v>
      </c>
      <c r="D1307">
        <v>6551</v>
      </c>
      <c r="E1307" t="s">
        <v>1908</v>
      </c>
      <c r="F1307" t="s">
        <v>7202</v>
      </c>
      <c r="G1307">
        <v>0</v>
      </c>
      <c r="H1307">
        <v>76</v>
      </c>
      <c r="I1307" t="s">
        <v>7203</v>
      </c>
      <c r="J1307" t="s">
        <v>6883</v>
      </c>
      <c r="K1307" t="s">
        <v>2088</v>
      </c>
      <c r="M1307">
        <v>21900</v>
      </c>
      <c r="N1307">
        <v>1.1000000000000001</v>
      </c>
      <c r="O1307">
        <v>24.09</v>
      </c>
      <c r="Q1307" t="s">
        <v>2552</v>
      </c>
      <c r="R1307" s="2">
        <v>44927</v>
      </c>
      <c r="S1307">
        <v>5510</v>
      </c>
      <c r="T1307" s="2">
        <v>44562</v>
      </c>
      <c r="U1307" t="s">
        <v>6990</v>
      </c>
      <c r="V1307" t="s">
        <v>6991</v>
      </c>
      <c r="W1307">
        <v>0</v>
      </c>
      <c r="Y1307">
        <v>204</v>
      </c>
      <c r="Z1307" s="2">
        <v>42005</v>
      </c>
      <c r="AF1307" t="s">
        <v>20</v>
      </c>
      <c r="AG1307" t="s">
        <v>21</v>
      </c>
      <c r="AH1307">
        <v>5549</v>
      </c>
      <c r="AI1307">
        <v>1</v>
      </c>
      <c r="AJ1307">
        <v>5540</v>
      </c>
      <c r="AO1307" t="s">
        <v>2553</v>
      </c>
      <c r="AP1307" t="s">
        <v>2553</v>
      </c>
      <c r="AQ1307" t="s">
        <v>2553</v>
      </c>
      <c r="AR1307" t="s">
        <v>8079</v>
      </c>
      <c r="AS1307" t="s">
        <v>26</v>
      </c>
      <c r="AU1307">
        <v>5549</v>
      </c>
      <c r="AV1307">
        <v>5549</v>
      </c>
      <c r="AW1307">
        <v>5549</v>
      </c>
      <c r="AX1307">
        <v>2</v>
      </c>
      <c r="AY1307">
        <v>3</v>
      </c>
      <c r="AZ1307">
        <v>400</v>
      </c>
      <c r="BB1307">
        <v>748</v>
      </c>
      <c r="BE1307" t="s">
        <v>2555</v>
      </c>
      <c r="BF1307" t="s">
        <v>2555</v>
      </c>
      <c r="BG1307" t="s">
        <v>32</v>
      </c>
      <c r="BH1307" t="s">
        <v>34</v>
      </c>
      <c r="BK1307" t="s">
        <v>31</v>
      </c>
      <c r="BL1307" t="s">
        <v>31</v>
      </c>
      <c r="BM1307" s="2">
        <v>42005</v>
      </c>
    </row>
    <row r="1308" spans="1:65">
      <c r="A1308">
        <v>102690</v>
      </c>
      <c r="B1308">
        <v>56551</v>
      </c>
      <c r="C1308" t="s">
        <v>1908</v>
      </c>
      <c r="D1308">
        <v>6551</v>
      </c>
      <c r="E1308" t="s">
        <v>1908</v>
      </c>
      <c r="F1308" t="s">
        <v>7202</v>
      </c>
      <c r="G1308">
        <v>76</v>
      </c>
      <c r="H1308" t="s">
        <v>6895</v>
      </c>
      <c r="I1308" t="s">
        <v>7203</v>
      </c>
      <c r="J1308" t="s">
        <v>6883</v>
      </c>
      <c r="K1308" t="s">
        <v>178</v>
      </c>
      <c r="M1308">
        <v>70100</v>
      </c>
      <c r="N1308">
        <v>1.1000000000000001</v>
      </c>
      <c r="O1308">
        <v>77.11</v>
      </c>
      <c r="Q1308" t="s">
        <v>2552</v>
      </c>
      <c r="R1308" s="2">
        <v>44927</v>
      </c>
      <c r="S1308">
        <v>5510</v>
      </c>
      <c r="T1308" s="2">
        <v>44562</v>
      </c>
      <c r="U1308" t="s">
        <v>6990</v>
      </c>
      <c r="V1308" t="s">
        <v>6991</v>
      </c>
      <c r="W1308">
        <v>0</v>
      </c>
      <c r="Y1308">
        <v>204</v>
      </c>
      <c r="Z1308" s="2">
        <v>42005</v>
      </c>
      <c r="AF1308" t="s">
        <v>20</v>
      </c>
      <c r="AG1308" t="s">
        <v>21</v>
      </c>
      <c r="AH1308">
        <v>5549</v>
      </c>
      <c r="AI1308">
        <v>1</v>
      </c>
      <c r="AJ1308">
        <v>5540</v>
      </c>
      <c r="AO1308" t="s">
        <v>2553</v>
      </c>
      <c r="AP1308" t="s">
        <v>2553</v>
      </c>
      <c r="AQ1308" t="s">
        <v>2553</v>
      </c>
      <c r="AR1308" t="s">
        <v>8079</v>
      </c>
      <c r="AS1308" t="s">
        <v>26</v>
      </c>
      <c r="AU1308">
        <v>5549</v>
      </c>
      <c r="AV1308">
        <v>5549</v>
      </c>
      <c r="AW1308">
        <v>5549</v>
      </c>
      <c r="AX1308">
        <v>3</v>
      </c>
      <c r="AY1308">
        <v>4</v>
      </c>
      <c r="AZ1308">
        <v>400</v>
      </c>
      <c r="BB1308">
        <v>748</v>
      </c>
      <c r="BE1308" t="s">
        <v>2557</v>
      </c>
      <c r="BF1308" t="s">
        <v>2557</v>
      </c>
      <c r="BG1308" t="s">
        <v>31</v>
      </c>
      <c r="BK1308" t="s">
        <v>31</v>
      </c>
      <c r="BL1308" t="s">
        <v>31</v>
      </c>
      <c r="BM1308" s="2">
        <v>42005</v>
      </c>
    </row>
    <row r="1309" spans="1:65">
      <c r="A1309">
        <v>102703</v>
      </c>
      <c r="B1309">
        <v>56551</v>
      </c>
      <c r="C1309" t="s">
        <v>1908</v>
      </c>
      <c r="D1309">
        <v>6551</v>
      </c>
      <c r="E1309" t="s">
        <v>1908</v>
      </c>
      <c r="F1309" t="s">
        <v>8080</v>
      </c>
      <c r="G1309">
        <v>5</v>
      </c>
      <c r="H1309" t="s">
        <v>6895</v>
      </c>
      <c r="I1309" t="s">
        <v>8081</v>
      </c>
      <c r="J1309" t="s">
        <v>6883</v>
      </c>
      <c r="K1309" t="s">
        <v>651</v>
      </c>
      <c r="M1309">
        <v>40800</v>
      </c>
      <c r="N1309">
        <v>0</v>
      </c>
      <c r="O1309">
        <v>50</v>
      </c>
      <c r="Q1309" t="s">
        <v>2559</v>
      </c>
      <c r="R1309" s="2">
        <v>44927</v>
      </c>
      <c r="S1309">
        <v>5510</v>
      </c>
      <c r="T1309" s="2">
        <v>44562</v>
      </c>
      <c r="U1309" t="s">
        <v>6990</v>
      </c>
      <c r="V1309" t="s">
        <v>6991</v>
      </c>
      <c r="W1309">
        <v>0</v>
      </c>
      <c r="Y1309">
        <v>204</v>
      </c>
      <c r="Z1309" s="2">
        <v>42005</v>
      </c>
      <c r="AE1309" t="s">
        <v>8081</v>
      </c>
      <c r="AF1309" t="s">
        <v>20</v>
      </c>
      <c r="AG1309" t="s">
        <v>21</v>
      </c>
      <c r="AH1309">
        <v>5551</v>
      </c>
      <c r="AJ1309">
        <v>5540</v>
      </c>
      <c r="AO1309" t="s">
        <v>8080</v>
      </c>
      <c r="AS1309" t="s">
        <v>26</v>
      </c>
      <c r="AU1309">
        <v>5551</v>
      </c>
      <c r="AV1309">
        <v>5551</v>
      </c>
      <c r="AW1309">
        <v>5551</v>
      </c>
      <c r="AX1309">
        <v>1</v>
      </c>
      <c r="AY1309">
        <v>1</v>
      </c>
      <c r="AZ1309">
        <v>400</v>
      </c>
      <c r="BB1309">
        <v>748</v>
      </c>
      <c r="BG1309" t="s">
        <v>32</v>
      </c>
      <c r="BK1309" t="s">
        <v>31</v>
      </c>
      <c r="BL1309" t="s">
        <v>31</v>
      </c>
      <c r="BM1309" s="2">
        <v>42005</v>
      </c>
    </row>
    <row r="1310" spans="1:65">
      <c r="A1310">
        <v>106271</v>
      </c>
      <c r="B1310">
        <v>56551</v>
      </c>
      <c r="C1310" t="s">
        <v>1908</v>
      </c>
      <c r="D1310">
        <v>6551</v>
      </c>
      <c r="E1310" t="s">
        <v>1908</v>
      </c>
      <c r="F1310" t="s">
        <v>1114</v>
      </c>
      <c r="G1310">
        <v>31</v>
      </c>
      <c r="I1310" t="s">
        <v>8082</v>
      </c>
      <c r="J1310" t="s">
        <v>6883</v>
      </c>
      <c r="K1310" t="s">
        <v>230</v>
      </c>
      <c r="M1310">
        <v>367200</v>
      </c>
      <c r="N1310">
        <v>1.1000000000000001</v>
      </c>
      <c r="O1310">
        <v>403.92</v>
      </c>
      <c r="Q1310" t="s">
        <v>956</v>
      </c>
      <c r="R1310" s="2">
        <v>44927</v>
      </c>
      <c r="S1310">
        <v>5510</v>
      </c>
      <c r="T1310" s="2">
        <v>44562</v>
      </c>
      <c r="U1310" t="s">
        <v>6990</v>
      </c>
      <c r="V1310" t="s">
        <v>6991</v>
      </c>
      <c r="W1310">
        <v>0</v>
      </c>
      <c r="Y1310">
        <v>204</v>
      </c>
      <c r="Z1310" s="2">
        <v>42005</v>
      </c>
      <c r="AE1310" t="s">
        <v>8082</v>
      </c>
      <c r="AF1310" t="s">
        <v>20</v>
      </c>
      <c r="AG1310" t="s">
        <v>21</v>
      </c>
      <c r="AH1310">
        <v>5555</v>
      </c>
      <c r="AI1310">
        <v>1</v>
      </c>
      <c r="AJ1310">
        <v>5540</v>
      </c>
      <c r="AO1310" t="s">
        <v>1114</v>
      </c>
      <c r="AS1310" t="s">
        <v>26</v>
      </c>
      <c r="AU1310">
        <v>5555</v>
      </c>
      <c r="AV1310">
        <v>5555</v>
      </c>
      <c r="AW1310">
        <v>5555</v>
      </c>
      <c r="AX1310">
        <v>1</v>
      </c>
      <c r="AY1310">
        <v>1</v>
      </c>
      <c r="AZ1310">
        <v>400</v>
      </c>
      <c r="BB1310">
        <v>748</v>
      </c>
      <c r="BG1310" t="s">
        <v>31</v>
      </c>
      <c r="BK1310" t="s">
        <v>31</v>
      </c>
      <c r="BL1310" t="s">
        <v>31</v>
      </c>
      <c r="BM1310" s="2">
        <v>42005</v>
      </c>
    </row>
    <row r="1311" spans="1:65">
      <c r="A1311">
        <v>106272</v>
      </c>
      <c r="B1311">
        <v>56551</v>
      </c>
      <c r="C1311" t="s">
        <v>1908</v>
      </c>
      <c r="D1311">
        <v>6551</v>
      </c>
      <c r="E1311" t="s">
        <v>1908</v>
      </c>
      <c r="F1311" t="s">
        <v>1114</v>
      </c>
      <c r="G1311">
        <v>4</v>
      </c>
      <c r="I1311" t="s">
        <v>7324</v>
      </c>
      <c r="J1311" t="s">
        <v>6883</v>
      </c>
      <c r="K1311" t="s">
        <v>206</v>
      </c>
      <c r="M1311">
        <v>320900</v>
      </c>
      <c r="N1311">
        <v>1.1000000000000001</v>
      </c>
      <c r="O1311">
        <v>352.99</v>
      </c>
      <c r="Q1311" t="s">
        <v>956</v>
      </c>
      <c r="R1311" s="2">
        <v>44927</v>
      </c>
      <c r="S1311">
        <v>5510</v>
      </c>
      <c r="T1311" s="2">
        <v>44562</v>
      </c>
      <c r="U1311" t="s">
        <v>6990</v>
      </c>
      <c r="V1311" t="s">
        <v>6991</v>
      </c>
      <c r="W1311">
        <v>0</v>
      </c>
      <c r="Y1311">
        <v>204</v>
      </c>
      <c r="Z1311" s="2">
        <v>42005</v>
      </c>
      <c r="AF1311" t="s">
        <v>20</v>
      </c>
      <c r="AG1311" t="s">
        <v>21</v>
      </c>
      <c r="AH1311">
        <v>5556</v>
      </c>
      <c r="AI1311">
        <v>1</v>
      </c>
      <c r="AJ1311">
        <v>5540</v>
      </c>
      <c r="AO1311" t="s">
        <v>2623</v>
      </c>
      <c r="AP1311" t="s">
        <v>2624</v>
      </c>
      <c r="AS1311" t="s">
        <v>26</v>
      </c>
      <c r="AU1311">
        <v>5556</v>
      </c>
      <c r="AV1311">
        <v>5556</v>
      </c>
      <c r="AW1311">
        <v>5556</v>
      </c>
      <c r="AX1311">
        <v>1</v>
      </c>
      <c r="AY1311">
        <v>1</v>
      </c>
      <c r="AZ1311">
        <v>400</v>
      </c>
      <c r="BB1311">
        <v>748</v>
      </c>
      <c r="BG1311" t="s">
        <v>31</v>
      </c>
      <c r="BK1311" t="s">
        <v>31</v>
      </c>
      <c r="BL1311" t="s">
        <v>31</v>
      </c>
      <c r="BM1311" s="2">
        <v>42005</v>
      </c>
    </row>
    <row r="1312" spans="1:65">
      <c r="A1312">
        <v>106272</v>
      </c>
      <c r="B1312">
        <v>56551</v>
      </c>
      <c r="C1312" t="s">
        <v>1908</v>
      </c>
      <c r="D1312">
        <v>6551</v>
      </c>
      <c r="E1312" t="s">
        <v>1908</v>
      </c>
      <c r="F1312" t="s">
        <v>1114</v>
      </c>
      <c r="G1312">
        <v>6</v>
      </c>
      <c r="I1312" t="s">
        <v>7324</v>
      </c>
      <c r="J1312" t="s">
        <v>6883</v>
      </c>
      <c r="K1312" t="s">
        <v>206</v>
      </c>
      <c r="M1312">
        <v>320900</v>
      </c>
      <c r="N1312">
        <v>1.1000000000000001</v>
      </c>
      <c r="O1312">
        <v>352.99</v>
      </c>
      <c r="Q1312" t="s">
        <v>956</v>
      </c>
      <c r="R1312" s="2">
        <v>44927</v>
      </c>
      <c r="S1312">
        <v>5510</v>
      </c>
      <c r="T1312" s="2">
        <v>44562</v>
      </c>
      <c r="U1312" t="s">
        <v>6990</v>
      </c>
      <c r="V1312" t="s">
        <v>6991</v>
      </c>
      <c r="W1312">
        <v>0</v>
      </c>
      <c r="Y1312">
        <v>204</v>
      </c>
      <c r="Z1312" s="2">
        <v>42005</v>
      </c>
      <c r="AF1312" t="s">
        <v>20</v>
      </c>
      <c r="AG1312" t="s">
        <v>21</v>
      </c>
      <c r="AH1312">
        <v>5556</v>
      </c>
      <c r="AI1312">
        <v>1</v>
      </c>
      <c r="AJ1312">
        <v>5540</v>
      </c>
      <c r="AO1312" t="s">
        <v>2623</v>
      </c>
      <c r="AP1312" t="s">
        <v>2624</v>
      </c>
      <c r="AS1312" t="s">
        <v>26</v>
      </c>
      <c r="AU1312">
        <v>5556</v>
      </c>
      <c r="AV1312">
        <v>5556</v>
      </c>
      <c r="AW1312">
        <v>5556</v>
      </c>
      <c r="AX1312">
        <v>2</v>
      </c>
      <c r="AY1312">
        <v>2</v>
      </c>
      <c r="AZ1312">
        <v>400</v>
      </c>
      <c r="BB1312">
        <v>748</v>
      </c>
      <c r="BG1312" t="s">
        <v>31</v>
      </c>
      <c r="BK1312" t="s">
        <v>31</v>
      </c>
      <c r="BL1312" t="s">
        <v>31</v>
      </c>
      <c r="BM1312" s="2">
        <v>42005</v>
      </c>
    </row>
    <row r="1313" spans="1:65">
      <c r="A1313">
        <v>106538</v>
      </c>
      <c r="B1313">
        <v>56551</v>
      </c>
      <c r="C1313" t="s">
        <v>1908</v>
      </c>
      <c r="D1313">
        <v>6551</v>
      </c>
      <c r="E1313" t="s">
        <v>1908</v>
      </c>
      <c r="F1313" t="s">
        <v>8083</v>
      </c>
      <c r="G1313">
        <v>17</v>
      </c>
      <c r="I1313" t="s">
        <v>8084</v>
      </c>
      <c r="J1313" t="s">
        <v>6883</v>
      </c>
      <c r="K1313" t="s">
        <v>200</v>
      </c>
      <c r="M1313">
        <v>4126700</v>
      </c>
      <c r="N1313">
        <v>1.1000000000000001</v>
      </c>
      <c r="O1313">
        <v>4539.37</v>
      </c>
      <c r="Q1313" t="s">
        <v>2657</v>
      </c>
      <c r="R1313" s="2">
        <v>44927</v>
      </c>
      <c r="S1313">
        <v>5510</v>
      </c>
      <c r="T1313" s="2">
        <v>44562</v>
      </c>
      <c r="U1313" t="s">
        <v>6990</v>
      </c>
      <c r="V1313" t="s">
        <v>6991</v>
      </c>
      <c r="W1313">
        <v>0</v>
      </c>
      <c r="Y1313">
        <v>204</v>
      </c>
      <c r="Z1313" s="2">
        <v>42005</v>
      </c>
      <c r="AE1313" t="s">
        <v>8084</v>
      </c>
      <c r="AF1313" t="s">
        <v>20</v>
      </c>
      <c r="AG1313" t="s">
        <v>21</v>
      </c>
      <c r="AH1313">
        <v>5559</v>
      </c>
      <c r="AI1313">
        <v>1</v>
      </c>
      <c r="AJ1313">
        <v>5540</v>
      </c>
      <c r="AO1313" t="s">
        <v>8083</v>
      </c>
      <c r="AS1313" t="s">
        <v>26</v>
      </c>
      <c r="AU1313">
        <v>5559</v>
      </c>
      <c r="AV1313">
        <v>5559</v>
      </c>
      <c r="AW1313">
        <v>5559</v>
      </c>
      <c r="AX1313">
        <v>1</v>
      </c>
      <c r="AY1313">
        <v>1</v>
      </c>
      <c r="AZ1313">
        <v>400</v>
      </c>
      <c r="BB1313">
        <v>748</v>
      </c>
      <c r="BE1313" t="s">
        <v>2660</v>
      </c>
      <c r="BF1313" t="s">
        <v>2660</v>
      </c>
      <c r="BG1313" t="s">
        <v>31</v>
      </c>
      <c r="BK1313" t="s">
        <v>31</v>
      </c>
      <c r="BL1313" t="s">
        <v>31</v>
      </c>
      <c r="BM1313" s="2">
        <v>42005</v>
      </c>
    </row>
    <row r="1314" spans="1:65">
      <c r="A1314" t="s">
        <v>3555</v>
      </c>
      <c r="B1314">
        <v>56551</v>
      </c>
      <c r="C1314" t="s">
        <v>1908</v>
      </c>
      <c r="D1314">
        <v>6551</v>
      </c>
      <c r="E1314" t="s">
        <v>1908</v>
      </c>
      <c r="F1314" t="s">
        <v>8085</v>
      </c>
      <c r="G1314">
        <v>10</v>
      </c>
      <c r="I1314" t="s">
        <v>8086</v>
      </c>
      <c r="J1314" t="s">
        <v>6883</v>
      </c>
      <c r="K1314" t="s">
        <v>1528</v>
      </c>
      <c r="M1314">
        <v>734400</v>
      </c>
      <c r="N1314">
        <v>1.1000000000000001</v>
      </c>
      <c r="O1314">
        <v>807.84</v>
      </c>
      <c r="Q1314" t="s">
        <v>3556</v>
      </c>
      <c r="R1314" s="2">
        <v>44927</v>
      </c>
      <c r="S1314">
        <v>5510</v>
      </c>
      <c r="T1314" s="2">
        <v>44562</v>
      </c>
      <c r="U1314" t="s">
        <v>6990</v>
      </c>
      <c r="V1314" t="s">
        <v>6991</v>
      </c>
      <c r="W1314">
        <v>0</v>
      </c>
      <c r="Y1314">
        <v>204</v>
      </c>
      <c r="Z1314" s="2">
        <v>42005</v>
      </c>
      <c r="AE1314" t="s">
        <v>8086</v>
      </c>
      <c r="AF1314" t="s">
        <v>20</v>
      </c>
      <c r="AG1314" t="s">
        <v>21</v>
      </c>
      <c r="AH1314">
        <v>5562</v>
      </c>
      <c r="AI1314">
        <v>1</v>
      </c>
      <c r="AJ1314">
        <v>5540</v>
      </c>
      <c r="AO1314" t="s">
        <v>8085</v>
      </c>
      <c r="AR1314" t="s">
        <v>8087</v>
      </c>
      <c r="AS1314" t="s">
        <v>26</v>
      </c>
      <c r="AU1314">
        <v>5562</v>
      </c>
      <c r="AV1314">
        <v>5562</v>
      </c>
      <c r="AW1314">
        <v>5562</v>
      </c>
      <c r="AX1314">
        <v>1</v>
      </c>
      <c r="AY1314">
        <v>2</v>
      </c>
      <c r="AZ1314">
        <v>400</v>
      </c>
      <c r="BB1314">
        <v>748</v>
      </c>
      <c r="BG1314" t="s">
        <v>31</v>
      </c>
      <c r="BK1314" t="s">
        <v>31</v>
      </c>
      <c r="BL1314" t="s">
        <v>31</v>
      </c>
      <c r="BM1314" s="2">
        <v>42005</v>
      </c>
    </row>
    <row r="1315" spans="1:65">
      <c r="A1315" t="s">
        <v>3559</v>
      </c>
      <c r="B1315">
        <v>56551</v>
      </c>
      <c r="C1315" t="s">
        <v>1908</v>
      </c>
      <c r="D1315">
        <v>6551</v>
      </c>
      <c r="E1315" t="s">
        <v>1908</v>
      </c>
      <c r="F1315" t="s">
        <v>8088</v>
      </c>
      <c r="G1315">
        <v>27</v>
      </c>
      <c r="H1315" t="s">
        <v>6895</v>
      </c>
      <c r="I1315" t="s">
        <v>8089</v>
      </c>
      <c r="J1315" t="s">
        <v>6883</v>
      </c>
      <c r="K1315" t="s">
        <v>3563</v>
      </c>
      <c r="M1315">
        <v>1329700</v>
      </c>
      <c r="N1315">
        <v>1.1000000000000001</v>
      </c>
      <c r="O1315">
        <v>1462.67</v>
      </c>
      <c r="Q1315" t="s">
        <v>3560</v>
      </c>
      <c r="R1315" s="2">
        <v>44927</v>
      </c>
      <c r="S1315">
        <v>5510</v>
      </c>
      <c r="T1315" s="2">
        <v>44562</v>
      </c>
      <c r="U1315" t="s">
        <v>6990</v>
      </c>
      <c r="V1315" t="s">
        <v>6991</v>
      </c>
      <c r="W1315">
        <v>0</v>
      </c>
      <c r="Y1315">
        <v>204</v>
      </c>
      <c r="Z1315" s="2">
        <v>42005</v>
      </c>
      <c r="AE1315" t="s">
        <v>8089</v>
      </c>
      <c r="AF1315" t="s">
        <v>20</v>
      </c>
      <c r="AG1315" t="s">
        <v>21</v>
      </c>
      <c r="AH1315">
        <v>5565</v>
      </c>
      <c r="AI1315">
        <v>1</v>
      </c>
      <c r="AJ1315">
        <v>5540</v>
      </c>
      <c r="AO1315" t="s">
        <v>8088</v>
      </c>
      <c r="AS1315" t="s">
        <v>26</v>
      </c>
      <c r="AU1315">
        <v>5565</v>
      </c>
      <c r="AV1315">
        <v>5565</v>
      </c>
      <c r="AW1315">
        <v>5565</v>
      </c>
      <c r="AX1315">
        <v>1</v>
      </c>
      <c r="AY1315">
        <v>2</v>
      </c>
      <c r="AZ1315">
        <v>400</v>
      </c>
      <c r="BB1315">
        <v>748</v>
      </c>
      <c r="BG1315" t="s">
        <v>31</v>
      </c>
      <c r="BK1315" t="s">
        <v>31</v>
      </c>
      <c r="BL1315" t="s">
        <v>31</v>
      </c>
      <c r="BM1315" s="2">
        <v>42005</v>
      </c>
    </row>
    <row r="1316" spans="1:65">
      <c r="A1316" t="s">
        <v>2782</v>
      </c>
      <c r="B1316">
        <v>56551</v>
      </c>
      <c r="C1316" t="s">
        <v>1908</v>
      </c>
      <c r="D1316">
        <v>6551</v>
      </c>
      <c r="E1316" t="s">
        <v>1908</v>
      </c>
      <c r="F1316" t="s">
        <v>7147</v>
      </c>
      <c r="G1316">
        <v>359</v>
      </c>
      <c r="I1316" t="s">
        <v>7148</v>
      </c>
      <c r="J1316" t="s">
        <v>6883</v>
      </c>
      <c r="K1316" t="s">
        <v>412</v>
      </c>
      <c r="M1316">
        <v>42484598</v>
      </c>
      <c r="N1316">
        <v>0.82499999999999996</v>
      </c>
      <c r="O1316">
        <v>35049.79</v>
      </c>
      <c r="Q1316" t="s">
        <v>2783</v>
      </c>
      <c r="R1316" s="2">
        <v>44927</v>
      </c>
      <c r="S1316">
        <v>5510</v>
      </c>
      <c r="T1316" s="2">
        <v>44690</v>
      </c>
      <c r="U1316" t="s">
        <v>6921</v>
      </c>
      <c r="V1316" t="s">
        <v>8090</v>
      </c>
      <c r="W1316">
        <v>0</v>
      </c>
      <c r="Y1316">
        <v>204</v>
      </c>
      <c r="Z1316" s="2">
        <v>42321</v>
      </c>
      <c r="AC1316" s="2">
        <v>43441</v>
      </c>
      <c r="AD1316" t="s">
        <v>401</v>
      </c>
      <c r="AE1316" t="s">
        <v>7148</v>
      </c>
      <c r="AF1316" t="s">
        <v>20</v>
      </c>
      <c r="AG1316" t="s">
        <v>21</v>
      </c>
      <c r="AH1316">
        <v>5566</v>
      </c>
      <c r="AJ1316">
        <v>5540</v>
      </c>
      <c r="AO1316" t="s">
        <v>7147</v>
      </c>
      <c r="AS1316" t="s">
        <v>26</v>
      </c>
      <c r="AU1316">
        <v>5566</v>
      </c>
      <c r="AV1316">
        <v>5566</v>
      </c>
      <c r="AW1316">
        <v>5566</v>
      </c>
      <c r="AX1316">
        <v>1</v>
      </c>
      <c r="AY1316">
        <v>1</v>
      </c>
      <c r="AZ1316">
        <v>400</v>
      </c>
      <c r="BB1316">
        <v>748</v>
      </c>
      <c r="BC1316">
        <v>379</v>
      </c>
      <c r="BG1316" t="s">
        <v>31</v>
      </c>
      <c r="BK1316" t="s">
        <v>31</v>
      </c>
      <c r="BL1316" t="s">
        <v>31</v>
      </c>
      <c r="BM1316" s="2">
        <v>42321</v>
      </c>
    </row>
    <row r="1317" spans="1:65">
      <c r="A1317" t="s">
        <v>2782</v>
      </c>
      <c r="B1317">
        <v>56551</v>
      </c>
      <c r="C1317" t="s">
        <v>1908</v>
      </c>
      <c r="D1317">
        <v>6551</v>
      </c>
      <c r="E1317" t="s">
        <v>1908</v>
      </c>
      <c r="F1317" t="s">
        <v>8091</v>
      </c>
      <c r="G1317">
        <v>25</v>
      </c>
      <c r="H1317">
        <v>-27</v>
      </c>
      <c r="I1317" t="s">
        <v>7159</v>
      </c>
      <c r="J1317" t="s">
        <v>6883</v>
      </c>
      <c r="K1317" t="s">
        <v>412</v>
      </c>
      <c r="M1317">
        <v>0</v>
      </c>
      <c r="N1317">
        <v>0</v>
      </c>
      <c r="O1317">
        <v>0</v>
      </c>
      <c r="Q1317" t="s">
        <v>2783</v>
      </c>
      <c r="R1317" s="2">
        <v>44927</v>
      </c>
      <c r="S1317">
        <v>5510</v>
      </c>
      <c r="T1317" s="2">
        <v>44690</v>
      </c>
      <c r="U1317" t="s">
        <v>6921</v>
      </c>
      <c r="V1317" t="s">
        <v>8090</v>
      </c>
      <c r="W1317">
        <v>0</v>
      </c>
      <c r="Y1317">
        <v>0</v>
      </c>
      <c r="Z1317" s="2">
        <v>42321</v>
      </c>
      <c r="AC1317" s="2">
        <v>43441</v>
      </c>
      <c r="AD1317" t="s">
        <v>401</v>
      </c>
      <c r="AE1317" t="s">
        <v>7148</v>
      </c>
      <c r="AF1317" t="s">
        <v>20</v>
      </c>
      <c r="AG1317" t="s">
        <v>21</v>
      </c>
      <c r="AH1317">
        <v>5566</v>
      </c>
      <c r="AJ1317">
        <v>5540</v>
      </c>
      <c r="AO1317" t="s">
        <v>7147</v>
      </c>
      <c r="AS1317" t="s">
        <v>26</v>
      </c>
      <c r="AU1317">
        <v>5566</v>
      </c>
      <c r="AV1317">
        <v>5566</v>
      </c>
      <c r="AW1317">
        <v>5566</v>
      </c>
      <c r="AX1317">
        <v>2</v>
      </c>
      <c r="AY1317">
        <v>2</v>
      </c>
      <c r="AZ1317">
        <v>400</v>
      </c>
      <c r="BB1317">
        <v>748</v>
      </c>
      <c r="BC1317">
        <v>379</v>
      </c>
      <c r="BE1317" t="s">
        <v>2785</v>
      </c>
      <c r="BF1317" t="s">
        <v>2785</v>
      </c>
      <c r="BG1317" t="s">
        <v>31</v>
      </c>
      <c r="BK1317" t="s">
        <v>31</v>
      </c>
      <c r="BL1317" t="s">
        <v>31</v>
      </c>
      <c r="BM1317" s="2">
        <v>42321</v>
      </c>
    </row>
    <row r="1318" spans="1:65">
      <c r="A1318" t="s">
        <v>2786</v>
      </c>
      <c r="C1318" t="s">
        <v>1908</v>
      </c>
      <c r="D1318">
        <v>6551</v>
      </c>
      <c r="E1318" t="s">
        <v>1908</v>
      </c>
      <c r="F1318" t="s">
        <v>410</v>
      </c>
      <c r="G1318">
        <v>0</v>
      </c>
      <c r="J1318" t="s">
        <v>7286</v>
      </c>
      <c r="M1318">
        <v>11515402</v>
      </c>
      <c r="N1318">
        <v>0.2</v>
      </c>
      <c r="O1318">
        <v>2303.08</v>
      </c>
      <c r="Q1318" t="s">
        <v>2787</v>
      </c>
      <c r="R1318" s="2">
        <v>44927</v>
      </c>
      <c r="S1318">
        <v>5300</v>
      </c>
      <c r="T1318" s="2">
        <v>44562</v>
      </c>
      <c r="U1318" t="s">
        <v>6990</v>
      </c>
      <c r="V1318" t="s">
        <v>6991</v>
      </c>
      <c r="W1318">
        <v>0</v>
      </c>
      <c r="Y1318">
        <v>204</v>
      </c>
      <c r="Z1318" s="2">
        <v>43523</v>
      </c>
      <c r="AD1318" t="s">
        <v>401</v>
      </c>
      <c r="AE1318" t="s">
        <v>7148</v>
      </c>
      <c r="AF1318" t="s">
        <v>179</v>
      </c>
      <c r="AG1318" t="s">
        <v>180</v>
      </c>
      <c r="AH1318">
        <v>5567</v>
      </c>
      <c r="AJ1318">
        <v>5602</v>
      </c>
      <c r="AO1318" t="s">
        <v>410</v>
      </c>
      <c r="AP1318" t="s">
        <v>8092</v>
      </c>
      <c r="AU1318">
        <v>5567</v>
      </c>
      <c r="AV1318">
        <v>5567</v>
      </c>
      <c r="AW1318">
        <v>5567</v>
      </c>
      <c r="AY1318">
        <v>1</v>
      </c>
      <c r="AZ1318">
        <v>400</v>
      </c>
      <c r="BA1318">
        <v>379</v>
      </c>
      <c r="BB1318">
        <v>991</v>
      </c>
      <c r="BK1318" t="s">
        <v>31</v>
      </c>
      <c r="BL1318" t="s">
        <v>31</v>
      </c>
      <c r="BM1318" s="2">
        <v>43523</v>
      </c>
    </row>
    <row r="1319" spans="1:65">
      <c r="A1319" t="s">
        <v>2786</v>
      </c>
      <c r="C1319" t="s">
        <v>1908</v>
      </c>
      <c r="D1319">
        <v>6551</v>
      </c>
      <c r="E1319" t="s">
        <v>1908</v>
      </c>
      <c r="F1319" t="s">
        <v>2788</v>
      </c>
      <c r="G1319">
        <v>0</v>
      </c>
      <c r="J1319" t="s">
        <v>7286</v>
      </c>
      <c r="M1319">
        <v>0</v>
      </c>
      <c r="N1319">
        <v>0</v>
      </c>
      <c r="O1319">
        <v>0</v>
      </c>
      <c r="Q1319" t="s">
        <v>2787</v>
      </c>
      <c r="R1319" s="2">
        <v>44927</v>
      </c>
      <c r="S1319">
        <v>5300</v>
      </c>
      <c r="T1319" s="2">
        <v>44562</v>
      </c>
      <c r="U1319" t="s">
        <v>6990</v>
      </c>
      <c r="V1319" t="s">
        <v>6991</v>
      </c>
      <c r="W1319">
        <v>0</v>
      </c>
      <c r="Y1319">
        <v>0</v>
      </c>
      <c r="Z1319" s="2">
        <v>43523</v>
      </c>
      <c r="AD1319" t="s">
        <v>401</v>
      </c>
      <c r="AE1319" t="s">
        <v>7148</v>
      </c>
      <c r="AF1319" t="s">
        <v>179</v>
      </c>
      <c r="AG1319" t="s">
        <v>180</v>
      </c>
      <c r="AH1319">
        <v>5567</v>
      </c>
      <c r="AJ1319">
        <v>5602</v>
      </c>
      <c r="AO1319" t="s">
        <v>410</v>
      </c>
      <c r="AP1319" t="s">
        <v>8092</v>
      </c>
      <c r="AU1319">
        <v>5567</v>
      </c>
      <c r="AV1319">
        <v>5567</v>
      </c>
      <c r="AW1319">
        <v>5567</v>
      </c>
      <c r="AY1319">
        <v>2</v>
      </c>
      <c r="AZ1319">
        <v>400</v>
      </c>
      <c r="BA1319">
        <v>379</v>
      </c>
      <c r="BB1319">
        <v>991</v>
      </c>
      <c r="BK1319" t="s">
        <v>31</v>
      </c>
      <c r="BL1319" t="s">
        <v>31</v>
      </c>
      <c r="BM1319" s="2">
        <v>43523</v>
      </c>
    </row>
    <row r="1320" spans="1:65">
      <c r="A1320" t="s">
        <v>3493</v>
      </c>
      <c r="B1320">
        <v>56551</v>
      </c>
      <c r="C1320" t="s">
        <v>1908</v>
      </c>
      <c r="D1320">
        <v>6551</v>
      </c>
      <c r="E1320" t="s">
        <v>1908</v>
      </c>
      <c r="F1320" t="s">
        <v>7651</v>
      </c>
      <c r="G1320">
        <v>319</v>
      </c>
      <c r="I1320" t="s">
        <v>8093</v>
      </c>
      <c r="J1320" t="s">
        <v>6883</v>
      </c>
      <c r="K1320" t="s">
        <v>360</v>
      </c>
      <c r="L1320" t="s">
        <v>27</v>
      </c>
      <c r="M1320">
        <v>1565300</v>
      </c>
      <c r="N1320">
        <v>1.1000000000000001</v>
      </c>
      <c r="O1320">
        <v>1721.83</v>
      </c>
      <c r="Q1320" t="s">
        <v>3494</v>
      </c>
      <c r="R1320" s="2">
        <v>44927</v>
      </c>
      <c r="S1320">
        <v>5510</v>
      </c>
      <c r="T1320" s="2">
        <v>44562</v>
      </c>
      <c r="U1320" t="s">
        <v>6990</v>
      </c>
      <c r="V1320" t="s">
        <v>6991</v>
      </c>
      <c r="W1320">
        <v>0</v>
      </c>
      <c r="Y1320">
        <v>204</v>
      </c>
      <c r="Z1320" s="2">
        <v>42005</v>
      </c>
      <c r="AE1320" t="s">
        <v>8093</v>
      </c>
      <c r="AF1320" t="s">
        <v>20</v>
      </c>
      <c r="AG1320" t="s">
        <v>21</v>
      </c>
      <c r="AH1320">
        <v>5570</v>
      </c>
      <c r="AI1320">
        <v>1</v>
      </c>
      <c r="AJ1320">
        <v>5540</v>
      </c>
      <c r="AO1320" t="s">
        <v>7651</v>
      </c>
      <c r="AS1320" t="s">
        <v>26</v>
      </c>
      <c r="AU1320">
        <v>5570</v>
      </c>
      <c r="AV1320">
        <v>5570</v>
      </c>
      <c r="AW1320">
        <v>5570</v>
      </c>
      <c r="AX1320">
        <v>1</v>
      </c>
      <c r="AY1320">
        <v>2</v>
      </c>
      <c r="AZ1320">
        <v>400</v>
      </c>
      <c r="BB1320">
        <v>748</v>
      </c>
      <c r="BG1320" t="s">
        <v>31</v>
      </c>
      <c r="BK1320" t="s">
        <v>31</v>
      </c>
      <c r="BL1320" t="s">
        <v>31</v>
      </c>
      <c r="BM1320" s="2">
        <v>42005</v>
      </c>
    </row>
    <row r="1321" spans="1:65">
      <c r="A1321" t="s">
        <v>3564</v>
      </c>
      <c r="B1321">
        <v>56551</v>
      </c>
      <c r="C1321" t="s">
        <v>1908</v>
      </c>
      <c r="D1321">
        <v>6551</v>
      </c>
      <c r="E1321" t="s">
        <v>1908</v>
      </c>
      <c r="F1321" t="s">
        <v>8094</v>
      </c>
      <c r="G1321">
        <v>108</v>
      </c>
      <c r="I1321" t="s">
        <v>8095</v>
      </c>
      <c r="J1321" t="s">
        <v>6883</v>
      </c>
      <c r="K1321" t="s">
        <v>2451</v>
      </c>
      <c r="M1321">
        <v>2914400</v>
      </c>
      <c r="N1321">
        <v>1.1000000000000001</v>
      </c>
      <c r="O1321">
        <v>3205.84</v>
      </c>
      <c r="Q1321" t="s">
        <v>3565</v>
      </c>
      <c r="R1321" s="2">
        <v>44927</v>
      </c>
      <c r="S1321">
        <v>5510</v>
      </c>
      <c r="T1321" s="2">
        <v>44562</v>
      </c>
      <c r="U1321" t="s">
        <v>6990</v>
      </c>
      <c r="V1321" t="s">
        <v>6991</v>
      </c>
      <c r="W1321">
        <v>0</v>
      </c>
      <c r="Y1321">
        <v>204</v>
      </c>
      <c r="Z1321" s="2">
        <v>42005</v>
      </c>
      <c r="AC1321" s="2">
        <v>45629</v>
      </c>
      <c r="AE1321" t="s">
        <v>8095</v>
      </c>
      <c r="AF1321" t="s">
        <v>20</v>
      </c>
      <c r="AG1321" t="s">
        <v>21</v>
      </c>
      <c r="AH1321">
        <v>5572</v>
      </c>
      <c r="AI1321">
        <v>1</v>
      </c>
      <c r="AJ1321">
        <v>5540</v>
      </c>
      <c r="AO1321" t="s">
        <v>8094</v>
      </c>
      <c r="AS1321" t="s">
        <v>26</v>
      </c>
      <c r="AU1321">
        <v>5572</v>
      </c>
      <c r="AV1321">
        <v>5572</v>
      </c>
      <c r="AW1321">
        <v>5572</v>
      </c>
      <c r="AX1321">
        <v>1</v>
      </c>
      <c r="AY1321">
        <v>2</v>
      </c>
      <c r="AZ1321">
        <v>400</v>
      </c>
      <c r="BB1321">
        <v>748</v>
      </c>
      <c r="BG1321" t="s">
        <v>31</v>
      </c>
      <c r="BK1321" t="s">
        <v>31</v>
      </c>
      <c r="BL1321" t="s">
        <v>31</v>
      </c>
      <c r="BM1321" s="2">
        <v>42005</v>
      </c>
    </row>
    <row r="1322" spans="1:65">
      <c r="A1322" t="s">
        <v>3497</v>
      </c>
      <c r="B1322">
        <v>56551</v>
      </c>
      <c r="C1322" t="s">
        <v>1908</v>
      </c>
      <c r="D1322">
        <v>6551</v>
      </c>
      <c r="E1322" t="s">
        <v>1908</v>
      </c>
      <c r="F1322" t="s">
        <v>8096</v>
      </c>
      <c r="G1322">
        <v>15</v>
      </c>
      <c r="I1322" t="s">
        <v>8097</v>
      </c>
      <c r="J1322" t="s">
        <v>6883</v>
      </c>
      <c r="K1322" t="s">
        <v>358</v>
      </c>
      <c r="L1322" t="s">
        <v>27</v>
      </c>
      <c r="M1322">
        <v>2214900</v>
      </c>
      <c r="N1322">
        <v>1.1000000000000001</v>
      </c>
      <c r="O1322">
        <v>2436.39</v>
      </c>
      <c r="Q1322" t="s">
        <v>3498</v>
      </c>
      <c r="R1322" s="2">
        <v>44927</v>
      </c>
      <c r="S1322">
        <v>5510</v>
      </c>
      <c r="T1322" s="2">
        <v>44562</v>
      </c>
      <c r="U1322" t="s">
        <v>6990</v>
      </c>
      <c r="V1322" t="s">
        <v>6991</v>
      </c>
      <c r="W1322">
        <v>0</v>
      </c>
      <c r="Y1322">
        <v>204</v>
      </c>
      <c r="Z1322" s="2">
        <v>42005</v>
      </c>
      <c r="AE1322" t="s">
        <v>8097</v>
      </c>
      <c r="AF1322" t="s">
        <v>20</v>
      </c>
      <c r="AG1322" t="s">
        <v>21</v>
      </c>
      <c r="AH1322">
        <v>5573</v>
      </c>
      <c r="AI1322">
        <v>1</v>
      </c>
      <c r="AJ1322">
        <v>5540</v>
      </c>
      <c r="AO1322" t="s">
        <v>8096</v>
      </c>
      <c r="AS1322" t="s">
        <v>26</v>
      </c>
      <c r="AU1322">
        <v>5573</v>
      </c>
      <c r="AV1322">
        <v>5573</v>
      </c>
      <c r="AW1322">
        <v>5573</v>
      </c>
      <c r="AX1322">
        <v>1</v>
      </c>
      <c r="AY1322">
        <v>2</v>
      </c>
      <c r="AZ1322">
        <v>400</v>
      </c>
      <c r="BB1322">
        <v>748</v>
      </c>
      <c r="BG1322" t="s">
        <v>31</v>
      </c>
      <c r="BK1322" t="s">
        <v>31</v>
      </c>
      <c r="BL1322" t="s">
        <v>31</v>
      </c>
      <c r="BM1322" s="2">
        <v>42005</v>
      </c>
    </row>
    <row r="1323" spans="1:65">
      <c r="A1323" t="s">
        <v>3647</v>
      </c>
      <c r="B1323">
        <v>56551</v>
      </c>
      <c r="C1323" t="s">
        <v>1908</v>
      </c>
      <c r="D1323">
        <v>6551</v>
      </c>
      <c r="E1323" t="s">
        <v>1908</v>
      </c>
      <c r="F1323" t="s">
        <v>1589</v>
      </c>
      <c r="G1323">
        <v>2</v>
      </c>
      <c r="I1323" t="s">
        <v>8098</v>
      </c>
      <c r="J1323" t="s">
        <v>6883</v>
      </c>
      <c r="K1323" t="s">
        <v>501</v>
      </c>
      <c r="M1323">
        <v>1282400</v>
      </c>
      <c r="N1323">
        <v>1.1000000000000001</v>
      </c>
      <c r="O1323">
        <v>1410.64</v>
      </c>
      <c r="Q1323" t="s">
        <v>2013</v>
      </c>
      <c r="R1323" s="2">
        <v>44927</v>
      </c>
      <c r="S1323">
        <v>5510</v>
      </c>
      <c r="T1323" s="2">
        <v>44562</v>
      </c>
      <c r="U1323" t="s">
        <v>6990</v>
      </c>
      <c r="V1323" t="s">
        <v>6991</v>
      </c>
      <c r="W1323">
        <v>0</v>
      </c>
      <c r="Y1323">
        <v>204</v>
      </c>
      <c r="Z1323" s="2">
        <v>42005</v>
      </c>
      <c r="AE1323" t="s">
        <v>8098</v>
      </c>
      <c r="AF1323" t="s">
        <v>20</v>
      </c>
      <c r="AG1323" t="s">
        <v>21</v>
      </c>
      <c r="AH1323">
        <v>5579</v>
      </c>
      <c r="AI1323">
        <v>1</v>
      </c>
      <c r="AJ1323">
        <v>5540</v>
      </c>
      <c r="AO1323" t="s">
        <v>1589</v>
      </c>
      <c r="AS1323" t="s">
        <v>26</v>
      </c>
      <c r="AU1323">
        <v>5579</v>
      </c>
      <c r="AV1323">
        <v>5579</v>
      </c>
      <c r="AW1323">
        <v>5579</v>
      </c>
      <c r="AX1323">
        <v>1</v>
      </c>
      <c r="AY1323">
        <v>3</v>
      </c>
      <c r="AZ1323">
        <v>400</v>
      </c>
      <c r="BB1323">
        <v>748</v>
      </c>
      <c r="BG1323" t="s">
        <v>31</v>
      </c>
      <c r="BK1323" t="s">
        <v>31</v>
      </c>
      <c r="BL1323" t="s">
        <v>31</v>
      </c>
      <c r="BM1323" s="2">
        <v>42005</v>
      </c>
    </row>
    <row r="1324" spans="1:65">
      <c r="A1324" t="s">
        <v>3647</v>
      </c>
      <c r="B1324">
        <v>56551</v>
      </c>
      <c r="C1324" t="s">
        <v>1908</v>
      </c>
      <c r="D1324">
        <v>6551</v>
      </c>
      <c r="E1324" t="s">
        <v>1908</v>
      </c>
      <c r="F1324" t="s">
        <v>1589</v>
      </c>
      <c r="G1324">
        <v>2</v>
      </c>
      <c r="I1324" t="s">
        <v>8098</v>
      </c>
      <c r="J1324" t="s">
        <v>6883</v>
      </c>
      <c r="K1324" t="s">
        <v>501</v>
      </c>
      <c r="M1324">
        <v>216000</v>
      </c>
      <c r="N1324">
        <v>1.1000000000000001</v>
      </c>
      <c r="O1324">
        <v>237.6</v>
      </c>
      <c r="Q1324" t="s">
        <v>2013</v>
      </c>
      <c r="R1324" s="2">
        <v>44927</v>
      </c>
      <c r="S1324">
        <v>5510</v>
      </c>
      <c r="T1324" s="2">
        <v>44562</v>
      </c>
      <c r="U1324" t="s">
        <v>6990</v>
      </c>
      <c r="V1324" t="s">
        <v>6991</v>
      </c>
      <c r="W1324">
        <v>0</v>
      </c>
      <c r="Y1324">
        <v>204</v>
      </c>
      <c r="Z1324" s="2">
        <v>42005</v>
      </c>
      <c r="AE1324" t="s">
        <v>8098</v>
      </c>
      <c r="AF1324" t="s">
        <v>20</v>
      </c>
      <c r="AG1324" t="s">
        <v>21</v>
      </c>
      <c r="AH1324">
        <v>5579</v>
      </c>
      <c r="AI1324">
        <v>1</v>
      </c>
      <c r="AJ1324">
        <v>5540</v>
      </c>
      <c r="AO1324" t="s">
        <v>1589</v>
      </c>
      <c r="AS1324" t="s">
        <v>26</v>
      </c>
      <c r="AU1324">
        <v>5579</v>
      </c>
      <c r="AV1324">
        <v>5579</v>
      </c>
      <c r="AW1324">
        <v>5579</v>
      </c>
      <c r="AX1324">
        <v>2</v>
      </c>
      <c r="AY1324">
        <v>4</v>
      </c>
      <c r="AZ1324">
        <v>400</v>
      </c>
      <c r="BB1324">
        <v>748</v>
      </c>
      <c r="BG1324" t="s">
        <v>31</v>
      </c>
      <c r="BK1324" t="s">
        <v>31</v>
      </c>
      <c r="BL1324" t="s">
        <v>31</v>
      </c>
      <c r="BM1324" s="2">
        <v>42005</v>
      </c>
    </row>
    <row r="1325" spans="1:65">
      <c r="A1325" t="s">
        <v>3501</v>
      </c>
      <c r="B1325">
        <v>56551</v>
      </c>
      <c r="C1325" t="s">
        <v>1908</v>
      </c>
      <c r="D1325">
        <v>6551</v>
      </c>
      <c r="E1325" t="s">
        <v>1908</v>
      </c>
      <c r="F1325" t="s">
        <v>8099</v>
      </c>
      <c r="G1325">
        <v>8</v>
      </c>
      <c r="I1325" t="s">
        <v>8100</v>
      </c>
      <c r="J1325" t="s">
        <v>6883</v>
      </c>
      <c r="K1325" t="s">
        <v>358</v>
      </c>
      <c r="L1325" t="s">
        <v>27</v>
      </c>
      <c r="M1325">
        <v>5420700</v>
      </c>
      <c r="N1325">
        <v>1.1000000000000001</v>
      </c>
      <c r="O1325">
        <v>5962.77</v>
      </c>
      <c r="Q1325" t="s">
        <v>3502</v>
      </c>
      <c r="R1325" s="2">
        <v>44927</v>
      </c>
      <c r="S1325">
        <v>5510</v>
      </c>
      <c r="T1325" s="2">
        <v>44562</v>
      </c>
      <c r="U1325" t="s">
        <v>6990</v>
      </c>
      <c r="V1325" t="s">
        <v>6991</v>
      </c>
      <c r="W1325">
        <v>0</v>
      </c>
      <c r="Y1325">
        <v>204</v>
      </c>
      <c r="Z1325" s="2">
        <v>42005</v>
      </c>
      <c r="AC1325" s="2">
        <v>42293</v>
      </c>
      <c r="AE1325" t="s">
        <v>8100</v>
      </c>
      <c r="AF1325" t="s">
        <v>20</v>
      </c>
      <c r="AG1325" t="s">
        <v>21</v>
      </c>
      <c r="AH1325">
        <v>5580</v>
      </c>
      <c r="AI1325">
        <v>1</v>
      </c>
      <c r="AJ1325">
        <v>5540</v>
      </c>
      <c r="AO1325" t="s">
        <v>8099</v>
      </c>
      <c r="AS1325" t="s">
        <v>26</v>
      </c>
      <c r="AU1325">
        <v>5580</v>
      </c>
      <c r="AV1325">
        <v>5580</v>
      </c>
      <c r="AW1325">
        <v>5580</v>
      </c>
      <c r="AX1325">
        <v>1</v>
      </c>
      <c r="AY1325">
        <v>2</v>
      </c>
      <c r="AZ1325">
        <v>400</v>
      </c>
      <c r="BB1325">
        <v>748</v>
      </c>
      <c r="BG1325" t="s">
        <v>31</v>
      </c>
      <c r="BK1325" t="s">
        <v>31</v>
      </c>
      <c r="BL1325" t="s">
        <v>31</v>
      </c>
      <c r="BM1325" s="2">
        <v>42005</v>
      </c>
    </row>
    <row r="1326" spans="1:65">
      <c r="A1326" t="s">
        <v>4546</v>
      </c>
      <c r="B1326">
        <v>56551</v>
      </c>
      <c r="C1326" t="s">
        <v>1908</v>
      </c>
      <c r="D1326">
        <v>6551</v>
      </c>
      <c r="E1326" t="s">
        <v>1908</v>
      </c>
      <c r="F1326" t="s">
        <v>8101</v>
      </c>
      <c r="G1326">
        <v>10</v>
      </c>
      <c r="I1326" t="s">
        <v>8102</v>
      </c>
      <c r="J1326" t="s">
        <v>6883</v>
      </c>
      <c r="K1326" t="s">
        <v>504</v>
      </c>
      <c r="M1326">
        <v>498800</v>
      </c>
      <c r="N1326">
        <v>1.1000000000000001</v>
      </c>
      <c r="O1326">
        <v>548.67999999999995</v>
      </c>
      <c r="Q1326" t="s">
        <v>4547</v>
      </c>
      <c r="R1326" s="2">
        <v>44927</v>
      </c>
      <c r="S1326">
        <v>5510</v>
      </c>
      <c r="T1326" s="2">
        <v>44562</v>
      </c>
      <c r="U1326" t="s">
        <v>6990</v>
      </c>
      <c r="V1326" t="s">
        <v>6991</v>
      </c>
      <c r="W1326">
        <v>0</v>
      </c>
      <c r="Y1326">
        <v>204</v>
      </c>
      <c r="Z1326" s="2">
        <v>42005</v>
      </c>
      <c r="AE1326" t="s">
        <v>8103</v>
      </c>
      <c r="AF1326" t="s">
        <v>20</v>
      </c>
      <c r="AG1326" t="s">
        <v>21</v>
      </c>
      <c r="AH1326">
        <v>5581</v>
      </c>
      <c r="AI1326">
        <v>1</v>
      </c>
      <c r="AJ1326">
        <v>5540</v>
      </c>
      <c r="AO1326" t="s">
        <v>8101</v>
      </c>
      <c r="AS1326" t="s">
        <v>26</v>
      </c>
      <c r="AU1326">
        <v>5581</v>
      </c>
      <c r="AV1326">
        <v>5581</v>
      </c>
      <c r="AW1326">
        <v>5581</v>
      </c>
      <c r="AX1326">
        <v>1</v>
      </c>
      <c r="AY1326">
        <v>1</v>
      </c>
      <c r="AZ1326">
        <v>400</v>
      </c>
      <c r="BB1326">
        <v>748</v>
      </c>
      <c r="BG1326" t="s">
        <v>31</v>
      </c>
      <c r="BK1326" t="s">
        <v>31</v>
      </c>
      <c r="BL1326" t="s">
        <v>31</v>
      </c>
      <c r="BM1326" s="2">
        <v>42005</v>
      </c>
    </row>
    <row r="1327" spans="1:65">
      <c r="A1327" t="s">
        <v>3505</v>
      </c>
      <c r="B1327">
        <v>56551</v>
      </c>
      <c r="C1327" t="s">
        <v>1908</v>
      </c>
      <c r="D1327">
        <v>6551</v>
      </c>
      <c r="E1327" t="s">
        <v>1908</v>
      </c>
      <c r="F1327" t="s">
        <v>8104</v>
      </c>
      <c r="G1327">
        <v>36</v>
      </c>
      <c r="H1327">
        <v>-38</v>
      </c>
      <c r="I1327" t="s">
        <v>8105</v>
      </c>
      <c r="J1327" t="s">
        <v>6883</v>
      </c>
      <c r="K1327" t="s">
        <v>200</v>
      </c>
      <c r="L1327" t="s">
        <v>27</v>
      </c>
      <c r="M1327">
        <v>4767900</v>
      </c>
      <c r="N1327">
        <v>1.1000000000000001</v>
      </c>
      <c r="O1327">
        <v>5244.69</v>
      </c>
      <c r="Q1327" t="s">
        <v>3506</v>
      </c>
      <c r="R1327" s="2">
        <v>44927</v>
      </c>
      <c r="S1327">
        <v>5510</v>
      </c>
      <c r="T1327" s="2">
        <v>44562</v>
      </c>
      <c r="U1327" t="s">
        <v>6990</v>
      </c>
      <c r="V1327" t="s">
        <v>6991</v>
      </c>
      <c r="W1327">
        <v>0</v>
      </c>
      <c r="Y1327">
        <v>204</v>
      </c>
      <c r="Z1327" s="2">
        <v>42005</v>
      </c>
      <c r="AE1327" t="s">
        <v>8105</v>
      </c>
      <c r="AF1327" t="s">
        <v>20</v>
      </c>
      <c r="AG1327" t="s">
        <v>21</v>
      </c>
      <c r="AH1327">
        <v>5583</v>
      </c>
      <c r="AI1327">
        <v>1</v>
      </c>
      <c r="AJ1327">
        <v>5540</v>
      </c>
      <c r="AO1327" t="s">
        <v>8104</v>
      </c>
      <c r="AS1327" t="s">
        <v>26</v>
      </c>
      <c r="AU1327">
        <v>5583</v>
      </c>
      <c r="AV1327">
        <v>5583</v>
      </c>
      <c r="AW1327">
        <v>5583</v>
      </c>
      <c r="AX1327">
        <v>1</v>
      </c>
      <c r="AY1327">
        <v>2</v>
      </c>
      <c r="AZ1327">
        <v>400</v>
      </c>
      <c r="BB1327">
        <v>748</v>
      </c>
      <c r="BE1327" t="s">
        <v>3509</v>
      </c>
      <c r="BF1327" t="s">
        <v>3509</v>
      </c>
      <c r="BG1327" t="s">
        <v>32</v>
      </c>
      <c r="BH1327" t="s">
        <v>645</v>
      </c>
      <c r="BK1327" t="s">
        <v>31</v>
      </c>
      <c r="BL1327" t="s">
        <v>31</v>
      </c>
      <c r="BM1327" s="2">
        <v>42005</v>
      </c>
    </row>
    <row r="1328" spans="1:65">
      <c r="A1328" t="s">
        <v>3566</v>
      </c>
      <c r="B1328">
        <v>56551</v>
      </c>
      <c r="C1328" t="s">
        <v>1908</v>
      </c>
      <c r="D1328">
        <v>6551</v>
      </c>
      <c r="E1328" t="s">
        <v>1908</v>
      </c>
      <c r="F1328" t="s">
        <v>8106</v>
      </c>
      <c r="G1328">
        <v>6</v>
      </c>
      <c r="I1328" t="s">
        <v>8107</v>
      </c>
      <c r="J1328" t="s">
        <v>6883</v>
      </c>
      <c r="K1328" t="s">
        <v>190</v>
      </c>
      <c r="M1328">
        <v>2972700</v>
      </c>
      <c r="N1328">
        <v>1.1000000000000001</v>
      </c>
      <c r="O1328">
        <v>3269.97</v>
      </c>
      <c r="Q1328" t="s">
        <v>3567</v>
      </c>
      <c r="R1328" s="2">
        <v>44927</v>
      </c>
      <c r="S1328">
        <v>5510</v>
      </c>
      <c r="T1328" s="2">
        <v>44562</v>
      </c>
      <c r="U1328" t="s">
        <v>6990</v>
      </c>
      <c r="V1328" t="s">
        <v>6991</v>
      </c>
      <c r="W1328">
        <v>0</v>
      </c>
      <c r="Y1328">
        <v>204</v>
      </c>
      <c r="Z1328" s="2">
        <v>42005</v>
      </c>
      <c r="AE1328" t="s">
        <v>8107</v>
      </c>
      <c r="AF1328" t="s">
        <v>20</v>
      </c>
      <c r="AG1328" t="s">
        <v>21</v>
      </c>
      <c r="AH1328">
        <v>5585</v>
      </c>
      <c r="AI1328">
        <v>1</v>
      </c>
      <c r="AJ1328">
        <v>5540</v>
      </c>
      <c r="AO1328" t="s">
        <v>8106</v>
      </c>
      <c r="AS1328" t="s">
        <v>26</v>
      </c>
      <c r="AU1328">
        <v>5585</v>
      </c>
      <c r="AV1328">
        <v>5585</v>
      </c>
      <c r="AW1328">
        <v>5585</v>
      </c>
      <c r="AX1328">
        <v>1</v>
      </c>
      <c r="AY1328">
        <v>2</v>
      </c>
      <c r="AZ1328">
        <v>400</v>
      </c>
      <c r="BB1328">
        <v>748</v>
      </c>
      <c r="BE1328" t="s">
        <v>2237</v>
      </c>
      <c r="BF1328" t="s">
        <v>2237</v>
      </c>
      <c r="BG1328" t="s">
        <v>31</v>
      </c>
      <c r="BK1328" t="s">
        <v>31</v>
      </c>
      <c r="BL1328" t="s">
        <v>31</v>
      </c>
      <c r="BM1328" s="2">
        <v>42005</v>
      </c>
    </row>
    <row r="1329" spans="1:65">
      <c r="A1329">
        <v>59114</v>
      </c>
      <c r="B1329">
        <v>56551</v>
      </c>
      <c r="C1329" t="s">
        <v>1908</v>
      </c>
      <c r="D1329">
        <v>6551</v>
      </c>
      <c r="E1329" t="s">
        <v>1908</v>
      </c>
      <c r="F1329" t="s">
        <v>6100</v>
      </c>
      <c r="G1329">
        <v>5</v>
      </c>
      <c r="I1329" t="s">
        <v>8108</v>
      </c>
      <c r="J1329" t="s">
        <v>6883</v>
      </c>
      <c r="K1329" t="s">
        <v>1528</v>
      </c>
      <c r="L1329" t="s">
        <v>475</v>
      </c>
      <c r="M1329">
        <v>172100</v>
      </c>
      <c r="N1329">
        <v>1.1000000000000001</v>
      </c>
      <c r="O1329">
        <v>189.31</v>
      </c>
      <c r="Q1329" t="s">
        <v>2154</v>
      </c>
      <c r="R1329" s="2">
        <v>44927</v>
      </c>
      <c r="S1329">
        <v>5510</v>
      </c>
      <c r="T1329" s="2">
        <v>44562</v>
      </c>
      <c r="U1329" t="s">
        <v>6990</v>
      </c>
      <c r="V1329" t="s">
        <v>6991</v>
      </c>
      <c r="W1329">
        <v>0</v>
      </c>
      <c r="Y1329">
        <v>204</v>
      </c>
      <c r="Z1329" s="2">
        <v>42005</v>
      </c>
      <c r="AF1329" t="s">
        <v>20</v>
      </c>
      <c r="AG1329" t="s">
        <v>21</v>
      </c>
      <c r="AH1329">
        <v>5587</v>
      </c>
      <c r="AI1329">
        <v>1</v>
      </c>
      <c r="AJ1329">
        <v>5540</v>
      </c>
      <c r="AO1329" t="s">
        <v>6100</v>
      </c>
      <c r="AS1329" t="s">
        <v>26</v>
      </c>
      <c r="AU1329">
        <v>5587</v>
      </c>
      <c r="AV1329">
        <v>5587</v>
      </c>
      <c r="AW1329">
        <v>5587</v>
      </c>
      <c r="AX1329">
        <v>1</v>
      </c>
      <c r="AY1329">
        <v>1</v>
      </c>
      <c r="AZ1329">
        <v>400</v>
      </c>
      <c r="BB1329">
        <v>748</v>
      </c>
      <c r="BG1329" t="s">
        <v>31</v>
      </c>
      <c r="BK1329" t="s">
        <v>31</v>
      </c>
      <c r="BL1329" t="s">
        <v>31</v>
      </c>
      <c r="BM1329" s="2">
        <v>42005</v>
      </c>
    </row>
    <row r="1330" spans="1:65">
      <c r="A1330" t="s">
        <v>3648</v>
      </c>
      <c r="B1330">
        <v>56551</v>
      </c>
      <c r="C1330" t="s">
        <v>1908</v>
      </c>
      <c r="D1330">
        <v>6551</v>
      </c>
      <c r="E1330" t="s">
        <v>1908</v>
      </c>
      <c r="F1330" t="s">
        <v>8109</v>
      </c>
      <c r="G1330">
        <v>125</v>
      </c>
      <c r="I1330" t="s">
        <v>8110</v>
      </c>
      <c r="J1330" t="s">
        <v>6883</v>
      </c>
      <c r="K1330" t="s">
        <v>495</v>
      </c>
      <c r="M1330">
        <v>3555500</v>
      </c>
      <c r="N1330">
        <v>1.1000000000000001</v>
      </c>
      <c r="O1330">
        <v>3911.05</v>
      </c>
      <c r="Q1330" t="s">
        <v>3649</v>
      </c>
      <c r="R1330" s="2">
        <v>44927</v>
      </c>
      <c r="S1330">
        <v>5510</v>
      </c>
      <c r="T1330" s="2">
        <v>44562</v>
      </c>
      <c r="U1330" t="s">
        <v>6990</v>
      </c>
      <c r="V1330" t="s">
        <v>6991</v>
      </c>
      <c r="W1330">
        <v>0</v>
      </c>
      <c r="Y1330">
        <v>204</v>
      </c>
      <c r="Z1330" s="2">
        <v>42005</v>
      </c>
      <c r="AE1330" t="s">
        <v>8110</v>
      </c>
      <c r="AF1330" t="s">
        <v>20</v>
      </c>
      <c r="AG1330" t="s">
        <v>21</v>
      </c>
      <c r="AH1330">
        <v>5588</v>
      </c>
      <c r="AI1330">
        <v>1</v>
      </c>
      <c r="AJ1330">
        <v>5540</v>
      </c>
      <c r="AO1330" t="s">
        <v>8109</v>
      </c>
      <c r="AS1330" t="s">
        <v>26</v>
      </c>
      <c r="AU1330">
        <v>5588</v>
      </c>
      <c r="AV1330">
        <v>5588</v>
      </c>
      <c r="AW1330">
        <v>5588</v>
      </c>
      <c r="AX1330">
        <v>1</v>
      </c>
      <c r="AY1330">
        <v>2</v>
      </c>
      <c r="AZ1330">
        <v>400</v>
      </c>
      <c r="BB1330">
        <v>748</v>
      </c>
      <c r="BG1330" t="s">
        <v>32</v>
      </c>
      <c r="BH1330" t="s">
        <v>34</v>
      </c>
      <c r="BK1330" t="s">
        <v>31</v>
      </c>
      <c r="BL1330" t="s">
        <v>31</v>
      </c>
      <c r="BM1330" s="2">
        <v>42005</v>
      </c>
    </row>
    <row r="1331" spans="1:65">
      <c r="A1331" t="s">
        <v>3515</v>
      </c>
      <c r="B1331">
        <v>56551</v>
      </c>
      <c r="C1331" t="s">
        <v>1908</v>
      </c>
      <c r="D1331">
        <v>6551</v>
      </c>
      <c r="E1331" t="s">
        <v>1908</v>
      </c>
      <c r="F1331" t="s">
        <v>8111</v>
      </c>
      <c r="G1331">
        <v>5</v>
      </c>
      <c r="I1331" t="s">
        <v>8112</v>
      </c>
      <c r="J1331" t="s">
        <v>6883</v>
      </c>
      <c r="K1331" t="s">
        <v>473</v>
      </c>
      <c r="L1331" t="s">
        <v>27</v>
      </c>
      <c r="M1331">
        <v>3660500</v>
      </c>
      <c r="N1331">
        <v>1.1000000000000001</v>
      </c>
      <c r="O1331">
        <v>4026.55</v>
      </c>
      <c r="Q1331" t="s">
        <v>3516</v>
      </c>
      <c r="R1331" s="2">
        <v>44927</v>
      </c>
      <c r="S1331">
        <v>5510</v>
      </c>
      <c r="T1331" s="2">
        <v>44562</v>
      </c>
      <c r="U1331" t="s">
        <v>6990</v>
      </c>
      <c r="V1331" t="s">
        <v>6991</v>
      </c>
      <c r="W1331">
        <v>0</v>
      </c>
      <c r="Y1331">
        <v>204</v>
      </c>
      <c r="Z1331" s="2">
        <v>42005</v>
      </c>
      <c r="AC1331" s="2">
        <v>45631</v>
      </c>
      <c r="AE1331" t="s">
        <v>8112</v>
      </c>
      <c r="AF1331" t="s">
        <v>20</v>
      </c>
      <c r="AG1331" t="s">
        <v>21</v>
      </c>
      <c r="AH1331">
        <v>5589</v>
      </c>
      <c r="AI1331">
        <v>1</v>
      </c>
      <c r="AJ1331">
        <v>5540</v>
      </c>
      <c r="AO1331" t="s">
        <v>8111</v>
      </c>
      <c r="AS1331" t="s">
        <v>26</v>
      </c>
      <c r="AU1331">
        <v>5589</v>
      </c>
      <c r="AV1331">
        <v>5589</v>
      </c>
      <c r="AW1331">
        <v>5589</v>
      </c>
      <c r="AX1331">
        <v>1</v>
      </c>
      <c r="AY1331">
        <v>2</v>
      </c>
      <c r="AZ1331">
        <v>400</v>
      </c>
      <c r="BB1331">
        <v>748</v>
      </c>
      <c r="BG1331" t="s">
        <v>31</v>
      </c>
      <c r="BK1331" t="s">
        <v>31</v>
      </c>
      <c r="BL1331" t="s">
        <v>31</v>
      </c>
      <c r="BM1331" s="2">
        <v>42005</v>
      </c>
    </row>
    <row r="1332" spans="1:65">
      <c r="A1332">
        <v>87506</v>
      </c>
      <c r="B1332">
        <v>56551</v>
      </c>
      <c r="C1332" t="s">
        <v>1908</v>
      </c>
      <c r="D1332">
        <v>6551</v>
      </c>
      <c r="E1332" t="s">
        <v>1908</v>
      </c>
      <c r="F1332" t="s">
        <v>8101</v>
      </c>
      <c r="G1332">
        <v>3</v>
      </c>
      <c r="I1332" t="s">
        <v>8102</v>
      </c>
      <c r="J1332" t="s">
        <v>6883</v>
      </c>
      <c r="K1332" t="s">
        <v>918</v>
      </c>
      <c r="M1332">
        <v>218000</v>
      </c>
      <c r="N1332">
        <v>1.1000000000000001</v>
      </c>
      <c r="O1332">
        <v>239.8</v>
      </c>
      <c r="Q1332" t="s">
        <v>2386</v>
      </c>
      <c r="R1332" s="2">
        <v>44927</v>
      </c>
      <c r="S1332">
        <v>5510</v>
      </c>
      <c r="T1332" s="2">
        <v>44562</v>
      </c>
      <c r="U1332" t="s">
        <v>6990</v>
      </c>
      <c r="V1332" t="s">
        <v>6991</v>
      </c>
      <c r="W1332">
        <v>0</v>
      </c>
      <c r="Y1332">
        <v>204</v>
      </c>
      <c r="Z1332" s="2">
        <v>42005</v>
      </c>
      <c r="AE1332" t="s">
        <v>8102</v>
      </c>
      <c r="AF1332" t="s">
        <v>20</v>
      </c>
      <c r="AG1332" t="s">
        <v>21</v>
      </c>
      <c r="AH1332">
        <v>5590</v>
      </c>
      <c r="AI1332">
        <v>1</v>
      </c>
      <c r="AJ1332">
        <v>5540</v>
      </c>
      <c r="AO1332" t="s">
        <v>8101</v>
      </c>
      <c r="AS1332" t="s">
        <v>26</v>
      </c>
      <c r="AU1332">
        <v>5590</v>
      </c>
      <c r="AV1332">
        <v>5590</v>
      </c>
      <c r="AW1332">
        <v>5590</v>
      </c>
      <c r="AX1332">
        <v>1</v>
      </c>
      <c r="AY1332">
        <v>1</v>
      </c>
      <c r="AZ1332">
        <v>400</v>
      </c>
      <c r="BB1332">
        <v>748</v>
      </c>
      <c r="BG1332" t="s">
        <v>31</v>
      </c>
      <c r="BK1332" t="s">
        <v>31</v>
      </c>
      <c r="BL1332" t="s">
        <v>31</v>
      </c>
      <c r="BM1332" s="2">
        <v>42005</v>
      </c>
    </row>
    <row r="1333" spans="1:65">
      <c r="A1333" t="s">
        <v>3570</v>
      </c>
      <c r="B1333">
        <v>56551</v>
      </c>
      <c r="C1333" t="s">
        <v>1908</v>
      </c>
      <c r="D1333">
        <v>6551</v>
      </c>
      <c r="E1333" t="s">
        <v>1908</v>
      </c>
      <c r="F1333" t="s">
        <v>482</v>
      </c>
      <c r="G1333">
        <v>8</v>
      </c>
      <c r="I1333" t="s">
        <v>8113</v>
      </c>
      <c r="J1333" t="s">
        <v>6883</v>
      </c>
      <c r="K1333" t="s">
        <v>3574</v>
      </c>
      <c r="M1333">
        <v>1830300</v>
      </c>
      <c r="N1333">
        <v>1.1000000000000001</v>
      </c>
      <c r="O1333">
        <v>2013.33</v>
      </c>
      <c r="Q1333" t="s">
        <v>3571</v>
      </c>
      <c r="R1333" s="2">
        <v>44927</v>
      </c>
      <c r="S1333">
        <v>5510</v>
      </c>
      <c r="T1333" s="2">
        <v>44562</v>
      </c>
      <c r="U1333" t="s">
        <v>6990</v>
      </c>
      <c r="V1333" t="s">
        <v>6991</v>
      </c>
      <c r="W1333">
        <v>0</v>
      </c>
      <c r="Y1333">
        <v>204</v>
      </c>
      <c r="Z1333" s="2">
        <v>42005</v>
      </c>
      <c r="AE1333" t="s">
        <v>8113</v>
      </c>
      <c r="AF1333" t="s">
        <v>20</v>
      </c>
      <c r="AG1333" t="s">
        <v>21</v>
      </c>
      <c r="AH1333">
        <v>5591</v>
      </c>
      <c r="AI1333">
        <v>1</v>
      </c>
      <c r="AJ1333">
        <v>5540</v>
      </c>
      <c r="AO1333" t="s">
        <v>482</v>
      </c>
      <c r="AS1333" t="s">
        <v>26</v>
      </c>
      <c r="AU1333">
        <v>5591</v>
      </c>
      <c r="AV1333">
        <v>5591</v>
      </c>
      <c r="AW1333">
        <v>5591</v>
      </c>
      <c r="AX1333">
        <v>1</v>
      </c>
      <c r="AY1333">
        <v>2</v>
      </c>
      <c r="AZ1333">
        <v>400</v>
      </c>
      <c r="BB1333">
        <v>748</v>
      </c>
      <c r="BG1333" t="s">
        <v>31</v>
      </c>
      <c r="BK1333" t="s">
        <v>31</v>
      </c>
      <c r="BL1333" t="s">
        <v>31</v>
      </c>
      <c r="BM1333" s="2">
        <v>42005</v>
      </c>
    </row>
    <row r="1334" spans="1:65">
      <c r="A1334" t="s">
        <v>3519</v>
      </c>
      <c r="B1334">
        <v>56551</v>
      </c>
      <c r="C1334" t="s">
        <v>1908</v>
      </c>
      <c r="D1334">
        <v>6551</v>
      </c>
      <c r="E1334" t="s">
        <v>1908</v>
      </c>
      <c r="F1334" t="s">
        <v>8114</v>
      </c>
      <c r="G1334">
        <v>105</v>
      </c>
      <c r="I1334" t="s">
        <v>8115</v>
      </c>
      <c r="J1334" t="s">
        <v>6883</v>
      </c>
      <c r="K1334" t="s">
        <v>358</v>
      </c>
      <c r="L1334" t="s">
        <v>27</v>
      </c>
      <c r="M1334">
        <v>1060800</v>
      </c>
      <c r="N1334">
        <v>1.1000000000000001</v>
      </c>
      <c r="O1334">
        <v>1166.8800000000001</v>
      </c>
      <c r="Q1334" t="s">
        <v>3520</v>
      </c>
      <c r="R1334" s="2">
        <v>44927</v>
      </c>
      <c r="S1334">
        <v>5510</v>
      </c>
      <c r="T1334" s="2">
        <v>44562</v>
      </c>
      <c r="U1334" t="s">
        <v>6990</v>
      </c>
      <c r="V1334" t="s">
        <v>6991</v>
      </c>
      <c r="W1334">
        <v>0</v>
      </c>
      <c r="Y1334">
        <v>204</v>
      </c>
      <c r="Z1334" s="2">
        <v>42005</v>
      </c>
      <c r="AE1334" t="s">
        <v>8115</v>
      </c>
      <c r="AF1334" t="s">
        <v>20</v>
      </c>
      <c r="AG1334" t="s">
        <v>21</v>
      </c>
      <c r="AH1334">
        <v>5593</v>
      </c>
      <c r="AI1334">
        <v>1</v>
      </c>
      <c r="AJ1334">
        <v>5540</v>
      </c>
      <c r="AO1334" t="s">
        <v>8114</v>
      </c>
      <c r="AS1334" t="s">
        <v>26</v>
      </c>
      <c r="AU1334">
        <v>5593</v>
      </c>
      <c r="AV1334">
        <v>5593</v>
      </c>
      <c r="AW1334">
        <v>5593</v>
      </c>
      <c r="AX1334">
        <v>1</v>
      </c>
      <c r="AY1334">
        <v>3</v>
      </c>
      <c r="AZ1334">
        <v>400</v>
      </c>
      <c r="BB1334">
        <v>748</v>
      </c>
      <c r="BG1334" t="s">
        <v>31</v>
      </c>
      <c r="BK1334" t="s">
        <v>31</v>
      </c>
      <c r="BL1334" t="s">
        <v>31</v>
      </c>
      <c r="BM1334" s="2">
        <v>42005</v>
      </c>
    </row>
    <row r="1335" spans="1:65">
      <c r="A1335" t="s">
        <v>3519</v>
      </c>
      <c r="B1335">
        <v>56551</v>
      </c>
      <c r="C1335" t="s">
        <v>1908</v>
      </c>
      <c r="D1335">
        <v>6551</v>
      </c>
      <c r="E1335" t="s">
        <v>1908</v>
      </c>
      <c r="F1335" t="s">
        <v>8114</v>
      </c>
      <c r="G1335">
        <v>105</v>
      </c>
      <c r="I1335" t="s">
        <v>8115</v>
      </c>
      <c r="J1335" t="s">
        <v>6883</v>
      </c>
      <c r="K1335" t="s">
        <v>358</v>
      </c>
      <c r="L1335" t="s">
        <v>27</v>
      </c>
      <c r="M1335">
        <v>1060800</v>
      </c>
      <c r="N1335">
        <v>1.1000000000000001</v>
      </c>
      <c r="O1335">
        <v>1166.8800000000001</v>
      </c>
      <c r="Q1335" t="s">
        <v>3520</v>
      </c>
      <c r="R1335" s="2">
        <v>44927</v>
      </c>
      <c r="S1335">
        <v>5510</v>
      </c>
      <c r="T1335" s="2">
        <v>44562</v>
      </c>
      <c r="U1335" t="s">
        <v>6990</v>
      </c>
      <c r="V1335" t="s">
        <v>6991</v>
      </c>
      <c r="W1335">
        <v>0</v>
      </c>
      <c r="Y1335">
        <v>204</v>
      </c>
      <c r="Z1335" s="2">
        <v>42005</v>
      </c>
      <c r="AE1335" t="s">
        <v>8115</v>
      </c>
      <c r="AF1335" t="s">
        <v>20</v>
      </c>
      <c r="AG1335" t="s">
        <v>21</v>
      </c>
      <c r="AH1335">
        <v>5593</v>
      </c>
      <c r="AI1335">
        <v>1</v>
      </c>
      <c r="AJ1335">
        <v>5540</v>
      </c>
      <c r="AO1335" t="s">
        <v>8114</v>
      </c>
      <c r="AS1335" t="s">
        <v>26</v>
      </c>
      <c r="AU1335">
        <v>5593</v>
      </c>
      <c r="AV1335">
        <v>5593</v>
      </c>
      <c r="AW1335">
        <v>5593</v>
      </c>
      <c r="AX1335">
        <v>2</v>
      </c>
      <c r="AY1335">
        <v>4</v>
      </c>
      <c r="AZ1335">
        <v>400</v>
      </c>
      <c r="BB1335">
        <v>748</v>
      </c>
      <c r="BG1335" t="s">
        <v>31</v>
      </c>
      <c r="BK1335" t="s">
        <v>31</v>
      </c>
      <c r="BL1335" t="s">
        <v>31</v>
      </c>
      <c r="BM1335" s="2">
        <v>42005</v>
      </c>
    </row>
    <row r="1336" spans="1:65">
      <c r="A1336" t="s">
        <v>3523</v>
      </c>
      <c r="B1336">
        <v>56551</v>
      </c>
      <c r="C1336" t="s">
        <v>1908</v>
      </c>
      <c r="D1336">
        <v>6551</v>
      </c>
      <c r="E1336" t="s">
        <v>1908</v>
      </c>
      <c r="F1336" t="s">
        <v>8116</v>
      </c>
      <c r="G1336">
        <v>109</v>
      </c>
      <c r="I1336" t="s">
        <v>8117</v>
      </c>
      <c r="J1336" t="s">
        <v>6883</v>
      </c>
      <c r="K1336" t="s">
        <v>360</v>
      </c>
      <c r="L1336" t="s">
        <v>27</v>
      </c>
      <c r="M1336">
        <v>6528000</v>
      </c>
      <c r="N1336">
        <v>1.1000000000000001</v>
      </c>
      <c r="O1336">
        <v>7180.8</v>
      </c>
      <c r="Q1336" t="s">
        <v>3524</v>
      </c>
      <c r="R1336" s="2">
        <v>44927</v>
      </c>
      <c r="S1336">
        <v>5510</v>
      </c>
      <c r="T1336" s="2">
        <v>44562</v>
      </c>
      <c r="U1336" t="s">
        <v>6990</v>
      </c>
      <c r="V1336" t="s">
        <v>6991</v>
      </c>
      <c r="W1336">
        <v>0</v>
      </c>
      <c r="Y1336">
        <v>204</v>
      </c>
      <c r="Z1336" s="2">
        <v>42005</v>
      </c>
      <c r="AC1336" s="2">
        <v>45631</v>
      </c>
      <c r="AE1336" t="s">
        <v>8117</v>
      </c>
      <c r="AF1336" t="s">
        <v>20</v>
      </c>
      <c r="AG1336" t="s">
        <v>21</v>
      </c>
      <c r="AH1336">
        <v>5596</v>
      </c>
      <c r="AI1336">
        <v>1</v>
      </c>
      <c r="AJ1336">
        <v>5540</v>
      </c>
      <c r="AO1336" t="s">
        <v>8116</v>
      </c>
      <c r="AS1336" t="s">
        <v>26</v>
      </c>
      <c r="AU1336">
        <v>5596</v>
      </c>
      <c r="AV1336">
        <v>5596</v>
      </c>
      <c r="AW1336">
        <v>5596</v>
      </c>
      <c r="AX1336">
        <v>1</v>
      </c>
      <c r="AY1336">
        <v>2</v>
      </c>
      <c r="AZ1336">
        <v>400</v>
      </c>
      <c r="BB1336">
        <v>748</v>
      </c>
      <c r="BE1336" t="s">
        <v>3527</v>
      </c>
      <c r="BF1336" t="s">
        <v>3527</v>
      </c>
      <c r="BG1336" t="s">
        <v>31</v>
      </c>
      <c r="BK1336" t="s">
        <v>31</v>
      </c>
      <c r="BL1336" t="s">
        <v>31</v>
      </c>
      <c r="BM1336" s="2">
        <v>42005</v>
      </c>
    </row>
    <row r="1337" spans="1:65">
      <c r="A1337" t="s">
        <v>3575</v>
      </c>
      <c r="B1337">
        <v>56551</v>
      </c>
      <c r="C1337" t="s">
        <v>1908</v>
      </c>
      <c r="D1337">
        <v>6551</v>
      </c>
      <c r="E1337" t="s">
        <v>1908</v>
      </c>
      <c r="F1337" t="s">
        <v>482</v>
      </c>
      <c r="G1337">
        <v>3</v>
      </c>
      <c r="I1337" t="s">
        <v>8118</v>
      </c>
      <c r="J1337" t="s">
        <v>6883</v>
      </c>
      <c r="K1337" t="s">
        <v>360</v>
      </c>
      <c r="M1337">
        <v>20516700</v>
      </c>
      <c r="N1337">
        <v>1.1000000000000001</v>
      </c>
      <c r="O1337">
        <v>22568.37</v>
      </c>
      <c r="Q1337" t="s">
        <v>3576</v>
      </c>
      <c r="R1337" s="2">
        <v>44927</v>
      </c>
      <c r="S1337">
        <v>5510</v>
      </c>
      <c r="T1337" s="2">
        <v>44562</v>
      </c>
      <c r="U1337" t="s">
        <v>6990</v>
      </c>
      <c r="V1337" t="s">
        <v>6991</v>
      </c>
      <c r="W1337">
        <v>0</v>
      </c>
      <c r="Y1337">
        <v>204</v>
      </c>
      <c r="Z1337" s="2">
        <v>42005</v>
      </c>
      <c r="AC1337" s="2">
        <v>45629</v>
      </c>
      <c r="AE1337" t="s">
        <v>8118</v>
      </c>
      <c r="AF1337" t="s">
        <v>20</v>
      </c>
      <c r="AG1337" t="s">
        <v>21</v>
      </c>
      <c r="AH1337">
        <v>5597</v>
      </c>
      <c r="AI1337">
        <v>1</v>
      </c>
      <c r="AJ1337">
        <v>5540</v>
      </c>
      <c r="AO1337" t="s">
        <v>482</v>
      </c>
      <c r="AS1337" t="s">
        <v>26</v>
      </c>
      <c r="AU1337">
        <v>5597</v>
      </c>
      <c r="AV1337">
        <v>5597</v>
      </c>
      <c r="AW1337">
        <v>5597</v>
      </c>
      <c r="AX1337">
        <v>1</v>
      </c>
      <c r="AY1337">
        <v>2</v>
      </c>
      <c r="AZ1337">
        <v>400</v>
      </c>
      <c r="BB1337">
        <v>748</v>
      </c>
      <c r="BE1337" t="s">
        <v>3579</v>
      </c>
      <c r="BF1337" t="s">
        <v>3579</v>
      </c>
      <c r="BG1337" t="s">
        <v>31</v>
      </c>
      <c r="BK1337" t="s">
        <v>31</v>
      </c>
      <c r="BL1337" t="s">
        <v>31</v>
      </c>
      <c r="BM1337" s="2">
        <v>42005</v>
      </c>
    </row>
    <row r="1338" spans="1:65">
      <c r="A1338" t="s">
        <v>3528</v>
      </c>
      <c r="B1338">
        <v>56551</v>
      </c>
      <c r="C1338" t="s">
        <v>1908</v>
      </c>
      <c r="D1338">
        <v>6551</v>
      </c>
      <c r="E1338" t="s">
        <v>1908</v>
      </c>
      <c r="F1338" t="s">
        <v>8119</v>
      </c>
      <c r="G1338">
        <v>60</v>
      </c>
      <c r="I1338" t="s">
        <v>8120</v>
      </c>
      <c r="J1338" t="s">
        <v>6883</v>
      </c>
      <c r="K1338" t="s">
        <v>473</v>
      </c>
      <c r="L1338" t="s">
        <v>27</v>
      </c>
      <c r="M1338">
        <v>2140600</v>
      </c>
      <c r="N1338">
        <v>1.1000000000000001</v>
      </c>
      <c r="O1338">
        <v>2354.66</v>
      </c>
      <c r="Q1338" t="s">
        <v>3529</v>
      </c>
      <c r="R1338" s="2">
        <v>44927</v>
      </c>
      <c r="S1338">
        <v>5510</v>
      </c>
      <c r="T1338" s="2">
        <v>44562</v>
      </c>
      <c r="U1338" t="s">
        <v>6990</v>
      </c>
      <c r="V1338" t="s">
        <v>6991</v>
      </c>
      <c r="W1338">
        <v>0</v>
      </c>
      <c r="Y1338">
        <v>204</v>
      </c>
      <c r="Z1338" s="2">
        <v>42005</v>
      </c>
      <c r="AE1338" t="s">
        <v>8120</v>
      </c>
      <c r="AF1338" t="s">
        <v>20</v>
      </c>
      <c r="AG1338" t="s">
        <v>21</v>
      </c>
      <c r="AH1338">
        <v>5598</v>
      </c>
      <c r="AI1338">
        <v>1</v>
      </c>
      <c r="AJ1338">
        <v>5540</v>
      </c>
      <c r="AO1338" t="s">
        <v>8119</v>
      </c>
      <c r="AS1338" t="s">
        <v>26</v>
      </c>
      <c r="AU1338">
        <v>5598</v>
      </c>
      <c r="AV1338">
        <v>5598</v>
      </c>
      <c r="AW1338">
        <v>5598</v>
      </c>
      <c r="AX1338">
        <v>1</v>
      </c>
      <c r="AY1338">
        <v>2</v>
      </c>
      <c r="AZ1338">
        <v>400</v>
      </c>
      <c r="BB1338">
        <v>748</v>
      </c>
      <c r="BG1338" t="s">
        <v>31</v>
      </c>
      <c r="BK1338" t="s">
        <v>31</v>
      </c>
      <c r="BL1338" t="s">
        <v>31</v>
      </c>
      <c r="BM1338" s="2">
        <v>42005</v>
      </c>
    </row>
    <row r="1339" spans="1:65">
      <c r="A1339" t="s">
        <v>3532</v>
      </c>
      <c r="B1339">
        <v>56551</v>
      </c>
      <c r="C1339" t="s">
        <v>1908</v>
      </c>
      <c r="D1339">
        <v>6551</v>
      </c>
      <c r="E1339" t="s">
        <v>1908</v>
      </c>
      <c r="F1339" t="s">
        <v>8121</v>
      </c>
      <c r="G1339">
        <v>65</v>
      </c>
      <c r="I1339" t="s">
        <v>8122</v>
      </c>
      <c r="J1339" t="s">
        <v>6883</v>
      </c>
      <c r="K1339" t="s">
        <v>360</v>
      </c>
      <c r="L1339" t="s">
        <v>27</v>
      </c>
      <c r="M1339">
        <v>1876800</v>
      </c>
      <c r="N1339">
        <v>1.1000000000000001</v>
      </c>
      <c r="O1339">
        <v>2064.48</v>
      </c>
      <c r="Q1339" t="s">
        <v>3533</v>
      </c>
      <c r="R1339" s="2">
        <v>44927</v>
      </c>
      <c r="S1339">
        <v>5510</v>
      </c>
      <c r="T1339" s="2">
        <v>44562</v>
      </c>
      <c r="U1339" t="s">
        <v>6990</v>
      </c>
      <c r="V1339" t="s">
        <v>6991</v>
      </c>
      <c r="W1339">
        <v>0</v>
      </c>
      <c r="Y1339">
        <v>204</v>
      </c>
      <c r="Z1339" s="2">
        <v>42005</v>
      </c>
      <c r="AE1339" t="s">
        <v>8122</v>
      </c>
      <c r="AF1339" t="s">
        <v>20</v>
      </c>
      <c r="AG1339" t="s">
        <v>21</v>
      </c>
      <c r="AH1339">
        <v>5600</v>
      </c>
      <c r="AI1339">
        <v>1</v>
      </c>
      <c r="AJ1339">
        <v>5540</v>
      </c>
      <c r="AO1339" t="s">
        <v>8121</v>
      </c>
      <c r="AS1339" t="s">
        <v>26</v>
      </c>
      <c r="AU1339">
        <v>5600</v>
      </c>
      <c r="AV1339">
        <v>5600</v>
      </c>
      <c r="AW1339">
        <v>5600</v>
      </c>
      <c r="AX1339">
        <v>1</v>
      </c>
      <c r="AY1339">
        <v>2</v>
      </c>
      <c r="AZ1339">
        <v>400</v>
      </c>
      <c r="BB1339">
        <v>748</v>
      </c>
      <c r="BE1339" t="s">
        <v>2197</v>
      </c>
      <c r="BF1339" t="s">
        <v>2197</v>
      </c>
      <c r="BG1339" t="s">
        <v>31</v>
      </c>
      <c r="BK1339" t="s">
        <v>31</v>
      </c>
      <c r="BL1339" t="s">
        <v>31</v>
      </c>
      <c r="BM1339" s="2">
        <v>42005</v>
      </c>
    </row>
    <row r="1340" spans="1:65">
      <c r="A1340" t="s">
        <v>3584</v>
      </c>
      <c r="B1340">
        <v>56551</v>
      </c>
      <c r="C1340" t="s">
        <v>1908</v>
      </c>
      <c r="D1340">
        <v>6551</v>
      </c>
      <c r="E1340" t="s">
        <v>1908</v>
      </c>
      <c r="F1340" t="s">
        <v>8123</v>
      </c>
      <c r="G1340">
        <v>1</v>
      </c>
      <c r="I1340" t="s">
        <v>8124</v>
      </c>
      <c r="J1340" t="s">
        <v>6883</v>
      </c>
      <c r="K1340" t="s">
        <v>42</v>
      </c>
      <c r="M1340">
        <v>8451500</v>
      </c>
      <c r="N1340">
        <v>1.1000000000000001</v>
      </c>
      <c r="O1340">
        <v>9296.65</v>
      </c>
      <c r="Q1340" t="s">
        <v>3585</v>
      </c>
      <c r="R1340" s="2">
        <v>44927</v>
      </c>
      <c r="S1340">
        <v>5510</v>
      </c>
      <c r="T1340" s="2">
        <v>44562</v>
      </c>
      <c r="U1340" t="s">
        <v>6990</v>
      </c>
      <c r="V1340" t="s">
        <v>6991</v>
      </c>
      <c r="W1340">
        <v>0</v>
      </c>
      <c r="Y1340">
        <v>204</v>
      </c>
      <c r="Z1340" s="2">
        <v>42005</v>
      </c>
      <c r="AC1340" s="2">
        <v>45626</v>
      </c>
      <c r="AE1340" t="s">
        <v>8124</v>
      </c>
      <c r="AF1340" t="s">
        <v>20</v>
      </c>
      <c r="AG1340" t="s">
        <v>21</v>
      </c>
      <c r="AH1340">
        <v>5601</v>
      </c>
      <c r="AI1340">
        <v>1</v>
      </c>
      <c r="AJ1340">
        <v>5540</v>
      </c>
      <c r="AO1340" t="s">
        <v>8123</v>
      </c>
      <c r="AS1340" t="s">
        <v>26</v>
      </c>
      <c r="AU1340">
        <v>5601</v>
      </c>
      <c r="AV1340">
        <v>5601</v>
      </c>
      <c r="AW1340">
        <v>5601</v>
      </c>
      <c r="AX1340">
        <v>1</v>
      </c>
      <c r="AY1340">
        <v>2</v>
      </c>
      <c r="AZ1340">
        <v>400</v>
      </c>
      <c r="BB1340">
        <v>748</v>
      </c>
      <c r="BG1340" t="s">
        <v>32</v>
      </c>
      <c r="BH1340" t="s">
        <v>34</v>
      </c>
      <c r="BK1340" t="s">
        <v>31</v>
      </c>
      <c r="BL1340" t="s">
        <v>31</v>
      </c>
      <c r="BM1340" s="2">
        <v>42005</v>
      </c>
    </row>
    <row r="1341" spans="1:65">
      <c r="A1341" t="s">
        <v>3543</v>
      </c>
      <c r="B1341">
        <v>56551</v>
      </c>
      <c r="C1341" t="s">
        <v>1908</v>
      </c>
      <c r="D1341">
        <v>6551</v>
      </c>
      <c r="E1341" t="s">
        <v>1908</v>
      </c>
      <c r="F1341" t="s">
        <v>8125</v>
      </c>
      <c r="G1341">
        <v>50</v>
      </c>
      <c r="I1341" t="s">
        <v>8126</v>
      </c>
      <c r="J1341" t="s">
        <v>6883</v>
      </c>
      <c r="K1341" t="s">
        <v>277</v>
      </c>
      <c r="L1341" t="s">
        <v>27</v>
      </c>
      <c r="M1341">
        <v>9779400</v>
      </c>
      <c r="N1341">
        <v>1.1000000000000001</v>
      </c>
      <c r="O1341">
        <v>10757.34</v>
      </c>
      <c r="Q1341" t="s">
        <v>2114</v>
      </c>
      <c r="R1341" s="2">
        <v>44927</v>
      </c>
      <c r="S1341">
        <v>5510</v>
      </c>
      <c r="T1341" s="2">
        <v>44562</v>
      </c>
      <c r="U1341" t="s">
        <v>6990</v>
      </c>
      <c r="V1341" t="s">
        <v>6991</v>
      </c>
      <c r="W1341">
        <v>0</v>
      </c>
      <c r="Y1341">
        <v>204</v>
      </c>
      <c r="Z1341" s="2">
        <v>42005</v>
      </c>
      <c r="AC1341" s="2">
        <v>46392</v>
      </c>
      <c r="AE1341" t="s">
        <v>8126</v>
      </c>
      <c r="AF1341" t="s">
        <v>20</v>
      </c>
      <c r="AG1341" t="s">
        <v>21</v>
      </c>
      <c r="AH1341">
        <v>5603</v>
      </c>
      <c r="AI1341">
        <v>1</v>
      </c>
      <c r="AJ1341">
        <v>5540</v>
      </c>
      <c r="AO1341" t="s">
        <v>8125</v>
      </c>
      <c r="AS1341" t="s">
        <v>26</v>
      </c>
      <c r="AU1341">
        <v>5603</v>
      </c>
      <c r="AV1341">
        <v>5603</v>
      </c>
      <c r="AW1341">
        <v>5603</v>
      </c>
      <c r="AX1341">
        <v>1</v>
      </c>
      <c r="AY1341">
        <v>2</v>
      </c>
      <c r="AZ1341">
        <v>400</v>
      </c>
      <c r="BB1341">
        <v>748</v>
      </c>
      <c r="BE1341" t="s">
        <v>3546</v>
      </c>
      <c r="BF1341" t="s">
        <v>3546</v>
      </c>
      <c r="BG1341" t="s">
        <v>31</v>
      </c>
      <c r="BK1341" t="s">
        <v>31</v>
      </c>
      <c r="BL1341" t="s">
        <v>31</v>
      </c>
      <c r="BM1341" s="2">
        <v>42005</v>
      </c>
    </row>
    <row r="1342" spans="1:65">
      <c r="A1342" t="s">
        <v>3588</v>
      </c>
      <c r="B1342">
        <v>56551</v>
      </c>
      <c r="C1342" t="s">
        <v>1908</v>
      </c>
      <c r="D1342">
        <v>6551</v>
      </c>
      <c r="E1342" t="s">
        <v>1908</v>
      </c>
      <c r="F1342" t="s">
        <v>8127</v>
      </c>
      <c r="G1342">
        <v>101</v>
      </c>
      <c r="I1342" t="s">
        <v>8128</v>
      </c>
      <c r="J1342" t="s">
        <v>6883</v>
      </c>
      <c r="K1342" t="s">
        <v>200</v>
      </c>
      <c r="M1342">
        <v>466400</v>
      </c>
      <c r="N1342">
        <v>1.1000000000000001</v>
      </c>
      <c r="O1342">
        <v>513.04</v>
      </c>
      <c r="Q1342" t="s">
        <v>2536</v>
      </c>
      <c r="R1342" s="2">
        <v>44927</v>
      </c>
      <c r="S1342">
        <v>5510</v>
      </c>
      <c r="T1342" s="2">
        <v>44562</v>
      </c>
      <c r="U1342" t="s">
        <v>6990</v>
      </c>
      <c r="V1342" t="s">
        <v>6991</v>
      </c>
      <c r="W1342">
        <v>0</v>
      </c>
      <c r="Y1342">
        <v>204</v>
      </c>
      <c r="Z1342" s="2">
        <v>42005</v>
      </c>
      <c r="AE1342" t="s">
        <v>8129</v>
      </c>
      <c r="AF1342" t="s">
        <v>20</v>
      </c>
      <c r="AG1342" t="s">
        <v>21</v>
      </c>
      <c r="AH1342">
        <v>5604</v>
      </c>
      <c r="AI1342">
        <v>1</v>
      </c>
      <c r="AJ1342">
        <v>5540</v>
      </c>
      <c r="AO1342" t="s">
        <v>8127</v>
      </c>
      <c r="AS1342" t="s">
        <v>26</v>
      </c>
      <c r="AU1342">
        <v>5604</v>
      </c>
      <c r="AV1342">
        <v>5604</v>
      </c>
      <c r="AW1342">
        <v>5604</v>
      </c>
      <c r="AX1342">
        <v>1</v>
      </c>
      <c r="AY1342">
        <v>2</v>
      </c>
      <c r="AZ1342">
        <v>400</v>
      </c>
      <c r="BB1342">
        <v>748</v>
      </c>
      <c r="BE1342" t="s">
        <v>3590</v>
      </c>
      <c r="BF1342" t="s">
        <v>3590</v>
      </c>
      <c r="BG1342" t="s">
        <v>31</v>
      </c>
      <c r="BK1342" t="s">
        <v>31</v>
      </c>
      <c r="BL1342" t="s">
        <v>31</v>
      </c>
      <c r="BM1342" s="2">
        <v>42005</v>
      </c>
    </row>
    <row r="1343" spans="1:65">
      <c r="A1343" t="s">
        <v>3547</v>
      </c>
      <c r="B1343">
        <v>56551</v>
      </c>
      <c r="C1343" t="s">
        <v>1908</v>
      </c>
      <c r="D1343">
        <v>6551</v>
      </c>
      <c r="E1343" t="s">
        <v>1908</v>
      </c>
      <c r="F1343" t="s">
        <v>8130</v>
      </c>
      <c r="G1343">
        <v>305</v>
      </c>
      <c r="H1343">
        <v>-307</v>
      </c>
      <c r="I1343" t="s">
        <v>8131</v>
      </c>
      <c r="J1343" t="s">
        <v>6883</v>
      </c>
      <c r="K1343" t="s">
        <v>498</v>
      </c>
      <c r="L1343" t="s">
        <v>27</v>
      </c>
      <c r="M1343">
        <v>454700</v>
      </c>
      <c r="N1343">
        <v>1.1000000000000001</v>
      </c>
      <c r="O1343">
        <v>500.17</v>
      </c>
      <c r="Q1343" t="s">
        <v>2432</v>
      </c>
      <c r="R1343" s="2">
        <v>44927</v>
      </c>
      <c r="S1343">
        <v>5510</v>
      </c>
      <c r="T1343" s="2">
        <v>44562</v>
      </c>
      <c r="U1343" t="s">
        <v>6990</v>
      </c>
      <c r="V1343" t="s">
        <v>6991</v>
      </c>
      <c r="W1343">
        <v>0</v>
      </c>
      <c r="Y1343">
        <v>204</v>
      </c>
      <c r="Z1343" s="2">
        <v>42005</v>
      </c>
      <c r="AE1343" t="s">
        <v>8131</v>
      </c>
      <c r="AF1343" t="s">
        <v>20</v>
      </c>
      <c r="AG1343" t="s">
        <v>21</v>
      </c>
      <c r="AH1343">
        <v>5607</v>
      </c>
      <c r="AI1343">
        <v>1</v>
      </c>
      <c r="AJ1343">
        <v>5540</v>
      </c>
      <c r="AO1343" t="s">
        <v>8130</v>
      </c>
      <c r="AS1343" t="s">
        <v>26</v>
      </c>
      <c r="AU1343">
        <v>5607</v>
      </c>
      <c r="AV1343">
        <v>5607</v>
      </c>
      <c r="AW1343">
        <v>5607</v>
      </c>
      <c r="AX1343">
        <v>1</v>
      </c>
      <c r="AY1343">
        <v>2</v>
      </c>
      <c r="AZ1343">
        <v>400</v>
      </c>
      <c r="BB1343">
        <v>748</v>
      </c>
      <c r="BG1343" t="s">
        <v>31</v>
      </c>
      <c r="BK1343" t="s">
        <v>31</v>
      </c>
      <c r="BL1343" t="s">
        <v>31</v>
      </c>
      <c r="BM1343" s="2">
        <v>42005</v>
      </c>
    </row>
    <row r="1344" spans="1:65">
      <c r="A1344" t="s">
        <v>3550</v>
      </c>
      <c r="B1344">
        <v>56551</v>
      </c>
      <c r="C1344" t="s">
        <v>1908</v>
      </c>
      <c r="D1344">
        <v>6551</v>
      </c>
      <c r="E1344" t="s">
        <v>1908</v>
      </c>
      <c r="F1344" t="s">
        <v>6100</v>
      </c>
      <c r="G1344">
        <v>1</v>
      </c>
      <c r="H1344">
        <v>-2</v>
      </c>
      <c r="I1344" t="s">
        <v>8132</v>
      </c>
      <c r="J1344" t="s">
        <v>6883</v>
      </c>
      <c r="K1344" t="s">
        <v>258</v>
      </c>
      <c r="L1344" t="s">
        <v>27</v>
      </c>
      <c r="M1344">
        <v>3100800</v>
      </c>
      <c r="N1344">
        <v>1.1000000000000001</v>
      </c>
      <c r="O1344">
        <v>3410.88</v>
      </c>
      <c r="Q1344" t="s">
        <v>2154</v>
      </c>
      <c r="R1344" s="2">
        <v>44927</v>
      </c>
      <c r="S1344">
        <v>5510</v>
      </c>
      <c r="T1344" s="2">
        <v>44562</v>
      </c>
      <c r="U1344" t="s">
        <v>6990</v>
      </c>
      <c r="V1344" t="s">
        <v>6991</v>
      </c>
      <c r="W1344">
        <v>0</v>
      </c>
      <c r="Y1344">
        <v>204</v>
      </c>
      <c r="Z1344" s="2">
        <v>42005</v>
      </c>
      <c r="AF1344" t="s">
        <v>20</v>
      </c>
      <c r="AG1344" t="s">
        <v>21</v>
      </c>
      <c r="AH1344">
        <v>5610</v>
      </c>
      <c r="AI1344">
        <v>1</v>
      </c>
      <c r="AJ1344">
        <v>5540</v>
      </c>
      <c r="AO1344" t="s">
        <v>8133</v>
      </c>
      <c r="AP1344" t="s">
        <v>3554</v>
      </c>
      <c r="AS1344" t="s">
        <v>26</v>
      </c>
      <c r="AU1344">
        <v>5610</v>
      </c>
      <c r="AV1344">
        <v>5610</v>
      </c>
      <c r="AW1344">
        <v>5610</v>
      </c>
      <c r="AX1344">
        <v>1</v>
      </c>
      <c r="AY1344">
        <v>2</v>
      </c>
      <c r="AZ1344">
        <v>400</v>
      </c>
      <c r="BB1344">
        <v>748</v>
      </c>
      <c r="BE1344" t="s">
        <v>3553</v>
      </c>
      <c r="BF1344" t="s">
        <v>3553</v>
      </c>
      <c r="BG1344" t="s">
        <v>31</v>
      </c>
      <c r="BK1344" t="s">
        <v>31</v>
      </c>
      <c r="BL1344" t="s">
        <v>31</v>
      </c>
      <c r="BM1344" s="2">
        <v>42005</v>
      </c>
    </row>
    <row r="1345" spans="1:65">
      <c r="A1345" t="s">
        <v>3550</v>
      </c>
      <c r="B1345">
        <v>56551</v>
      </c>
      <c r="C1345" t="s">
        <v>1908</v>
      </c>
      <c r="D1345">
        <v>6551</v>
      </c>
      <c r="E1345" t="s">
        <v>1908</v>
      </c>
      <c r="F1345" t="s">
        <v>6100</v>
      </c>
      <c r="G1345">
        <v>2</v>
      </c>
      <c r="I1345" t="s">
        <v>8132</v>
      </c>
      <c r="J1345" t="s">
        <v>6883</v>
      </c>
      <c r="K1345" t="s">
        <v>200</v>
      </c>
      <c r="M1345">
        <v>219800</v>
      </c>
      <c r="N1345">
        <v>1.1000000000000001</v>
      </c>
      <c r="O1345">
        <v>241.78</v>
      </c>
      <c r="Q1345" t="s">
        <v>2154</v>
      </c>
      <c r="R1345" s="2">
        <v>44927</v>
      </c>
      <c r="S1345">
        <v>5510</v>
      </c>
      <c r="T1345" s="2">
        <v>44562</v>
      </c>
      <c r="U1345" t="s">
        <v>6990</v>
      </c>
      <c r="V1345" t="s">
        <v>6991</v>
      </c>
      <c r="W1345">
        <v>0</v>
      </c>
      <c r="Y1345">
        <v>204</v>
      </c>
      <c r="Z1345" s="2">
        <v>42005</v>
      </c>
      <c r="AF1345" t="s">
        <v>20</v>
      </c>
      <c r="AG1345" t="s">
        <v>21</v>
      </c>
      <c r="AH1345">
        <v>5610</v>
      </c>
      <c r="AI1345">
        <v>1</v>
      </c>
      <c r="AJ1345">
        <v>5540</v>
      </c>
      <c r="AO1345" t="s">
        <v>8133</v>
      </c>
      <c r="AP1345" t="s">
        <v>3554</v>
      </c>
      <c r="AS1345" t="s">
        <v>26</v>
      </c>
      <c r="AU1345">
        <v>5610</v>
      </c>
      <c r="AV1345">
        <v>5610</v>
      </c>
      <c r="AW1345">
        <v>5610</v>
      </c>
      <c r="AX1345">
        <v>2</v>
      </c>
      <c r="AY1345">
        <v>3</v>
      </c>
      <c r="AZ1345">
        <v>400</v>
      </c>
      <c r="BB1345">
        <v>748</v>
      </c>
      <c r="BE1345" t="s">
        <v>8134</v>
      </c>
      <c r="BF1345" t="s">
        <v>8134</v>
      </c>
      <c r="BG1345" t="s">
        <v>31</v>
      </c>
      <c r="BK1345" t="s">
        <v>31</v>
      </c>
      <c r="BL1345" t="s">
        <v>31</v>
      </c>
      <c r="BM1345" s="2">
        <v>42005</v>
      </c>
    </row>
    <row r="1346" spans="1:65">
      <c r="A1346" t="s">
        <v>3692</v>
      </c>
      <c r="B1346">
        <v>56551</v>
      </c>
      <c r="C1346" t="s">
        <v>1908</v>
      </c>
      <c r="D1346">
        <v>6551</v>
      </c>
      <c r="E1346" t="s">
        <v>1908</v>
      </c>
      <c r="F1346" t="s">
        <v>8135</v>
      </c>
      <c r="G1346">
        <v>2</v>
      </c>
      <c r="I1346" t="s">
        <v>8136</v>
      </c>
      <c r="J1346" t="s">
        <v>6883</v>
      </c>
      <c r="K1346" t="s">
        <v>360</v>
      </c>
      <c r="M1346">
        <v>1608800</v>
      </c>
      <c r="N1346">
        <v>1.1000000000000001</v>
      </c>
      <c r="O1346">
        <v>1769.68</v>
      </c>
      <c r="Q1346" t="s">
        <v>3693</v>
      </c>
      <c r="R1346" s="2">
        <v>44927</v>
      </c>
      <c r="S1346">
        <v>5510</v>
      </c>
      <c r="T1346" s="2">
        <v>44562</v>
      </c>
      <c r="U1346" t="s">
        <v>6990</v>
      </c>
      <c r="V1346" t="s">
        <v>6991</v>
      </c>
      <c r="W1346">
        <v>0</v>
      </c>
      <c r="Y1346">
        <v>204</v>
      </c>
      <c r="Z1346" s="2">
        <v>42005</v>
      </c>
      <c r="AC1346" s="2">
        <v>45631</v>
      </c>
      <c r="AE1346" t="s">
        <v>8136</v>
      </c>
      <c r="AF1346" t="s">
        <v>20</v>
      </c>
      <c r="AG1346" t="s">
        <v>21</v>
      </c>
      <c r="AH1346">
        <v>5611</v>
      </c>
      <c r="AI1346">
        <v>1</v>
      </c>
      <c r="AJ1346">
        <v>5540</v>
      </c>
      <c r="AO1346" t="s">
        <v>8135</v>
      </c>
      <c r="AS1346" t="s">
        <v>26</v>
      </c>
      <c r="AU1346">
        <v>5611</v>
      </c>
      <c r="AV1346">
        <v>5611</v>
      </c>
      <c r="AW1346">
        <v>5611</v>
      </c>
      <c r="AX1346">
        <v>1</v>
      </c>
      <c r="AY1346">
        <v>2</v>
      </c>
      <c r="AZ1346">
        <v>400</v>
      </c>
      <c r="BB1346">
        <v>748</v>
      </c>
      <c r="BE1346" t="s">
        <v>3696</v>
      </c>
      <c r="BF1346" t="s">
        <v>3696</v>
      </c>
      <c r="BG1346" t="s">
        <v>31</v>
      </c>
      <c r="BK1346" t="s">
        <v>31</v>
      </c>
      <c r="BL1346" t="s">
        <v>31</v>
      </c>
      <c r="BM1346" s="2">
        <v>42005</v>
      </c>
    </row>
    <row r="1347" spans="1:65">
      <c r="A1347" t="s">
        <v>3917</v>
      </c>
      <c r="B1347">
        <v>56551</v>
      </c>
      <c r="C1347" t="s">
        <v>1908</v>
      </c>
      <c r="D1347">
        <v>6551</v>
      </c>
      <c r="E1347" t="s">
        <v>1908</v>
      </c>
      <c r="F1347" t="s">
        <v>8137</v>
      </c>
      <c r="G1347">
        <v>7</v>
      </c>
      <c r="I1347" t="s">
        <v>8138</v>
      </c>
      <c r="J1347" t="s">
        <v>6883</v>
      </c>
      <c r="K1347" t="s">
        <v>1816</v>
      </c>
      <c r="M1347">
        <v>3485600</v>
      </c>
      <c r="N1347">
        <v>1.1000000000000001</v>
      </c>
      <c r="O1347">
        <v>3834.16</v>
      </c>
      <c r="Q1347" t="s">
        <v>3918</v>
      </c>
      <c r="R1347" s="2">
        <v>44927</v>
      </c>
      <c r="S1347">
        <v>5510</v>
      </c>
      <c r="T1347" s="2">
        <v>44562</v>
      </c>
      <c r="U1347" t="s">
        <v>6990</v>
      </c>
      <c r="V1347" t="s">
        <v>6991</v>
      </c>
      <c r="W1347">
        <v>0</v>
      </c>
      <c r="Y1347">
        <v>204</v>
      </c>
      <c r="Z1347" s="2">
        <v>42005</v>
      </c>
      <c r="AC1347" s="2">
        <v>45633</v>
      </c>
      <c r="AF1347" t="s">
        <v>20</v>
      </c>
      <c r="AG1347" t="s">
        <v>21</v>
      </c>
      <c r="AH1347">
        <v>5614</v>
      </c>
      <c r="AI1347">
        <v>1</v>
      </c>
      <c r="AJ1347">
        <v>5540</v>
      </c>
      <c r="AK1347" t="s">
        <v>3919</v>
      </c>
      <c r="AL1347" t="s">
        <v>3919</v>
      </c>
      <c r="AO1347" t="s">
        <v>3919</v>
      </c>
      <c r="AS1347" t="s">
        <v>26</v>
      </c>
      <c r="AU1347">
        <v>5614</v>
      </c>
      <c r="AV1347">
        <v>5614</v>
      </c>
      <c r="AW1347">
        <v>5614</v>
      </c>
      <c r="AX1347">
        <v>1</v>
      </c>
      <c r="AY1347">
        <v>9</v>
      </c>
      <c r="AZ1347">
        <v>400</v>
      </c>
      <c r="BB1347">
        <v>748</v>
      </c>
      <c r="BG1347" t="s">
        <v>32</v>
      </c>
      <c r="BH1347" t="s">
        <v>34</v>
      </c>
      <c r="BK1347" t="s">
        <v>31</v>
      </c>
      <c r="BL1347" t="s">
        <v>31</v>
      </c>
      <c r="BM1347" s="2">
        <v>42005</v>
      </c>
    </row>
    <row r="1348" spans="1:65">
      <c r="A1348" t="s">
        <v>3917</v>
      </c>
      <c r="B1348">
        <v>56551</v>
      </c>
      <c r="C1348" t="s">
        <v>1908</v>
      </c>
      <c r="D1348">
        <v>6551</v>
      </c>
      <c r="E1348" t="s">
        <v>1908</v>
      </c>
      <c r="F1348" t="s">
        <v>8137</v>
      </c>
      <c r="G1348">
        <v>7</v>
      </c>
      <c r="I1348" t="s">
        <v>8138</v>
      </c>
      <c r="J1348" t="s">
        <v>6877</v>
      </c>
      <c r="K1348" t="s">
        <v>1816</v>
      </c>
      <c r="M1348">
        <v>636700</v>
      </c>
      <c r="N1348">
        <v>1.1000000000000001</v>
      </c>
      <c r="O1348">
        <v>700.37</v>
      </c>
      <c r="Q1348" t="s">
        <v>3918</v>
      </c>
      <c r="R1348" s="2">
        <v>44927</v>
      </c>
      <c r="S1348">
        <v>5510</v>
      </c>
      <c r="T1348" s="2">
        <v>44562</v>
      </c>
      <c r="U1348" t="s">
        <v>6990</v>
      </c>
      <c r="V1348" t="s">
        <v>6991</v>
      </c>
      <c r="W1348">
        <v>0</v>
      </c>
      <c r="Y1348">
        <v>204</v>
      </c>
      <c r="Z1348" s="2">
        <v>42005</v>
      </c>
      <c r="AC1348" s="2">
        <v>45633</v>
      </c>
      <c r="AF1348" t="s">
        <v>20</v>
      </c>
      <c r="AG1348" t="s">
        <v>21</v>
      </c>
      <c r="AH1348">
        <v>5614</v>
      </c>
      <c r="AI1348">
        <v>1</v>
      </c>
      <c r="AJ1348">
        <v>5541</v>
      </c>
      <c r="AK1348" t="s">
        <v>3919</v>
      </c>
      <c r="AL1348" t="s">
        <v>3919</v>
      </c>
      <c r="AO1348" t="s">
        <v>3919</v>
      </c>
      <c r="AS1348" t="s">
        <v>26</v>
      </c>
      <c r="AU1348">
        <v>5614</v>
      </c>
      <c r="AV1348">
        <v>5614</v>
      </c>
      <c r="AW1348">
        <v>5614</v>
      </c>
      <c r="AX1348">
        <v>1</v>
      </c>
      <c r="AY1348">
        <v>10</v>
      </c>
      <c r="AZ1348">
        <v>400</v>
      </c>
      <c r="BB1348">
        <v>748</v>
      </c>
      <c r="BG1348" t="s">
        <v>32</v>
      </c>
      <c r="BH1348" t="s">
        <v>34</v>
      </c>
      <c r="BK1348" t="s">
        <v>31</v>
      </c>
      <c r="BL1348" t="s">
        <v>31</v>
      </c>
      <c r="BM1348" s="2">
        <v>42005</v>
      </c>
    </row>
    <row r="1349" spans="1:65">
      <c r="A1349" t="s">
        <v>3917</v>
      </c>
      <c r="B1349">
        <v>56551</v>
      </c>
      <c r="C1349" t="s">
        <v>1908</v>
      </c>
      <c r="D1349">
        <v>6551</v>
      </c>
      <c r="E1349" t="s">
        <v>1908</v>
      </c>
      <c r="F1349" t="s">
        <v>8137</v>
      </c>
      <c r="G1349">
        <v>7</v>
      </c>
      <c r="I1349" t="s">
        <v>8138</v>
      </c>
      <c r="J1349" t="s">
        <v>6877</v>
      </c>
      <c r="K1349" t="s">
        <v>1816</v>
      </c>
      <c r="M1349">
        <v>82900</v>
      </c>
      <c r="N1349">
        <v>1.1000000000000001</v>
      </c>
      <c r="O1349">
        <v>91.19</v>
      </c>
      <c r="Q1349" t="s">
        <v>3918</v>
      </c>
      <c r="R1349" s="2">
        <v>44927</v>
      </c>
      <c r="S1349">
        <v>5510</v>
      </c>
      <c r="T1349" s="2">
        <v>44562</v>
      </c>
      <c r="U1349" t="s">
        <v>6990</v>
      </c>
      <c r="V1349" t="s">
        <v>6991</v>
      </c>
      <c r="W1349">
        <v>0</v>
      </c>
      <c r="Y1349">
        <v>204</v>
      </c>
      <c r="Z1349" s="2">
        <v>42005</v>
      </c>
      <c r="AC1349" s="2">
        <v>45633</v>
      </c>
      <c r="AF1349" t="s">
        <v>20</v>
      </c>
      <c r="AG1349" t="s">
        <v>21</v>
      </c>
      <c r="AH1349">
        <v>5614</v>
      </c>
      <c r="AI1349">
        <v>1</v>
      </c>
      <c r="AJ1349">
        <v>5541</v>
      </c>
      <c r="AK1349" t="s">
        <v>3919</v>
      </c>
      <c r="AL1349" t="s">
        <v>3919</v>
      </c>
      <c r="AO1349" t="s">
        <v>3919</v>
      </c>
      <c r="AS1349" t="s">
        <v>26</v>
      </c>
      <c r="AU1349">
        <v>5614</v>
      </c>
      <c r="AV1349">
        <v>5614</v>
      </c>
      <c r="AW1349">
        <v>5614</v>
      </c>
      <c r="AX1349">
        <v>2</v>
      </c>
      <c r="AY1349">
        <v>11</v>
      </c>
      <c r="AZ1349">
        <v>400</v>
      </c>
      <c r="BB1349">
        <v>748</v>
      </c>
      <c r="BG1349" t="s">
        <v>32</v>
      </c>
      <c r="BH1349" t="s">
        <v>34</v>
      </c>
      <c r="BK1349" t="s">
        <v>31</v>
      </c>
      <c r="BL1349" t="s">
        <v>31</v>
      </c>
      <c r="BM1349" s="2">
        <v>42005</v>
      </c>
    </row>
    <row r="1350" spans="1:65">
      <c r="A1350" t="s">
        <v>3702</v>
      </c>
      <c r="B1350">
        <v>56551</v>
      </c>
      <c r="C1350" t="s">
        <v>1908</v>
      </c>
      <c r="D1350">
        <v>6551</v>
      </c>
      <c r="E1350" t="s">
        <v>1908</v>
      </c>
      <c r="F1350" t="s">
        <v>478</v>
      </c>
      <c r="G1350">
        <v>2</v>
      </c>
      <c r="H1350" t="e">
        <f>-A</f>
        <v>#NAME?</v>
      </c>
      <c r="I1350" t="s">
        <v>8139</v>
      </c>
      <c r="J1350" t="s">
        <v>6883</v>
      </c>
      <c r="K1350" t="s">
        <v>473</v>
      </c>
      <c r="M1350">
        <v>571200</v>
      </c>
      <c r="N1350">
        <v>1.1000000000000001</v>
      </c>
      <c r="O1350">
        <v>628.32000000000005</v>
      </c>
      <c r="Q1350" t="s">
        <v>3703</v>
      </c>
      <c r="R1350" s="2">
        <v>44927</v>
      </c>
      <c r="S1350">
        <v>5510</v>
      </c>
      <c r="T1350" s="2">
        <v>44562</v>
      </c>
      <c r="U1350" t="s">
        <v>6990</v>
      </c>
      <c r="V1350" t="s">
        <v>6991</v>
      </c>
      <c r="W1350">
        <v>0</v>
      </c>
      <c r="Y1350">
        <v>204</v>
      </c>
      <c r="Z1350" s="2">
        <v>42005</v>
      </c>
      <c r="AF1350" t="s">
        <v>20</v>
      </c>
      <c r="AG1350" t="s">
        <v>21</v>
      </c>
      <c r="AH1350">
        <v>5617</v>
      </c>
      <c r="AI1350">
        <v>1</v>
      </c>
      <c r="AJ1350">
        <v>5540</v>
      </c>
      <c r="AO1350" t="s">
        <v>8140</v>
      </c>
      <c r="AS1350" t="s">
        <v>26</v>
      </c>
      <c r="AU1350">
        <v>5617</v>
      </c>
      <c r="AV1350">
        <v>5617</v>
      </c>
      <c r="AW1350">
        <v>5617</v>
      </c>
      <c r="AX1350">
        <v>1</v>
      </c>
      <c r="AY1350">
        <v>2</v>
      </c>
      <c r="AZ1350">
        <v>400</v>
      </c>
      <c r="BB1350">
        <v>748</v>
      </c>
      <c r="BG1350" t="s">
        <v>31</v>
      </c>
      <c r="BK1350" t="s">
        <v>31</v>
      </c>
      <c r="BL1350" t="s">
        <v>31</v>
      </c>
      <c r="BM1350" s="2">
        <v>42005</v>
      </c>
    </row>
    <row r="1351" spans="1:65">
      <c r="A1351" t="s">
        <v>3706</v>
      </c>
      <c r="B1351">
        <v>56551</v>
      </c>
      <c r="C1351" t="s">
        <v>1908</v>
      </c>
      <c r="D1351">
        <v>6551</v>
      </c>
      <c r="E1351" t="s">
        <v>1908</v>
      </c>
      <c r="F1351" t="s">
        <v>8141</v>
      </c>
      <c r="G1351">
        <v>38</v>
      </c>
      <c r="I1351" t="s">
        <v>8142</v>
      </c>
      <c r="J1351" t="s">
        <v>6883</v>
      </c>
      <c r="K1351" t="s">
        <v>1528</v>
      </c>
      <c r="M1351">
        <v>1742700</v>
      </c>
      <c r="N1351">
        <v>1.1000000000000001</v>
      </c>
      <c r="O1351">
        <v>1916.97</v>
      </c>
      <c r="Q1351" t="s">
        <v>3707</v>
      </c>
      <c r="R1351" s="2">
        <v>44927</v>
      </c>
      <c r="S1351">
        <v>5510</v>
      </c>
      <c r="T1351" s="2">
        <v>44562</v>
      </c>
      <c r="U1351" t="s">
        <v>6990</v>
      </c>
      <c r="V1351" t="s">
        <v>6991</v>
      </c>
      <c r="W1351">
        <v>0</v>
      </c>
      <c r="Y1351">
        <v>204</v>
      </c>
      <c r="Z1351" s="2">
        <v>42005</v>
      </c>
      <c r="AE1351" t="s">
        <v>8142</v>
      </c>
      <c r="AF1351" t="s">
        <v>20</v>
      </c>
      <c r="AG1351" t="s">
        <v>21</v>
      </c>
      <c r="AH1351">
        <v>5619</v>
      </c>
      <c r="AI1351">
        <v>1</v>
      </c>
      <c r="AJ1351">
        <v>5540</v>
      </c>
      <c r="AO1351" t="s">
        <v>8141</v>
      </c>
      <c r="AS1351" t="s">
        <v>26</v>
      </c>
      <c r="AU1351">
        <v>5619</v>
      </c>
      <c r="AV1351">
        <v>5619</v>
      </c>
      <c r="AW1351">
        <v>5619</v>
      </c>
      <c r="AX1351">
        <v>1</v>
      </c>
      <c r="AY1351">
        <v>2</v>
      </c>
      <c r="AZ1351">
        <v>400</v>
      </c>
      <c r="BB1351">
        <v>748</v>
      </c>
      <c r="BG1351" t="s">
        <v>31</v>
      </c>
      <c r="BK1351" t="s">
        <v>31</v>
      </c>
      <c r="BL1351" t="s">
        <v>31</v>
      </c>
      <c r="BM1351" s="2">
        <v>42005</v>
      </c>
    </row>
    <row r="1352" spans="1:65">
      <c r="A1352" t="s">
        <v>4464</v>
      </c>
      <c r="B1352">
        <v>56551</v>
      </c>
      <c r="C1352" t="s">
        <v>1908</v>
      </c>
      <c r="D1352">
        <v>6551</v>
      </c>
      <c r="E1352" t="s">
        <v>1908</v>
      </c>
      <c r="F1352" t="s">
        <v>8119</v>
      </c>
      <c r="G1352">
        <v>330</v>
      </c>
      <c r="H1352">
        <v>-336</v>
      </c>
      <c r="I1352" t="s">
        <v>8132</v>
      </c>
      <c r="J1352" t="s">
        <v>6883</v>
      </c>
      <c r="K1352" t="s">
        <v>360</v>
      </c>
      <c r="L1352" t="s">
        <v>27</v>
      </c>
      <c r="M1352">
        <v>4593000</v>
      </c>
      <c r="N1352">
        <v>1.1000000000000001</v>
      </c>
      <c r="O1352">
        <v>5052.3</v>
      </c>
      <c r="Q1352" t="s">
        <v>3529</v>
      </c>
      <c r="R1352" s="2">
        <v>44927</v>
      </c>
      <c r="S1352">
        <v>5510</v>
      </c>
      <c r="T1352" s="2">
        <v>44562</v>
      </c>
      <c r="U1352" t="s">
        <v>6990</v>
      </c>
      <c r="V1352" t="s">
        <v>6991</v>
      </c>
      <c r="W1352">
        <v>0</v>
      </c>
      <c r="Y1352">
        <v>204</v>
      </c>
      <c r="Z1352" s="2">
        <v>42005</v>
      </c>
      <c r="AE1352" t="s">
        <v>8132</v>
      </c>
      <c r="AF1352" t="s">
        <v>20</v>
      </c>
      <c r="AG1352" t="s">
        <v>21</v>
      </c>
      <c r="AH1352">
        <v>5623</v>
      </c>
      <c r="AI1352">
        <v>1</v>
      </c>
      <c r="AJ1352">
        <v>5540</v>
      </c>
      <c r="AO1352" t="s">
        <v>8119</v>
      </c>
      <c r="AS1352" t="s">
        <v>26</v>
      </c>
      <c r="AU1352">
        <v>5623</v>
      </c>
      <c r="AV1352">
        <v>5623</v>
      </c>
      <c r="AW1352">
        <v>5623</v>
      </c>
      <c r="AX1352">
        <v>1</v>
      </c>
      <c r="AY1352">
        <v>3</v>
      </c>
      <c r="AZ1352">
        <v>400</v>
      </c>
      <c r="BB1352">
        <v>748</v>
      </c>
      <c r="BE1352" t="s">
        <v>4466</v>
      </c>
      <c r="BF1352" t="s">
        <v>4466</v>
      </c>
      <c r="BG1352" t="s">
        <v>32</v>
      </c>
      <c r="BH1352" t="s">
        <v>34</v>
      </c>
      <c r="BK1352" t="s">
        <v>31</v>
      </c>
      <c r="BL1352" t="s">
        <v>31</v>
      </c>
      <c r="BM1352" s="2">
        <v>42005</v>
      </c>
    </row>
    <row r="1353" spans="1:65">
      <c r="A1353" t="s">
        <v>4439</v>
      </c>
      <c r="B1353">
        <v>56551</v>
      </c>
      <c r="C1353" t="s">
        <v>1908</v>
      </c>
      <c r="D1353">
        <v>6551</v>
      </c>
      <c r="E1353" t="s">
        <v>1908</v>
      </c>
      <c r="F1353" t="s">
        <v>8143</v>
      </c>
      <c r="G1353">
        <v>38</v>
      </c>
      <c r="I1353" t="s">
        <v>8144</v>
      </c>
      <c r="J1353" t="s">
        <v>6883</v>
      </c>
      <c r="K1353" t="s">
        <v>473</v>
      </c>
      <c r="M1353">
        <v>1951500</v>
      </c>
      <c r="N1353">
        <v>1.1000000000000001</v>
      </c>
      <c r="O1353">
        <v>2146.65</v>
      </c>
      <c r="Q1353" t="s">
        <v>2631</v>
      </c>
      <c r="R1353" s="2">
        <v>44927</v>
      </c>
      <c r="S1353">
        <v>5510</v>
      </c>
      <c r="T1353" s="2">
        <v>44562</v>
      </c>
      <c r="U1353" t="s">
        <v>6990</v>
      </c>
      <c r="V1353" t="s">
        <v>6991</v>
      </c>
      <c r="W1353">
        <v>0</v>
      </c>
      <c r="Y1353">
        <v>204</v>
      </c>
      <c r="Z1353" s="2">
        <v>42005</v>
      </c>
      <c r="AF1353" t="s">
        <v>20</v>
      </c>
      <c r="AG1353" t="s">
        <v>21</v>
      </c>
      <c r="AH1353">
        <v>5625</v>
      </c>
      <c r="AI1353">
        <v>1</v>
      </c>
      <c r="AJ1353">
        <v>5540</v>
      </c>
      <c r="AO1353" t="s">
        <v>8143</v>
      </c>
      <c r="AS1353" t="s">
        <v>26</v>
      </c>
      <c r="AU1353">
        <v>5625</v>
      </c>
      <c r="AV1353">
        <v>5625</v>
      </c>
      <c r="AW1353">
        <v>5625</v>
      </c>
      <c r="AX1353">
        <v>1</v>
      </c>
      <c r="AY1353">
        <v>2</v>
      </c>
      <c r="AZ1353">
        <v>400</v>
      </c>
      <c r="BB1353">
        <v>748</v>
      </c>
      <c r="BG1353" t="s">
        <v>32</v>
      </c>
      <c r="BH1353" t="s">
        <v>645</v>
      </c>
      <c r="BK1353" t="s">
        <v>31</v>
      </c>
      <c r="BL1353" t="s">
        <v>31</v>
      </c>
      <c r="BM1353" s="2">
        <v>42005</v>
      </c>
    </row>
    <row r="1354" spans="1:65">
      <c r="A1354" t="s">
        <v>4476</v>
      </c>
      <c r="B1354">
        <v>56551</v>
      </c>
      <c r="C1354" t="s">
        <v>1908</v>
      </c>
      <c r="D1354">
        <v>6551</v>
      </c>
      <c r="E1354" t="s">
        <v>1908</v>
      </c>
      <c r="F1354" t="s">
        <v>8145</v>
      </c>
      <c r="G1354">
        <v>12</v>
      </c>
      <c r="I1354" t="s">
        <v>8146</v>
      </c>
      <c r="J1354" t="s">
        <v>6883</v>
      </c>
      <c r="K1354" t="s">
        <v>1850</v>
      </c>
      <c r="M1354">
        <v>1457300</v>
      </c>
      <c r="N1354">
        <v>1.1000000000000001</v>
      </c>
      <c r="O1354">
        <v>1603.03</v>
      </c>
      <c r="Q1354" t="s">
        <v>4477</v>
      </c>
      <c r="R1354" s="2">
        <v>44927</v>
      </c>
      <c r="S1354">
        <v>5510</v>
      </c>
      <c r="T1354" s="2">
        <v>44562</v>
      </c>
      <c r="U1354" t="s">
        <v>6990</v>
      </c>
      <c r="V1354" t="s">
        <v>6991</v>
      </c>
      <c r="W1354">
        <v>0</v>
      </c>
      <c r="Y1354">
        <v>204</v>
      </c>
      <c r="Z1354" s="2">
        <v>42005</v>
      </c>
      <c r="AE1354" t="s">
        <v>8146</v>
      </c>
      <c r="AF1354" t="s">
        <v>20</v>
      </c>
      <c r="AG1354" t="s">
        <v>21</v>
      </c>
      <c r="AH1354">
        <v>5628</v>
      </c>
      <c r="AI1354">
        <v>1</v>
      </c>
      <c r="AJ1354">
        <v>5540</v>
      </c>
      <c r="AO1354" t="s">
        <v>8145</v>
      </c>
      <c r="AS1354" t="s">
        <v>26</v>
      </c>
      <c r="AU1354">
        <v>5628</v>
      </c>
      <c r="AV1354">
        <v>5628</v>
      </c>
      <c r="AW1354">
        <v>5628</v>
      </c>
      <c r="AX1354">
        <v>1</v>
      </c>
      <c r="AY1354">
        <v>2</v>
      </c>
      <c r="AZ1354">
        <v>400</v>
      </c>
      <c r="BB1354">
        <v>748</v>
      </c>
      <c r="BG1354" t="s">
        <v>31</v>
      </c>
      <c r="BK1354" t="s">
        <v>31</v>
      </c>
      <c r="BL1354" t="s">
        <v>31</v>
      </c>
      <c r="BM1354" s="2">
        <v>42005</v>
      </c>
    </row>
    <row r="1355" spans="1:65">
      <c r="A1355" t="s">
        <v>4313</v>
      </c>
      <c r="B1355">
        <v>56551</v>
      </c>
      <c r="C1355" t="s">
        <v>1908</v>
      </c>
      <c r="D1355">
        <v>6551</v>
      </c>
      <c r="E1355" t="s">
        <v>1908</v>
      </c>
      <c r="F1355" t="s">
        <v>482</v>
      </c>
      <c r="G1355">
        <v>4</v>
      </c>
      <c r="I1355" t="s">
        <v>8118</v>
      </c>
      <c r="J1355" t="s">
        <v>6883</v>
      </c>
      <c r="K1355" t="s">
        <v>206</v>
      </c>
      <c r="M1355">
        <v>908500</v>
      </c>
      <c r="N1355">
        <v>1.1000000000000001</v>
      </c>
      <c r="O1355">
        <v>999.35</v>
      </c>
      <c r="Q1355" t="s">
        <v>3576</v>
      </c>
      <c r="R1355" s="2">
        <v>44927</v>
      </c>
      <c r="S1355">
        <v>5510</v>
      </c>
      <c r="T1355" s="2">
        <v>44562</v>
      </c>
      <c r="U1355" t="s">
        <v>6990</v>
      </c>
      <c r="V1355" t="s">
        <v>6991</v>
      </c>
      <c r="W1355">
        <v>0</v>
      </c>
      <c r="Y1355">
        <v>204</v>
      </c>
      <c r="Z1355" s="2">
        <v>42005</v>
      </c>
      <c r="AE1355" t="s">
        <v>8118</v>
      </c>
      <c r="AF1355" t="s">
        <v>20</v>
      </c>
      <c r="AG1355" t="s">
        <v>21</v>
      </c>
      <c r="AH1355">
        <v>5630</v>
      </c>
      <c r="AI1355">
        <v>1</v>
      </c>
      <c r="AJ1355">
        <v>5540</v>
      </c>
      <c r="AO1355" t="s">
        <v>482</v>
      </c>
      <c r="AS1355" t="s">
        <v>26</v>
      </c>
      <c r="AU1355">
        <v>5630</v>
      </c>
      <c r="AV1355">
        <v>5630</v>
      </c>
      <c r="AW1355">
        <v>5630</v>
      </c>
      <c r="AX1355">
        <v>1</v>
      </c>
      <c r="AY1355">
        <v>2</v>
      </c>
      <c r="AZ1355">
        <v>400</v>
      </c>
      <c r="BB1355">
        <v>748</v>
      </c>
      <c r="BG1355" t="s">
        <v>31</v>
      </c>
      <c r="BK1355" t="s">
        <v>31</v>
      </c>
      <c r="BL1355" t="s">
        <v>31</v>
      </c>
      <c r="BM1355" s="2">
        <v>42005</v>
      </c>
    </row>
    <row r="1356" spans="1:65">
      <c r="A1356">
        <v>54999</v>
      </c>
      <c r="B1356">
        <v>56551</v>
      </c>
      <c r="C1356" t="s">
        <v>1908</v>
      </c>
      <c r="D1356">
        <v>6551</v>
      </c>
      <c r="E1356" t="s">
        <v>1908</v>
      </c>
      <c r="F1356" t="s">
        <v>8125</v>
      </c>
      <c r="G1356">
        <v>200</v>
      </c>
      <c r="I1356" t="s">
        <v>8147</v>
      </c>
      <c r="J1356" t="s">
        <v>6883</v>
      </c>
      <c r="K1356" t="s">
        <v>200</v>
      </c>
      <c r="L1356" t="s">
        <v>27</v>
      </c>
      <c r="M1356">
        <v>285500</v>
      </c>
      <c r="N1356">
        <v>1.1000000000000001</v>
      </c>
      <c r="O1356">
        <v>314.05</v>
      </c>
      <c r="Q1356" t="s">
        <v>2114</v>
      </c>
      <c r="R1356" s="2">
        <v>44927</v>
      </c>
      <c r="S1356">
        <v>5510</v>
      </c>
      <c r="T1356" s="2">
        <v>44562</v>
      </c>
      <c r="U1356" t="s">
        <v>6990</v>
      </c>
      <c r="V1356" t="s">
        <v>6991</v>
      </c>
      <c r="W1356">
        <v>0</v>
      </c>
      <c r="Y1356">
        <v>204</v>
      </c>
      <c r="Z1356" s="2">
        <v>42005</v>
      </c>
      <c r="AE1356" t="s">
        <v>8147</v>
      </c>
      <c r="AF1356" t="s">
        <v>20</v>
      </c>
      <c r="AG1356" t="s">
        <v>21</v>
      </c>
      <c r="AH1356">
        <v>5631</v>
      </c>
      <c r="AI1356">
        <v>1</v>
      </c>
      <c r="AJ1356">
        <v>5540</v>
      </c>
      <c r="AO1356" t="s">
        <v>8125</v>
      </c>
      <c r="AS1356" t="s">
        <v>26</v>
      </c>
      <c r="AU1356">
        <v>5631</v>
      </c>
      <c r="AV1356">
        <v>5631</v>
      </c>
      <c r="AW1356">
        <v>5631</v>
      </c>
      <c r="AX1356">
        <v>1</v>
      </c>
      <c r="AY1356">
        <v>1</v>
      </c>
      <c r="AZ1356">
        <v>400</v>
      </c>
      <c r="BB1356">
        <v>748</v>
      </c>
      <c r="BE1356" t="s">
        <v>2117</v>
      </c>
      <c r="BF1356" t="s">
        <v>2117</v>
      </c>
      <c r="BG1356" t="s">
        <v>31</v>
      </c>
      <c r="BK1356" t="s">
        <v>31</v>
      </c>
      <c r="BL1356" t="s">
        <v>31</v>
      </c>
      <c r="BM1356" s="2">
        <v>42005</v>
      </c>
    </row>
    <row r="1357" spans="1:65">
      <c r="A1357">
        <v>79746</v>
      </c>
      <c r="B1357">
        <v>56551</v>
      </c>
      <c r="C1357" t="s">
        <v>1908</v>
      </c>
      <c r="D1357">
        <v>6551</v>
      </c>
      <c r="E1357" t="s">
        <v>1908</v>
      </c>
      <c r="F1357" t="s">
        <v>8148</v>
      </c>
      <c r="G1357">
        <v>1</v>
      </c>
      <c r="I1357" t="s">
        <v>8149</v>
      </c>
      <c r="J1357" t="s">
        <v>6883</v>
      </c>
      <c r="K1357" t="s">
        <v>918</v>
      </c>
      <c r="M1357">
        <v>304400</v>
      </c>
      <c r="N1357">
        <v>1.1000000000000001</v>
      </c>
      <c r="O1357">
        <v>334.84</v>
      </c>
      <c r="Q1357" t="s">
        <v>2243</v>
      </c>
      <c r="R1357" s="2">
        <v>44927</v>
      </c>
      <c r="S1357">
        <v>5510</v>
      </c>
      <c r="T1357" s="2">
        <v>44562</v>
      </c>
      <c r="U1357" t="s">
        <v>6990</v>
      </c>
      <c r="V1357" t="s">
        <v>6991</v>
      </c>
      <c r="W1357">
        <v>0</v>
      </c>
      <c r="Y1357">
        <v>204</v>
      </c>
      <c r="Z1357" s="2">
        <v>42005</v>
      </c>
      <c r="AE1357" t="s">
        <v>8149</v>
      </c>
      <c r="AF1357" t="s">
        <v>20</v>
      </c>
      <c r="AG1357" t="s">
        <v>21</v>
      </c>
      <c r="AH1357">
        <v>5632</v>
      </c>
      <c r="AI1357">
        <v>1</v>
      </c>
      <c r="AJ1357">
        <v>5540</v>
      </c>
      <c r="AO1357" t="s">
        <v>8148</v>
      </c>
      <c r="AS1357" t="s">
        <v>26</v>
      </c>
      <c r="AU1357">
        <v>5632</v>
      </c>
      <c r="AV1357">
        <v>5632</v>
      </c>
      <c r="AW1357">
        <v>5632</v>
      </c>
      <c r="AX1357">
        <v>1</v>
      </c>
      <c r="AY1357">
        <v>1</v>
      </c>
      <c r="AZ1357">
        <v>400</v>
      </c>
      <c r="BB1357">
        <v>748</v>
      </c>
      <c r="BG1357" t="s">
        <v>31</v>
      </c>
      <c r="BK1357" t="s">
        <v>31</v>
      </c>
      <c r="BL1357" t="s">
        <v>31</v>
      </c>
      <c r="BM1357" s="2">
        <v>42005</v>
      </c>
    </row>
    <row r="1358" spans="1:65">
      <c r="A1358" t="s">
        <v>4589</v>
      </c>
      <c r="B1358">
        <v>56551</v>
      </c>
      <c r="C1358" t="s">
        <v>1908</v>
      </c>
      <c r="D1358">
        <v>6551</v>
      </c>
      <c r="E1358" t="s">
        <v>1908</v>
      </c>
      <c r="F1358" t="s">
        <v>8150</v>
      </c>
      <c r="G1358">
        <v>17</v>
      </c>
      <c r="I1358" t="s">
        <v>8151</v>
      </c>
      <c r="J1358" t="s">
        <v>6883</v>
      </c>
      <c r="K1358" t="s">
        <v>200</v>
      </c>
      <c r="M1358">
        <v>1457300</v>
      </c>
      <c r="N1358">
        <v>1.1000000000000001</v>
      </c>
      <c r="O1358">
        <v>1603.03</v>
      </c>
      <c r="Q1358" t="s">
        <v>4590</v>
      </c>
      <c r="R1358" s="2">
        <v>44927</v>
      </c>
      <c r="S1358">
        <v>5510</v>
      </c>
      <c r="T1358" s="2">
        <v>44562</v>
      </c>
      <c r="U1358" t="s">
        <v>6990</v>
      </c>
      <c r="V1358" t="s">
        <v>6991</v>
      </c>
      <c r="W1358">
        <v>0</v>
      </c>
      <c r="Y1358">
        <v>204</v>
      </c>
      <c r="Z1358" s="2">
        <v>42005</v>
      </c>
      <c r="AE1358" t="s">
        <v>8151</v>
      </c>
      <c r="AF1358" t="s">
        <v>20</v>
      </c>
      <c r="AG1358" t="s">
        <v>21</v>
      </c>
      <c r="AH1358">
        <v>5633</v>
      </c>
      <c r="AI1358">
        <v>1</v>
      </c>
      <c r="AJ1358">
        <v>5540</v>
      </c>
      <c r="AO1358" t="s">
        <v>8150</v>
      </c>
      <c r="AS1358" t="s">
        <v>26</v>
      </c>
      <c r="AU1358">
        <v>5633</v>
      </c>
      <c r="AV1358">
        <v>5633</v>
      </c>
      <c r="AW1358">
        <v>5633</v>
      </c>
      <c r="AX1358">
        <v>1</v>
      </c>
      <c r="AY1358">
        <v>2</v>
      </c>
      <c r="AZ1358">
        <v>400</v>
      </c>
      <c r="BB1358">
        <v>748</v>
      </c>
      <c r="BE1358" t="s">
        <v>4593</v>
      </c>
      <c r="BF1358" t="s">
        <v>4593</v>
      </c>
      <c r="BG1358" t="s">
        <v>31</v>
      </c>
      <c r="BK1358" t="s">
        <v>31</v>
      </c>
      <c r="BL1358" t="s">
        <v>31</v>
      </c>
      <c r="BM1358" s="2">
        <v>42005</v>
      </c>
    </row>
    <row r="1359" spans="1:65">
      <c r="A1359" t="s">
        <v>4589</v>
      </c>
      <c r="B1359">
        <v>56551</v>
      </c>
      <c r="C1359" t="s">
        <v>1908</v>
      </c>
      <c r="D1359">
        <v>6551</v>
      </c>
      <c r="E1359" t="s">
        <v>1908</v>
      </c>
      <c r="F1359" t="s">
        <v>8150</v>
      </c>
      <c r="G1359">
        <v>17</v>
      </c>
      <c r="I1359" t="s">
        <v>8151</v>
      </c>
      <c r="J1359" t="s">
        <v>6877</v>
      </c>
      <c r="K1359" t="s">
        <v>200</v>
      </c>
      <c r="M1359">
        <v>15400</v>
      </c>
      <c r="N1359">
        <v>1.1000000000000001</v>
      </c>
      <c r="O1359">
        <v>16.940000000000001</v>
      </c>
      <c r="Q1359" t="s">
        <v>4590</v>
      </c>
      <c r="R1359" s="2">
        <v>44927</v>
      </c>
      <c r="S1359">
        <v>5510</v>
      </c>
      <c r="T1359" s="2">
        <v>44562</v>
      </c>
      <c r="U1359" t="s">
        <v>6990</v>
      </c>
      <c r="V1359" t="s">
        <v>6991</v>
      </c>
      <c r="W1359">
        <v>0</v>
      </c>
      <c r="Y1359">
        <v>204</v>
      </c>
      <c r="Z1359" s="2">
        <v>42005</v>
      </c>
      <c r="AE1359" t="s">
        <v>8151</v>
      </c>
      <c r="AF1359" t="s">
        <v>20</v>
      </c>
      <c r="AG1359" t="s">
        <v>21</v>
      </c>
      <c r="AH1359">
        <v>5633</v>
      </c>
      <c r="AI1359">
        <v>1</v>
      </c>
      <c r="AJ1359">
        <v>5541</v>
      </c>
      <c r="AO1359" t="s">
        <v>8150</v>
      </c>
      <c r="AS1359" t="s">
        <v>26</v>
      </c>
      <c r="AU1359">
        <v>5633</v>
      </c>
      <c r="AV1359">
        <v>5633</v>
      </c>
      <c r="AW1359">
        <v>5633</v>
      </c>
      <c r="AX1359">
        <v>1</v>
      </c>
      <c r="AY1359">
        <v>3</v>
      </c>
      <c r="AZ1359">
        <v>400</v>
      </c>
      <c r="BB1359">
        <v>748</v>
      </c>
      <c r="BE1359" t="s">
        <v>4593</v>
      </c>
      <c r="BF1359" t="s">
        <v>4593</v>
      </c>
      <c r="BG1359" t="s">
        <v>31</v>
      </c>
      <c r="BK1359" t="s">
        <v>31</v>
      </c>
      <c r="BL1359" t="s">
        <v>31</v>
      </c>
      <c r="BM1359" s="2">
        <v>42005</v>
      </c>
    </row>
    <row r="1360" spans="1:65">
      <c r="A1360" t="s">
        <v>4515</v>
      </c>
      <c r="B1360">
        <v>56551</v>
      </c>
      <c r="C1360" t="s">
        <v>1908</v>
      </c>
      <c r="D1360">
        <v>6551</v>
      </c>
      <c r="E1360" t="s">
        <v>1908</v>
      </c>
      <c r="F1360" t="s">
        <v>503</v>
      </c>
      <c r="G1360">
        <v>44</v>
      </c>
      <c r="I1360" t="s">
        <v>8152</v>
      </c>
      <c r="J1360" t="s">
        <v>6883</v>
      </c>
      <c r="K1360" t="s">
        <v>504</v>
      </c>
      <c r="M1360">
        <v>303200</v>
      </c>
      <c r="N1360">
        <v>1.1000000000000001</v>
      </c>
      <c r="O1360">
        <v>333.52</v>
      </c>
      <c r="Q1360" t="s">
        <v>4516</v>
      </c>
      <c r="R1360" s="2">
        <v>44927</v>
      </c>
      <c r="S1360">
        <v>5510</v>
      </c>
      <c r="T1360" s="2">
        <v>44562</v>
      </c>
      <c r="U1360" t="s">
        <v>6990</v>
      </c>
      <c r="V1360" t="s">
        <v>6991</v>
      </c>
      <c r="W1360">
        <v>0</v>
      </c>
      <c r="Y1360">
        <v>204</v>
      </c>
      <c r="Z1360" s="2">
        <v>42005</v>
      </c>
      <c r="AF1360" t="s">
        <v>20</v>
      </c>
      <c r="AG1360" t="s">
        <v>21</v>
      </c>
      <c r="AH1360">
        <v>5636</v>
      </c>
      <c r="AI1360">
        <v>1</v>
      </c>
      <c r="AJ1360">
        <v>5540</v>
      </c>
      <c r="AO1360" t="s">
        <v>4517</v>
      </c>
      <c r="AP1360" t="s">
        <v>619</v>
      </c>
      <c r="AS1360" t="s">
        <v>26</v>
      </c>
      <c r="AU1360">
        <v>5636</v>
      </c>
      <c r="AV1360">
        <v>5636</v>
      </c>
      <c r="AW1360">
        <v>5636</v>
      </c>
      <c r="AX1360">
        <v>1</v>
      </c>
      <c r="AY1360">
        <v>3</v>
      </c>
      <c r="AZ1360">
        <v>400</v>
      </c>
      <c r="BB1360">
        <v>748</v>
      </c>
      <c r="BG1360" t="s">
        <v>31</v>
      </c>
      <c r="BK1360" t="s">
        <v>31</v>
      </c>
      <c r="BL1360" t="s">
        <v>31</v>
      </c>
      <c r="BM1360" s="2">
        <v>42005</v>
      </c>
    </row>
    <row r="1361" spans="1:65">
      <c r="A1361" t="s">
        <v>4515</v>
      </c>
      <c r="B1361">
        <v>56551</v>
      </c>
      <c r="C1361" t="s">
        <v>1908</v>
      </c>
      <c r="D1361">
        <v>6551</v>
      </c>
      <c r="E1361" t="s">
        <v>1908</v>
      </c>
      <c r="F1361" t="s">
        <v>503</v>
      </c>
      <c r="G1361">
        <v>44</v>
      </c>
      <c r="I1361" t="s">
        <v>8152</v>
      </c>
      <c r="J1361" t="s">
        <v>6883</v>
      </c>
      <c r="K1361" t="s">
        <v>619</v>
      </c>
      <c r="M1361">
        <v>27000</v>
      </c>
      <c r="N1361">
        <v>1.1000000000000001</v>
      </c>
      <c r="O1361">
        <v>29.7</v>
      </c>
      <c r="Q1361" t="s">
        <v>4516</v>
      </c>
      <c r="R1361" s="2">
        <v>44927</v>
      </c>
      <c r="S1361">
        <v>5510</v>
      </c>
      <c r="T1361" s="2">
        <v>44562</v>
      </c>
      <c r="U1361" t="s">
        <v>6990</v>
      </c>
      <c r="V1361" t="s">
        <v>6991</v>
      </c>
      <c r="W1361">
        <v>0</v>
      </c>
      <c r="Y1361">
        <v>204</v>
      </c>
      <c r="Z1361" s="2">
        <v>42005</v>
      </c>
      <c r="AF1361" t="s">
        <v>20</v>
      </c>
      <c r="AG1361" t="s">
        <v>21</v>
      </c>
      <c r="AH1361">
        <v>5636</v>
      </c>
      <c r="AI1361">
        <v>1</v>
      </c>
      <c r="AJ1361">
        <v>5540</v>
      </c>
      <c r="AO1361" t="s">
        <v>4517</v>
      </c>
      <c r="AP1361" t="s">
        <v>619</v>
      </c>
      <c r="AS1361" t="s">
        <v>26</v>
      </c>
      <c r="AU1361">
        <v>5636</v>
      </c>
      <c r="AV1361">
        <v>5636</v>
      </c>
      <c r="AW1361">
        <v>5636</v>
      </c>
      <c r="AX1361">
        <v>2</v>
      </c>
      <c r="AY1361">
        <v>4</v>
      </c>
      <c r="AZ1361">
        <v>400</v>
      </c>
      <c r="BB1361">
        <v>748</v>
      </c>
      <c r="BG1361" t="s">
        <v>31</v>
      </c>
      <c r="BK1361" t="s">
        <v>31</v>
      </c>
      <c r="BL1361" t="s">
        <v>31</v>
      </c>
      <c r="BM1361" s="2">
        <v>42005</v>
      </c>
    </row>
    <row r="1362" spans="1:65">
      <c r="A1362">
        <v>22301</v>
      </c>
      <c r="B1362">
        <v>56551</v>
      </c>
      <c r="C1362" t="s">
        <v>1908</v>
      </c>
      <c r="D1362">
        <v>6551</v>
      </c>
      <c r="E1362" t="s">
        <v>1908</v>
      </c>
      <c r="F1362" t="s">
        <v>8143</v>
      </c>
      <c r="G1362">
        <v>60</v>
      </c>
      <c r="I1362" t="s">
        <v>8153</v>
      </c>
      <c r="J1362" t="s">
        <v>6883</v>
      </c>
      <c r="K1362" t="s">
        <v>1923</v>
      </c>
      <c r="M1362">
        <v>17019500</v>
      </c>
      <c r="N1362">
        <v>1.1000000000000001</v>
      </c>
      <c r="O1362">
        <v>18721.45</v>
      </c>
      <c r="Q1362" t="s">
        <v>1920</v>
      </c>
      <c r="R1362" s="2">
        <v>44927</v>
      </c>
      <c r="S1362">
        <v>5510</v>
      </c>
      <c r="T1362" s="2">
        <v>44562</v>
      </c>
      <c r="U1362" t="s">
        <v>6990</v>
      </c>
      <c r="V1362" t="s">
        <v>6991</v>
      </c>
      <c r="W1362">
        <v>0</v>
      </c>
      <c r="Y1362">
        <v>204</v>
      </c>
      <c r="Z1362" s="2">
        <v>42005</v>
      </c>
      <c r="AE1362" t="s">
        <v>8153</v>
      </c>
      <c r="AF1362" t="s">
        <v>20</v>
      </c>
      <c r="AG1362" t="s">
        <v>21</v>
      </c>
      <c r="AH1362">
        <v>5637</v>
      </c>
      <c r="AI1362">
        <v>1</v>
      </c>
      <c r="AJ1362">
        <v>5540</v>
      </c>
      <c r="AO1362" t="s">
        <v>8143</v>
      </c>
      <c r="AS1362" t="s">
        <v>26</v>
      </c>
      <c r="AU1362">
        <v>5637</v>
      </c>
      <c r="AV1362">
        <v>5637</v>
      </c>
      <c r="AW1362">
        <v>5637</v>
      </c>
      <c r="AX1362">
        <v>1</v>
      </c>
      <c r="AY1362">
        <v>2</v>
      </c>
      <c r="AZ1362">
        <v>400</v>
      </c>
      <c r="BB1362">
        <v>748</v>
      </c>
      <c r="BG1362" t="s">
        <v>32</v>
      </c>
      <c r="BH1362" t="s">
        <v>645</v>
      </c>
      <c r="BK1362" t="s">
        <v>31</v>
      </c>
      <c r="BL1362" t="s">
        <v>31</v>
      </c>
      <c r="BM1362" s="2">
        <v>42005</v>
      </c>
    </row>
    <row r="1363" spans="1:65">
      <c r="A1363">
        <v>37557</v>
      </c>
      <c r="B1363">
        <v>56551</v>
      </c>
      <c r="C1363" t="s">
        <v>1908</v>
      </c>
      <c r="D1363">
        <v>6551</v>
      </c>
      <c r="E1363" t="s">
        <v>1908</v>
      </c>
      <c r="F1363" t="s">
        <v>8154</v>
      </c>
      <c r="G1363">
        <v>1</v>
      </c>
      <c r="I1363" t="s">
        <v>8155</v>
      </c>
      <c r="J1363" t="s">
        <v>6883</v>
      </c>
      <c r="K1363" t="s">
        <v>200</v>
      </c>
      <c r="M1363">
        <v>362700</v>
      </c>
      <c r="N1363">
        <v>1.1000000000000001</v>
      </c>
      <c r="O1363">
        <v>398.97</v>
      </c>
      <c r="Q1363" t="s">
        <v>1978</v>
      </c>
      <c r="R1363" s="2">
        <v>44927</v>
      </c>
      <c r="S1363">
        <v>5510</v>
      </c>
      <c r="T1363" s="2">
        <v>44562</v>
      </c>
      <c r="U1363" t="s">
        <v>6990</v>
      </c>
      <c r="V1363" t="s">
        <v>6991</v>
      </c>
      <c r="W1363">
        <v>0</v>
      </c>
      <c r="Y1363">
        <v>204</v>
      </c>
      <c r="Z1363" s="2">
        <v>42005</v>
      </c>
      <c r="AE1363" t="s">
        <v>8155</v>
      </c>
      <c r="AF1363" t="s">
        <v>20</v>
      </c>
      <c r="AG1363" t="s">
        <v>21</v>
      </c>
      <c r="AH1363">
        <v>5638</v>
      </c>
      <c r="AI1363">
        <v>1</v>
      </c>
      <c r="AJ1363">
        <v>5540</v>
      </c>
      <c r="AO1363" t="s">
        <v>8154</v>
      </c>
      <c r="AS1363" t="s">
        <v>26</v>
      </c>
      <c r="AU1363">
        <v>5638</v>
      </c>
      <c r="AV1363">
        <v>5638</v>
      </c>
      <c r="AW1363">
        <v>5638</v>
      </c>
      <c r="AX1363">
        <v>1</v>
      </c>
      <c r="AY1363">
        <v>2</v>
      </c>
      <c r="AZ1363">
        <v>400</v>
      </c>
      <c r="BB1363">
        <v>748</v>
      </c>
      <c r="BE1363" t="s">
        <v>1981</v>
      </c>
      <c r="BF1363" t="s">
        <v>1981</v>
      </c>
      <c r="BG1363" t="s">
        <v>31</v>
      </c>
      <c r="BK1363" t="s">
        <v>31</v>
      </c>
      <c r="BL1363" t="s">
        <v>31</v>
      </c>
      <c r="BM1363" s="2">
        <v>42005</v>
      </c>
    </row>
    <row r="1364" spans="1:65">
      <c r="A1364">
        <v>43110</v>
      </c>
      <c r="B1364">
        <v>56551</v>
      </c>
      <c r="C1364" t="s">
        <v>1908</v>
      </c>
      <c r="D1364">
        <v>6551</v>
      </c>
      <c r="E1364" t="s">
        <v>1908</v>
      </c>
      <c r="F1364" t="s">
        <v>1589</v>
      </c>
      <c r="G1364">
        <v>1</v>
      </c>
      <c r="H1364">
        <v>-3</v>
      </c>
      <c r="I1364" t="s">
        <v>8098</v>
      </c>
      <c r="J1364" t="s">
        <v>6883</v>
      </c>
      <c r="K1364" t="s">
        <v>1828</v>
      </c>
      <c r="L1364" t="s">
        <v>27</v>
      </c>
      <c r="M1364">
        <v>763700</v>
      </c>
      <c r="N1364">
        <v>1.1000000000000001</v>
      </c>
      <c r="O1364">
        <v>840.07</v>
      </c>
      <c r="Q1364" t="s">
        <v>2013</v>
      </c>
      <c r="R1364" s="2">
        <v>44927</v>
      </c>
      <c r="S1364">
        <v>5510</v>
      </c>
      <c r="T1364" s="2">
        <v>44562</v>
      </c>
      <c r="U1364" t="s">
        <v>6990</v>
      </c>
      <c r="V1364" t="s">
        <v>6991</v>
      </c>
      <c r="W1364">
        <v>0</v>
      </c>
      <c r="Y1364">
        <v>204</v>
      </c>
      <c r="Z1364" s="2">
        <v>42005</v>
      </c>
      <c r="AE1364" t="s">
        <v>8098</v>
      </c>
      <c r="AF1364" t="s">
        <v>20</v>
      </c>
      <c r="AG1364" t="s">
        <v>21</v>
      </c>
      <c r="AH1364">
        <v>5639</v>
      </c>
      <c r="AI1364">
        <v>1</v>
      </c>
      <c r="AJ1364">
        <v>5540</v>
      </c>
      <c r="AO1364" t="s">
        <v>1589</v>
      </c>
      <c r="AS1364" t="s">
        <v>26</v>
      </c>
      <c r="AU1364">
        <v>5639</v>
      </c>
      <c r="AV1364">
        <v>5639</v>
      </c>
      <c r="AW1364">
        <v>5639</v>
      </c>
      <c r="AX1364">
        <v>1</v>
      </c>
      <c r="AY1364">
        <v>1</v>
      </c>
      <c r="AZ1364">
        <v>400</v>
      </c>
      <c r="BB1364">
        <v>748</v>
      </c>
      <c r="BG1364" t="s">
        <v>31</v>
      </c>
      <c r="BK1364" t="s">
        <v>31</v>
      </c>
      <c r="BL1364" t="s">
        <v>31</v>
      </c>
      <c r="BM1364" s="2">
        <v>42005</v>
      </c>
    </row>
    <row r="1365" spans="1:65">
      <c r="A1365">
        <v>50991</v>
      </c>
      <c r="B1365">
        <v>56551</v>
      </c>
      <c r="C1365" t="s">
        <v>1908</v>
      </c>
      <c r="D1365">
        <v>6551</v>
      </c>
      <c r="E1365" t="s">
        <v>1908</v>
      </c>
      <c r="F1365" t="s">
        <v>8156</v>
      </c>
      <c r="G1365">
        <v>250</v>
      </c>
      <c r="I1365" t="s">
        <v>8157</v>
      </c>
      <c r="J1365" t="s">
        <v>6877</v>
      </c>
      <c r="K1365" t="s">
        <v>1836</v>
      </c>
      <c r="M1365">
        <v>859500</v>
      </c>
      <c r="N1365">
        <v>1.1000000000000001</v>
      </c>
      <c r="O1365">
        <v>945.45</v>
      </c>
      <c r="Q1365" t="s">
        <v>2033</v>
      </c>
      <c r="R1365" s="2">
        <v>44927</v>
      </c>
      <c r="S1365">
        <v>5510</v>
      </c>
      <c r="T1365" s="2">
        <v>44562</v>
      </c>
      <c r="U1365" t="s">
        <v>6990</v>
      </c>
      <c r="V1365" t="s">
        <v>6991</v>
      </c>
      <c r="W1365">
        <v>0</v>
      </c>
      <c r="Y1365">
        <v>204</v>
      </c>
      <c r="Z1365" s="2">
        <v>42005</v>
      </c>
      <c r="AF1365" t="s">
        <v>20</v>
      </c>
      <c r="AG1365" t="s">
        <v>21</v>
      </c>
      <c r="AH1365">
        <v>5640</v>
      </c>
      <c r="AI1365">
        <v>1</v>
      </c>
      <c r="AJ1365">
        <v>5541</v>
      </c>
      <c r="AK1365" t="s">
        <v>2034</v>
      </c>
      <c r="AL1365" t="s">
        <v>496</v>
      </c>
      <c r="AM1365" t="s">
        <v>8158</v>
      </c>
      <c r="AN1365" t="s">
        <v>8159</v>
      </c>
      <c r="AS1365" t="s">
        <v>26</v>
      </c>
      <c r="AU1365">
        <v>5640</v>
      </c>
      <c r="AV1365">
        <v>5640</v>
      </c>
      <c r="AW1365">
        <v>5640</v>
      </c>
      <c r="AX1365">
        <v>1</v>
      </c>
      <c r="AY1365">
        <v>1</v>
      </c>
      <c r="AZ1365">
        <v>400</v>
      </c>
      <c r="BB1365">
        <v>748</v>
      </c>
      <c r="BG1365" t="s">
        <v>31</v>
      </c>
      <c r="BK1365" t="s">
        <v>31</v>
      </c>
      <c r="BL1365" t="s">
        <v>31</v>
      </c>
      <c r="BM1365" s="2">
        <v>42005</v>
      </c>
    </row>
    <row r="1366" spans="1:65">
      <c r="A1366">
        <v>50991</v>
      </c>
      <c r="B1366">
        <v>56551</v>
      </c>
      <c r="C1366" t="s">
        <v>1908</v>
      </c>
      <c r="D1366">
        <v>6551</v>
      </c>
      <c r="E1366" t="s">
        <v>1908</v>
      </c>
      <c r="F1366" t="s">
        <v>8156</v>
      </c>
      <c r="G1366">
        <v>250</v>
      </c>
      <c r="J1366" t="s">
        <v>8160</v>
      </c>
      <c r="K1366" t="s">
        <v>1836</v>
      </c>
      <c r="M1366">
        <v>3237000</v>
      </c>
      <c r="N1366">
        <v>1.1000000000000001</v>
      </c>
      <c r="O1366">
        <v>3560.7</v>
      </c>
      <c r="Q1366" t="s">
        <v>2033</v>
      </c>
      <c r="R1366" s="2">
        <v>44927</v>
      </c>
      <c r="S1366">
        <v>5510</v>
      </c>
      <c r="T1366" s="2">
        <v>44562</v>
      </c>
      <c r="U1366" t="s">
        <v>6990</v>
      </c>
      <c r="V1366" t="s">
        <v>6991</v>
      </c>
      <c r="W1366">
        <v>0</v>
      </c>
      <c r="Y1366">
        <v>204</v>
      </c>
      <c r="Z1366" s="2">
        <v>42005</v>
      </c>
      <c r="AF1366" t="s">
        <v>20</v>
      </c>
      <c r="AG1366" t="s">
        <v>21</v>
      </c>
      <c r="AH1366">
        <v>5640</v>
      </c>
      <c r="AI1366">
        <v>1</v>
      </c>
      <c r="AJ1366">
        <v>5560</v>
      </c>
      <c r="AK1366" t="s">
        <v>2034</v>
      </c>
      <c r="AL1366" t="s">
        <v>496</v>
      </c>
      <c r="AM1366" t="s">
        <v>8158</v>
      </c>
      <c r="AN1366" t="s">
        <v>8159</v>
      </c>
      <c r="AS1366" t="s">
        <v>26</v>
      </c>
      <c r="AU1366">
        <v>5640</v>
      </c>
      <c r="AV1366">
        <v>5640</v>
      </c>
      <c r="AW1366">
        <v>5640</v>
      </c>
      <c r="AX1366">
        <v>2</v>
      </c>
      <c r="AY1366">
        <v>2</v>
      </c>
      <c r="AZ1366">
        <v>400</v>
      </c>
      <c r="BB1366">
        <v>748</v>
      </c>
      <c r="BG1366" t="s">
        <v>31</v>
      </c>
      <c r="BK1366" t="s">
        <v>31</v>
      </c>
      <c r="BL1366" t="s">
        <v>31</v>
      </c>
      <c r="BM1366" s="2">
        <v>42005</v>
      </c>
    </row>
    <row r="1367" spans="1:65">
      <c r="A1367">
        <v>50991</v>
      </c>
      <c r="B1367">
        <v>56551</v>
      </c>
      <c r="C1367" t="s">
        <v>1908</v>
      </c>
      <c r="D1367">
        <v>6551</v>
      </c>
      <c r="E1367" t="s">
        <v>1908</v>
      </c>
      <c r="F1367" t="s">
        <v>8156</v>
      </c>
      <c r="G1367">
        <v>250</v>
      </c>
      <c r="I1367" t="s">
        <v>8157</v>
      </c>
      <c r="J1367" t="s">
        <v>6877</v>
      </c>
      <c r="K1367" t="s">
        <v>1836</v>
      </c>
      <c r="M1367">
        <v>887100</v>
      </c>
      <c r="N1367">
        <v>1.1000000000000001</v>
      </c>
      <c r="O1367">
        <v>975.81</v>
      </c>
      <c r="Q1367" t="s">
        <v>2033</v>
      </c>
      <c r="R1367" s="2">
        <v>44927</v>
      </c>
      <c r="S1367">
        <v>5510</v>
      </c>
      <c r="T1367" s="2">
        <v>44562</v>
      </c>
      <c r="U1367" t="s">
        <v>6990</v>
      </c>
      <c r="V1367" t="s">
        <v>6991</v>
      </c>
      <c r="W1367">
        <v>0</v>
      </c>
      <c r="Y1367">
        <v>204</v>
      </c>
      <c r="Z1367" s="2">
        <v>42005</v>
      </c>
      <c r="AF1367" t="s">
        <v>20</v>
      </c>
      <c r="AG1367" t="s">
        <v>21</v>
      </c>
      <c r="AH1367">
        <v>5640</v>
      </c>
      <c r="AI1367">
        <v>1</v>
      </c>
      <c r="AJ1367">
        <v>5541</v>
      </c>
      <c r="AK1367" t="s">
        <v>2034</v>
      </c>
      <c r="AL1367" t="s">
        <v>496</v>
      </c>
      <c r="AM1367" t="s">
        <v>8158</v>
      </c>
      <c r="AN1367" t="s">
        <v>8159</v>
      </c>
      <c r="AS1367" t="s">
        <v>26</v>
      </c>
      <c r="AU1367">
        <v>5640</v>
      </c>
      <c r="AV1367">
        <v>5640</v>
      </c>
      <c r="AW1367">
        <v>5640</v>
      </c>
      <c r="AX1367">
        <v>3</v>
      </c>
      <c r="AY1367">
        <v>3</v>
      </c>
      <c r="AZ1367">
        <v>400</v>
      </c>
      <c r="BB1367">
        <v>748</v>
      </c>
      <c r="BG1367" t="s">
        <v>31</v>
      </c>
      <c r="BK1367" t="s">
        <v>31</v>
      </c>
      <c r="BL1367" t="s">
        <v>31</v>
      </c>
      <c r="BM1367" s="2">
        <v>42005</v>
      </c>
    </row>
    <row r="1368" spans="1:65">
      <c r="A1368">
        <v>50991</v>
      </c>
      <c r="B1368">
        <v>56551</v>
      </c>
      <c r="C1368" t="s">
        <v>1908</v>
      </c>
      <c r="D1368">
        <v>6551</v>
      </c>
      <c r="E1368" t="s">
        <v>1908</v>
      </c>
      <c r="F1368" t="s">
        <v>8156</v>
      </c>
      <c r="G1368">
        <v>250</v>
      </c>
      <c r="I1368" t="s">
        <v>8157</v>
      </c>
      <c r="J1368" t="s">
        <v>6877</v>
      </c>
      <c r="K1368" t="s">
        <v>1836</v>
      </c>
      <c r="M1368">
        <v>212000</v>
      </c>
      <c r="N1368">
        <v>1.1000000000000001</v>
      </c>
      <c r="O1368">
        <v>233.2</v>
      </c>
      <c r="Q1368" t="s">
        <v>2033</v>
      </c>
      <c r="R1368" s="2">
        <v>44927</v>
      </c>
      <c r="S1368">
        <v>5510</v>
      </c>
      <c r="T1368" s="2">
        <v>44562</v>
      </c>
      <c r="U1368" t="s">
        <v>6990</v>
      </c>
      <c r="V1368" t="s">
        <v>6991</v>
      </c>
      <c r="W1368">
        <v>0</v>
      </c>
      <c r="Y1368">
        <v>204</v>
      </c>
      <c r="Z1368" s="2">
        <v>42005</v>
      </c>
      <c r="AF1368" t="s">
        <v>20</v>
      </c>
      <c r="AG1368" t="s">
        <v>21</v>
      </c>
      <c r="AH1368">
        <v>5640</v>
      </c>
      <c r="AI1368">
        <v>1</v>
      </c>
      <c r="AJ1368">
        <v>5541</v>
      </c>
      <c r="AK1368" t="s">
        <v>2034</v>
      </c>
      <c r="AL1368" t="s">
        <v>496</v>
      </c>
      <c r="AM1368" t="s">
        <v>8158</v>
      </c>
      <c r="AN1368" t="s">
        <v>8159</v>
      </c>
      <c r="AS1368" t="s">
        <v>26</v>
      </c>
      <c r="AU1368">
        <v>5640</v>
      </c>
      <c r="AV1368">
        <v>5640</v>
      </c>
      <c r="AW1368">
        <v>5640</v>
      </c>
      <c r="AX1368">
        <v>4</v>
      </c>
      <c r="AY1368">
        <v>4</v>
      </c>
      <c r="AZ1368">
        <v>400</v>
      </c>
      <c r="BB1368">
        <v>748</v>
      </c>
      <c r="BG1368" t="s">
        <v>31</v>
      </c>
      <c r="BK1368" t="s">
        <v>31</v>
      </c>
      <c r="BL1368" t="s">
        <v>31</v>
      </c>
      <c r="BM1368" s="2">
        <v>42005</v>
      </c>
    </row>
    <row r="1369" spans="1:65">
      <c r="A1369">
        <v>55903</v>
      </c>
      <c r="B1369">
        <v>56551</v>
      </c>
      <c r="C1369" t="s">
        <v>1908</v>
      </c>
      <c r="D1369">
        <v>6551</v>
      </c>
      <c r="E1369" t="s">
        <v>1908</v>
      </c>
      <c r="F1369" t="s">
        <v>8161</v>
      </c>
      <c r="G1369">
        <v>28</v>
      </c>
      <c r="I1369" t="s">
        <v>8162</v>
      </c>
      <c r="J1369" t="s">
        <v>6883</v>
      </c>
      <c r="K1369" t="s">
        <v>200</v>
      </c>
      <c r="L1369" t="s">
        <v>27</v>
      </c>
      <c r="M1369">
        <v>1107500</v>
      </c>
      <c r="N1369">
        <v>1.1000000000000001</v>
      </c>
      <c r="O1369">
        <v>1218.25</v>
      </c>
      <c r="Q1369" t="s">
        <v>2142</v>
      </c>
      <c r="R1369" s="2">
        <v>44927</v>
      </c>
      <c r="S1369">
        <v>5510</v>
      </c>
      <c r="T1369" s="2">
        <v>44562</v>
      </c>
      <c r="U1369" t="s">
        <v>6990</v>
      </c>
      <c r="V1369" t="s">
        <v>6991</v>
      </c>
      <c r="W1369">
        <v>0</v>
      </c>
      <c r="Y1369">
        <v>204</v>
      </c>
      <c r="Z1369" s="2">
        <v>42005</v>
      </c>
      <c r="AF1369" t="s">
        <v>20</v>
      </c>
      <c r="AG1369" t="s">
        <v>21</v>
      </c>
      <c r="AH1369">
        <v>5641</v>
      </c>
      <c r="AI1369">
        <v>1</v>
      </c>
      <c r="AJ1369">
        <v>5540</v>
      </c>
      <c r="AO1369" t="s">
        <v>8161</v>
      </c>
      <c r="AS1369" t="s">
        <v>26</v>
      </c>
      <c r="AU1369">
        <v>5641</v>
      </c>
      <c r="AV1369">
        <v>5641</v>
      </c>
      <c r="AW1369">
        <v>5641</v>
      </c>
      <c r="AX1369">
        <v>1</v>
      </c>
      <c r="AY1369">
        <v>1</v>
      </c>
      <c r="AZ1369">
        <v>400</v>
      </c>
      <c r="BB1369">
        <v>748</v>
      </c>
      <c r="BE1369" t="s">
        <v>2145</v>
      </c>
      <c r="BF1369" t="s">
        <v>2145</v>
      </c>
      <c r="BG1369" t="s">
        <v>31</v>
      </c>
      <c r="BK1369" t="s">
        <v>31</v>
      </c>
      <c r="BL1369" t="s">
        <v>31</v>
      </c>
      <c r="BM1369" s="2">
        <v>42005</v>
      </c>
    </row>
    <row r="1370" spans="1:65">
      <c r="A1370">
        <v>55903</v>
      </c>
      <c r="B1370">
        <v>56551</v>
      </c>
      <c r="C1370" t="s">
        <v>1908</v>
      </c>
      <c r="D1370">
        <v>6551</v>
      </c>
      <c r="E1370" t="s">
        <v>1908</v>
      </c>
      <c r="F1370" t="s">
        <v>8161</v>
      </c>
      <c r="G1370">
        <v>28</v>
      </c>
      <c r="I1370" t="s">
        <v>8162</v>
      </c>
      <c r="J1370" t="s">
        <v>6877</v>
      </c>
      <c r="K1370" t="s">
        <v>200</v>
      </c>
      <c r="M1370">
        <v>6600</v>
      </c>
      <c r="N1370">
        <v>1.1000000000000001</v>
      </c>
      <c r="O1370">
        <v>7.26</v>
      </c>
      <c r="Q1370" t="s">
        <v>2142</v>
      </c>
      <c r="R1370" s="2">
        <v>44927</v>
      </c>
      <c r="S1370">
        <v>5510</v>
      </c>
      <c r="T1370" s="2">
        <v>44562</v>
      </c>
      <c r="U1370" t="s">
        <v>6990</v>
      </c>
      <c r="V1370" t="s">
        <v>6991</v>
      </c>
      <c r="W1370">
        <v>0</v>
      </c>
      <c r="Y1370">
        <v>204</v>
      </c>
      <c r="Z1370" s="2">
        <v>42005</v>
      </c>
      <c r="AF1370" t="s">
        <v>20</v>
      </c>
      <c r="AG1370" t="s">
        <v>21</v>
      </c>
      <c r="AH1370">
        <v>5641</v>
      </c>
      <c r="AI1370">
        <v>1</v>
      </c>
      <c r="AJ1370">
        <v>5541</v>
      </c>
      <c r="AO1370" t="s">
        <v>8161</v>
      </c>
      <c r="AS1370" t="s">
        <v>26</v>
      </c>
      <c r="AU1370">
        <v>5641</v>
      </c>
      <c r="AV1370">
        <v>5641</v>
      </c>
      <c r="AW1370">
        <v>5641</v>
      </c>
      <c r="AX1370">
        <v>1</v>
      </c>
      <c r="AY1370">
        <v>2</v>
      </c>
      <c r="AZ1370">
        <v>400</v>
      </c>
      <c r="BB1370">
        <v>748</v>
      </c>
      <c r="BE1370" t="s">
        <v>2145</v>
      </c>
      <c r="BF1370" t="s">
        <v>2145</v>
      </c>
      <c r="BG1370" t="s">
        <v>31</v>
      </c>
      <c r="BK1370" t="s">
        <v>31</v>
      </c>
      <c r="BL1370" t="s">
        <v>31</v>
      </c>
      <c r="BM1370" s="2">
        <v>42005</v>
      </c>
    </row>
    <row r="1371" spans="1:65">
      <c r="A1371">
        <v>74518</v>
      </c>
      <c r="B1371">
        <v>56551</v>
      </c>
      <c r="C1371" t="s">
        <v>1908</v>
      </c>
      <c r="D1371">
        <v>6551</v>
      </c>
      <c r="E1371" t="s">
        <v>1908</v>
      </c>
      <c r="F1371" t="s">
        <v>8163</v>
      </c>
      <c r="G1371">
        <v>271</v>
      </c>
      <c r="I1371" t="s">
        <v>8164</v>
      </c>
      <c r="J1371" t="s">
        <v>6883</v>
      </c>
      <c r="K1371" t="s">
        <v>2107</v>
      </c>
      <c r="M1371">
        <v>2232500</v>
      </c>
      <c r="N1371">
        <v>1.1000000000000001</v>
      </c>
      <c r="O1371">
        <v>2455.75</v>
      </c>
      <c r="Q1371" t="s">
        <v>2209</v>
      </c>
      <c r="R1371" s="2">
        <v>44927</v>
      </c>
      <c r="S1371">
        <v>5510</v>
      </c>
      <c r="T1371" s="2">
        <v>44562</v>
      </c>
      <c r="U1371" t="s">
        <v>6990</v>
      </c>
      <c r="V1371" t="s">
        <v>6991</v>
      </c>
      <c r="W1371">
        <v>0</v>
      </c>
      <c r="Y1371">
        <v>204</v>
      </c>
      <c r="Z1371" s="2">
        <v>42005</v>
      </c>
      <c r="AE1371" t="s">
        <v>8164</v>
      </c>
      <c r="AF1371" t="s">
        <v>20</v>
      </c>
      <c r="AG1371" t="s">
        <v>21</v>
      </c>
      <c r="AH1371">
        <v>5643</v>
      </c>
      <c r="AI1371">
        <v>1</v>
      </c>
      <c r="AJ1371">
        <v>5540</v>
      </c>
      <c r="AO1371" t="s">
        <v>8163</v>
      </c>
      <c r="AS1371" t="s">
        <v>26</v>
      </c>
      <c r="AU1371">
        <v>5643</v>
      </c>
      <c r="AV1371">
        <v>5643</v>
      </c>
      <c r="AW1371">
        <v>5643</v>
      </c>
      <c r="AX1371">
        <v>1</v>
      </c>
      <c r="AY1371">
        <v>2</v>
      </c>
      <c r="AZ1371">
        <v>400</v>
      </c>
      <c r="BB1371">
        <v>748</v>
      </c>
      <c r="BE1371" t="s">
        <v>2212</v>
      </c>
      <c r="BF1371" t="s">
        <v>2212</v>
      </c>
      <c r="BG1371" t="s">
        <v>31</v>
      </c>
      <c r="BK1371" t="s">
        <v>31</v>
      </c>
      <c r="BL1371" t="s">
        <v>31</v>
      </c>
      <c r="BM1371" s="2">
        <v>42005</v>
      </c>
    </row>
    <row r="1372" spans="1:65">
      <c r="A1372">
        <v>87614</v>
      </c>
      <c r="B1372">
        <v>56551</v>
      </c>
      <c r="C1372" t="s">
        <v>1908</v>
      </c>
      <c r="D1372">
        <v>6551</v>
      </c>
      <c r="E1372" t="s">
        <v>1908</v>
      </c>
      <c r="F1372" t="s">
        <v>1589</v>
      </c>
      <c r="G1372">
        <v>2</v>
      </c>
      <c r="I1372" t="s">
        <v>8098</v>
      </c>
      <c r="J1372" t="s">
        <v>6883</v>
      </c>
      <c r="K1372" t="s">
        <v>504</v>
      </c>
      <c r="M1372">
        <v>1431800</v>
      </c>
      <c r="N1372">
        <v>1.1000000000000001</v>
      </c>
      <c r="O1372">
        <v>1574.98</v>
      </c>
      <c r="Q1372" t="s">
        <v>2013</v>
      </c>
      <c r="R1372" s="2">
        <v>44927</v>
      </c>
      <c r="S1372">
        <v>5510</v>
      </c>
      <c r="T1372" s="2">
        <v>44562</v>
      </c>
      <c r="U1372" t="s">
        <v>6990</v>
      </c>
      <c r="V1372" t="s">
        <v>6991</v>
      </c>
      <c r="W1372">
        <v>0</v>
      </c>
      <c r="Y1372">
        <v>204</v>
      </c>
      <c r="Z1372" s="2">
        <v>42005</v>
      </c>
      <c r="AE1372" t="s">
        <v>8098</v>
      </c>
      <c r="AF1372" t="s">
        <v>20</v>
      </c>
      <c r="AG1372" t="s">
        <v>21</v>
      </c>
      <c r="AH1372">
        <v>5646</v>
      </c>
      <c r="AI1372">
        <v>1</v>
      </c>
      <c r="AJ1372">
        <v>5540</v>
      </c>
      <c r="AO1372" t="s">
        <v>1589</v>
      </c>
      <c r="AS1372" t="s">
        <v>26</v>
      </c>
      <c r="AU1372">
        <v>5646</v>
      </c>
      <c r="AV1372">
        <v>5646</v>
      </c>
      <c r="AW1372">
        <v>5646</v>
      </c>
      <c r="AX1372">
        <v>1</v>
      </c>
      <c r="AY1372">
        <v>2</v>
      </c>
      <c r="AZ1372">
        <v>400</v>
      </c>
      <c r="BB1372">
        <v>748</v>
      </c>
      <c r="BG1372" t="s">
        <v>31</v>
      </c>
      <c r="BK1372" t="s">
        <v>31</v>
      </c>
      <c r="BL1372" t="s">
        <v>31</v>
      </c>
      <c r="BM1372" s="2">
        <v>42005</v>
      </c>
    </row>
    <row r="1373" spans="1:65">
      <c r="A1373">
        <v>100192</v>
      </c>
      <c r="B1373">
        <v>56551</v>
      </c>
      <c r="C1373" t="s">
        <v>1908</v>
      </c>
      <c r="D1373">
        <v>6551</v>
      </c>
      <c r="E1373" t="s">
        <v>1908</v>
      </c>
      <c r="F1373" t="s">
        <v>8165</v>
      </c>
      <c r="G1373">
        <v>14</v>
      </c>
      <c r="I1373" t="s">
        <v>8166</v>
      </c>
      <c r="J1373" t="s">
        <v>6883</v>
      </c>
      <c r="K1373" t="s">
        <v>501</v>
      </c>
      <c r="M1373">
        <v>548000</v>
      </c>
      <c r="N1373">
        <v>1.1000000000000001</v>
      </c>
      <c r="O1373">
        <v>602.79999999999995</v>
      </c>
      <c r="Q1373" t="s">
        <v>2532</v>
      </c>
      <c r="R1373" s="2">
        <v>44927</v>
      </c>
      <c r="S1373">
        <v>5510</v>
      </c>
      <c r="T1373" s="2">
        <v>44562</v>
      </c>
      <c r="U1373" t="s">
        <v>6990</v>
      </c>
      <c r="V1373" t="s">
        <v>6991</v>
      </c>
      <c r="W1373">
        <v>0</v>
      </c>
      <c r="Y1373">
        <v>204</v>
      </c>
      <c r="Z1373" s="2">
        <v>42005</v>
      </c>
      <c r="AE1373" t="s">
        <v>8166</v>
      </c>
      <c r="AF1373" t="s">
        <v>20</v>
      </c>
      <c r="AG1373" t="s">
        <v>21</v>
      </c>
      <c r="AH1373">
        <v>5652</v>
      </c>
      <c r="AI1373">
        <v>1</v>
      </c>
      <c r="AJ1373">
        <v>5540</v>
      </c>
      <c r="AO1373" t="s">
        <v>8165</v>
      </c>
      <c r="AS1373" t="s">
        <v>26</v>
      </c>
      <c r="AU1373">
        <v>5652</v>
      </c>
      <c r="AV1373">
        <v>5652</v>
      </c>
      <c r="AW1373">
        <v>5652</v>
      </c>
      <c r="AX1373">
        <v>1</v>
      </c>
      <c r="AY1373">
        <v>2</v>
      </c>
      <c r="AZ1373">
        <v>400</v>
      </c>
      <c r="BB1373">
        <v>748</v>
      </c>
      <c r="BG1373" t="s">
        <v>31</v>
      </c>
      <c r="BK1373" t="s">
        <v>31</v>
      </c>
      <c r="BL1373" t="s">
        <v>31</v>
      </c>
      <c r="BM1373" s="2">
        <v>42005</v>
      </c>
    </row>
    <row r="1374" spans="1:65">
      <c r="A1374">
        <v>100193</v>
      </c>
      <c r="B1374">
        <v>56551</v>
      </c>
      <c r="C1374" t="s">
        <v>1908</v>
      </c>
      <c r="D1374">
        <v>6551</v>
      </c>
      <c r="E1374" t="s">
        <v>1908</v>
      </c>
      <c r="F1374" t="s">
        <v>8127</v>
      </c>
      <c r="G1374">
        <v>103</v>
      </c>
      <c r="I1374" t="s">
        <v>8128</v>
      </c>
      <c r="J1374" t="s">
        <v>6883</v>
      </c>
      <c r="K1374" t="s">
        <v>1833</v>
      </c>
      <c r="M1374">
        <v>790200</v>
      </c>
      <c r="N1374">
        <v>1.1000000000000001</v>
      </c>
      <c r="O1374">
        <v>869.22</v>
      </c>
      <c r="Q1374" t="s">
        <v>2536</v>
      </c>
      <c r="R1374" s="2">
        <v>44927</v>
      </c>
      <c r="S1374">
        <v>5510</v>
      </c>
      <c r="T1374" s="2">
        <v>44562</v>
      </c>
      <c r="U1374" t="s">
        <v>6990</v>
      </c>
      <c r="V1374" t="s">
        <v>6991</v>
      </c>
      <c r="W1374">
        <v>0</v>
      </c>
      <c r="Y1374">
        <v>204</v>
      </c>
      <c r="Z1374" s="2">
        <v>42005</v>
      </c>
      <c r="AE1374" t="s">
        <v>8128</v>
      </c>
      <c r="AF1374" t="s">
        <v>20</v>
      </c>
      <c r="AG1374" t="s">
        <v>21</v>
      </c>
      <c r="AH1374">
        <v>5653</v>
      </c>
      <c r="AI1374">
        <v>1</v>
      </c>
      <c r="AJ1374">
        <v>5540</v>
      </c>
      <c r="AO1374" t="s">
        <v>8127</v>
      </c>
      <c r="AS1374" t="s">
        <v>26</v>
      </c>
      <c r="AU1374">
        <v>5653</v>
      </c>
      <c r="AV1374">
        <v>5653</v>
      </c>
      <c r="AW1374">
        <v>5653</v>
      </c>
      <c r="AX1374">
        <v>1</v>
      </c>
      <c r="AY1374">
        <v>2</v>
      </c>
      <c r="AZ1374">
        <v>400</v>
      </c>
      <c r="BB1374">
        <v>748</v>
      </c>
      <c r="BG1374" t="s">
        <v>31</v>
      </c>
      <c r="BK1374" t="s">
        <v>31</v>
      </c>
      <c r="BL1374" t="s">
        <v>31</v>
      </c>
      <c r="BM1374" s="2">
        <v>42005</v>
      </c>
    </row>
    <row r="1375" spans="1:65">
      <c r="A1375">
        <v>102937</v>
      </c>
      <c r="B1375">
        <v>56551</v>
      </c>
      <c r="C1375" t="s">
        <v>1908</v>
      </c>
      <c r="D1375">
        <v>6551</v>
      </c>
      <c r="E1375" t="s">
        <v>1908</v>
      </c>
      <c r="F1375" t="s">
        <v>8167</v>
      </c>
      <c r="G1375">
        <v>9</v>
      </c>
      <c r="I1375" t="s">
        <v>8168</v>
      </c>
      <c r="J1375" t="s">
        <v>6883</v>
      </c>
      <c r="K1375" t="s">
        <v>494</v>
      </c>
      <c r="M1375">
        <v>2765900</v>
      </c>
      <c r="N1375">
        <v>1.1000000000000001</v>
      </c>
      <c r="O1375">
        <v>3042.49</v>
      </c>
      <c r="Q1375" t="s">
        <v>2567</v>
      </c>
      <c r="R1375" s="2">
        <v>44927</v>
      </c>
      <c r="S1375">
        <v>5510</v>
      </c>
      <c r="T1375" s="2">
        <v>44562</v>
      </c>
      <c r="U1375" t="s">
        <v>6990</v>
      </c>
      <c r="V1375" t="s">
        <v>6991</v>
      </c>
      <c r="W1375">
        <v>0</v>
      </c>
      <c r="Y1375">
        <v>204</v>
      </c>
      <c r="Z1375" s="2">
        <v>42005</v>
      </c>
      <c r="AE1375" t="s">
        <v>8168</v>
      </c>
      <c r="AF1375" t="s">
        <v>20</v>
      </c>
      <c r="AG1375" t="s">
        <v>21</v>
      </c>
      <c r="AH1375">
        <v>5654</v>
      </c>
      <c r="AI1375">
        <v>1</v>
      </c>
      <c r="AJ1375">
        <v>5540</v>
      </c>
      <c r="AO1375" t="s">
        <v>8167</v>
      </c>
      <c r="AS1375" t="s">
        <v>26</v>
      </c>
      <c r="AU1375">
        <v>5654</v>
      </c>
      <c r="AV1375">
        <v>5654</v>
      </c>
      <c r="AW1375">
        <v>5654</v>
      </c>
      <c r="AX1375">
        <v>1</v>
      </c>
      <c r="AY1375">
        <v>3</v>
      </c>
      <c r="AZ1375">
        <v>400</v>
      </c>
      <c r="BB1375">
        <v>748</v>
      </c>
      <c r="BG1375" t="s">
        <v>31</v>
      </c>
      <c r="BK1375" t="s">
        <v>31</v>
      </c>
      <c r="BL1375" t="s">
        <v>31</v>
      </c>
      <c r="BM1375" s="2">
        <v>42005</v>
      </c>
    </row>
    <row r="1376" spans="1:65">
      <c r="A1376">
        <v>102937</v>
      </c>
      <c r="B1376">
        <v>56551</v>
      </c>
      <c r="C1376" t="s">
        <v>1908</v>
      </c>
      <c r="D1376">
        <v>6551</v>
      </c>
      <c r="E1376" t="s">
        <v>1908</v>
      </c>
      <c r="F1376" t="s">
        <v>8167</v>
      </c>
      <c r="G1376">
        <v>9</v>
      </c>
      <c r="I1376" t="s">
        <v>8168</v>
      </c>
      <c r="J1376" t="s">
        <v>6877</v>
      </c>
      <c r="K1376" t="s">
        <v>494</v>
      </c>
      <c r="M1376">
        <v>81300</v>
      </c>
      <c r="N1376">
        <v>1.1000000000000001</v>
      </c>
      <c r="O1376">
        <v>89.43</v>
      </c>
      <c r="Q1376" t="s">
        <v>2567</v>
      </c>
      <c r="R1376" s="2">
        <v>44927</v>
      </c>
      <c r="S1376">
        <v>5510</v>
      </c>
      <c r="T1376" s="2">
        <v>44562</v>
      </c>
      <c r="U1376" t="s">
        <v>6990</v>
      </c>
      <c r="V1376" t="s">
        <v>6991</v>
      </c>
      <c r="W1376">
        <v>0</v>
      </c>
      <c r="Y1376">
        <v>204</v>
      </c>
      <c r="Z1376" s="2">
        <v>42005</v>
      </c>
      <c r="AE1376" t="s">
        <v>8168</v>
      </c>
      <c r="AF1376" t="s">
        <v>20</v>
      </c>
      <c r="AG1376" t="s">
        <v>21</v>
      </c>
      <c r="AH1376">
        <v>5654</v>
      </c>
      <c r="AI1376">
        <v>1</v>
      </c>
      <c r="AJ1376">
        <v>5541</v>
      </c>
      <c r="AO1376" t="s">
        <v>8167</v>
      </c>
      <c r="AS1376" t="s">
        <v>26</v>
      </c>
      <c r="AU1376">
        <v>5654</v>
      </c>
      <c r="AV1376">
        <v>5654</v>
      </c>
      <c r="AW1376">
        <v>5654</v>
      </c>
      <c r="AX1376">
        <v>2</v>
      </c>
      <c r="AY1376">
        <v>4</v>
      </c>
      <c r="AZ1376">
        <v>400</v>
      </c>
      <c r="BB1376">
        <v>748</v>
      </c>
      <c r="BG1376" t="s">
        <v>31</v>
      </c>
      <c r="BK1376" t="s">
        <v>31</v>
      </c>
      <c r="BL1376" t="s">
        <v>31</v>
      </c>
      <c r="BM1376" s="2">
        <v>42005</v>
      </c>
    </row>
    <row r="1377" spans="1:65">
      <c r="A1377">
        <v>102941</v>
      </c>
      <c r="B1377">
        <v>56551</v>
      </c>
      <c r="C1377" t="s">
        <v>1908</v>
      </c>
      <c r="D1377">
        <v>6551</v>
      </c>
      <c r="E1377" t="s">
        <v>1908</v>
      </c>
      <c r="F1377" t="s">
        <v>8169</v>
      </c>
      <c r="G1377">
        <v>34</v>
      </c>
      <c r="I1377" t="s">
        <v>8170</v>
      </c>
      <c r="J1377" t="s">
        <v>6883</v>
      </c>
      <c r="K1377" t="s">
        <v>360</v>
      </c>
      <c r="M1377">
        <v>3648800</v>
      </c>
      <c r="N1377">
        <v>1.1000000000000001</v>
      </c>
      <c r="O1377">
        <v>4013.68</v>
      </c>
      <c r="Q1377" t="s">
        <v>2571</v>
      </c>
      <c r="R1377" s="2">
        <v>44927</v>
      </c>
      <c r="S1377">
        <v>5510</v>
      </c>
      <c r="T1377" s="2">
        <v>44562</v>
      </c>
      <c r="U1377" t="s">
        <v>6990</v>
      </c>
      <c r="V1377" t="s">
        <v>6991</v>
      </c>
      <c r="W1377">
        <v>0</v>
      </c>
      <c r="Y1377">
        <v>204</v>
      </c>
      <c r="Z1377" s="2">
        <v>42005</v>
      </c>
      <c r="AE1377" t="s">
        <v>8170</v>
      </c>
      <c r="AF1377" t="s">
        <v>20</v>
      </c>
      <c r="AG1377" t="s">
        <v>21</v>
      </c>
      <c r="AH1377">
        <v>5656</v>
      </c>
      <c r="AI1377">
        <v>1</v>
      </c>
      <c r="AJ1377">
        <v>5540</v>
      </c>
      <c r="AO1377" t="s">
        <v>8169</v>
      </c>
      <c r="AS1377" t="s">
        <v>26</v>
      </c>
      <c r="AU1377">
        <v>5656</v>
      </c>
      <c r="AV1377">
        <v>5656</v>
      </c>
      <c r="AW1377">
        <v>5656</v>
      </c>
      <c r="AX1377">
        <v>1</v>
      </c>
      <c r="AY1377">
        <v>2</v>
      </c>
      <c r="AZ1377">
        <v>400</v>
      </c>
      <c r="BB1377">
        <v>748</v>
      </c>
      <c r="BE1377" t="s">
        <v>2574</v>
      </c>
      <c r="BF1377" t="s">
        <v>2574</v>
      </c>
      <c r="BG1377" t="s">
        <v>32</v>
      </c>
      <c r="BH1377" t="s">
        <v>34</v>
      </c>
      <c r="BK1377" t="s">
        <v>31</v>
      </c>
      <c r="BL1377" t="s">
        <v>31</v>
      </c>
      <c r="BM1377" s="2">
        <v>42005</v>
      </c>
    </row>
    <row r="1378" spans="1:65">
      <c r="A1378">
        <v>106325</v>
      </c>
      <c r="B1378">
        <v>56551</v>
      </c>
      <c r="C1378" t="s">
        <v>1908</v>
      </c>
      <c r="D1378">
        <v>6551</v>
      </c>
      <c r="E1378" t="s">
        <v>1908</v>
      </c>
      <c r="F1378" t="s">
        <v>8143</v>
      </c>
      <c r="G1378">
        <v>90</v>
      </c>
      <c r="I1378" t="s">
        <v>8153</v>
      </c>
      <c r="J1378" t="s">
        <v>6883</v>
      </c>
      <c r="K1378" t="s">
        <v>360</v>
      </c>
      <c r="M1378">
        <v>816000</v>
      </c>
      <c r="N1378">
        <v>1.1000000000000001</v>
      </c>
      <c r="O1378">
        <v>897.6</v>
      </c>
      <c r="Q1378" t="s">
        <v>2631</v>
      </c>
      <c r="R1378" s="2">
        <v>44927</v>
      </c>
      <c r="S1378">
        <v>5510</v>
      </c>
      <c r="T1378" s="2">
        <v>44562</v>
      </c>
      <c r="U1378" t="s">
        <v>6990</v>
      </c>
      <c r="V1378" t="s">
        <v>6991</v>
      </c>
      <c r="W1378">
        <v>0</v>
      </c>
      <c r="Y1378">
        <v>204</v>
      </c>
      <c r="Z1378" s="2">
        <v>42005</v>
      </c>
      <c r="AE1378" t="s">
        <v>8153</v>
      </c>
      <c r="AF1378" t="s">
        <v>20</v>
      </c>
      <c r="AG1378" t="s">
        <v>21</v>
      </c>
      <c r="AH1378">
        <v>5660</v>
      </c>
      <c r="AI1378">
        <v>1</v>
      </c>
      <c r="AJ1378">
        <v>5540</v>
      </c>
      <c r="AO1378" t="s">
        <v>8143</v>
      </c>
      <c r="AS1378" t="s">
        <v>26</v>
      </c>
      <c r="AU1378">
        <v>5660</v>
      </c>
      <c r="AV1378">
        <v>5660</v>
      </c>
      <c r="AW1378">
        <v>5660</v>
      </c>
      <c r="AX1378">
        <v>1</v>
      </c>
      <c r="AY1378">
        <v>1</v>
      </c>
      <c r="AZ1378">
        <v>400</v>
      </c>
      <c r="BB1378">
        <v>748</v>
      </c>
      <c r="BE1378" t="s">
        <v>2633</v>
      </c>
      <c r="BF1378" t="s">
        <v>2633</v>
      </c>
      <c r="BG1378" t="s">
        <v>31</v>
      </c>
      <c r="BK1378" t="s">
        <v>31</v>
      </c>
      <c r="BL1378" t="s">
        <v>31</v>
      </c>
      <c r="BM1378" s="2">
        <v>42005</v>
      </c>
    </row>
    <row r="1379" spans="1:65">
      <c r="A1379">
        <v>106325</v>
      </c>
      <c r="B1379">
        <v>56551</v>
      </c>
      <c r="C1379" t="s">
        <v>1908</v>
      </c>
      <c r="D1379">
        <v>6551</v>
      </c>
      <c r="E1379" t="s">
        <v>1908</v>
      </c>
      <c r="F1379" t="s">
        <v>8143</v>
      </c>
      <c r="G1379">
        <v>90</v>
      </c>
      <c r="I1379" t="s">
        <v>8153</v>
      </c>
      <c r="J1379" t="s">
        <v>6883</v>
      </c>
      <c r="K1379" t="s">
        <v>360</v>
      </c>
      <c r="M1379">
        <v>192900</v>
      </c>
      <c r="N1379">
        <v>1.1000000000000001</v>
      </c>
      <c r="O1379">
        <v>212.19</v>
      </c>
      <c r="Q1379" t="s">
        <v>2631</v>
      </c>
      <c r="R1379" s="2">
        <v>44927</v>
      </c>
      <c r="S1379">
        <v>5510</v>
      </c>
      <c r="T1379" s="2">
        <v>44562</v>
      </c>
      <c r="U1379" t="s">
        <v>6990</v>
      </c>
      <c r="V1379" t="s">
        <v>6991</v>
      </c>
      <c r="W1379">
        <v>0</v>
      </c>
      <c r="Y1379">
        <v>204</v>
      </c>
      <c r="Z1379" s="2">
        <v>42005</v>
      </c>
      <c r="AE1379" t="s">
        <v>8153</v>
      </c>
      <c r="AF1379" t="s">
        <v>20</v>
      </c>
      <c r="AG1379" t="s">
        <v>21</v>
      </c>
      <c r="AH1379">
        <v>5660</v>
      </c>
      <c r="AI1379">
        <v>1</v>
      </c>
      <c r="AJ1379">
        <v>5540</v>
      </c>
      <c r="AO1379" t="s">
        <v>8143</v>
      </c>
      <c r="AS1379" t="s">
        <v>26</v>
      </c>
      <c r="AU1379">
        <v>5660</v>
      </c>
      <c r="AV1379">
        <v>5660</v>
      </c>
      <c r="AW1379">
        <v>5660</v>
      </c>
      <c r="AX1379">
        <v>2</v>
      </c>
      <c r="AY1379">
        <v>2</v>
      </c>
      <c r="AZ1379">
        <v>400</v>
      </c>
      <c r="BB1379">
        <v>748</v>
      </c>
      <c r="BE1379" t="s">
        <v>2633</v>
      </c>
      <c r="BF1379" t="s">
        <v>2633</v>
      </c>
      <c r="BG1379" t="s">
        <v>31</v>
      </c>
      <c r="BK1379" t="s">
        <v>31</v>
      </c>
      <c r="BL1379" t="s">
        <v>31</v>
      </c>
      <c r="BM1379" s="2">
        <v>42005</v>
      </c>
    </row>
    <row r="1380" spans="1:65">
      <c r="A1380" t="s">
        <v>3710</v>
      </c>
      <c r="B1380">
        <v>56551</v>
      </c>
      <c r="C1380" t="s">
        <v>1908</v>
      </c>
      <c r="D1380">
        <v>6551</v>
      </c>
      <c r="E1380" t="s">
        <v>1908</v>
      </c>
      <c r="F1380" t="s">
        <v>8171</v>
      </c>
      <c r="G1380">
        <v>7</v>
      </c>
      <c r="I1380" t="s">
        <v>8172</v>
      </c>
      <c r="J1380" t="s">
        <v>6883</v>
      </c>
      <c r="K1380" t="s">
        <v>2107</v>
      </c>
      <c r="L1380" t="s">
        <v>27</v>
      </c>
      <c r="M1380">
        <v>3264000</v>
      </c>
      <c r="N1380">
        <v>1.1000000000000001</v>
      </c>
      <c r="O1380">
        <v>3590.4</v>
      </c>
      <c r="Q1380" t="s">
        <v>2234</v>
      </c>
      <c r="R1380" s="2">
        <v>44927</v>
      </c>
      <c r="S1380">
        <v>5510</v>
      </c>
      <c r="T1380" s="2">
        <v>44562</v>
      </c>
      <c r="U1380" t="s">
        <v>6990</v>
      </c>
      <c r="V1380" t="s">
        <v>6991</v>
      </c>
      <c r="W1380">
        <v>0</v>
      </c>
      <c r="Y1380">
        <v>204</v>
      </c>
      <c r="Z1380" s="2">
        <v>42005</v>
      </c>
      <c r="AE1380" t="s">
        <v>8172</v>
      </c>
      <c r="AF1380" t="s">
        <v>20</v>
      </c>
      <c r="AG1380" t="s">
        <v>21</v>
      </c>
      <c r="AH1380">
        <v>5663</v>
      </c>
      <c r="AI1380">
        <v>1</v>
      </c>
      <c r="AJ1380">
        <v>5540</v>
      </c>
      <c r="AO1380" t="s">
        <v>8171</v>
      </c>
      <c r="AS1380" t="s">
        <v>26</v>
      </c>
      <c r="AU1380">
        <v>5663</v>
      </c>
      <c r="AV1380">
        <v>5663</v>
      </c>
      <c r="AW1380">
        <v>5663</v>
      </c>
      <c r="AX1380">
        <v>1</v>
      </c>
      <c r="AY1380">
        <v>1</v>
      </c>
      <c r="AZ1380">
        <v>400</v>
      </c>
      <c r="BB1380">
        <v>748</v>
      </c>
      <c r="BE1380" t="s">
        <v>7526</v>
      </c>
      <c r="BF1380" t="s">
        <v>7526</v>
      </c>
      <c r="BG1380" t="s">
        <v>31</v>
      </c>
      <c r="BK1380" t="s">
        <v>31</v>
      </c>
      <c r="BL1380" t="s">
        <v>31</v>
      </c>
      <c r="BM1380" s="2">
        <v>42005</v>
      </c>
    </row>
    <row r="1381" spans="1:65">
      <c r="A1381" t="s">
        <v>3713</v>
      </c>
      <c r="B1381">
        <v>56551</v>
      </c>
      <c r="C1381" t="s">
        <v>1908</v>
      </c>
      <c r="D1381">
        <v>6551</v>
      </c>
      <c r="E1381" t="s">
        <v>1908</v>
      </c>
      <c r="F1381" t="s">
        <v>8173</v>
      </c>
      <c r="G1381">
        <v>13</v>
      </c>
      <c r="I1381" t="s">
        <v>8174</v>
      </c>
      <c r="J1381" t="s">
        <v>6883</v>
      </c>
      <c r="K1381" t="s">
        <v>501</v>
      </c>
      <c r="M1381">
        <v>641800</v>
      </c>
      <c r="N1381">
        <v>1.1000000000000001</v>
      </c>
      <c r="O1381">
        <v>705.98</v>
      </c>
      <c r="Q1381" t="s">
        <v>3714</v>
      </c>
      <c r="R1381" s="2">
        <v>44927</v>
      </c>
      <c r="S1381">
        <v>5510</v>
      </c>
      <c r="T1381" s="2">
        <v>44562</v>
      </c>
      <c r="U1381" t="s">
        <v>6990</v>
      </c>
      <c r="V1381" t="s">
        <v>6991</v>
      </c>
      <c r="W1381">
        <v>0</v>
      </c>
      <c r="Y1381">
        <v>204</v>
      </c>
      <c r="Z1381" s="2">
        <v>42005</v>
      </c>
      <c r="AE1381" t="s">
        <v>8174</v>
      </c>
      <c r="AF1381" t="s">
        <v>20</v>
      </c>
      <c r="AG1381" t="s">
        <v>21</v>
      </c>
      <c r="AH1381">
        <v>5664</v>
      </c>
      <c r="AI1381">
        <v>1</v>
      </c>
      <c r="AJ1381">
        <v>5540</v>
      </c>
      <c r="AO1381" t="s">
        <v>8173</v>
      </c>
      <c r="AS1381" t="s">
        <v>26</v>
      </c>
      <c r="AU1381">
        <v>5664</v>
      </c>
      <c r="AV1381">
        <v>5664</v>
      </c>
      <c r="AW1381">
        <v>5664</v>
      </c>
      <c r="AX1381">
        <v>1</v>
      </c>
      <c r="AY1381">
        <v>4</v>
      </c>
      <c r="AZ1381">
        <v>400</v>
      </c>
      <c r="BB1381">
        <v>748</v>
      </c>
      <c r="BG1381" t="s">
        <v>32</v>
      </c>
      <c r="BH1381" t="s">
        <v>34</v>
      </c>
      <c r="BK1381" t="s">
        <v>31</v>
      </c>
      <c r="BL1381" t="s">
        <v>31</v>
      </c>
      <c r="BM1381" s="2">
        <v>42005</v>
      </c>
    </row>
    <row r="1382" spans="1:65">
      <c r="A1382" t="s">
        <v>3713</v>
      </c>
      <c r="B1382">
        <v>56551</v>
      </c>
      <c r="C1382" t="s">
        <v>1908</v>
      </c>
      <c r="D1382">
        <v>6551</v>
      </c>
      <c r="E1382" t="s">
        <v>1908</v>
      </c>
      <c r="F1382" t="s">
        <v>8173</v>
      </c>
      <c r="G1382">
        <v>13</v>
      </c>
      <c r="I1382" t="s">
        <v>8174</v>
      </c>
      <c r="J1382" t="s">
        <v>6883</v>
      </c>
      <c r="K1382" t="s">
        <v>1293</v>
      </c>
      <c r="M1382">
        <v>87500</v>
      </c>
      <c r="N1382">
        <v>1.1000000000000001</v>
      </c>
      <c r="O1382">
        <v>96.25</v>
      </c>
      <c r="Q1382" t="s">
        <v>3714</v>
      </c>
      <c r="R1382" s="2">
        <v>44927</v>
      </c>
      <c r="S1382">
        <v>5510</v>
      </c>
      <c r="T1382" s="2">
        <v>44562</v>
      </c>
      <c r="U1382" t="s">
        <v>6990</v>
      </c>
      <c r="V1382" t="s">
        <v>6991</v>
      </c>
      <c r="W1382">
        <v>0</v>
      </c>
      <c r="Y1382">
        <v>204</v>
      </c>
      <c r="Z1382" s="2">
        <v>42005</v>
      </c>
      <c r="AE1382" t="s">
        <v>8174</v>
      </c>
      <c r="AF1382" t="s">
        <v>20</v>
      </c>
      <c r="AG1382" t="s">
        <v>21</v>
      </c>
      <c r="AH1382">
        <v>5664</v>
      </c>
      <c r="AI1382">
        <v>1</v>
      </c>
      <c r="AJ1382">
        <v>5540</v>
      </c>
      <c r="AO1382" t="s">
        <v>8173</v>
      </c>
      <c r="AS1382" t="s">
        <v>26</v>
      </c>
      <c r="AU1382">
        <v>5664</v>
      </c>
      <c r="AV1382">
        <v>5664</v>
      </c>
      <c r="AW1382">
        <v>5664</v>
      </c>
      <c r="AX1382">
        <v>2</v>
      </c>
      <c r="AY1382">
        <v>5</v>
      </c>
      <c r="AZ1382">
        <v>400</v>
      </c>
      <c r="BB1382">
        <v>748</v>
      </c>
      <c r="BG1382" t="s">
        <v>32</v>
      </c>
      <c r="BH1382" t="s">
        <v>34</v>
      </c>
      <c r="BK1382" t="s">
        <v>31</v>
      </c>
      <c r="BL1382" t="s">
        <v>31</v>
      </c>
      <c r="BM1382" s="2">
        <v>42005</v>
      </c>
    </row>
    <row r="1383" spans="1:65">
      <c r="A1383" t="s">
        <v>3717</v>
      </c>
      <c r="B1383">
        <v>56551</v>
      </c>
      <c r="C1383" t="s">
        <v>1908</v>
      </c>
      <c r="D1383">
        <v>6551</v>
      </c>
      <c r="E1383" t="s">
        <v>1908</v>
      </c>
      <c r="F1383" t="s">
        <v>8175</v>
      </c>
      <c r="G1383">
        <v>9</v>
      </c>
      <c r="I1383" t="s">
        <v>8176</v>
      </c>
      <c r="J1383" t="s">
        <v>6883</v>
      </c>
      <c r="K1383" t="s">
        <v>1528</v>
      </c>
      <c r="L1383" t="s">
        <v>27</v>
      </c>
      <c r="M1383">
        <v>2156700</v>
      </c>
      <c r="N1383">
        <v>1.1000000000000001</v>
      </c>
      <c r="O1383">
        <v>2372.37</v>
      </c>
      <c r="Q1383" t="s">
        <v>3718</v>
      </c>
      <c r="R1383" s="2">
        <v>44927</v>
      </c>
      <c r="S1383">
        <v>5510</v>
      </c>
      <c r="T1383" s="2">
        <v>44562</v>
      </c>
      <c r="U1383" t="s">
        <v>6990</v>
      </c>
      <c r="V1383" t="s">
        <v>6991</v>
      </c>
      <c r="W1383">
        <v>0</v>
      </c>
      <c r="Y1383">
        <v>204</v>
      </c>
      <c r="Z1383" s="2">
        <v>42005</v>
      </c>
      <c r="AE1383" t="s">
        <v>8176</v>
      </c>
      <c r="AF1383" t="s">
        <v>20</v>
      </c>
      <c r="AG1383" t="s">
        <v>21</v>
      </c>
      <c r="AH1383">
        <v>5665</v>
      </c>
      <c r="AI1383">
        <v>1</v>
      </c>
      <c r="AJ1383">
        <v>5540</v>
      </c>
      <c r="AO1383" t="s">
        <v>8175</v>
      </c>
      <c r="AS1383" t="s">
        <v>26</v>
      </c>
      <c r="AU1383">
        <v>5665</v>
      </c>
      <c r="AV1383">
        <v>5665</v>
      </c>
      <c r="AW1383">
        <v>5665</v>
      </c>
      <c r="AX1383">
        <v>1</v>
      </c>
      <c r="AY1383">
        <v>1</v>
      </c>
      <c r="AZ1383">
        <v>400</v>
      </c>
      <c r="BB1383">
        <v>748</v>
      </c>
      <c r="BG1383" t="s">
        <v>31</v>
      </c>
      <c r="BK1383" t="s">
        <v>31</v>
      </c>
      <c r="BL1383" t="s">
        <v>31</v>
      </c>
      <c r="BM1383" s="2">
        <v>42005</v>
      </c>
    </row>
    <row r="1384" spans="1:65">
      <c r="A1384" t="s">
        <v>3745</v>
      </c>
      <c r="B1384">
        <v>56551</v>
      </c>
      <c r="C1384" t="s">
        <v>1908</v>
      </c>
      <c r="D1384">
        <v>6551</v>
      </c>
      <c r="E1384" t="s">
        <v>1908</v>
      </c>
      <c r="F1384" t="s">
        <v>8177</v>
      </c>
      <c r="G1384">
        <v>106</v>
      </c>
      <c r="I1384" t="s">
        <v>8178</v>
      </c>
      <c r="J1384" t="s">
        <v>6883</v>
      </c>
      <c r="K1384" t="s">
        <v>473</v>
      </c>
      <c r="L1384" t="s">
        <v>27</v>
      </c>
      <c r="M1384">
        <v>3369000</v>
      </c>
      <c r="N1384">
        <v>1.1000000000000001</v>
      </c>
      <c r="O1384">
        <v>3705.9</v>
      </c>
      <c r="Q1384" t="s">
        <v>3746</v>
      </c>
      <c r="R1384" s="2">
        <v>44927</v>
      </c>
      <c r="S1384">
        <v>5510</v>
      </c>
      <c r="T1384" s="2">
        <v>44562</v>
      </c>
      <c r="U1384" t="s">
        <v>6990</v>
      </c>
      <c r="V1384" t="s">
        <v>6991</v>
      </c>
      <c r="W1384">
        <v>0</v>
      </c>
      <c r="Y1384">
        <v>204</v>
      </c>
      <c r="Z1384" s="2">
        <v>42005</v>
      </c>
      <c r="AE1384" t="s">
        <v>8178</v>
      </c>
      <c r="AF1384" t="s">
        <v>20</v>
      </c>
      <c r="AG1384" t="s">
        <v>21</v>
      </c>
      <c r="AH1384">
        <v>5666</v>
      </c>
      <c r="AI1384">
        <v>1</v>
      </c>
      <c r="AJ1384">
        <v>5540</v>
      </c>
      <c r="AO1384" t="s">
        <v>8177</v>
      </c>
      <c r="AS1384" t="s">
        <v>26</v>
      </c>
      <c r="AU1384">
        <v>5666</v>
      </c>
      <c r="AV1384">
        <v>5666</v>
      </c>
      <c r="AW1384">
        <v>5666</v>
      </c>
      <c r="AX1384">
        <v>1</v>
      </c>
      <c r="AY1384">
        <v>1</v>
      </c>
      <c r="AZ1384">
        <v>400</v>
      </c>
      <c r="BB1384">
        <v>748</v>
      </c>
      <c r="BG1384" t="s">
        <v>31</v>
      </c>
      <c r="BK1384" t="s">
        <v>31</v>
      </c>
      <c r="BL1384" t="s">
        <v>31</v>
      </c>
      <c r="BM1384" s="2">
        <v>42005</v>
      </c>
    </row>
    <row r="1385" spans="1:65">
      <c r="A1385" t="s">
        <v>3749</v>
      </c>
      <c r="B1385">
        <v>56551</v>
      </c>
      <c r="C1385" t="s">
        <v>1908</v>
      </c>
      <c r="D1385">
        <v>6551</v>
      </c>
      <c r="E1385" t="s">
        <v>1908</v>
      </c>
      <c r="F1385" t="s">
        <v>8179</v>
      </c>
      <c r="G1385">
        <v>84</v>
      </c>
      <c r="I1385" t="s">
        <v>8180</v>
      </c>
      <c r="J1385" t="s">
        <v>6883</v>
      </c>
      <c r="K1385" t="s">
        <v>358</v>
      </c>
      <c r="L1385" t="s">
        <v>27</v>
      </c>
      <c r="M1385">
        <v>2191700</v>
      </c>
      <c r="N1385">
        <v>1.1000000000000001</v>
      </c>
      <c r="O1385">
        <v>2410.87</v>
      </c>
      <c r="Q1385" t="s">
        <v>3750</v>
      </c>
      <c r="R1385" s="2">
        <v>44927</v>
      </c>
      <c r="S1385">
        <v>5510</v>
      </c>
      <c r="T1385" s="2">
        <v>44562</v>
      </c>
      <c r="U1385" t="s">
        <v>6990</v>
      </c>
      <c r="V1385" t="s">
        <v>6991</v>
      </c>
      <c r="W1385">
        <v>0</v>
      </c>
      <c r="Y1385">
        <v>204</v>
      </c>
      <c r="Z1385" s="2">
        <v>42005</v>
      </c>
      <c r="AE1385" t="s">
        <v>8180</v>
      </c>
      <c r="AF1385" t="s">
        <v>20</v>
      </c>
      <c r="AG1385" t="s">
        <v>21</v>
      </c>
      <c r="AH1385">
        <v>5667</v>
      </c>
      <c r="AI1385">
        <v>1</v>
      </c>
      <c r="AJ1385">
        <v>5540</v>
      </c>
      <c r="AO1385" t="s">
        <v>8179</v>
      </c>
      <c r="AS1385" t="s">
        <v>26</v>
      </c>
      <c r="AU1385">
        <v>5667</v>
      </c>
      <c r="AV1385">
        <v>5667</v>
      </c>
      <c r="AW1385">
        <v>5667</v>
      </c>
      <c r="AX1385">
        <v>1</v>
      </c>
      <c r="AY1385">
        <v>1</v>
      </c>
      <c r="AZ1385">
        <v>400</v>
      </c>
      <c r="BB1385">
        <v>748</v>
      </c>
      <c r="BG1385" t="s">
        <v>31</v>
      </c>
      <c r="BK1385" t="s">
        <v>31</v>
      </c>
      <c r="BL1385" t="s">
        <v>31</v>
      </c>
      <c r="BM1385" s="2">
        <v>42005</v>
      </c>
    </row>
    <row r="1386" spans="1:65">
      <c r="A1386" t="s">
        <v>3753</v>
      </c>
      <c r="B1386">
        <v>56551</v>
      </c>
      <c r="C1386" t="s">
        <v>1908</v>
      </c>
      <c r="D1386">
        <v>6551</v>
      </c>
      <c r="E1386" t="s">
        <v>1908</v>
      </c>
      <c r="F1386" t="s">
        <v>8181</v>
      </c>
      <c r="G1386">
        <v>81</v>
      </c>
      <c r="I1386" t="s">
        <v>8182</v>
      </c>
      <c r="J1386" t="s">
        <v>6883</v>
      </c>
      <c r="K1386" t="s">
        <v>479</v>
      </c>
      <c r="L1386" t="s">
        <v>27</v>
      </c>
      <c r="M1386">
        <v>2867700</v>
      </c>
      <c r="N1386">
        <v>1.1000000000000001</v>
      </c>
      <c r="O1386">
        <v>3154.47</v>
      </c>
      <c r="Q1386" t="s">
        <v>3754</v>
      </c>
      <c r="R1386" s="2">
        <v>44927</v>
      </c>
      <c r="S1386">
        <v>5510</v>
      </c>
      <c r="T1386" s="2">
        <v>44562</v>
      </c>
      <c r="U1386" t="s">
        <v>6990</v>
      </c>
      <c r="V1386" t="s">
        <v>6991</v>
      </c>
      <c r="W1386">
        <v>0</v>
      </c>
      <c r="Y1386">
        <v>204</v>
      </c>
      <c r="Z1386" s="2">
        <v>42005</v>
      </c>
      <c r="AC1386" s="2">
        <v>37164</v>
      </c>
      <c r="AE1386" t="s">
        <v>8182</v>
      </c>
      <c r="AF1386" t="s">
        <v>20</v>
      </c>
      <c r="AG1386" t="s">
        <v>21</v>
      </c>
      <c r="AH1386">
        <v>5668</v>
      </c>
      <c r="AI1386">
        <v>1</v>
      </c>
      <c r="AJ1386">
        <v>5540</v>
      </c>
      <c r="AK1386" t="s">
        <v>3755</v>
      </c>
      <c r="AO1386" t="s">
        <v>8181</v>
      </c>
      <c r="AS1386" t="s">
        <v>26</v>
      </c>
      <c r="AU1386">
        <v>5668</v>
      </c>
      <c r="AV1386">
        <v>5668</v>
      </c>
      <c r="AW1386">
        <v>5668</v>
      </c>
      <c r="AX1386">
        <v>1</v>
      </c>
      <c r="AY1386">
        <v>2</v>
      </c>
      <c r="AZ1386">
        <v>400</v>
      </c>
      <c r="BB1386">
        <v>748</v>
      </c>
      <c r="BG1386" t="s">
        <v>31</v>
      </c>
      <c r="BK1386" t="s">
        <v>31</v>
      </c>
      <c r="BL1386" t="s">
        <v>31</v>
      </c>
      <c r="BM1386" s="2">
        <v>42005</v>
      </c>
    </row>
    <row r="1387" spans="1:65">
      <c r="A1387" t="s">
        <v>3757</v>
      </c>
      <c r="B1387">
        <v>56551</v>
      </c>
      <c r="C1387" t="s">
        <v>1908</v>
      </c>
      <c r="D1387">
        <v>6551</v>
      </c>
      <c r="E1387" t="s">
        <v>1908</v>
      </c>
      <c r="F1387" t="s">
        <v>505</v>
      </c>
      <c r="G1387">
        <v>80</v>
      </c>
      <c r="H1387">
        <v>-84</v>
      </c>
      <c r="I1387" t="s">
        <v>7742</v>
      </c>
      <c r="J1387" t="s">
        <v>6883</v>
      </c>
      <c r="K1387" t="s">
        <v>200</v>
      </c>
      <c r="L1387" t="s">
        <v>27</v>
      </c>
      <c r="M1387">
        <v>2446100</v>
      </c>
      <c r="N1387">
        <v>1.1000000000000001</v>
      </c>
      <c r="O1387">
        <v>2690.71</v>
      </c>
      <c r="Q1387" t="s">
        <v>507</v>
      </c>
      <c r="R1387" s="2">
        <v>44927</v>
      </c>
      <c r="S1387">
        <v>5510</v>
      </c>
      <c r="T1387" s="2">
        <v>44562</v>
      </c>
      <c r="U1387" t="s">
        <v>6990</v>
      </c>
      <c r="V1387" t="s">
        <v>6991</v>
      </c>
      <c r="W1387">
        <v>0</v>
      </c>
      <c r="Y1387">
        <v>204</v>
      </c>
      <c r="Z1387" s="2">
        <v>42005</v>
      </c>
      <c r="AE1387" t="s">
        <v>7742</v>
      </c>
      <c r="AF1387" t="s">
        <v>20</v>
      </c>
      <c r="AG1387" t="s">
        <v>21</v>
      </c>
      <c r="AH1387">
        <v>5669</v>
      </c>
      <c r="AI1387">
        <v>1</v>
      </c>
      <c r="AJ1387">
        <v>5540</v>
      </c>
      <c r="AO1387" t="s">
        <v>505</v>
      </c>
      <c r="AS1387" t="s">
        <v>26</v>
      </c>
      <c r="AU1387">
        <v>5669</v>
      </c>
      <c r="AV1387">
        <v>5669</v>
      </c>
      <c r="AW1387">
        <v>5669</v>
      </c>
      <c r="AX1387">
        <v>1</v>
      </c>
      <c r="AY1387">
        <v>1</v>
      </c>
      <c r="AZ1387">
        <v>400</v>
      </c>
      <c r="BB1387">
        <v>748</v>
      </c>
      <c r="BE1387" t="s">
        <v>3759</v>
      </c>
      <c r="BF1387" t="s">
        <v>3759</v>
      </c>
      <c r="BG1387" t="s">
        <v>31</v>
      </c>
      <c r="BK1387" t="s">
        <v>31</v>
      </c>
      <c r="BL1387" t="s">
        <v>31</v>
      </c>
      <c r="BM1387" s="2">
        <v>42005</v>
      </c>
    </row>
    <row r="1388" spans="1:65">
      <c r="A1388" t="s">
        <v>3760</v>
      </c>
      <c r="B1388">
        <v>56551</v>
      </c>
      <c r="C1388" t="s">
        <v>1908</v>
      </c>
      <c r="D1388">
        <v>6551</v>
      </c>
      <c r="E1388" t="s">
        <v>1908</v>
      </c>
      <c r="F1388" t="s">
        <v>8179</v>
      </c>
      <c r="G1388">
        <v>160</v>
      </c>
      <c r="I1388" t="s">
        <v>8183</v>
      </c>
      <c r="J1388" t="s">
        <v>6883</v>
      </c>
      <c r="K1388" t="s">
        <v>3052</v>
      </c>
      <c r="L1388" t="s">
        <v>27</v>
      </c>
      <c r="M1388">
        <v>3613800</v>
      </c>
      <c r="N1388">
        <v>1.1000000000000001</v>
      </c>
      <c r="O1388">
        <v>3975.18</v>
      </c>
      <c r="Q1388" t="s">
        <v>3750</v>
      </c>
      <c r="R1388" s="2">
        <v>44927</v>
      </c>
      <c r="S1388">
        <v>5510</v>
      </c>
      <c r="T1388" s="2">
        <v>44562</v>
      </c>
      <c r="U1388" t="s">
        <v>6990</v>
      </c>
      <c r="V1388" t="s">
        <v>6991</v>
      </c>
      <c r="W1388">
        <v>0</v>
      </c>
      <c r="Y1388">
        <v>204</v>
      </c>
      <c r="Z1388" s="2">
        <v>42005</v>
      </c>
      <c r="AC1388" s="2">
        <v>45629</v>
      </c>
      <c r="AE1388" t="s">
        <v>8183</v>
      </c>
      <c r="AF1388" t="s">
        <v>20</v>
      </c>
      <c r="AG1388" t="s">
        <v>21</v>
      </c>
      <c r="AH1388">
        <v>5670</v>
      </c>
      <c r="AI1388">
        <v>1</v>
      </c>
      <c r="AJ1388">
        <v>5540</v>
      </c>
      <c r="AO1388" t="s">
        <v>8179</v>
      </c>
      <c r="AS1388" t="s">
        <v>26</v>
      </c>
      <c r="AU1388">
        <v>5670</v>
      </c>
      <c r="AV1388">
        <v>5670</v>
      </c>
      <c r="AW1388">
        <v>5670</v>
      </c>
      <c r="AX1388">
        <v>1</v>
      </c>
      <c r="AY1388">
        <v>1</v>
      </c>
      <c r="AZ1388">
        <v>400</v>
      </c>
      <c r="BB1388">
        <v>748</v>
      </c>
      <c r="BE1388" t="s">
        <v>3763</v>
      </c>
      <c r="BF1388" t="s">
        <v>3763</v>
      </c>
      <c r="BG1388" t="s">
        <v>31</v>
      </c>
      <c r="BK1388" t="s">
        <v>31</v>
      </c>
      <c r="BL1388" t="s">
        <v>31</v>
      </c>
      <c r="BM1388" s="2">
        <v>42005</v>
      </c>
    </row>
    <row r="1389" spans="1:65">
      <c r="A1389" t="s">
        <v>3764</v>
      </c>
      <c r="B1389">
        <v>56551</v>
      </c>
      <c r="C1389" t="s">
        <v>1908</v>
      </c>
      <c r="D1389">
        <v>6551</v>
      </c>
      <c r="E1389" t="s">
        <v>1908</v>
      </c>
      <c r="F1389" t="s">
        <v>8179</v>
      </c>
      <c r="G1389">
        <v>158</v>
      </c>
      <c r="H1389" t="s">
        <v>6895</v>
      </c>
      <c r="I1389" t="s">
        <v>8183</v>
      </c>
      <c r="J1389" t="s">
        <v>6883</v>
      </c>
      <c r="K1389" t="s">
        <v>473</v>
      </c>
      <c r="L1389" t="s">
        <v>27</v>
      </c>
      <c r="M1389">
        <v>215700</v>
      </c>
      <c r="N1389">
        <v>1.1000000000000001</v>
      </c>
      <c r="O1389">
        <v>237.27</v>
      </c>
      <c r="Q1389" t="s">
        <v>3750</v>
      </c>
      <c r="R1389" s="2">
        <v>44927</v>
      </c>
      <c r="S1389">
        <v>5510</v>
      </c>
      <c r="T1389" s="2">
        <v>44562</v>
      </c>
      <c r="U1389" t="s">
        <v>6990</v>
      </c>
      <c r="V1389" t="s">
        <v>6991</v>
      </c>
      <c r="W1389">
        <v>0</v>
      </c>
      <c r="Y1389">
        <v>204</v>
      </c>
      <c r="Z1389" s="2">
        <v>42005</v>
      </c>
      <c r="AE1389" t="s">
        <v>8183</v>
      </c>
      <c r="AF1389" t="s">
        <v>20</v>
      </c>
      <c r="AG1389" t="s">
        <v>21</v>
      </c>
      <c r="AH1389">
        <v>5671</v>
      </c>
      <c r="AI1389">
        <v>1</v>
      </c>
      <c r="AJ1389">
        <v>5540</v>
      </c>
      <c r="AO1389" t="s">
        <v>8179</v>
      </c>
      <c r="AS1389" t="s">
        <v>26</v>
      </c>
      <c r="AU1389">
        <v>5671</v>
      </c>
      <c r="AV1389">
        <v>5671</v>
      </c>
      <c r="AW1389">
        <v>5671</v>
      </c>
      <c r="AX1389">
        <v>1</v>
      </c>
      <c r="AY1389">
        <v>1</v>
      </c>
      <c r="AZ1389">
        <v>400</v>
      </c>
      <c r="BB1389">
        <v>748</v>
      </c>
      <c r="BG1389" t="s">
        <v>32</v>
      </c>
      <c r="BH1389" t="s">
        <v>34</v>
      </c>
      <c r="BK1389" t="s">
        <v>31</v>
      </c>
      <c r="BL1389" t="s">
        <v>31</v>
      </c>
      <c r="BM1389" s="2">
        <v>42005</v>
      </c>
    </row>
    <row r="1390" spans="1:65">
      <c r="A1390" t="s">
        <v>3766</v>
      </c>
      <c r="B1390">
        <v>56551</v>
      </c>
      <c r="C1390" t="s">
        <v>1908</v>
      </c>
      <c r="D1390">
        <v>6551</v>
      </c>
      <c r="E1390" t="s">
        <v>1908</v>
      </c>
      <c r="F1390" t="s">
        <v>8179</v>
      </c>
      <c r="G1390">
        <v>182</v>
      </c>
      <c r="I1390" t="s">
        <v>8183</v>
      </c>
      <c r="J1390" t="s">
        <v>6883</v>
      </c>
      <c r="K1390" t="s">
        <v>360</v>
      </c>
      <c r="L1390" t="s">
        <v>27</v>
      </c>
      <c r="M1390">
        <v>2009000</v>
      </c>
      <c r="N1390">
        <v>1.1000000000000001</v>
      </c>
      <c r="O1390">
        <v>2209.9</v>
      </c>
      <c r="Q1390" t="s">
        <v>3750</v>
      </c>
      <c r="R1390" s="2">
        <v>44927</v>
      </c>
      <c r="S1390">
        <v>5510</v>
      </c>
      <c r="T1390" s="2">
        <v>44562</v>
      </c>
      <c r="U1390" t="s">
        <v>6990</v>
      </c>
      <c r="V1390" t="s">
        <v>6991</v>
      </c>
      <c r="W1390">
        <v>0</v>
      </c>
      <c r="Y1390">
        <v>204</v>
      </c>
      <c r="Z1390" s="2">
        <v>42005</v>
      </c>
      <c r="AE1390" t="s">
        <v>8183</v>
      </c>
      <c r="AF1390" t="s">
        <v>20</v>
      </c>
      <c r="AG1390" t="s">
        <v>21</v>
      </c>
      <c r="AH1390">
        <v>5672</v>
      </c>
      <c r="AI1390">
        <v>1</v>
      </c>
      <c r="AJ1390">
        <v>5540</v>
      </c>
      <c r="AO1390" t="s">
        <v>8179</v>
      </c>
      <c r="AS1390" t="s">
        <v>26</v>
      </c>
      <c r="AU1390">
        <v>5672</v>
      </c>
      <c r="AV1390">
        <v>5672</v>
      </c>
      <c r="AW1390">
        <v>5672</v>
      </c>
      <c r="AX1390">
        <v>1</v>
      </c>
      <c r="AY1390">
        <v>1</v>
      </c>
      <c r="AZ1390">
        <v>400</v>
      </c>
      <c r="BB1390">
        <v>748</v>
      </c>
      <c r="BE1390" t="s">
        <v>3768</v>
      </c>
      <c r="BF1390" t="s">
        <v>3768</v>
      </c>
      <c r="BG1390" t="s">
        <v>31</v>
      </c>
      <c r="BK1390" t="s">
        <v>31</v>
      </c>
      <c r="BL1390" t="s">
        <v>31</v>
      </c>
      <c r="BM1390" s="2">
        <v>42005</v>
      </c>
    </row>
    <row r="1391" spans="1:65">
      <c r="A1391" t="s">
        <v>3852</v>
      </c>
      <c r="B1391">
        <v>56551</v>
      </c>
      <c r="C1391" t="s">
        <v>1908</v>
      </c>
      <c r="D1391">
        <v>6551</v>
      </c>
      <c r="E1391" t="s">
        <v>1908</v>
      </c>
      <c r="F1391" t="s">
        <v>1315</v>
      </c>
      <c r="G1391">
        <v>215</v>
      </c>
      <c r="I1391" t="s">
        <v>8184</v>
      </c>
      <c r="J1391" t="s">
        <v>6883</v>
      </c>
      <c r="K1391" t="s">
        <v>473</v>
      </c>
      <c r="L1391" t="s">
        <v>27</v>
      </c>
      <c r="M1391">
        <v>3054300</v>
      </c>
      <c r="N1391">
        <v>1.1000000000000001</v>
      </c>
      <c r="O1391">
        <v>3359.73</v>
      </c>
      <c r="Q1391" t="s">
        <v>3853</v>
      </c>
      <c r="R1391" s="2">
        <v>44927</v>
      </c>
      <c r="S1391">
        <v>5510</v>
      </c>
      <c r="T1391" s="2">
        <v>44562</v>
      </c>
      <c r="U1391" t="s">
        <v>6990</v>
      </c>
      <c r="V1391" t="s">
        <v>6991</v>
      </c>
      <c r="W1391">
        <v>0</v>
      </c>
      <c r="Y1391">
        <v>204</v>
      </c>
      <c r="Z1391" s="2">
        <v>42005</v>
      </c>
      <c r="AE1391" t="s">
        <v>8184</v>
      </c>
      <c r="AF1391" t="s">
        <v>20</v>
      </c>
      <c r="AG1391" t="s">
        <v>21</v>
      </c>
      <c r="AH1391">
        <v>5673</v>
      </c>
      <c r="AI1391">
        <v>1</v>
      </c>
      <c r="AJ1391">
        <v>5540</v>
      </c>
      <c r="AO1391" t="s">
        <v>1315</v>
      </c>
      <c r="AS1391" t="s">
        <v>26</v>
      </c>
      <c r="AU1391">
        <v>5673</v>
      </c>
      <c r="AV1391">
        <v>5673</v>
      </c>
      <c r="AW1391">
        <v>5673</v>
      </c>
      <c r="AX1391">
        <v>1</v>
      </c>
      <c r="AY1391">
        <v>1</v>
      </c>
      <c r="AZ1391">
        <v>400</v>
      </c>
      <c r="BB1391">
        <v>748</v>
      </c>
      <c r="BG1391" t="s">
        <v>31</v>
      </c>
      <c r="BK1391" t="s">
        <v>31</v>
      </c>
      <c r="BL1391" t="s">
        <v>31</v>
      </c>
      <c r="BM1391" s="2">
        <v>42005</v>
      </c>
    </row>
    <row r="1392" spans="1:65">
      <c r="A1392" t="s">
        <v>3859</v>
      </c>
      <c r="B1392">
        <v>56551</v>
      </c>
      <c r="C1392" t="s">
        <v>1908</v>
      </c>
      <c r="D1392">
        <v>6551</v>
      </c>
      <c r="E1392" t="s">
        <v>1908</v>
      </c>
      <c r="F1392" t="s">
        <v>8185</v>
      </c>
      <c r="G1392">
        <v>62</v>
      </c>
      <c r="H1392">
        <v>-66</v>
      </c>
      <c r="I1392" t="s">
        <v>8186</v>
      </c>
      <c r="J1392" t="s">
        <v>6883</v>
      </c>
      <c r="K1392" t="s">
        <v>1528</v>
      </c>
      <c r="L1392" t="s">
        <v>3863</v>
      </c>
      <c r="M1392">
        <v>2365900</v>
      </c>
      <c r="N1392">
        <v>1.1000000000000001</v>
      </c>
      <c r="O1392">
        <v>2602.4899999999998</v>
      </c>
      <c r="Q1392" t="s">
        <v>3860</v>
      </c>
      <c r="R1392" s="2">
        <v>44927</v>
      </c>
      <c r="S1392">
        <v>5510</v>
      </c>
      <c r="T1392" s="2">
        <v>44562</v>
      </c>
      <c r="U1392" t="s">
        <v>6990</v>
      </c>
      <c r="V1392" t="s">
        <v>6991</v>
      </c>
      <c r="W1392">
        <v>0</v>
      </c>
      <c r="Y1392">
        <v>204</v>
      </c>
      <c r="Z1392" s="2">
        <v>42005</v>
      </c>
      <c r="AE1392" t="s">
        <v>8186</v>
      </c>
      <c r="AF1392" t="s">
        <v>20</v>
      </c>
      <c r="AG1392" t="s">
        <v>21</v>
      </c>
      <c r="AH1392">
        <v>5675</v>
      </c>
      <c r="AI1392">
        <v>1</v>
      </c>
      <c r="AJ1392">
        <v>5540</v>
      </c>
      <c r="AO1392" t="s">
        <v>8185</v>
      </c>
      <c r="AS1392" t="s">
        <v>26</v>
      </c>
      <c r="AU1392">
        <v>5675</v>
      </c>
      <c r="AV1392">
        <v>5675</v>
      </c>
      <c r="AW1392">
        <v>5675</v>
      </c>
      <c r="AX1392">
        <v>1</v>
      </c>
      <c r="AY1392">
        <v>1</v>
      </c>
      <c r="AZ1392">
        <v>400</v>
      </c>
      <c r="BB1392">
        <v>748</v>
      </c>
      <c r="BG1392" t="s">
        <v>31</v>
      </c>
      <c r="BK1392" t="s">
        <v>31</v>
      </c>
      <c r="BL1392" t="s">
        <v>31</v>
      </c>
      <c r="BM1392" s="2">
        <v>42005</v>
      </c>
    </row>
    <row r="1393" spans="1:65">
      <c r="A1393" t="s">
        <v>3864</v>
      </c>
      <c r="B1393">
        <v>56551</v>
      </c>
      <c r="C1393" t="s">
        <v>1908</v>
      </c>
      <c r="D1393">
        <v>6551</v>
      </c>
      <c r="E1393" t="s">
        <v>1908</v>
      </c>
      <c r="F1393" t="s">
        <v>8187</v>
      </c>
      <c r="G1393">
        <v>241</v>
      </c>
      <c r="I1393" t="s">
        <v>8188</v>
      </c>
      <c r="J1393" t="s">
        <v>6883</v>
      </c>
      <c r="K1393" t="s">
        <v>1528</v>
      </c>
      <c r="L1393" t="s">
        <v>27</v>
      </c>
      <c r="M1393">
        <v>5353800</v>
      </c>
      <c r="N1393">
        <v>1.1000000000000001</v>
      </c>
      <c r="O1393">
        <v>5889.18</v>
      </c>
      <c r="Q1393" t="s">
        <v>3865</v>
      </c>
      <c r="R1393" s="2">
        <v>44927</v>
      </c>
      <c r="S1393">
        <v>5510</v>
      </c>
      <c r="T1393" s="2">
        <v>44562</v>
      </c>
      <c r="U1393" t="s">
        <v>6990</v>
      </c>
      <c r="V1393" t="s">
        <v>6991</v>
      </c>
      <c r="W1393">
        <v>0</v>
      </c>
      <c r="Y1393">
        <v>204</v>
      </c>
      <c r="Z1393" s="2">
        <v>42005</v>
      </c>
      <c r="AC1393" s="2">
        <v>46307</v>
      </c>
      <c r="AE1393" t="s">
        <v>8188</v>
      </c>
      <c r="AF1393" t="s">
        <v>20</v>
      </c>
      <c r="AG1393" t="s">
        <v>21</v>
      </c>
      <c r="AH1393">
        <v>5677</v>
      </c>
      <c r="AI1393">
        <v>1</v>
      </c>
      <c r="AJ1393">
        <v>5540</v>
      </c>
      <c r="AK1393" t="s">
        <v>8189</v>
      </c>
      <c r="AO1393" t="s">
        <v>8187</v>
      </c>
      <c r="AS1393" t="s">
        <v>26</v>
      </c>
      <c r="AU1393">
        <v>5677</v>
      </c>
      <c r="AV1393">
        <v>5677</v>
      </c>
      <c r="AW1393">
        <v>5677</v>
      </c>
      <c r="AX1393">
        <v>1</v>
      </c>
      <c r="AY1393">
        <v>1</v>
      </c>
      <c r="AZ1393">
        <v>400</v>
      </c>
      <c r="BB1393">
        <v>748</v>
      </c>
      <c r="BE1393" t="s">
        <v>3867</v>
      </c>
      <c r="BF1393" t="s">
        <v>3867</v>
      </c>
      <c r="BG1393" t="s">
        <v>31</v>
      </c>
      <c r="BK1393" t="s">
        <v>31</v>
      </c>
      <c r="BL1393" t="s">
        <v>31</v>
      </c>
      <c r="BM1393" s="2">
        <v>42005</v>
      </c>
    </row>
    <row r="1394" spans="1:65">
      <c r="A1394" t="s">
        <v>3868</v>
      </c>
      <c r="B1394">
        <v>56551</v>
      </c>
      <c r="C1394" t="s">
        <v>1908</v>
      </c>
      <c r="D1394">
        <v>6551</v>
      </c>
      <c r="E1394" t="s">
        <v>1908</v>
      </c>
      <c r="F1394" t="s">
        <v>8190</v>
      </c>
      <c r="G1394">
        <v>7</v>
      </c>
      <c r="I1394" t="s">
        <v>8191</v>
      </c>
      <c r="J1394" t="s">
        <v>6883</v>
      </c>
      <c r="K1394" t="s">
        <v>360</v>
      </c>
      <c r="L1394" t="s">
        <v>27</v>
      </c>
      <c r="M1394">
        <v>3940200</v>
      </c>
      <c r="N1394">
        <v>1.1000000000000001</v>
      </c>
      <c r="O1394">
        <v>4334.22</v>
      </c>
      <c r="Q1394" t="s">
        <v>3869</v>
      </c>
      <c r="R1394" s="2">
        <v>44927</v>
      </c>
      <c r="S1394">
        <v>5510</v>
      </c>
      <c r="T1394" s="2">
        <v>44562</v>
      </c>
      <c r="U1394" t="s">
        <v>6990</v>
      </c>
      <c r="V1394" t="s">
        <v>6991</v>
      </c>
      <c r="W1394">
        <v>0</v>
      </c>
      <c r="Y1394">
        <v>204</v>
      </c>
      <c r="Z1394" s="2">
        <v>42005</v>
      </c>
      <c r="AE1394" t="s">
        <v>8191</v>
      </c>
      <c r="AF1394" t="s">
        <v>20</v>
      </c>
      <c r="AG1394" t="s">
        <v>21</v>
      </c>
      <c r="AH1394">
        <v>5680</v>
      </c>
      <c r="AI1394">
        <v>1</v>
      </c>
      <c r="AJ1394">
        <v>5540</v>
      </c>
      <c r="AO1394" t="s">
        <v>8190</v>
      </c>
      <c r="AS1394" t="s">
        <v>26</v>
      </c>
      <c r="AU1394">
        <v>5680</v>
      </c>
      <c r="AV1394">
        <v>5680</v>
      </c>
      <c r="AW1394">
        <v>5680</v>
      </c>
      <c r="AX1394">
        <v>1</v>
      </c>
      <c r="AY1394">
        <v>1</v>
      </c>
      <c r="AZ1394">
        <v>400</v>
      </c>
      <c r="BB1394">
        <v>748</v>
      </c>
      <c r="BE1394" t="s">
        <v>3872</v>
      </c>
      <c r="BF1394" t="s">
        <v>3872</v>
      </c>
      <c r="BG1394" t="s">
        <v>32</v>
      </c>
      <c r="BH1394" t="s">
        <v>645</v>
      </c>
      <c r="BK1394" t="s">
        <v>31</v>
      </c>
      <c r="BL1394" t="s">
        <v>31</v>
      </c>
      <c r="BM1394" s="2">
        <v>42005</v>
      </c>
    </row>
    <row r="1395" spans="1:65">
      <c r="A1395" t="s">
        <v>3873</v>
      </c>
      <c r="B1395">
        <v>56551</v>
      </c>
      <c r="C1395" t="s">
        <v>1908</v>
      </c>
      <c r="D1395">
        <v>6551</v>
      </c>
      <c r="E1395" t="s">
        <v>1908</v>
      </c>
      <c r="F1395" t="s">
        <v>8192</v>
      </c>
      <c r="G1395">
        <v>147</v>
      </c>
      <c r="H1395" t="s">
        <v>8193</v>
      </c>
      <c r="I1395" t="s">
        <v>8194</v>
      </c>
      <c r="J1395" t="s">
        <v>6883</v>
      </c>
      <c r="K1395" t="s">
        <v>200</v>
      </c>
      <c r="L1395" t="s">
        <v>27</v>
      </c>
      <c r="M1395">
        <v>874400</v>
      </c>
      <c r="N1395">
        <v>1.1000000000000001</v>
      </c>
      <c r="O1395">
        <v>961.84</v>
      </c>
      <c r="Q1395" t="s">
        <v>3072</v>
      </c>
      <c r="R1395" s="2">
        <v>44927</v>
      </c>
      <c r="S1395">
        <v>5510</v>
      </c>
      <c r="T1395" s="2">
        <v>44562</v>
      </c>
      <c r="U1395" t="s">
        <v>6990</v>
      </c>
      <c r="V1395" t="s">
        <v>6991</v>
      </c>
      <c r="W1395">
        <v>0</v>
      </c>
      <c r="Y1395">
        <v>204</v>
      </c>
      <c r="Z1395" s="2">
        <v>42005</v>
      </c>
      <c r="AE1395" t="s">
        <v>8195</v>
      </c>
      <c r="AF1395" t="s">
        <v>20</v>
      </c>
      <c r="AG1395" t="s">
        <v>21</v>
      </c>
      <c r="AH1395">
        <v>5681</v>
      </c>
      <c r="AI1395">
        <v>1</v>
      </c>
      <c r="AJ1395">
        <v>5540</v>
      </c>
      <c r="AO1395" t="s">
        <v>8192</v>
      </c>
      <c r="AS1395" t="s">
        <v>26</v>
      </c>
      <c r="AU1395">
        <v>5681</v>
      </c>
      <c r="AV1395">
        <v>5681</v>
      </c>
      <c r="AW1395">
        <v>5681</v>
      </c>
      <c r="AX1395">
        <v>1</v>
      </c>
      <c r="AY1395">
        <v>1</v>
      </c>
      <c r="AZ1395">
        <v>400</v>
      </c>
      <c r="BB1395">
        <v>748</v>
      </c>
      <c r="BE1395" t="s">
        <v>3876</v>
      </c>
      <c r="BF1395" t="s">
        <v>3876</v>
      </c>
      <c r="BG1395" t="s">
        <v>31</v>
      </c>
      <c r="BK1395" t="s">
        <v>31</v>
      </c>
      <c r="BL1395" t="s">
        <v>31</v>
      </c>
      <c r="BM1395" s="2">
        <v>42005</v>
      </c>
    </row>
    <row r="1396" spans="1:65">
      <c r="A1396" t="s">
        <v>3873</v>
      </c>
      <c r="B1396">
        <v>56551</v>
      </c>
      <c r="C1396" t="s">
        <v>1908</v>
      </c>
      <c r="D1396">
        <v>6551</v>
      </c>
      <c r="E1396" t="s">
        <v>1908</v>
      </c>
      <c r="F1396" t="s">
        <v>8196</v>
      </c>
      <c r="G1396">
        <v>41</v>
      </c>
      <c r="H1396" t="s">
        <v>8197</v>
      </c>
      <c r="I1396" t="s">
        <v>8198</v>
      </c>
      <c r="J1396" t="s">
        <v>6883</v>
      </c>
      <c r="K1396" t="s">
        <v>200</v>
      </c>
      <c r="M1396">
        <v>0</v>
      </c>
      <c r="N1396">
        <v>0</v>
      </c>
      <c r="O1396">
        <v>0</v>
      </c>
      <c r="Q1396" t="s">
        <v>3072</v>
      </c>
      <c r="R1396" s="2">
        <v>44927</v>
      </c>
      <c r="S1396">
        <v>5510</v>
      </c>
      <c r="T1396" s="2">
        <v>44562</v>
      </c>
      <c r="U1396" t="s">
        <v>6990</v>
      </c>
      <c r="V1396" t="s">
        <v>6991</v>
      </c>
      <c r="W1396">
        <v>0</v>
      </c>
      <c r="Y1396">
        <v>0</v>
      </c>
      <c r="Z1396" s="2">
        <v>42005</v>
      </c>
      <c r="AE1396" t="s">
        <v>8195</v>
      </c>
      <c r="AF1396" t="s">
        <v>20</v>
      </c>
      <c r="AG1396" t="s">
        <v>21</v>
      </c>
      <c r="AH1396">
        <v>5681</v>
      </c>
      <c r="AJ1396">
        <v>5540</v>
      </c>
      <c r="AO1396" t="s">
        <v>8192</v>
      </c>
      <c r="AS1396" t="s">
        <v>26</v>
      </c>
      <c r="AU1396">
        <v>5681</v>
      </c>
      <c r="AV1396">
        <v>5681</v>
      </c>
      <c r="AW1396">
        <v>5681</v>
      </c>
      <c r="AX1396">
        <v>2</v>
      </c>
      <c r="AY1396">
        <v>2</v>
      </c>
      <c r="AZ1396">
        <v>400</v>
      </c>
      <c r="BB1396">
        <v>748</v>
      </c>
      <c r="BE1396" t="s">
        <v>3879</v>
      </c>
      <c r="BF1396" t="s">
        <v>3879</v>
      </c>
      <c r="BG1396" t="s">
        <v>31</v>
      </c>
      <c r="BK1396" t="s">
        <v>31</v>
      </c>
      <c r="BL1396" t="s">
        <v>31</v>
      </c>
      <c r="BM1396" s="2">
        <v>42005</v>
      </c>
    </row>
    <row r="1397" spans="1:65">
      <c r="A1397" t="s">
        <v>3880</v>
      </c>
      <c r="B1397">
        <v>56551</v>
      </c>
      <c r="C1397" t="s">
        <v>1908</v>
      </c>
      <c r="D1397">
        <v>6551</v>
      </c>
      <c r="E1397" t="s">
        <v>1908</v>
      </c>
      <c r="F1397" t="s">
        <v>8199</v>
      </c>
      <c r="G1397">
        <v>45</v>
      </c>
      <c r="I1397" t="s">
        <v>8200</v>
      </c>
      <c r="J1397" t="s">
        <v>6883</v>
      </c>
      <c r="K1397" t="s">
        <v>1528</v>
      </c>
      <c r="L1397" t="s">
        <v>2397</v>
      </c>
      <c r="M1397">
        <v>891700</v>
      </c>
      <c r="N1397">
        <v>1.1000000000000001</v>
      </c>
      <c r="O1397">
        <v>980.87</v>
      </c>
      <c r="Q1397" t="s">
        <v>3881</v>
      </c>
      <c r="R1397" s="2">
        <v>44927</v>
      </c>
      <c r="S1397">
        <v>5510</v>
      </c>
      <c r="T1397" s="2">
        <v>44562</v>
      </c>
      <c r="U1397" t="s">
        <v>6990</v>
      </c>
      <c r="V1397" t="s">
        <v>6991</v>
      </c>
      <c r="W1397">
        <v>0</v>
      </c>
      <c r="Y1397">
        <v>204</v>
      </c>
      <c r="Z1397" s="2">
        <v>42005</v>
      </c>
      <c r="AF1397" t="s">
        <v>20</v>
      </c>
      <c r="AG1397" t="s">
        <v>21</v>
      </c>
      <c r="AH1397">
        <v>5682</v>
      </c>
      <c r="AI1397">
        <v>1</v>
      </c>
      <c r="AJ1397">
        <v>5540</v>
      </c>
      <c r="AO1397" t="s">
        <v>3882</v>
      </c>
      <c r="AP1397" t="s">
        <v>8201</v>
      </c>
      <c r="AQ1397" t="s">
        <v>3884</v>
      </c>
      <c r="AS1397" t="s">
        <v>26</v>
      </c>
      <c r="AU1397">
        <v>5682</v>
      </c>
      <c r="AV1397">
        <v>5682</v>
      </c>
      <c r="AW1397">
        <v>5682</v>
      </c>
      <c r="AX1397">
        <v>1</v>
      </c>
      <c r="AY1397">
        <v>1</v>
      </c>
      <c r="AZ1397">
        <v>400</v>
      </c>
      <c r="BB1397">
        <v>748</v>
      </c>
      <c r="BG1397" t="s">
        <v>31</v>
      </c>
      <c r="BK1397" t="s">
        <v>31</v>
      </c>
      <c r="BL1397" t="s">
        <v>31</v>
      </c>
      <c r="BM1397" s="2">
        <v>42005</v>
      </c>
    </row>
    <row r="1398" spans="1:65">
      <c r="A1398" t="s">
        <v>3880</v>
      </c>
      <c r="B1398">
        <v>56551</v>
      </c>
      <c r="C1398" t="s">
        <v>1908</v>
      </c>
      <c r="D1398">
        <v>6551</v>
      </c>
      <c r="E1398" t="s">
        <v>1908</v>
      </c>
      <c r="F1398" t="s">
        <v>8199</v>
      </c>
      <c r="G1398">
        <v>45</v>
      </c>
      <c r="I1398" t="s">
        <v>8200</v>
      </c>
      <c r="J1398" t="s">
        <v>6883</v>
      </c>
      <c r="K1398" t="s">
        <v>277</v>
      </c>
      <c r="L1398" t="s">
        <v>27</v>
      </c>
      <c r="M1398">
        <v>76400</v>
      </c>
      <c r="N1398">
        <v>1.1000000000000001</v>
      </c>
      <c r="O1398">
        <v>84.04</v>
      </c>
      <c r="Q1398" t="s">
        <v>3881</v>
      </c>
      <c r="R1398" s="2">
        <v>44927</v>
      </c>
      <c r="S1398">
        <v>5510</v>
      </c>
      <c r="T1398" s="2">
        <v>44562</v>
      </c>
      <c r="U1398" t="s">
        <v>6990</v>
      </c>
      <c r="V1398" t="s">
        <v>6991</v>
      </c>
      <c r="W1398">
        <v>0</v>
      </c>
      <c r="Y1398">
        <v>204</v>
      </c>
      <c r="Z1398" s="2">
        <v>42005</v>
      </c>
      <c r="AF1398" t="s">
        <v>20</v>
      </c>
      <c r="AG1398" t="s">
        <v>21</v>
      </c>
      <c r="AH1398">
        <v>5682</v>
      </c>
      <c r="AI1398">
        <v>1</v>
      </c>
      <c r="AJ1398">
        <v>5540</v>
      </c>
      <c r="AO1398" t="s">
        <v>3882</v>
      </c>
      <c r="AP1398" t="s">
        <v>8201</v>
      </c>
      <c r="AQ1398" t="s">
        <v>3884</v>
      </c>
      <c r="AS1398" t="s">
        <v>26</v>
      </c>
      <c r="AU1398">
        <v>5682</v>
      </c>
      <c r="AV1398">
        <v>5682</v>
      </c>
      <c r="AW1398">
        <v>5682</v>
      </c>
      <c r="AX1398">
        <v>2</v>
      </c>
      <c r="AY1398">
        <v>2</v>
      </c>
      <c r="AZ1398">
        <v>400</v>
      </c>
      <c r="BB1398">
        <v>748</v>
      </c>
      <c r="BG1398" t="s">
        <v>31</v>
      </c>
      <c r="BK1398" t="s">
        <v>31</v>
      </c>
      <c r="BL1398" t="s">
        <v>31</v>
      </c>
      <c r="BM1398" s="2">
        <v>42005</v>
      </c>
    </row>
    <row r="1399" spans="1:65">
      <c r="A1399" t="s">
        <v>3880</v>
      </c>
      <c r="B1399">
        <v>56551</v>
      </c>
      <c r="C1399" t="s">
        <v>1908</v>
      </c>
      <c r="D1399">
        <v>6551</v>
      </c>
      <c r="E1399" t="s">
        <v>1908</v>
      </c>
      <c r="F1399" t="s">
        <v>8199</v>
      </c>
      <c r="G1399">
        <v>45</v>
      </c>
      <c r="I1399" t="s">
        <v>8200</v>
      </c>
      <c r="J1399" t="s">
        <v>6883</v>
      </c>
      <c r="K1399" t="s">
        <v>178</v>
      </c>
      <c r="L1399" t="s">
        <v>506</v>
      </c>
      <c r="M1399">
        <v>218200</v>
      </c>
      <c r="N1399">
        <v>1.1000000000000001</v>
      </c>
      <c r="O1399">
        <v>240.02</v>
      </c>
      <c r="Q1399" t="s">
        <v>3881</v>
      </c>
      <c r="R1399" s="2">
        <v>44927</v>
      </c>
      <c r="S1399">
        <v>5510</v>
      </c>
      <c r="T1399" s="2">
        <v>44562</v>
      </c>
      <c r="U1399" t="s">
        <v>6990</v>
      </c>
      <c r="V1399" t="s">
        <v>6991</v>
      </c>
      <c r="W1399">
        <v>0</v>
      </c>
      <c r="Y1399">
        <v>204</v>
      </c>
      <c r="Z1399" s="2">
        <v>42005</v>
      </c>
      <c r="AF1399" t="s">
        <v>20</v>
      </c>
      <c r="AG1399" t="s">
        <v>21</v>
      </c>
      <c r="AH1399">
        <v>5682</v>
      </c>
      <c r="AI1399">
        <v>1</v>
      </c>
      <c r="AJ1399">
        <v>5540</v>
      </c>
      <c r="AO1399" t="s">
        <v>3882</v>
      </c>
      <c r="AP1399" t="s">
        <v>8201</v>
      </c>
      <c r="AQ1399" t="s">
        <v>3884</v>
      </c>
      <c r="AS1399" t="s">
        <v>26</v>
      </c>
      <c r="AU1399">
        <v>5682</v>
      </c>
      <c r="AV1399">
        <v>5682</v>
      </c>
      <c r="AW1399">
        <v>5682</v>
      </c>
      <c r="AX1399">
        <v>3</v>
      </c>
      <c r="AY1399">
        <v>3</v>
      </c>
      <c r="AZ1399">
        <v>400</v>
      </c>
      <c r="BB1399">
        <v>748</v>
      </c>
      <c r="BE1399" t="s">
        <v>3884</v>
      </c>
      <c r="BF1399" t="s">
        <v>3884</v>
      </c>
      <c r="BG1399" t="s">
        <v>31</v>
      </c>
      <c r="BK1399" t="s">
        <v>31</v>
      </c>
      <c r="BL1399" t="s">
        <v>31</v>
      </c>
      <c r="BM1399" s="2">
        <v>42005</v>
      </c>
    </row>
    <row r="1400" spans="1:65">
      <c r="A1400" t="s">
        <v>3891</v>
      </c>
      <c r="B1400">
        <v>56551</v>
      </c>
      <c r="C1400" t="s">
        <v>1908</v>
      </c>
      <c r="D1400">
        <v>6551</v>
      </c>
      <c r="E1400" t="s">
        <v>1908</v>
      </c>
      <c r="F1400" t="s">
        <v>8202</v>
      </c>
      <c r="G1400">
        <v>286</v>
      </c>
      <c r="I1400" t="s">
        <v>8203</v>
      </c>
      <c r="J1400" t="s">
        <v>6883</v>
      </c>
      <c r="K1400" t="s">
        <v>360</v>
      </c>
      <c r="L1400" t="s">
        <v>27</v>
      </c>
      <c r="M1400">
        <v>3656900</v>
      </c>
      <c r="N1400">
        <v>1.1000000000000001</v>
      </c>
      <c r="O1400">
        <v>4022.59</v>
      </c>
      <c r="Q1400" t="s">
        <v>3892</v>
      </c>
      <c r="R1400" s="2">
        <v>44927</v>
      </c>
      <c r="S1400">
        <v>5510</v>
      </c>
      <c r="T1400" s="2">
        <v>44562</v>
      </c>
      <c r="U1400" t="s">
        <v>6990</v>
      </c>
      <c r="V1400" t="s">
        <v>6991</v>
      </c>
      <c r="W1400">
        <v>0</v>
      </c>
      <c r="Y1400">
        <v>204</v>
      </c>
      <c r="Z1400" s="2">
        <v>42005</v>
      </c>
      <c r="AE1400" t="s">
        <v>8203</v>
      </c>
      <c r="AF1400" t="s">
        <v>20</v>
      </c>
      <c r="AG1400" t="s">
        <v>21</v>
      </c>
      <c r="AH1400">
        <v>5684</v>
      </c>
      <c r="AI1400">
        <v>1</v>
      </c>
      <c r="AJ1400">
        <v>5540</v>
      </c>
      <c r="AO1400" t="s">
        <v>3893</v>
      </c>
      <c r="AP1400" t="s">
        <v>8204</v>
      </c>
      <c r="AS1400" t="s">
        <v>26</v>
      </c>
      <c r="AT1400">
        <v>922</v>
      </c>
      <c r="AU1400">
        <v>5684</v>
      </c>
      <c r="AV1400">
        <v>5684</v>
      </c>
      <c r="AW1400">
        <v>5684</v>
      </c>
      <c r="AX1400">
        <v>1</v>
      </c>
      <c r="AY1400">
        <v>1</v>
      </c>
      <c r="AZ1400">
        <v>400</v>
      </c>
      <c r="BB1400">
        <v>748</v>
      </c>
      <c r="BD1400">
        <v>922</v>
      </c>
      <c r="BE1400" t="s">
        <v>3895</v>
      </c>
      <c r="BF1400" t="s">
        <v>3895</v>
      </c>
      <c r="BG1400" t="s">
        <v>31</v>
      </c>
      <c r="BK1400" t="s">
        <v>31</v>
      </c>
      <c r="BL1400" t="s">
        <v>31</v>
      </c>
      <c r="BM1400" s="2">
        <v>42005</v>
      </c>
    </row>
    <row r="1401" spans="1:65">
      <c r="A1401" t="s">
        <v>3891</v>
      </c>
      <c r="B1401">
        <v>56551</v>
      </c>
      <c r="C1401" t="s">
        <v>1908</v>
      </c>
      <c r="D1401">
        <v>6551</v>
      </c>
      <c r="E1401" t="s">
        <v>1908</v>
      </c>
      <c r="F1401" t="s">
        <v>8205</v>
      </c>
      <c r="G1401">
        <v>22</v>
      </c>
      <c r="I1401" t="s">
        <v>8206</v>
      </c>
      <c r="J1401" t="s">
        <v>6883</v>
      </c>
      <c r="K1401" t="s">
        <v>360</v>
      </c>
      <c r="M1401">
        <v>0</v>
      </c>
      <c r="N1401">
        <v>0</v>
      </c>
      <c r="O1401">
        <v>0</v>
      </c>
      <c r="Q1401" t="s">
        <v>3892</v>
      </c>
      <c r="R1401" s="2">
        <v>44927</v>
      </c>
      <c r="S1401">
        <v>5510</v>
      </c>
      <c r="T1401" s="2">
        <v>44562</v>
      </c>
      <c r="U1401" t="s">
        <v>6990</v>
      </c>
      <c r="V1401" t="s">
        <v>6991</v>
      </c>
      <c r="W1401">
        <v>0</v>
      </c>
      <c r="Y1401">
        <v>0</v>
      </c>
      <c r="Z1401" s="2">
        <v>42005</v>
      </c>
      <c r="AE1401" t="s">
        <v>8203</v>
      </c>
      <c r="AF1401" t="s">
        <v>20</v>
      </c>
      <c r="AG1401" t="s">
        <v>21</v>
      </c>
      <c r="AH1401">
        <v>5684</v>
      </c>
      <c r="AJ1401">
        <v>5540</v>
      </c>
      <c r="AO1401" t="s">
        <v>3893</v>
      </c>
      <c r="AP1401" t="s">
        <v>8204</v>
      </c>
      <c r="AS1401" t="s">
        <v>3898</v>
      </c>
      <c r="AT1401">
        <v>922</v>
      </c>
      <c r="AU1401">
        <v>5684</v>
      </c>
      <c r="AV1401">
        <v>5684</v>
      </c>
      <c r="AW1401">
        <v>5684</v>
      </c>
      <c r="AX1401">
        <v>2</v>
      </c>
      <c r="AY1401">
        <v>2</v>
      </c>
      <c r="AZ1401">
        <v>400</v>
      </c>
      <c r="BB1401">
        <v>748</v>
      </c>
      <c r="BD1401">
        <v>922</v>
      </c>
      <c r="BE1401" t="s">
        <v>3899</v>
      </c>
      <c r="BF1401" t="s">
        <v>3899</v>
      </c>
      <c r="BG1401" t="s">
        <v>31</v>
      </c>
      <c r="BK1401" t="s">
        <v>31</v>
      </c>
      <c r="BL1401" t="s">
        <v>31</v>
      </c>
      <c r="BM1401" s="2">
        <v>42005</v>
      </c>
    </row>
    <row r="1402" spans="1:65">
      <c r="A1402" t="s">
        <v>3900</v>
      </c>
      <c r="B1402">
        <v>56551</v>
      </c>
      <c r="C1402" t="s">
        <v>1908</v>
      </c>
      <c r="D1402">
        <v>6551</v>
      </c>
      <c r="E1402" t="s">
        <v>1908</v>
      </c>
      <c r="F1402" t="s">
        <v>8207</v>
      </c>
      <c r="G1402">
        <v>341</v>
      </c>
      <c r="I1402" t="s">
        <v>8208</v>
      </c>
      <c r="J1402" t="s">
        <v>6883</v>
      </c>
      <c r="K1402" t="s">
        <v>200</v>
      </c>
      <c r="L1402" t="s">
        <v>27</v>
      </c>
      <c r="M1402">
        <v>1410600</v>
      </c>
      <c r="N1402">
        <v>1.1000000000000001</v>
      </c>
      <c r="O1402">
        <v>1551.66</v>
      </c>
      <c r="Q1402" t="s">
        <v>3901</v>
      </c>
      <c r="R1402" s="2">
        <v>44927</v>
      </c>
      <c r="S1402">
        <v>5510</v>
      </c>
      <c r="T1402" s="2">
        <v>44562</v>
      </c>
      <c r="U1402" t="s">
        <v>6990</v>
      </c>
      <c r="V1402" t="s">
        <v>6991</v>
      </c>
      <c r="W1402">
        <v>0</v>
      </c>
      <c r="Y1402">
        <v>204</v>
      </c>
      <c r="Z1402" s="2">
        <v>42005</v>
      </c>
      <c r="AE1402" t="s">
        <v>8208</v>
      </c>
      <c r="AF1402" t="s">
        <v>20</v>
      </c>
      <c r="AG1402" t="s">
        <v>21</v>
      </c>
      <c r="AH1402">
        <v>5685</v>
      </c>
      <c r="AI1402">
        <v>1</v>
      </c>
      <c r="AJ1402">
        <v>5540</v>
      </c>
      <c r="AO1402" t="s">
        <v>8207</v>
      </c>
      <c r="AS1402" t="s">
        <v>26</v>
      </c>
      <c r="AU1402">
        <v>5685</v>
      </c>
      <c r="AV1402">
        <v>5685</v>
      </c>
      <c r="AW1402">
        <v>5685</v>
      </c>
      <c r="AX1402">
        <v>1</v>
      </c>
      <c r="AY1402">
        <v>1</v>
      </c>
      <c r="AZ1402">
        <v>400</v>
      </c>
      <c r="BB1402">
        <v>748</v>
      </c>
      <c r="BE1402" t="s">
        <v>7526</v>
      </c>
      <c r="BF1402" t="s">
        <v>7526</v>
      </c>
      <c r="BG1402" t="s">
        <v>31</v>
      </c>
      <c r="BK1402" t="s">
        <v>31</v>
      </c>
      <c r="BL1402" t="s">
        <v>31</v>
      </c>
      <c r="BM1402" s="2">
        <v>42005</v>
      </c>
    </row>
    <row r="1403" spans="1:65">
      <c r="A1403" t="s">
        <v>3904</v>
      </c>
      <c r="B1403">
        <v>56551</v>
      </c>
      <c r="C1403" t="s">
        <v>1908</v>
      </c>
      <c r="D1403">
        <v>6551</v>
      </c>
      <c r="E1403" t="s">
        <v>1908</v>
      </c>
      <c r="F1403" t="s">
        <v>8181</v>
      </c>
      <c r="G1403">
        <v>61</v>
      </c>
      <c r="H1403" t="s">
        <v>7021</v>
      </c>
      <c r="I1403" t="s">
        <v>8209</v>
      </c>
      <c r="J1403" t="s">
        <v>6883</v>
      </c>
      <c r="K1403" t="s">
        <v>200</v>
      </c>
      <c r="L1403" t="s">
        <v>27</v>
      </c>
      <c r="M1403">
        <v>1398900</v>
      </c>
      <c r="N1403">
        <v>1.1000000000000001</v>
      </c>
      <c r="O1403">
        <v>1538.79</v>
      </c>
      <c r="Q1403" t="s">
        <v>3754</v>
      </c>
      <c r="R1403" s="2">
        <v>44927</v>
      </c>
      <c r="S1403">
        <v>5510</v>
      </c>
      <c r="T1403" s="2">
        <v>44562</v>
      </c>
      <c r="U1403" t="s">
        <v>6990</v>
      </c>
      <c r="V1403" t="s">
        <v>6991</v>
      </c>
      <c r="W1403">
        <v>0</v>
      </c>
      <c r="Y1403">
        <v>204</v>
      </c>
      <c r="Z1403" s="2">
        <v>42005</v>
      </c>
      <c r="AE1403" t="s">
        <v>8209</v>
      </c>
      <c r="AF1403" t="s">
        <v>20</v>
      </c>
      <c r="AG1403" t="s">
        <v>21</v>
      </c>
      <c r="AH1403">
        <v>5686</v>
      </c>
      <c r="AI1403">
        <v>1</v>
      </c>
      <c r="AJ1403">
        <v>5540</v>
      </c>
      <c r="AK1403" t="s">
        <v>8210</v>
      </c>
      <c r="AO1403" t="s">
        <v>8181</v>
      </c>
      <c r="AS1403" t="s">
        <v>26</v>
      </c>
      <c r="AU1403">
        <v>5686</v>
      </c>
      <c r="AV1403">
        <v>5686</v>
      </c>
      <c r="AW1403">
        <v>5686</v>
      </c>
      <c r="AX1403">
        <v>1</v>
      </c>
      <c r="AY1403">
        <v>1</v>
      </c>
      <c r="AZ1403">
        <v>400</v>
      </c>
      <c r="BB1403">
        <v>748</v>
      </c>
      <c r="BE1403" t="s">
        <v>3907</v>
      </c>
      <c r="BF1403" t="s">
        <v>3907</v>
      </c>
      <c r="BG1403" t="s">
        <v>31</v>
      </c>
      <c r="BK1403" t="s">
        <v>31</v>
      </c>
      <c r="BL1403" t="s">
        <v>31</v>
      </c>
      <c r="BM1403" s="2">
        <v>42005</v>
      </c>
    </row>
    <row r="1404" spans="1:65">
      <c r="A1404" t="s">
        <v>4031</v>
      </c>
      <c r="B1404">
        <v>56551</v>
      </c>
      <c r="C1404" t="s">
        <v>1908</v>
      </c>
      <c r="D1404">
        <v>6551</v>
      </c>
      <c r="E1404" t="s">
        <v>1908</v>
      </c>
      <c r="F1404" t="s">
        <v>8211</v>
      </c>
      <c r="G1404">
        <v>262</v>
      </c>
      <c r="H1404">
        <v>-266</v>
      </c>
      <c r="I1404" t="s">
        <v>8212</v>
      </c>
      <c r="J1404" t="s">
        <v>6883</v>
      </c>
      <c r="K1404" t="s">
        <v>258</v>
      </c>
      <c r="L1404" t="s">
        <v>27</v>
      </c>
      <c r="M1404">
        <v>3497300</v>
      </c>
      <c r="N1404">
        <v>1.1000000000000001</v>
      </c>
      <c r="O1404">
        <v>3847.03</v>
      </c>
      <c r="Q1404" t="s">
        <v>1110</v>
      </c>
      <c r="R1404" s="2">
        <v>44927</v>
      </c>
      <c r="S1404">
        <v>5510</v>
      </c>
      <c r="T1404" s="2">
        <v>44562</v>
      </c>
      <c r="U1404" t="s">
        <v>6990</v>
      </c>
      <c r="V1404" t="s">
        <v>6991</v>
      </c>
      <c r="W1404">
        <v>0</v>
      </c>
      <c r="Y1404">
        <v>204</v>
      </c>
      <c r="Z1404" s="2">
        <v>42005</v>
      </c>
      <c r="AE1404" t="s">
        <v>8212</v>
      </c>
      <c r="AF1404" t="s">
        <v>20</v>
      </c>
      <c r="AG1404" t="s">
        <v>21</v>
      </c>
      <c r="AH1404">
        <v>5687</v>
      </c>
      <c r="AI1404">
        <v>1</v>
      </c>
      <c r="AJ1404">
        <v>5540</v>
      </c>
      <c r="AO1404" t="s">
        <v>8211</v>
      </c>
      <c r="AS1404" t="s">
        <v>26</v>
      </c>
      <c r="AU1404">
        <v>5687</v>
      </c>
      <c r="AV1404">
        <v>5687</v>
      </c>
      <c r="AW1404">
        <v>5687</v>
      </c>
      <c r="AX1404">
        <v>1</v>
      </c>
      <c r="AY1404">
        <v>1</v>
      </c>
      <c r="AZ1404">
        <v>400</v>
      </c>
      <c r="BB1404">
        <v>748</v>
      </c>
      <c r="BG1404" t="s">
        <v>31</v>
      </c>
      <c r="BK1404" t="s">
        <v>31</v>
      </c>
      <c r="BL1404" t="s">
        <v>31</v>
      </c>
      <c r="BM1404" s="2">
        <v>42005</v>
      </c>
    </row>
    <row r="1405" spans="1:65">
      <c r="A1405" t="s">
        <v>4034</v>
      </c>
      <c r="B1405">
        <v>56551</v>
      </c>
      <c r="C1405" t="s">
        <v>1908</v>
      </c>
      <c r="D1405">
        <v>6551</v>
      </c>
      <c r="E1405" t="s">
        <v>1908</v>
      </c>
      <c r="F1405" t="s">
        <v>8213</v>
      </c>
      <c r="G1405">
        <v>3</v>
      </c>
      <c r="I1405" t="s">
        <v>8214</v>
      </c>
      <c r="J1405" t="s">
        <v>6883</v>
      </c>
      <c r="K1405" t="s">
        <v>2107</v>
      </c>
      <c r="L1405" t="s">
        <v>3282</v>
      </c>
      <c r="M1405">
        <v>2389800</v>
      </c>
      <c r="N1405">
        <v>1.1000000000000001</v>
      </c>
      <c r="O1405">
        <v>2628.78</v>
      </c>
      <c r="Q1405" t="s">
        <v>4035</v>
      </c>
      <c r="R1405" s="2">
        <v>44927</v>
      </c>
      <c r="S1405">
        <v>5510</v>
      </c>
      <c r="T1405" s="2">
        <v>44562</v>
      </c>
      <c r="U1405" t="s">
        <v>6990</v>
      </c>
      <c r="V1405" t="s">
        <v>6991</v>
      </c>
      <c r="W1405">
        <v>0</v>
      </c>
      <c r="Y1405">
        <v>204</v>
      </c>
      <c r="Z1405" s="2">
        <v>42005</v>
      </c>
      <c r="AE1405" t="s">
        <v>8214</v>
      </c>
      <c r="AF1405" t="s">
        <v>20</v>
      </c>
      <c r="AG1405" t="s">
        <v>21</v>
      </c>
      <c r="AH1405">
        <v>5688</v>
      </c>
      <c r="AI1405">
        <v>1</v>
      </c>
      <c r="AJ1405">
        <v>5540</v>
      </c>
      <c r="AO1405" t="s">
        <v>8213</v>
      </c>
      <c r="AS1405" t="s">
        <v>26</v>
      </c>
      <c r="AU1405">
        <v>5688</v>
      </c>
      <c r="AV1405">
        <v>5688</v>
      </c>
      <c r="AW1405">
        <v>5688</v>
      </c>
      <c r="AX1405">
        <v>1</v>
      </c>
      <c r="AY1405">
        <v>1</v>
      </c>
      <c r="AZ1405">
        <v>400</v>
      </c>
      <c r="BB1405">
        <v>748</v>
      </c>
      <c r="BE1405" t="s">
        <v>4038</v>
      </c>
      <c r="BF1405" t="s">
        <v>4038</v>
      </c>
      <c r="BG1405" t="s">
        <v>31</v>
      </c>
      <c r="BK1405" t="s">
        <v>31</v>
      </c>
      <c r="BL1405" t="s">
        <v>31</v>
      </c>
      <c r="BM1405" s="2">
        <v>42005</v>
      </c>
    </row>
    <row r="1406" spans="1:65">
      <c r="A1406" t="s">
        <v>4042</v>
      </c>
      <c r="B1406">
        <v>56551</v>
      </c>
      <c r="C1406" t="s">
        <v>1908</v>
      </c>
      <c r="D1406">
        <v>6551</v>
      </c>
      <c r="E1406" t="s">
        <v>1908</v>
      </c>
      <c r="F1406" t="s">
        <v>482</v>
      </c>
      <c r="G1406">
        <v>5</v>
      </c>
      <c r="I1406" t="s">
        <v>8118</v>
      </c>
      <c r="J1406" t="s">
        <v>6883</v>
      </c>
      <c r="K1406" t="s">
        <v>1604</v>
      </c>
      <c r="L1406" t="s">
        <v>27</v>
      </c>
      <c r="M1406">
        <v>582900</v>
      </c>
      <c r="N1406">
        <v>1.1000000000000001</v>
      </c>
      <c r="O1406">
        <v>641.19000000000005</v>
      </c>
      <c r="Q1406" t="s">
        <v>3576</v>
      </c>
      <c r="R1406" s="2">
        <v>44927</v>
      </c>
      <c r="S1406">
        <v>5510</v>
      </c>
      <c r="T1406" s="2">
        <v>44562</v>
      </c>
      <c r="U1406" t="s">
        <v>6990</v>
      </c>
      <c r="V1406" t="s">
        <v>6991</v>
      </c>
      <c r="W1406">
        <v>0</v>
      </c>
      <c r="Y1406">
        <v>204</v>
      </c>
      <c r="Z1406" s="2">
        <v>42005</v>
      </c>
      <c r="AE1406" t="s">
        <v>8118</v>
      </c>
      <c r="AF1406" t="s">
        <v>20</v>
      </c>
      <c r="AG1406" t="s">
        <v>21</v>
      </c>
      <c r="AH1406">
        <v>5690</v>
      </c>
      <c r="AI1406">
        <v>1</v>
      </c>
      <c r="AJ1406">
        <v>5540</v>
      </c>
      <c r="AO1406" t="s">
        <v>482</v>
      </c>
      <c r="AS1406" t="s">
        <v>26</v>
      </c>
      <c r="AU1406">
        <v>5690</v>
      </c>
      <c r="AV1406">
        <v>5690</v>
      </c>
      <c r="AW1406">
        <v>5690</v>
      </c>
      <c r="AX1406">
        <v>1</v>
      </c>
      <c r="AY1406">
        <v>1</v>
      </c>
      <c r="AZ1406">
        <v>400</v>
      </c>
      <c r="BB1406">
        <v>748</v>
      </c>
      <c r="BG1406" t="s">
        <v>31</v>
      </c>
      <c r="BK1406" t="s">
        <v>31</v>
      </c>
      <c r="BL1406" t="s">
        <v>31</v>
      </c>
      <c r="BM1406" s="2">
        <v>42005</v>
      </c>
    </row>
    <row r="1407" spans="1:65">
      <c r="A1407" t="s">
        <v>4044</v>
      </c>
      <c r="B1407">
        <v>56551</v>
      </c>
      <c r="C1407" t="s">
        <v>1908</v>
      </c>
      <c r="D1407">
        <v>6551</v>
      </c>
      <c r="E1407" t="s">
        <v>1908</v>
      </c>
      <c r="F1407" t="s">
        <v>482</v>
      </c>
      <c r="G1407">
        <v>7</v>
      </c>
      <c r="I1407" t="s">
        <v>8215</v>
      </c>
      <c r="J1407" t="s">
        <v>6883</v>
      </c>
      <c r="K1407" t="s">
        <v>433</v>
      </c>
      <c r="L1407" t="s">
        <v>1652</v>
      </c>
      <c r="M1407">
        <v>227700</v>
      </c>
      <c r="N1407">
        <v>1.1000000000000001</v>
      </c>
      <c r="O1407">
        <v>250.47</v>
      </c>
      <c r="Q1407" t="s">
        <v>3576</v>
      </c>
      <c r="R1407" s="2">
        <v>44927</v>
      </c>
      <c r="S1407">
        <v>5510</v>
      </c>
      <c r="T1407" s="2">
        <v>44562</v>
      </c>
      <c r="U1407" t="s">
        <v>6990</v>
      </c>
      <c r="V1407" t="s">
        <v>6991</v>
      </c>
      <c r="W1407">
        <v>0</v>
      </c>
      <c r="Y1407">
        <v>204</v>
      </c>
      <c r="Z1407" s="2">
        <v>42005</v>
      </c>
      <c r="AE1407" t="s">
        <v>8215</v>
      </c>
      <c r="AF1407" t="s">
        <v>20</v>
      </c>
      <c r="AG1407" t="s">
        <v>21</v>
      </c>
      <c r="AH1407">
        <v>5691</v>
      </c>
      <c r="AI1407">
        <v>1</v>
      </c>
      <c r="AJ1407">
        <v>5540</v>
      </c>
      <c r="AO1407" t="s">
        <v>482</v>
      </c>
      <c r="AS1407" t="s">
        <v>26</v>
      </c>
      <c r="AU1407">
        <v>5691</v>
      </c>
      <c r="AV1407">
        <v>5691</v>
      </c>
      <c r="AW1407">
        <v>5691</v>
      </c>
      <c r="AX1407">
        <v>1</v>
      </c>
      <c r="AY1407">
        <v>1</v>
      </c>
      <c r="AZ1407">
        <v>400</v>
      </c>
      <c r="BB1407">
        <v>748</v>
      </c>
      <c r="BG1407" t="s">
        <v>31</v>
      </c>
      <c r="BK1407" t="s">
        <v>31</v>
      </c>
      <c r="BL1407" t="s">
        <v>31</v>
      </c>
      <c r="BM1407" s="2">
        <v>42005</v>
      </c>
    </row>
    <row r="1408" spans="1:65">
      <c r="A1408" t="s">
        <v>4047</v>
      </c>
      <c r="B1408">
        <v>56551</v>
      </c>
      <c r="C1408" t="s">
        <v>1908</v>
      </c>
      <c r="D1408">
        <v>6551</v>
      </c>
      <c r="E1408" t="s">
        <v>1908</v>
      </c>
      <c r="F1408" t="s">
        <v>482</v>
      </c>
      <c r="G1408">
        <v>7</v>
      </c>
      <c r="I1408" t="s">
        <v>8215</v>
      </c>
      <c r="J1408" t="s">
        <v>6883</v>
      </c>
      <c r="K1408" t="s">
        <v>433</v>
      </c>
      <c r="L1408" t="s">
        <v>1652</v>
      </c>
      <c r="M1408">
        <v>375000</v>
      </c>
      <c r="N1408">
        <v>1.1000000000000001</v>
      </c>
      <c r="O1408">
        <v>412.5</v>
      </c>
      <c r="Q1408" t="s">
        <v>3576</v>
      </c>
      <c r="R1408" s="2">
        <v>44927</v>
      </c>
      <c r="S1408">
        <v>5510</v>
      </c>
      <c r="T1408" s="2">
        <v>44562</v>
      </c>
      <c r="U1408" t="s">
        <v>6990</v>
      </c>
      <c r="V1408" t="s">
        <v>6991</v>
      </c>
      <c r="W1408">
        <v>0</v>
      </c>
      <c r="Y1408">
        <v>204</v>
      </c>
      <c r="Z1408" s="2">
        <v>42005</v>
      </c>
      <c r="AD1408">
        <v>770080</v>
      </c>
      <c r="AE1408" t="s">
        <v>8215</v>
      </c>
      <c r="AF1408" t="s">
        <v>20</v>
      </c>
      <c r="AG1408" t="s">
        <v>21</v>
      </c>
      <c r="AH1408">
        <v>5692</v>
      </c>
      <c r="AI1408">
        <v>1</v>
      </c>
      <c r="AJ1408">
        <v>5540</v>
      </c>
      <c r="AO1408" t="s">
        <v>482</v>
      </c>
      <c r="AS1408" t="s">
        <v>26</v>
      </c>
      <c r="AU1408">
        <v>5692</v>
      </c>
      <c r="AV1408">
        <v>5692</v>
      </c>
      <c r="AW1408">
        <v>5692</v>
      </c>
      <c r="AX1408">
        <v>1</v>
      </c>
      <c r="AY1408">
        <v>1</v>
      </c>
      <c r="AZ1408">
        <v>400</v>
      </c>
      <c r="BB1408">
        <v>748</v>
      </c>
      <c r="BG1408" t="s">
        <v>31</v>
      </c>
      <c r="BK1408" t="s">
        <v>31</v>
      </c>
      <c r="BL1408" t="s">
        <v>31</v>
      </c>
      <c r="BM1408" s="2">
        <v>42005</v>
      </c>
    </row>
    <row r="1409" spans="1:65">
      <c r="A1409" t="s">
        <v>4048</v>
      </c>
      <c r="B1409">
        <v>56551</v>
      </c>
      <c r="C1409" t="s">
        <v>1908</v>
      </c>
      <c r="D1409">
        <v>6551</v>
      </c>
      <c r="E1409" t="s">
        <v>1908</v>
      </c>
      <c r="F1409" t="s">
        <v>482</v>
      </c>
      <c r="G1409">
        <v>1</v>
      </c>
      <c r="I1409" t="s">
        <v>8118</v>
      </c>
      <c r="J1409" t="s">
        <v>6883</v>
      </c>
      <c r="K1409" t="s">
        <v>206</v>
      </c>
      <c r="L1409" t="s">
        <v>27</v>
      </c>
      <c r="M1409">
        <v>408000</v>
      </c>
      <c r="N1409">
        <v>1.1000000000000001</v>
      </c>
      <c r="O1409">
        <v>448.8</v>
      </c>
      <c r="Q1409" t="s">
        <v>3576</v>
      </c>
      <c r="R1409" s="2">
        <v>44927</v>
      </c>
      <c r="S1409">
        <v>5510</v>
      </c>
      <c r="T1409" s="2">
        <v>44562</v>
      </c>
      <c r="U1409" t="s">
        <v>6990</v>
      </c>
      <c r="V1409" t="s">
        <v>6991</v>
      </c>
      <c r="W1409">
        <v>0</v>
      </c>
      <c r="Y1409">
        <v>204</v>
      </c>
      <c r="Z1409" s="2">
        <v>42005</v>
      </c>
      <c r="AE1409" t="s">
        <v>8118</v>
      </c>
      <c r="AF1409" t="s">
        <v>20</v>
      </c>
      <c r="AG1409" t="s">
        <v>21</v>
      </c>
      <c r="AH1409">
        <v>5693</v>
      </c>
      <c r="AI1409">
        <v>1</v>
      </c>
      <c r="AJ1409">
        <v>5540</v>
      </c>
      <c r="AO1409" t="s">
        <v>482</v>
      </c>
      <c r="AS1409" t="s">
        <v>26</v>
      </c>
      <c r="AU1409">
        <v>5693</v>
      </c>
      <c r="AV1409">
        <v>5693</v>
      </c>
      <c r="AW1409">
        <v>5693</v>
      </c>
      <c r="AX1409">
        <v>1</v>
      </c>
      <c r="AY1409">
        <v>1</v>
      </c>
      <c r="AZ1409">
        <v>400</v>
      </c>
      <c r="BB1409">
        <v>748</v>
      </c>
      <c r="BG1409" t="s">
        <v>31</v>
      </c>
      <c r="BK1409" t="s">
        <v>31</v>
      </c>
      <c r="BL1409" t="s">
        <v>31</v>
      </c>
      <c r="BM1409" s="2">
        <v>42005</v>
      </c>
    </row>
    <row r="1410" spans="1:65">
      <c r="A1410" t="s">
        <v>4050</v>
      </c>
      <c r="B1410">
        <v>56551</v>
      </c>
      <c r="C1410" t="s">
        <v>1908</v>
      </c>
      <c r="D1410">
        <v>6551</v>
      </c>
      <c r="E1410" t="s">
        <v>1908</v>
      </c>
      <c r="F1410" t="s">
        <v>8216</v>
      </c>
      <c r="G1410">
        <v>51</v>
      </c>
      <c r="H1410" t="s">
        <v>8217</v>
      </c>
      <c r="I1410" t="s">
        <v>8218</v>
      </c>
      <c r="J1410" t="s">
        <v>6883</v>
      </c>
      <c r="K1410" t="s">
        <v>206</v>
      </c>
      <c r="L1410" t="s">
        <v>3282</v>
      </c>
      <c r="M1410">
        <v>1981800</v>
      </c>
      <c r="N1410">
        <v>1.1000000000000001</v>
      </c>
      <c r="O1410">
        <v>2179.98</v>
      </c>
      <c r="Q1410" t="s">
        <v>4051</v>
      </c>
      <c r="R1410" s="2">
        <v>44927</v>
      </c>
      <c r="S1410">
        <v>5510</v>
      </c>
      <c r="T1410" s="2">
        <v>44562</v>
      </c>
      <c r="U1410" t="s">
        <v>6990</v>
      </c>
      <c r="V1410" t="s">
        <v>6991</v>
      </c>
      <c r="W1410">
        <v>0</v>
      </c>
      <c r="Y1410">
        <v>204</v>
      </c>
      <c r="Z1410" s="2">
        <v>42005</v>
      </c>
      <c r="AD1410" t="s">
        <v>4054</v>
      </c>
      <c r="AE1410" t="s">
        <v>8218</v>
      </c>
      <c r="AF1410" t="s">
        <v>20</v>
      </c>
      <c r="AG1410" t="s">
        <v>21</v>
      </c>
      <c r="AH1410">
        <v>5694</v>
      </c>
      <c r="AI1410">
        <v>1</v>
      </c>
      <c r="AJ1410">
        <v>5540</v>
      </c>
      <c r="AO1410" t="s">
        <v>8216</v>
      </c>
      <c r="AS1410" t="s">
        <v>26</v>
      </c>
      <c r="AU1410">
        <v>5694</v>
      </c>
      <c r="AV1410">
        <v>5694</v>
      </c>
      <c r="AW1410">
        <v>5694</v>
      </c>
      <c r="AX1410">
        <v>1</v>
      </c>
      <c r="AY1410">
        <v>1</v>
      </c>
      <c r="AZ1410">
        <v>400</v>
      </c>
      <c r="BB1410">
        <v>748</v>
      </c>
      <c r="BG1410" t="s">
        <v>31</v>
      </c>
      <c r="BK1410" t="s">
        <v>31</v>
      </c>
      <c r="BL1410" t="s">
        <v>31</v>
      </c>
      <c r="BM1410" s="2">
        <v>42005</v>
      </c>
    </row>
    <row r="1411" spans="1:65">
      <c r="A1411" t="s">
        <v>4059</v>
      </c>
      <c r="B1411">
        <v>56551</v>
      </c>
      <c r="C1411" t="s">
        <v>1908</v>
      </c>
      <c r="D1411">
        <v>6551</v>
      </c>
      <c r="E1411" t="s">
        <v>1908</v>
      </c>
      <c r="F1411" t="s">
        <v>8219</v>
      </c>
      <c r="G1411">
        <v>72</v>
      </c>
      <c r="H1411" t="s">
        <v>7021</v>
      </c>
      <c r="I1411" t="s">
        <v>8220</v>
      </c>
      <c r="J1411" t="s">
        <v>6883</v>
      </c>
      <c r="K1411" t="s">
        <v>4058</v>
      </c>
      <c r="L1411" t="s">
        <v>27</v>
      </c>
      <c r="M1411">
        <v>198300</v>
      </c>
      <c r="N1411">
        <v>1.1000000000000001</v>
      </c>
      <c r="O1411">
        <v>218.13</v>
      </c>
      <c r="Q1411" t="s">
        <v>4060</v>
      </c>
      <c r="R1411" s="2">
        <v>44927</v>
      </c>
      <c r="S1411">
        <v>5510</v>
      </c>
      <c r="T1411" s="2">
        <v>44562</v>
      </c>
      <c r="U1411" t="s">
        <v>6990</v>
      </c>
      <c r="V1411" t="s">
        <v>6991</v>
      </c>
      <c r="W1411">
        <v>0</v>
      </c>
      <c r="Y1411">
        <v>204</v>
      </c>
      <c r="Z1411" s="2">
        <v>42005</v>
      </c>
      <c r="AE1411" t="s">
        <v>8220</v>
      </c>
      <c r="AF1411" t="s">
        <v>20</v>
      </c>
      <c r="AG1411" t="s">
        <v>21</v>
      </c>
      <c r="AH1411">
        <v>5696</v>
      </c>
      <c r="AI1411">
        <v>1</v>
      </c>
      <c r="AJ1411">
        <v>5540</v>
      </c>
      <c r="AO1411" t="s">
        <v>8219</v>
      </c>
      <c r="AS1411" t="s">
        <v>26</v>
      </c>
      <c r="AU1411">
        <v>5696</v>
      </c>
      <c r="AV1411">
        <v>5696</v>
      </c>
      <c r="AW1411">
        <v>5696</v>
      </c>
      <c r="AX1411">
        <v>1</v>
      </c>
      <c r="AY1411">
        <v>1</v>
      </c>
      <c r="AZ1411">
        <v>400</v>
      </c>
      <c r="BB1411">
        <v>748</v>
      </c>
      <c r="BG1411" t="s">
        <v>31</v>
      </c>
      <c r="BK1411" t="s">
        <v>31</v>
      </c>
      <c r="BL1411" t="s">
        <v>31</v>
      </c>
      <c r="BM1411" s="2">
        <v>42005</v>
      </c>
    </row>
    <row r="1412" spans="1:65">
      <c r="A1412" t="s">
        <v>4059</v>
      </c>
      <c r="B1412">
        <v>56551</v>
      </c>
      <c r="C1412" t="s">
        <v>1908</v>
      </c>
      <c r="D1412">
        <v>6551</v>
      </c>
      <c r="E1412" t="s">
        <v>1908</v>
      </c>
      <c r="F1412" t="s">
        <v>8219</v>
      </c>
      <c r="G1412">
        <v>73</v>
      </c>
      <c r="H1412" t="s">
        <v>6895</v>
      </c>
      <c r="I1412" t="s">
        <v>8220</v>
      </c>
      <c r="J1412" t="s">
        <v>6883</v>
      </c>
      <c r="K1412" t="s">
        <v>4058</v>
      </c>
      <c r="M1412">
        <v>198300</v>
      </c>
      <c r="N1412">
        <v>1.1000000000000001</v>
      </c>
      <c r="O1412">
        <v>218.13</v>
      </c>
      <c r="Q1412" t="s">
        <v>4060</v>
      </c>
      <c r="R1412" s="2">
        <v>44927</v>
      </c>
      <c r="S1412">
        <v>5510</v>
      </c>
      <c r="T1412" s="2">
        <v>44562</v>
      </c>
      <c r="U1412" t="s">
        <v>6990</v>
      </c>
      <c r="V1412" t="s">
        <v>6991</v>
      </c>
      <c r="W1412">
        <v>0</v>
      </c>
      <c r="Y1412">
        <v>204</v>
      </c>
      <c r="Z1412" s="2">
        <v>42005</v>
      </c>
      <c r="AE1412" t="s">
        <v>8220</v>
      </c>
      <c r="AF1412" t="s">
        <v>20</v>
      </c>
      <c r="AG1412" t="s">
        <v>21</v>
      </c>
      <c r="AH1412">
        <v>5696</v>
      </c>
      <c r="AI1412">
        <v>1</v>
      </c>
      <c r="AJ1412">
        <v>5540</v>
      </c>
      <c r="AO1412" t="s">
        <v>8219</v>
      </c>
      <c r="AS1412" t="s">
        <v>26</v>
      </c>
      <c r="AU1412">
        <v>5696</v>
      </c>
      <c r="AV1412">
        <v>5696</v>
      </c>
      <c r="AW1412">
        <v>5696</v>
      </c>
      <c r="AX1412">
        <v>2</v>
      </c>
      <c r="AY1412">
        <v>2</v>
      </c>
      <c r="AZ1412">
        <v>400</v>
      </c>
      <c r="BB1412">
        <v>748</v>
      </c>
      <c r="BG1412" t="s">
        <v>31</v>
      </c>
      <c r="BK1412" t="s">
        <v>31</v>
      </c>
      <c r="BL1412" t="s">
        <v>31</v>
      </c>
      <c r="BM1412" s="2">
        <v>42005</v>
      </c>
    </row>
    <row r="1413" spans="1:65">
      <c r="A1413" t="s">
        <v>4064</v>
      </c>
      <c r="B1413">
        <v>56551</v>
      </c>
      <c r="C1413" t="s">
        <v>1908</v>
      </c>
      <c r="D1413">
        <v>6551</v>
      </c>
      <c r="E1413" t="s">
        <v>1908</v>
      </c>
      <c r="F1413" t="s">
        <v>4066</v>
      </c>
      <c r="G1413">
        <v>0</v>
      </c>
      <c r="I1413" t="s">
        <v>8221</v>
      </c>
      <c r="J1413" t="s">
        <v>6883</v>
      </c>
      <c r="K1413" t="s">
        <v>258</v>
      </c>
      <c r="L1413" t="s">
        <v>27</v>
      </c>
      <c r="M1413">
        <v>375000</v>
      </c>
      <c r="N1413">
        <v>1.1000000000000001</v>
      </c>
      <c r="O1413">
        <v>412.5</v>
      </c>
      <c r="Q1413" t="s">
        <v>4065</v>
      </c>
      <c r="R1413" s="2">
        <v>44927</v>
      </c>
      <c r="S1413">
        <v>5510</v>
      </c>
      <c r="T1413" s="2">
        <v>44562</v>
      </c>
      <c r="U1413" t="s">
        <v>6990</v>
      </c>
      <c r="V1413" t="s">
        <v>6991</v>
      </c>
      <c r="W1413">
        <v>0</v>
      </c>
      <c r="Y1413">
        <v>204</v>
      </c>
      <c r="Z1413" s="2">
        <v>42005</v>
      </c>
      <c r="AE1413" t="s">
        <v>8221</v>
      </c>
      <c r="AF1413" t="s">
        <v>20</v>
      </c>
      <c r="AG1413" t="s">
        <v>21</v>
      </c>
      <c r="AH1413">
        <v>5697</v>
      </c>
      <c r="AI1413">
        <v>1</v>
      </c>
      <c r="AJ1413">
        <v>5540</v>
      </c>
      <c r="AO1413" t="s">
        <v>4066</v>
      </c>
      <c r="AS1413" t="s">
        <v>26</v>
      </c>
      <c r="AU1413">
        <v>5697</v>
      </c>
      <c r="AV1413">
        <v>5697</v>
      </c>
      <c r="AW1413">
        <v>5697</v>
      </c>
      <c r="AX1413">
        <v>1</v>
      </c>
      <c r="AY1413">
        <v>1</v>
      </c>
      <c r="AZ1413">
        <v>400</v>
      </c>
      <c r="BB1413">
        <v>748</v>
      </c>
      <c r="BE1413" t="s">
        <v>4068</v>
      </c>
      <c r="BF1413" t="s">
        <v>4068</v>
      </c>
      <c r="BG1413" t="s">
        <v>31</v>
      </c>
      <c r="BK1413" t="s">
        <v>31</v>
      </c>
      <c r="BL1413" t="s">
        <v>31</v>
      </c>
      <c r="BM1413" s="2">
        <v>42005</v>
      </c>
    </row>
    <row r="1414" spans="1:65">
      <c r="A1414" t="s">
        <v>4069</v>
      </c>
      <c r="B1414">
        <v>56551</v>
      </c>
      <c r="C1414" t="s">
        <v>1908</v>
      </c>
      <c r="D1414">
        <v>6551</v>
      </c>
      <c r="E1414" t="s">
        <v>1908</v>
      </c>
      <c r="F1414" t="s">
        <v>8222</v>
      </c>
      <c r="G1414">
        <v>51</v>
      </c>
      <c r="I1414" t="s">
        <v>8223</v>
      </c>
      <c r="J1414" t="s">
        <v>6883</v>
      </c>
      <c r="K1414" t="s">
        <v>200</v>
      </c>
      <c r="L1414" t="s">
        <v>27</v>
      </c>
      <c r="M1414">
        <v>979200</v>
      </c>
      <c r="N1414">
        <v>1.1000000000000001</v>
      </c>
      <c r="O1414">
        <v>1077.1199999999999</v>
      </c>
      <c r="Q1414" t="s">
        <v>4070</v>
      </c>
      <c r="R1414" s="2">
        <v>44927</v>
      </c>
      <c r="S1414">
        <v>5510</v>
      </c>
      <c r="T1414" s="2">
        <v>44562</v>
      </c>
      <c r="U1414" t="s">
        <v>6990</v>
      </c>
      <c r="V1414" t="s">
        <v>6991</v>
      </c>
      <c r="W1414">
        <v>0</v>
      </c>
      <c r="Y1414">
        <v>204</v>
      </c>
      <c r="Z1414" s="2">
        <v>42005</v>
      </c>
      <c r="AE1414" t="s">
        <v>8223</v>
      </c>
      <c r="AF1414" t="s">
        <v>20</v>
      </c>
      <c r="AG1414" t="s">
        <v>21</v>
      </c>
      <c r="AH1414">
        <v>5703</v>
      </c>
      <c r="AI1414">
        <v>1</v>
      </c>
      <c r="AJ1414">
        <v>5540</v>
      </c>
      <c r="AO1414" t="s">
        <v>8222</v>
      </c>
      <c r="AS1414" t="s">
        <v>26</v>
      </c>
      <c r="AU1414">
        <v>5703</v>
      </c>
      <c r="AV1414">
        <v>5703</v>
      </c>
      <c r="AW1414">
        <v>5703</v>
      </c>
      <c r="AX1414">
        <v>1</v>
      </c>
      <c r="AY1414">
        <v>1</v>
      </c>
      <c r="AZ1414">
        <v>400</v>
      </c>
      <c r="BB1414">
        <v>748</v>
      </c>
      <c r="BE1414" t="s">
        <v>4073</v>
      </c>
      <c r="BF1414" t="s">
        <v>4073</v>
      </c>
      <c r="BG1414" t="s">
        <v>31</v>
      </c>
      <c r="BK1414" t="s">
        <v>31</v>
      </c>
      <c r="BL1414" t="s">
        <v>31</v>
      </c>
      <c r="BM1414" s="2">
        <v>42005</v>
      </c>
    </row>
    <row r="1415" spans="1:65">
      <c r="A1415" t="s">
        <v>4074</v>
      </c>
      <c r="B1415">
        <v>56551</v>
      </c>
      <c r="C1415" t="s">
        <v>1908</v>
      </c>
      <c r="D1415">
        <v>6551</v>
      </c>
      <c r="E1415" t="s">
        <v>1908</v>
      </c>
      <c r="F1415" t="s">
        <v>8211</v>
      </c>
      <c r="G1415">
        <v>268</v>
      </c>
      <c r="I1415" t="s">
        <v>8212</v>
      </c>
      <c r="J1415" t="s">
        <v>6883</v>
      </c>
      <c r="K1415" t="s">
        <v>206</v>
      </c>
      <c r="L1415" t="s">
        <v>27</v>
      </c>
      <c r="M1415">
        <v>651200</v>
      </c>
      <c r="N1415">
        <v>1.1000000000000001</v>
      </c>
      <c r="O1415">
        <v>716.32</v>
      </c>
      <c r="Q1415" t="s">
        <v>1110</v>
      </c>
      <c r="R1415" s="2">
        <v>44927</v>
      </c>
      <c r="S1415">
        <v>5510</v>
      </c>
      <c r="T1415" s="2">
        <v>44562</v>
      </c>
      <c r="U1415" t="s">
        <v>6990</v>
      </c>
      <c r="V1415" t="s">
        <v>6991</v>
      </c>
      <c r="W1415">
        <v>0</v>
      </c>
      <c r="Y1415">
        <v>204</v>
      </c>
      <c r="Z1415" s="2">
        <v>42005</v>
      </c>
      <c r="AE1415" t="s">
        <v>8212</v>
      </c>
      <c r="AF1415" t="s">
        <v>20</v>
      </c>
      <c r="AG1415" t="s">
        <v>21</v>
      </c>
      <c r="AH1415">
        <v>5706</v>
      </c>
      <c r="AI1415">
        <v>1</v>
      </c>
      <c r="AJ1415">
        <v>5540</v>
      </c>
      <c r="AO1415" t="s">
        <v>8211</v>
      </c>
      <c r="AS1415" t="s">
        <v>26</v>
      </c>
      <c r="AU1415">
        <v>5706</v>
      </c>
      <c r="AV1415">
        <v>5706</v>
      </c>
      <c r="AW1415">
        <v>5706</v>
      </c>
      <c r="AX1415">
        <v>1</v>
      </c>
      <c r="AY1415">
        <v>1</v>
      </c>
      <c r="AZ1415">
        <v>400</v>
      </c>
      <c r="BB1415">
        <v>748</v>
      </c>
      <c r="BG1415" t="s">
        <v>31</v>
      </c>
      <c r="BK1415" t="s">
        <v>31</v>
      </c>
      <c r="BL1415" t="s">
        <v>31</v>
      </c>
      <c r="BM1415" s="2">
        <v>42005</v>
      </c>
    </row>
    <row r="1416" spans="1:65">
      <c r="A1416" t="s">
        <v>4315</v>
      </c>
      <c r="B1416">
        <v>56551</v>
      </c>
      <c r="C1416" t="s">
        <v>1908</v>
      </c>
      <c r="D1416">
        <v>6551</v>
      </c>
      <c r="E1416" t="s">
        <v>1908</v>
      </c>
      <c r="F1416" t="s">
        <v>8224</v>
      </c>
      <c r="G1416">
        <v>79</v>
      </c>
      <c r="I1416" t="s">
        <v>8225</v>
      </c>
      <c r="J1416" t="s">
        <v>6883</v>
      </c>
      <c r="K1416" t="s">
        <v>2107</v>
      </c>
      <c r="L1416" t="s">
        <v>27</v>
      </c>
      <c r="M1416">
        <v>2634600</v>
      </c>
      <c r="N1416">
        <v>1.1000000000000001</v>
      </c>
      <c r="O1416">
        <v>2898.06</v>
      </c>
      <c r="Q1416" t="s">
        <v>4316</v>
      </c>
      <c r="R1416" s="2">
        <v>44927</v>
      </c>
      <c r="S1416">
        <v>5510</v>
      </c>
      <c r="T1416" s="2">
        <v>44562</v>
      </c>
      <c r="U1416" t="s">
        <v>6990</v>
      </c>
      <c r="V1416" t="s">
        <v>6991</v>
      </c>
      <c r="W1416">
        <v>0</v>
      </c>
      <c r="Y1416">
        <v>204</v>
      </c>
      <c r="Z1416" s="2">
        <v>42005</v>
      </c>
      <c r="AE1416" t="s">
        <v>8225</v>
      </c>
      <c r="AF1416" t="s">
        <v>20</v>
      </c>
      <c r="AG1416" t="s">
        <v>21</v>
      </c>
      <c r="AH1416">
        <v>5708</v>
      </c>
      <c r="AI1416">
        <v>1</v>
      </c>
      <c r="AJ1416">
        <v>5540</v>
      </c>
      <c r="AO1416" t="s">
        <v>8224</v>
      </c>
      <c r="AS1416" t="s">
        <v>26</v>
      </c>
      <c r="AU1416">
        <v>5708</v>
      </c>
      <c r="AV1416">
        <v>5708</v>
      </c>
      <c r="AW1416">
        <v>5708</v>
      </c>
      <c r="AX1416">
        <v>1</v>
      </c>
      <c r="AY1416">
        <v>1</v>
      </c>
      <c r="AZ1416">
        <v>400</v>
      </c>
      <c r="BB1416">
        <v>748</v>
      </c>
      <c r="BE1416" t="s">
        <v>4295</v>
      </c>
      <c r="BF1416" t="s">
        <v>4295</v>
      </c>
      <c r="BG1416" t="s">
        <v>31</v>
      </c>
      <c r="BK1416" t="s">
        <v>31</v>
      </c>
      <c r="BL1416" t="s">
        <v>31</v>
      </c>
      <c r="BM1416" s="2">
        <v>42005</v>
      </c>
    </row>
    <row r="1417" spans="1:65">
      <c r="A1417" t="s">
        <v>4319</v>
      </c>
      <c r="B1417">
        <v>56551</v>
      </c>
      <c r="C1417" t="s">
        <v>1908</v>
      </c>
      <c r="D1417">
        <v>6551</v>
      </c>
      <c r="E1417" t="s">
        <v>1908</v>
      </c>
      <c r="F1417" t="s">
        <v>8226</v>
      </c>
      <c r="G1417">
        <v>19</v>
      </c>
      <c r="I1417" t="s">
        <v>8227</v>
      </c>
      <c r="J1417" t="s">
        <v>6883</v>
      </c>
      <c r="K1417" t="s">
        <v>1657</v>
      </c>
      <c r="M1417">
        <v>58400</v>
      </c>
      <c r="N1417">
        <v>1.1000000000000001</v>
      </c>
      <c r="O1417">
        <v>64.239999999999995</v>
      </c>
      <c r="Q1417" t="s">
        <v>4320</v>
      </c>
      <c r="R1417" s="2">
        <v>44927</v>
      </c>
      <c r="S1417">
        <v>5510</v>
      </c>
      <c r="T1417" s="2">
        <v>44562</v>
      </c>
      <c r="U1417" t="s">
        <v>6990</v>
      </c>
      <c r="V1417" t="s">
        <v>6991</v>
      </c>
      <c r="W1417">
        <v>0</v>
      </c>
      <c r="Y1417">
        <v>204</v>
      </c>
      <c r="Z1417" s="2">
        <v>42005</v>
      </c>
      <c r="AE1417" t="s">
        <v>8227</v>
      </c>
      <c r="AF1417" t="s">
        <v>20</v>
      </c>
      <c r="AG1417" t="s">
        <v>21</v>
      </c>
      <c r="AH1417">
        <v>5709</v>
      </c>
      <c r="AI1417">
        <v>1</v>
      </c>
      <c r="AJ1417">
        <v>5540</v>
      </c>
      <c r="AO1417" t="s">
        <v>8228</v>
      </c>
      <c r="AS1417" t="s">
        <v>26</v>
      </c>
      <c r="AU1417">
        <v>5709</v>
      </c>
      <c r="AV1417">
        <v>5709</v>
      </c>
      <c r="AW1417">
        <v>5709</v>
      </c>
      <c r="AX1417">
        <v>1</v>
      </c>
      <c r="AY1417">
        <v>1</v>
      </c>
      <c r="AZ1417">
        <v>400</v>
      </c>
      <c r="BB1417">
        <v>748</v>
      </c>
      <c r="BG1417" t="s">
        <v>31</v>
      </c>
      <c r="BK1417" t="s">
        <v>31</v>
      </c>
      <c r="BL1417" t="s">
        <v>31</v>
      </c>
      <c r="BM1417" s="2">
        <v>42005</v>
      </c>
    </row>
    <row r="1418" spans="1:65">
      <c r="A1418" t="s">
        <v>4558</v>
      </c>
      <c r="B1418">
        <v>56551</v>
      </c>
      <c r="C1418" t="s">
        <v>1908</v>
      </c>
      <c r="D1418">
        <v>6551</v>
      </c>
      <c r="E1418" t="s">
        <v>1908</v>
      </c>
      <c r="F1418" t="s">
        <v>8229</v>
      </c>
      <c r="G1418">
        <v>32</v>
      </c>
      <c r="I1418" t="s">
        <v>8230</v>
      </c>
      <c r="J1418" t="s">
        <v>6883</v>
      </c>
      <c r="K1418" t="s">
        <v>206</v>
      </c>
      <c r="M1418">
        <v>437300</v>
      </c>
      <c r="N1418">
        <v>1.1000000000000001</v>
      </c>
      <c r="O1418">
        <v>481.03</v>
      </c>
      <c r="Q1418" t="s">
        <v>4559</v>
      </c>
      <c r="R1418" s="2">
        <v>44927</v>
      </c>
      <c r="S1418">
        <v>5510</v>
      </c>
      <c r="T1418" s="2">
        <v>44562</v>
      </c>
      <c r="U1418" t="s">
        <v>6990</v>
      </c>
      <c r="V1418" t="s">
        <v>6991</v>
      </c>
      <c r="W1418">
        <v>0</v>
      </c>
      <c r="Y1418">
        <v>204</v>
      </c>
      <c r="Z1418" s="2">
        <v>42005</v>
      </c>
      <c r="AC1418" s="2">
        <v>42332</v>
      </c>
      <c r="AE1418" t="s">
        <v>8230</v>
      </c>
      <c r="AF1418" t="s">
        <v>20</v>
      </c>
      <c r="AG1418" t="s">
        <v>21</v>
      </c>
      <c r="AH1418">
        <v>5714</v>
      </c>
      <c r="AI1418">
        <v>1</v>
      </c>
      <c r="AJ1418">
        <v>5540</v>
      </c>
      <c r="AO1418" t="s">
        <v>8229</v>
      </c>
      <c r="AS1418" t="s">
        <v>26</v>
      </c>
      <c r="AU1418">
        <v>5714</v>
      </c>
      <c r="AV1418">
        <v>5714</v>
      </c>
      <c r="AW1418">
        <v>5714</v>
      </c>
      <c r="AX1418">
        <v>1</v>
      </c>
      <c r="AY1418">
        <v>2</v>
      </c>
      <c r="AZ1418">
        <v>400</v>
      </c>
      <c r="BB1418">
        <v>748</v>
      </c>
      <c r="BG1418" t="s">
        <v>31</v>
      </c>
      <c r="BK1418" t="s">
        <v>31</v>
      </c>
      <c r="BL1418" t="s">
        <v>31</v>
      </c>
      <c r="BM1418" s="2">
        <v>42005</v>
      </c>
    </row>
    <row r="1419" spans="1:65">
      <c r="A1419" t="s">
        <v>4558</v>
      </c>
      <c r="B1419">
        <v>56551</v>
      </c>
      <c r="C1419" t="s">
        <v>1908</v>
      </c>
      <c r="D1419">
        <v>6551</v>
      </c>
      <c r="E1419" t="s">
        <v>1908</v>
      </c>
      <c r="F1419" t="s">
        <v>8229</v>
      </c>
      <c r="G1419">
        <v>34</v>
      </c>
      <c r="I1419" t="s">
        <v>8230</v>
      </c>
      <c r="J1419" t="s">
        <v>6883</v>
      </c>
      <c r="K1419" t="s">
        <v>206</v>
      </c>
      <c r="M1419">
        <v>378900</v>
      </c>
      <c r="N1419">
        <v>1.1000000000000001</v>
      </c>
      <c r="O1419">
        <v>416.79</v>
      </c>
      <c r="Q1419" t="s">
        <v>4559</v>
      </c>
      <c r="R1419" s="2">
        <v>44927</v>
      </c>
      <c r="S1419">
        <v>5510</v>
      </c>
      <c r="T1419" s="2">
        <v>44562</v>
      </c>
      <c r="U1419" t="s">
        <v>6990</v>
      </c>
      <c r="V1419" t="s">
        <v>6991</v>
      </c>
      <c r="W1419">
        <v>0</v>
      </c>
      <c r="Y1419">
        <v>204</v>
      </c>
      <c r="Z1419" s="2">
        <v>42005</v>
      </c>
      <c r="AC1419" s="2">
        <v>42332</v>
      </c>
      <c r="AE1419" t="s">
        <v>8230</v>
      </c>
      <c r="AF1419" t="s">
        <v>20</v>
      </c>
      <c r="AG1419" t="s">
        <v>21</v>
      </c>
      <c r="AH1419">
        <v>5714</v>
      </c>
      <c r="AI1419">
        <v>1</v>
      </c>
      <c r="AJ1419">
        <v>5540</v>
      </c>
      <c r="AO1419" t="s">
        <v>8229</v>
      </c>
      <c r="AS1419" t="s">
        <v>26</v>
      </c>
      <c r="AU1419">
        <v>5714</v>
      </c>
      <c r="AV1419">
        <v>5714</v>
      </c>
      <c r="AW1419">
        <v>5714</v>
      </c>
      <c r="AX1419">
        <v>2</v>
      </c>
      <c r="AY1419">
        <v>3</v>
      </c>
      <c r="AZ1419">
        <v>400</v>
      </c>
      <c r="BB1419">
        <v>748</v>
      </c>
      <c r="BG1419" t="s">
        <v>31</v>
      </c>
      <c r="BK1419" t="s">
        <v>31</v>
      </c>
      <c r="BL1419" t="s">
        <v>31</v>
      </c>
      <c r="BM1419" s="2">
        <v>42005</v>
      </c>
    </row>
    <row r="1420" spans="1:65">
      <c r="A1420">
        <v>72612</v>
      </c>
      <c r="B1420">
        <v>56551</v>
      </c>
      <c r="C1420" t="s">
        <v>1908</v>
      </c>
      <c r="D1420">
        <v>6551</v>
      </c>
      <c r="E1420" t="s">
        <v>1908</v>
      </c>
      <c r="F1420" t="s">
        <v>8231</v>
      </c>
      <c r="G1420">
        <v>3</v>
      </c>
      <c r="H1420">
        <v>-5</v>
      </c>
      <c r="I1420" t="s">
        <v>8232</v>
      </c>
      <c r="J1420" t="s">
        <v>6883</v>
      </c>
      <c r="K1420" t="s">
        <v>2107</v>
      </c>
      <c r="M1420">
        <v>4931100</v>
      </c>
      <c r="N1420">
        <v>1.1000000000000001</v>
      </c>
      <c r="O1420">
        <v>5424.21</v>
      </c>
      <c r="Q1420" t="s">
        <v>2199</v>
      </c>
      <c r="R1420" s="2">
        <v>44927</v>
      </c>
      <c r="S1420">
        <v>5510</v>
      </c>
      <c r="T1420" s="2">
        <v>44562</v>
      </c>
      <c r="U1420" t="s">
        <v>6990</v>
      </c>
      <c r="V1420" t="s">
        <v>6991</v>
      </c>
      <c r="W1420">
        <v>0</v>
      </c>
      <c r="Y1420">
        <v>204</v>
      </c>
      <c r="Z1420" s="2">
        <v>42005</v>
      </c>
      <c r="AE1420" t="s">
        <v>8232</v>
      </c>
      <c r="AF1420" t="s">
        <v>20</v>
      </c>
      <c r="AG1420" t="s">
        <v>21</v>
      </c>
      <c r="AH1420">
        <v>5719</v>
      </c>
      <c r="AI1420">
        <v>1</v>
      </c>
      <c r="AJ1420">
        <v>5540</v>
      </c>
      <c r="AO1420" t="s">
        <v>8231</v>
      </c>
      <c r="AS1420" t="s">
        <v>26</v>
      </c>
      <c r="AU1420">
        <v>5719</v>
      </c>
      <c r="AV1420">
        <v>5719</v>
      </c>
      <c r="AW1420">
        <v>5719</v>
      </c>
      <c r="AX1420">
        <v>1</v>
      </c>
      <c r="AY1420">
        <v>1</v>
      </c>
      <c r="AZ1420">
        <v>400</v>
      </c>
      <c r="BB1420">
        <v>748</v>
      </c>
      <c r="BE1420" t="s">
        <v>2202</v>
      </c>
      <c r="BF1420" t="s">
        <v>2202</v>
      </c>
      <c r="BG1420" t="s">
        <v>31</v>
      </c>
      <c r="BK1420" t="s">
        <v>31</v>
      </c>
      <c r="BL1420" t="s">
        <v>31</v>
      </c>
      <c r="BM1420" s="2">
        <v>42005</v>
      </c>
    </row>
    <row r="1421" spans="1:65">
      <c r="A1421">
        <v>79696</v>
      </c>
      <c r="B1421">
        <v>56551</v>
      </c>
      <c r="C1421" t="s">
        <v>1908</v>
      </c>
      <c r="D1421">
        <v>6551</v>
      </c>
      <c r="E1421" t="s">
        <v>1908</v>
      </c>
      <c r="F1421" t="s">
        <v>8233</v>
      </c>
      <c r="G1421">
        <v>40</v>
      </c>
      <c r="I1421" t="s">
        <v>8234</v>
      </c>
      <c r="J1421" t="s">
        <v>6883</v>
      </c>
      <c r="K1421" t="s">
        <v>2107</v>
      </c>
      <c r="M1421">
        <v>2483100</v>
      </c>
      <c r="N1421">
        <v>1.1000000000000001</v>
      </c>
      <c r="O1421">
        <v>2731.41</v>
      </c>
      <c r="Q1421" t="s">
        <v>2234</v>
      </c>
      <c r="R1421" s="2">
        <v>44927</v>
      </c>
      <c r="S1421">
        <v>5510</v>
      </c>
      <c r="T1421" s="2">
        <v>44562</v>
      </c>
      <c r="U1421" t="s">
        <v>6990</v>
      </c>
      <c r="V1421" t="s">
        <v>6991</v>
      </c>
      <c r="W1421">
        <v>0</v>
      </c>
      <c r="Y1421">
        <v>204</v>
      </c>
      <c r="Z1421" s="2">
        <v>42005</v>
      </c>
      <c r="AE1421" t="s">
        <v>8234</v>
      </c>
      <c r="AF1421" t="s">
        <v>20</v>
      </c>
      <c r="AG1421" t="s">
        <v>21</v>
      </c>
      <c r="AH1421">
        <v>5720</v>
      </c>
      <c r="AI1421">
        <v>1</v>
      </c>
      <c r="AJ1421">
        <v>5540</v>
      </c>
      <c r="AO1421" t="s">
        <v>8233</v>
      </c>
      <c r="AS1421" t="s">
        <v>26</v>
      </c>
      <c r="AU1421">
        <v>5720</v>
      </c>
      <c r="AV1421">
        <v>5720</v>
      </c>
      <c r="AW1421">
        <v>5720</v>
      </c>
      <c r="AX1421">
        <v>1</v>
      </c>
      <c r="AY1421">
        <v>1</v>
      </c>
      <c r="AZ1421">
        <v>400</v>
      </c>
      <c r="BB1421">
        <v>748</v>
      </c>
      <c r="BE1421" t="s">
        <v>2237</v>
      </c>
      <c r="BF1421" t="s">
        <v>2237</v>
      </c>
      <c r="BG1421" t="s">
        <v>31</v>
      </c>
      <c r="BK1421" t="s">
        <v>31</v>
      </c>
      <c r="BL1421" t="s">
        <v>31</v>
      </c>
      <c r="BM1421" s="2">
        <v>42005</v>
      </c>
    </row>
    <row r="1422" spans="1:65">
      <c r="A1422">
        <v>79702</v>
      </c>
      <c r="B1422">
        <v>56551</v>
      </c>
      <c r="C1422" t="s">
        <v>1908</v>
      </c>
      <c r="D1422">
        <v>6551</v>
      </c>
      <c r="E1422" t="s">
        <v>1908</v>
      </c>
      <c r="F1422" t="s">
        <v>8235</v>
      </c>
      <c r="G1422">
        <v>24</v>
      </c>
      <c r="I1422" t="s">
        <v>8236</v>
      </c>
      <c r="J1422" t="s">
        <v>6883</v>
      </c>
      <c r="K1422" t="s">
        <v>2107</v>
      </c>
      <c r="M1422">
        <v>2413100</v>
      </c>
      <c r="N1422">
        <v>1.1000000000000001</v>
      </c>
      <c r="O1422">
        <v>2654.41</v>
      </c>
      <c r="Q1422" t="s">
        <v>2239</v>
      </c>
      <c r="R1422" s="2">
        <v>44927</v>
      </c>
      <c r="S1422">
        <v>5510</v>
      </c>
      <c r="T1422" s="2">
        <v>44562</v>
      </c>
      <c r="U1422" t="s">
        <v>6990</v>
      </c>
      <c r="V1422" t="s">
        <v>6991</v>
      </c>
      <c r="W1422">
        <v>0</v>
      </c>
      <c r="Y1422">
        <v>204</v>
      </c>
      <c r="Z1422" s="2">
        <v>42005</v>
      </c>
      <c r="AE1422" t="s">
        <v>8236</v>
      </c>
      <c r="AF1422" t="s">
        <v>20</v>
      </c>
      <c r="AG1422" t="s">
        <v>21</v>
      </c>
      <c r="AH1422">
        <v>5721</v>
      </c>
      <c r="AI1422">
        <v>1</v>
      </c>
      <c r="AJ1422">
        <v>5540</v>
      </c>
      <c r="AO1422" t="s">
        <v>8235</v>
      </c>
      <c r="AS1422" t="s">
        <v>26</v>
      </c>
      <c r="AU1422">
        <v>5721</v>
      </c>
      <c r="AV1422">
        <v>5721</v>
      </c>
      <c r="AW1422">
        <v>5721</v>
      </c>
      <c r="AX1422">
        <v>1</v>
      </c>
      <c r="AY1422">
        <v>1</v>
      </c>
      <c r="AZ1422">
        <v>400</v>
      </c>
      <c r="BB1422">
        <v>748</v>
      </c>
      <c r="BE1422" t="s">
        <v>2237</v>
      </c>
      <c r="BF1422" t="s">
        <v>2237</v>
      </c>
      <c r="BG1422" t="s">
        <v>31</v>
      </c>
      <c r="BK1422" t="s">
        <v>31</v>
      </c>
      <c r="BL1422" t="s">
        <v>31</v>
      </c>
      <c r="BM1422" s="2">
        <v>42005</v>
      </c>
    </row>
    <row r="1423" spans="1:65">
      <c r="A1423" t="s">
        <v>4364</v>
      </c>
      <c r="B1423">
        <v>56551</v>
      </c>
      <c r="C1423" t="s">
        <v>1908</v>
      </c>
      <c r="D1423">
        <v>6551</v>
      </c>
      <c r="E1423" t="s">
        <v>1908</v>
      </c>
      <c r="F1423" t="s">
        <v>8237</v>
      </c>
      <c r="G1423">
        <v>72</v>
      </c>
      <c r="I1423" t="s">
        <v>8238</v>
      </c>
      <c r="J1423" t="s">
        <v>6877</v>
      </c>
      <c r="K1423" t="s">
        <v>651</v>
      </c>
      <c r="M1423">
        <v>60500</v>
      </c>
      <c r="N1423">
        <v>1.1000000000000001</v>
      </c>
      <c r="O1423">
        <v>66.55</v>
      </c>
      <c r="Q1423" t="s">
        <v>4365</v>
      </c>
      <c r="R1423" s="2">
        <v>44927</v>
      </c>
      <c r="S1423">
        <v>5510</v>
      </c>
      <c r="T1423" s="2">
        <v>44562</v>
      </c>
      <c r="U1423" t="s">
        <v>6990</v>
      </c>
      <c r="V1423" t="s">
        <v>6991</v>
      </c>
      <c r="W1423">
        <v>0</v>
      </c>
      <c r="Y1423">
        <v>204</v>
      </c>
      <c r="Z1423" s="2">
        <v>42005</v>
      </c>
      <c r="AE1423" t="s">
        <v>8238</v>
      </c>
      <c r="AF1423" t="s">
        <v>20</v>
      </c>
      <c r="AG1423" t="s">
        <v>21</v>
      </c>
      <c r="AH1423">
        <v>5725</v>
      </c>
      <c r="AI1423">
        <v>1</v>
      </c>
      <c r="AJ1423">
        <v>5541</v>
      </c>
      <c r="AO1423" t="s">
        <v>8239</v>
      </c>
      <c r="AS1423" t="s">
        <v>26</v>
      </c>
      <c r="AU1423">
        <v>5725</v>
      </c>
      <c r="AV1423">
        <v>5725</v>
      </c>
      <c r="AW1423">
        <v>5725</v>
      </c>
      <c r="AX1423">
        <v>1</v>
      </c>
      <c r="AY1423">
        <v>2</v>
      </c>
      <c r="AZ1423">
        <v>400</v>
      </c>
      <c r="BB1423">
        <v>748</v>
      </c>
      <c r="BG1423" t="s">
        <v>31</v>
      </c>
      <c r="BK1423" t="s">
        <v>31</v>
      </c>
      <c r="BL1423" t="s">
        <v>31</v>
      </c>
      <c r="BM1423" s="2">
        <v>42005</v>
      </c>
    </row>
    <row r="1424" spans="1:65">
      <c r="A1424" t="s">
        <v>4364</v>
      </c>
      <c r="B1424">
        <v>56551</v>
      </c>
      <c r="C1424" t="s">
        <v>1908</v>
      </c>
      <c r="D1424">
        <v>6551</v>
      </c>
      <c r="E1424" t="s">
        <v>1908</v>
      </c>
      <c r="F1424" t="s">
        <v>8237</v>
      </c>
      <c r="G1424">
        <v>72</v>
      </c>
      <c r="I1424" t="s">
        <v>8238</v>
      </c>
      <c r="J1424" t="s">
        <v>6883</v>
      </c>
      <c r="K1424" t="s">
        <v>651</v>
      </c>
      <c r="L1424" t="s">
        <v>27</v>
      </c>
      <c r="M1424">
        <v>764400</v>
      </c>
      <c r="N1424">
        <v>1.1000000000000001</v>
      </c>
      <c r="O1424">
        <v>840.84</v>
      </c>
      <c r="Q1424" t="s">
        <v>4365</v>
      </c>
      <c r="R1424" s="2">
        <v>44927</v>
      </c>
      <c r="S1424">
        <v>5510</v>
      </c>
      <c r="T1424" s="2">
        <v>44562</v>
      </c>
      <c r="U1424" t="s">
        <v>6990</v>
      </c>
      <c r="V1424" t="s">
        <v>6991</v>
      </c>
      <c r="W1424">
        <v>0</v>
      </c>
      <c r="Y1424">
        <v>204</v>
      </c>
      <c r="Z1424" s="2">
        <v>42005</v>
      </c>
      <c r="AE1424" t="s">
        <v>8238</v>
      </c>
      <c r="AF1424" t="s">
        <v>20</v>
      </c>
      <c r="AG1424" t="s">
        <v>21</v>
      </c>
      <c r="AH1424">
        <v>5725</v>
      </c>
      <c r="AI1424">
        <v>1</v>
      </c>
      <c r="AJ1424">
        <v>5540</v>
      </c>
      <c r="AO1424" t="s">
        <v>8239</v>
      </c>
      <c r="AS1424" t="s">
        <v>26</v>
      </c>
      <c r="AU1424">
        <v>5725</v>
      </c>
      <c r="AV1424">
        <v>5725</v>
      </c>
      <c r="AW1424">
        <v>5725</v>
      </c>
      <c r="AX1424">
        <v>2</v>
      </c>
      <c r="AY1424">
        <v>3</v>
      </c>
      <c r="AZ1424">
        <v>400</v>
      </c>
      <c r="BB1424">
        <v>748</v>
      </c>
      <c r="BG1424" t="s">
        <v>31</v>
      </c>
      <c r="BK1424" t="s">
        <v>31</v>
      </c>
      <c r="BL1424" t="s">
        <v>31</v>
      </c>
      <c r="BM1424" s="2">
        <v>42005</v>
      </c>
    </row>
    <row r="1425" spans="1:65">
      <c r="A1425">
        <v>40109</v>
      </c>
      <c r="B1425">
        <v>56551</v>
      </c>
      <c r="C1425" t="s">
        <v>1908</v>
      </c>
      <c r="D1425">
        <v>6551</v>
      </c>
      <c r="E1425" t="s">
        <v>1908</v>
      </c>
      <c r="F1425" t="s">
        <v>8240</v>
      </c>
      <c r="G1425">
        <v>27</v>
      </c>
      <c r="I1425" t="s">
        <v>8241</v>
      </c>
      <c r="J1425" t="s">
        <v>6883</v>
      </c>
      <c r="K1425" t="s">
        <v>42</v>
      </c>
      <c r="L1425" t="s">
        <v>27</v>
      </c>
      <c r="M1425">
        <v>886100</v>
      </c>
      <c r="N1425">
        <v>1.1000000000000001</v>
      </c>
      <c r="O1425">
        <v>974.71</v>
      </c>
      <c r="Q1425" t="s">
        <v>1997</v>
      </c>
      <c r="R1425" s="2">
        <v>44927</v>
      </c>
      <c r="S1425">
        <v>5510</v>
      </c>
      <c r="T1425" s="2">
        <v>44562</v>
      </c>
      <c r="U1425" t="s">
        <v>6990</v>
      </c>
      <c r="V1425" t="s">
        <v>6991</v>
      </c>
      <c r="W1425">
        <v>0</v>
      </c>
      <c r="Y1425">
        <v>204</v>
      </c>
      <c r="Z1425" s="2">
        <v>42005</v>
      </c>
      <c r="AF1425" t="s">
        <v>20</v>
      </c>
      <c r="AG1425" t="s">
        <v>21</v>
      </c>
      <c r="AH1425">
        <v>5726</v>
      </c>
      <c r="AI1425">
        <v>1</v>
      </c>
      <c r="AJ1425">
        <v>5540</v>
      </c>
      <c r="AK1425" t="s">
        <v>8242</v>
      </c>
      <c r="AO1425" t="s">
        <v>8243</v>
      </c>
      <c r="AP1425" t="s">
        <v>8244</v>
      </c>
      <c r="AQ1425" t="s">
        <v>8245</v>
      </c>
      <c r="AR1425" t="s">
        <v>2001</v>
      </c>
      <c r="AS1425" t="s">
        <v>26</v>
      </c>
      <c r="AU1425">
        <v>5726</v>
      </c>
      <c r="AV1425">
        <v>5726</v>
      </c>
      <c r="AW1425">
        <v>5726</v>
      </c>
      <c r="AX1425">
        <v>1</v>
      </c>
      <c r="AY1425">
        <v>6</v>
      </c>
      <c r="AZ1425">
        <v>400</v>
      </c>
      <c r="BB1425">
        <v>748</v>
      </c>
      <c r="BG1425" t="s">
        <v>31</v>
      </c>
      <c r="BK1425" t="s">
        <v>31</v>
      </c>
      <c r="BL1425" t="s">
        <v>31</v>
      </c>
      <c r="BM1425" s="2">
        <v>42005</v>
      </c>
    </row>
    <row r="1426" spans="1:65">
      <c r="A1426">
        <v>40109</v>
      </c>
      <c r="B1426">
        <v>56551</v>
      </c>
      <c r="C1426" t="s">
        <v>1908</v>
      </c>
      <c r="D1426">
        <v>6551</v>
      </c>
      <c r="E1426" t="s">
        <v>1908</v>
      </c>
      <c r="F1426" t="s">
        <v>8240</v>
      </c>
      <c r="G1426">
        <v>27</v>
      </c>
      <c r="I1426" t="s">
        <v>8241</v>
      </c>
      <c r="J1426" t="s">
        <v>6883</v>
      </c>
      <c r="K1426" t="s">
        <v>2000</v>
      </c>
      <c r="L1426" t="s">
        <v>27</v>
      </c>
      <c r="M1426">
        <v>367200</v>
      </c>
      <c r="N1426">
        <v>1.1000000000000001</v>
      </c>
      <c r="O1426">
        <v>403.92</v>
      </c>
      <c r="Q1426" t="s">
        <v>1997</v>
      </c>
      <c r="R1426" s="2">
        <v>44927</v>
      </c>
      <c r="S1426">
        <v>5510</v>
      </c>
      <c r="T1426" s="2">
        <v>44562</v>
      </c>
      <c r="U1426" t="s">
        <v>6990</v>
      </c>
      <c r="V1426" t="s">
        <v>6991</v>
      </c>
      <c r="W1426">
        <v>0</v>
      </c>
      <c r="Y1426">
        <v>204</v>
      </c>
      <c r="Z1426" s="2">
        <v>42005</v>
      </c>
      <c r="AF1426" t="s">
        <v>20</v>
      </c>
      <c r="AG1426" t="s">
        <v>21</v>
      </c>
      <c r="AH1426">
        <v>5726</v>
      </c>
      <c r="AI1426">
        <v>1</v>
      </c>
      <c r="AJ1426">
        <v>5540</v>
      </c>
      <c r="AK1426" t="s">
        <v>8242</v>
      </c>
      <c r="AO1426" t="s">
        <v>8243</v>
      </c>
      <c r="AP1426" t="s">
        <v>8244</v>
      </c>
      <c r="AQ1426" t="s">
        <v>8245</v>
      </c>
      <c r="AR1426" t="s">
        <v>2001</v>
      </c>
      <c r="AS1426" t="s">
        <v>26</v>
      </c>
      <c r="AU1426">
        <v>5726</v>
      </c>
      <c r="AV1426">
        <v>5726</v>
      </c>
      <c r="AW1426">
        <v>5726</v>
      </c>
      <c r="AX1426">
        <v>2</v>
      </c>
      <c r="AY1426">
        <v>7</v>
      </c>
      <c r="AZ1426">
        <v>400</v>
      </c>
      <c r="BB1426">
        <v>748</v>
      </c>
      <c r="BG1426" t="s">
        <v>31</v>
      </c>
      <c r="BK1426" t="s">
        <v>31</v>
      </c>
      <c r="BL1426" t="s">
        <v>31</v>
      </c>
      <c r="BM1426" s="2">
        <v>42005</v>
      </c>
    </row>
    <row r="1427" spans="1:65">
      <c r="A1427">
        <v>40109</v>
      </c>
      <c r="B1427">
        <v>56551</v>
      </c>
      <c r="C1427" t="s">
        <v>1908</v>
      </c>
      <c r="D1427">
        <v>6551</v>
      </c>
      <c r="E1427" t="s">
        <v>1908</v>
      </c>
      <c r="F1427" t="s">
        <v>8240</v>
      </c>
      <c r="G1427">
        <v>27</v>
      </c>
      <c r="I1427" t="s">
        <v>8241</v>
      </c>
      <c r="J1427" t="s">
        <v>6883</v>
      </c>
      <c r="K1427" t="s">
        <v>230</v>
      </c>
      <c r="L1427" t="s">
        <v>27</v>
      </c>
      <c r="M1427">
        <v>145800</v>
      </c>
      <c r="N1427">
        <v>1.1000000000000001</v>
      </c>
      <c r="O1427">
        <v>160.38</v>
      </c>
      <c r="Q1427" t="s">
        <v>1997</v>
      </c>
      <c r="R1427" s="2">
        <v>44927</v>
      </c>
      <c r="S1427">
        <v>5510</v>
      </c>
      <c r="T1427" s="2">
        <v>44562</v>
      </c>
      <c r="U1427" t="s">
        <v>6990</v>
      </c>
      <c r="V1427" t="s">
        <v>6991</v>
      </c>
      <c r="W1427">
        <v>0</v>
      </c>
      <c r="Y1427">
        <v>204</v>
      </c>
      <c r="Z1427" s="2">
        <v>42005</v>
      </c>
      <c r="AF1427" t="s">
        <v>20</v>
      </c>
      <c r="AG1427" t="s">
        <v>21</v>
      </c>
      <c r="AH1427">
        <v>5726</v>
      </c>
      <c r="AI1427">
        <v>1</v>
      </c>
      <c r="AJ1427">
        <v>5540</v>
      </c>
      <c r="AK1427" t="s">
        <v>8242</v>
      </c>
      <c r="AO1427" t="s">
        <v>8243</v>
      </c>
      <c r="AP1427" t="s">
        <v>8244</v>
      </c>
      <c r="AQ1427" t="s">
        <v>8245</v>
      </c>
      <c r="AR1427" t="s">
        <v>2001</v>
      </c>
      <c r="AS1427" t="s">
        <v>26</v>
      </c>
      <c r="AU1427">
        <v>5726</v>
      </c>
      <c r="AV1427">
        <v>5726</v>
      </c>
      <c r="AW1427">
        <v>5726</v>
      </c>
      <c r="AX1427">
        <v>3</v>
      </c>
      <c r="AY1427">
        <v>8</v>
      </c>
      <c r="AZ1427">
        <v>400</v>
      </c>
      <c r="BB1427">
        <v>748</v>
      </c>
      <c r="BG1427" t="s">
        <v>31</v>
      </c>
      <c r="BK1427" t="s">
        <v>31</v>
      </c>
      <c r="BL1427" t="s">
        <v>31</v>
      </c>
      <c r="BM1427" s="2">
        <v>42005</v>
      </c>
    </row>
    <row r="1428" spans="1:65">
      <c r="A1428">
        <v>40109</v>
      </c>
      <c r="B1428">
        <v>56551</v>
      </c>
      <c r="C1428" t="s">
        <v>1908</v>
      </c>
      <c r="D1428">
        <v>6551</v>
      </c>
      <c r="E1428" t="s">
        <v>1908</v>
      </c>
      <c r="F1428" t="s">
        <v>8240</v>
      </c>
      <c r="G1428">
        <v>27</v>
      </c>
      <c r="I1428" t="s">
        <v>8241</v>
      </c>
      <c r="J1428" t="s">
        <v>6883</v>
      </c>
      <c r="K1428" t="s">
        <v>178</v>
      </c>
      <c r="M1428">
        <v>110900</v>
      </c>
      <c r="N1428">
        <v>1.1000000000000001</v>
      </c>
      <c r="O1428">
        <v>121.99</v>
      </c>
      <c r="Q1428" t="s">
        <v>1997</v>
      </c>
      <c r="R1428" s="2">
        <v>44927</v>
      </c>
      <c r="S1428">
        <v>5510</v>
      </c>
      <c r="T1428" s="2">
        <v>44562</v>
      </c>
      <c r="U1428" t="s">
        <v>6990</v>
      </c>
      <c r="V1428" t="s">
        <v>6991</v>
      </c>
      <c r="W1428">
        <v>0</v>
      </c>
      <c r="Y1428">
        <v>204</v>
      </c>
      <c r="Z1428" s="2">
        <v>42005</v>
      </c>
      <c r="AF1428" t="s">
        <v>20</v>
      </c>
      <c r="AG1428" t="s">
        <v>21</v>
      </c>
      <c r="AH1428">
        <v>5726</v>
      </c>
      <c r="AI1428">
        <v>1</v>
      </c>
      <c r="AJ1428">
        <v>5540</v>
      </c>
      <c r="AK1428" t="s">
        <v>8242</v>
      </c>
      <c r="AO1428" t="s">
        <v>8243</v>
      </c>
      <c r="AP1428" t="s">
        <v>8244</v>
      </c>
      <c r="AQ1428" t="s">
        <v>8245</v>
      </c>
      <c r="AR1428" t="s">
        <v>2001</v>
      </c>
      <c r="AS1428" t="s">
        <v>26</v>
      </c>
      <c r="AU1428">
        <v>5726</v>
      </c>
      <c r="AV1428">
        <v>5726</v>
      </c>
      <c r="AW1428">
        <v>5726</v>
      </c>
      <c r="AX1428">
        <v>4</v>
      </c>
      <c r="AY1428">
        <v>9</v>
      </c>
      <c r="AZ1428">
        <v>400</v>
      </c>
      <c r="BB1428">
        <v>748</v>
      </c>
      <c r="BE1428" t="s">
        <v>2001</v>
      </c>
      <c r="BF1428" t="s">
        <v>2001</v>
      </c>
      <c r="BG1428" t="s">
        <v>31</v>
      </c>
      <c r="BK1428" t="s">
        <v>31</v>
      </c>
      <c r="BL1428" t="s">
        <v>31</v>
      </c>
      <c r="BM1428" s="2">
        <v>42005</v>
      </c>
    </row>
    <row r="1429" spans="1:65">
      <c r="A1429">
        <v>40109</v>
      </c>
      <c r="B1429">
        <v>56551</v>
      </c>
      <c r="C1429" t="s">
        <v>1908</v>
      </c>
      <c r="D1429">
        <v>6551</v>
      </c>
      <c r="E1429" t="s">
        <v>1908</v>
      </c>
      <c r="F1429" t="s">
        <v>8240</v>
      </c>
      <c r="G1429">
        <v>27</v>
      </c>
      <c r="I1429" t="s">
        <v>8241</v>
      </c>
      <c r="J1429" t="s">
        <v>6877</v>
      </c>
      <c r="M1429">
        <v>498700</v>
      </c>
      <c r="N1429">
        <v>1.1000000000000001</v>
      </c>
      <c r="O1429">
        <v>548.57000000000005</v>
      </c>
      <c r="Q1429" t="s">
        <v>1997</v>
      </c>
      <c r="R1429" s="2">
        <v>44927</v>
      </c>
      <c r="S1429">
        <v>5510</v>
      </c>
      <c r="T1429" s="2">
        <v>44562</v>
      </c>
      <c r="U1429" t="s">
        <v>6990</v>
      </c>
      <c r="V1429" t="s">
        <v>6991</v>
      </c>
      <c r="W1429">
        <v>0</v>
      </c>
      <c r="Y1429">
        <v>204</v>
      </c>
      <c r="Z1429" s="2">
        <v>42005</v>
      </c>
      <c r="AF1429" t="s">
        <v>20</v>
      </c>
      <c r="AG1429" t="s">
        <v>21</v>
      </c>
      <c r="AH1429">
        <v>5726</v>
      </c>
      <c r="AI1429">
        <v>1</v>
      </c>
      <c r="AJ1429">
        <v>5541</v>
      </c>
      <c r="AK1429" t="s">
        <v>8242</v>
      </c>
      <c r="AO1429" t="s">
        <v>8243</v>
      </c>
      <c r="AP1429" t="s">
        <v>8244</v>
      </c>
      <c r="AQ1429" t="s">
        <v>8245</v>
      </c>
      <c r="AR1429" t="s">
        <v>2001</v>
      </c>
      <c r="AS1429" t="s">
        <v>26</v>
      </c>
      <c r="AU1429">
        <v>5726</v>
      </c>
      <c r="AV1429">
        <v>5726</v>
      </c>
      <c r="AW1429">
        <v>5726</v>
      </c>
      <c r="AX1429">
        <v>1</v>
      </c>
      <c r="AY1429">
        <v>10</v>
      </c>
      <c r="AZ1429">
        <v>400</v>
      </c>
      <c r="BB1429">
        <v>748</v>
      </c>
      <c r="BG1429" t="s">
        <v>31</v>
      </c>
      <c r="BK1429" t="s">
        <v>31</v>
      </c>
      <c r="BL1429" t="s">
        <v>31</v>
      </c>
      <c r="BM1429" s="2">
        <v>42005</v>
      </c>
    </row>
    <row r="1430" spans="1:65">
      <c r="A1430" t="s">
        <v>4594</v>
      </c>
      <c r="B1430">
        <v>56551</v>
      </c>
      <c r="C1430" t="s">
        <v>1908</v>
      </c>
      <c r="D1430">
        <v>6551</v>
      </c>
      <c r="E1430" t="s">
        <v>1908</v>
      </c>
      <c r="F1430" t="s">
        <v>8177</v>
      </c>
      <c r="G1430">
        <v>5</v>
      </c>
      <c r="I1430" t="s">
        <v>8246</v>
      </c>
      <c r="J1430" t="s">
        <v>6883</v>
      </c>
      <c r="K1430" t="s">
        <v>42</v>
      </c>
      <c r="L1430" t="s">
        <v>3980</v>
      </c>
      <c r="M1430">
        <v>2243700</v>
      </c>
      <c r="N1430">
        <v>1.1000000000000001</v>
      </c>
      <c r="O1430">
        <v>2468.0700000000002</v>
      </c>
      <c r="Q1430" t="s">
        <v>4595</v>
      </c>
      <c r="R1430" s="2">
        <v>44927</v>
      </c>
      <c r="S1430">
        <v>5510</v>
      </c>
      <c r="T1430" s="2">
        <v>44562</v>
      </c>
      <c r="U1430" t="s">
        <v>6990</v>
      </c>
      <c r="V1430" t="s">
        <v>6991</v>
      </c>
      <c r="W1430">
        <v>0</v>
      </c>
      <c r="Y1430">
        <v>204</v>
      </c>
      <c r="Z1430" s="2">
        <v>42005</v>
      </c>
      <c r="AE1430" t="s">
        <v>8246</v>
      </c>
      <c r="AF1430" t="s">
        <v>20</v>
      </c>
      <c r="AG1430" t="s">
        <v>21</v>
      </c>
      <c r="AH1430">
        <v>5727</v>
      </c>
      <c r="AI1430">
        <v>1</v>
      </c>
      <c r="AJ1430">
        <v>5540</v>
      </c>
      <c r="AO1430" t="s">
        <v>8177</v>
      </c>
      <c r="AS1430" t="s">
        <v>26</v>
      </c>
      <c r="AU1430">
        <v>5727</v>
      </c>
      <c r="AV1430">
        <v>5727</v>
      </c>
      <c r="AW1430">
        <v>5727</v>
      </c>
      <c r="AX1430">
        <v>1</v>
      </c>
      <c r="AY1430">
        <v>1</v>
      </c>
      <c r="AZ1430">
        <v>400</v>
      </c>
      <c r="BB1430">
        <v>748</v>
      </c>
      <c r="BE1430" t="s">
        <v>4598</v>
      </c>
      <c r="BF1430" t="s">
        <v>4598</v>
      </c>
      <c r="BG1430" t="s">
        <v>31</v>
      </c>
      <c r="BK1430" t="s">
        <v>31</v>
      </c>
      <c r="BL1430" t="s">
        <v>31</v>
      </c>
      <c r="BM1430" s="2">
        <v>42005</v>
      </c>
    </row>
    <row r="1431" spans="1:65">
      <c r="A1431" t="s">
        <v>4594</v>
      </c>
      <c r="B1431">
        <v>56551</v>
      </c>
      <c r="C1431" t="s">
        <v>1908</v>
      </c>
      <c r="D1431">
        <v>6551</v>
      </c>
      <c r="E1431" t="s">
        <v>1908</v>
      </c>
      <c r="F1431" t="s">
        <v>8177</v>
      </c>
      <c r="G1431">
        <v>5</v>
      </c>
      <c r="I1431" t="s">
        <v>8246</v>
      </c>
      <c r="J1431" t="s">
        <v>6877</v>
      </c>
      <c r="K1431" t="s">
        <v>42</v>
      </c>
      <c r="M1431">
        <v>499400</v>
      </c>
      <c r="N1431">
        <v>1.1000000000000001</v>
      </c>
      <c r="O1431">
        <v>549.34</v>
      </c>
      <c r="Q1431" t="s">
        <v>4595</v>
      </c>
      <c r="R1431" s="2">
        <v>44927</v>
      </c>
      <c r="S1431">
        <v>5510</v>
      </c>
      <c r="T1431" s="2">
        <v>44562</v>
      </c>
      <c r="U1431" t="s">
        <v>6990</v>
      </c>
      <c r="V1431" t="s">
        <v>6991</v>
      </c>
      <c r="W1431">
        <v>0</v>
      </c>
      <c r="Y1431">
        <v>204</v>
      </c>
      <c r="Z1431" s="2">
        <v>42005</v>
      </c>
      <c r="AE1431" t="s">
        <v>8246</v>
      </c>
      <c r="AF1431" t="s">
        <v>20</v>
      </c>
      <c r="AG1431" t="s">
        <v>21</v>
      </c>
      <c r="AH1431">
        <v>5727</v>
      </c>
      <c r="AI1431">
        <v>1</v>
      </c>
      <c r="AJ1431">
        <v>5541</v>
      </c>
      <c r="AO1431" t="s">
        <v>8177</v>
      </c>
      <c r="AS1431" t="s">
        <v>26</v>
      </c>
      <c r="AU1431">
        <v>5727</v>
      </c>
      <c r="AV1431">
        <v>5727</v>
      </c>
      <c r="AW1431">
        <v>5727</v>
      </c>
      <c r="AX1431">
        <v>2</v>
      </c>
      <c r="AY1431">
        <v>2</v>
      </c>
      <c r="AZ1431">
        <v>400</v>
      </c>
      <c r="BB1431">
        <v>748</v>
      </c>
      <c r="BE1431" t="s">
        <v>4599</v>
      </c>
      <c r="BF1431" t="s">
        <v>4599</v>
      </c>
      <c r="BG1431" t="s">
        <v>31</v>
      </c>
      <c r="BK1431" t="s">
        <v>31</v>
      </c>
      <c r="BL1431" t="s">
        <v>31</v>
      </c>
      <c r="BM1431" s="2">
        <v>42005</v>
      </c>
    </row>
    <row r="1432" spans="1:65">
      <c r="A1432" t="s">
        <v>4493</v>
      </c>
      <c r="B1432">
        <v>56551</v>
      </c>
      <c r="C1432" t="s">
        <v>1908</v>
      </c>
      <c r="D1432">
        <v>6551</v>
      </c>
      <c r="E1432" t="s">
        <v>1908</v>
      </c>
      <c r="F1432" t="s">
        <v>7520</v>
      </c>
      <c r="G1432">
        <v>9</v>
      </c>
      <c r="I1432" t="s">
        <v>7521</v>
      </c>
      <c r="J1432" t="s">
        <v>6883</v>
      </c>
      <c r="K1432" t="s">
        <v>200</v>
      </c>
      <c r="L1432" t="s">
        <v>27</v>
      </c>
      <c r="M1432">
        <v>1621600</v>
      </c>
      <c r="N1432">
        <v>1.1000000000000001</v>
      </c>
      <c r="O1432">
        <v>1783.76</v>
      </c>
      <c r="Q1432" t="s">
        <v>4494</v>
      </c>
      <c r="R1432" s="2">
        <v>44927</v>
      </c>
      <c r="S1432">
        <v>5510</v>
      </c>
      <c r="T1432" s="2">
        <v>44562</v>
      </c>
      <c r="U1432" t="s">
        <v>6990</v>
      </c>
      <c r="V1432" t="s">
        <v>6991</v>
      </c>
      <c r="W1432">
        <v>0</v>
      </c>
      <c r="Y1432">
        <v>204</v>
      </c>
      <c r="Z1432" s="2">
        <v>42005</v>
      </c>
      <c r="AE1432" t="s">
        <v>7521</v>
      </c>
      <c r="AF1432" t="s">
        <v>20</v>
      </c>
      <c r="AG1432" t="s">
        <v>21</v>
      </c>
      <c r="AH1432">
        <v>5734</v>
      </c>
      <c r="AI1432">
        <v>1</v>
      </c>
      <c r="AJ1432">
        <v>5540</v>
      </c>
      <c r="AK1432" t="s">
        <v>4495</v>
      </c>
      <c r="AO1432" t="s">
        <v>7520</v>
      </c>
      <c r="AS1432" t="s">
        <v>26</v>
      </c>
      <c r="AU1432">
        <v>5734</v>
      </c>
      <c r="AV1432">
        <v>5734</v>
      </c>
      <c r="AW1432">
        <v>5734</v>
      </c>
      <c r="AX1432">
        <v>1</v>
      </c>
      <c r="AY1432">
        <v>3</v>
      </c>
      <c r="AZ1432">
        <v>400</v>
      </c>
      <c r="BB1432">
        <v>748</v>
      </c>
      <c r="BE1432" t="s">
        <v>4496</v>
      </c>
      <c r="BF1432" t="s">
        <v>4496</v>
      </c>
      <c r="BG1432" t="s">
        <v>31</v>
      </c>
      <c r="BK1432" t="s">
        <v>31</v>
      </c>
      <c r="BL1432" t="s">
        <v>31</v>
      </c>
      <c r="BM1432" s="2">
        <v>42005</v>
      </c>
    </row>
    <row r="1433" spans="1:65">
      <c r="A1433" t="s">
        <v>4493</v>
      </c>
      <c r="B1433">
        <v>56551</v>
      </c>
      <c r="C1433" t="s">
        <v>1908</v>
      </c>
      <c r="D1433">
        <v>6551</v>
      </c>
      <c r="E1433" t="s">
        <v>1908</v>
      </c>
      <c r="F1433" t="s">
        <v>7520</v>
      </c>
      <c r="G1433">
        <v>9</v>
      </c>
      <c r="I1433" t="s">
        <v>7521</v>
      </c>
      <c r="J1433" t="s">
        <v>6877</v>
      </c>
      <c r="K1433" t="s">
        <v>200</v>
      </c>
      <c r="M1433">
        <v>9500</v>
      </c>
      <c r="N1433">
        <v>1.1000000000000001</v>
      </c>
      <c r="O1433">
        <v>10.45</v>
      </c>
      <c r="Q1433" t="s">
        <v>4494</v>
      </c>
      <c r="R1433" s="2">
        <v>44927</v>
      </c>
      <c r="S1433">
        <v>5510</v>
      </c>
      <c r="T1433" s="2">
        <v>44562</v>
      </c>
      <c r="U1433" t="s">
        <v>6990</v>
      </c>
      <c r="V1433" t="s">
        <v>6991</v>
      </c>
      <c r="W1433">
        <v>0</v>
      </c>
      <c r="Y1433">
        <v>204</v>
      </c>
      <c r="Z1433" s="2">
        <v>42005</v>
      </c>
      <c r="AE1433" t="s">
        <v>7521</v>
      </c>
      <c r="AF1433" t="s">
        <v>20</v>
      </c>
      <c r="AG1433" t="s">
        <v>21</v>
      </c>
      <c r="AH1433">
        <v>5734</v>
      </c>
      <c r="AI1433">
        <v>1</v>
      </c>
      <c r="AJ1433">
        <v>5541</v>
      </c>
      <c r="AK1433" t="s">
        <v>4495</v>
      </c>
      <c r="AO1433" t="s">
        <v>7520</v>
      </c>
      <c r="AS1433" t="s">
        <v>26</v>
      </c>
      <c r="AU1433">
        <v>5734</v>
      </c>
      <c r="AV1433">
        <v>5734</v>
      </c>
      <c r="AW1433">
        <v>5734</v>
      </c>
      <c r="AX1433">
        <v>1</v>
      </c>
      <c r="AY1433">
        <v>4</v>
      </c>
      <c r="AZ1433">
        <v>400</v>
      </c>
      <c r="BB1433">
        <v>748</v>
      </c>
      <c r="BE1433" t="s">
        <v>4496</v>
      </c>
      <c r="BF1433" t="s">
        <v>4496</v>
      </c>
      <c r="BG1433" t="s">
        <v>31</v>
      </c>
      <c r="BK1433" t="s">
        <v>31</v>
      </c>
      <c r="BL1433" t="s">
        <v>31</v>
      </c>
      <c r="BM1433" s="2">
        <v>42005</v>
      </c>
    </row>
    <row r="1434" spans="1:65">
      <c r="A1434" t="s">
        <v>4538</v>
      </c>
      <c r="B1434">
        <v>56551</v>
      </c>
      <c r="C1434" t="s">
        <v>1908</v>
      </c>
      <c r="D1434">
        <v>6551</v>
      </c>
      <c r="E1434" t="s">
        <v>1908</v>
      </c>
      <c r="F1434" t="s">
        <v>7520</v>
      </c>
      <c r="G1434">
        <v>22</v>
      </c>
      <c r="I1434" t="s">
        <v>7521</v>
      </c>
      <c r="J1434" t="s">
        <v>6883</v>
      </c>
      <c r="K1434" t="s">
        <v>190</v>
      </c>
      <c r="L1434" t="s">
        <v>27</v>
      </c>
      <c r="M1434">
        <v>1048200</v>
      </c>
      <c r="N1434">
        <v>1.1000000000000001</v>
      </c>
      <c r="O1434">
        <v>1153.02</v>
      </c>
      <c r="Q1434" t="s">
        <v>1649</v>
      </c>
      <c r="R1434" s="2">
        <v>44927</v>
      </c>
      <c r="S1434">
        <v>5510</v>
      </c>
      <c r="T1434" s="2">
        <v>44562</v>
      </c>
      <c r="U1434" t="s">
        <v>6990</v>
      </c>
      <c r="V1434" t="s">
        <v>6991</v>
      </c>
      <c r="W1434">
        <v>0</v>
      </c>
      <c r="Y1434">
        <v>204</v>
      </c>
      <c r="Z1434" s="2">
        <v>42005</v>
      </c>
      <c r="AE1434" t="s">
        <v>7521</v>
      </c>
      <c r="AF1434" t="s">
        <v>20</v>
      </c>
      <c r="AG1434" t="s">
        <v>21</v>
      </c>
      <c r="AH1434">
        <v>5735</v>
      </c>
      <c r="AI1434">
        <v>1</v>
      </c>
      <c r="AJ1434">
        <v>5540</v>
      </c>
      <c r="AO1434" t="s">
        <v>7520</v>
      </c>
      <c r="AS1434" t="s">
        <v>26</v>
      </c>
      <c r="AU1434">
        <v>5735</v>
      </c>
      <c r="AV1434">
        <v>5735</v>
      </c>
      <c r="AW1434">
        <v>5735</v>
      </c>
      <c r="AX1434">
        <v>1</v>
      </c>
      <c r="AY1434">
        <v>2</v>
      </c>
      <c r="AZ1434">
        <v>400</v>
      </c>
      <c r="BB1434">
        <v>748</v>
      </c>
      <c r="BE1434" t="s">
        <v>4540</v>
      </c>
      <c r="BF1434" t="s">
        <v>4540</v>
      </c>
      <c r="BG1434" t="s">
        <v>31</v>
      </c>
      <c r="BK1434" t="s">
        <v>31</v>
      </c>
      <c r="BL1434" t="s">
        <v>31</v>
      </c>
      <c r="BM1434" s="2">
        <v>42005</v>
      </c>
    </row>
    <row r="1435" spans="1:65">
      <c r="A1435">
        <v>77537</v>
      </c>
      <c r="B1435">
        <v>56551</v>
      </c>
      <c r="C1435" t="s">
        <v>1908</v>
      </c>
      <c r="D1435">
        <v>6551</v>
      </c>
      <c r="E1435" t="s">
        <v>1908</v>
      </c>
      <c r="F1435" t="s">
        <v>8247</v>
      </c>
      <c r="G1435">
        <v>50</v>
      </c>
      <c r="I1435" t="s">
        <v>8248</v>
      </c>
      <c r="J1435" t="s">
        <v>6883</v>
      </c>
      <c r="K1435" t="s">
        <v>1816</v>
      </c>
      <c r="M1435">
        <v>7431400</v>
      </c>
      <c r="N1435">
        <v>1.1000000000000001</v>
      </c>
      <c r="O1435">
        <v>8174.54</v>
      </c>
      <c r="Q1435" t="s">
        <v>2224</v>
      </c>
      <c r="R1435" s="2">
        <v>44927</v>
      </c>
      <c r="S1435">
        <v>5510</v>
      </c>
      <c r="T1435" s="2">
        <v>44562</v>
      </c>
      <c r="U1435" t="s">
        <v>6990</v>
      </c>
      <c r="V1435" t="s">
        <v>6991</v>
      </c>
      <c r="W1435">
        <v>0</v>
      </c>
      <c r="Y1435">
        <v>204</v>
      </c>
      <c r="Z1435" s="2">
        <v>42005</v>
      </c>
      <c r="AF1435" t="s">
        <v>20</v>
      </c>
      <c r="AG1435" t="s">
        <v>21</v>
      </c>
      <c r="AH1435">
        <v>5738</v>
      </c>
      <c r="AI1435">
        <v>1</v>
      </c>
      <c r="AJ1435">
        <v>5540</v>
      </c>
      <c r="AK1435" t="s">
        <v>8249</v>
      </c>
      <c r="AL1435" t="s">
        <v>8250</v>
      </c>
      <c r="AO1435" t="s">
        <v>8251</v>
      </c>
      <c r="AP1435" t="s">
        <v>8252</v>
      </c>
      <c r="AS1435" t="s">
        <v>26</v>
      </c>
      <c r="AU1435">
        <v>5738</v>
      </c>
      <c r="AV1435">
        <v>5738</v>
      </c>
      <c r="AW1435">
        <v>5738</v>
      </c>
      <c r="AX1435">
        <v>1</v>
      </c>
      <c r="AY1435">
        <v>1</v>
      </c>
      <c r="AZ1435">
        <v>400</v>
      </c>
      <c r="BB1435">
        <v>748</v>
      </c>
      <c r="BG1435" t="s">
        <v>31</v>
      </c>
      <c r="BK1435" t="s">
        <v>31</v>
      </c>
      <c r="BL1435" t="s">
        <v>31</v>
      </c>
      <c r="BM1435" s="2">
        <v>42005</v>
      </c>
    </row>
    <row r="1436" spans="1:65">
      <c r="A1436">
        <v>77537</v>
      </c>
      <c r="B1436">
        <v>56551</v>
      </c>
      <c r="C1436" t="s">
        <v>1908</v>
      </c>
      <c r="D1436">
        <v>6551</v>
      </c>
      <c r="E1436" t="s">
        <v>1908</v>
      </c>
      <c r="F1436" t="s">
        <v>8247</v>
      </c>
      <c r="G1436">
        <v>50</v>
      </c>
      <c r="I1436" t="s">
        <v>8248</v>
      </c>
      <c r="J1436" t="s">
        <v>6877</v>
      </c>
      <c r="K1436" t="s">
        <v>1816</v>
      </c>
      <c r="M1436">
        <v>2027200</v>
      </c>
      <c r="N1436">
        <v>1.1000000000000001</v>
      </c>
      <c r="O1436">
        <v>2229.92</v>
      </c>
      <c r="Q1436" t="s">
        <v>2224</v>
      </c>
      <c r="R1436" s="2">
        <v>44927</v>
      </c>
      <c r="S1436">
        <v>5510</v>
      </c>
      <c r="T1436" s="2">
        <v>44562</v>
      </c>
      <c r="U1436" t="s">
        <v>6990</v>
      </c>
      <c r="V1436" t="s">
        <v>6991</v>
      </c>
      <c r="W1436">
        <v>0</v>
      </c>
      <c r="Y1436">
        <v>204</v>
      </c>
      <c r="Z1436" s="2">
        <v>42005</v>
      </c>
      <c r="AF1436" t="s">
        <v>20</v>
      </c>
      <c r="AG1436" t="s">
        <v>21</v>
      </c>
      <c r="AH1436">
        <v>5738</v>
      </c>
      <c r="AI1436">
        <v>1</v>
      </c>
      <c r="AJ1436">
        <v>5541</v>
      </c>
      <c r="AK1436" t="s">
        <v>8249</v>
      </c>
      <c r="AL1436" t="s">
        <v>8250</v>
      </c>
      <c r="AO1436" t="s">
        <v>8251</v>
      </c>
      <c r="AP1436" t="s">
        <v>8252</v>
      </c>
      <c r="AS1436" t="s">
        <v>26</v>
      </c>
      <c r="AU1436">
        <v>5738</v>
      </c>
      <c r="AV1436">
        <v>5738</v>
      </c>
      <c r="AW1436">
        <v>5738</v>
      </c>
      <c r="AX1436">
        <v>2</v>
      </c>
      <c r="AY1436">
        <v>2</v>
      </c>
      <c r="AZ1436">
        <v>400</v>
      </c>
      <c r="BB1436">
        <v>748</v>
      </c>
      <c r="BG1436" t="s">
        <v>31</v>
      </c>
      <c r="BK1436" t="s">
        <v>31</v>
      </c>
      <c r="BL1436" t="s">
        <v>31</v>
      </c>
      <c r="BM1436" s="2">
        <v>42005</v>
      </c>
    </row>
    <row r="1437" spans="1:65">
      <c r="A1437">
        <v>81612</v>
      </c>
      <c r="B1437">
        <v>56551</v>
      </c>
      <c r="C1437" t="s">
        <v>1908</v>
      </c>
      <c r="D1437">
        <v>6551</v>
      </c>
      <c r="E1437" t="s">
        <v>1908</v>
      </c>
      <c r="F1437" t="s">
        <v>8253</v>
      </c>
      <c r="G1437">
        <v>923</v>
      </c>
      <c r="I1437" t="s">
        <v>8254</v>
      </c>
      <c r="J1437" t="s">
        <v>6877</v>
      </c>
      <c r="K1437" t="s">
        <v>1836</v>
      </c>
      <c r="M1437">
        <v>1263700</v>
      </c>
      <c r="N1437">
        <v>1.1000000000000001</v>
      </c>
      <c r="O1437">
        <v>1390.07</v>
      </c>
      <c r="Q1437" t="s">
        <v>2247</v>
      </c>
      <c r="R1437" s="2">
        <v>44927</v>
      </c>
      <c r="S1437">
        <v>5510</v>
      </c>
      <c r="T1437" s="2">
        <v>44562</v>
      </c>
      <c r="U1437" t="s">
        <v>6921</v>
      </c>
      <c r="V1437" t="s">
        <v>8090</v>
      </c>
      <c r="W1437">
        <v>0</v>
      </c>
      <c r="Y1437">
        <v>204</v>
      </c>
      <c r="Z1437" s="2">
        <v>42005</v>
      </c>
      <c r="AE1437" t="s">
        <v>8254</v>
      </c>
      <c r="AF1437" t="s">
        <v>20</v>
      </c>
      <c r="AG1437" t="s">
        <v>21</v>
      </c>
      <c r="AH1437">
        <v>5739</v>
      </c>
      <c r="AI1437">
        <v>1</v>
      </c>
      <c r="AJ1437">
        <v>5541</v>
      </c>
      <c r="AO1437" t="s">
        <v>8253</v>
      </c>
      <c r="AS1437" t="s">
        <v>26</v>
      </c>
      <c r="AU1437">
        <v>5739</v>
      </c>
      <c r="AV1437">
        <v>5739</v>
      </c>
      <c r="AW1437">
        <v>5739</v>
      </c>
      <c r="AX1437">
        <v>1</v>
      </c>
      <c r="AY1437">
        <v>1</v>
      </c>
      <c r="AZ1437">
        <v>400</v>
      </c>
      <c r="BB1437">
        <v>748</v>
      </c>
      <c r="BG1437" t="s">
        <v>31</v>
      </c>
      <c r="BK1437" t="s">
        <v>31</v>
      </c>
      <c r="BL1437" t="s">
        <v>31</v>
      </c>
      <c r="BM1437" s="2">
        <v>42005</v>
      </c>
    </row>
    <row r="1438" spans="1:65">
      <c r="A1438" t="s">
        <v>4450</v>
      </c>
      <c r="B1438">
        <v>56551</v>
      </c>
      <c r="C1438" t="s">
        <v>1908</v>
      </c>
      <c r="D1438">
        <v>6551</v>
      </c>
      <c r="E1438" t="s">
        <v>1908</v>
      </c>
      <c r="F1438" t="s">
        <v>7520</v>
      </c>
      <c r="G1438">
        <v>13</v>
      </c>
      <c r="I1438" t="s">
        <v>7521</v>
      </c>
      <c r="J1438" t="s">
        <v>6883</v>
      </c>
      <c r="K1438" t="s">
        <v>3115</v>
      </c>
      <c r="L1438" t="s">
        <v>27</v>
      </c>
      <c r="M1438">
        <v>176900</v>
      </c>
      <c r="N1438">
        <v>1.1000000000000001</v>
      </c>
      <c r="O1438">
        <v>194.59</v>
      </c>
      <c r="Q1438" t="s">
        <v>4451</v>
      </c>
      <c r="R1438" s="2">
        <v>44927</v>
      </c>
      <c r="S1438">
        <v>5510</v>
      </c>
      <c r="T1438" s="2">
        <v>44562</v>
      </c>
      <c r="U1438" t="s">
        <v>6990</v>
      </c>
      <c r="V1438" t="s">
        <v>6991</v>
      </c>
      <c r="W1438">
        <v>0</v>
      </c>
      <c r="Y1438">
        <v>204</v>
      </c>
      <c r="Z1438" s="2">
        <v>42005</v>
      </c>
      <c r="AD1438" t="s">
        <v>4453</v>
      </c>
      <c r="AE1438" t="s">
        <v>7521</v>
      </c>
      <c r="AF1438" t="s">
        <v>20</v>
      </c>
      <c r="AG1438" t="s">
        <v>21</v>
      </c>
      <c r="AH1438">
        <v>5740</v>
      </c>
      <c r="AI1438">
        <v>1</v>
      </c>
      <c r="AJ1438">
        <v>5540</v>
      </c>
      <c r="AO1438" t="s">
        <v>8255</v>
      </c>
      <c r="AS1438" t="s">
        <v>26</v>
      </c>
      <c r="AU1438">
        <v>5740</v>
      </c>
      <c r="AV1438">
        <v>5740</v>
      </c>
      <c r="AW1438">
        <v>5740</v>
      </c>
      <c r="AX1438">
        <v>1</v>
      </c>
      <c r="AY1438">
        <v>2</v>
      </c>
      <c r="AZ1438">
        <v>400</v>
      </c>
      <c r="BB1438">
        <v>748</v>
      </c>
      <c r="BG1438" t="s">
        <v>31</v>
      </c>
      <c r="BK1438" t="s">
        <v>31</v>
      </c>
      <c r="BL1438" t="s">
        <v>31</v>
      </c>
      <c r="BM1438" s="2">
        <v>42005</v>
      </c>
    </row>
    <row r="1439" spans="1:65">
      <c r="A1439" t="s">
        <v>4454</v>
      </c>
      <c r="B1439">
        <v>56551</v>
      </c>
      <c r="C1439" t="s">
        <v>1908</v>
      </c>
      <c r="D1439">
        <v>6551</v>
      </c>
      <c r="E1439" t="s">
        <v>1908</v>
      </c>
      <c r="F1439" t="s">
        <v>7520</v>
      </c>
      <c r="G1439">
        <v>4</v>
      </c>
      <c r="I1439" t="s">
        <v>7521</v>
      </c>
      <c r="J1439" t="s">
        <v>6883</v>
      </c>
      <c r="K1439" t="s">
        <v>358</v>
      </c>
      <c r="M1439">
        <v>466400</v>
      </c>
      <c r="N1439">
        <v>1.1000000000000001</v>
      </c>
      <c r="O1439">
        <v>513.04</v>
      </c>
      <c r="Q1439" t="s">
        <v>4455</v>
      </c>
      <c r="R1439" s="2">
        <v>44927</v>
      </c>
      <c r="S1439">
        <v>5510</v>
      </c>
      <c r="T1439" s="2">
        <v>44562</v>
      </c>
      <c r="U1439" t="s">
        <v>6990</v>
      </c>
      <c r="V1439" t="s">
        <v>6991</v>
      </c>
      <c r="W1439">
        <v>0</v>
      </c>
      <c r="Y1439">
        <v>204</v>
      </c>
      <c r="Z1439" s="2">
        <v>42005</v>
      </c>
      <c r="AE1439" t="s">
        <v>7521</v>
      </c>
      <c r="AF1439" t="s">
        <v>20</v>
      </c>
      <c r="AG1439" t="s">
        <v>21</v>
      </c>
      <c r="AH1439">
        <v>5741</v>
      </c>
      <c r="AI1439">
        <v>1</v>
      </c>
      <c r="AJ1439">
        <v>5540</v>
      </c>
      <c r="AO1439" t="s">
        <v>7520</v>
      </c>
      <c r="AS1439" t="s">
        <v>26</v>
      </c>
      <c r="AU1439">
        <v>5741</v>
      </c>
      <c r="AV1439">
        <v>5741</v>
      </c>
      <c r="AW1439">
        <v>5741</v>
      </c>
      <c r="AX1439">
        <v>1</v>
      </c>
      <c r="AY1439">
        <v>2</v>
      </c>
      <c r="AZ1439">
        <v>400</v>
      </c>
      <c r="BB1439">
        <v>748</v>
      </c>
      <c r="BG1439" t="s">
        <v>31</v>
      </c>
      <c r="BK1439" t="s">
        <v>31</v>
      </c>
      <c r="BL1439" t="s">
        <v>31</v>
      </c>
      <c r="BM1439" s="2">
        <v>42005</v>
      </c>
    </row>
    <row r="1440" spans="1:65">
      <c r="A1440" t="s">
        <v>4490</v>
      </c>
      <c r="B1440">
        <v>56551</v>
      </c>
      <c r="C1440" t="s">
        <v>1908</v>
      </c>
      <c r="D1440">
        <v>6551</v>
      </c>
      <c r="E1440" t="s">
        <v>1908</v>
      </c>
      <c r="F1440" t="s">
        <v>7520</v>
      </c>
      <c r="G1440">
        <v>5</v>
      </c>
      <c r="I1440" t="s">
        <v>7521</v>
      </c>
      <c r="J1440" t="s">
        <v>6883</v>
      </c>
      <c r="K1440" t="s">
        <v>200</v>
      </c>
      <c r="L1440" t="s">
        <v>27</v>
      </c>
      <c r="M1440">
        <v>303200</v>
      </c>
      <c r="N1440">
        <v>1.1000000000000001</v>
      </c>
      <c r="O1440">
        <v>333.52</v>
      </c>
      <c r="Q1440" t="s">
        <v>1649</v>
      </c>
      <c r="R1440" s="2">
        <v>44927</v>
      </c>
      <c r="S1440">
        <v>5510</v>
      </c>
      <c r="T1440" s="2">
        <v>44562</v>
      </c>
      <c r="U1440" t="s">
        <v>6990</v>
      </c>
      <c r="V1440" t="s">
        <v>6991</v>
      </c>
      <c r="W1440">
        <v>0</v>
      </c>
      <c r="Y1440">
        <v>204</v>
      </c>
      <c r="Z1440" s="2">
        <v>42005</v>
      </c>
      <c r="AE1440" t="s">
        <v>7521</v>
      </c>
      <c r="AF1440" t="s">
        <v>20</v>
      </c>
      <c r="AG1440" t="s">
        <v>21</v>
      </c>
      <c r="AH1440">
        <v>5742</v>
      </c>
      <c r="AI1440">
        <v>1</v>
      </c>
      <c r="AJ1440">
        <v>5540</v>
      </c>
      <c r="AO1440" t="s">
        <v>7520</v>
      </c>
      <c r="AS1440" t="s">
        <v>26</v>
      </c>
      <c r="AU1440">
        <v>5742</v>
      </c>
      <c r="AV1440">
        <v>5742</v>
      </c>
      <c r="AW1440">
        <v>5742</v>
      </c>
      <c r="AX1440">
        <v>1</v>
      </c>
      <c r="AY1440">
        <v>2</v>
      </c>
      <c r="AZ1440">
        <v>400</v>
      </c>
      <c r="BB1440">
        <v>748</v>
      </c>
      <c r="BE1440" t="s">
        <v>4492</v>
      </c>
      <c r="BF1440" t="s">
        <v>4492</v>
      </c>
      <c r="BG1440" t="s">
        <v>31</v>
      </c>
      <c r="BK1440" t="s">
        <v>31</v>
      </c>
      <c r="BL1440" t="s">
        <v>31</v>
      </c>
      <c r="BM1440" s="2">
        <v>42005</v>
      </c>
    </row>
    <row r="1441" spans="1:65">
      <c r="A1441" t="s">
        <v>4501</v>
      </c>
      <c r="B1441">
        <v>56551</v>
      </c>
      <c r="C1441" t="s">
        <v>1908</v>
      </c>
      <c r="D1441">
        <v>6551</v>
      </c>
      <c r="E1441" t="s">
        <v>1908</v>
      </c>
      <c r="F1441" t="s">
        <v>7520</v>
      </c>
      <c r="G1441">
        <v>6</v>
      </c>
      <c r="I1441" t="s">
        <v>7521</v>
      </c>
      <c r="J1441" t="s">
        <v>6883</v>
      </c>
      <c r="K1441" t="s">
        <v>358</v>
      </c>
      <c r="L1441" t="s">
        <v>27</v>
      </c>
      <c r="M1441">
        <v>666500</v>
      </c>
      <c r="N1441">
        <v>1.1000000000000001</v>
      </c>
      <c r="O1441">
        <v>733.15</v>
      </c>
      <c r="Q1441" t="s">
        <v>4502</v>
      </c>
      <c r="R1441" s="2">
        <v>44927</v>
      </c>
      <c r="S1441">
        <v>5510</v>
      </c>
      <c r="T1441" s="2">
        <v>44562</v>
      </c>
      <c r="U1441" t="s">
        <v>6990</v>
      </c>
      <c r="V1441" t="s">
        <v>6991</v>
      </c>
      <c r="W1441">
        <v>0</v>
      </c>
      <c r="Y1441">
        <v>204</v>
      </c>
      <c r="Z1441" s="2">
        <v>42005</v>
      </c>
      <c r="AE1441" t="s">
        <v>7521</v>
      </c>
      <c r="AF1441" t="s">
        <v>20</v>
      </c>
      <c r="AG1441" t="s">
        <v>21</v>
      </c>
      <c r="AH1441">
        <v>5744</v>
      </c>
      <c r="AI1441">
        <v>1</v>
      </c>
      <c r="AJ1441">
        <v>5540</v>
      </c>
      <c r="AO1441" t="s">
        <v>8256</v>
      </c>
      <c r="AS1441" t="s">
        <v>26</v>
      </c>
      <c r="AU1441">
        <v>5744</v>
      </c>
      <c r="AV1441">
        <v>5744</v>
      </c>
      <c r="AW1441">
        <v>5744</v>
      </c>
      <c r="AX1441">
        <v>1</v>
      </c>
      <c r="AY1441">
        <v>2</v>
      </c>
      <c r="AZ1441">
        <v>400</v>
      </c>
      <c r="BB1441">
        <v>748</v>
      </c>
      <c r="BG1441" t="s">
        <v>31</v>
      </c>
      <c r="BK1441" t="s">
        <v>31</v>
      </c>
      <c r="BL1441" t="s">
        <v>31</v>
      </c>
      <c r="BM1441" s="2">
        <v>42005</v>
      </c>
    </row>
    <row r="1442" spans="1:65">
      <c r="A1442" t="s">
        <v>3769</v>
      </c>
      <c r="B1442">
        <v>56551</v>
      </c>
      <c r="C1442" t="s">
        <v>1908</v>
      </c>
      <c r="D1442">
        <v>6551</v>
      </c>
      <c r="E1442" t="s">
        <v>1908</v>
      </c>
      <c r="F1442" t="s">
        <v>7520</v>
      </c>
      <c r="G1442">
        <v>7</v>
      </c>
      <c r="I1442" t="s">
        <v>7521</v>
      </c>
      <c r="J1442" t="s">
        <v>6883</v>
      </c>
      <c r="K1442" t="s">
        <v>3115</v>
      </c>
      <c r="M1442">
        <v>602900</v>
      </c>
      <c r="N1442">
        <v>1.1000000000000001</v>
      </c>
      <c r="O1442">
        <v>663.19</v>
      </c>
      <c r="Q1442" t="s">
        <v>3770</v>
      </c>
      <c r="R1442" s="2">
        <v>44927</v>
      </c>
      <c r="S1442">
        <v>5510</v>
      </c>
      <c r="T1442" s="2">
        <v>44562</v>
      </c>
      <c r="U1442" t="s">
        <v>6990</v>
      </c>
      <c r="V1442" t="s">
        <v>6991</v>
      </c>
      <c r="W1442">
        <v>0</v>
      </c>
      <c r="Y1442">
        <v>204</v>
      </c>
      <c r="Z1442" s="2">
        <v>42005</v>
      </c>
      <c r="AE1442" t="s">
        <v>7521</v>
      </c>
      <c r="AF1442" t="s">
        <v>20</v>
      </c>
      <c r="AG1442" t="s">
        <v>21</v>
      </c>
      <c r="AH1442">
        <v>5745</v>
      </c>
      <c r="AI1442">
        <v>1</v>
      </c>
      <c r="AJ1442">
        <v>5540</v>
      </c>
      <c r="AO1442" t="s">
        <v>8257</v>
      </c>
      <c r="AS1442" t="s">
        <v>26</v>
      </c>
      <c r="AU1442">
        <v>5745</v>
      </c>
      <c r="AV1442">
        <v>5745</v>
      </c>
      <c r="AW1442">
        <v>5745</v>
      </c>
      <c r="AX1442">
        <v>1</v>
      </c>
      <c r="AY1442">
        <v>2</v>
      </c>
      <c r="AZ1442">
        <v>400</v>
      </c>
      <c r="BB1442">
        <v>748</v>
      </c>
      <c r="BE1442" t="s">
        <v>3773</v>
      </c>
      <c r="BF1442" t="s">
        <v>3773</v>
      </c>
      <c r="BG1442" t="s">
        <v>31</v>
      </c>
      <c r="BK1442" t="s">
        <v>31</v>
      </c>
      <c r="BL1442" t="s">
        <v>31</v>
      </c>
      <c r="BM1442" s="2">
        <v>42005</v>
      </c>
    </row>
    <row r="1443" spans="1:65">
      <c r="A1443" t="s">
        <v>3774</v>
      </c>
      <c r="B1443">
        <v>56551</v>
      </c>
      <c r="C1443" t="s">
        <v>1908</v>
      </c>
      <c r="D1443">
        <v>6551</v>
      </c>
      <c r="E1443" t="s">
        <v>1908</v>
      </c>
      <c r="F1443" t="s">
        <v>7520</v>
      </c>
      <c r="G1443">
        <v>15</v>
      </c>
      <c r="I1443" t="s">
        <v>7521</v>
      </c>
      <c r="J1443" t="s">
        <v>6883</v>
      </c>
      <c r="K1443" t="s">
        <v>240</v>
      </c>
      <c r="L1443" t="s">
        <v>27</v>
      </c>
      <c r="M1443">
        <v>931000</v>
      </c>
      <c r="N1443">
        <v>1.1000000000000001</v>
      </c>
      <c r="O1443">
        <v>1024.0999999999999</v>
      </c>
      <c r="Q1443" t="s">
        <v>3775</v>
      </c>
      <c r="R1443" s="2">
        <v>44927</v>
      </c>
      <c r="S1443">
        <v>5510</v>
      </c>
      <c r="T1443" s="2">
        <v>44562</v>
      </c>
      <c r="U1443" t="s">
        <v>6990</v>
      </c>
      <c r="V1443" t="s">
        <v>6991</v>
      </c>
      <c r="W1443">
        <v>0</v>
      </c>
      <c r="Y1443">
        <v>204</v>
      </c>
      <c r="Z1443" s="2">
        <v>42005</v>
      </c>
      <c r="AE1443" t="s">
        <v>7521</v>
      </c>
      <c r="AF1443" t="s">
        <v>20</v>
      </c>
      <c r="AG1443" t="s">
        <v>21</v>
      </c>
      <c r="AH1443">
        <v>5746</v>
      </c>
      <c r="AI1443">
        <v>1</v>
      </c>
      <c r="AJ1443">
        <v>5540</v>
      </c>
      <c r="AO1443" t="s">
        <v>8258</v>
      </c>
      <c r="AS1443" t="s">
        <v>26</v>
      </c>
      <c r="AU1443">
        <v>5746</v>
      </c>
      <c r="AV1443">
        <v>5746</v>
      </c>
      <c r="AW1443">
        <v>5746</v>
      </c>
      <c r="AX1443">
        <v>1</v>
      </c>
      <c r="AY1443">
        <v>5</v>
      </c>
      <c r="AZ1443">
        <v>400</v>
      </c>
      <c r="BB1443">
        <v>748</v>
      </c>
      <c r="BE1443" t="s">
        <v>3777</v>
      </c>
      <c r="BF1443" t="s">
        <v>3777</v>
      </c>
      <c r="BG1443" t="s">
        <v>31</v>
      </c>
      <c r="BK1443" t="s">
        <v>31</v>
      </c>
      <c r="BL1443" t="s">
        <v>31</v>
      </c>
      <c r="BM1443" s="2">
        <v>42005</v>
      </c>
    </row>
    <row r="1444" spans="1:65">
      <c r="A1444" t="s">
        <v>3908</v>
      </c>
      <c r="B1444">
        <v>56551</v>
      </c>
      <c r="C1444" t="s">
        <v>1908</v>
      </c>
      <c r="D1444">
        <v>6551</v>
      </c>
      <c r="E1444" t="s">
        <v>1908</v>
      </c>
      <c r="F1444" t="s">
        <v>8259</v>
      </c>
      <c r="G1444">
        <v>433</v>
      </c>
      <c r="I1444" t="s">
        <v>8260</v>
      </c>
      <c r="J1444" t="s">
        <v>6883</v>
      </c>
      <c r="K1444" t="s">
        <v>473</v>
      </c>
      <c r="L1444" t="s">
        <v>27</v>
      </c>
      <c r="M1444">
        <v>1180400</v>
      </c>
      <c r="N1444">
        <v>1.1000000000000001</v>
      </c>
      <c r="O1444">
        <v>1298.44</v>
      </c>
      <c r="Q1444" t="s">
        <v>3909</v>
      </c>
      <c r="R1444" s="2">
        <v>44927</v>
      </c>
      <c r="S1444">
        <v>5510</v>
      </c>
      <c r="T1444" s="2">
        <v>44562</v>
      </c>
      <c r="U1444" t="s">
        <v>6990</v>
      </c>
      <c r="V1444" t="s">
        <v>6991</v>
      </c>
      <c r="W1444">
        <v>0</v>
      </c>
      <c r="Y1444">
        <v>204</v>
      </c>
      <c r="Z1444" s="2">
        <v>42005</v>
      </c>
      <c r="AC1444" s="2">
        <v>42181</v>
      </c>
      <c r="AE1444" t="s">
        <v>8260</v>
      </c>
      <c r="AF1444" t="s">
        <v>20</v>
      </c>
      <c r="AG1444" t="s">
        <v>21</v>
      </c>
      <c r="AH1444">
        <v>5747</v>
      </c>
      <c r="AI1444">
        <v>1</v>
      </c>
      <c r="AJ1444">
        <v>5540</v>
      </c>
      <c r="AO1444" t="s">
        <v>8259</v>
      </c>
      <c r="AS1444" t="s">
        <v>26</v>
      </c>
      <c r="AU1444">
        <v>5747</v>
      </c>
      <c r="AV1444">
        <v>5747</v>
      </c>
      <c r="AW1444">
        <v>5747</v>
      </c>
      <c r="AX1444">
        <v>1</v>
      </c>
      <c r="AY1444">
        <v>2</v>
      </c>
      <c r="AZ1444">
        <v>400</v>
      </c>
      <c r="BB1444">
        <v>748</v>
      </c>
      <c r="BG1444" t="s">
        <v>31</v>
      </c>
      <c r="BK1444" t="s">
        <v>31</v>
      </c>
      <c r="BL1444" t="s">
        <v>31</v>
      </c>
      <c r="BM1444" s="2">
        <v>42005</v>
      </c>
    </row>
    <row r="1445" spans="1:65">
      <c r="A1445" t="s">
        <v>4368</v>
      </c>
      <c r="B1445">
        <v>56551</v>
      </c>
      <c r="C1445" t="s">
        <v>1908</v>
      </c>
      <c r="D1445">
        <v>6551</v>
      </c>
      <c r="E1445" t="s">
        <v>1908</v>
      </c>
      <c r="F1445" t="s">
        <v>8261</v>
      </c>
      <c r="G1445">
        <v>13</v>
      </c>
      <c r="I1445" t="s">
        <v>8262</v>
      </c>
      <c r="J1445" t="s">
        <v>6883</v>
      </c>
      <c r="K1445" t="s">
        <v>200</v>
      </c>
      <c r="L1445" t="s">
        <v>27</v>
      </c>
      <c r="M1445">
        <v>1900200</v>
      </c>
      <c r="N1445">
        <v>1.1000000000000001</v>
      </c>
      <c r="O1445">
        <v>2090.2199999999998</v>
      </c>
      <c r="Q1445" t="s">
        <v>4369</v>
      </c>
      <c r="R1445" s="2">
        <v>44927</v>
      </c>
      <c r="S1445">
        <v>5510</v>
      </c>
      <c r="T1445" s="2">
        <v>44562</v>
      </c>
      <c r="U1445" t="s">
        <v>6990</v>
      </c>
      <c r="V1445" t="s">
        <v>6991</v>
      </c>
      <c r="W1445">
        <v>0</v>
      </c>
      <c r="Y1445">
        <v>204</v>
      </c>
      <c r="Z1445" s="2">
        <v>42005</v>
      </c>
      <c r="AE1445" t="s">
        <v>8262</v>
      </c>
      <c r="AF1445" t="s">
        <v>20</v>
      </c>
      <c r="AG1445" t="s">
        <v>21</v>
      </c>
      <c r="AH1445">
        <v>5748</v>
      </c>
      <c r="AI1445">
        <v>1</v>
      </c>
      <c r="AJ1445">
        <v>5540</v>
      </c>
      <c r="AO1445" t="s">
        <v>8261</v>
      </c>
      <c r="AS1445" t="s">
        <v>26</v>
      </c>
      <c r="AU1445">
        <v>5748</v>
      </c>
      <c r="AV1445">
        <v>5748</v>
      </c>
      <c r="AW1445">
        <v>5748</v>
      </c>
      <c r="AX1445">
        <v>1</v>
      </c>
      <c r="AY1445">
        <v>2</v>
      </c>
      <c r="AZ1445">
        <v>400</v>
      </c>
      <c r="BB1445">
        <v>748</v>
      </c>
      <c r="BE1445" t="s">
        <v>4372</v>
      </c>
      <c r="BF1445" t="s">
        <v>4372</v>
      </c>
      <c r="BG1445" t="s">
        <v>31</v>
      </c>
      <c r="BK1445" t="s">
        <v>31</v>
      </c>
      <c r="BL1445" t="s">
        <v>31</v>
      </c>
      <c r="BM1445" s="2">
        <v>42005</v>
      </c>
    </row>
    <row r="1446" spans="1:65">
      <c r="A1446" t="s">
        <v>4368</v>
      </c>
      <c r="B1446">
        <v>56551</v>
      </c>
      <c r="C1446" t="s">
        <v>1908</v>
      </c>
      <c r="D1446">
        <v>6551</v>
      </c>
      <c r="E1446" t="s">
        <v>1908</v>
      </c>
      <c r="F1446" t="s">
        <v>8261</v>
      </c>
      <c r="G1446">
        <v>11</v>
      </c>
      <c r="I1446" t="s">
        <v>8262</v>
      </c>
      <c r="J1446" t="s">
        <v>6883</v>
      </c>
      <c r="K1446" t="s">
        <v>200</v>
      </c>
      <c r="M1446">
        <v>2563400</v>
      </c>
      <c r="N1446">
        <v>1.1000000000000001</v>
      </c>
      <c r="O1446">
        <v>2819.74</v>
      </c>
      <c r="Q1446" t="s">
        <v>4369</v>
      </c>
      <c r="R1446" s="2">
        <v>44927</v>
      </c>
      <c r="S1446">
        <v>5510</v>
      </c>
      <c r="T1446" s="2">
        <v>44562</v>
      </c>
      <c r="U1446" t="s">
        <v>6990</v>
      </c>
      <c r="V1446" t="s">
        <v>6991</v>
      </c>
      <c r="W1446">
        <v>0</v>
      </c>
      <c r="Y1446">
        <v>204</v>
      </c>
      <c r="Z1446" s="2">
        <v>42005</v>
      </c>
      <c r="AE1446" t="s">
        <v>8262</v>
      </c>
      <c r="AF1446" t="s">
        <v>20</v>
      </c>
      <c r="AG1446" t="s">
        <v>21</v>
      </c>
      <c r="AH1446">
        <v>5748</v>
      </c>
      <c r="AI1446">
        <v>1</v>
      </c>
      <c r="AJ1446">
        <v>5540</v>
      </c>
      <c r="AO1446" t="s">
        <v>8261</v>
      </c>
      <c r="AS1446" t="s">
        <v>26</v>
      </c>
      <c r="AU1446">
        <v>5748</v>
      </c>
      <c r="AV1446">
        <v>5748</v>
      </c>
      <c r="AW1446">
        <v>5748</v>
      </c>
      <c r="AX1446">
        <v>2</v>
      </c>
      <c r="AY1446">
        <v>3</v>
      </c>
      <c r="AZ1446">
        <v>400</v>
      </c>
      <c r="BB1446">
        <v>748</v>
      </c>
      <c r="BE1446" t="s">
        <v>4374</v>
      </c>
      <c r="BF1446" t="s">
        <v>4374</v>
      </c>
      <c r="BG1446" t="s">
        <v>31</v>
      </c>
      <c r="BK1446" t="s">
        <v>31</v>
      </c>
      <c r="BL1446" t="s">
        <v>31</v>
      </c>
      <c r="BM1446" s="2">
        <v>42005</v>
      </c>
    </row>
    <row r="1447" spans="1:65">
      <c r="A1447" t="s">
        <v>3721</v>
      </c>
      <c r="B1447">
        <v>56551</v>
      </c>
      <c r="C1447" t="s">
        <v>1908</v>
      </c>
      <c r="D1447">
        <v>6551</v>
      </c>
      <c r="E1447" t="s">
        <v>1908</v>
      </c>
      <c r="F1447" t="s">
        <v>8192</v>
      </c>
      <c r="G1447">
        <v>13</v>
      </c>
      <c r="I1447" t="s">
        <v>8263</v>
      </c>
      <c r="J1447" t="s">
        <v>6883</v>
      </c>
      <c r="K1447" t="s">
        <v>1528</v>
      </c>
      <c r="L1447" t="s">
        <v>27</v>
      </c>
      <c r="M1447">
        <v>734400</v>
      </c>
      <c r="N1447">
        <v>1.1000000000000001</v>
      </c>
      <c r="O1447">
        <v>807.84</v>
      </c>
      <c r="Q1447" t="s">
        <v>3072</v>
      </c>
      <c r="R1447" s="2">
        <v>44927</v>
      </c>
      <c r="S1447">
        <v>5510</v>
      </c>
      <c r="T1447" s="2">
        <v>44562</v>
      </c>
      <c r="U1447" t="s">
        <v>6990</v>
      </c>
      <c r="V1447" t="s">
        <v>6991</v>
      </c>
      <c r="W1447">
        <v>0</v>
      </c>
      <c r="Y1447">
        <v>204</v>
      </c>
      <c r="Z1447" s="2">
        <v>42005</v>
      </c>
      <c r="AE1447" t="s">
        <v>8263</v>
      </c>
      <c r="AF1447" t="s">
        <v>20</v>
      </c>
      <c r="AG1447" t="s">
        <v>21</v>
      </c>
      <c r="AH1447">
        <v>5750</v>
      </c>
      <c r="AI1447">
        <v>1</v>
      </c>
      <c r="AJ1447">
        <v>5540</v>
      </c>
      <c r="AO1447" t="s">
        <v>8192</v>
      </c>
      <c r="AS1447" t="s">
        <v>26</v>
      </c>
      <c r="AU1447">
        <v>5750</v>
      </c>
      <c r="AV1447">
        <v>5750</v>
      </c>
      <c r="AW1447">
        <v>5750</v>
      </c>
      <c r="AX1447">
        <v>1</v>
      </c>
      <c r="AY1447">
        <v>3</v>
      </c>
      <c r="AZ1447">
        <v>400</v>
      </c>
      <c r="BB1447">
        <v>748</v>
      </c>
      <c r="BE1447" t="s">
        <v>3724</v>
      </c>
      <c r="BF1447" t="s">
        <v>3724</v>
      </c>
      <c r="BG1447" t="s">
        <v>31</v>
      </c>
      <c r="BK1447" t="s">
        <v>31</v>
      </c>
      <c r="BL1447" t="s">
        <v>31</v>
      </c>
      <c r="BM1447" s="2">
        <v>42005</v>
      </c>
    </row>
    <row r="1448" spans="1:65">
      <c r="A1448" t="s">
        <v>3778</v>
      </c>
      <c r="B1448">
        <v>56551</v>
      </c>
      <c r="C1448" t="s">
        <v>1908</v>
      </c>
      <c r="D1448">
        <v>6551</v>
      </c>
      <c r="E1448" t="s">
        <v>1908</v>
      </c>
      <c r="F1448" t="s">
        <v>8264</v>
      </c>
      <c r="G1448">
        <v>25</v>
      </c>
      <c r="I1448" t="s">
        <v>8265</v>
      </c>
      <c r="J1448" t="s">
        <v>6883</v>
      </c>
      <c r="K1448" t="s">
        <v>206</v>
      </c>
      <c r="L1448" t="s">
        <v>27</v>
      </c>
      <c r="M1448">
        <v>326400</v>
      </c>
      <c r="N1448">
        <v>1.1000000000000001</v>
      </c>
      <c r="O1448">
        <v>359.04</v>
      </c>
      <c r="Q1448" t="s">
        <v>3779</v>
      </c>
      <c r="R1448" s="2">
        <v>44927</v>
      </c>
      <c r="S1448">
        <v>5510</v>
      </c>
      <c r="T1448" s="2">
        <v>44562</v>
      </c>
      <c r="U1448" t="s">
        <v>6990</v>
      </c>
      <c r="V1448" t="s">
        <v>6991</v>
      </c>
      <c r="W1448">
        <v>0</v>
      </c>
      <c r="Y1448">
        <v>204</v>
      </c>
      <c r="Z1448" s="2">
        <v>42005</v>
      </c>
      <c r="AC1448" s="2">
        <v>42181</v>
      </c>
      <c r="AE1448" t="s">
        <v>8265</v>
      </c>
      <c r="AF1448" t="s">
        <v>20</v>
      </c>
      <c r="AG1448" t="s">
        <v>21</v>
      </c>
      <c r="AH1448">
        <v>5751</v>
      </c>
      <c r="AI1448">
        <v>1</v>
      </c>
      <c r="AJ1448">
        <v>5540</v>
      </c>
      <c r="AO1448" t="s">
        <v>8266</v>
      </c>
      <c r="AS1448" t="s">
        <v>26</v>
      </c>
      <c r="AU1448">
        <v>5751</v>
      </c>
      <c r="AV1448">
        <v>5751</v>
      </c>
      <c r="AW1448">
        <v>5751</v>
      </c>
      <c r="AX1448">
        <v>1</v>
      </c>
      <c r="AY1448">
        <v>3</v>
      </c>
      <c r="AZ1448">
        <v>400</v>
      </c>
      <c r="BB1448">
        <v>748</v>
      </c>
      <c r="BG1448" t="s">
        <v>31</v>
      </c>
      <c r="BK1448" t="s">
        <v>31</v>
      </c>
      <c r="BL1448" t="s">
        <v>31</v>
      </c>
      <c r="BM1448" s="2">
        <v>42005</v>
      </c>
    </row>
    <row r="1449" spans="1:65">
      <c r="A1449" t="s">
        <v>3782</v>
      </c>
      <c r="B1449">
        <v>56551</v>
      </c>
      <c r="C1449" t="s">
        <v>1908</v>
      </c>
      <c r="D1449">
        <v>6551</v>
      </c>
      <c r="E1449" t="s">
        <v>1908</v>
      </c>
      <c r="F1449" t="s">
        <v>7296</v>
      </c>
      <c r="G1449">
        <v>132</v>
      </c>
      <c r="H1449" t="s">
        <v>6895</v>
      </c>
      <c r="I1449" t="s">
        <v>8267</v>
      </c>
      <c r="J1449" t="s">
        <v>6883</v>
      </c>
      <c r="K1449" t="s">
        <v>164</v>
      </c>
      <c r="L1449" t="s">
        <v>27</v>
      </c>
      <c r="M1449">
        <v>1031000</v>
      </c>
      <c r="N1449">
        <v>1.1000000000000001</v>
      </c>
      <c r="O1449">
        <v>1134.0999999999999</v>
      </c>
      <c r="Q1449" t="s">
        <v>3783</v>
      </c>
      <c r="R1449" s="2">
        <v>44927</v>
      </c>
      <c r="S1449">
        <v>5510</v>
      </c>
      <c r="T1449" s="2">
        <v>44562</v>
      </c>
      <c r="U1449" t="s">
        <v>6990</v>
      </c>
      <c r="V1449" t="s">
        <v>6991</v>
      </c>
      <c r="W1449">
        <v>0</v>
      </c>
      <c r="Y1449">
        <v>204</v>
      </c>
      <c r="Z1449" s="2">
        <v>42005</v>
      </c>
      <c r="AE1449" t="s">
        <v>8267</v>
      </c>
      <c r="AF1449" t="s">
        <v>20</v>
      </c>
      <c r="AG1449" t="s">
        <v>21</v>
      </c>
      <c r="AH1449">
        <v>5752</v>
      </c>
      <c r="AI1449">
        <v>1</v>
      </c>
      <c r="AJ1449">
        <v>5540</v>
      </c>
      <c r="AO1449" t="s">
        <v>7296</v>
      </c>
      <c r="AS1449" t="s">
        <v>26</v>
      </c>
      <c r="AU1449">
        <v>5752</v>
      </c>
      <c r="AV1449">
        <v>5752</v>
      </c>
      <c r="AW1449">
        <v>5752</v>
      </c>
      <c r="AX1449">
        <v>1</v>
      </c>
      <c r="AY1449">
        <v>2</v>
      </c>
      <c r="AZ1449">
        <v>400</v>
      </c>
      <c r="BB1449">
        <v>748</v>
      </c>
      <c r="BG1449" t="s">
        <v>31</v>
      </c>
      <c r="BK1449" t="s">
        <v>31</v>
      </c>
      <c r="BL1449" t="s">
        <v>31</v>
      </c>
      <c r="BM1449" s="2">
        <v>42005</v>
      </c>
    </row>
    <row r="1450" spans="1:65">
      <c r="A1450" t="s">
        <v>3786</v>
      </c>
      <c r="B1450">
        <v>56551</v>
      </c>
      <c r="C1450" t="s">
        <v>1908</v>
      </c>
      <c r="D1450">
        <v>6551</v>
      </c>
      <c r="E1450" t="s">
        <v>1908</v>
      </c>
      <c r="F1450" t="s">
        <v>8268</v>
      </c>
      <c r="G1450">
        <v>77</v>
      </c>
      <c r="H1450" t="s">
        <v>6895</v>
      </c>
      <c r="I1450" t="s">
        <v>8269</v>
      </c>
      <c r="J1450" t="s">
        <v>6883</v>
      </c>
      <c r="K1450" t="s">
        <v>360</v>
      </c>
      <c r="L1450" t="s">
        <v>27</v>
      </c>
      <c r="M1450">
        <v>818400</v>
      </c>
      <c r="N1450">
        <v>1.1000000000000001</v>
      </c>
      <c r="O1450">
        <v>900.24</v>
      </c>
      <c r="Q1450" t="s">
        <v>594</v>
      </c>
      <c r="R1450" s="2">
        <v>44927</v>
      </c>
      <c r="S1450">
        <v>5510</v>
      </c>
      <c r="T1450" s="2">
        <v>44562</v>
      </c>
      <c r="U1450" t="s">
        <v>6990</v>
      </c>
      <c r="V1450" t="s">
        <v>6991</v>
      </c>
      <c r="W1450">
        <v>0</v>
      </c>
      <c r="Y1450">
        <v>204</v>
      </c>
      <c r="Z1450" s="2">
        <v>42005</v>
      </c>
      <c r="AC1450" s="2">
        <v>39423</v>
      </c>
      <c r="AE1450" t="s">
        <v>8269</v>
      </c>
      <c r="AF1450" t="s">
        <v>20</v>
      </c>
      <c r="AG1450" t="s">
        <v>21</v>
      </c>
      <c r="AH1450">
        <v>5753</v>
      </c>
      <c r="AI1450">
        <v>1</v>
      </c>
      <c r="AJ1450">
        <v>5540</v>
      </c>
      <c r="AO1450" t="s">
        <v>8268</v>
      </c>
      <c r="AS1450" t="s">
        <v>26</v>
      </c>
      <c r="AU1450">
        <v>5753</v>
      </c>
      <c r="AV1450">
        <v>5753</v>
      </c>
      <c r="AW1450">
        <v>5753</v>
      </c>
      <c r="AX1450">
        <v>1</v>
      </c>
      <c r="AY1450">
        <v>2</v>
      </c>
      <c r="AZ1450">
        <v>400</v>
      </c>
      <c r="BB1450">
        <v>748</v>
      </c>
      <c r="BE1450" t="s">
        <v>3789</v>
      </c>
      <c r="BF1450" t="s">
        <v>3789</v>
      </c>
      <c r="BG1450" t="s">
        <v>31</v>
      </c>
      <c r="BK1450" t="s">
        <v>31</v>
      </c>
      <c r="BL1450" t="s">
        <v>31</v>
      </c>
      <c r="BM1450" s="2">
        <v>42005</v>
      </c>
    </row>
    <row r="1451" spans="1:65">
      <c r="A1451" t="s">
        <v>3790</v>
      </c>
      <c r="B1451">
        <v>56551</v>
      </c>
      <c r="C1451" t="s">
        <v>1908</v>
      </c>
      <c r="D1451">
        <v>6551</v>
      </c>
      <c r="E1451" t="s">
        <v>1908</v>
      </c>
      <c r="F1451" t="s">
        <v>8270</v>
      </c>
      <c r="G1451">
        <v>11</v>
      </c>
      <c r="I1451" t="s">
        <v>8271</v>
      </c>
      <c r="J1451" t="s">
        <v>6883</v>
      </c>
      <c r="K1451" t="s">
        <v>473</v>
      </c>
      <c r="L1451" t="s">
        <v>27</v>
      </c>
      <c r="M1451">
        <v>3194100</v>
      </c>
      <c r="N1451">
        <v>1.1000000000000001</v>
      </c>
      <c r="O1451">
        <v>3513.51</v>
      </c>
      <c r="Q1451" t="s">
        <v>3791</v>
      </c>
      <c r="R1451" s="2">
        <v>44927</v>
      </c>
      <c r="S1451">
        <v>5510</v>
      </c>
      <c r="T1451" s="2">
        <v>44562</v>
      </c>
      <c r="U1451" t="s">
        <v>6990</v>
      </c>
      <c r="V1451" t="s">
        <v>6991</v>
      </c>
      <c r="W1451">
        <v>0</v>
      </c>
      <c r="Y1451">
        <v>204</v>
      </c>
      <c r="Z1451" s="2">
        <v>42005</v>
      </c>
      <c r="AE1451" t="s">
        <v>8271</v>
      </c>
      <c r="AF1451" t="s">
        <v>20</v>
      </c>
      <c r="AG1451" t="s">
        <v>21</v>
      </c>
      <c r="AH1451">
        <v>5754</v>
      </c>
      <c r="AI1451">
        <v>1</v>
      </c>
      <c r="AJ1451">
        <v>5540</v>
      </c>
      <c r="AO1451" t="s">
        <v>8270</v>
      </c>
      <c r="AS1451" t="s">
        <v>26</v>
      </c>
      <c r="AU1451">
        <v>5754</v>
      </c>
      <c r="AV1451">
        <v>5754</v>
      </c>
      <c r="AW1451">
        <v>5754</v>
      </c>
      <c r="AX1451">
        <v>1</v>
      </c>
      <c r="AY1451">
        <v>2</v>
      </c>
      <c r="AZ1451">
        <v>400</v>
      </c>
      <c r="BB1451">
        <v>748</v>
      </c>
      <c r="BG1451" t="s">
        <v>32</v>
      </c>
      <c r="BH1451" t="s">
        <v>34</v>
      </c>
      <c r="BK1451" t="s">
        <v>31</v>
      </c>
      <c r="BL1451" t="s">
        <v>31</v>
      </c>
      <c r="BM1451" s="2">
        <v>42005</v>
      </c>
    </row>
    <row r="1452" spans="1:65">
      <c r="A1452" t="s">
        <v>3794</v>
      </c>
      <c r="B1452">
        <v>56551</v>
      </c>
      <c r="C1452" t="s">
        <v>1908</v>
      </c>
      <c r="D1452">
        <v>6551</v>
      </c>
      <c r="E1452" t="s">
        <v>1908</v>
      </c>
      <c r="F1452" t="s">
        <v>8272</v>
      </c>
      <c r="G1452">
        <v>550</v>
      </c>
      <c r="I1452" t="s">
        <v>8273</v>
      </c>
      <c r="J1452" t="s">
        <v>6883</v>
      </c>
      <c r="K1452" t="s">
        <v>360</v>
      </c>
      <c r="L1452" t="s">
        <v>27</v>
      </c>
      <c r="M1452">
        <v>1197700</v>
      </c>
      <c r="N1452">
        <v>1.1000000000000001</v>
      </c>
      <c r="O1452">
        <v>1317.47</v>
      </c>
      <c r="Q1452" t="s">
        <v>3795</v>
      </c>
      <c r="R1452" s="2">
        <v>44927</v>
      </c>
      <c r="S1452">
        <v>5510</v>
      </c>
      <c r="T1452" s="2">
        <v>44562</v>
      </c>
      <c r="U1452" t="s">
        <v>6990</v>
      </c>
      <c r="V1452" t="s">
        <v>6991</v>
      </c>
      <c r="W1452">
        <v>0</v>
      </c>
      <c r="Y1452">
        <v>204</v>
      </c>
      <c r="Z1452" s="2">
        <v>42005</v>
      </c>
      <c r="AE1452" t="s">
        <v>8273</v>
      </c>
      <c r="AF1452" t="s">
        <v>20</v>
      </c>
      <c r="AG1452" t="s">
        <v>21</v>
      </c>
      <c r="AH1452">
        <v>5755</v>
      </c>
      <c r="AI1452">
        <v>1</v>
      </c>
      <c r="AJ1452">
        <v>5540</v>
      </c>
      <c r="AO1452" t="s">
        <v>8272</v>
      </c>
      <c r="AS1452" t="s">
        <v>26</v>
      </c>
      <c r="AU1452">
        <v>5755</v>
      </c>
      <c r="AV1452">
        <v>5755</v>
      </c>
      <c r="AW1452">
        <v>5755</v>
      </c>
      <c r="AX1452">
        <v>1</v>
      </c>
      <c r="AY1452">
        <v>2</v>
      </c>
      <c r="AZ1452">
        <v>400</v>
      </c>
      <c r="BB1452">
        <v>748</v>
      </c>
      <c r="BE1452" t="s">
        <v>2197</v>
      </c>
      <c r="BF1452" t="s">
        <v>2197</v>
      </c>
      <c r="BG1452" t="s">
        <v>31</v>
      </c>
      <c r="BK1452" t="s">
        <v>31</v>
      </c>
      <c r="BL1452" t="s">
        <v>31</v>
      </c>
      <c r="BM1452" s="2">
        <v>42005</v>
      </c>
    </row>
    <row r="1453" spans="1:65">
      <c r="A1453" t="s">
        <v>3846</v>
      </c>
      <c r="B1453">
        <v>56551</v>
      </c>
      <c r="C1453" t="s">
        <v>1908</v>
      </c>
      <c r="D1453">
        <v>6551</v>
      </c>
      <c r="E1453" t="s">
        <v>1908</v>
      </c>
      <c r="F1453" t="s">
        <v>8274</v>
      </c>
      <c r="G1453">
        <v>18</v>
      </c>
      <c r="I1453" t="s">
        <v>8275</v>
      </c>
      <c r="J1453" t="s">
        <v>6883</v>
      </c>
      <c r="K1453" t="s">
        <v>498</v>
      </c>
      <c r="L1453" t="s">
        <v>27</v>
      </c>
      <c r="M1453">
        <v>2140500</v>
      </c>
      <c r="N1453">
        <v>1.1000000000000001</v>
      </c>
      <c r="O1453">
        <v>2354.5500000000002</v>
      </c>
      <c r="Q1453" t="s">
        <v>3847</v>
      </c>
      <c r="R1453" s="2">
        <v>44927</v>
      </c>
      <c r="S1453">
        <v>5510</v>
      </c>
      <c r="T1453" s="2">
        <v>44562</v>
      </c>
      <c r="U1453" t="s">
        <v>6990</v>
      </c>
      <c r="V1453" t="s">
        <v>6991</v>
      </c>
      <c r="W1453">
        <v>0</v>
      </c>
      <c r="Y1453">
        <v>204</v>
      </c>
      <c r="Z1453" s="2">
        <v>42005</v>
      </c>
      <c r="AD1453">
        <v>6712426</v>
      </c>
      <c r="AE1453" t="s">
        <v>8275</v>
      </c>
      <c r="AF1453" t="s">
        <v>20</v>
      </c>
      <c r="AG1453" t="s">
        <v>21</v>
      </c>
      <c r="AH1453">
        <v>5757</v>
      </c>
      <c r="AI1453">
        <v>1</v>
      </c>
      <c r="AJ1453">
        <v>5540</v>
      </c>
      <c r="AO1453" t="s">
        <v>8274</v>
      </c>
      <c r="AS1453" t="s">
        <v>26</v>
      </c>
      <c r="AU1453">
        <v>5757</v>
      </c>
      <c r="AV1453">
        <v>5757</v>
      </c>
      <c r="AW1453">
        <v>5757</v>
      </c>
      <c r="AX1453">
        <v>1</v>
      </c>
      <c r="AY1453">
        <v>2</v>
      </c>
      <c r="AZ1453">
        <v>400</v>
      </c>
      <c r="BB1453">
        <v>748</v>
      </c>
      <c r="BG1453" t="s">
        <v>31</v>
      </c>
      <c r="BK1453" t="s">
        <v>31</v>
      </c>
      <c r="BL1453" t="s">
        <v>31</v>
      </c>
      <c r="BM1453" s="2">
        <v>42005</v>
      </c>
    </row>
    <row r="1454" spans="1:65">
      <c r="A1454" t="s">
        <v>4055</v>
      </c>
      <c r="B1454">
        <v>56551</v>
      </c>
      <c r="C1454" t="s">
        <v>1908</v>
      </c>
      <c r="D1454">
        <v>6551</v>
      </c>
      <c r="E1454" t="s">
        <v>1908</v>
      </c>
      <c r="F1454" t="s">
        <v>8276</v>
      </c>
      <c r="G1454">
        <v>170</v>
      </c>
      <c r="I1454" t="s">
        <v>8277</v>
      </c>
      <c r="J1454" t="s">
        <v>6883</v>
      </c>
      <c r="K1454" t="s">
        <v>4058</v>
      </c>
      <c r="L1454" t="s">
        <v>27</v>
      </c>
      <c r="M1454">
        <v>58400</v>
      </c>
      <c r="N1454">
        <v>1.1000000000000001</v>
      </c>
      <c r="O1454">
        <v>64.239999999999995</v>
      </c>
      <c r="Q1454" t="s">
        <v>4056</v>
      </c>
      <c r="R1454" s="2">
        <v>44927</v>
      </c>
      <c r="S1454">
        <v>5510</v>
      </c>
      <c r="T1454" s="2">
        <v>44562</v>
      </c>
      <c r="U1454" t="s">
        <v>6990</v>
      </c>
      <c r="V1454" t="s">
        <v>6991</v>
      </c>
      <c r="W1454">
        <v>0</v>
      </c>
      <c r="Y1454">
        <v>204</v>
      </c>
      <c r="Z1454" s="2">
        <v>42005</v>
      </c>
      <c r="AE1454" t="s">
        <v>8277</v>
      </c>
      <c r="AF1454" t="s">
        <v>20</v>
      </c>
      <c r="AG1454" t="s">
        <v>21</v>
      </c>
      <c r="AH1454">
        <v>5758</v>
      </c>
      <c r="AI1454">
        <v>1</v>
      </c>
      <c r="AJ1454">
        <v>5540</v>
      </c>
      <c r="AO1454" t="s">
        <v>8276</v>
      </c>
      <c r="AS1454" t="s">
        <v>26</v>
      </c>
      <c r="AU1454">
        <v>5758</v>
      </c>
      <c r="AV1454">
        <v>5758</v>
      </c>
      <c r="AW1454">
        <v>5758</v>
      </c>
      <c r="AX1454">
        <v>1</v>
      </c>
      <c r="AY1454">
        <v>2</v>
      </c>
      <c r="AZ1454">
        <v>400</v>
      </c>
      <c r="BB1454">
        <v>748</v>
      </c>
      <c r="BG1454" t="s">
        <v>31</v>
      </c>
      <c r="BK1454" t="s">
        <v>31</v>
      </c>
      <c r="BL1454" t="s">
        <v>31</v>
      </c>
      <c r="BM1454" s="2">
        <v>42005</v>
      </c>
    </row>
    <row r="1455" spans="1:65">
      <c r="A1455" t="s">
        <v>4567</v>
      </c>
      <c r="B1455">
        <v>56551</v>
      </c>
      <c r="C1455" t="s">
        <v>1908</v>
      </c>
      <c r="D1455">
        <v>6551</v>
      </c>
      <c r="E1455" t="s">
        <v>1908</v>
      </c>
      <c r="F1455" t="s">
        <v>7275</v>
      </c>
      <c r="G1455">
        <v>61</v>
      </c>
      <c r="H1455">
        <v>-63</v>
      </c>
      <c r="I1455" t="s">
        <v>8278</v>
      </c>
      <c r="J1455" t="s">
        <v>6883</v>
      </c>
      <c r="K1455" t="s">
        <v>42</v>
      </c>
      <c r="M1455">
        <v>3542600</v>
      </c>
      <c r="N1455">
        <v>1.1000000000000001</v>
      </c>
      <c r="O1455">
        <v>3896.86</v>
      </c>
      <c r="Q1455" t="s">
        <v>4568</v>
      </c>
      <c r="R1455" s="2">
        <v>44927</v>
      </c>
      <c r="S1455">
        <v>5510</v>
      </c>
      <c r="T1455" s="2">
        <v>44562</v>
      </c>
      <c r="U1455" t="s">
        <v>6990</v>
      </c>
      <c r="V1455" t="s">
        <v>6991</v>
      </c>
      <c r="W1455">
        <v>0</v>
      </c>
      <c r="Y1455">
        <v>204</v>
      </c>
      <c r="Z1455" s="2">
        <v>42005</v>
      </c>
      <c r="AE1455" t="s">
        <v>8279</v>
      </c>
      <c r="AF1455" t="s">
        <v>20</v>
      </c>
      <c r="AG1455" t="s">
        <v>21</v>
      </c>
      <c r="AH1455">
        <v>5760</v>
      </c>
      <c r="AI1455">
        <v>1</v>
      </c>
      <c r="AJ1455">
        <v>5540</v>
      </c>
      <c r="AO1455" t="s">
        <v>7275</v>
      </c>
      <c r="AS1455" t="s">
        <v>26</v>
      </c>
      <c r="AU1455">
        <v>5760</v>
      </c>
      <c r="AV1455">
        <v>5760</v>
      </c>
      <c r="AW1455">
        <v>5760</v>
      </c>
      <c r="AX1455">
        <v>1</v>
      </c>
      <c r="AY1455">
        <v>1</v>
      </c>
      <c r="AZ1455">
        <v>400</v>
      </c>
      <c r="BB1455">
        <v>748</v>
      </c>
      <c r="BE1455" t="s">
        <v>4571</v>
      </c>
      <c r="BF1455" t="s">
        <v>4571</v>
      </c>
      <c r="BG1455" t="s">
        <v>32</v>
      </c>
      <c r="BH1455" t="s">
        <v>645</v>
      </c>
      <c r="BK1455" t="s">
        <v>31</v>
      </c>
      <c r="BL1455" t="s">
        <v>31</v>
      </c>
      <c r="BM1455" s="2">
        <v>42005</v>
      </c>
    </row>
    <row r="1456" spans="1:65">
      <c r="A1456">
        <v>61763</v>
      </c>
      <c r="B1456">
        <v>56551</v>
      </c>
      <c r="C1456" t="s">
        <v>1908</v>
      </c>
      <c r="D1456">
        <v>6551</v>
      </c>
      <c r="E1456" t="s">
        <v>1908</v>
      </c>
      <c r="F1456" t="s">
        <v>8280</v>
      </c>
      <c r="G1456">
        <v>84</v>
      </c>
      <c r="H1456">
        <v>-86</v>
      </c>
      <c r="I1456" t="s">
        <v>8281</v>
      </c>
      <c r="J1456" t="s">
        <v>6883</v>
      </c>
      <c r="K1456" t="s">
        <v>2107</v>
      </c>
      <c r="L1456" t="s">
        <v>27</v>
      </c>
      <c r="M1456">
        <v>4558100</v>
      </c>
      <c r="N1456">
        <v>1.1000000000000001</v>
      </c>
      <c r="O1456">
        <v>5013.91</v>
      </c>
      <c r="Q1456" t="s">
        <v>2171</v>
      </c>
      <c r="R1456" s="2">
        <v>44927</v>
      </c>
      <c r="S1456">
        <v>5510</v>
      </c>
      <c r="T1456" s="2">
        <v>44562</v>
      </c>
      <c r="U1456" t="s">
        <v>6990</v>
      </c>
      <c r="V1456" t="s">
        <v>6991</v>
      </c>
      <c r="W1456">
        <v>0</v>
      </c>
      <c r="Y1456">
        <v>204</v>
      </c>
      <c r="Z1456" s="2">
        <v>42005</v>
      </c>
      <c r="AE1456" t="s">
        <v>8281</v>
      </c>
      <c r="AF1456" t="s">
        <v>20</v>
      </c>
      <c r="AG1456" t="s">
        <v>21</v>
      </c>
      <c r="AH1456">
        <v>5761</v>
      </c>
      <c r="AI1456">
        <v>1</v>
      </c>
      <c r="AJ1456">
        <v>5540</v>
      </c>
      <c r="AO1456" t="s">
        <v>8280</v>
      </c>
      <c r="AS1456" t="s">
        <v>26</v>
      </c>
      <c r="AU1456">
        <v>5761</v>
      </c>
      <c r="AV1456">
        <v>5761</v>
      </c>
      <c r="AW1456">
        <v>5761</v>
      </c>
      <c r="AX1456">
        <v>1</v>
      </c>
      <c r="AY1456">
        <v>2</v>
      </c>
      <c r="AZ1456">
        <v>400</v>
      </c>
      <c r="BB1456">
        <v>748</v>
      </c>
      <c r="BE1456" t="s">
        <v>2174</v>
      </c>
      <c r="BF1456" t="s">
        <v>2174</v>
      </c>
      <c r="BG1456" t="s">
        <v>31</v>
      </c>
      <c r="BK1456" t="s">
        <v>31</v>
      </c>
      <c r="BL1456" t="s">
        <v>31</v>
      </c>
      <c r="BM1456" s="2">
        <v>42005</v>
      </c>
    </row>
    <row r="1457" spans="1:65">
      <c r="A1457">
        <v>96704</v>
      </c>
      <c r="B1457">
        <v>56551</v>
      </c>
      <c r="C1457" t="s">
        <v>1908</v>
      </c>
      <c r="D1457">
        <v>6551</v>
      </c>
      <c r="E1457" t="s">
        <v>1908</v>
      </c>
      <c r="F1457" t="s">
        <v>8282</v>
      </c>
      <c r="G1457">
        <v>12</v>
      </c>
      <c r="I1457" t="s">
        <v>8283</v>
      </c>
      <c r="J1457" t="s">
        <v>6883</v>
      </c>
      <c r="K1457" t="s">
        <v>1657</v>
      </c>
      <c r="M1457">
        <v>52500</v>
      </c>
      <c r="N1457">
        <v>1.1000000000000001</v>
      </c>
      <c r="O1457">
        <v>57.75</v>
      </c>
      <c r="Q1457" t="s">
        <v>2461</v>
      </c>
      <c r="R1457" s="2">
        <v>44927</v>
      </c>
      <c r="S1457">
        <v>5510</v>
      </c>
      <c r="T1457" s="2">
        <v>44562</v>
      </c>
      <c r="U1457" t="s">
        <v>6990</v>
      </c>
      <c r="V1457" t="s">
        <v>6991</v>
      </c>
      <c r="W1457">
        <v>0</v>
      </c>
      <c r="Y1457">
        <v>204</v>
      </c>
      <c r="Z1457" s="2">
        <v>42005</v>
      </c>
      <c r="AE1457" t="s">
        <v>8283</v>
      </c>
      <c r="AF1457" t="s">
        <v>20</v>
      </c>
      <c r="AG1457" t="s">
        <v>21</v>
      </c>
      <c r="AH1457">
        <v>5765</v>
      </c>
      <c r="AI1457">
        <v>1</v>
      </c>
      <c r="AJ1457">
        <v>5540</v>
      </c>
      <c r="AO1457" t="s">
        <v>8282</v>
      </c>
      <c r="AS1457" t="s">
        <v>26</v>
      </c>
      <c r="AU1457">
        <v>5765</v>
      </c>
      <c r="AV1457">
        <v>5765</v>
      </c>
      <c r="AW1457">
        <v>5765</v>
      </c>
      <c r="AX1457">
        <v>1</v>
      </c>
      <c r="AY1457">
        <v>1</v>
      </c>
      <c r="AZ1457">
        <v>400</v>
      </c>
      <c r="BB1457">
        <v>748</v>
      </c>
      <c r="BG1457" t="s">
        <v>31</v>
      </c>
      <c r="BK1457" t="s">
        <v>31</v>
      </c>
      <c r="BL1457" t="s">
        <v>31</v>
      </c>
      <c r="BM1457" s="2">
        <v>42005</v>
      </c>
    </row>
    <row r="1458" spans="1:65">
      <c r="A1458">
        <v>104024</v>
      </c>
      <c r="B1458">
        <v>56551</v>
      </c>
      <c r="C1458" t="s">
        <v>1908</v>
      </c>
      <c r="D1458">
        <v>6551</v>
      </c>
      <c r="E1458" t="s">
        <v>1908</v>
      </c>
      <c r="F1458" t="s">
        <v>502</v>
      </c>
      <c r="G1458">
        <v>8</v>
      </c>
      <c r="I1458" t="s">
        <v>8284</v>
      </c>
      <c r="J1458" t="s">
        <v>6883</v>
      </c>
      <c r="K1458" t="s">
        <v>501</v>
      </c>
      <c r="M1458">
        <v>58400</v>
      </c>
      <c r="N1458">
        <v>1.1000000000000001</v>
      </c>
      <c r="O1458">
        <v>64.239999999999995</v>
      </c>
      <c r="Q1458" t="s">
        <v>2576</v>
      </c>
      <c r="R1458" s="2">
        <v>44927</v>
      </c>
      <c r="S1458">
        <v>5510</v>
      </c>
      <c r="T1458" s="2">
        <v>44562</v>
      </c>
      <c r="U1458" t="s">
        <v>6990</v>
      </c>
      <c r="V1458" t="s">
        <v>6991</v>
      </c>
      <c r="W1458">
        <v>0</v>
      </c>
      <c r="Y1458">
        <v>204</v>
      </c>
      <c r="Z1458" s="2">
        <v>42005</v>
      </c>
      <c r="AE1458" t="s">
        <v>8284</v>
      </c>
      <c r="AF1458" t="s">
        <v>20</v>
      </c>
      <c r="AG1458" t="s">
        <v>21</v>
      </c>
      <c r="AH1458">
        <v>5771</v>
      </c>
      <c r="AI1458">
        <v>1</v>
      </c>
      <c r="AJ1458">
        <v>5540</v>
      </c>
      <c r="AO1458" t="s">
        <v>502</v>
      </c>
      <c r="AS1458" t="s">
        <v>26</v>
      </c>
      <c r="AU1458">
        <v>5771</v>
      </c>
      <c r="AV1458">
        <v>5771</v>
      </c>
      <c r="AW1458">
        <v>5771</v>
      </c>
      <c r="AX1458">
        <v>1</v>
      </c>
      <c r="AY1458">
        <v>1</v>
      </c>
      <c r="AZ1458">
        <v>400</v>
      </c>
      <c r="BB1458">
        <v>748</v>
      </c>
      <c r="BG1458" t="s">
        <v>31</v>
      </c>
      <c r="BK1458" t="s">
        <v>31</v>
      </c>
      <c r="BL1458" t="s">
        <v>31</v>
      </c>
      <c r="BM1458" s="2">
        <v>42005</v>
      </c>
    </row>
    <row r="1459" spans="1:65">
      <c r="A1459">
        <v>105875</v>
      </c>
      <c r="B1459">
        <v>56551</v>
      </c>
      <c r="C1459" t="s">
        <v>1908</v>
      </c>
      <c r="D1459">
        <v>6551</v>
      </c>
      <c r="E1459" t="s">
        <v>1908</v>
      </c>
      <c r="F1459" t="s">
        <v>8285</v>
      </c>
      <c r="G1459">
        <v>1</v>
      </c>
      <c r="I1459" t="s">
        <v>8286</v>
      </c>
      <c r="J1459" t="s">
        <v>6883</v>
      </c>
      <c r="K1459" t="s">
        <v>305</v>
      </c>
      <c r="M1459">
        <v>242900</v>
      </c>
      <c r="N1459">
        <v>1.1000000000000001</v>
      </c>
      <c r="O1459">
        <v>267.19</v>
      </c>
      <c r="Q1459" t="s">
        <v>2603</v>
      </c>
      <c r="R1459" s="2">
        <v>44927</v>
      </c>
      <c r="S1459">
        <v>5510</v>
      </c>
      <c r="T1459" s="2">
        <v>44562</v>
      </c>
      <c r="U1459" t="s">
        <v>6990</v>
      </c>
      <c r="V1459" t="s">
        <v>6991</v>
      </c>
      <c r="W1459">
        <v>0</v>
      </c>
      <c r="Y1459">
        <v>204</v>
      </c>
      <c r="Z1459" s="2">
        <v>42005</v>
      </c>
      <c r="AE1459" t="s">
        <v>8286</v>
      </c>
      <c r="AF1459" t="s">
        <v>20</v>
      </c>
      <c r="AG1459" t="s">
        <v>21</v>
      </c>
      <c r="AH1459">
        <v>5772</v>
      </c>
      <c r="AI1459">
        <v>1</v>
      </c>
      <c r="AJ1459">
        <v>5540</v>
      </c>
      <c r="AO1459" t="s">
        <v>8285</v>
      </c>
      <c r="AS1459" t="s">
        <v>26</v>
      </c>
      <c r="AU1459">
        <v>5772</v>
      </c>
      <c r="AV1459">
        <v>5772</v>
      </c>
      <c r="AW1459">
        <v>5772</v>
      </c>
      <c r="AX1459">
        <v>1</v>
      </c>
      <c r="AY1459">
        <v>1</v>
      </c>
      <c r="AZ1459">
        <v>400</v>
      </c>
      <c r="BB1459">
        <v>748</v>
      </c>
      <c r="BG1459" t="s">
        <v>31</v>
      </c>
      <c r="BK1459" t="s">
        <v>31</v>
      </c>
      <c r="BL1459" t="s">
        <v>31</v>
      </c>
      <c r="BM1459" s="2">
        <v>42005</v>
      </c>
    </row>
    <row r="1460" spans="1:65">
      <c r="A1460">
        <v>106089</v>
      </c>
      <c r="B1460">
        <v>56551</v>
      </c>
      <c r="C1460" t="s">
        <v>1908</v>
      </c>
      <c r="D1460">
        <v>6551</v>
      </c>
      <c r="E1460" t="s">
        <v>1908</v>
      </c>
      <c r="F1460" t="s">
        <v>8287</v>
      </c>
      <c r="G1460">
        <v>170</v>
      </c>
      <c r="I1460" t="s">
        <v>8277</v>
      </c>
      <c r="J1460" t="s">
        <v>6883</v>
      </c>
      <c r="K1460" t="s">
        <v>1657</v>
      </c>
      <c r="M1460">
        <v>29200</v>
      </c>
      <c r="N1460">
        <v>0</v>
      </c>
      <c r="O1460">
        <v>50</v>
      </c>
      <c r="Q1460" t="s">
        <v>2613</v>
      </c>
      <c r="R1460" s="2">
        <v>44927</v>
      </c>
      <c r="S1460">
        <v>5510</v>
      </c>
      <c r="T1460" s="2">
        <v>44562</v>
      </c>
      <c r="U1460" t="s">
        <v>6990</v>
      </c>
      <c r="V1460" t="s">
        <v>6991</v>
      </c>
      <c r="W1460">
        <v>0</v>
      </c>
      <c r="Y1460">
        <v>204</v>
      </c>
      <c r="Z1460" s="2">
        <v>42005</v>
      </c>
      <c r="AE1460" t="s">
        <v>8277</v>
      </c>
      <c r="AF1460" t="s">
        <v>20</v>
      </c>
      <c r="AG1460" t="s">
        <v>21</v>
      </c>
      <c r="AH1460">
        <v>5773</v>
      </c>
      <c r="AJ1460">
        <v>5540</v>
      </c>
      <c r="AO1460" t="s">
        <v>8287</v>
      </c>
      <c r="AS1460" t="s">
        <v>26</v>
      </c>
      <c r="AU1460">
        <v>5773</v>
      </c>
      <c r="AV1460">
        <v>5773</v>
      </c>
      <c r="AW1460">
        <v>5773</v>
      </c>
      <c r="AX1460">
        <v>1</v>
      </c>
      <c r="AY1460">
        <v>1</v>
      </c>
      <c r="AZ1460">
        <v>400</v>
      </c>
      <c r="BB1460">
        <v>748</v>
      </c>
      <c r="BG1460" t="s">
        <v>31</v>
      </c>
      <c r="BK1460" t="s">
        <v>31</v>
      </c>
      <c r="BL1460" t="s">
        <v>31</v>
      </c>
      <c r="BM1460" s="2">
        <v>42005</v>
      </c>
    </row>
    <row r="1461" spans="1:65">
      <c r="A1461">
        <v>106546</v>
      </c>
      <c r="B1461">
        <v>56551</v>
      </c>
      <c r="C1461" t="s">
        <v>1908</v>
      </c>
      <c r="D1461">
        <v>6551</v>
      </c>
      <c r="E1461" t="s">
        <v>1908</v>
      </c>
      <c r="F1461" t="s">
        <v>8288</v>
      </c>
      <c r="G1461">
        <v>21</v>
      </c>
      <c r="I1461" t="s">
        <v>8289</v>
      </c>
      <c r="J1461" t="s">
        <v>6883</v>
      </c>
      <c r="K1461" t="s">
        <v>397</v>
      </c>
      <c r="M1461">
        <v>3683700</v>
      </c>
      <c r="N1461">
        <v>1.1000000000000001</v>
      </c>
      <c r="O1461">
        <v>4052.07</v>
      </c>
      <c r="Q1461" t="s">
        <v>2662</v>
      </c>
      <c r="R1461" s="2">
        <v>44927</v>
      </c>
      <c r="S1461">
        <v>5510</v>
      </c>
      <c r="T1461" s="2">
        <v>44562</v>
      </c>
      <c r="U1461" t="s">
        <v>6990</v>
      </c>
      <c r="V1461" t="s">
        <v>6991</v>
      </c>
      <c r="W1461">
        <v>0</v>
      </c>
      <c r="Y1461">
        <v>204</v>
      </c>
      <c r="Z1461" s="2">
        <v>42005</v>
      </c>
      <c r="AE1461" t="s">
        <v>8289</v>
      </c>
      <c r="AF1461" t="s">
        <v>20</v>
      </c>
      <c r="AG1461" t="s">
        <v>21</v>
      </c>
      <c r="AH1461">
        <v>5777</v>
      </c>
      <c r="AI1461">
        <v>1</v>
      </c>
      <c r="AJ1461">
        <v>5540</v>
      </c>
      <c r="AO1461" t="s">
        <v>8288</v>
      </c>
      <c r="AS1461" t="s">
        <v>26</v>
      </c>
      <c r="AU1461">
        <v>5777</v>
      </c>
      <c r="AV1461">
        <v>5777</v>
      </c>
      <c r="AW1461">
        <v>5777</v>
      </c>
      <c r="AX1461">
        <v>1</v>
      </c>
      <c r="AY1461">
        <v>1</v>
      </c>
      <c r="AZ1461">
        <v>400</v>
      </c>
      <c r="BB1461">
        <v>748</v>
      </c>
      <c r="BE1461" t="s">
        <v>2665</v>
      </c>
      <c r="BF1461" t="s">
        <v>2665</v>
      </c>
      <c r="BG1461" t="s">
        <v>31</v>
      </c>
      <c r="BK1461" t="s">
        <v>31</v>
      </c>
      <c r="BL1461" t="s">
        <v>31</v>
      </c>
      <c r="BM1461" s="2">
        <v>42005</v>
      </c>
    </row>
    <row r="1462" spans="1:65">
      <c r="A1462">
        <v>106548</v>
      </c>
      <c r="B1462">
        <v>56551</v>
      </c>
      <c r="C1462" t="s">
        <v>1908</v>
      </c>
      <c r="D1462">
        <v>6551</v>
      </c>
      <c r="E1462" t="s">
        <v>1908</v>
      </c>
      <c r="F1462" t="s">
        <v>7235</v>
      </c>
      <c r="G1462">
        <v>246</v>
      </c>
      <c r="I1462" t="s">
        <v>8290</v>
      </c>
      <c r="J1462" t="s">
        <v>6883</v>
      </c>
      <c r="K1462" t="s">
        <v>397</v>
      </c>
      <c r="M1462">
        <v>4483000</v>
      </c>
      <c r="N1462">
        <v>1.1000000000000001</v>
      </c>
      <c r="O1462">
        <v>4931.3</v>
      </c>
      <c r="Q1462" t="s">
        <v>2672</v>
      </c>
      <c r="R1462" s="2">
        <v>44927</v>
      </c>
      <c r="S1462">
        <v>5510</v>
      </c>
      <c r="T1462" s="2">
        <v>44562</v>
      </c>
      <c r="U1462" t="s">
        <v>6990</v>
      </c>
      <c r="V1462" t="s">
        <v>6991</v>
      </c>
      <c r="W1462">
        <v>0</v>
      </c>
      <c r="Y1462">
        <v>204</v>
      </c>
      <c r="Z1462" s="2">
        <v>42005</v>
      </c>
      <c r="AE1462" t="s">
        <v>8290</v>
      </c>
      <c r="AF1462" t="s">
        <v>20</v>
      </c>
      <c r="AG1462" t="s">
        <v>21</v>
      </c>
      <c r="AH1462">
        <v>5779</v>
      </c>
      <c r="AI1462">
        <v>1</v>
      </c>
      <c r="AJ1462">
        <v>5540</v>
      </c>
      <c r="AO1462" t="s">
        <v>7235</v>
      </c>
      <c r="AS1462" t="s">
        <v>26</v>
      </c>
      <c r="AU1462">
        <v>5779</v>
      </c>
      <c r="AV1462">
        <v>5779</v>
      </c>
      <c r="AW1462">
        <v>5779</v>
      </c>
      <c r="AX1462">
        <v>1</v>
      </c>
      <c r="AY1462">
        <v>1</v>
      </c>
      <c r="AZ1462">
        <v>400</v>
      </c>
      <c r="BB1462">
        <v>748</v>
      </c>
      <c r="BE1462" t="s">
        <v>2675</v>
      </c>
      <c r="BF1462" t="s">
        <v>2675</v>
      </c>
      <c r="BG1462" t="s">
        <v>31</v>
      </c>
      <c r="BK1462" t="s">
        <v>31</v>
      </c>
      <c r="BL1462" t="s">
        <v>31</v>
      </c>
      <c r="BM1462" s="2">
        <v>42005</v>
      </c>
    </row>
    <row r="1463" spans="1:65">
      <c r="A1463">
        <v>106550</v>
      </c>
      <c r="B1463">
        <v>56551</v>
      </c>
      <c r="C1463" t="s">
        <v>1908</v>
      </c>
      <c r="D1463">
        <v>6551</v>
      </c>
      <c r="E1463" t="s">
        <v>1908</v>
      </c>
      <c r="F1463" t="s">
        <v>8291</v>
      </c>
      <c r="G1463">
        <v>100</v>
      </c>
      <c r="H1463" t="s">
        <v>8292</v>
      </c>
      <c r="I1463" t="s">
        <v>8293</v>
      </c>
      <c r="J1463" t="s">
        <v>6883</v>
      </c>
      <c r="K1463" t="s">
        <v>2680</v>
      </c>
      <c r="M1463">
        <v>15741100</v>
      </c>
      <c r="N1463">
        <v>1.1000000000000001</v>
      </c>
      <c r="O1463">
        <v>17315.21</v>
      </c>
      <c r="Q1463" t="s">
        <v>2677</v>
      </c>
      <c r="R1463" s="2">
        <v>44927</v>
      </c>
      <c r="S1463">
        <v>5510</v>
      </c>
      <c r="T1463" s="2">
        <v>44562</v>
      </c>
      <c r="U1463" t="s">
        <v>6990</v>
      </c>
      <c r="V1463" t="s">
        <v>6991</v>
      </c>
      <c r="W1463">
        <v>0</v>
      </c>
      <c r="Y1463">
        <v>204</v>
      </c>
      <c r="Z1463" s="2">
        <v>42005</v>
      </c>
      <c r="AC1463" s="2">
        <v>45631</v>
      </c>
      <c r="AE1463" t="s">
        <v>8293</v>
      </c>
      <c r="AF1463" t="s">
        <v>20</v>
      </c>
      <c r="AG1463" t="s">
        <v>21</v>
      </c>
      <c r="AH1463">
        <v>5781</v>
      </c>
      <c r="AI1463">
        <v>1</v>
      </c>
      <c r="AJ1463">
        <v>5540</v>
      </c>
      <c r="AO1463" t="s">
        <v>8291</v>
      </c>
      <c r="AS1463" t="s">
        <v>26</v>
      </c>
      <c r="AU1463">
        <v>5781</v>
      </c>
      <c r="AV1463">
        <v>5781</v>
      </c>
      <c r="AW1463">
        <v>5781</v>
      </c>
      <c r="AX1463">
        <v>1</v>
      </c>
      <c r="AY1463">
        <v>1</v>
      </c>
      <c r="AZ1463">
        <v>400</v>
      </c>
      <c r="BB1463">
        <v>748</v>
      </c>
      <c r="BG1463" t="s">
        <v>31</v>
      </c>
      <c r="BK1463" t="s">
        <v>31</v>
      </c>
      <c r="BL1463" t="s">
        <v>31</v>
      </c>
      <c r="BM1463" s="2">
        <v>42005</v>
      </c>
    </row>
    <row r="1464" spans="1:65">
      <c r="A1464">
        <v>106550</v>
      </c>
      <c r="B1464">
        <v>56551</v>
      </c>
      <c r="C1464" t="s">
        <v>1908</v>
      </c>
      <c r="D1464">
        <v>6551</v>
      </c>
      <c r="E1464" t="s">
        <v>1908</v>
      </c>
      <c r="F1464" t="s">
        <v>8291</v>
      </c>
      <c r="G1464">
        <v>100</v>
      </c>
      <c r="H1464" t="s">
        <v>8294</v>
      </c>
      <c r="I1464" t="s">
        <v>8293</v>
      </c>
      <c r="J1464" t="s">
        <v>6883</v>
      </c>
      <c r="K1464" t="s">
        <v>1293</v>
      </c>
      <c r="M1464">
        <v>209900</v>
      </c>
      <c r="N1464">
        <v>1.1000000000000001</v>
      </c>
      <c r="O1464">
        <v>230.89</v>
      </c>
      <c r="Q1464" t="s">
        <v>2677</v>
      </c>
      <c r="R1464" s="2">
        <v>44927</v>
      </c>
      <c r="S1464">
        <v>5510</v>
      </c>
      <c r="T1464" s="2">
        <v>44562</v>
      </c>
      <c r="U1464" t="s">
        <v>6990</v>
      </c>
      <c r="V1464" t="s">
        <v>6991</v>
      </c>
      <c r="W1464">
        <v>0</v>
      </c>
      <c r="Y1464">
        <v>204</v>
      </c>
      <c r="Z1464" s="2">
        <v>42005</v>
      </c>
      <c r="AC1464" s="2">
        <v>45631</v>
      </c>
      <c r="AE1464" t="s">
        <v>8293</v>
      </c>
      <c r="AF1464" t="s">
        <v>20</v>
      </c>
      <c r="AG1464" t="s">
        <v>21</v>
      </c>
      <c r="AH1464">
        <v>5781</v>
      </c>
      <c r="AI1464">
        <v>1</v>
      </c>
      <c r="AJ1464">
        <v>5540</v>
      </c>
      <c r="AO1464" t="s">
        <v>8291</v>
      </c>
      <c r="AS1464" t="s">
        <v>26</v>
      </c>
      <c r="AU1464">
        <v>5781</v>
      </c>
      <c r="AV1464">
        <v>5781</v>
      </c>
      <c r="AW1464">
        <v>5781</v>
      </c>
      <c r="AX1464">
        <v>2</v>
      </c>
      <c r="AY1464">
        <v>2</v>
      </c>
      <c r="AZ1464">
        <v>400</v>
      </c>
      <c r="BB1464">
        <v>748</v>
      </c>
      <c r="BG1464" t="s">
        <v>31</v>
      </c>
      <c r="BK1464" t="s">
        <v>31</v>
      </c>
      <c r="BL1464" t="s">
        <v>31</v>
      </c>
      <c r="BM1464" s="2">
        <v>42005</v>
      </c>
    </row>
    <row r="1465" spans="1:65">
      <c r="A1465">
        <v>106550</v>
      </c>
      <c r="B1465">
        <v>56551</v>
      </c>
      <c r="C1465" t="s">
        <v>1908</v>
      </c>
      <c r="D1465">
        <v>6551</v>
      </c>
      <c r="E1465" t="s">
        <v>1908</v>
      </c>
      <c r="F1465" t="s">
        <v>8291</v>
      </c>
      <c r="G1465">
        <v>100</v>
      </c>
      <c r="H1465" t="s">
        <v>8292</v>
      </c>
      <c r="I1465" t="s">
        <v>8293</v>
      </c>
      <c r="J1465" t="s">
        <v>6877</v>
      </c>
      <c r="K1465" t="s">
        <v>2680</v>
      </c>
      <c r="M1465">
        <v>992700</v>
      </c>
      <c r="N1465">
        <v>1.1000000000000001</v>
      </c>
      <c r="O1465">
        <v>1091.97</v>
      </c>
      <c r="Q1465" t="s">
        <v>2677</v>
      </c>
      <c r="R1465" s="2">
        <v>44927</v>
      </c>
      <c r="S1465">
        <v>5510</v>
      </c>
      <c r="T1465" s="2">
        <v>44562</v>
      </c>
      <c r="U1465" t="s">
        <v>6990</v>
      </c>
      <c r="V1465" t="s">
        <v>6991</v>
      </c>
      <c r="W1465">
        <v>0</v>
      </c>
      <c r="Y1465">
        <v>204</v>
      </c>
      <c r="Z1465" s="2">
        <v>42005</v>
      </c>
      <c r="AC1465" s="2">
        <v>45631</v>
      </c>
      <c r="AE1465" t="s">
        <v>8293</v>
      </c>
      <c r="AF1465" t="s">
        <v>20</v>
      </c>
      <c r="AG1465" t="s">
        <v>21</v>
      </c>
      <c r="AH1465">
        <v>5781</v>
      </c>
      <c r="AI1465">
        <v>1</v>
      </c>
      <c r="AJ1465">
        <v>5541</v>
      </c>
      <c r="AO1465" t="s">
        <v>8291</v>
      </c>
      <c r="AS1465" t="s">
        <v>26</v>
      </c>
      <c r="AU1465">
        <v>5781</v>
      </c>
      <c r="AV1465">
        <v>5781</v>
      </c>
      <c r="AW1465">
        <v>5781</v>
      </c>
      <c r="AX1465">
        <v>3</v>
      </c>
      <c r="AY1465">
        <v>3</v>
      </c>
      <c r="AZ1465">
        <v>400</v>
      </c>
      <c r="BB1465">
        <v>748</v>
      </c>
      <c r="BG1465" t="s">
        <v>31</v>
      </c>
      <c r="BK1465" t="s">
        <v>31</v>
      </c>
      <c r="BL1465" t="s">
        <v>31</v>
      </c>
      <c r="BM1465" s="2">
        <v>42005</v>
      </c>
    </row>
    <row r="1466" spans="1:65">
      <c r="A1466">
        <v>106551</v>
      </c>
      <c r="B1466">
        <v>56551</v>
      </c>
      <c r="C1466" t="s">
        <v>1908</v>
      </c>
      <c r="D1466">
        <v>6551</v>
      </c>
      <c r="E1466" t="s">
        <v>1908</v>
      </c>
      <c r="F1466" t="s">
        <v>8295</v>
      </c>
      <c r="G1466">
        <v>4</v>
      </c>
      <c r="I1466" t="s">
        <v>2685</v>
      </c>
      <c r="J1466" t="s">
        <v>6883</v>
      </c>
      <c r="K1466" t="s">
        <v>2107</v>
      </c>
      <c r="M1466">
        <v>4196700</v>
      </c>
      <c r="N1466">
        <v>1.1000000000000001</v>
      </c>
      <c r="O1466">
        <v>4616.37</v>
      </c>
      <c r="Q1466" t="s">
        <v>2683</v>
      </c>
      <c r="R1466" s="2">
        <v>44927</v>
      </c>
      <c r="S1466">
        <v>5510</v>
      </c>
      <c r="T1466" s="2">
        <v>44562</v>
      </c>
      <c r="U1466" t="s">
        <v>6990</v>
      </c>
      <c r="V1466" t="s">
        <v>6991</v>
      </c>
      <c r="W1466">
        <v>0</v>
      </c>
      <c r="Y1466">
        <v>204</v>
      </c>
      <c r="Z1466" s="2">
        <v>42005</v>
      </c>
      <c r="AE1466" t="s">
        <v>8296</v>
      </c>
      <c r="AF1466" t="s">
        <v>20</v>
      </c>
      <c r="AG1466" t="s">
        <v>21</v>
      </c>
      <c r="AH1466">
        <v>5782</v>
      </c>
      <c r="AI1466">
        <v>1</v>
      </c>
      <c r="AJ1466">
        <v>5540</v>
      </c>
      <c r="AO1466" t="s">
        <v>8295</v>
      </c>
      <c r="AS1466" t="s">
        <v>26</v>
      </c>
      <c r="AU1466">
        <v>5782</v>
      </c>
      <c r="AV1466">
        <v>5782</v>
      </c>
      <c r="AW1466">
        <v>5782</v>
      </c>
      <c r="AX1466">
        <v>1</v>
      </c>
      <c r="AY1466">
        <v>1</v>
      </c>
      <c r="AZ1466">
        <v>400</v>
      </c>
      <c r="BB1466">
        <v>748</v>
      </c>
      <c r="BE1466" t="s">
        <v>2686</v>
      </c>
      <c r="BF1466" t="s">
        <v>2686</v>
      </c>
      <c r="BG1466" t="s">
        <v>32</v>
      </c>
      <c r="BH1466" t="s">
        <v>34</v>
      </c>
      <c r="BK1466" t="s">
        <v>31</v>
      </c>
      <c r="BL1466" t="s">
        <v>31</v>
      </c>
      <c r="BM1466" s="2">
        <v>42005</v>
      </c>
    </row>
    <row r="1467" spans="1:65">
      <c r="A1467">
        <v>106552</v>
      </c>
      <c r="B1467">
        <v>56551</v>
      </c>
      <c r="C1467" t="s">
        <v>1908</v>
      </c>
      <c r="D1467">
        <v>6551</v>
      </c>
      <c r="E1467" t="s">
        <v>1908</v>
      </c>
      <c r="F1467" t="s">
        <v>8297</v>
      </c>
      <c r="G1467">
        <v>9</v>
      </c>
      <c r="I1467" t="s">
        <v>8298</v>
      </c>
      <c r="J1467" t="s">
        <v>6883</v>
      </c>
      <c r="K1467" t="s">
        <v>493</v>
      </c>
      <c r="M1467">
        <v>1288100</v>
      </c>
      <c r="N1467">
        <v>1.1000000000000001</v>
      </c>
      <c r="O1467">
        <v>1416.91</v>
      </c>
      <c r="Q1467" t="s">
        <v>2688</v>
      </c>
      <c r="R1467" s="2">
        <v>44927</v>
      </c>
      <c r="S1467">
        <v>5510</v>
      </c>
      <c r="T1467" s="2">
        <v>44562</v>
      </c>
      <c r="U1467" t="s">
        <v>6990</v>
      </c>
      <c r="V1467" t="s">
        <v>6991</v>
      </c>
      <c r="W1467">
        <v>0</v>
      </c>
      <c r="Y1467">
        <v>204</v>
      </c>
      <c r="Z1467" s="2">
        <v>42005</v>
      </c>
      <c r="AE1467" t="s">
        <v>8298</v>
      </c>
      <c r="AF1467" t="s">
        <v>20</v>
      </c>
      <c r="AG1467" t="s">
        <v>21</v>
      </c>
      <c r="AH1467">
        <v>5783</v>
      </c>
      <c r="AI1467">
        <v>1</v>
      </c>
      <c r="AJ1467">
        <v>5540</v>
      </c>
      <c r="AO1467" t="s">
        <v>8297</v>
      </c>
      <c r="AS1467" t="s">
        <v>26</v>
      </c>
      <c r="AU1467">
        <v>5783</v>
      </c>
      <c r="AV1467">
        <v>5783</v>
      </c>
      <c r="AW1467">
        <v>5783</v>
      </c>
      <c r="AX1467">
        <v>1</v>
      </c>
      <c r="AY1467">
        <v>1</v>
      </c>
      <c r="AZ1467">
        <v>400</v>
      </c>
      <c r="BB1467">
        <v>748</v>
      </c>
      <c r="BG1467" t="s">
        <v>31</v>
      </c>
      <c r="BK1467" t="s">
        <v>31</v>
      </c>
      <c r="BL1467" t="s">
        <v>31</v>
      </c>
      <c r="BM1467" s="2">
        <v>42005</v>
      </c>
    </row>
    <row r="1468" spans="1:65">
      <c r="A1468">
        <v>106881</v>
      </c>
      <c r="B1468">
        <v>56551</v>
      </c>
      <c r="C1468" t="s">
        <v>1908</v>
      </c>
      <c r="D1468">
        <v>6551</v>
      </c>
      <c r="E1468" t="s">
        <v>1908</v>
      </c>
      <c r="F1468" t="s">
        <v>598</v>
      </c>
      <c r="G1468">
        <v>78</v>
      </c>
      <c r="I1468" t="s">
        <v>8299</v>
      </c>
      <c r="J1468" t="s">
        <v>6883</v>
      </c>
      <c r="K1468" t="s">
        <v>479</v>
      </c>
      <c r="M1468">
        <v>253900</v>
      </c>
      <c r="N1468">
        <v>1.1000000000000001</v>
      </c>
      <c r="O1468">
        <v>279.29000000000002</v>
      </c>
      <c r="Q1468" t="s">
        <v>2728</v>
      </c>
      <c r="R1468" s="2">
        <v>44927</v>
      </c>
      <c r="S1468">
        <v>5510</v>
      </c>
      <c r="T1468" s="2">
        <v>44562</v>
      </c>
      <c r="U1468" t="s">
        <v>6990</v>
      </c>
      <c r="V1468" t="s">
        <v>6991</v>
      </c>
      <c r="W1468">
        <v>0</v>
      </c>
      <c r="Y1468">
        <v>204</v>
      </c>
      <c r="Z1468" s="2">
        <v>42005</v>
      </c>
      <c r="AE1468" t="s">
        <v>8299</v>
      </c>
      <c r="AF1468" t="s">
        <v>20</v>
      </c>
      <c r="AG1468" t="s">
        <v>21</v>
      </c>
      <c r="AH1468">
        <v>5784</v>
      </c>
      <c r="AI1468">
        <v>1</v>
      </c>
      <c r="AJ1468">
        <v>5540</v>
      </c>
      <c r="AO1468" t="s">
        <v>598</v>
      </c>
      <c r="AS1468" t="s">
        <v>26</v>
      </c>
      <c r="AU1468">
        <v>5784</v>
      </c>
      <c r="AV1468">
        <v>5784</v>
      </c>
      <c r="AW1468">
        <v>5784</v>
      </c>
      <c r="AX1468">
        <v>1</v>
      </c>
      <c r="AY1468">
        <v>1</v>
      </c>
      <c r="AZ1468">
        <v>400</v>
      </c>
      <c r="BB1468">
        <v>748</v>
      </c>
      <c r="BG1468" t="s">
        <v>31</v>
      </c>
      <c r="BK1468" t="s">
        <v>31</v>
      </c>
      <c r="BL1468" t="s">
        <v>31</v>
      </c>
      <c r="BM1468" s="2">
        <v>42005</v>
      </c>
    </row>
    <row r="1469" spans="1:65">
      <c r="A1469">
        <v>95000</v>
      </c>
      <c r="B1469">
        <v>56551</v>
      </c>
      <c r="C1469" t="s">
        <v>1908</v>
      </c>
      <c r="D1469">
        <v>6551</v>
      </c>
      <c r="E1469" t="s">
        <v>1908</v>
      </c>
      <c r="F1469" t="s">
        <v>8300</v>
      </c>
      <c r="G1469">
        <v>2</v>
      </c>
      <c r="I1469" t="s">
        <v>8301</v>
      </c>
      <c r="J1469" t="s">
        <v>6883</v>
      </c>
      <c r="K1469" t="s">
        <v>42</v>
      </c>
      <c r="M1469">
        <v>8687100</v>
      </c>
      <c r="N1469">
        <v>1.1000000000000001</v>
      </c>
      <c r="O1469">
        <v>9555.81</v>
      </c>
      <c r="Q1469" t="s">
        <v>2457</v>
      </c>
      <c r="R1469" s="2">
        <v>44927</v>
      </c>
      <c r="S1469">
        <v>5510</v>
      </c>
      <c r="T1469" s="2">
        <v>44562</v>
      </c>
      <c r="U1469" t="s">
        <v>6990</v>
      </c>
      <c r="V1469" t="s">
        <v>6991</v>
      </c>
      <c r="W1469">
        <v>0</v>
      </c>
      <c r="Y1469">
        <v>204</v>
      </c>
      <c r="Z1469" s="2">
        <v>42005</v>
      </c>
      <c r="AE1469" t="s">
        <v>8301</v>
      </c>
      <c r="AF1469" t="s">
        <v>20</v>
      </c>
      <c r="AG1469" t="s">
        <v>21</v>
      </c>
      <c r="AH1469">
        <v>5787</v>
      </c>
      <c r="AI1469">
        <v>1</v>
      </c>
      <c r="AJ1469">
        <v>5540</v>
      </c>
      <c r="AO1469" t="s">
        <v>8300</v>
      </c>
      <c r="AS1469" t="s">
        <v>26</v>
      </c>
      <c r="AU1469">
        <v>5787</v>
      </c>
      <c r="AV1469">
        <v>5787</v>
      </c>
      <c r="AW1469">
        <v>5787</v>
      </c>
      <c r="AX1469">
        <v>1</v>
      </c>
      <c r="AY1469">
        <v>1</v>
      </c>
      <c r="AZ1469">
        <v>400</v>
      </c>
      <c r="BB1469">
        <v>748</v>
      </c>
      <c r="BG1469" t="s">
        <v>32</v>
      </c>
      <c r="BH1469" t="s">
        <v>34</v>
      </c>
      <c r="BK1469" t="s">
        <v>31</v>
      </c>
      <c r="BL1469" t="s">
        <v>31</v>
      </c>
      <c r="BM1469" s="2">
        <v>42005</v>
      </c>
    </row>
    <row r="1470" spans="1:65">
      <c r="A1470">
        <v>95000</v>
      </c>
      <c r="B1470">
        <v>56551</v>
      </c>
      <c r="C1470" t="s">
        <v>1908</v>
      </c>
      <c r="D1470">
        <v>6551</v>
      </c>
      <c r="E1470" t="s">
        <v>1908</v>
      </c>
      <c r="F1470" t="s">
        <v>8300</v>
      </c>
      <c r="G1470">
        <v>2</v>
      </c>
      <c r="I1470" t="s">
        <v>8301</v>
      </c>
      <c r="J1470" t="s">
        <v>6877</v>
      </c>
      <c r="K1470" t="s">
        <v>42</v>
      </c>
      <c r="M1470">
        <v>658700</v>
      </c>
      <c r="N1470">
        <v>1.1000000000000001</v>
      </c>
      <c r="O1470">
        <v>724.57</v>
      </c>
      <c r="Q1470" t="s">
        <v>2457</v>
      </c>
      <c r="R1470" s="2">
        <v>44927</v>
      </c>
      <c r="S1470">
        <v>5510</v>
      </c>
      <c r="T1470" s="2">
        <v>44562</v>
      </c>
      <c r="U1470" t="s">
        <v>6990</v>
      </c>
      <c r="V1470" t="s">
        <v>6991</v>
      </c>
      <c r="W1470">
        <v>0</v>
      </c>
      <c r="Y1470">
        <v>204</v>
      </c>
      <c r="Z1470" s="2">
        <v>42005</v>
      </c>
      <c r="AE1470" t="s">
        <v>8301</v>
      </c>
      <c r="AF1470" t="s">
        <v>20</v>
      </c>
      <c r="AG1470" t="s">
        <v>21</v>
      </c>
      <c r="AH1470">
        <v>5787</v>
      </c>
      <c r="AI1470">
        <v>1</v>
      </c>
      <c r="AJ1470">
        <v>5541</v>
      </c>
      <c r="AO1470" t="s">
        <v>8300</v>
      </c>
      <c r="AS1470" t="s">
        <v>26</v>
      </c>
      <c r="AU1470">
        <v>5787</v>
      </c>
      <c r="AV1470">
        <v>5787</v>
      </c>
      <c r="AW1470">
        <v>5787</v>
      </c>
      <c r="AX1470">
        <v>1</v>
      </c>
      <c r="AY1470">
        <v>2</v>
      </c>
      <c r="AZ1470">
        <v>400</v>
      </c>
      <c r="BB1470">
        <v>748</v>
      </c>
      <c r="BG1470" t="s">
        <v>32</v>
      </c>
      <c r="BH1470" t="s">
        <v>34</v>
      </c>
      <c r="BK1470" t="s">
        <v>31</v>
      </c>
      <c r="BL1470" t="s">
        <v>31</v>
      </c>
      <c r="BM1470" s="2">
        <v>42005</v>
      </c>
    </row>
    <row r="1471" spans="1:65">
      <c r="A1471">
        <v>45400</v>
      </c>
      <c r="B1471">
        <v>56551</v>
      </c>
      <c r="C1471" t="s">
        <v>1908</v>
      </c>
      <c r="D1471">
        <v>6551</v>
      </c>
      <c r="E1471" t="s">
        <v>1908</v>
      </c>
      <c r="F1471" t="s">
        <v>7800</v>
      </c>
      <c r="G1471">
        <v>10</v>
      </c>
      <c r="I1471" t="s">
        <v>7801</v>
      </c>
      <c r="J1471" t="s">
        <v>6877</v>
      </c>
      <c r="K1471" t="s">
        <v>42</v>
      </c>
      <c r="M1471">
        <v>747100</v>
      </c>
      <c r="N1471">
        <v>1.1000000000000001</v>
      </c>
      <c r="O1471">
        <v>821.81</v>
      </c>
      <c r="Q1471" t="s">
        <v>2017</v>
      </c>
      <c r="R1471" s="2">
        <v>44927</v>
      </c>
      <c r="S1471">
        <v>5510</v>
      </c>
      <c r="T1471" s="2">
        <v>44562</v>
      </c>
      <c r="U1471" t="s">
        <v>6990</v>
      </c>
      <c r="V1471" t="s">
        <v>6991</v>
      </c>
      <c r="W1471">
        <v>0</v>
      </c>
      <c r="Y1471">
        <v>204</v>
      </c>
      <c r="Z1471" s="2">
        <v>42005</v>
      </c>
      <c r="AE1471" t="s">
        <v>7801</v>
      </c>
      <c r="AF1471" t="s">
        <v>20</v>
      </c>
      <c r="AG1471" t="s">
        <v>21</v>
      </c>
      <c r="AH1471">
        <v>5788</v>
      </c>
      <c r="AI1471">
        <v>1</v>
      </c>
      <c r="AJ1471">
        <v>5541</v>
      </c>
      <c r="AO1471" t="s">
        <v>7800</v>
      </c>
      <c r="AS1471" t="s">
        <v>2020</v>
      </c>
      <c r="AU1471">
        <v>5788</v>
      </c>
      <c r="AV1471">
        <v>5788</v>
      </c>
      <c r="AW1471">
        <v>5788</v>
      </c>
      <c r="AX1471">
        <v>1</v>
      </c>
      <c r="AY1471">
        <v>3</v>
      </c>
      <c r="AZ1471">
        <v>400</v>
      </c>
      <c r="BB1471">
        <v>748</v>
      </c>
      <c r="BG1471" t="s">
        <v>31</v>
      </c>
      <c r="BK1471" t="s">
        <v>31</v>
      </c>
      <c r="BL1471" t="s">
        <v>31</v>
      </c>
      <c r="BM1471" s="2">
        <v>42005</v>
      </c>
    </row>
    <row r="1472" spans="1:65">
      <c r="A1472">
        <v>106888</v>
      </c>
      <c r="B1472">
        <v>56551</v>
      </c>
      <c r="C1472" t="s">
        <v>1908</v>
      </c>
      <c r="D1472">
        <v>6551</v>
      </c>
      <c r="E1472" t="s">
        <v>1908</v>
      </c>
      <c r="F1472" t="s">
        <v>7800</v>
      </c>
      <c r="G1472">
        <v>10</v>
      </c>
      <c r="I1472" t="s">
        <v>7801</v>
      </c>
      <c r="J1472" t="s">
        <v>6883</v>
      </c>
      <c r="K1472" t="s">
        <v>1293</v>
      </c>
      <c r="M1472">
        <v>58400</v>
      </c>
      <c r="N1472">
        <v>1.1000000000000001</v>
      </c>
      <c r="O1472">
        <v>64.239999999999995</v>
      </c>
      <c r="Q1472" t="s">
        <v>2732</v>
      </c>
      <c r="R1472" s="2">
        <v>44927</v>
      </c>
      <c r="S1472">
        <v>5510</v>
      </c>
      <c r="T1472" s="2">
        <v>44562</v>
      </c>
      <c r="U1472" t="s">
        <v>6990</v>
      </c>
      <c r="V1472" t="s">
        <v>6991</v>
      </c>
      <c r="W1472">
        <v>0</v>
      </c>
      <c r="Y1472">
        <v>204</v>
      </c>
      <c r="Z1472" s="2">
        <v>42005</v>
      </c>
      <c r="AE1472" t="s">
        <v>7801</v>
      </c>
      <c r="AF1472" t="s">
        <v>20</v>
      </c>
      <c r="AG1472" t="s">
        <v>21</v>
      </c>
      <c r="AH1472">
        <v>5789</v>
      </c>
      <c r="AI1472">
        <v>1</v>
      </c>
      <c r="AJ1472">
        <v>5540</v>
      </c>
      <c r="AO1472" t="s">
        <v>7800</v>
      </c>
      <c r="AS1472" t="s">
        <v>26</v>
      </c>
      <c r="AU1472">
        <v>5789</v>
      </c>
      <c r="AV1472">
        <v>5789</v>
      </c>
      <c r="AW1472">
        <v>5789</v>
      </c>
      <c r="AX1472">
        <v>1</v>
      </c>
      <c r="AY1472">
        <v>1</v>
      </c>
      <c r="AZ1472">
        <v>400</v>
      </c>
      <c r="BB1472">
        <v>748</v>
      </c>
      <c r="BG1472" t="s">
        <v>31</v>
      </c>
      <c r="BK1472" t="s">
        <v>31</v>
      </c>
      <c r="BL1472" t="s">
        <v>31</v>
      </c>
      <c r="BM1472" s="2">
        <v>42005</v>
      </c>
    </row>
    <row r="1473" spans="1:65">
      <c r="A1473">
        <v>106888</v>
      </c>
      <c r="B1473">
        <v>56551</v>
      </c>
      <c r="C1473" t="s">
        <v>1908</v>
      </c>
      <c r="D1473">
        <v>6551</v>
      </c>
      <c r="E1473" t="s">
        <v>1908</v>
      </c>
      <c r="F1473" t="s">
        <v>7800</v>
      </c>
      <c r="G1473">
        <v>10</v>
      </c>
      <c r="I1473" t="s">
        <v>7801</v>
      </c>
      <c r="J1473" t="s">
        <v>6877</v>
      </c>
      <c r="K1473" t="s">
        <v>200</v>
      </c>
      <c r="M1473">
        <v>127300</v>
      </c>
      <c r="N1473">
        <v>1.1000000000000001</v>
      </c>
      <c r="O1473">
        <v>140.03</v>
      </c>
      <c r="Q1473" t="s">
        <v>2732</v>
      </c>
      <c r="R1473" s="2">
        <v>44927</v>
      </c>
      <c r="S1473">
        <v>5510</v>
      </c>
      <c r="T1473" s="2">
        <v>44562</v>
      </c>
      <c r="U1473" t="s">
        <v>6990</v>
      </c>
      <c r="V1473" t="s">
        <v>6991</v>
      </c>
      <c r="W1473">
        <v>0</v>
      </c>
      <c r="Y1473">
        <v>204</v>
      </c>
      <c r="Z1473" s="2">
        <v>42005</v>
      </c>
      <c r="AE1473" t="s">
        <v>7801</v>
      </c>
      <c r="AF1473" t="s">
        <v>20</v>
      </c>
      <c r="AG1473" t="s">
        <v>21</v>
      </c>
      <c r="AH1473">
        <v>5789</v>
      </c>
      <c r="AI1473">
        <v>1</v>
      </c>
      <c r="AJ1473">
        <v>5541</v>
      </c>
      <c r="AO1473" t="s">
        <v>7800</v>
      </c>
      <c r="AS1473" t="s">
        <v>26</v>
      </c>
      <c r="AU1473">
        <v>5789</v>
      </c>
      <c r="AV1473">
        <v>5789</v>
      </c>
      <c r="AW1473">
        <v>5789</v>
      </c>
      <c r="AX1473">
        <v>2</v>
      </c>
      <c r="AY1473">
        <v>2</v>
      </c>
      <c r="AZ1473">
        <v>400</v>
      </c>
      <c r="BB1473">
        <v>748</v>
      </c>
      <c r="BG1473" t="s">
        <v>31</v>
      </c>
      <c r="BK1473" t="s">
        <v>31</v>
      </c>
      <c r="BL1473" t="s">
        <v>31</v>
      </c>
      <c r="BM1473" s="2">
        <v>42005</v>
      </c>
    </row>
    <row r="1474" spans="1:65">
      <c r="A1474">
        <v>94723</v>
      </c>
      <c r="B1474">
        <v>56551</v>
      </c>
      <c r="C1474" t="s">
        <v>1908</v>
      </c>
      <c r="D1474">
        <v>6551</v>
      </c>
      <c r="E1474" t="s">
        <v>1908</v>
      </c>
      <c r="F1474" t="s">
        <v>7994</v>
      </c>
      <c r="G1474">
        <v>9</v>
      </c>
      <c r="I1474" t="s">
        <v>7995</v>
      </c>
      <c r="J1474" t="s">
        <v>6877</v>
      </c>
      <c r="K1474" t="s">
        <v>2451</v>
      </c>
      <c r="M1474">
        <v>50400</v>
      </c>
      <c r="N1474">
        <v>1.1000000000000001</v>
      </c>
      <c r="O1474">
        <v>55.44</v>
      </c>
      <c r="Q1474" t="s">
        <v>2449</v>
      </c>
      <c r="R1474" s="2">
        <v>44927</v>
      </c>
      <c r="S1474">
        <v>5510</v>
      </c>
      <c r="T1474" s="2">
        <v>44562</v>
      </c>
      <c r="U1474" t="s">
        <v>6990</v>
      </c>
      <c r="V1474" t="s">
        <v>6991</v>
      </c>
      <c r="W1474">
        <v>0</v>
      </c>
      <c r="Y1474">
        <v>204</v>
      </c>
      <c r="Z1474" s="2">
        <v>42005</v>
      </c>
      <c r="AE1474" t="s">
        <v>7995</v>
      </c>
      <c r="AF1474" t="s">
        <v>20</v>
      </c>
      <c r="AG1474" t="s">
        <v>21</v>
      </c>
      <c r="AH1474">
        <v>5802</v>
      </c>
      <c r="AI1474">
        <v>1</v>
      </c>
      <c r="AJ1474">
        <v>5541</v>
      </c>
      <c r="AO1474" t="s">
        <v>7994</v>
      </c>
      <c r="AS1474" t="s">
        <v>26</v>
      </c>
      <c r="AU1474">
        <v>5802</v>
      </c>
      <c r="AV1474">
        <v>5802</v>
      </c>
      <c r="AW1474">
        <v>5802</v>
      </c>
      <c r="AX1474">
        <v>1</v>
      </c>
      <c r="AY1474">
        <v>1</v>
      </c>
      <c r="AZ1474">
        <v>400</v>
      </c>
      <c r="BB1474">
        <v>748</v>
      </c>
      <c r="BG1474" t="s">
        <v>31</v>
      </c>
      <c r="BK1474" t="s">
        <v>31</v>
      </c>
      <c r="BL1474" t="s">
        <v>31</v>
      </c>
      <c r="BM1474" s="2">
        <v>42005</v>
      </c>
    </row>
    <row r="1475" spans="1:65">
      <c r="A1475">
        <v>94728</v>
      </c>
      <c r="B1475">
        <v>56551</v>
      </c>
      <c r="C1475" t="s">
        <v>1908</v>
      </c>
      <c r="D1475">
        <v>6551</v>
      </c>
      <c r="E1475" t="s">
        <v>1908</v>
      </c>
      <c r="F1475" t="s">
        <v>8094</v>
      </c>
      <c r="G1475">
        <v>108</v>
      </c>
      <c r="I1475" t="s">
        <v>8095</v>
      </c>
      <c r="J1475" t="s">
        <v>6877</v>
      </c>
      <c r="K1475" t="s">
        <v>2451</v>
      </c>
      <c r="M1475">
        <v>77000</v>
      </c>
      <c r="N1475">
        <v>1.1000000000000001</v>
      </c>
      <c r="O1475">
        <v>84.7</v>
      </c>
      <c r="Q1475" t="s">
        <v>2453</v>
      </c>
      <c r="R1475" s="2">
        <v>44927</v>
      </c>
      <c r="S1475">
        <v>5510</v>
      </c>
      <c r="T1475" s="2">
        <v>44562</v>
      </c>
      <c r="U1475" t="s">
        <v>6990</v>
      </c>
      <c r="V1475" t="s">
        <v>6991</v>
      </c>
      <c r="W1475">
        <v>0</v>
      </c>
      <c r="Y1475">
        <v>204</v>
      </c>
      <c r="Z1475" s="2">
        <v>42005</v>
      </c>
      <c r="AE1475" t="s">
        <v>8095</v>
      </c>
      <c r="AF1475" t="s">
        <v>20</v>
      </c>
      <c r="AG1475" t="s">
        <v>21</v>
      </c>
      <c r="AH1475">
        <v>5803</v>
      </c>
      <c r="AI1475">
        <v>1</v>
      </c>
      <c r="AJ1475">
        <v>5541</v>
      </c>
      <c r="AO1475" t="s">
        <v>8094</v>
      </c>
      <c r="AS1475" t="s">
        <v>26</v>
      </c>
      <c r="AU1475">
        <v>5803</v>
      </c>
      <c r="AV1475">
        <v>5803</v>
      </c>
      <c r="AW1475">
        <v>5803</v>
      </c>
      <c r="AX1475">
        <v>1</v>
      </c>
      <c r="AY1475">
        <v>1</v>
      </c>
      <c r="AZ1475">
        <v>400</v>
      </c>
      <c r="BB1475">
        <v>748</v>
      </c>
      <c r="BG1475" t="s">
        <v>31</v>
      </c>
      <c r="BK1475" t="s">
        <v>31</v>
      </c>
      <c r="BL1475" t="s">
        <v>31</v>
      </c>
      <c r="BM1475" s="2">
        <v>42005</v>
      </c>
    </row>
    <row r="1476" spans="1:65">
      <c r="A1476">
        <v>55682</v>
      </c>
      <c r="B1476">
        <v>56551</v>
      </c>
      <c r="C1476" t="s">
        <v>1908</v>
      </c>
      <c r="D1476">
        <v>6551</v>
      </c>
      <c r="E1476" t="s">
        <v>1908</v>
      </c>
      <c r="F1476" t="s">
        <v>8302</v>
      </c>
      <c r="G1476">
        <v>3</v>
      </c>
      <c r="I1476" t="s">
        <v>8303</v>
      </c>
      <c r="J1476" t="s">
        <v>6883</v>
      </c>
      <c r="K1476" t="s">
        <v>1500</v>
      </c>
      <c r="L1476" t="s">
        <v>27</v>
      </c>
      <c r="M1476">
        <v>227400</v>
      </c>
      <c r="N1476">
        <v>1.1000000000000001</v>
      </c>
      <c r="O1476">
        <v>250.14</v>
      </c>
      <c r="Q1476" t="s">
        <v>2138</v>
      </c>
      <c r="R1476" s="2">
        <v>44927</v>
      </c>
      <c r="S1476">
        <v>5510</v>
      </c>
      <c r="T1476" s="2">
        <v>44562</v>
      </c>
      <c r="U1476" t="s">
        <v>6990</v>
      </c>
      <c r="V1476" t="s">
        <v>6991</v>
      </c>
      <c r="W1476">
        <v>0</v>
      </c>
      <c r="Y1476">
        <v>204</v>
      </c>
      <c r="Z1476" s="2">
        <v>42005</v>
      </c>
      <c r="AE1476" t="s">
        <v>8303</v>
      </c>
      <c r="AF1476" t="s">
        <v>20</v>
      </c>
      <c r="AG1476" t="s">
        <v>21</v>
      </c>
      <c r="AH1476">
        <v>5808</v>
      </c>
      <c r="AI1476">
        <v>1</v>
      </c>
      <c r="AJ1476">
        <v>5540</v>
      </c>
      <c r="AO1476" t="s">
        <v>8304</v>
      </c>
      <c r="AS1476" t="s">
        <v>26</v>
      </c>
      <c r="AU1476">
        <v>5808</v>
      </c>
      <c r="AV1476">
        <v>5808</v>
      </c>
      <c r="AW1476">
        <v>5808</v>
      </c>
      <c r="AX1476">
        <v>1</v>
      </c>
      <c r="AY1476">
        <v>2</v>
      </c>
      <c r="AZ1476">
        <v>400</v>
      </c>
      <c r="BB1476">
        <v>748</v>
      </c>
      <c r="BG1476" t="s">
        <v>31</v>
      </c>
      <c r="BK1476" t="s">
        <v>31</v>
      </c>
      <c r="BL1476" t="s">
        <v>31</v>
      </c>
      <c r="BM1476" s="2">
        <v>42005</v>
      </c>
    </row>
    <row r="1477" spans="1:65">
      <c r="A1477" t="s">
        <v>4428</v>
      </c>
      <c r="B1477">
        <v>56551</v>
      </c>
      <c r="C1477" t="s">
        <v>1908</v>
      </c>
      <c r="D1477">
        <v>6551</v>
      </c>
      <c r="E1477" t="s">
        <v>1908</v>
      </c>
      <c r="F1477" t="s">
        <v>7183</v>
      </c>
      <c r="G1477">
        <v>1</v>
      </c>
      <c r="I1477" t="s">
        <v>7566</v>
      </c>
      <c r="J1477" t="s">
        <v>6883</v>
      </c>
      <c r="K1477" t="s">
        <v>240</v>
      </c>
      <c r="L1477" t="s">
        <v>396</v>
      </c>
      <c r="M1477">
        <v>42668351</v>
      </c>
      <c r="N1477">
        <v>3.1</v>
      </c>
      <c r="O1477">
        <v>132271.89000000001</v>
      </c>
      <c r="Q1477" t="s">
        <v>4429</v>
      </c>
      <c r="R1477" s="2">
        <v>44927</v>
      </c>
      <c r="S1477">
        <v>5510</v>
      </c>
      <c r="T1477" s="2">
        <v>44562</v>
      </c>
      <c r="U1477" t="s">
        <v>6921</v>
      </c>
      <c r="V1477" t="s">
        <v>8305</v>
      </c>
      <c r="W1477">
        <v>0</v>
      </c>
      <c r="Y1477">
        <v>204</v>
      </c>
      <c r="Z1477" s="2">
        <v>34759</v>
      </c>
      <c r="AC1477" s="2">
        <v>45646</v>
      </c>
      <c r="AD1477" t="s">
        <v>4431</v>
      </c>
      <c r="AE1477" t="s">
        <v>7566</v>
      </c>
      <c r="AF1477" t="s">
        <v>20</v>
      </c>
      <c r="AG1477" t="s">
        <v>21</v>
      </c>
      <c r="AH1477">
        <v>5809</v>
      </c>
      <c r="AJ1477">
        <v>5540</v>
      </c>
      <c r="AK1477" t="s">
        <v>8306</v>
      </c>
      <c r="AO1477" t="s">
        <v>8307</v>
      </c>
      <c r="AS1477" t="s">
        <v>26</v>
      </c>
      <c r="AU1477">
        <v>5809</v>
      </c>
      <c r="AV1477">
        <v>5809</v>
      </c>
      <c r="AW1477">
        <v>5809</v>
      </c>
      <c r="AX1477">
        <v>1</v>
      </c>
      <c r="AY1477">
        <v>1</v>
      </c>
      <c r="AZ1477">
        <v>400</v>
      </c>
      <c r="BB1477">
        <v>748</v>
      </c>
      <c r="BC1477">
        <v>379</v>
      </c>
      <c r="BE1477" t="s">
        <v>4433</v>
      </c>
      <c r="BF1477" t="s">
        <v>4433</v>
      </c>
      <c r="BG1477" t="s">
        <v>32</v>
      </c>
      <c r="BH1477" t="s">
        <v>34</v>
      </c>
      <c r="BK1477" t="s">
        <v>31</v>
      </c>
      <c r="BL1477" t="s">
        <v>31</v>
      </c>
      <c r="BM1477" s="2">
        <v>34759</v>
      </c>
    </row>
    <row r="1478" spans="1:65">
      <c r="A1478" t="s">
        <v>4428</v>
      </c>
      <c r="B1478">
        <v>56551</v>
      </c>
      <c r="C1478" t="s">
        <v>1908</v>
      </c>
      <c r="D1478">
        <v>6551</v>
      </c>
      <c r="E1478" t="s">
        <v>1908</v>
      </c>
      <c r="F1478" t="s">
        <v>7183</v>
      </c>
      <c r="G1478">
        <v>1</v>
      </c>
      <c r="H1478" t="s">
        <v>8308</v>
      </c>
      <c r="I1478" t="s">
        <v>7566</v>
      </c>
      <c r="J1478" t="s">
        <v>6877</v>
      </c>
      <c r="K1478" t="s">
        <v>240</v>
      </c>
      <c r="M1478">
        <v>7331649</v>
      </c>
      <c r="N1478">
        <v>1.1000000000000001</v>
      </c>
      <c r="O1478">
        <v>8064.81</v>
      </c>
      <c r="Q1478" t="s">
        <v>4429</v>
      </c>
      <c r="R1478" s="2">
        <v>44927</v>
      </c>
      <c r="S1478">
        <v>5510</v>
      </c>
      <c r="T1478" s="2">
        <v>44562</v>
      </c>
      <c r="U1478" t="s">
        <v>6921</v>
      </c>
      <c r="V1478" t="s">
        <v>8305</v>
      </c>
      <c r="W1478">
        <v>0</v>
      </c>
      <c r="Y1478">
        <v>204</v>
      </c>
      <c r="Z1478" s="2">
        <v>34759</v>
      </c>
      <c r="AC1478" s="2">
        <v>45646</v>
      </c>
      <c r="AD1478" t="s">
        <v>4431</v>
      </c>
      <c r="AE1478" t="s">
        <v>7566</v>
      </c>
      <c r="AF1478" t="s">
        <v>20</v>
      </c>
      <c r="AG1478" t="s">
        <v>21</v>
      </c>
      <c r="AH1478">
        <v>5809</v>
      </c>
      <c r="AJ1478">
        <v>5541</v>
      </c>
      <c r="AK1478" t="s">
        <v>8306</v>
      </c>
      <c r="AO1478" t="s">
        <v>8307</v>
      </c>
      <c r="AS1478" t="s">
        <v>26</v>
      </c>
      <c r="AU1478">
        <v>5809</v>
      </c>
      <c r="AV1478">
        <v>5809</v>
      </c>
      <c r="AW1478">
        <v>5809</v>
      </c>
      <c r="AX1478">
        <v>1</v>
      </c>
      <c r="AY1478">
        <v>2</v>
      </c>
      <c r="AZ1478">
        <v>400</v>
      </c>
      <c r="BB1478">
        <v>748</v>
      </c>
      <c r="BC1478">
        <v>379</v>
      </c>
      <c r="BE1478" t="s">
        <v>4433</v>
      </c>
      <c r="BF1478" t="s">
        <v>4433</v>
      </c>
      <c r="BG1478" t="s">
        <v>32</v>
      </c>
      <c r="BH1478" t="s">
        <v>34</v>
      </c>
      <c r="BK1478" t="s">
        <v>31</v>
      </c>
      <c r="BL1478" t="s">
        <v>31</v>
      </c>
      <c r="BM1478" s="2">
        <v>34759</v>
      </c>
    </row>
    <row r="1479" spans="1:65">
      <c r="A1479" t="s">
        <v>4541</v>
      </c>
      <c r="B1479">
        <v>56551</v>
      </c>
      <c r="C1479" t="s">
        <v>1908</v>
      </c>
      <c r="D1479">
        <v>6551</v>
      </c>
      <c r="E1479" t="s">
        <v>1908</v>
      </c>
      <c r="F1479" t="s">
        <v>7154</v>
      </c>
      <c r="G1479">
        <v>502</v>
      </c>
      <c r="I1479" t="s">
        <v>8309</v>
      </c>
      <c r="J1479" t="s">
        <v>6883</v>
      </c>
      <c r="K1479" t="s">
        <v>4545</v>
      </c>
      <c r="M1479">
        <v>10969500</v>
      </c>
      <c r="N1479">
        <v>1.1000000000000001</v>
      </c>
      <c r="O1479">
        <v>12066.45</v>
      </c>
      <c r="Q1479" t="s">
        <v>4542</v>
      </c>
      <c r="R1479" s="2">
        <v>44927</v>
      </c>
      <c r="S1479">
        <v>5510</v>
      </c>
      <c r="T1479" s="2">
        <v>44562</v>
      </c>
      <c r="U1479" t="s">
        <v>6990</v>
      </c>
      <c r="V1479" t="s">
        <v>6991</v>
      </c>
      <c r="W1479">
        <v>0</v>
      </c>
      <c r="Y1479">
        <v>204</v>
      </c>
      <c r="Z1479" s="2">
        <v>42005</v>
      </c>
      <c r="AE1479" t="s">
        <v>8309</v>
      </c>
      <c r="AF1479" t="s">
        <v>20</v>
      </c>
      <c r="AG1479" t="s">
        <v>21</v>
      </c>
      <c r="AH1479">
        <v>5810</v>
      </c>
      <c r="AI1479">
        <v>1</v>
      </c>
      <c r="AJ1479">
        <v>5540</v>
      </c>
      <c r="AK1479" t="s">
        <v>4543</v>
      </c>
      <c r="AO1479" t="s">
        <v>7154</v>
      </c>
      <c r="AS1479" t="s">
        <v>26</v>
      </c>
      <c r="AU1479">
        <v>5810</v>
      </c>
      <c r="AV1479">
        <v>5810</v>
      </c>
      <c r="AW1479">
        <v>5810</v>
      </c>
      <c r="AX1479">
        <v>1</v>
      </c>
      <c r="AY1479">
        <v>1</v>
      </c>
      <c r="AZ1479">
        <v>400</v>
      </c>
      <c r="BB1479">
        <v>748</v>
      </c>
      <c r="BG1479" t="s">
        <v>31</v>
      </c>
      <c r="BK1479" t="s">
        <v>31</v>
      </c>
      <c r="BL1479" t="s">
        <v>31</v>
      </c>
      <c r="BM1479" s="2">
        <v>42005</v>
      </c>
    </row>
    <row r="1480" spans="1:65">
      <c r="A1480" t="s">
        <v>4541</v>
      </c>
      <c r="B1480">
        <v>56551</v>
      </c>
      <c r="C1480" t="s">
        <v>1908</v>
      </c>
      <c r="D1480">
        <v>6551</v>
      </c>
      <c r="E1480" t="s">
        <v>1908</v>
      </c>
      <c r="F1480" t="s">
        <v>7154</v>
      </c>
      <c r="G1480">
        <v>502</v>
      </c>
      <c r="I1480" t="s">
        <v>8309</v>
      </c>
      <c r="J1480" t="s">
        <v>6877</v>
      </c>
      <c r="K1480" t="s">
        <v>4545</v>
      </c>
      <c r="M1480">
        <v>431300</v>
      </c>
      <c r="N1480">
        <v>1.1000000000000001</v>
      </c>
      <c r="O1480">
        <v>474.43</v>
      </c>
      <c r="Q1480" t="s">
        <v>4542</v>
      </c>
      <c r="R1480" s="2">
        <v>44927</v>
      </c>
      <c r="S1480">
        <v>5510</v>
      </c>
      <c r="T1480" s="2">
        <v>44562</v>
      </c>
      <c r="U1480" t="s">
        <v>6990</v>
      </c>
      <c r="V1480" t="s">
        <v>6991</v>
      </c>
      <c r="W1480">
        <v>0</v>
      </c>
      <c r="Y1480">
        <v>204</v>
      </c>
      <c r="Z1480" s="2">
        <v>42005</v>
      </c>
      <c r="AE1480" t="s">
        <v>8309</v>
      </c>
      <c r="AF1480" t="s">
        <v>20</v>
      </c>
      <c r="AG1480" t="s">
        <v>21</v>
      </c>
      <c r="AH1480">
        <v>5810</v>
      </c>
      <c r="AI1480">
        <v>1</v>
      </c>
      <c r="AJ1480">
        <v>5541</v>
      </c>
      <c r="AK1480" t="s">
        <v>4543</v>
      </c>
      <c r="AO1480" t="s">
        <v>7154</v>
      </c>
      <c r="AS1480" t="s">
        <v>26</v>
      </c>
      <c r="AU1480">
        <v>5810</v>
      </c>
      <c r="AV1480">
        <v>5810</v>
      </c>
      <c r="AW1480">
        <v>5810</v>
      </c>
      <c r="AX1480">
        <v>1</v>
      </c>
      <c r="AY1480">
        <v>2</v>
      </c>
      <c r="AZ1480">
        <v>400</v>
      </c>
      <c r="BB1480">
        <v>748</v>
      </c>
      <c r="BG1480" t="s">
        <v>31</v>
      </c>
      <c r="BK1480" t="s">
        <v>31</v>
      </c>
      <c r="BL1480" t="s">
        <v>31</v>
      </c>
      <c r="BM1480" s="2">
        <v>42005</v>
      </c>
    </row>
    <row r="1481" spans="1:65">
      <c r="A1481" t="s">
        <v>4541</v>
      </c>
      <c r="B1481">
        <v>56551</v>
      </c>
      <c r="C1481" t="s">
        <v>1908</v>
      </c>
      <c r="D1481">
        <v>6551</v>
      </c>
      <c r="E1481" t="s">
        <v>1908</v>
      </c>
      <c r="F1481" t="s">
        <v>7154</v>
      </c>
      <c r="G1481">
        <v>502</v>
      </c>
      <c r="I1481" t="s">
        <v>8309</v>
      </c>
      <c r="J1481" t="s">
        <v>6877</v>
      </c>
      <c r="K1481" t="s">
        <v>4545</v>
      </c>
      <c r="M1481">
        <v>57400</v>
      </c>
      <c r="N1481">
        <v>1.1000000000000001</v>
      </c>
      <c r="O1481">
        <v>63.14</v>
      </c>
      <c r="Q1481" t="s">
        <v>4542</v>
      </c>
      <c r="R1481" s="2">
        <v>44927</v>
      </c>
      <c r="S1481">
        <v>5510</v>
      </c>
      <c r="T1481" s="2">
        <v>44562</v>
      </c>
      <c r="U1481" t="s">
        <v>6990</v>
      </c>
      <c r="V1481" t="s">
        <v>6991</v>
      </c>
      <c r="W1481">
        <v>0</v>
      </c>
      <c r="Y1481">
        <v>204</v>
      </c>
      <c r="Z1481" s="2">
        <v>42005</v>
      </c>
      <c r="AE1481" t="s">
        <v>8309</v>
      </c>
      <c r="AF1481" t="s">
        <v>20</v>
      </c>
      <c r="AG1481" t="s">
        <v>21</v>
      </c>
      <c r="AH1481">
        <v>5810</v>
      </c>
      <c r="AI1481">
        <v>1</v>
      </c>
      <c r="AJ1481">
        <v>5541</v>
      </c>
      <c r="AK1481" t="s">
        <v>4543</v>
      </c>
      <c r="AO1481" t="s">
        <v>7154</v>
      </c>
      <c r="AS1481" t="s">
        <v>26</v>
      </c>
      <c r="AU1481">
        <v>5810</v>
      </c>
      <c r="AV1481">
        <v>5810</v>
      </c>
      <c r="AW1481">
        <v>5810</v>
      </c>
      <c r="AX1481">
        <v>2</v>
      </c>
      <c r="AY1481">
        <v>3</v>
      </c>
      <c r="AZ1481">
        <v>400</v>
      </c>
      <c r="BB1481">
        <v>748</v>
      </c>
      <c r="BG1481" t="s">
        <v>31</v>
      </c>
      <c r="BK1481" t="s">
        <v>31</v>
      </c>
      <c r="BL1481" t="s">
        <v>31</v>
      </c>
      <c r="BM1481" s="2">
        <v>42005</v>
      </c>
    </row>
    <row r="1482" spans="1:65">
      <c r="A1482">
        <v>106458</v>
      </c>
      <c r="B1482">
        <v>56551</v>
      </c>
      <c r="C1482" t="s">
        <v>1908</v>
      </c>
      <c r="D1482">
        <v>6551</v>
      </c>
      <c r="E1482" t="s">
        <v>1908</v>
      </c>
      <c r="F1482" t="s">
        <v>7590</v>
      </c>
      <c r="G1482">
        <v>1000</v>
      </c>
      <c r="I1482" t="s">
        <v>7998</v>
      </c>
      <c r="J1482" t="s">
        <v>6877</v>
      </c>
      <c r="K1482" t="s">
        <v>1836</v>
      </c>
      <c r="M1482">
        <v>2154700</v>
      </c>
      <c r="N1482">
        <v>1.1000000000000001</v>
      </c>
      <c r="O1482">
        <v>2370.17</v>
      </c>
      <c r="Q1482" t="s">
        <v>1894</v>
      </c>
      <c r="R1482" s="2">
        <v>44927</v>
      </c>
      <c r="S1482">
        <v>5510</v>
      </c>
      <c r="T1482" s="2">
        <v>44562</v>
      </c>
      <c r="U1482" t="s">
        <v>6990</v>
      </c>
      <c r="V1482" t="s">
        <v>6991</v>
      </c>
      <c r="W1482">
        <v>0</v>
      </c>
      <c r="Y1482">
        <v>204</v>
      </c>
      <c r="Z1482" s="2">
        <v>42005</v>
      </c>
      <c r="AE1482" t="s">
        <v>7998</v>
      </c>
      <c r="AF1482" t="s">
        <v>20</v>
      </c>
      <c r="AG1482" t="s">
        <v>21</v>
      </c>
      <c r="AH1482">
        <v>5811</v>
      </c>
      <c r="AI1482">
        <v>1</v>
      </c>
      <c r="AJ1482">
        <v>5541</v>
      </c>
      <c r="AO1482" t="s">
        <v>7590</v>
      </c>
      <c r="AS1482" t="s">
        <v>26</v>
      </c>
      <c r="AU1482">
        <v>5811</v>
      </c>
      <c r="AV1482">
        <v>5811</v>
      </c>
      <c r="AW1482">
        <v>5811</v>
      </c>
      <c r="AX1482">
        <v>1</v>
      </c>
      <c r="AY1482">
        <v>1</v>
      </c>
      <c r="AZ1482">
        <v>400</v>
      </c>
      <c r="BB1482">
        <v>748</v>
      </c>
      <c r="BG1482" t="s">
        <v>31</v>
      </c>
      <c r="BK1482" t="s">
        <v>31</v>
      </c>
      <c r="BL1482" t="s">
        <v>31</v>
      </c>
      <c r="BM1482" s="2">
        <v>42005</v>
      </c>
    </row>
    <row r="1483" spans="1:65">
      <c r="A1483" t="s">
        <v>4434</v>
      </c>
      <c r="B1483">
        <v>10000</v>
      </c>
      <c r="C1483" t="s">
        <v>1908</v>
      </c>
      <c r="D1483">
        <v>6551</v>
      </c>
      <c r="E1483" t="s">
        <v>1908</v>
      </c>
      <c r="F1483" t="s">
        <v>7183</v>
      </c>
      <c r="G1483">
        <v>1</v>
      </c>
      <c r="I1483" t="s">
        <v>7566</v>
      </c>
      <c r="J1483" t="s">
        <v>6883</v>
      </c>
      <c r="K1483" t="s">
        <v>240</v>
      </c>
      <c r="M1483">
        <v>254492451</v>
      </c>
      <c r="N1483">
        <v>0.2</v>
      </c>
      <c r="O1483">
        <v>50898.49</v>
      </c>
      <c r="Q1483" t="s">
        <v>4435</v>
      </c>
      <c r="R1483" s="2">
        <v>44927</v>
      </c>
      <c r="S1483">
        <v>5500</v>
      </c>
      <c r="T1483" s="2">
        <v>44562</v>
      </c>
      <c r="U1483" t="s">
        <v>6990</v>
      </c>
      <c r="V1483" t="s">
        <v>6991</v>
      </c>
      <c r="W1483">
        <v>0</v>
      </c>
      <c r="Y1483">
        <v>204</v>
      </c>
      <c r="Z1483" s="2">
        <v>41640</v>
      </c>
      <c r="AD1483" t="s">
        <v>4431</v>
      </c>
      <c r="AE1483" t="s">
        <v>7940</v>
      </c>
      <c r="AF1483" t="s">
        <v>179</v>
      </c>
      <c r="AG1483" t="s">
        <v>180</v>
      </c>
      <c r="AH1483">
        <v>5812</v>
      </c>
      <c r="AJ1483">
        <v>5540</v>
      </c>
      <c r="AO1483" t="s">
        <v>7183</v>
      </c>
      <c r="AS1483" t="s">
        <v>7401</v>
      </c>
      <c r="AU1483">
        <v>5812</v>
      </c>
      <c r="AV1483">
        <v>5812</v>
      </c>
      <c r="AW1483">
        <v>5812</v>
      </c>
      <c r="AX1483">
        <v>1</v>
      </c>
      <c r="AY1483">
        <v>1</v>
      </c>
      <c r="AZ1483">
        <v>400</v>
      </c>
      <c r="BA1483">
        <v>379</v>
      </c>
      <c r="BB1483">
        <v>991</v>
      </c>
      <c r="BE1483" t="s">
        <v>4433</v>
      </c>
      <c r="BF1483" t="s">
        <v>4433</v>
      </c>
      <c r="BG1483" t="s">
        <v>32</v>
      </c>
      <c r="BH1483" t="s">
        <v>34</v>
      </c>
      <c r="BK1483" t="s">
        <v>31</v>
      </c>
      <c r="BL1483" t="s">
        <v>31</v>
      </c>
      <c r="BM1483" s="2">
        <v>41640</v>
      </c>
    </row>
    <row r="1484" spans="1:65">
      <c r="A1484">
        <v>93268</v>
      </c>
      <c r="B1484">
        <v>56551</v>
      </c>
      <c r="C1484" t="s">
        <v>1908</v>
      </c>
      <c r="D1484">
        <v>6551</v>
      </c>
      <c r="E1484" t="s">
        <v>1908</v>
      </c>
      <c r="F1484" t="s">
        <v>8310</v>
      </c>
      <c r="G1484">
        <v>133</v>
      </c>
      <c r="I1484" t="s">
        <v>8311</v>
      </c>
      <c r="J1484" t="s">
        <v>6877</v>
      </c>
      <c r="K1484" t="s">
        <v>42</v>
      </c>
      <c r="M1484">
        <v>1618000</v>
      </c>
      <c r="N1484">
        <v>1.1000000000000001</v>
      </c>
      <c r="O1484">
        <v>1779.8</v>
      </c>
      <c r="Q1484" t="s">
        <v>2428</v>
      </c>
      <c r="R1484" s="2">
        <v>44927</v>
      </c>
      <c r="S1484">
        <v>5510</v>
      </c>
      <c r="T1484" s="2">
        <v>44562</v>
      </c>
      <c r="U1484" t="s">
        <v>6990</v>
      </c>
      <c r="V1484" t="s">
        <v>6991</v>
      </c>
      <c r="W1484">
        <v>0</v>
      </c>
      <c r="Y1484">
        <v>204</v>
      </c>
      <c r="Z1484" s="2">
        <v>42005</v>
      </c>
      <c r="AE1484" t="s">
        <v>8311</v>
      </c>
      <c r="AF1484" t="s">
        <v>20</v>
      </c>
      <c r="AG1484" t="s">
        <v>21</v>
      </c>
      <c r="AH1484">
        <v>5823</v>
      </c>
      <c r="AI1484">
        <v>1</v>
      </c>
      <c r="AJ1484">
        <v>5541</v>
      </c>
      <c r="AO1484" t="s">
        <v>8310</v>
      </c>
      <c r="AS1484" t="s">
        <v>26</v>
      </c>
      <c r="AU1484">
        <v>5823</v>
      </c>
      <c r="AV1484">
        <v>5823</v>
      </c>
      <c r="AW1484">
        <v>5823</v>
      </c>
      <c r="AX1484">
        <v>1</v>
      </c>
      <c r="AY1484">
        <v>1</v>
      </c>
      <c r="AZ1484">
        <v>400</v>
      </c>
      <c r="BB1484">
        <v>748</v>
      </c>
      <c r="BG1484" t="s">
        <v>31</v>
      </c>
      <c r="BK1484" t="s">
        <v>31</v>
      </c>
      <c r="BL1484" t="s">
        <v>31</v>
      </c>
      <c r="BM1484" s="2">
        <v>42005</v>
      </c>
    </row>
    <row r="1485" spans="1:65">
      <c r="A1485" t="s">
        <v>3652</v>
      </c>
      <c r="B1485">
        <v>56551</v>
      </c>
      <c r="C1485" t="s">
        <v>1908</v>
      </c>
      <c r="D1485">
        <v>6551</v>
      </c>
      <c r="E1485" t="s">
        <v>1908</v>
      </c>
      <c r="F1485" t="s">
        <v>667</v>
      </c>
      <c r="G1485">
        <v>300</v>
      </c>
      <c r="I1485" t="s">
        <v>7261</v>
      </c>
      <c r="J1485" t="s">
        <v>6877</v>
      </c>
      <c r="K1485" t="s">
        <v>42</v>
      </c>
      <c r="M1485">
        <v>87200</v>
      </c>
      <c r="N1485">
        <v>1.1000000000000001</v>
      </c>
      <c r="O1485">
        <v>95.92</v>
      </c>
      <c r="Q1485" t="s">
        <v>3653</v>
      </c>
      <c r="R1485" s="2">
        <v>44927</v>
      </c>
      <c r="S1485">
        <v>5510</v>
      </c>
      <c r="T1485" s="2">
        <v>44562</v>
      </c>
      <c r="U1485" t="s">
        <v>6990</v>
      </c>
      <c r="V1485" t="s">
        <v>6991</v>
      </c>
      <c r="W1485">
        <v>0</v>
      </c>
      <c r="Y1485">
        <v>204</v>
      </c>
      <c r="Z1485" s="2">
        <v>42005</v>
      </c>
      <c r="AE1485" t="s">
        <v>7261</v>
      </c>
      <c r="AF1485" t="s">
        <v>20</v>
      </c>
      <c r="AG1485" t="s">
        <v>21</v>
      </c>
      <c r="AH1485">
        <v>5824</v>
      </c>
      <c r="AI1485">
        <v>1</v>
      </c>
      <c r="AJ1485">
        <v>5541</v>
      </c>
      <c r="AL1485" t="s">
        <v>8312</v>
      </c>
      <c r="AO1485" t="s">
        <v>667</v>
      </c>
      <c r="AS1485" t="s">
        <v>26</v>
      </c>
      <c r="AU1485">
        <v>5824</v>
      </c>
      <c r="AV1485">
        <v>5824</v>
      </c>
      <c r="AW1485">
        <v>5824</v>
      </c>
      <c r="AX1485">
        <v>2</v>
      </c>
      <c r="AY1485">
        <v>2</v>
      </c>
      <c r="AZ1485">
        <v>400</v>
      </c>
      <c r="BB1485">
        <v>748</v>
      </c>
      <c r="BG1485" t="s">
        <v>31</v>
      </c>
      <c r="BK1485" t="s">
        <v>31</v>
      </c>
      <c r="BL1485" t="s">
        <v>31</v>
      </c>
      <c r="BM1485" s="2">
        <v>42005</v>
      </c>
    </row>
    <row r="1486" spans="1:65">
      <c r="A1486" t="s">
        <v>4105</v>
      </c>
      <c r="B1486">
        <v>56551</v>
      </c>
      <c r="C1486" t="s">
        <v>1908</v>
      </c>
      <c r="D1486">
        <v>6551</v>
      </c>
      <c r="E1486" t="s">
        <v>1908</v>
      </c>
      <c r="F1486" t="s">
        <v>7560</v>
      </c>
      <c r="G1486">
        <v>8</v>
      </c>
      <c r="H1486" t="s">
        <v>7436</v>
      </c>
      <c r="I1486" t="s">
        <v>7561</v>
      </c>
      <c r="J1486" t="s">
        <v>6877</v>
      </c>
      <c r="K1486" t="s">
        <v>190</v>
      </c>
      <c r="M1486">
        <v>353100</v>
      </c>
      <c r="N1486">
        <v>1.1000000000000001</v>
      </c>
      <c r="O1486">
        <v>388.41</v>
      </c>
      <c r="Q1486" t="s">
        <v>1749</v>
      </c>
      <c r="R1486" s="2">
        <v>44927</v>
      </c>
      <c r="S1486">
        <v>5510</v>
      </c>
      <c r="T1486" s="2">
        <v>44562</v>
      </c>
      <c r="U1486" t="s">
        <v>6990</v>
      </c>
      <c r="V1486" t="s">
        <v>6991</v>
      </c>
      <c r="W1486">
        <v>0</v>
      </c>
      <c r="Y1486">
        <v>204</v>
      </c>
      <c r="Z1486" s="2">
        <v>42005</v>
      </c>
      <c r="AF1486" t="s">
        <v>20</v>
      </c>
      <c r="AG1486" t="s">
        <v>21</v>
      </c>
      <c r="AH1486">
        <v>5828</v>
      </c>
      <c r="AI1486">
        <v>1</v>
      </c>
      <c r="AJ1486">
        <v>5541</v>
      </c>
      <c r="AK1486" t="s">
        <v>8313</v>
      </c>
      <c r="AL1486" t="s">
        <v>8314</v>
      </c>
      <c r="AM1486" t="s">
        <v>8315</v>
      </c>
      <c r="AN1486" t="s">
        <v>8316</v>
      </c>
      <c r="AS1486" t="s">
        <v>26</v>
      </c>
      <c r="AU1486">
        <v>5828</v>
      </c>
      <c r="AV1486">
        <v>5828</v>
      </c>
      <c r="AW1486">
        <v>5828</v>
      </c>
      <c r="AX1486">
        <v>1</v>
      </c>
      <c r="AY1486">
        <v>1</v>
      </c>
      <c r="AZ1486">
        <v>400</v>
      </c>
      <c r="BB1486">
        <v>748</v>
      </c>
      <c r="BE1486" t="s">
        <v>4107</v>
      </c>
      <c r="BF1486" t="s">
        <v>4107</v>
      </c>
      <c r="BG1486" t="s">
        <v>32</v>
      </c>
      <c r="BH1486" t="s">
        <v>645</v>
      </c>
      <c r="BK1486" t="s">
        <v>31</v>
      </c>
      <c r="BL1486" t="s">
        <v>31</v>
      </c>
      <c r="BM1486" s="2">
        <v>42005</v>
      </c>
    </row>
    <row r="1487" spans="1:65">
      <c r="A1487" t="s">
        <v>4105</v>
      </c>
      <c r="B1487">
        <v>56551</v>
      </c>
      <c r="C1487" t="s">
        <v>1908</v>
      </c>
      <c r="D1487">
        <v>6551</v>
      </c>
      <c r="E1487" t="s">
        <v>1908</v>
      </c>
      <c r="F1487" t="s">
        <v>7560</v>
      </c>
      <c r="G1487">
        <v>8</v>
      </c>
      <c r="H1487" t="s">
        <v>7436</v>
      </c>
      <c r="I1487" t="s">
        <v>7561</v>
      </c>
      <c r="J1487" t="s">
        <v>6877</v>
      </c>
      <c r="K1487" t="s">
        <v>190</v>
      </c>
      <c r="M1487">
        <v>170400</v>
      </c>
      <c r="N1487">
        <v>1.1000000000000001</v>
      </c>
      <c r="O1487">
        <v>187.44</v>
      </c>
      <c r="Q1487" t="s">
        <v>1749</v>
      </c>
      <c r="R1487" s="2">
        <v>44927</v>
      </c>
      <c r="S1487">
        <v>5510</v>
      </c>
      <c r="T1487" s="2">
        <v>44562</v>
      </c>
      <c r="U1487" t="s">
        <v>6990</v>
      </c>
      <c r="V1487" t="s">
        <v>6991</v>
      </c>
      <c r="W1487">
        <v>0</v>
      </c>
      <c r="Y1487">
        <v>204</v>
      </c>
      <c r="Z1487" s="2">
        <v>42005</v>
      </c>
      <c r="AF1487" t="s">
        <v>20</v>
      </c>
      <c r="AG1487" t="s">
        <v>21</v>
      </c>
      <c r="AH1487">
        <v>5828</v>
      </c>
      <c r="AI1487">
        <v>1</v>
      </c>
      <c r="AJ1487">
        <v>5541</v>
      </c>
      <c r="AK1487" t="s">
        <v>8313</v>
      </c>
      <c r="AL1487" t="s">
        <v>8314</v>
      </c>
      <c r="AM1487" t="s">
        <v>8315</v>
      </c>
      <c r="AN1487" t="s">
        <v>8316</v>
      </c>
      <c r="AS1487" t="s">
        <v>26</v>
      </c>
      <c r="AU1487">
        <v>5828</v>
      </c>
      <c r="AV1487">
        <v>5828</v>
      </c>
      <c r="AW1487">
        <v>5828</v>
      </c>
      <c r="AX1487">
        <v>2</v>
      </c>
      <c r="AY1487">
        <v>2</v>
      </c>
      <c r="AZ1487">
        <v>400</v>
      </c>
      <c r="BB1487">
        <v>748</v>
      </c>
      <c r="BE1487" t="s">
        <v>4107</v>
      </c>
      <c r="BF1487" t="s">
        <v>4107</v>
      </c>
      <c r="BG1487" t="s">
        <v>32</v>
      </c>
      <c r="BH1487" t="s">
        <v>645</v>
      </c>
      <c r="BK1487" t="s">
        <v>31</v>
      </c>
      <c r="BL1487" t="s">
        <v>31</v>
      </c>
      <c r="BM1487" s="2">
        <v>42005</v>
      </c>
    </row>
    <row r="1488" spans="1:65">
      <c r="A1488" t="s">
        <v>4105</v>
      </c>
      <c r="B1488">
        <v>56551</v>
      </c>
      <c r="C1488" t="s">
        <v>1908</v>
      </c>
      <c r="D1488">
        <v>6551</v>
      </c>
      <c r="E1488" t="s">
        <v>1908</v>
      </c>
      <c r="F1488" t="s">
        <v>7560</v>
      </c>
      <c r="G1488">
        <v>8</v>
      </c>
      <c r="H1488" t="s">
        <v>7436</v>
      </c>
      <c r="I1488" t="s">
        <v>7561</v>
      </c>
      <c r="J1488" t="s">
        <v>6877</v>
      </c>
      <c r="K1488" t="s">
        <v>190</v>
      </c>
      <c r="M1488">
        <v>33500</v>
      </c>
      <c r="N1488">
        <v>1.1000000000000001</v>
      </c>
      <c r="O1488">
        <v>36.85</v>
      </c>
      <c r="Q1488" t="s">
        <v>1749</v>
      </c>
      <c r="R1488" s="2">
        <v>44927</v>
      </c>
      <c r="S1488">
        <v>5510</v>
      </c>
      <c r="T1488" s="2">
        <v>44562</v>
      </c>
      <c r="U1488" t="s">
        <v>6990</v>
      </c>
      <c r="V1488" t="s">
        <v>6991</v>
      </c>
      <c r="W1488">
        <v>0</v>
      </c>
      <c r="Y1488">
        <v>204</v>
      </c>
      <c r="Z1488" s="2">
        <v>42005</v>
      </c>
      <c r="AF1488" t="s">
        <v>20</v>
      </c>
      <c r="AG1488" t="s">
        <v>21</v>
      </c>
      <c r="AH1488">
        <v>5828</v>
      </c>
      <c r="AI1488">
        <v>1</v>
      </c>
      <c r="AJ1488">
        <v>5541</v>
      </c>
      <c r="AK1488" t="s">
        <v>8313</v>
      </c>
      <c r="AL1488" t="s">
        <v>8314</v>
      </c>
      <c r="AM1488" t="s">
        <v>8315</v>
      </c>
      <c r="AN1488" t="s">
        <v>8316</v>
      </c>
      <c r="AS1488" t="s">
        <v>26</v>
      </c>
      <c r="AU1488">
        <v>5828</v>
      </c>
      <c r="AV1488">
        <v>5828</v>
      </c>
      <c r="AW1488">
        <v>5828</v>
      </c>
      <c r="AX1488">
        <v>3</v>
      </c>
      <c r="AY1488">
        <v>3</v>
      </c>
      <c r="AZ1488">
        <v>400</v>
      </c>
      <c r="BB1488">
        <v>748</v>
      </c>
      <c r="BE1488" t="s">
        <v>4107</v>
      </c>
      <c r="BF1488" t="s">
        <v>4107</v>
      </c>
      <c r="BG1488" t="s">
        <v>32</v>
      </c>
      <c r="BH1488" t="s">
        <v>645</v>
      </c>
      <c r="BK1488" t="s">
        <v>31</v>
      </c>
      <c r="BL1488" t="s">
        <v>31</v>
      </c>
      <c r="BM1488" s="2">
        <v>42005</v>
      </c>
    </row>
    <row r="1489" spans="1:65">
      <c r="A1489" t="s">
        <v>4105</v>
      </c>
      <c r="B1489">
        <v>56551</v>
      </c>
      <c r="C1489" t="s">
        <v>1908</v>
      </c>
      <c r="D1489">
        <v>6551</v>
      </c>
      <c r="E1489" t="s">
        <v>1908</v>
      </c>
      <c r="F1489" t="s">
        <v>7560</v>
      </c>
      <c r="G1489">
        <v>8</v>
      </c>
      <c r="H1489" t="s">
        <v>7436</v>
      </c>
      <c r="I1489" t="s">
        <v>7561</v>
      </c>
      <c r="J1489" t="s">
        <v>6877</v>
      </c>
      <c r="K1489" t="s">
        <v>190</v>
      </c>
      <c r="M1489">
        <v>35000</v>
      </c>
      <c r="N1489">
        <v>1.1000000000000001</v>
      </c>
      <c r="O1489">
        <v>38.5</v>
      </c>
      <c r="Q1489" t="s">
        <v>1749</v>
      </c>
      <c r="R1489" s="2">
        <v>44927</v>
      </c>
      <c r="S1489">
        <v>5510</v>
      </c>
      <c r="T1489" s="2">
        <v>44562</v>
      </c>
      <c r="U1489" t="s">
        <v>6990</v>
      </c>
      <c r="V1489" t="s">
        <v>6991</v>
      </c>
      <c r="W1489">
        <v>0</v>
      </c>
      <c r="Y1489">
        <v>204</v>
      </c>
      <c r="Z1489" s="2">
        <v>42005</v>
      </c>
      <c r="AF1489" t="s">
        <v>20</v>
      </c>
      <c r="AG1489" t="s">
        <v>21</v>
      </c>
      <c r="AH1489">
        <v>5828</v>
      </c>
      <c r="AI1489">
        <v>1</v>
      </c>
      <c r="AJ1489">
        <v>5541</v>
      </c>
      <c r="AK1489" t="s">
        <v>8313</v>
      </c>
      <c r="AL1489" t="s">
        <v>8314</v>
      </c>
      <c r="AM1489" t="s">
        <v>8315</v>
      </c>
      <c r="AN1489" t="s">
        <v>8316</v>
      </c>
      <c r="AS1489" t="s">
        <v>26</v>
      </c>
      <c r="AU1489">
        <v>5828</v>
      </c>
      <c r="AV1489">
        <v>5828</v>
      </c>
      <c r="AW1489">
        <v>5828</v>
      </c>
      <c r="AX1489">
        <v>4</v>
      </c>
      <c r="AY1489">
        <v>4</v>
      </c>
      <c r="AZ1489">
        <v>400</v>
      </c>
      <c r="BB1489">
        <v>748</v>
      </c>
      <c r="BE1489" t="s">
        <v>4107</v>
      </c>
      <c r="BF1489" t="s">
        <v>4107</v>
      </c>
      <c r="BG1489" t="s">
        <v>32</v>
      </c>
      <c r="BH1489" t="s">
        <v>645</v>
      </c>
      <c r="BK1489" t="s">
        <v>31</v>
      </c>
      <c r="BL1489" t="s">
        <v>31</v>
      </c>
      <c r="BM1489" s="2">
        <v>42005</v>
      </c>
    </row>
    <row r="1490" spans="1:65">
      <c r="A1490">
        <v>69039</v>
      </c>
      <c r="B1490">
        <v>56551</v>
      </c>
      <c r="C1490" t="s">
        <v>1908</v>
      </c>
      <c r="D1490">
        <v>6551</v>
      </c>
      <c r="E1490" t="s">
        <v>1908</v>
      </c>
      <c r="F1490" t="s">
        <v>474</v>
      </c>
      <c r="G1490">
        <v>280</v>
      </c>
      <c r="I1490" t="s">
        <v>7850</v>
      </c>
      <c r="J1490" t="s">
        <v>6883</v>
      </c>
      <c r="K1490" t="s">
        <v>200</v>
      </c>
      <c r="L1490" t="s">
        <v>27</v>
      </c>
      <c r="M1490">
        <v>4570200</v>
      </c>
      <c r="N1490">
        <v>1.1000000000000001</v>
      </c>
      <c r="O1490">
        <v>5027.22</v>
      </c>
      <c r="Q1490" t="s">
        <v>2186</v>
      </c>
      <c r="R1490" s="2">
        <v>44927</v>
      </c>
      <c r="S1490">
        <v>5510</v>
      </c>
      <c r="T1490" s="2">
        <v>44562</v>
      </c>
      <c r="U1490" t="s">
        <v>6990</v>
      </c>
      <c r="V1490" t="s">
        <v>6991</v>
      </c>
      <c r="W1490">
        <v>0</v>
      </c>
      <c r="Y1490">
        <v>204</v>
      </c>
      <c r="Z1490" s="2">
        <v>42005</v>
      </c>
      <c r="AE1490" t="s">
        <v>7850</v>
      </c>
      <c r="AF1490" t="s">
        <v>20</v>
      </c>
      <c r="AG1490" t="s">
        <v>21</v>
      </c>
      <c r="AH1490">
        <v>5829</v>
      </c>
      <c r="AI1490">
        <v>1</v>
      </c>
      <c r="AJ1490">
        <v>5540</v>
      </c>
      <c r="AO1490" t="s">
        <v>474</v>
      </c>
      <c r="AS1490" t="s">
        <v>26</v>
      </c>
      <c r="AU1490">
        <v>5829</v>
      </c>
      <c r="AV1490">
        <v>5829</v>
      </c>
      <c r="AW1490">
        <v>5829</v>
      </c>
      <c r="AX1490">
        <v>1</v>
      </c>
      <c r="AY1490">
        <v>1</v>
      </c>
      <c r="AZ1490">
        <v>400</v>
      </c>
      <c r="BB1490">
        <v>748</v>
      </c>
      <c r="BE1490" t="s">
        <v>2188</v>
      </c>
      <c r="BF1490" t="s">
        <v>2188</v>
      </c>
      <c r="BG1490" t="s">
        <v>31</v>
      </c>
      <c r="BK1490" t="s">
        <v>31</v>
      </c>
      <c r="BL1490" t="s">
        <v>31</v>
      </c>
      <c r="BM1490" s="2">
        <v>42005</v>
      </c>
    </row>
    <row r="1491" spans="1:65">
      <c r="A1491" t="s">
        <v>3989</v>
      </c>
      <c r="B1491">
        <v>56551</v>
      </c>
      <c r="C1491" t="s">
        <v>1908</v>
      </c>
      <c r="D1491">
        <v>6551</v>
      </c>
      <c r="E1491" t="s">
        <v>1908</v>
      </c>
      <c r="F1491" t="s">
        <v>7634</v>
      </c>
      <c r="G1491">
        <v>17</v>
      </c>
      <c r="I1491" t="s">
        <v>8317</v>
      </c>
      <c r="J1491" t="s">
        <v>6883</v>
      </c>
      <c r="K1491" t="s">
        <v>200</v>
      </c>
      <c r="L1491" t="s">
        <v>27</v>
      </c>
      <c r="M1491">
        <v>1678700</v>
      </c>
      <c r="N1491">
        <v>1.1000000000000001</v>
      </c>
      <c r="O1491">
        <v>1846.57</v>
      </c>
      <c r="Q1491" t="s">
        <v>3990</v>
      </c>
      <c r="R1491" s="2">
        <v>44927</v>
      </c>
      <c r="S1491">
        <v>5510</v>
      </c>
      <c r="T1491" s="2">
        <v>44562</v>
      </c>
      <c r="U1491" t="s">
        <v>6990</v>
      </c>
      <c r="V1491" t="s">
        <v>6991</v>
      </c>
      <c r="W1491">
        <v>0</v>
      </c>
      <c r="Y1491">
        <v>204</v>
      </c>
      <c r="Z1491" s="2">
        <v>42005</v>
      </c>
      <c r="AE1491" t="s">
        <v>8317</v>
      </c>
      <c r="AF1491" t="s">
        <v>20</v>
      </c>
      <c r="AG1491" t="s">
        <v>21</v>
      </c>
      <c r="AH1491">
        <v>5830</v>
      </c>
      <c r="AI1491">
        <v>1</v>
      </c>
      <c r="AJ1491">
        <v>5540</v>
      </c>
      <c r="AK1491" t="s">
        <v>8318</v>
      </c>
      <c r="AO1491" t="s">
        <v>7634</v>
      </c>
      <c r="AS1491" t="s">
        <v>1917</v>
      </c>
      <c r="AU1491">
        <v>5830</v>
      </c>
      <c r="AV1491">
        <v>5830</v>
      </c>
      <c r="AW1491">
        <v>5830</v>
      </c>
      <c r="AX1491">
        <v>1</v>
      </c>
      <c r="AY1491">
        <v>1</v>
      </c>
      <c r="AZ1491">
        <v>400</v>
      </c>
      <c r="BB1491">
        <v>748</v>
      </c>
      <c r="BE1491" t="s">
        <v>3993</v>
      </c>
      <c r="BF1491" t="s">
        <v>3993</v>
      </c>
      <c r="BG1491" t="s">
        <v>31</v>
      </c>
      <c r="BK1491" t="s">
        <v>31</v>
      </c>
      <c r="BL1491" t="s">
        <v>31</v>
      </c>
      <c r="BM1491" s="2">
        <v>42005</v>
      </c>
    </row>
    <row r="1492" spans="1:65">
      <c r="A1492">
        <v>51408</v>
      </c>
      <c r="B1492">
        <v>56551</v>
      </c>
      <c r="C1492" t="s">
        <v>1908</v>
      </c>
      <c r="D1492">
        <v>6551</v>
      </c>
      <c r="E1492" t="s">
        <v>1908</v>
      </c>
      <c r="F1492" t="s">
        <v>8319</v>
      </c>
      <c r="G1492">
        <v>9</v>
      </c>
      <c r="I1492" t="s">
        <v>8320</v>
      </c>
      <c r="J1492" t="s">
        <v>6883</v>
      </c>
      <c r="K1492" t="s">
        <v>493</v>
      </c>
      <c r="L1492" t="s">
        <v>27</v>
      </c>
      <c r="M1492">
        <v>2226600</v>
      </c>
      <c r="N1492">
        <v>1.1000000000000001</v>
      </c>
      <c r="O1492">
        <v>2449.2600000000002</v>
      </c>
      <c r="Q1492" t="s">
        <v>2042</v>
      </c>
      <c r="R1492" s="2">
        <v>44927</v>
      </c>
      <c r="S1492">
        <v>5510</v>
      </c>
      <c r="T1492" s="2">
        <v>44562</v>
      </c>
      <c r="U1492" t="s">
        <v>6990</v>
      </c>
      <c r="V1492" t="s">
        <v>6991</v>
      </c>
      <c r="W1492">
        <v>0</v>
      </c>
      <c r="Y1492">
        <v>204</v>
      </c>
      <c r="Z1492" s="2">
        <v>42005</v>
      </c>
      <c r="AE1492" t="s">
        <v>8320</v>
      </c>
      <c r="AF1492" t="s">
        <v>20</v>
      </c>
      <c r="AG1492" t="s">
        <v>21</v>
      </c>
      <c r="AH1492">
        <v>5831</v>
      </c>
      <c r="AI1492">
        <v>1</v>
      </c>
      <c r="AJ1492">
        <v>5540</v>
      </c>
      <c r="AO1492" t="s">
        <v>8319</v>
      </c>
      <c r="AS1492" t="s">
        <v>1917</v>
      </c>
      <c r="AU1492">
        <v>5831</v>
      </c>
      <c r="AV1492">
        <v>5831</v>
      </c>
      <c r="AW1492">
        <v>5831</v>
      </c>
      <c r="AX1492">
        <v>1</v>
      </c>
      <c r="AY1492">
        <v>1</v>
      </c>
      <c r="AZ1492">
        <v>400</v>
      </c>
      <c r="BB1492">
        <v>748</v>
      </c>
      <c r="BG1492" t="s">
        <v>32</v>
      </c>
      <c r="BH1492" t="s">
        <v>34</v>
      </c>
      <c r="BK1492" t="s">
        <v>31</v>
      </c>
      <c r="BL1492" t="s">
        <v>31</v>
      </c>
      <c r="BM1492" s="2">
        <v>42005</v>
      </c>
    </row>
    <row r="1493" spans="1:65">
      <c r="A1493">
        <v>93325</v>
      </c>
      <c r="B1493">
        <v>56551</v>
      </c>
      <c r="C1493" t="s">
        <v>1908</v>
      </c>
      <c r="D1493">
        <v>6551</v>
      </c>
      <c r="E1493" t="s">
        <v>1908</v>
      </c>
      <c r="F1493" t="s">
        <v>8130</v>
      </c>
      <c r="G1493">
        <v>709</v>
      </c>
      <c r="I1493" t="s">
        <v>8321</v>
      </c>
      <c r="J1493" t="s">
        <v>6883</v>
      </c>
      <c r="K1493" t="s">
        <v>206</v>
      </c>
      <c r="M1493">
        <v>151700</v>
      </c>
      <c r="N1493">
        <v>1.1000000000000001</v>
      </c>
      <c r="O1493">
        <v>166.87</v>
      </c>
      <c r="Q1493" t="s">
        <v>2432</v>
      </c>
      <c r="R1493" s="2">
        <v>44927</v>
      </c>
      <c r="S1493">
        <v>5510</v>
      </c>
      <c r="T1493" s="2">
        <v>44562</v>
      </c>
      <c r="U1493" t="s">
        <v>6990</v>
      </c>
      <c r="V1493" t="s">
        <v>6991</v>
      </c>
      <c r="W1493">
        <v>0</v>
      </c>
      <c r="Y1493">
        <v>204</v>
      </c>
      <c r="Z1493" s="2">
        <v>42005</v>
      </c>
      <c r="AE1493" t="s">
        <v>8321</v>
      </c>
      <c r="AF1493" t="s">
        <v>20</v>
      </c>
      <c r="AG1493" t="s">
        <v>21</v>
      </c>
      <c r="AH1493">
        <v>5837</v>
      </c>
      <c r="AI1493">
        <v>1</v>
      </c>
      <c r="AJ1493">
        <v>5540</v>
      </c>
      <c r="AO1493" t="s">
        <v>8130</v>
      </c>
      <c r="AS1493" t="s">
        <v>26</v>
      </c>
      <c r="AU1493">
        <v>5837</v>
      </c>
      <c r="AV1493">
        <v>5837</v>
      </c>
      <c r="AW1493">
        <v>5837</v>
      </c>
      <c r="AX1493">
        <v>1</v>
      </c>
      <c r="AY1493">
        <v>1</v>
      </c>
      <c r="AZ1493">
        <v>400</v>
      </c>
      <c r="BB1493">
        <v>748</v>
      </c>
      <c r="BG1493" t="s">
        <v>31</v>
      </c>
      <c r="BK1493" t="s">
        <v>31</v>
      </c>
      <c r="BL1493" t="s">
        <v>31</v>
      </c>
      <c r="BM1493" s="2">
        <v>42005</v>
      </c>
    </row>
    <row r="1494" spans="1:65">
      <c r="A1494" t="s">
        <v>3685</v>
      </c>
      <c r="B1494">
        <v>50400</v>
      </c>
      <c r="C1494" t="s">
        <v>1908</v>
      </c>
      <c r="D1494">
        <v>6551</v>
      </c>
      <c r="E1494" t="s">
        <v>1908</v>
      </c>
      <c r="F1494" t="s">
        <v>7183</v>
      </c>
      <c r="G1494">
        <v>115</v>
      </c>
      <c r="H1494">
        <v>-131</v>
      </c>
      <c r="I1494" t="s">
        <v>7184</v>
      </c>
      <c r="J1494" t="s">
        <v>6883</v>
      </c>
      <c r="K1494" t="s">
        <v>430</v>
      </c>
      <c r="L1494" t="s">
        <v>27</v>
      </c>
      <c r="M1494">
        <v>31802885</v>
      </c>
      <c r="N1494">
        <v>0.99</v>
      </c>
      <c r="O1494">
        <v>31484.86</v>
      </c>
      <c r="Q1494" t="s">
        <v>3686</v>
      </c>
      <c r="R1494" s="2">
        <v>44927</v>
      </c>
      <c r="S1494">
        <v>5510</v>
      </c>
      <c r="T1494" s="2">
        <v>44562</v>
      </c>
      <c r="U1494" t="s">
        <v>6990</v>
      </c>
      <c r="V1494" t="s">
        <v>6991</v>
      </c>
      <c r="W1494">
        <v>0</v>
      </c>
      <c r="Y1494">
        <v>204</v>
      </c>
      <c r="Z1494" s="2">
        <v>28856</v>
      </c>
      <c r="AD1494" t="s">
        <v>3688</v>
      </c>
      <c r="AE1494" t="s">
        <v>7184</v>
      </c>
      <c r="AF1494" t="s">
        <v>20</v>
      </c>
      <c r="AG1494" t="s">
        <v>21</v>
      </c>
      <c r="AH1494">
        <v>5844</v>
      </c>
      <c r="AI1494">
        <v>1</v>
      </c>
      <c r="AJ1494">
        <v>5540</v>
      </c>
      <c r="AO1494" t="s">
        <v>7183</v>
      </c>
      <c r="AS1494" t="s">
        <v>26</v>
      </c>
      <c r="AU1494">
        <v>5844</v>
      </c>
      <c r="AV1494">
        <v>5844</v>
      </c>
      <c r="AW1494">
        <v>5844</v>
      </c>
      <c r="AY1494">
        <v>5</v>
      </c>
      <c r="AZ1494">
        <v>400</v>
      </c>
      <c r="BB1494">
        <v>748</v>
      </c>
      <c r="BC1494">
        <v>379</v>
      </c>
      <c r="BG1494" t="s">
        <v>31</v>
      </c>
      <c r="BK1494" t="s">
        <v>31</v>
      </c>
      <c r="BL1494" t="s">
        <v>31</v>
      </c>
      <c r="BM1494" s="2">
        <v>28856</v>
      </c>
    </row>
    <row r="1495" spans="1:65">
      <c r="A1495" t="s">
        <v>3689</v>
      </c>
      <c r="B1495">
        <v>10000</v>
      </c>
      <c r="C1495" t="s">
        <v>1908</v>
      </c>
      <c r="D1495">
        <v>6551</v>
      </c>
      <c r="E1495" t="s">
        <v>1908</v>
      </c>
      <c r="F1495" t="s">
        <v>7183</v>
      </c>
      <c r="G1495">
        <v>115</v>
      </c>
      <c r="H1495">
        <v>131</v>
      </c>
      <c r="I1495" t="s">
        <v>7184</v>
      </c>
      <c r="J1495" t="s">
        <v>6883</v>
      </c>
      <c r="K1495" t="s">
        <v>430</v>
      </c>
      <c r="M1495">
        <v>18904575</v>
      </c>
      <c r="N1495">
        <v>0.2</v>
      </c>
      <c r="O1495">
        <v>3780.92</v>
      </c>
      <c r="Q1495" t="s">
        <v>3690</v>
      </c>
      <c r="R1495" s="2">
        <v>44927</v>
      </c>
      <c r="S1495">
        <v>5500</v>
      </c>
      <c r="T1495" s="2">
        <v>44562</v>
      </c>
      <c r="U1495" t="s">
        <v>6990</v>
      </c>
      <c r="V1495" t="s">
        <v>6991</v>
      </c>
      <c r="W1495">
        <v>0</v>
      </c>
      <c r="Y1495">
        <v>204</v>
      </c>
      <c r="Z1495" s="2">
        <v>41640</v>
      </c>
      <c r="AD1495" t="s">
        <v>3688</v>
      </c>
      <c r="AE1495" t="s">
        <v>7184</v>
      </c>
      <c r="AF1495" t="s">
        <v>179</v>
      </c>
      <c r="AG1495" t="s">
        <v>180</v>
      </c>
      <c r="AH1495">
        <v>5845</v>
      </c>
      <c r="AJ1495">
        <v>5540</v>
      </c>
      <c r="AO1495" t="s">
        <v>8322</v>
      </c>
      <c r="AS1495" t="s">
        <v>7401</v>
      </c>
      <c r="AU1495">
        <v>5845</v>
      </c>
      <c r="AV1495">
        <v>5845</v>
      </c>
      <c r="AW1495">
        <v>5845</v>
      </c>
      <c r="AX1495">
        <v>1</v>
      </c>
      <c r="AY1495">
        <v>1</v>
      </c>
      <c r="AZ1495">
        <v>400</v>
      </c>
      <c r="BA1495">
        <v>379</v>
      </c>
      <c r="BK1495" t="s">
        <v>31</v>
      </c>
      <c r="BL1495" t="s">
        <v>31</v>
      </c>
      <c r="BM1495" s="2">
        <v>41640</v>
      </c>
    </row>
    <row r="1496" spans="1:65">
      <c r="A1496" t="s">
        <v>3689</v>
      </c>
      <c r="B1496">
        <v>10000</v>
      </c>
      <c r="C1496" t="s">
        <v>1908</v>
      </c>
      <c r="D1496">
        <v>6551</v>
      </c>
      <c r="E1496" t="s">
        <v>1908</v>
      </c>
      <c r="F1496" t="s">
        <v>7181</v>
      </c>
      <c r="G1496">
        <v>2</v>
      </c>
      <c r="H1496">
        <f>-4-6</f>
        <v>-10</v>
      </c>
      <c r="I1496" t="s">
        <v>7182</v>
      </c>
      <c r="J1496" t="s">
        <v>6883</v>
      </c>
      <c r="M1496">
        <v>0</v>
      </c>
      <c r="N1496">
        <v>0</v>
      </c>
      <c r="O1496">
        <v>0</v>
      </c>
      <c r="Q1496" t="s">
        <v>3690</v>
      </c>
      <c r="R1496" s="2">
        <v>44927</v>
      </c>
      <c r="S1496">
        <v>5500</v>
      </c>
      <c r="T1496" s="2">
        <v>44562</v>
      </c>
      <c r="U1496" t="s">
        <v>6990</v>
      </c>
      <c r="V1496" t="s">
        <v>6991</v>
      </c>
      <c r="W1496">
        <v>0</v>
      </c>
      <c r="Y1496">
        <v>175</v>
      </c>
      <c r="Z1496" s="2">
        <v>41640</v>
      </c>
      <c r="AD1496" t="s">
        <v>3688</v>
      </c>
      <c r="AE1496" t="s">
        <v>7184</v>
      </c>
      <c r="AF1496" t="s">
        <v>179</v>
      </c>
      <c r="AG1496" t="s">
        <v>180</v>
      </c>
      <c r="AH1496">
        <v>5845</v>
      </c>
      <c r="AJ1496">
        <v>5540</v>
      </c>
      <c r="AO1496" t="s">
        <v>8322</v>
      </c>
      <c r="AS1496" t="s">
        <v>7401</v>
      </c>
      <c r="AU1496">
        <v>5845</v>
      </c>
      <c r="AV1496">
        <v>5845</v>
      </c>
      <c r="AW1496">
        <v>5845</v>
      </c>
      <c r="AX1496">
        <v>2</v>
      </c>
      <c r="AY1496">
        <v>2</v>
      </c>
      <c r="AZ1496">
        <v>400</v>
      </c>
      <c r="BA1496">
        <v>379</v>
      </c>
      <c r="BK1496" t="s">
        <v>31</v>
      </c>
      <c r="BL1496" t="s">
        <v>31</v>
      </c>
      <c r="BM1496" s="2">
        <v>41640</v>
      </c>
    </row>
    <row r="1497" spans="1:65">
      <c r="A1497">
        <v>107303</v>
      </c>
      <c r="B1497">
        <v>56551</v>
      </c>
      <c r="C1497" t="s">
        <v>1908</v>
      </c>
      <c r="D1497">
        <v>6551</v>
      </c>
      <c r="E1497" t="s">
        <v>1908</v>
      </c>
      <c r="F1497" t="s">
        <v>8323</v>
      </c>
      <c r="G1497">
        <v>1</v>
      </c>
      <c r="I1497" t="s">
        <v>8324</v>
      </c>
      <c r="J1497" t="s">
        <v>6883</v>
      </c>
      <c r="K1497" t="s">
        <v>1344</v>
      </c>
      <c r="M1497">
        <v>14280000</v>
      </c>
      <c r="N1497">
        <v>1.1000000000000001</v>
      </c>
      <c r="O1497">
        <v>15708</v>
      </c>
      <c r="Q1497" t="s">
        <v>2740</v>
      </c>
      <c r="R1497" s="2">
        <v>44927</v>
      </c>
      <c r="S1497">
        <v>5510</v>
      </c>
      <c r="T1497" s="2">
        <v>44562</v>
      </c>
      <c r="U1497" t="s">
        <v>6990</v>
      </c>
      <c r="V1497" t="s">
        <v>6991</v>
      </c>
      <c r="W1497">
        <v>0</v>
      </c>
      <c r="Y1497">
        <v>204</v>
      </c>
      <c r="Z1497" s="2">
        <v>42005</v>
      </c>
      <c r="AC1497" s="2">
        <v>45631</v>
      </c>
      <c r="AE1497" t="s">
        <v>8324</v>
      </c>
      <c r="AF1497" t="s">
        <v>20</v>
      </c>
      <c r="AG1497" t="s">
        <v>21</v>
      </c>
      <c r="AH1497">
        <v>5847</v>
      </c>
      <c r="AI1497">
        <v>1</v>
      </c>
      <c r="AJ1497">
        <v>5540</v>
      </c>
      <c r="AO1497" t="s">
        <v>8323</v>
      </c>
      <c r="AS1497" t="s">
        <v>26</v>
      </c>
      <c r="AU1497">
        <v>5847</v>
      </c>
      <c r="AV1497">
        <v>5847</v>
      </c>
      <c r="AW1497">
        <v>5847</v>
      </c>
      <c r="AX1497">
        <v>1</v>
      </c>
      <c r="AY1497">
        <v>1</v>
      </c>
      <c r="AZ1497">
        <v>400</v>
      </c>
      <c r="BB1497">
        <v>748</v>
      </c>
      <c r="BE1497" t="s">
        <v>2743</v>
      </c>
      <c r="BF1497" t="s">
        <v>2743</v>
      </c>
      <c r="BG1497" t="s">
        <v>31</v>
      </c>
      <c r="BK1497" t="s">
        <v>31</v>
      </c>
      <c r="BL1497" t="s">
        <v>31</v>
      </c>
      <c r="BM1497" s="2">
        <v>42005</v>
      </c>
    </row>
    <row r="1498" spans="1:65">
      <c r="A1498">
        <v>98108</v>
      </c>
      <c r="B1498">
        <v>56551</v>
      </c>
      <c r="C1498" t="s">
        <v>1908</v>
      </c>
      <c r="D1498">
        <v>6551</v>
      </c>
      <c r="E1498" t="s">
        <v>1908</v>
      </c>
      <c r="F1498" t="s">
        <v>8325</v>
      </c>
      <c r="G1498">
        <v>2</v>
      </c>
      <c r="H1498" t="s">
        <v>6895</v>
      </c>
      <c r="I1498" t="s">
        <v>8326</v>
      </c>
      <c r="J1498" t="s">
        <v>6883</v>
      </c>
      <c r="K1498" t="s">
        <v>360</v>
      </c>
      <c r="M1498">
        <v>766200</v>
      </c>
      <c r="N1498">
        <v>1.1000000000000001</v>
      </c>
      <c r="O1498">
        <v>842.82</v>
      </c>
      <c r="Q1498" t="s">
        <v>2469</v>
      </c>
      <c r="R1498" s="2">
        <v>44927</v>
      </c>
      <c r="S1498">
        <v>5510</v>
      </c>
      <c r="T1498" s="2">
        <v>44562</v>
      </c>
      <c r="U1498" t="s">
        <v>6990</v>
      </c>
      <c r="V1498" t="s">
        <v>6991</v>
      </c>
      <c r="W1498">
        <v>0</v>
      </c>
      <c r="Y1498">
        <v>204</v>
      </c>
      <c r="Z1498" s="2">
        <v>42005</v>
      </c>
      <c r="AE1498" t="s">
        <v>8326</v>
      </c>
      <c r="AF1498" t="s">
        <v>20</v>
      </c>
      <c r="AG1498" t="s">
        <v>21</v>
      </c>
      <c r="AH1498">
        <v>5848</v>
      </c>
      <c r="AI1498">
        <v>1</v>
      </c>
      <c r="AJ1498">
        <v>5540</v>
      </c>
      <c r="AO1498" t="s">
        <v>8325</v>
      </c>
      <c r="AS1498" t="s">
        <v>26</v>
      </c>
      <c r="AU1498">
        <v>5848</v>
      </c>
      <c r="AV1498">
        <v>5848</v>
      </c>
      <c r="AW1498">
        <v>5848</v>
      </c>
      <c r="AX1498">
        <v>1</v>
      </c>
      <c r="AY1498">
        <v>1</v>
      </c>
      <c r="AZ1498">
        <v>400</v>
      </c>
      <c r="BB1498">
        <v>748</v>
      </c>
      <c r="BE1498" t="s">
        <v>2472</v>
      </c>
      <c r="BF1498" t="s">
        <v>2472</v>
      </c>
      <c r="BG1498" t="s">
        <v>31</v>
      </c>
      <c r="BK1498" t="s">
        <v>31</v>
      </c>
      <c r="BL1498" t="s">
        <v>31</v>
      </c>
      <c r="BM1498" s="2">
        <v>42005</v>
      </c>
    </row>
    <row r="1499" spans="1:65">
      <c r="A1499">
        <v>42073</v>
      </c>
      <c r="B1499">
        <v>56551</v>
      </c>
      <c r="C1499" t="s">
        <v>1908</v>
      </c>
      <c r="D1499">
        <v>6551</v>
      </c>
      <c r="E1499" t="s">
        <v>1908</v>
      </c>
      <c r="F1499" t="s">
        <v>8327</v>
      </c>
      <c r="G1499">
        <v>56</v>
      </c>
      <c r="I1499" t="s">
        <v>8328</v>
      </c>
      <c r="J1499" t="s">
        <v>6883</v>
      </c>
      <c r="K1499" t="s">
        <v>200</v>
      </c>
      <c r="M1499">
        <v>9353700</v>
      </c>
      <c r="N1499">
        <v>1.1000000000000001</v>
      </c>
      <c r="O1499">
        <v>10289.07</v>
      </c>
      <c r="Q1499" t="s">
        <v>2003</v>
      </c>
      <c r="R1499" s="2">
        <v>44927</v>
      </c>
      <c r="S1499">
        <v>5510</v>
      </c>
      <c r="T1499" s="2">
        <v>44562</v>
      </c>
      <c r="U1499" t="s">
        <v>6990</v>
      </c>
      <c r="V1499" t="s">
        <v>6991</v>
      </c>
      <c r="W1499">
        <v>0</v>
      </c>
      <c r="Y1499">
        <v>204</v>
      </c>
      <c r="Z1499" s="2">
        <v>42005</v>
      </c>
      <c r="AF1499" t="s">
        <v>20</v>
      </c>
      <c r="AG1499" t="s">
        <v>21</v>
      </c>
      <c r="AH1499">
        <v>5853</v>
      </c>
      <c r="AI1499">
        <v>1</v>
      </c>
      <c r="AJ1499">
        <v>5540</v>
      </c>
      <c r="AO1499" t="s">
        <v>8327</v>
      </c>
      <c r="AS1499" t="s">
        <v>26</v>
      </c>
      <c r="AU1499">
        <v>5853</v>
      </c>
      <c r="AV1499">
        <v>5853</v>
      </c>
      <c r="AW1499">
        <v>5853</v>
      </c>
      <c r="AX1499">
        <v>1</v>
      </c>
      <c r="AY1499">
        <v>1</v>
      </c>
      <c r="AZ1499">
        <v>400</v>
      </c>
      <c r="BB1499">
        <v>748</v>
      </c>
      <c r="BE1499" t="s">
        <v>2006</v>
      </c>
      <c r="BF1499" t="s">
        <v>2006</v>
      </c>
      <c r="BG1499" t="s">
        <v>31</v>
      </c>
      <c r="BK1499" t="s">
        <v>31</v>
      </c>
      <c r="BL1499" t="s">
        <v>31</v>
      </c>
      <c r="BM1499" s="2">
        <v>42005</v>
      </c>
    </row>
    <row r="1500" spans="1:65">
      <c r="A1500">
        <v>107388</v>
      </c>
      <c r="B1500">
        <v>56551</v>
      </c>
      <c r="C1500" t="s">
        <v>1908</v>
      </c>
      <c r="D1500">
        <v>6551</v>
      </c>
      <c r="E1500" t="s">
        <v>1908</v>
      </c>
      <c r="F1500" t="s">
        <v>8329</v>
      </c>
      <c r="G1500">
        <v>427</v>
      </c>
      <c r="I1500" t="s">
        <v>8330</v>
      </c>
      <c r="J1500" t="s">
        <v>6883</v>
      </c>
      <c r="K1500" t="s">
        <v>495</v>
      </c>
      <c r="M1500">
        <v>1410600</v>
      </c>
      <c r="N1500">
        <v>1.1000000000000001</v>
      </c>
      <c r="O1500">
        <v>1551.66</v>
      </c>
      <c r="Q1500" t="s">
        <v>2745</v>
      </c>
      <c r="R1500" s="2">
        <v>44927</v>
      </c>
      <c r="S1500">
        <v>5510</v>
      </c>
      <c r="T1500" s="2">
        <v>44562</v>
      </c>
      <c r="U1500" t="s">
        <v>6990</v>
      </c>
      <c r="V1500" t="s">
        <v>6991</v>
      </c>
      <c r="W1500">
        <v>0</v>
      </c>
      <c r="Y1500">
        <v>204</v>
      </c>
      <c r="Z1500" s="2">
        <v>42005</v>
      </c>
      <c r="AE1500" t="s">
        <v>8330</v>
      </c>
      <c r="AF1500" t="s">
        <v>20</v>
      </c>
      <c r="AG1500" t="s">
        <v>21</v>
      </c>
      <c r="AH1500">
        <v>5854</v>
      </c>
      <c r="AI1500">
        <v>1</v>
      </c>
      <c r="AJ1500">
        <v>5540</v>
      </c>
      <c r="AO1500" t="s">
        <v>8329</v>
      </c>
      <c r="AS1500" t="s">
        <v>26</v>
      </c>
      <c r="AU1500">
        <v>5854</v>
      </c>
      <c r="AV1500">
        <v>5854</v>
      </c>
      <c r="AW1500">
        <v>5854</v>
      </c>
      <c r="AX1500">
        <v>1</v>
      </c>
      <c r="AY1500">
        <v>1</v>
      </c>
      <c r="AZ1500">
        <v>400</v>
      </c>
      <c r="BB1500">
        <v>748</v>
      </c>
      <c r="BG1500" t="s">
        <v>31</v>
      </c>
      <c r="BK1500" t="s">
        <v>31</v>
      </c>
      <c r="BL1500" t="s">
        <v>31</v>
      </c>
      <c r="BM1500" s="2">
        <v>42005</v>
      </c>
    </row>
    <row r="1501" spans="1:65">
      <c r="A1501">
        <v>107390</v>
      </c>
      <c r="B1501">
        <v>56551</v>
      </c>
      <c r="C1501" t="s">
        <v>1908</v>
      </c>
      <c r="D1501">
        <v>6551</v>
      </c>
      <c r="E1501" t="s">
        <v>1908</v>
      </c>
      <c r="F1501" t="s">
        <v>5030</v>
      </c>
      <c r="G1501">
        <v>66</v>
      </c>
      <c r="I1501" t="s">
        <v>8331</v>
      </c>
      <c r="J1501" t="s">
        <v>6883</v>
      </c>
      <c r="K1501" t="s">
        <v>1528</v>
      </c>
      <c r="M1501">
        <v>406200</v>
      </c>
      <c r="N1501">
        <v>1.1000000000000001</v>
      </c>
      <c r="O1501">
        <v>446.82</v>
      </c>
      <c r="Q1501" t="s">
        <v>2749</v>
      </c>
      <c r="R1501" s="2">
        <v>44927</v>
      </c>
      <c r="S1501">
        <v>5510</v>
      </c>
      <c r="T1501" s="2">
        <v>44562</v>
      </c>
      <c r="U1501" t="s">
        <v>6990</v>
      </c>
      <c r="V1501" t="s">
        <v>6991</v>
      </c>
      <c r="W1501">
        <v>0</v>
      </c>
      <c r="Y1501">
        <v>204</v>
      </c>
      <c r="Z1501" s="2">
        <v>42005</v>
      </c>
      <c r="AE1501" t="s">
        <v>8331</v>
      </c>
      <c r="AF1501" t="s">
        <v>20</v>
      </c>
      <c r="AG1501" t="s">
        <v>21</v>
      </c>
      <c r="AH1501">
        <v>5856</v>
      </c>
      <c r="AI1501">
        <v>1</v>
      </c>
      <c r="AJ1501">
        <v>5540</v>
      </c>
      <c r="AO1501" t="s">
        <v>5030</v>
      </c>
      <c r="AS1501" t="s">
        <v>26</v>
      </c>
      <c r="AU1501">
        <v>5856</v>
      </c>
      <c r="AV1501">
        <v>5856</v>
      </c>
      <c r="AW1501">
        <v>5856</v>
      </c>
      <c r="AX1501">
        <v>1</v>
      </c>
      <c r="AY1501">
        <v>1</v>
      </c>
      <c r="AZ1501">
        <v>400</v>
      </c>
      <c r="BB1501">
        <v>748</v>
      </c>
      <c r="BG1501" t="s">
        <v>31</v>
      </c>
      <c r="BK1501" t="s">
        <v>31</v>
      </c>
      <c r="BL1501" t="s">
        <v>31</v>
      </c>
      <c r="BM1501" s="2">
        <v>42005</v>
      </c>
    </row>
    <row r="1502" spans="1:65">
      <c r="A1502">
        <v>107391</v>
      </c>
      <c r="B1502">
        <v>56551</v>
      </c>
      <c r="C1502" t="s">
        <v>1908</v>
      </c>
      <c r="D1502">
        <v>6551</v>
      </c>
      <c r="E1502" t="s">
        <v>1908</v>
      </c>
      <c r="F1502" t="s">
        <v>7018</v>
      </c>
      <c r="G1502">
        <v>278</v>
      </c>
      <c r="I1502" t="s">
        <v>8003</v>
      </c>
      <c r="J1502" t="s">
        <v>6883</v>
      </c>
      <c r="K1502" t="s">
        <v>206</v>
      </c>
      <c r="M1502">
        <v>268400</v>
      </c>
      <c r="N1502">
        <v>1.1000000000000001</v>
      </c>
      <c r="O1502">
        <v>295.24</v>
      </c>
      <c r="Q1502" t="s">
        <v>2753</v>
      </c>
      <c r="R1502" s="2">
        <v>44927</v>
      </c>
      <c r="S1502">
        <v>5510</v>
      </c>
      <c r="T1502" s="2">
        <v>44562</v>
      </c>
      <c r="U1502" t="s">
        <v>6990</v>
      </c>
      <c r="V1502" t="s">
        <v>6991</v>
      </c>
      <c r="W1502">
        <v>0</v>
      </c>
      <c r="Y1502">
        <v>204</v>
      </c>
      <c r="Z1502" s="2">
        <v>42005</v>
      </c>
      <c r="AE1502" t="s">
        <v>8003</v>
      </c>
      <c r="AF1502" t="s">
        <v>20</v>
      </c>
      <c r="AG1502" t="s">
        <v>21</v>
      </c>
      <c r="AH1502">
        <v>5857</v>
      </c>
      <c r="AI1502">
        <v>1</v>
      </c>
      <c r="AJ1502">
        <v>5540</v>
      </c>
      <c r="AO1502" t="s">
        <v>7018</v>
      </c>
      <c r="AS1502" t="s">
        <v>26</v>
      </c>
      <c r="AU1502">
        <v>5857</v>
      </c>
      <c r="AV1502">
        <v>5857</v>
      </c>
      <c r="AW1502">
        <v>5857</v>
      </c>
      <c r="AX1502">
        <v>1</v>
      </c>
      <c r="AY1502">
        <v>1</v>
      </c>
      <c r="AZ1502">
        <v>400</v>
      </c>
      <c r="BB1502">
        <v>748</v>
      </c>
      <c r="BG1502" t="s">
        <v>31</v>
      </c>
      <c r="BK1502" t="s">
        <v>31</v>
      </c>
      <c r="BL1502" t="s">
        <v>31</v>
      </c>
      <c r="BM1502" s="2">
        <v>42005</v>
      </c>
    </row>
    <row r="1503" spans="1:65">
      <c r="A1503">
        <v>107421</v>
      </c>
      <c r="B1503">
        <v>56551</v>
      </c>
      <c r="C1503" t="s">
        <v>1908</v>
      </c>
      <c r="D1503">
        <v>6551</v>
      </c>
      <c r="E1503" t="s">
        <v>1908</v>
      </c>
      <c r="F1503" t="s">
        <v>7949</v>
      </c>
      <c r="G1503">
        <v>91</v>
      </c>
      <c r="I1503" t="s">
        <v>7950</v>
      </c>
      <c r="J1503" t="s">
        <v>6883</v>
      </c>
      <c r="K1503" t="s">
        <v>42</v>
      </c>
      <c r="M1503">
        <v>1329000</v>
      </c>
      <c r="N1503">
        <v>1.1000000000000001</v>
      </c>
      <c r="O1503">
        <v>1461.9</v>
      </c>
      <c r="Q1503" t="s">
        <v>2757</v>
      </c>
      <c r="R1503" s="2">
        <v>44927</v>
      </c>
      <c r="S1503">
        <v>5510</v>
      </c>
      <c r="T1503" s="2">
        <v>44562</v>
      </c>
      <c r="U1503" t="s">
        <v>6990</v>
      </c>
      <c r="V1503" t="s">
        <v>6991</v>
      </c>
      <c r="W1503">
        <v>0</v>
      </c>
      <c r="Y1503">
        <v>204</v>
      </c>
      <c r="Z1503" s="2">
        <v>42201</v>
      </c>
      <c r="AE1503" t="s">
        <v>7950</v>
      </c>
      <c r="AF1503" t="s">
        <v>20</v>
      </c>
      <c r="AG1503" t="s">
        <v>21</v>
      </c>
      <c r="AH1503">
        <v>5859</v>
      </c>
      <c r="AI1503">
        <v>1</v>
      </c>
      <c r="AJ1503">
        <v>5540</v>
      </c>
      <c r="AO1503" t="s">
        <v>7949</v>
      </c>
      <c r="AS1503" t="s">
        <v>26</v>
      </c>
      <c r="AU1503">
        <v>5859</v>
      </c>
      <c r="AV1503">
        <v>5859</v>
      </c>
      <c r="AW1503">
        <v>5859</v>
      </c>
      <c r="AX1503">
        <v>1</v>
      </c>
      <c r="AY1503">
        <v>1</v>
      </c>
      <c r="AZ1503">
        <v>400</v>
      </c>
      <c r="BB1503">
        <v>748</v>
      </c>
      <c r="BG1503" t="s">
        <v>31</v>
      </c>
      <c r="BK1503" t="s">
        <v>31</v>
      </c>
      <c r="BL1503" t="s">
        <v>31</v>
      </c>
      <c r="BM1503" s="2">
        <v>42201</v>
      </c>
    </row>
    <row r="1504" spans="1:65">
      <c r="A1504">
        <v>106838</v>
      </c>
      <c r="B1504">
        <v>56551</v>
      </c>
      <c r="C1504" t="s">
        <v>1908</v>
      </c>
      <c r="D1504">
        <v>6551</v>
      </c>
      <c r="E1504" t="s">
        <v>1908</v>
      </c>
      <c r="F1504" t="s">
        <v>8332</v>
      </c>
      <c r="G1504">
        <v>4</v>
      </c>
      <c r="I1504" t="s">
        <v>8333</v>
      </c>
      <c r="J1504" t="s">
        <v>6883</v>
      </c>
      <c r="K1504" t="s">
        <v>360</v>
      </c>
      <c r="M1504">
        <v>6041100</v>
      </c>
      <c r="N1504">
        <v>1.1000000000000001</v>
      </c>
      <c r="O1504">
        <v>6645.21</v>
      </c>
      <c r="Q1504" t="s">
        <v>2723</v>
      </c>
      <c r="R1504" s="2">
        <v>44927</v>
      </c>
      <c r="S1504">
        <v>5510</v>
      </c>
      <c r="T1504" s="2">
        <v>44562</v>
      </c>
      <c r="U1504" t="s">
        <v>6990</v>
      </c>
      <c r="V1504" t="s">
        <v>6991</v>
      </c>
      <c r="W1504">
        <v>0</v>
      </c>
      <c r="Y1504">
        <v>204</v>
      </c>
      <c r="Z1504" s="2">
        <v>42005</v>
      </c>
      <c r="AE1504" t="s">
        <v>8333</v>
      </c>
      <c r="AF1504" t="s">
        <v>20</v>
      </c>
      <c r="AG1504" t="s">
        <v>21</v>
      </c>
      <c r="AH1504">
        <v>5860</v>
      </c>
      <c r="AI1504">
        <v>1</v>
      </c>
      <c r="AJ1504">
        <v>5540</v>
      </c>
      <c r="AO1504" t="s">
        <v>8332</v>
      </c>
      <c r="AS1504" t="s">
        <v>26</v>
      </c>
      <c r="AU1504">
        <v>5860</v>
      </c>
      <c r="AV1504">
        <v>5860</v>
      </c>
      <c r="AW1504">
        <v>5860</v>
      </c>
      <c r="AX1504">
        <v>1</v>
      </c>
      <c r="AY1504">
        <v>2</v>
      </c>
      <c r="AZ1504">
        <v>400</v>
      </c>
      <c r="BB1504">
        <v>748</v>
      </c>
      <c r="BE1504" t="s">
        <v>2726</v>
      </c>
      <c r="BF1504" t="s">
        <v>2726</v>
      </c>
      <c r="BG1504" t="s">
        <v>32</v>
      </c>
      <c r="BH1504" t="s">
        <v>645</v>
      </c>
      <c r="BK1504" t="s">
        <v>31</v>
      </c>
      <c r="BL1504" t="s">
        <v>31</v>
      </c>
      <c r="BM1504" s="2">
        <v>42005</v>
      </c>
    </row>
    <row r="1505" spans="1:65">
      <c r="A1505" t="s">
        <v>4248</v>
      </c>
      <c r="B1505">
        <v>56551</v>
      </c>
      <c r="C1505" t="s">
        <v>1908</v>
      </c>
      <c r="D1505">
        <v>6551</v>
      </c>
      <c r="E1505" t="s">
        <v>1908</v>
      </c>
      <c r="F1505" t="s">
        <v>8334</v>
      </c>
      <c r="G1505">
        <v>0</v>
      </c>
      <c r="H1505" t="s">
        <v>8335</v>
      </c>
      <c r="I1505" t="s">
        <v>8336</v>
      </c>
      <c r="J1505" t="s">
        <v>6883</v>
      </c>
      <c r="K1505" t="s">
        <v>200</v>
      </c>
      <c r="L1505" t="s">
        <v>2520</v>
      </c>
      <c r="M1505">
        <v>100400</v>
      </c>
      <c r="N1505">
        <v>1.1000000000000001</v>
      </c>
      <c r="O1505">
        <v>110.44</v>
      </c>
      <c r="Q1505" t="s">
        <v>4249</v>
      </c>
      <c r="R1505" s="2">
        <v>44927</v>
      </c>
      <c r="S1505">
        <v>5510</v>
      </c>
      <c r="T1505" s="2">
        <v>44562</v>
      </c>
      <c r="U1505" t="s">
        <v>6990</v>
      </c>
      <c r="V1505" t="s">
        <v>6991</v>
      </c>
      <c r="W1505">
        <v>0</v>
      </c>
      <c r="Y1505">
        <v>204</v>
      </c>
      <c r="Z1505" s="2">
        <v>42005</v>
      </c>
      <c r="AE1505" t="s">
        <v>8337</v>
      </c>
      <c r="AF1505" t="s">
        <v>20</v>
      </c>
      <c r="AG1505" t="s">
        <v>21</v>
      </c>
      <c r="AH1505">
        <v>5861</v>
      </c>
      <c r="AI1505">
        <v>1</v>
      </c>
      <c r="AJ1505">
        <v>5540</v>
      </c>
      <c r="AO1505" t="s">
        <v>8338</v>
      </c>
      <c r="AS1505" t="s">
        <v>26</v>
      </c>
      <c r="AU1505">
        <v>5861</v>
      </c>
      <c r="AV1505">
        <v>5861</v>
      </c>
      <c r="AW1505">
        <v>5861</v>
      </c>
      <c r="AX1505">
        <v>1</v>
      </c>
      <c r="AY1505">
        <v>1</v>
      </c>
      <c r="AZ1505">
        <v>400</v>
      </c>
      <c r="BB1505">
        <v>748</v>
      </c>
      <c r="BE1505" t="s">
        <v>4252</v>
      </c>
      <c r="BF1505" t="s">
        <v>4252</v>
      </c>
      <c r="BG1505" t="s">
        <v>31</v>
      </c>
      <c r="BK1505" t="s">
        <v>31</v>
      </c>
      <c r="BL1505" t="s">
        <v>31</v>
      </c>
      <c r="BM1505" s="2">
        <v>42005</v>
      </c>
    </row>
    <row r="1506" spans="1:65">
      <c r="A1506" t="s">
        <v>4281</v>
      </c>
      <c r="B1506">
        <v>56551</v>
      </c>
      <c r="C1506" t="s">
        <v>1908</v>
      </c>
      <c r="D1506">
        <v>6551</v>
      </c>
      <c r="E1506" t="s">
        <v>1908</v>
      </c>
      <c r="F1506" t="s">
        <v>6944</v>
      </c>
      <c r="G1506">
        <v>158</v>
      </c>
      <c r="I1506" t="s">
        <v>8339</v>
      </c>
      <c r="J1506" t="s">
        <v>6883</v>
      </c>
      <c r="K1506" t="s">
        <v>277</v>
      </c>
      <c r="L1506" t="s">
        <v>27</v>
      </c>
      <c r="M1506">
        <v>6877800</v>
      </c>
      <c r="N1506">
        <v>1.1000000000000001</v>
      </c>
      <c r="O1506">
        <v>7565.58</v>
      </c>
      <c r="Q1506" t="s">
        <v>4282</v>
      </c>
      <c r="R1506" s="2">
        <v>44927</v>
      </c>
      <c r="S1506">
        <v>5510</v>
      </c>
      <c r="T1506" s="2">
        <v>44562</v>
      </c>
      <c r="U1506" t="s">
        <v>6990</v>
      </c>
      <c r="V1506" t="s">
        <v>6991</v>
      </c>
      <c r="W1506">
        <v>0</v>
      </c>
      <c r="Y1506">
        <v>204</v>
      </c>
      <c r="Z1506" s="2">
        <v>42005</v>
      </c>
      <c r="AE1506" t="s">
        <v>8339</v>
      </c>
      <c r="AF1506" t="s">
        <v>20</v>
      </c>
      <c r="AG1506" t="s">
        <v>21</v>
      </c>
      <c r="AH1506">
        <v>5863</v>
      </c>
      <c r="AI1506">
        <v>1</v>
      </c>
      <c r="AJ1506">
        <v>5540</v>
      </c>
      <c r="AO1506" t="s">
        <v>8340</v>
      </c>
      <c r="AS1506" t="s">
        <v>26</v>
      </c>
      <c r="AU1506">
        <v>5863</v>
      </c>
      <c r="AV1506">
        <v>5863</v>
      </c>
      <c r="AW1506">
        <v>5863</v>
      </c>
      <c r="AX1506">
        <v>1</v>
      </c>
      <c r="AY1506">
        <v>1</v>
      </c>
      <c r="AZ1506">
        <v>400</v>
      </c>
      <c r="BB1506">
        <v>748</v>
      </c>
      <c r="BE1506" t="s">
        <v>4285</v>
      </c>
      <c r="BF1506" t="s">
        <v>4285</v>
      </c>
      <c r="BG1506" t="s">
        <v>31</v>
      </c>
      <c r="BK1506" t="s">
        <v>31</v>
      </c>
      <c r="BL1506" t="s">
        <v>31</v>
      </c>
      <c r="BM1506" s="2">
        <v>42005</v>
      </c>
    </row>
    <row r="1507" spans="1:65">
      <c r="A1507" t="s">
        <v>4234</v>
      </c>
      <c r="B1507">
        <v>56551</v>
      </c>
      <c r="C1507" t="s">
        <v>1908</v>
      </c>
      <c r="D1507">
        <v>6551</v>
      </c>
      <c r="E1507" t="s">
        <v>1908</v>
      </c>
      <c r="F1507" t="s">
        <v>8341</v>
      </c>
      <c r="G1507">
        <v>15</v>
      </c>
      <c r="H1507">
        <v>-17</v>
      </c>
      <c r="I1507" t="s">
        <v>8342</v>
      </c>
      <c r="J1507" t="s">
        <v>6883</v>
      </c>
      <c r="K1507" t="s">
        <v>240</v>
      </c>
      <c r="L1507" t="s">
        <v>27</v>
      </c>
      <c r="M1507">
        <v>3905300</v>
      </c>
      <c r="N1507">
        <v>1.1000000000000001</v>
      </c>
      <c r="O1507">
        <v>4295.83</v>
      </c>
      <c r="Q1507" t="s">
        <v>4235</v>
      </c>
      <c r="R1507" s="2">
        <v>44927</v>
      </c>
      <c r="S1507">
        <v>5510</v>
      </c>
      <c r="T1507" s="2">
        <v>44562</v>
      </c>
      <c r="U1507" t="s">
        <v>6990</v>
      </c>
      <c r="V1507" t="s">
        <v>6991</v>
      </c>
      <c r="W1507">
        <v>0</v>
      </c>
      <c r="Y1507">
        <v>204</v>
      </c>
      <c r="Z1507" s="2">
        <v>42005</v>
      </c>
      <c r="AE1507" t="s">
        <v>8342</v>
      </c>
      <c r="AF1507" t="s">
        <v>20</v>
      </c>
      <c r="AG1507" t="s">
        <v>21</v>
      </c>
      <c r="AH1507">
        <v>5864</v>
      </c>
      <c r="AI1507">
        <v>1</v>
      </c>
      <c r="AJ1507">
        <v>5540</v>
      </c>
      <c r="AO1507" t="s">
        <v>8341</v>
      </c>
      <c r="AS1507" t="s">
        <v>26</v>
      </c>
      <c r="AU1507">
        <v>5864</v>
      </c>
      <c r="AV1507">
        <v>5864</v>
      </c>
      <c r="AW1507">
        <v>5864</v>
      </c>
      <c r="AX1507">
        <v>1</v>
      </c>
      <c r="AY1507">
        <v>1</v>
      </c>
      <c r="AZ1507">
        <v>400</v>
      </c>
      <c r="BB1507">
        <v>748</v>
      </c>
      <c r="BE1507" t="s">
        <v>4238</v>
      </c>
      <c r="BF1507" t="s">
        <v>4238</v>
      </c>
      <c r="BG1507" t="s">
        <v>31</v>
      </c>
      <c r="BK1507" t="s">
        <v>31</v>
      </c>
      <c r="BL1507" t="s">
        <v>31</v>
      </c>
      <c r="BM1507" s="2">
        <v>42005</v>
      </c>
    </row>
    <row r="1508" spans="1:65">
      <c r="A1508" t="s">
        <v>4157</v>
      </c>
      <c r="B1508">
        <v>56551</v>
      </c>
      <c r="C1508" t="s">
        <v>1908</v>
      </c>
      <c r="D1508">
        <v>6551</v>
      </c>
      <c r="E1508" t="s">
        <v>1908</v>
      </c>
      <c r="F1508" t="s">
        <v>8343</v>
      </c>
      <c r="G1508">
        <v>39</v>
      </c>
      <c r="I1508" t="s">
        <v>8344</v>
      </c>
      <c r="J1508" t="s">
        <v>6883</v>
      </c>
      <c r="K1508" t="s">
        <v>358</v>
      </c>
      <c r="L1508" t="s">
        <v>27</v>
      </c>
      <c r="M1508">
        <v>1398900</v>
      </c>
      <c r="N1508">
        <v>1.1000000000000001</v>
      </c>
      <c r="O1508">
        <v>1538.79</v>
      </c>
      <c r="Q1508" t="s">
        <v>4158</v>
      </c>
      <c r="R1508" s="2">
        <v>44927</v>
      </c>
      <c r="S1508">
        <v>5510</v>
      </c>
      <c r="T1508" s="2">
        <v>44562</v>
      </c>
      <c r="U1508" t="s">
        <v>6990</v>
      </c>
      <c r="V1508" t="s">
        <v>6991</v>
      </c>
      <c r="W1508">
        <v>0</v>
      </c>
      <c r="Y1508">
        <v>204</v>
      </c>
      <c r="Z1508" s="2">
        <v>42005</v>
      </c>
      <c r="AD1508" t="s">
        <v>358</v>
      </c>
      <c r="AE1508" t="s">
        <v>8344</v>
      </c>
      <c r="AF1508" t="s">
        <v>20</v>
      </c>
      <c r="AG1508" t="s">
        <v>21</v>
      </c>
      <c r="AH1508">
        <v>5865</v>
      </c>
      <c r="AI1508">
        <v>1</v>
      </c>
      <c r="AJ1508">
        <v>5540</v>
      </c>
      <c r="AO1508" t="s">
        <v>8343</v>
      </c>
      <c r="AS1508" t="s">
        <v>26</v>
      </c>
      <c r="AU1508">
        <v>5865</v>
      </c>
      <c r="AV1508">
        <v>5865</v>
      </c>
      <c r="AW1508">
        <v>5865</v>
      </c>
      <c r="AX1508">
        <v>1</v>
      </c>
      <c r="AY1508">
        <v>1</v>
      </c>
      <c r="AZ1508">
        <v>400</v>
      </c>
      <c r="BB1508">
        <v>748</v>
      </c>
      <c r="BG1508" t="s">
        <v>31</v>
      </c>
      <c r="BK1508" t="s">
        <v>31</v>
      </c>
      <c r="BL1508" t="s">
        <v>31</v>
      </c>
      <c r="BM1508" s="2">
        <v>42005</v>
      </c>
    </row>
    <row r="1509" spans="1:65">
      <c r="A1509" t="s">
        <v>4273</v>
      </c>
      <c r="B1509">
        <v>56551</v>
      </c>
      <c r="C1509" t="s">
        <v>1908</v>
      </c>
      <c r="D1509">
        <v>6551</v>
      </c>
      <c r="E1509" t="s">
        <v>1908</v>
      </c>
      <c r="F1509" t="s">
        <v>8345</v>
      </c>
      <c r="G1509">
        <v>1</v>
      </c>
      <c r="H1509">
        <v>-3</v>
      </c>
      <c r="I1509" t="s">
        <v>8346</v>
      </c>
      <c r="J1509" t="s">
        <v>6883</v>
      </c>
      <c r="K1509" t="s">
        <v>358</v>
      </c>
      <c r="L1509" t="s">
        <v>3282</v>
      </c>
      <c r="M1509">
        <v>4546400</v>
      </c>
      <c r="N1509">
        <v>1.1000000000000001</v>
      </c>
      <c r="O1509">
        <v>5001.04</v>
      </c>
      <c r="Q1509" t="s">
        <v>4274</v>
      </c>
      <c r="R1509" s="2">
        <v>44927</v>
      </c>
      <c r="S1509">
        <v>5510</v>
      </c>
      <c r="T1509" s="2">
        <v>44562</v>
      </c>
      <c r="U1509" t="s">
        <v>6990</v>
      </c>
      <c r="V1509" t="s">
        <v>6991</v>
      </c>
      <c r="W1509">
        <v>0</v>
      </c>
      <c r="Y1509">
        <v>204</v>
      </c>
      <c r="Z1509" s="2">
        <v>42005</v>
      </c>
      <c r="AF1509" t="s">
        <v>20</v>
      </c>
      <c r="AG1509" t="s">
        <v>21</v>
      </c>
      <c r="AH1509">
        <v>5866</v>
      </c>
      <c r="AI1509">
        <v>1</v>
      </c>
      <c r="AJ1509">
        <v>5540</v>
      </c>
      <c r="AO1509" t="s">
        <v>8347</v>
      </c>
      <c r="AS1509" t="s">
        <v>26</v>
      </c>
      <c r="AU1509">
        <v>5866</v>
      </c>
      <c r="AV1509">
        <v>5866</v>
      </c>
      <c r="AW1509">
        <v>5866</v>
      </c>
      <c r="AX1509">
        <v>1</v>
      </c>
      <c r="AY1509">
        <v>1</v>
      </c>
      <c r="AZ1509">
        <v>400</v>
      </c>
      <c r="BB1509">
        <v>748</v>
      </c>
      <c r="BG1509" t="s">
        <v>31</v>
      </c>
      <c r="BK1509" t="s">
        <v>31</v>
      </c>
      <c r="BL1509" t="s">
        <v>31</v>
      </c>
      <c r="BM1509" s="2">
        <v>42005</v>
      </c>
    </row>
    <row r="1510" spans="1:65">
      <c r="A1510" t="s">
        <v>4197</v>
      </c>
      <c r="B1510">
        <v>56551</v>
      </c>
      <c r="C1510" t="s">
        <v>1908</v>
      </c>
      <c r="D1510">
        <v>6551</v>
      </c>
      <c r="E1510" t="s">
        <v>1908</v>
      </c>
      <c r="F1510" t="s">
        <v>7787</v>
      </c>
      <c r="G1510">
        <v>116</v>
      </c>
      <c r="I1510" t="s">
        <v>8348</v>
      </c>
      <c r="J1510" t="s">
        <v>6883</v>
      </c>
      <c r="K1510" t="s">
        <v>240</v>
      </c>
      <c r="L1510" t="s">
        <v>27</v>
      </c>
      <c r="M1510">
        <v>7810400</v>
      </c>
      <c r="N1510">
        <v>1.1000000000000001</v>
      </c>
      <c r="O1510">
        <v>8591.44</v>
      </c>
      <c r="Q1510" t="s">
        <v>4176</v>
      </c>
      <c r="R1510" s="2">
        <v>44927</v>
      </c>
      <c r="S1510">
        <v>5510</v>
      </c>
      <c r="T1510" s="2">
        <v>44562</v>
      </c>
      <c r="U1510" t="s">
        <v>6990</v>
      </c>
      <c r="V1510" t="s">
        <v>6991</v>
      </c>
      <c r="W1510">
        <v>0</v>
      </c>
      <c r="Y1510">
        <v>204</v>
      </c>
      <c r="Z1510" s="2">
        <v>42005</v>
      </c>
      <c r="AE1510" t="s">
        <v>8348</v>
      </c>
      <c r="AF1510" t="s">
        <v>20</v>
      </c>
      <c r="AG1510" t="s">
        <v>21</v>
      </c>
      <c r="AH1510">
        <v>5867</v>
      </c>
      <c r="AI1510">
        <v>1</v>
      </c>
      <c r="AJ1510">
        <v>5540</v>
      </c>
      <c r="AO1510" t="s">
        <v>7787</v>
      </c>
      <c r="AS1510" t="s">
        <v>26</v>
      </c>
      <c r="AU1510">
        <v>5867</v>
      </c>
      <c r="AV1510">
        <v>5867</v>
      </c>
      <c r="AW1510">
        <v>5867</v>
      </c>
      <c r="AX1510">
        <v>1</v>
      </c>
      <c r="AY1510">
        <v>1</v>
      </c>
      <c r="AZ1510">
        <v>400</v>
      </c>
      <c r="BB1510">
        <v>748</v>
      </c>
      <c r="BE1510" t="s">
        <v>4200</v>
      </c>
      <c r="BF1510" t="s">
        <v>4200</v>
      </c>
      <c r="BG1510" t="s">
        <v>31</v>
      </c>
      <c r="BK1510" t="s">
        <v>31</v>
      </c>
      <c r="BL1510" t="s">
        <v>31</v>
      </c>
      <c r="BM1510" s="2">
        <v>42005</v>
      </c>
    </row>
    <row r="1511" spans="1:65">
      <c r="A1511" t="s">
        <v>4354</v>
      </c>
      <c r="B1511">
        <v>56551</v>
      </c>
      <c r="C1511" t="s">
        <v>1908</v>
      </c>
      <c r="D1511">
        <v>6551</v>
      </c>
      <c r="E1511" t="s">
        <v>1908</v>
      </c>
      <c r="F1511" t="s">
        <v>8349</v>
      </c>
      <c r="G1511">
        <v>107</v>
      </c>
      <c r="I1511" t="s">
        <v>8350</v>
      </c>
      <c r="J1511" t="s">
        <v>6883</v>
      </c>
      <c r="K1511" t="s">
        <v>200</v>
      </c>
      <c r="L1511" t="s">
        <v>27</v>
      </c>
      <c r="M1511">
        <v>2373300</v>
      </c>
      <c r="N1511">
        <v>1.1000000000000001</v>
      </c>
      <c r="O1511">
        <v>2610.63</v>
      </c>
      <c r="Q1511" t="s">
        <v>4355</v>
      </c>
      <c r="R1511" s="2">
        <v>44927</v>
      </c>
      <c r="S1511">
        <v>5510</v>
      </c>
      <c r="T1511" s="2">
        <v>44562</v>
      </c>
      <c r="U1511" t="s">
        <v>6990</v>
      </c>
      <c r="V1511" t="s">
        <v>6991</v>
      </c>
      <c r="W1511">
        <v>0</v>
      </c>
      <c r="Y1511">
        <v>204</v>
      </c>
      <c r="Z1511" s="2">
        <v>42005</v>
      </c>
      <c r="AE1511" t="s">
        <v>8350</v>
      </c>
      <c r="AF1511" t="s">
        <v>20</v>
      </c>
      <c r="AG1511" t="s">
        <v>21</v>
      </c>
      <c r="AH1511">
        <v>5868</v>
      </c>
      <c r="AI1511">
        <v>1</v>
      </c>
      <c r="AJ1511">
        <v>5540</v>
      </c>
      <c r="AK1511" t="s">
        <v>4356</v>
      </c>
      <c r="AO1511" t="s">
        <v>8349</v>
      </c>
      <c r="AS1511" t="s">
        <v>26</v>
      </c>
      <c r="AU1511">
        <v>5868</v>
      </c>
      <c r="AV1511">
        <v>5868</v>
      </c>
      <c r="AW1511">
        <v>5868</v>
      </c>
      <c r="AX1511">
        <v>1</v>
      </c>
      <c r="AY1511">
        <v>2</v>
      </c>
      <c r="AZ1511">
        <v>400</v>
      </c>
      <c r="BB1511">
        <v>748</v>
      </c>
      <c r="BE1511" t="s">
        <v>4358</v>
      </c>
      <c r="BF1511" t="s">
        <v>4358</v>
      </c>
      <c r="BG1511" t="s">
        <v>31</v>
      </c>
      <c r="BK1511" t="s">
        <v>31</v>
      </c>
      <c r="BL1511" t="s">
        <v>31</v>
      </c>
      <c r="BM1511" s="2">
        <v>42005</v>
      </c>
    </row>
    <row r="1512" spans="1:65">
      <c r="A1512" t="s">
        <v>3456</v>
      </c>
      <c r="B1512">
        <v>56551</v>
      </c>
      <c r="C1512" t="s">
        <v>1908</v>
      </c>
      <c r="D1512">
        <v>6551</v>
      </c>
      <c r="E1512" t="s">
        <v>1908</v>
      </c>
      <c r="F1512" t="s">
        <v>8351</v>
      </c>
      <c r="G1512">
        <v>22</v>
      </c>
      <c r="H1512">
        <v>-23</v>
      </c>
      <c r="I1512" t="s">
        <v>8352</v>
      </c>
      <c r="J1512" t="s">
        <v>6883</v>
      </c>
      <c r="K1512" t="s">
        <v>200</v>
      </c>
      <c r="L1512" t="s">
        <v>27</v>
      </c>
      <c r="M1512">
        <v>2576300</v>
      </c>
      <c r="N1512">
        <v>1.1000000000000001</v>
      </c>
      <c r="O1512">
        <v>2833.93</v>
      </c>
      <c r="Q1512" t="s">
        <v>3457</v>
      </c>
      <c r="R1512" s="2">
        <v>44927</v>
      </c>
      <c r="S1512">
        <v>5510</v>
      </c>
      <c r="T1512" s="2">
        <v>44562</v>
      </c>
      <c r="U1512" t="s">
        <v>6990</v>
      </c>
      <c r="V1512" t="s">
        <v>6991</v>
      </c>
      <c r="W1512">
        <v>0</v>
      </c>
      <c r="Y1512">
        <v>204</v>
      </c>
      <c r="Z1512" s="2">
        <v>42005</v>
      </c>
      <c r="AE1512" t="s">
        <v>8352</v>
      </c>
      <c r="AF1512" t="s">
        <v>20</v>
      </c>
      <c r="AG1512" t="s">
        <v>21</v>
      </c>
      <c r="AH1512">
        <v>5869</v>
      </c>
      <c r="AI1512">
        <v>1</v>
      </c>
      <c r="AJ1512">
        <v>5540</v>
      </c>
      <c r="AK1512" t="s">
        <v>8353</v>
      </c>
      <c r="AO1512" t="s">
        <v>8351</v>
      </c>
      <c r="AS1512" t="s">
        <v>26</v>
      </c>
      <c r="AU1512">
        <v>5869</v>
      </c>
      <c r="AV1512">
        <v>5869</v>
      </c>
      <c r="AW1512">
        <v>5869</v>
      </c>
      <c r="AX1512">
        <v>1</v>
      </c>
      <c r="AY1512">
        <v>3</v>
      </c>
      <c r="AZ1512">
        <v>400</v>
      </c>
      <c r="BB1512">
        <v>748</v>
      </c>
      <c r="BE1512" t="s">
        <v>3460</v>
      </c>
      <c r="BF1512" t="s">
        <v>3460</v>
      </c>
      <c r="BG1512" t="s">
        <v>31</v>
      </c>
      <c r="BK1512" t="s">
        <v>31</v>
      </c>
      <c r="BL1512" t="s">
        <v>31</v>
      </c>
      <c r="BM1512" s="2">
        <v>42005</v>
      </c>
    </row>
    <row r="1513" spans="1:65">
      <c r="A1513" t="s">
        <v>3456</v>
      </c>
      <c r="B1513">
        <v>56551</v>
      </c>
      <c r="C1513" t="s">
        <v>1908</v>
      </c>
      <c r="D1513">
        <v>6551</v>
      </c>
      <c r="E1513" t="s">
        <v>1908</v>
      </c>
      <c r="F1513" t="s">
        <v>8351</v>
      </c>
      <c r="G1513">
        <v>22</v>
      </c>
      <c r="H1513">
        <v>-23</v>
      </c>
      <c r="I1513" t="s">
        <v>8352</v>
      </c>
      <c r="J1513" t="s">
        <v>6877</v>
      </c>
      <c r="K1513" t="s">
        <v>200</v>
      </c>
      <c r="M1513">
        <v>129700</v>
      </c>
      <c r="N1513">
        <v>1.1000000000000001</v>
      </c>
      <c r="O1513">
        <v>142.66999999999999</v>
      </c>
      <c r="Q1513" t="s">
        <v>3457</v>
      </c>
      <c r="R1513" s="2">
        <v>44927</v>
      </c>
      <c r="S1513">
        <v>5510</v>
      </c>
      <c r="T1513" s="2">
        <v>44562</v>
      </c>
      <c r="U1513" t="s">
        <v>6990</v>
      </c>
      <c r="V1513" t="s">
        <v>6991</v>
      </c>
      <c r="W1513">
        <v>0</v>
      </c>
      <c r="Y1513">
        <v>204</v>
      </c>
      <c r="Z1513" s="2">
        <v>42005</v>
      </c>
      <c r="AE1513" t="s">
        <v>8352</v>
      </c>
      <c r="AF1513" t="s">
        <v>20</v>
      </c>
      <c r="AG1513" t="s">
        <v>21</v>
      </c>
      <c r="AH1513">
        <v>5869</v>
      </c>
      <c r="AI1513">
        <v>1</v>
      </c>
      <c r="AJ1513">
        <v>5541</v>
      </c>
      <c r="AK1513" t="s">
        <v>8353</v>
      </c>
      <c r="AO1513" t="s">
        <v>8351</v>
      </c>
      <c r="AS1513" t="s">
        <v>26</v>
      </c>
      <c r="AU1513">
        <v>5869</v>
      </c>
      <c r="AV1513">
        <v>5869</v>
      </c>
      <c r="AW1513">
        <v>5869</v>
      </c>
      <c r="AX1513">
        <v>1</v>
      </c>
      <c r="AY1513">
        <v>4</v>
      </c>
      <c r="AZ1513">
        <v>400</v>
      </c>
      <c r="BB1513">
        <v>748</v>
      </c>
      <c r="BE1513" t="s">
        <v>3460</v>
      </c>
      <c r="BF1513" t="s">
        <v>3460</v>
      </c>
      <c r="BG1513" t="s">
        <v>31</v>
      </c>
      <c r="BK1513" t="s">
        <v>31</v>
      </c>
      <c r="BL1513" t="s">
        <v>31</v>
      </c>
      <c r="BM1513" s="2">
        <v>42005</v>
      </c>
    </row>
    <row r="1514" spans="1:65">
      <c r="A1514" t="s">
        <v>3921</v>
      </c>
      <c r="B1514">
        <v>56551</v>
      </c>
      <c r="C1514" t="s">
        <v>1908</v>
      </c>
      <c r="D1514">
        <v>6551</v>
      </c>
      <c r="E1514" t="s">
        <v>1908</v>
      </c>
      <c r="F1514" t="s">
        <v>8354</v>
      </c>
      <c r="G1514">
        <v>1</v>
      </c>
      <c r="I1514" t="s">
        <v>8355</v>
      </c>
      <c r="J1514" t="s">
        <v>6883</v>
      </c>
      <c r="K1514" t="s">
        <v>42</v>
      </c>
      <c r="M1514">
        <v>1468800</v>
      </c>
      <c r="N1514">
        <v>1.1000000000000001</v>
      </c>
      <c r="O1514">
        <v>1615.68</v>
      </c>
      <c r="Q1514" t="s">
        <v>3922</v>
      </c>
      <c r="R1514" s="2">
        <v>44927</v>
      </c>
      <c r="S1514">
        <v>5510</v>
      </c>
      <c r="T1514" s="2">
        <v>44562</v>
      </c>
      <c r="U1514" t="s">
        <v>6990</v>
      </c>
      <c r="V1514" t="s">
        <v>6991</v>
      </c>
      <c r="W1514">
        <v>0</v>
      </c>
      <c r="Y1514">
        <v>204</v>
      </c>
      <c r="Z1514" s="2">
        <v>42005</v>
      </c>
      <c r="AF1514" t="s">
        <v>20</v>
      </c>
      <c r="AG1514" t="s">
        <v>21</v>
      </c>
      <c r="AH1514">
        <v>5870</v>
      </c>
      <c r="AI1514">
        <v>1</v>
      </c>
      <c r="AJ1514">
        <v>5540</v>
      </c>
      <c r="AK1514" t="s">
        <v>3923</v>
      </c>
      <c r="AL1514" t="s">
        <v>1293</v>
      </c>
      <c r="AO1514" t="s">
        <v>3923</v>
      </c>
      <c r="AP1514" t="s">
        <v>1293</v>
      </c>
      <c r="AQ1514" t="s">
        <v>8356</v>
      </c>
      <c r="AS1514" t="s">
        <v>26</v>
      </c>
      <c r="AU1514">
        <v>5870</v>
      </c>
      <c r="AV1514">
        <v>5870</v>
      </c>
      <c r="AW1514">
        <v>5870</v>
      </c>
      <c r="AX1514">
        <v>1</v>
      </c>
      <c r="AY1514">
        <v>1</v>
      </c>
      <c r="AZ1514">
        <v>400</v>
      </c>
      <c r="BB1514">
        <v>748</v>
      </c>
      <c r="BG1514" t="s">
        <v>32</v>
      </c>
      <c r="BH1514" t="s">
        <v>34</v>
      </c>
      <c r="BK1514" t="s">
        <v>31</v>
      </c>
      <c r="BL1514" t="s">
        <v>31</v>
      </c>
      <c r="BM1514" s="2">
        <v>42005</v>
      </c>
    </row>
    <row r="1515" spans="1:65">
      <c r="A1515" t="s">
        <v>3921</v>
      </c>
      <c r="B1515">
        <v>56551</v>
      </c>
      <c r="C1515" t="s">
        <v>1908</v>
      </c>
      <c r="D1515">
        <v>6551</v>
      </c>
      <c r="E1515" t="s">
        <v>1908</v>
      </c>
      <c r="F1515" t="s">
        <v>8354</v>
      </c>
      <c r="G1515">
        <v>1</v>
      </c>
      <c r="I1515" t="s">
        <v>8355</v>
      </c>
      <c r="J1515" t="s">
        <v>6883</v>
      </c>
      <c r="K1515" t="s">
        <v>42</v>
      </c>
      <c r="M1515">
        <v>2448000</v>
      </c>
      <c r="N1515">
        <v>1.1000000000000001</v>
      </c>
      <c r="O1515">
        <v>2692.8</v>
      </c>
      <c r="Q1515" t="s">
        <v>3922</v>
      </c>
      <c r="R1515" s="2">
        <v>44927</v>
      </c>
      <c r="S1515">
        <v>5510</v>
      </c>
      <c r="T1515" s="2">
        <v>44562</v>
      </c>
      <c r="U1515" t="s">
        <v>6990</v>
      </c>
      <c r="V1515" t="s">
        <v>6991</v>
      </c>
      <c r="W1515">
        <v>0</v>
      </c>
      <c r="Y1515">
        <v>204</v>
      </c>
      <c r="Z1515" s="2">
        <v>42005</v>
      </c>
      <c r="AF1515" t="s">
        <v>20</v>
      </c>
      <c r="AG1515" t="s">
        <v>21</v>
      </c>
      <c r="AH1515">
        <v>5870</v>
      </c>
      <c r="AI1515">
        <v>1</v>
      </c>
      <c r="AJ1515">
        <v>5540</v>
      </c>
      <c r="AK1515" t="s">
        <v>3923</v>
      </c>
      <c r="AL1515" t="s">
        <v>1293</v>
      </c>
      <c r="AO1515" t="s">
        <v>3923</v>
      </c>
      <c r="AP1515" t="s">
        <v>1293</v>
      </c>
      <c r="AQ1515" t="s">
        <v>8356</v>
      </c>
      <c r="AS1515" t="s">
        <v>26</v>
      </c>
      <c r="AU1515">
        <v>5870</v>
      </c>
      <c r="AV1515">
        <v>5870</v>
      </c>
      <c r="AW1515">
        <v>5870</v>
      </c>
      <c r="AX1515">
        <v>2</v>
      </c>
      <c r="AY1515">
        <v>3</v>
      </c>
      <c r="AZ1515">
        <v>400</v>
      </c>
      <c r="BB1515">
        <v>748</v>
      </c>
      <c r="BG1515" t="s">
        <v>32</v>
      </c>
      <c r="BH1515" t="s">
        <v>34</v>
      </c>
      <c r="BK1515" t="s">
        <v>31</v>
      </c>
      <c r="BL1515" t="s">
        <v>31</v>
      </c>
      <c r="BM1515" s="2">
        <v>42005</v>
      </c>
    </row>
    <row r="1516" spans="1:65">
      <c r="A1516" t="s">
        <v>3921</v>
      </c>
      <c r="B1516">
        <v>56551</v>
      </c>
      <c r="C1516" t="s">
        <v>1908</v>
      </c>
      <c r="D1516">
        <v>6551</v>
      </c>
      <c r="E1516" t="s">
        <v>1908</v>
      </c>
      <c r="F1516" t="s">
        <v>8354</v>
      </c>
      <c r="G1516">
        <v>1</v>
      </c>
      <c r="J1516" t="s">
        <v>6900</v>
      </c>
      <c r="K1516" t="s">
        <v>42</v>
      </c>
      <c r="M1516">
        <v>85500</v>
      </c>
      <c r="N1516">
        <v>1.1000000000000001</v>
      </c>
      <c r="O1516">
        <v>94.05</v>
      </c>
      <c r="Q1516" t="s">
        <v>3922</v>
      </c>
      <c r="R1516" s="2">
        <v>44927</v>
      </c>
      <c r="S1516">
        <v>5510</v>
      </c>
      <c r="T1516" s="2">
        <v>44562</v>
      </c>
      <c r="U1516" t="s">
        <v>6990</v>
      </c>
      <c r="V1516" t="s">
        <v>6991</v>
      </c>
      <c r="W1516">
        <v>0</v>
      </c>
      <c r="Y1516">
        <v>204</v>
      </c>
      <c r="Z1516" s="2">
        <v>42005</v>
      </c>
      <c r="AF1516" t="s">
        <v>20</v>
      </c>
      <c r="AG1516" t="s">
        <v>21</v>
      </c>
      <c r="AH1516">
        <v>5870</v>
      </c>
      <c r="AI1516">
        <v>1</v>
      </c>
      <c r="AJ1516">
        <v>5557</v>
      </c>
      <c r="AK1516" t="s">
        <v>3923</v>
      </c>
      <c r="AL1516" t="s">
        <v>1293</v>
      </c>
      <c r="AO1516" t="s">
        <v>3923</v>
      </c>
      <c r="AP1516" t="s">
        <v>1293</v>
      </c>
      <c r="AQ1516" t="s">
        <v>8356</v>
      </c>
      <c r="AS1516" t="s">
        <v>26</v>
      </c>
      <c r="AU1516">
        <v>5870</v>
      </c>
      <c r="AV1516">
        <v>5870</v>
      </c>
      <c r="AW1516">
        <v>5870</v>
      </c>
      <c r="AX1516">
        <v>3</v>
      </c>
      <c r="AY1516">
        <v>4</v>
      </c>
      <c r="AZ1516">
        <v>400</v>
      </c>
      <c r="BB1516">
        <v>748</v>
      </c>
      <c r="BE1516" t="s">
        <v>3925</v>
      </c>
      <c r="BF1516" t="s">
        <v>3925</v>
      </c>
      <c r="BG1516" t="s">
        <v>31</v>
      </c>
      <c r="BK1516" t="s">
        <v>31</v>
      </c>
      <c r="BL1516" t="s">
        <v>31</v>
      </c>
      <c r="BM1516" s="2">
        <v>42005</v>
      </c>
    </row>
    <row r="1517" spans="1:65">
      <c r="A1517" t="s">
        <v>3921</v>
      </c>
      <c r="B1517">
        <v>56551</v>
      </c>
      <c r="C1517" t="s">
        <v>1908</v>
      </c>
      <c r="D1517">
        <v>6551</v>
      </c>
      <c r="E1517" t="s">
        <v>1908</v>
      </c>
      <c r="F1517" t="s">
        <v>8354</v>
      </c>
      <c r="G1517">
        <v>1</v>
      </c>
      <c r="I1517" t="s">
        <v>8355</v>
      </c>
      <c r="J1517" t="s">
        <v>6877</v>
      </c>
      <c r="K1517" t="s">
        <v>42</v>
      </c>
      <c r="M1517">
        <v>25900</v>
      </c>
      <c r="N1517">
        <v>1.1000000000000001</v>
      </c>
      <c r="O1517">
        <v>28.49</v>
      </c>
      <c r="Q1517" t="s">
        <v>3922</v>
      </c>
      <c r="R1517" s="2">
        <v>44927</v>
      </c>
      <c r="S1517">
        <v>5510</v>
      </c>
      <c r="T1517" s="2">
        <v>44562</v>
      </c>
      <c r="U1517" t="s">
        <v>6990</v>
      </c>
      <c r="V1517" t="s">
        <v>6991</v>
      </c>
      <c r="W1517">
        <v>0</v>
      </c>
      <c r="Y1517">
        <v>204</v>
      </c>
      <c r="Z1517" s="2">
        <v>42005</v>
      </c>
      <c r="AF1517" t="s">
        <v>20</v>
      </c>
      <c r="AG1517" t="s">
        <v>21</v>
      </c>
      <c r="AH1517">
        <v>5870</v>
      </c>
      <c r="AI1517">
        <v>1</v>
      </c>
      <c r="AJ1517">
        <v>5541</v>
      </c>
      <c r="AK1517" t="s">
        <v>3923</v>
      </c>
      <c r="AL1517" t="s">
        <v>1293</v>
      </c>
      <c r="AO1517" t="s">
        <v>3923</v>
      </c>
      <c r="AP1517" t="s">
        <v>1293</v>
      </c>
      <c r="AQ1517" t="s">
        <v>8356</v>
      </c>
      <c r="AS1517" t="s">
        <v>26</v>
      </c>
      <c r="AU1517">
        <v>5870</v>
      </c>
      <c r="AV1517">
        <v>5870</v>
      </c>
      <c r="AW1517">
        <v>5870</v>
      </c>
      <c r="AX1517">
        <v>1</v>
      </c>
      <c r="AY1517">
        <v>5</v>
      </c>
      <c r="AZ1517">
        <v>400</v>
      </c>
      <c r="BB1517">
        <v>748</v>
      </c>
      <c r="BG1517" t="s">
        <v>32</v>
      </c>
      <c r="BH1517" t="s">
        <v>34</v>
      </c>
      <c r="BK1517" t="s">
        <v>31</v>
      </c>
      <c r="BL1517" t="s">
        <v>31</v>
      </c>
      <c r="BM1517" s="2">
        <v>42005</v>
      </c>
    </row>
    <row r="1518" spans="1:65">
      <c r="A1518" t="s">
        <v>3921</v>
      </c>
      <c r="B1518">
        <v>56551</v>
      </c>
      <c r="C1518" t="s">
        <v>1908</v>
      </c>
      <c r="D1518">
        <v>6551</v>
      </c>
      <c r="E1518" t="s">
        <v>1908</v>
      </c>
      <c r="F1518" t="s">
        <v>8354</v>
      </c>
      <c r="G1518">
        <v>1</v>
      </c>
      <c r="I1518" t="s">
        <v>8355</v>
      </c>
      <c r="J1518" t="s">
        <v>6877</v>
      </c>
      <c r="K1518" t="s">
        <v>42</v>
      </c>
      <c r="M1518">
        <v>92800</v>
      </c>
      <c r="N1518">
        <v>1.1000000000000001</v>
      </c>
      <c r="O1518">
        <v>102.08</v>
      </c>
      <c r="Q1518" t="s">
        <v>3922</v>
      </c>
      <c r="R1518" s="2">
        <v>44927</v>
      </c>
      <c r="S1518">
        <v>5510</v>
      </c>
      <c r="T1518" s="2">
        <v>44562</v>
      </c>
      <c r="U1518" t="s">
        <v>6990</v>
      </c>
      <c r="V1518" t="s">
        <v>6991</v>
      </c>
      <c r="W1518">
        <v>0</v>
      </c>
      <c r="Y1518">
        <v>204</v>
      </c>
      <c r="Z1518" s="2">
        <v>42005</v>
      </c>
      <c r="AF1518" t="s">
        <v>20</v>
      </c>
      <c r="AG1518" t="s">
        <v>21</v>
      </c>
      <c r="AH1518">
        <v>5870</v>
      </c>
      <c r="AI1518">
        <v>1</v>
      </c>
      <c r="AJ1518">
        <v>5541</v>
      </c>
      <c r="AK1518" t="s">
        <v>3923</v>
      </c>
      <c r="AL1518" t="s">
        <v>1293</v>
      </c>
      <c r="AO1518" t="s">
        <v>3923</v>
      </c>
      <c r="AP1518" t="s">
        <v>1293</v>
      </c>
      <c r="AQ1518" t="s">
        <v>8356</v>
      </c>
      <c r="AS1518" t="s">
        <v>26</v>
      </c>
      <c r="AU1518">
        <v>5870</v>
      </c>
      <c r="AV1518">
        <v>5870</v>
      </c>
      <c r="AW1518">
        <v>5870</v>
      </c>
      <c r="AX1518">
        <v>2</v>
      </c>
      <c r="AY1518">
        <v>6</v>
      </c>
      <c r="AZ1518">
        <v>400</v>
      </c>
      <c r="BB1518">
        <v>748</v>
      </c>
      <c r="BG1518" t="s">
        <v>32</v>
      </c>
      <c r="BH1518" t="s">
        <v>34</v>
      </c>
      <c r="BK1518" t="s">
        <v>31</v>
      </c>
      <c r="BL1518" t="s">
        <v>31</v>
      </c>
      <c r="BM1518" s="2">
        <v>42005</v>
      </c>
    </row>
    <row r="1519" spans="1:65">
      <c r="A1519">
        <v>87167</v>
      </c>
      <c r="B1519">
        <v>56551</v>
      </c>
      <c r="C1519" t="s">
        <v>1908</v>
      </c>
      <c r="D1519">
        <v>6551</v>
      </c>
      <c r="E1519" t="s">
        <v>1908</v>
      </c>
      <c r="F1519" t="s">
        <v>8357</v>
      </c>
      <c r="G1519">
        <v>10</v>
      </c>
      <c r="I1519" t="s">
        <v>8358</v>
      </c>
      <c r="J1519" t="s">
        <v>6883</v>
      </c>
      <c r="K1519" t="s">
        <v>2107</v>
      </c>
      <c r="M1519">
        <v>3322400</v>
      </c>
      <c r="N1519">
        <v>1.1000000000000001</v>
      </c>
      <c r="O1519">
        <v>3654.64</v>
      </c>
      <c r="Q1519" t="s">
        <v>2379</v>
      </c>
      <c r="R1519" s="2">
        <v>44927</v>
      </c>
      <c r="S1519">
        <v>5510</v>
      </c>
      <c r="T1519" s="2">
        <v>44562</v>
      </c>
      <c r="U1519" t="s">
        <v>6990</v>
      </c>
      <c r="V1519" t="s">
        <v>6991</v>
      </c>
      <c r="W1519">
        <v>0</v>
      </c>
      <c r="Y1519">
        <v>204</v>
      </c>
      <c r="Z1519" s="2">
        <v>42005</v>
      </c>
      <c r="AF1519" t="s">
        <v>20</v>
      </c>
      <c r="AG1519" t="s">
        <v>21</v>
      </c>
      <c r="AH1519">
        <v>5871</v>
      </c>
      <c r="AI1519">
        <v>1</v>
      </c>
      <c r="AJ1519">
        <v>5540</v>
      </c>
      <c r="AO1519" t="s">
        <v>2380</v>
      </c>
      <c r="AP1519" t="s">
        <v>2380</v>
      </c>
      <c r="AS1519" t="s">
        <v>26</v>
      </c>
      <c r="AU1519">
        <v>5871</v>
      </c>
      <c r="AV1519">
        <v>5871</v>
      </c>
      <c r="AW1519">
        <v>5871</v>
      </c>
      <c r="AX1519">
        <v>1</v>
      </c>
      <c r="AY1519">
        <v>1</v>
      </c>
      <c r="AZ1519">
        <v>400</v>
      </c>
      <c r="BB1519">
        <v>748</v>
      </c>
      <c r="BE1519" t="s">
        <v>2382</v>
      </c>
      <c r="BF1519" t="s">
        <v>2382</v>
      </c>
      <c r="BG1519" t="s">
        <v>31</v>
      </c>
      <c r="BK1519" t="s">
        <v>31</v>
      </c>
      <c r="BL1519" t="s">
        <v>31</v>
      </c>
      <c r="BM1519" s="2">
        <v>42005</v>
      </c>
    </row>
    <row r="1520" spans="1:65">
      <c r="A1520">
        <v>107439</v>
      </c>
      <c r="B1520">
        <v>56551</v>
      </c>
      <c r="C1520" t="s">
        <v>1908</v>
      </c>
      <c r="D1520">
        <v>6551</v>
      </c>
      <c r="E1520" t="s">
        <v>1908</v>
      </c>
      <c r="F1520" t="s">
        <v>7016</v>
      </c>
      <c r="G1520">
        <v>1311</v>
      </c>
      <c r="I1520" t="s">
        <v>8359</v>
      </c>
      <c r="J1520" t="s">
        <v>6883</v>
      </c>
      <c r="K1520" t="s">
        <v>206</v>
      </c>
      <c r="M1520">
        <v>226700</v>
      </c>
      <c r="N1520">
        <v>1.1000000000000001</v>
      </c>
      <c r="O1520">
        <v>249.37</v>
      </c>
      <c r="Q1520" t="s">
        <v>2760</v>
      </c>
      <c r="R1520" s="2">
        <v>44927</v>
      </c>
      <c r="S1520">
        <v>5510</v>
      </c>
      <c r="T1520" s="2">
        <v>44562</v>
      </c>
      <c r="U1520" t="s">
        <v>6990</v>
      </c>
      <c r="V1520" t="s">
        <v>6991</v>
      </c>
      <c r="W1520">
        <v>0</v>
      </c>
      <c r="Y1520">
        <v>204</v>
      </c>
      <c r="Z1520" s="2">
        <v>42216</v>
      </c>
      <c r="AE1520" t="s">
        <v>8359</v>
      </c>
      <c r="AF1520" t="s">
        <v>20</v>
      </c>
      <c r="AG1520" t="s">
        <v>21</v>
      </c>
      <c r="AH1520">
        <v>5872</v>
      </c>
      <c r="AI1520">
        <v>1</v>
      </c>
      <c r="AJ1520">
        <v>5540</v>
      </c>
      <c r="AO1520" t="s">
        <v>7016</v>
      </c>
      <c r="AS1520" t="s">
        <v>26</v>
      </c>
      <c r="AU1520">
        <v>5872</v>
      </c>
      <c r="AV1520">
        <v>5872</v>
      </c>
      <c r="AW1520">
        <v>5872</v>
      </c>
      <c r="AX1520">
        <v>1</v>
      </c>
      <c r="AY1520">
        <v>1</v>
      </c>
      <c r="AZ1520">
        <v>400</v>
      </c>
      <c r="BB1520">
        <v>748</v>
      </c>
      <c r="BG1520" t="s">
        <v>31</v>
      </c>
      <c r="BK1520" t="s">
        <v>31</v>
      </c>
      <c r="BL1520" t="s">
        <v>31</v>
      </c>
      <c r="BM1520" s="2">
        <v>42216</v>
      </c>
    </row>
    <row r="1521" spans="1:65">
      <c r="A1521">
        <v>107440</v>
      </c>
      <c r="B1521">
        <v>56551</v>
      </c>
      <c r="C1521" t="s">
        <v>1908</v>
      </c>
      <c r="D1521">
        <v>6551</v>
      </c>
      <c r="E1521" t="s">
        <v>1908</v>
      </c>
      <c r="F1521" t="s">
        <v>7016</v>
      </c>
      <c r="G1521">
        <v>1313</v>
      </c>
      <c r="I1521" t="s">
        <v>8359</v>
      </c>
      <c r="J1521" t="s">
        <v>6883</v>
      </c>
      <c r="K1521" t="s">
        <v>206</v>
      </c>
      <c r="M1521">
        <v>180100</v>
      </c>
      <c r="N1521">
        <v>1.1000000000000001</v>
      </c>
      <c r="O1521">
        <v>198.11</v>
      </c>
      <c r="Q1521" t="s">
        <v>2764</v>
      </c>
      <c r="R1521" s="2">
        <v>44927</v>
      </c>
      <c r="S1521">
        <v>5510</v>
      </c>
      <c r="T1521" s="2">
        <v>44562</v>
      </c>
      <c r="U1521" t="s">
        <v>6990</v>
      </c>
      <c r="V1521" t="s">
        <v>6991</v>
      </c>
      <c r="W1521">
        <v>0</v>
      </c>
      <c r="Y1521">
        <v>204</v>
      </c>
      <c r="Z1521" s="2">
        <v>42216</v>
      </c>
      <c r="AE1521" t="s">
        <v>8359</v>
      </c>
      <c r="AF1521" t="s">
        <v>20</v>
      </c>
      <c r="AG1521" t="s">
        <v>21</v>
      </c>
      <c r="AH1521">
        <v>5873</v>
      </c>
      <c r="AI1521">
        <v>1</v>
      </c>
      <c r="AJ1521">
        <v>5540</v>
      </c>
      <c r="AO1521" t="s">
        <v>7016</v>
      </c>
      <c r="AS1521" t="s">
        <v>26</v>
      </c>
      <c r="AU1521">
        <v>5873</v>
      </c>
      <c r="AV1521">
        <v>5873</v>
      </c>
      <c r="AW1521">
        <v>5873</v>
      </c>
      <c r="AX1521">
        <v>1</v>
      </c>
      <c r="AY1521">
        <v>1</v>
      </c>
      <c r="AZ1521">
        <v>400</v>
      </c>
      <c r="BB1521">
        <v>748</v>
      </c>
      <c r="BG1521" t="s">
        <v>31</v>
      </c>
      <c r="BK1521" t="s">
        <v>31</v>
      </c>
      <c r="BL1521" t="s">
        <v>31</v>
      </c>
      <c r="BM1521" s="2">
        <v>42216</v>
      </c>
    </row>
    <row r="1522" spans="1:65">
      <c r="A1522">
        <v>107441</v>
      </c>
      <c r="B1522">
        <v>56551</v>
      </c>
      <c r="C1522" t="s">
        <v>1908</v>
      </c>
      <c r="D1522">
        <v>6551</v>
      </c>
      <c r="E1522" t="s">
        <v>1908</v>
      </c>
      <c r="F1522" t="s">
        <v>7016</v>
      </c>
      <c r="G1522">
        <v>1313</v>
      </c>
      <c r="H1522" t="s">
        <v>6895</v>
      </c>
      <c r="I1522" t="s">
        <v>8359</v>
      </c>
      <c r="J1522" t="s">
        <v>6883</v>
      </c>
      <c r="K1522" t="s">
        <v>206</v>
      </c>
      <c r="M1522">
        <v>309000</v>
      </c>
      <c r="N1522">
        <v>1.1000000000000001</v>
      </c>
      <c r="O1522">
        <v>339.9</v>
      </c>
      <c r="Q1522" t="s">
        <v>2767</v>
      </c>
      <c r="R1522" s="2">
        <v>44927</v>
      </c>
      <c r="S1522">
        <v>5510</v>
      </c>
      <c r="T1522" s="2">
        <v>44562</v>
      </c>
      <c r="U1522" t="s">
        <v>6990</v>
      </c>
      <c r="V1522" t="s">
        <v>6991</v>
      </c>
      <c r="W1522">
        <v>0</v>
      </c>
      <c r="Y1522">
        <v>204</v>
      </c>
      <c r="Z1522" s="2">
        <v>42216</v>
      </c>
      <c r="AE1522" t="s">
        <v>8359</v>
      </c>
      <c r="AF1522" t="s">
        <v>20</v>
      </c>
      <c r="AG1522" t="s">
        <v>21</v>
      </c>
      <c r="AH1522">
        <v>5874</v>
      </c>
      <c r="AI1522">
        <v>1</v>
      </c>
      <c r="AJ1522">
        <v>5540</v>
      </c>
      <c r="AO1522" t="s">
        <v>7016</v>
      </c>
      <c r="AS1522" t="s">
        <v>26</v>
      </c>
      <c r="AU1522">
        <v>5874</v>
      </c>
      <c r="AV1522">
        <v>5874</v>
      </c>
      <c r="AW1522">
        <v>5874</v>
      </c>
      <c r="AX1522">
        <v>1</v>
      </c>
      <c r="AY1522">
        <v>1</v>
      </c>
      <c r="AZ1522">
        <v>400</v>
      </c>
      <c r="BB1522">
        <v>748</v>
      </c>
      <c r="BG1522" t="s">
        <v>31</v>
      </c>
      <c r="BK1522" t="s">
        <v>31</v>
      </c>
      <c r="BL1522" t="s">
        <v>31</v>
      </c>
      <c r="BM1522" s="2">
        <v>42216</v>
      </c>
    </row>
    <row r="1523" spans="1:65">
      <c r="A1523" t="s">
        <v>4507</v>
      </c>
      <c r="B1523">
        <v>56551</v>
      </c>
      <c r="C1523" t="s">
        <v>1908</v>
      </c>
      <c r="D1523">
        <v>6551</v>
      </c>
      <c r="E1523" t="s">
        <v>1908</v>
      </c>
      <c r="F1523" t="s">
        <v>7452</v>
      </c>
      <c r="G1523">
        <v>1</v>
      </c>
      <c r="H1523">
        <v>-2</v>
      </c>
      <c r="I1523" t="s">
        <v>7580</v>
      </c>
      <c r="J1523" t="s">
        <v>6883</v>
      </c>
      <c r="K1523" t="s">
        <v>1816</v>
      </c>
      <c r="M1523">
        <v>7577300</v>
      </c>
      <c r="N1523">
        <v>1.1000000000000001</v>
      </c>
      <c r="O1523">
        <v>8335.0300000000007</v>
      </c>
      <c r="Q1523" t="s">
        <v>4508</v>
      </c>
      <c r="R1523" s="2">
        <v>44927</v>
      </c>
      <c r="S1523">
        <v>5510</v>
      </c>
      <c r="T1523" s="2">
        <v>44562</v>
      </c>
      <c r="U1523" t="s">
        <v>6990</v>
      </c>
      <c r="V1523" t="s">
        <v>6991</v>
      </c>
      <c r="W1523">
        <v>0</v>
      </c>
      <c r="Y1523">
        <v>204</v>
      </c>
      <c r="Z1523" s="2">
        <v>42005</v>
      </c>
      <c r="AC1523" s="2">
        <v>39565</v>
      </c>
      <c r="AF1523" t="s">
        <v>20</v>
      </c>
      <c r="AG1523" t="s">
        <v>21</v>
      </c>
      <c r="AH1523">
        <v>5875</v>
      </c>
      <c r="AI1523">
        <v>1</v>
      </c>
      <c r="AJ1523">
        <v>5540</v>
      </c>
      <c r="AK1523" t="s">
        <v>8360</v>
      </c>
      <c r="AO1523" t="s">
        <v>1791</v>
      </c>
      <c r="AP1523" t="s">
        <v>8361</v>
      </c>
      <c r="AS1523" t="s">
        <v>26</v>
      </c>
      <c r="AU1523">
        <v>5875</v>
      </c>
      <c r="AV1523">
        <v>5875</v>
      </c>
      <c r="AW1523">
        <v>5875</v>
      </c>
      <c r="AX1523">
        <v>1</v>
      </c>
      <c r="AY1523">
        <v>1</v>
      </c>
      <c r="AZ1523">
        <v>400</v>
      </c>
      <c r="BB1523">
        <v>748</v>
      </c>
      <c r="BG1523" t="s">
        <v>31</v>
      </c>
      <c r="BK1523" t="s">
        <v>31</v>
      </c>
      <c r="BL1523" t="s">
        <v>31</v>
      </c>
      <c r="BM1523" s="2">
        <v>42005</v>
      </c>
    </row>
    <row r="1524" spans="1:65">
      <c r="A1524" t="s">
        <v>4507</v>
      </c>
      <c r="B1524">
        <v>56551</v>
      </c>
      <c r="C1524" t="s">
        <v>1908</v>
      </c>
      <c r="D1524">
        <v>6551</v>
      </c>
      <c r="E1524" t="s">
        <v>1908</v>
      </c>
      <c r="F1524" t="s">
        <v>7452</v>
      </c>
      <c r="G1524">
        <v>1</v>
      </c>
      <c r="H1524">
        <v>-2</v>
      </c>
      <c r="I1524" t="s">
        <v>7580</v>
      </c>
      <c r="J1524" t="s">
        <v>6877</v>
      </c>
      <c r="K1524" t="s">
        <v>1816</v>
      </c>
      <c r="M1524">
        <v>1929100</v>
      </c>
      <c r="N1524">
        <v>1.1000000000000001</v>
      </c>
      <c r="O1524">
        <v>2122.0100000000002</v>
      </c>
      <c r="Q1524" t="s">
        <v>4508</v>
      </c>
      <c r="R1524" s="2">
        <v>44927</v>
      </c>
      <c r="S1524">
        <v>5510</v>
      </c>
      <c r="T1524" s="2">
        <v>44562</v>
      </c>
      <c r="U1524" t="s">
        <v>6990</v>
      </c>
      <c r="V1524" t="s">
        <v>6991</v>
      </c>
      <c r="W1524">
        <v>0</v>
      </c>
      <c r="Y1524">
        <v>204</v>
      </c>
      <c r="Z1524" s="2">
        <v>42005</v>
      </c>
      <c r="AC1524" s="2">
        <v>39565</v>
      </c>
      <c r="AF1524" t="s">
        <v>20</v>
      </c>
      <c r="AG1524" t="s">
        <v>21</v>
      </c>
      <c r="AH1524">
        <v>5875</v>
      </c>
      <c r="AI1524">
        <v>1</v>
      </c>
      <c r="AJ1524">
        <v>5541</v>
      </c>
      <c r="AK1524" t="s">
        <v>8360</v>
      </c>
      <c r="AO1524" t="s">
        <v>1791</v>
      </c>
      <c r="AP1524" t="s">
        <v>8361</v>
      </c>
      <c r="AS1524" t="s">
        <v>26</v>
      </c>
      <c r="AU1524">
        <v>5875</v>
      </c>
      <c r="AV1524">
        <v>5875</v>
      </c>
      <c r="AW1524">
        <v>5875</v>
      </c>
      <c r="AX1524">
        <v>1</v>
      </c>
      <c r="AY1524">
        <v>2</v>
      </c>
      <c r="AZ1524">
        <v>400</v>
      </c>
      <c r="BB1524">
        <v>748</v>
      </c>
      <c r="BG1524" t="s">
        <v>31</v>
      </c>
      <c r="BK1524" t="s">
        <v>31</v>
      </c>
      <c r="BL1524" t="s">
        <v>31</v>
      </c>
      <c r="BM1524" s="2">
        <v>42005</v>
      </c>
    </row>
    <row r="1525" spans="1:65">
      <c r="A1525" t="s">
        <v>4173</v>
      </c>
      <c r="B1525">
        <v>56551</v>
      </c>
      <c r="C1525" t="s">
        <v>1908</v>
      </c>
      <c r="D1525">
        <v>6551</v>
      </c>
      <c r="E1525" t="s">
        <v>1908</v>
      </c>
      <c r="F1525" t="s">
        <v>7690</v>
      </c>
      <c r="G1525">
        <v>13</v>
      </c>
      <c r="I1525" t="s">
        <v>7691</v>
      </c>
      <c r="J1525" t="s">
        <v>6883</v>
      </c>
      <c r="K1525" t="s">
        <v>1344</v>
      </c>
      <c r="L1525" t="s">
        <v>27</v>
      </c>
      <c r="M1525">
        <v>705300</v>
      </c>
      <c r="N1525">
        <v>1.1000000000000001</v>
      </c>
      <c r="O1525">
        <v>775.83</v>
      </c>
      <c r="Q1525" t="s">
        <v>670</v>
      </c>
      <c r="R1525" s="2">
        <v>44927</v>
      </c>
      <c r="S1525">
        <v>5510</v>
      </c>
      <c r="T1525" s="2">
        <v>44781</v>
      </c>
      <c r="U1525" t="s">
        <v>6921</v>
      </c>
      <c r="V1525" t="s">
        <v>8090</v>
      </c>
      <c r="W1525">
        <v>0</v>
      </c>
      <c r="Y1525">
        <v>204</v>
      </c>
      <c r="Z1525" s="2">
        <v>42005</v>
      </c>
      <c r="AE1525" t="s">
        <v>7691</v>
      </c>
      <c r="AF1525" t="s">
        <v>20</v>
      </c>
      <c r="AG1525" t="s">
        <v>21</v>
      </c>
      <c r="AH1525">
        <v>5876</v>
      </c>
      <c r="AI1525">
        <v>1</v>
      </c>
      <c r="AJ1525">
        <v>5540</v>
      </c>
      <c r="AO1525" t="s">
        <v>7690</v>
      </c>
      <c r="AS1525" t="s">
        <v>26</v>
      </c>
      <c r="AU1525">
        <v>5876</v>
      </c>
      <c r="AV1525">
        <v>5876</v>
      </c>
      <c r="AW1525">
        <v>5876</v>
      </c>
      <c r="AX1525">
        <v>1</v>
      </c>
      <c r="AY1525">
        <v>2</v>
      </c>
      <c r="AZ1525">
        <v>400</v>
      </c>
      <c r="BB1525">
        <v>748</v>
      </c>
      <c r="BG1525" t="s">
        <v>31</v>
      </c>
      <c r="BK1525" t="s">
        <v>31</v>
      </c>
      <c r="BL1525" t="s">
        <v>31</v>
      </c>
      <c r="BM1525" s="2">
        <v>42005</v>
      </c>
    </row>
    <row r="1526" spans="1:65">
      <c r="A1526">
        <v>52019</v>
      </c>
      <c r="B1526">
        <v>56551</v>
      </c>
      <c r="C1526" t="s">
        <v>1908</v>
      </c>
      <c r="D1526">
        <v>6551</v>
      </c>
      <c r="E1526" t="s">
        <v>1908</v>
      </c>
      <c r="F1526" t="s">
        <v>8362</v>
      </c>
      <c r="G1526">
        <v>3</v>
      </c>
      <c r="I1526" t="s">
        <v>8363</v>
      </c>
      <c r="J1526" t="s">
        <v>6883</v>
      </c>
      <c r="K1526" t="s">
        <v>360</v>
      </c>
      <c r="L1526" t="s">
        <v>27</v>
      </c>
      <c r="M1526">
        <v>1970100</v>
      </c>
      <c r="N1526">
        <v>1.1000000000000001</v>
      </c>
      <c r="O1526">
        <v>2167.11</v>
      </c>
      <c r="Q1526" t="s">
        <v>2066</v>
      </c>
      <c r="R1526" s="2">
        <v>44927</v>
      </c>
      <c r="S1526">
        <v>5510</v>
      </c>
      <c r="T1526" s="2">
        <v>44562</v>
      </c>
      <c r="U1526" t="s">
        <v>6990</v>
      </c>
      <c r="V1526" t="s">
        <v>6991</v>
      </c>
      <c r="W1526">
        <v>0</v>
      </c>
      <c r="Y1526">
        <v>204</v>
      </c>
      <c r="Z1526" s="2">
        <v>42005</v>
      </c>
      <c r="AE1526" t="s">
        <v>8363</v>
      </c>
      <c r="AF1526" t="s">
        <v>20</v>
      </c>
      <c r="AG1526" t="s">
        <v>21</v>
      </c>
      <c r="AH1526">
        <v>5877</v>
      </c>
      <c r="AI1526">
        <v>1</v>
      </c>
      <c r="AJ1526">
        <v>5540</v>
      </c>
      <c r="AO1526" t="s">
        <v>8364</v>
      </c>
      <c r="AS1526" t="s">
        <v>26</v>
      </c>
      <c r="AU1526">
        <v>5877</v>
      </c>
      <c r="AV1526">
        <v>5877</v>
      </c>
      <c r="AW1526">
        <v>5877</v>
      </c>
      <c r="AX1526">
        <v>1</v>
      </c>
      <c r="AY1526">
        <v>2</v>
      </c>
      <c r="AZ1526">
        <v>400</v>
      </c>
      <c r="BB1526">
        <v>748</v>
      </c>
      <c r="BE1526" t="s">
        <v>2069</v>
      </c>
      <c r="BF1526" t="s">
        <v>2069</v>
      </c>
      <c r="BG1526" t="s">
        <v>32</v>
      </c>
      <c r="BH1526" t="s">
        <v>34</v>
      </c>
      <c r="BK1526" t="s">
        <v>31</v>
      </c>
      <c r="BL1526" t="s">
        <v>31</v>
      </c>
      <c r="BM1526" s="2">
        <v>42005</v>
      </c>
    </row>
    <row r="1527" spans="1:65">
      <c r="A1527">
        <v>55669</v>
      </c>
      <c r="B1527">
        <v>56551</v>
      </c>
      <c r="C1527" t="s">
        <v>1908</v>
      </c>
      <c r="D1527">
        <v>6551</v>
      </c>
      <c r="E1527" t="s">
        <v>1908</v>
      </c>
      <c r="F1527" t="s">
        <v>8365</v>
      </c>
      <c r="G1527">
        <v>19</v>
      </c>
      <c r="I1527" t="s">
        <v>8366</v>
      </c>
      <c r="J1527" t="s">
        <v>6883</v>
      </c>
      <c r="K1527" t="s">
        <v>2107</v>
      </c>
      <c r="L1527" t="s">
        <v>27</v>
      </c>
      <c r="M1527">
        <v>3205800</v>
      </c>
      <c r="N1527">
        <v>1.1000000000000001</v>
      </c>
      <c r="O1527">
        <v>3526.38</v>
      </c>
      <c r="Q1527" t="s">
        <v>2126</v>
      </c>
      <c r="R1527" s="2">
        <v>44927</v>
      </c>
      <c r="S1527">
        <v>5510</v>
      </c>
      <c r="T1527" s="2">
        <v>44562</v>
      </c>
      <c r="U1527" t="s">
        <v>6990</v>
      </c>
      <c r="V1527" t="s">
        <v>6991</v>
      </c>
      <c r="W1527">
        <v>0</v>
      </c>
      <c r="Y1527">
        <v>204</v>
      </c>
      <c r="Z1527" s="2">
        <v>42005</v>
      </c>
      <c r="AD1527" t="s">
        <v>2129</v>
      </c>
      <c r="AE1527" t="s">
        <v>8366</v>
      </c>
      <c r="AF1527" t="s">
        <v>20</v>
      </c>
      <c r="AG1527" t="s">
        <v>21</v>
      </c>
      <c r="AH1527">
        <v>5878</v>
      </c>
      <c r="AI1527">
        <v>1</v>
      </c>
      <c r="AJ1527">
        <v>5540</v>
      </c>
      <c r="AO1527" t="s">
        <v>8365</v>
      </c>
      <c r="AS1527" t="s">
        <v>26</v>
      </c>
      <c r="AU1527">
        <v>5878</v>
      </c>
      <c r="AV1527">
        <v>5878</v>
      </c>
      <c r="AW1527">
        <v>5878</v>
      </c>
      <c r="AX1527">
        <v>1</v>
      </c>
      <c r="AY1527">
        <v>1</v>
      </c>
      <c r="AZ1527">
        <v>400</v>
      </c>
      <c r="BB1527">
        <v>748</v>
      </c>
      <c r="BE1527" t="s">
        <v>2129</v>
      </c>
      <c r="BF1527" t="s">
        <v>2129</v>
      </c>
      <c r="BG1527" t="s">
        <v>31</v>
      </c>
      <c r="BK1527" t="s">
        <v>31</v>
      </c>
      <c r="BL1527" t="s">
        <v>31</v>
      </c>
      <c r="BM1527" s="2">
        <v>42005</v>
      </c>
    </row>
    <row r="1528" spans="1:65">
      <c r="A1528" t="s">
        <v>3591</v>
      </c>
      <c r="B1528">
        <v>56551</v>
      </c>
      <c r="C1528" t="s">
        <v>1908</v>
      </c>
      <c r="D1528">
        <v>6551</v>
      </c>
      <c r="E1528" t="s">
        <v>1908</v>
      </c>
      <c r="F1528" t="s">
        <v>8367</v>
      </c>
      <c r="G1528">
        <v>274</v>
      </c>
      <c r="I1528" t="s">
        <v>8368</v>
      </c>
      <c r="J1528" t="s">
        <v>6883</v>
      </c>
      <c r="K1528" t="s">
        <v>2451</v>
      </c>
      <c r="L1528" t="s">
        <v>27</v>
      </c>
      <c r="M1528">
        <v>4080000</v>
      </c>
      <c r="N1528">
        <v>1.1000000000000001</v>
      </c>
      <c r="O1528">
        <v>4488</v>
      </c>
      <c r="Q1528" t="s">
        <v>3592</v>
      </c>
      <c r="R1528" s="2">
        <v>44927</v>
      </c>
      <c r="S1528">
        <v>5510</v>
      </c>
      <c r="T1528" s="2">
        <v>44562</v>
      </c>
      <c r="U1528" t="s">
        <v>6990</v>
      </c>
      <c r="V1528" t="s">
        <v>6991</v>
      </c>
      <c r="W1528">
        <v>0</v>
      </c>
      <c r="Y1528">
        <v>204</v>
      </c>
      <c r="Z1528" s="2">
        <v>42005</v>
      </c>
      <c r="AC1528" s="2">
        <v>45626</v>
      </c>
      <c r="AF1528" t="s">
        <v>20</v>
      </c>
      <c r="AG1528" t="s">
        <v>21</v>
      </c>
      <c r="AH1528">
        <v>5879</v>
      </c>
      <c r="AI1528">
        <v>1</v>
      </c>
      <c r="AJ1528">
        <v>5540</v>
      </c>
      <c r="AO1528" t="s">
        <v>8367</v>
      </c>
      <c r="AS1528" t="s">
        <v>26</v>
      </c>
      <c r="AU1528">
        <v>5879</v>
      </c>
      <c r="AV1528">
        <v>5879</v>
      </c>
      <c r="AW1528">
        <v>5879</v>
      </c>
      <c r="AX1528">
        <v>1</v>
      </c>
      <c r="AY1528">
        <v>2</v>
      </c>
      <c r="AZ1528">
        <v>400</v>
      </c>
      <c r="BB1528">
        <v>748</v>
      </c>
      <c r="BE1528" t="s">
        <v>3595</v>
      </c>
      <c r="BF1528" t="s">
        <v>3595</v>
      </c>
      <c r="BG1528" t="s">
        <v>31</v>
      </c>
      <c r="BK1528" t="s">
        <v>31</v>
      </c>
      <c r="BL1528" t="s">
        <v>31</v>
      </c>
      <c r="BM1528" s="2">
        <v>42005</v>
      </c>
    </row>
    <row r="1529" spans="1:65">
      <c r="A1529" t="s">
        <v>4012</v>
      </c>
      <c r="B1529">
        <v>56551</v>
      </c>
      <c r="C1529" t="s">
        <v>1908</v>
      </c>
      <c r="D1529">
        <v>6551</v>
      </c>
      <c r="E1529" t="s">
        <v>1908</v>
      </c>
      <c r="F1529" t="s">
        <v>8058</v>
      </c>
      <c r="G1529">
        <v>460</v>
      </c>
      <c r="H1529" t="s">
        <v>6895</v>
      </c>
      <c r="I1529" t="s">
        <v>8369</v>
      </c>
      <c r="J1529" t="s">
        <v>6883</v>
      </c>
      <c r="K1529" t="s">
        <v>43</v>
      </c>
      <c r="L1529" t="s">
        <v>27</v>
      </c>
      <c r="M1529">
        <v>58400</v>
      </c>
      <c r="N1529">
        <v>1.1000000000000001</v>
      </c>
      <c r="O1529">
        <v>64.239999999999995</v>
      </c>
      <c r="Q1529" t="s">
        <v>4013</v>
      </c>
      <c r="R1529" s="2">
        <v>44927</v>
      </c>
      <c r="S1529">
        <v>5510</v>
      </c>
      <c r="T1529" s="2">
        <v>44562</v>
      </c>
      <c r="U1529" t="s">
        <v>6990</v>
      </c>
      <c r="V1529" t="s">
        <v>6991</v>
      </c>
      <c r="W1529">
        <v>0</v>
      </c>
      <c r="Y1529">
        <v>204</v>
      </c>
      <c r="Z1529" s="2">
        <v>42005</v>
      </c>
      <c r="AE1529" t="s">
        <v>8369</v>
      </c>
      <c r="AF1529" t="s">
        <v>20</v>
      </c>
      <c r="AG1529" t="s">
        <v>21</v>
      </c>
      <c r="AH1529">
        <v>5880</v>
      </c>
      <c r="AI1529">
        <v>1</v>
      </c>
      <c r="AJ1529">
        <v>5540</v>
      </c>
      <c r="AO1529" t="s">
        <v>8058</v>
      </c>
      <c r="AS1529" t="s">
        <v>26</v>
      </c>
      <c r="AU1529">
        <v>5880</v>
      </c>
      <c r="AV1529">
        <v>5880</v>
      </c>
      <c r="AW1529">
        <v>5880</v>
      </c>
      <c r="AX1529">
        <v>1</v>
      </c>
      <c r="AY1529">
        <v>1</v>
      </c>
      <c r="AZ1529">
        <v>400</v>
      </c>
      <c r="BB1529">
        <v>748</v>
      </c>
      <c r="BE1529" t="s">
        <v>4016</v>
      </c>
      <c r="BF1529" t="s">
        <v>4016</v>
      </c>
      <c r="BG1529" t="s">
        <v>31</v>
      </c>
      <c r="BK1529" t="s">
        <v>31</v>
      </c>
      <c r="BL1529" t="s">
        <v>31</v>
      </c>
      <c r="BM1529" s="2">
        <v>42005</v>
      </c>
    </row>
    <row r="1530" spans="1:65">
      <c r="A1530" t="s">
        <v>3536</v>
      </c>
      <c r="B1530">
        <v>56551</v>
      </c>
      <c r="C1530" t="s">
        <v>1908</v>
      </c>
      <c r="D1530">
        <v>6551</v>
      </c>
      <c r="E1530" t="s">
        <v>1908</v>
      </c>
      <c r="F1530" t="s">
        <v>8370</v>
      </c>
      <c r="G1530">
        <v>52</v>
      </c>
      <c r="H1530">
        <v>-54</v>
      </c>
      <c r="I1530" t="s">
        <v>8371</v>
      </c>
      <c r="J1530" t="s">
        <v>6883</v>
      </c>
      <c r="K1530" t="s">
        <v>360</v>
      </c>
      <c r="L1530" t="s">
        <v>27</v>
      </c>
      <c r="M1530">
        <v>2522400</v>
      </c>
      <c r="N1530">
        <v>1.1000000000000001</v>
      </c>
      <c r="O1530">
        <v>2774.64</v>
      </c>
      <c r="Q1530" t="s">
        <v>3537</v>
      </c>
      <c r="R1530" s="2">
        <v>44927</v>
      </c>
      <c r="S1530">
        <v>5510</v>
      </c>
      <c r="T1530" s="2">
        <v>44562</v>
      </c>
      <c r="U1530" t="s">
        <v>6990</v>
      </c>
      <c r="V1530" t="s">
        <v>6991</v>
      </c>
      <c r="W1530">
        <v>0</v>
      </c>
      <c r="Y1530">
        <v>204</v>
      </c>
      <c r="Z1530" s="2">
        <v>42005</v>
      </c>
      <c r="AE1530" t="s">
        <v>8371</v>
      </c>
      <c r="AF1530" t="s">
        <v>20</v>
      </c>
      <c r="AG1530" t="s">
        <v>21</v>
      </c>
      <c r="AH1530">
        <v>5882</v>
      </c>
      <c r="AI1530">
        <v>1</v>
      </c>
      <c r="AJ1530">
        <v>5540</v>
      </c>
      <c r="AO1530" t="s">
        <v>8372</v>
      </c>
      <c r="AP1530" t="s">
        <v>8373</v>
      </c>
      <c r="AS1530" t="s">
        <v>26</v>
      </c>
      <c r="AU1530">
        <v>5882</v>
      </c>
      <c r="AV1530">
        <v>5882</v>
      </c>
      <c r="AW1530">
        <v>5882</v>
      </c>
      <c r="AX1530">
        <v>1</v>
      </c>
      <c r="AY1530">
        <v>2</v>
      </c>
      <c r="AZ1530">
        <v>400</v>
      </c>
      <c r="BB1530">
        <v>748</v>
      </c>
      <c r="BE1530" t="s">
        <v>3540</v>
      </c>
      <c r="BF1530" t="s">
        <v>3540</v>
      </c>
      <c r="BG1530" t="s">
        <v>32</v>
      </c>
      <c r="BH1530" t="s">
        <v>34</v>
      </c>
      <c r="BK1530" t="s">
        <v>31</v>
      </c>
      <c r="BL1530" t="s">
        <v>31</v>
      </c>
      <c r="BM1530" s="2">
        <v>42005</v>
      </c>
    </row>
    <row r="1531" spans="1:65">
      <c r="A1531" t="s">
        <v>3536</v>
      </c>
      <c r="B1531">
        <v>56551</v>
      </c>
      <c r="C1531" t="s">
        <v>1908</v>
      </c>
      <c r="D1531">
        <v>6551</v>
      </c>
      <c r="E1531" t="s">
        <v>1908</v>
      </c>
      <c r="F1531" t="s">
        <v>8374</v>
      </c>
      <c r="G1531">
        <v>11</v>
      </c>
      <c r="H1531" t="s">
        <v>8375</v>
      </c>
      <c r="I1531" t="s">
        <v>8376</v>
      </c>
      <c r="J1531" t="s">
        <v>6883</v>
      </c>
      <c r="K1531" t="s">
        <v>360</v>
      </c>
      <c r="M1531">
        <v>6239400</v>
      </c>
      <c r="N1531">
        <v>1.1000000000000001</v>
      </c>
      <c r="O1531">
        <v>6863.34</v>
      </c>
      <c r="Q1531" t="s">
        <v>3537</v>
      </c>
      <c r="R1531" s="2">
        <v>44927</v>
      </c>
      <c r="S1531">
        <v>5510</v>
      </c>
      <c r="T1531" s="2">
        <v>44562</v>
      </c>
      <c r="U1531" t="s">
        <v>6990</v>
      </c>
      <c r="V1531" t="s">
        <v>6991</v>
      </c>
      <c r="W1531">
        <v>0</v>
      </c>
      <c r="Y1531">
        <v>204</v>
      </c>
      <c r="Z1531" s="2">
        <v>42005</v>
      </c>
      <c r="AE1531" t="s">
        <v>8371</v>
      </c>
      <c r="AF1531" t="s">
        <v>20</v>
      </c>
      <c r="AG1531" t="s">
        <v>21</v>
      </c>
      <c r="AH1531">
        <v>5882</v>
      </c>
      <c r="AI1531">
        <v>1</v>
      </c>
      <c r="AJ1531">
        <v>5540</v>
      </c>
      <c r="AO1531" t="s">
        <v>8372</v>
      </c>
      <c r="AP1531" t="s">
        <v>8373</v>
      </c>
      <c r="AS1531" t="s">
        <v>26</v>
      </c>
      <c r="AU1531">
        <v>5882</v>
      </c>
      <c r="AV1531">
        <v>5882</v>
      </c>
      <c r="AW1531">
        <v>5882</v>
      </c>
      <c r="AX1531">
        <v>2</v>
      </c>
      <c r="AY1531">
        <v>3</v>
      </c>
      <c r="AZ1531">
        <v>400</v>
      </c>
      <c r="BB1531">
        <v>748</v>
      </c>
      <c r="BE1531" t="s">
        <v>3540</v>
      </c>
      <c r="BF1531" t="s">
        <v>3540</v>
      </c>
      <c r="BG1531" t="s">
        <v>32</v>
      </c>
      <c r="BH1531" t="s">
        <v>34</v>
      </c>
      <c r="BK1531" t="s">
        <v>31</v>
      </c>
      <c r="BL1531" t="s">
        <v>31</v>
      </c>
      <c r="BM1531" s="2">
        <v>42005</v>
      </c>
    </row>
    <row r="1532" spans="1:65">
      <c r="A1532" t="s">
        <v>3580</v>
      </c>
      <c r="B1532">
        <v>56551</v>
      </c>
      <c r="C1532" t="s">
        <v>1908</v>
      </c>
      <c r="D1532">
        <v>6551</v>
      </c>
      <c r="E1532" t="s">
        <v>1908</v>
      </c>
      <c r="F1532" t="s">
        <v>8163</v>
      </c>
      <c r="G1532">
        <v>17</v>
      </c>
      <c r="I1532" t="s">
        <v>8377</v>
      </c>
      <c r="J1532" t="s">
        <v>6883</v>
      </c>
      <c r="K1532" t="s">
        <v>42</v>
      </c>
      <c r="M1532">
        <v>5149400</v>
      </c>
      <c r="N1532">
        <v>1.1000000000000001</v>
      </c>
      <c r="O1532">
        <v>5664.34</v>
      </c>
      <c r="Q1532" t="s">
        <v>2209</v>
      </c>
      <c r="R1532" s="2">
        <v>44927</v>
      </c>
      <c r="S1532">
        <v>5510</v>
      </c>
      <c r="T1532" s="2">
        <v>44562</v>
      </c>
      <c r="U1532" t="s">
        <v>6990</v>
      </c>
      <c r="V1532" t="s">
        <v>6991</v>
      </c>
      <c r="W1532">
        <v>0</v>
      </c>
      <c r="Y1532">
        <v>204</v>
      </c>
      <c r="Z1532" s="2">
        <v>42005</v>
      </c>
      <c r="AE1532" t="s">
        <v>8377</v>
      </c>
      <c r="AF1532" t="s">
        <v>20</v>
      </c>
      <c r="AG1532" t="s">
        <v>21</v>
      </c>
      <c r="AH1532">
        <v>5883</v>
      </c>
      <c r="AI1532">
        <v>1</v>
      </c>
      <c r="AJ1532">
        <v>5540</v>
      </c>
      <c r="AO1532" t="s">
        <v>8163</v>
      </c>
      <c r="AS1532" t="s">
        <v>26</v>
      </c>
      <c r="AU1532">
        <v>5883</v>
      </c>
      <c r="AV1532">
        <v>5883</v>
      </c>
      <c r="AW1532">
        <v>5883</v>
      </c>
      <c r="AX1532">
        <v>1</v>
      </c>
      <c r="AY1532">
        <v>2</v>
      </c>
      <c r="AZ1532">
        <v>400</v>
      </c>
      <c r="BB1532">
        <v>748</v>
      </c>
      <c r="BE1532" t="s">
        <v>3583</v>
      </c>
      <c r="BF1532" t="s">
        <v>3583</v>
      </c>
      <c r="BG1532" t="s">
        <v>31</v>
      </c>
      <c r="BK1532" t="s">
        <v>31</v>
      </c>
      <c r="BL1532" t="s">
        <v>31</v>
      </c>
      <c r="BM1532" s="2">
        <v>42005</v>
      </c>
    </row>
    <row r="1533" spans="1:65">
      <c r="A1533" t="s">
        <v>4510</v>
      </c>
      <c r="B1533">
        <v>56551</v>
      </c>
      <c r="C1533" t="s">
        <v>1908</v>
      </c>
      <c r="D1533">
        <v>6551</v>
      </c>
      <c r="E1533" t="s">
        <v>1908</v>
      </c>
      <c r="F1533" t="s">
        <v>7746</v>
      </c>
      <c r="G1533">
        <v>202</v>
      </c>
      <c r="I1533" t="s">
        <v>8378</v>
      </c>
      <c r="J1533" t="s">
        <v>6883</v>
      </c>
      <c r="K1533" t="s">
        <v>1816</v>
      </c>
      <c r="M1533">
        <v>4466700</v>
      </c>
      <c r="N1533">
        <v>1.1000000000000001</v>
      </c>
      <c r="O1533">
        <v>4913.37</v>
      </c>
      <c r="Q1533" t="s">
        <v>4511</v>
      </c>
      <c r="R1533" s="2">
        <v>44927</v>
      </c>
      <c r="S1533">
        <v>5510</v>
      </c>
      <c r="T1533" s="2">
        <v>44562</v>
      </c>
      <c r="U1533" t="s">
        <v>6990</v>
      </c>
      <c r="V1533" t="s">
        <v>6991</v>
      </c>
      <c r="W1533">
        <v>0</v>
      </c>
      <c r="Y1533">
        <v>204</v>
      </c>
      <c r="Z1533" s="2">
        <v>42005</v>
      </c>
      <c r="AC1533" s="2">
        <v>43767</v>
      </c>
      <c r="AD1533" t="s">
        <v>4514</v>
      </c>
      <c r="AE1533" t="s">
        <v>8378</v>
      </c>
      <c r="AF1533" t="s">
        <v>20</v>
      </c>
      <c r="AG1533" t="s">
        <v>21</v>
      </c>
      <c r="AH1533">
        <v>5884</v>
      </c>
      <c r="AI1533">
        <v>1</v>
      </c>
      <c r="AJ1533">
        <v>5540</v>
      </c>
      <c r="AK1533" t="s">
        <v>4512</v>
      </c>
      <c r="AO1533" t="s">
        <v>7746</v>
      </c>
      <c r="AS1533" t="s">
        <v>26</v>
      </c>
      <c r="AU1533">
        <v>5884</v>
      </c>
      <c r="AV1533">
        <v>5884</v>
      </c>
      <c r="AW1533">
        <v>5884</v>
      </c>
      <c r="AX1533">
        <v>1</v>
      </c>
      <c r="AY1533">
        <v>1</v>
      </c>
      <c r="AZ1533">
        <v>400</v>
      </c>
      <c r="BB1533">
        <v>748</v>
      </c>
      <c r="BE1533" t="s">
        <v>4514</v>
      </c>
      <c r="BF1533" t="s">
        <v>4514</v>
      </c>
      <c r="BG1533" t="s">
        <v>32</v>
      </c>
      <c r="BH1533" t="s">
        <v>34</v>
      </c>
      <c r="BK1533" t="s">
        <v>31</v>
      </c>
      <c r="BL1533" t="s">
        <v>31</v>
      </c>
      <c r="BM1533" s="2">
        <v>42005</v>
      </c>
    </row>
    <row r="1534" spans="1:65">
      <c r="A1534" t="s">
        <v>4510</v>
      </c>
      <c r="B1534">
        <v>56551</v>
      </c>
      <c r="C1534" t="s">
        <v>1908</v>
      </c>
      <c r="D1534">
        <v>6551</v>
      </c>
      <c r="E1534" t="s">
        <v>1908</v>
      </c>
      <c r="F1534" t="s">
        <v>7746</v>
      </c>
      <c r="G1534">
        <v>202</v>
      </c>
      <c r="I1534" t="s">
        <v>8378</v>
      </c>
      <c r="J1534" t="s">
        <v>6877</v>
      </c>
      <c r="K1534" t="s">
        <v>1816</v>
      </c>
      <c r="M1534">
        <v>597500</v>
      </c>
      <c r="N1534">
        <v>1.1000000000000001</v>
      </c>
      <c r="O1534">
        <v>657.25</v>
      </c>
      <c r="Q1534" t="s">
        <v>4511</v>
      </c>
      <c r="R1534" s="2">
        <v>44927</v>
      </c>
      <c r="S1534">
        <v>5510</v>
      </c>
      <c r="T1534" s="2">
        <v>44562</v>
      </c>
      <c r="U1534" t="s">
        <v>6990</v>
      </c>
      <c r="V1534" t="s">
        <v>6991</v>
      </c>
      <c r="W1534">
        <v>0</v>
      </c>
      <c r="Y1534">
        <v>204</v>
      </c>
      <c r="Z1534" s="2">
        <v>42005</v>
      </c>
      <c r="AC1534" s="2">
        <v>43767</v>
      </c>
      <c r="AD1534" t="s">
        <v>4514</v>
      </c>
      <c r="AE1534" t="s">
        <v>8378</v>
      </c>
      <c r="AF1534" t="s">
        <v>20</v>
      </c>
      <c r="AG1534" t="s">
        <v>21</v>
      </c>
      <c r="AH1534">
        <v>5884</v>
      </c>
      <c r="AI1534">
        <v>1</v>
      </c>
      <c r="AJ1534">
        <v>5541</v>
      </c>
      <c r="AK1534" t="s">
        <v>4512</v>
      </c>
      <c r="AO1534" t="s">
        <v>7746</v>
      </c>
      <c r="AS1534" t="s">
        <v>26</v>
      </c>
      <c r="AU1534">
        <v>5884</v>
      </c>
      <c r="AV1534">
        <v>5884</v>
      </c>
      <c r="AW1534">
        <v>5884</v>
      </c>
      <c r="AX1534">
        <v>1</v>
      </c>
      <c r="AY1534">
        <v>2</v>
      </c>
      <c r="AZ1534">
        <v>400</v>
      </c>
      <c r="BB1534">
        <v>748</v>
      </c>
      <c r="BE1534" t="s">
        <v>4514</v>
      </c>
      <c r="BF1534" t="s">
        <v>4514</v>
      </c>
      <c r="BG1534" t="s">
        <v>32</v>
      </c>
      <c r="BH1534" t="s">
        <v>34</v>
      </c>
      <c r="BK1534" t="s">
        <v>31</v>
      </c>
      <c r="BL1534" t="s">
        <v>31</v>
      </c>
      <c r="BM1534" s="2">
        <v>42005</v>
      </c>
    </row>
    <row r="1535" spans="1:65">
      <c r="A1535" t="s">
        <v>4510</v>
      </c>
      <c r="B1535">
        <v>56551</v>
      </c>
      <c r="C1535" t="s">
        <v>1908</v>
      </c>
      <c r="D1535">
        <v>6551</v>
      </c>
      <c r="E1535" t="s">
        <v>1908</v>
      </c>
      <c r="F1535" t="s">
        <v>7746</v>
      </c>
      <c r="G1535">
        <v>202</v>
      </c>
      <c r="I1535" t="s">
        <v>8378</v>
      </c>
      <c r="J1535" t="s">
        <v>6877</v>
      </c>
      <c r="K1535" t="s">
        <v>1816</v>
      </c>
      <c r="M1535">
        <v>100200</v>
      </c>
      <c r="N1535">
        <v>1.1000000000000001</v>
      </c>
      <c r="O1535">
        <v>110.22</v>
      </c>
      <c r="Q1535" t="s">
        <v>4511</v>
      </c>
      <c r="R1535" s="2">
        <v>44927</v>
      </c>
      <c r="S1535">
        <v>5510</v>
      </c>
      <c r="T1535" s="2">
        <v>44562</v>
      </c>
      <c r="U1535" t="s">
        <v>6990</v>
      </c>
      <c r="V1535" t="s">
        <v>6991</v>
      </c>
      <c r="W1535">
        <v>0</v>
      </c>
      <c r="Y1535">
        <v>204</v>
      </c>
      <c r="Z1535" s="2">
        <v>42005</v>
      </c>
      <c r="AC1535" s="2">
        <v>43767</v>
      </c>
      <c r="AD1535" t="s">
        <v>4514</v>
      </c>
      <c r="AE1535" t="s">
        <v>8378</v>
      </c>
      <c r="AF1535" t="s">
        <v>20</v>
      </c>
      <c r="AG1535" t="s">
        <v>21</v>
      </c>
      <c r="AH1535">
        <v>5884</v>
      </c>
      <c r="AI1535">
        <v>1</v>
      </c>
      <c r="AJ1535">
        <v>5541</v>
      </c>
      <c r="AK1535" t="s">
        <v>4512</v>
      </c>
      <c r="AO1535" t="s">
        <v>7746</v>
      </c>
      <c r="AS1535" t="s">
        <v>26</v>
      </c>
      <c r="AU1535">
        <v>5884</v>
      </c>
      <c r="AV1535">
        <v>5884</v>
      </c>
      <c r="AW1535">
        <v>5884</v>
      </c>
      <c r="AX1535">
        <v>2</v>
      </c>
      <c r="AY1535">
        <v>3</v>
      </c>
      <c r="AZ1535">
        <v>400</v>
      </c>
      <c r="BB1535">
        <v>748</v>
      </c>
      <c r="BG1535" t="s">
        <v>32</v>
      </c>
      <c r="BH1535" t="s">
        <v>34</v>
      </c>
      <c r="BK1535" t="s">
        <v>31</v>
      </c>
      <c r="BL1535" t="s">
        <v>31</v>
      </c>
      <c r="BM1535" s="2">
        <v>42005</v>
      </c>
    </row>
    <row r="1536" spans="1:65">
      <c r="A1536" t="s">
        <v>3510</v>
      </c>
      <c r="B1536">
        <v>56551</v>
      </c>
      <c r="C1536" t="s">
        <v>1908</v>
      </c>
      <c r="D1536">
        <v>6551</v>
      </c>
      <c r="E1536" t="s">
        <v>1908</v>
      </c>
      <c r="F1536" t="s">
        <v>8379</v>
      </c>
      <c r="G1536">
        <v>75</v>
      </c>
      <c r="I1536" t="s">
        <v>8380</v>
      </c>
      <c r="J1536" t="s">
        <v>6883</v>
      </c>
      <c r="K1536" t="s">
        <v>360</v>
      </c>
      <c r="L1536" t="s">
        <v>27</v>
      </c>
      <c r="M1536">
        <v>3147500</v>
      </c>
      <c r="N1536">
        <v>1.1000000000000001</v>
      </c>
      <c r="O1536">
        <v>3462.25</v>
      </c>
      <c r="Q1536" t="s">
        <v>3511</v>
      </c>
      <c r="R1536" s="2">
        <v>44927</v>
      </c>
      <c r="S1536">
        <v>5510</v>
      </c>
      <c r="T1536" s="2">
        <v>44562</v>
      </c>
      <c r="U1536" t="s">
        <v>6990</v>
      </c>
      <c r="V1536" t="s">
        <v>6991</v>
      </c>
      <c r="W1536">
        <v>0</v>
      </c>
      <c r="Y1536">
        <v>204</v>
      </c>
      <c r="Z1536" s="2">
        <v>42005</v>
      </c>
      <c r="AE1536" t="s">
        <v>8380</v>
      </c>
      <c r="AF1536" t="s">
        <v>20</v>
      </c>
      <c r="AG1536" t="s">
        <v>21</v>
      </c>
      <c r="AH1536">
        <v>5888</v>
      </c>
      <c r="AI1536">
        <v>1</v>
      </c>
      <c r="AJ1536">
        <v>5540</v>
      </c>
      <c r="AO1536" t="s">
        <v>8379</v>
      </c>
      <c r="AS1536" t="s">
        <v>26</v>
      </c>
      <c r="AU1536">
        <v>5888</v>
      </c>
      <c r="AV1536">
        <v>5888</v>
      </c>
      <c r="AW1536">
        <v>5888</v>
      </c>
      <c r="AX1536">
        <v>1</v>
      </c>
      <c r="AY1536">
        <v>2</v>
      </c>
      <c r="AZ1536">
        <v>400</v>
      </c>
      <c r="BB1536">
        <v>748</v>
      </c>
      <c r="BE1536" t="s">
        <v>3514</v>
      </c>
      <c r="BF1536" t="s">
        <v>3514</v>
      </c>
      <c r="BG1536" t="s">
        <v>31</v>
      </c>
      <c r="BK1536" t="s">
        <v>31</v>
      </c>
      <c r="BL1536" t="s">
        <v>31</v>
      </c>
      <c r="BM1536" s="2">
        <v>42005</v>
      </c>
    </row>
    <row r="1537" spans="1:65">
      <c r="A1537" t="s">
        <v>4441</v>
      </c>
      <c r="B1537">
        <v>56551</v>
      </c>
      <c r="C1537" t="s">
        <v>1908</v>
      </c>
      <c r="D1537">
        <v>6551</v>
      </c>
      <c r="E1537" t="s">
        <v>1908</v>
      </c>
      <c r="F1537" t="s">
        <v>8161</v>
      </c>
      <c r="G1537">
        <v>9</v>
      </c>
      <c r="H1537">
        <v>-17</v>
      </c>
      <c r="I1537" t="s">
        <v>8162</v>
      </c>
      <c r="J1537" t="s">
        <v>6883</v>
      </c>
      <c r="K1537" t="s">
        <v>200</v>
      </c>
      <c r="L1537" t="s">
        <v>396</v>
      </c>
      <c r="M1537">
        <v>2058200</v>
      </c>
      <c r="N1537">
        <v>1.1000000000000001</v>
      </c>
      <c r="O1537">
        <v>2264.02</v>
      </c>
      <c r="Q1537" t="s">
        <v>4442</v>
      </c>
      <c r="R1537" s="2">
        <v>44927</v>
      </c>
      <c r="S1537">
        <v>5510</v>
      </c>
      <c r="T1537" s="2">
        <v>44562</v>
      </c>
      <c r="U1537" t="s">
        <v>6990</v>
      </c>
      <c r="V1537" t="s">
        <v>6991</v>
      </c>
      <c r="W1537">
        <v>0</v>
      </c>
      <c r="Y1537">
        <v>204</v>
      </c>
      <c r="Z1537" s="2">
        <v>42005</v>
      </c>
      <c r="AF1537" t="s">
        <v>20</v>
      </c>
      <c r="AG1537" t="s">
        <v>21</v>
      </c>
      <c r="AH1537">
        <v>5890</v>
      </c>
      <c r="AI1537">
        <v>1</v>
      </c>
      <c r="AJ1537">
        <v>5540</v>
      </c>
      <c r="AK1537" t="s">
        <v>8381</v>
      </c>
      <c r="AO1537" t="s">
        <v>8382</v>
      </c>
      <c r="AP1537" t="s">
        <v>8383</v>
      </c>
      <c r="AQ1537" t="s">
        <v>8384</v>
      </c>
      <c r="AS1537" t="s">
        <v>26</v>
      </c>
      <c r="AU1537">
        <v>5890</v>
      </c>
      <c r="AV1537">
        <v>5890</v>
      </c>
      <c r="AW1537">
        <v>5890</v>
      </c>
      <c r="AX1537">
        <v>1</v>
      </c>
      <c r="AY1537">
        <v>1</v>
      </c>
      <c r="AZ1537">
        <v>400</v>
      </c>
      <c r="BB1537">
        <v>748</v>
      </c>
      <c r="BE1537" t="s">
        <v>4446</v>
      </c>
      <c r="BF1537" t="s">
        <v>4446</v>
      </c>
      <c r="BG1537" t="s">
        <v>31</v>
      </c>
      <c r="BK1537" t="s">
        <v>31</v>
      </c>
      <c r="BL1537" t="s">
        <v>31</v>
      </c>
      <c r="BM1537" s="2">
        <v>42005</v>
      </c>
    </row>
    <row r="1538" spans="1:65">
      <c r="A1538" t="s">
        <v>4441</v>
      </c>
      <c r="B1538">
        <v>56551</v>
      </c>
      <c r="C1538" t="s">
        <v>1908</v>
      </c>
      <c r="D1538">
        <v>6551</v>
      </c>
      <c r="E1538" t="s">
        <v>1908</v>
      </c>
      <c r="F1538" t="s">
        <v>8161</v>
      </c>
      <c r="G1538">
        <v>9</v>
      </c>
      <c r="I1538" t="s">
        <v>8162</v>
      </c>
      <c r="J1538" t="s">
        <v>6883</v>
      </c>
      <c r="K1538" t="s">
        <v>200</v>
      </c>
      <c r="L1538" t="s">
        <v>396</v>
      </c>
      <c r="M1538">
        <v>582900</v>
      </c>
      <c r="N1538">
        <v>1.1000000000000001</v>
      </c>
      <c r="O1538">
        <v>641.19000000000005</v>
      </c>
      <c r="Q1538" t="s">
        <v>4442</v>
      </c>
      <c r="R1538" s="2">
        <v>44927</v>
      </c>
      <c r="S1538">
        <v>5510</v>
      </c>
      <c r="T1538" s="2">
        <v>44562</v>
      </c>
      <c r="U1538" t="s">
        <v>6990</v>
      </c>
      <c r="V1538" t="s">
        <v>6991</v>
      </c>
      <c r="W1538">
        <v>0</v>
      </c>
      <c r="Y1538">
        <v>204</v>
      </c>
      <c r="Z1538" s="2">
        <v>42005</v>
      </c>
      <c r="AF1538" t="s">
        <v>20</v>
      </c>
      <c r="AG1538" t="s">
        <v>21</v>
      </c>
      <c r="AH1538">
        <v>5890</v>
      </c>
      <c r="AI1538">
        <v>1</v>
      </c>
      <c r="AJ1538">
        <v>5540</v>
      </c>
      <c r="AK1538" t="s">
        <v>8381</v>
      </c>
      <c r="AO1538" t="s">
        <v>8382</v>
      </c>
      <c r="AP1538" t="s">
        <v>8383</v>
      </c>
      <c r="AQ1538" t="s">
        <v>8384</v>
      </c>
      <c r="AS1538" t="s">
        <v>26</v>
      </c>
      <c r="AU1538">
        <v>5890</v>
      </c>
      <c r="AV1538">
        <v>5890</v>
      </c>
      <c r="AW1538">
        <v>5890</v>
      </c>
      <c r="AX1538">
        <v>2</v>
      </c>
      <c r="AY1538">
        <v>2</v>
      </c>
      <c r="AZ1538">
        <v>400</v>
      </c>
      <c r="BB1538">
        <v>748</v>
      </c>
      <c r="BE1538" t="s">
        <v>1839</v>
      </c>
      <c r="BF1538" t="s">
        <v>1839</v>
      </c>
      <c r="BG1538" t="s">
        <v>31</v>
      </c>
      <c r="BK1538" t="s">
        <v>31</v>
      </c>
      <c r="BL1538" t="s">
        <v>31</v>
      </c>
      <c r="BM1538" s="2">
        <v>42005</v>
      </c>
    </row>
    <row r="1539" spans="1:65">
      <c r="A1539" t="s">
        <v>4441</v>
      </c>
      <c r="B1539">
        <v>56551</v>
      </c>
      <c r="C1539" t="s">
        <v>1908</v>
      </c>
      <c r="D1539">
        <v>6551</v>
      </c>
      <c r="E1539" t="s">
        <v>1908</v>
      </c>
      <c r="F1539" t="s">
        <v>8161</v>
      </c>
      <c r="G1539">
        <v>15</v>
      </c>
      <c r="H1539">
        <v>-17</v>
      </c>
      <c r="I1539" t="s">
        <v>8162</v>
      </c>
      <c r="J1539" t="s">
        <v>6883</v>
      </c>
      <c r="K1539" t="s">
        <v>200</v>
      </c>
      <c r="L1539" t="s">
        <v>396</v>
      </c>
      <c r="M1539">
        <v>93300</v>
      </c>
      <c r="N1539">
        <v>1.1000000000000001</v>
      </c>
      <c r="O1539">
        <v>102.63</v>
      </c>
      <c r="Q1539" t="s">
        <v>4442</v>
      </c>
      <c r="R1539" s="2">
        <v>44927</v>
      </c>
      <c r="S1539">
        <v>5510</v>
      </c>
      <c r="T1539" s="2">
        <v>44562</v>
      </c>
      <c r="U1539" t="s">
        <v>6990</v>
      </c>
      <c r="V1539" t="s">
        <v>6991</v>
      </c>
      <c r="W1539">
        <v>0</v>
      </c>
      <c r="Y1539">
        <v>204</v>
      </c>
      <c r="Z1539" s="2">
        <v>42005</v>
      </c>
      <c r="AF1539" t="s">
        <v>20</v>
      </c>
      <c r="AG1539" t="s">
        <v>21</v>
      </c>
      <c r="AH1539">
        <v>5890</v>
      </c>
      <c r="AI1539">
        <v>1</v>
      </c>
      <c r="AJ1539">
        <v>5540</v>
      </c>
      <c r="AK1539" t="s">
        <v>8381</v>
      </c>
      <c r="AO1539" t="s">
        <v>8382</v>
      </c>
      <c r="AP1539" t="s">
        <v>8383</v>
      </c>
      <c r="AQ1539" t="s">
        <v>8384</v>
      </c>
      <c r="AS1539" t="s">
        <v>26</v>
      </c>
      <c r="AU1539">
        <v>5890</v>
      </c>
      <c r="AV1539">
        <v>5890</v>
      </c>
      <c r="AW1539">
        <v>5890</v>
      </c>
      <c r="AX1539">
        <v>3</v>
      </c>
      <c r="AY1539">
        <v>4</v>
      </c>
      <c r="AZ1539">
        <v>400</v>
      </c>
      <c r="BB1539">
        <v>748</v>
      </c>
      <c r="BE1539" t="s">
        <v>4449</v>
      </c>
      <c r="BF1539" t="s">
        <v>4449</v>
      </c>
      <c r="BG1539" t="s">
        <v>32</v>
      </c>
      <c r="BH1539" t="s">
        <v>34</v>
      </c>
      <c r="BK1539" t="s">
        <v>31</v>
      </c>
      <c r="BL1539" t="s">
        <v>31</v>
      </c>
      <c r="BM1539" s="2">
        <v>42005</v>
      </c>
    </row>
    <row r="1540" spans="1:65">
      <c r="A1540" t="s">
        <v>4441</v>
      </c>
      <c r="B1540">
        <v>56551</v>
      </c>
      <c r="C1540" t="s">
        <v>1908</v>
      </c>
      <c r="D1540">
        <v>6551</v>
      </c>
      <c r="E1540" t="s">
        <v>1908</v>
      </c>
      <c r="F1540" t="s">
        <v>8161</v>
      </c>
      <c r="G1540">
        <v>9</v>
      </c>
      <c r="H1540">
        <v>-11</v>
      </c>
      <c r="I1540" t="s">
        <v>8162</v>
      </c>
      <c r="J1540" t="s">
        <v>6877</v>
      </c>
      <c r="K1540" t="s">
        <v>200</v>
      </c>
      <c r="M1540">
        <v>124400</v>
      </c>
      <c r="N1540">
        <v>1.1000000000000001</v>
      </c>
      <c r="O1540">
        <v>136.84</v>
      </c>
      <c r="Q1540" t="s">
        <v>4442</v>
      </c>
      <c r="R1540" s="2">
        <v>44927</v>
      </c>
      <c r="S1540">
        <v>5510</v>
      </c>
      <c r="T1540" s="2">
        <v>44562</v>
      </c>
      <c r="U1540" t="s">
        <v>6990</v>
      </c>
      <c r="V1540" t="s">
        <v>6991</v>
      </c>
      <c r="W1540">
        <v>0</v>
      </c>
      <c r="Y1540">
        <v>204</v>
      </c>
      <c r="Z1540" s="2">
        <v>42005</v>
      </c>
      <c r="AF1540" t="s">
        <v>20</v>
      </c>
      <c r="AG1540" t="s">
        <v>21</v>
      </c>
      <c r="AH1540">
        <v>5890</v>
      </c>
      <c r="AI1540">
        <v>1</v>
      </c>
      <c r="AJ1540">
        <v>5541</v>
      </c>
      <c r="AK1540" t="s">
        <v>8381</v>
      </c>
      <c r="AO1540" t="s">
        <v>8382</v>
      </c>
      <c r="AP1540" t="s">
        <v>8383</v>
      </c>
      <c r="AQ1540" t="s">
        <v>8384</v>
      </c>
      <c r="AS1540" t="s">
        <v>26</v>
      </c>
      <c r="AU1540">
        <v>5890</v>
      </c>
      <c r="AV1540">
        <v>5890</v>
      </c>
      <c r="AW1540">
        <v>5890</v>
      </c>
      <c r="AX1540">
        <v>1</v>
      </c>
      <c r="AY1540">
        <v>5</v>
      </c>
      <c r="AZ1540">
        <v>400</v>
      </c>
      <c r="BB1540">
        <v>748</v>
      </c>
      <c r="BE1540" t="s">
        <v>4444</v>
      </c>
      <c r="BF1540" t="s">
        <v>4444</v>
      </c>
      <c r="BG1540" t="s">
        <v>31</v>
      </c>
      <c r="BK1540" t="s">
        <v>31</v>
      </c>
      <c r="BL1540" t="s">
        <v>31</v>
      </c>
      <c r="BM1540" s="2">
        <v>42005</v>
      </c>
    </row>
    <row r="1541" spans="1:65">
      <c r="A1541">
        <v>107443</v>
      </c>
      <c r="B1541">
        <v>56551</v>
      </c>
      <c r="C1541" t="s">
        <v>1908</v>
      </c>
      <c r="D1541">
        <v>6551</v>
      </c>
      <c r="E1541" t="s">
        <v>1908</v>
      </c>
      <c r="F1541" t="s">
        <v>8385</v>
      </c>
      <c r="G1541">
        <v>76</v>
      </c>
      <c r="I1541" t="s">
        <v>8386</v>
      </c>
      <c r="J1541" t="s">
        <v>6883</v>
      </c>
      <c r="K1541" t="s">
        <v>200</v>
      </c>
      <c r="M1541">
        <v>4915800</v>
      </c>
      <c r="N1541">
        <v>1.1000000000000001</v>
      </c>
      <c r="O1541">
        <v>5407.38</v>
      </c>
      <c r="Q1541" t="s">
        <v>2770</v>
      </c>
      <c r="R1541" s="2">
        <v>44927</v>
      </c>
      <c r="S1541">
        <v>5510</v>
      </c>
      <c r="T1541" s="2">
        <v>44562</v>
      </c>
      <c r="U1541" t="s">
        <v>6990</v>
      </c>
      <c r="V1541" t="s">
        <v>6991</v>
      </c>
      <c r="W1541">
        <v>0</v>
      </c>
      <c r="Y1541">
        <v>204</v>
      </c>
      <c r="Z1541" s="2">
        <v>42236</v>
      </c>
      <c r="AE1541" t="s">
        <v>8386</v>
      </c>
      <c r="AF1541" t="s">
        <v>20</v>
      </c>
      <c r="AG1541" t="s">
        <v>21</v>
      </c>
      <c r="AH1541">
        <v>5891</v>
      </c>
      <c r="AI1541">
        <v>1</v>
      </c>
      <c r="AJ1541">
        <v>5540</v>
      </c>
      <c r="AO1541" t="s">
        <v>8385</v>
      </c>
      <c r="AS1541" t="s">
        <v>26</v>
      </c>
      <c r="AU1541">
        <v>5891</v>
      </c>
      <c r="AV1541">
        <v>5891</v>
      </c>
      <c r="AW1541">
        <v>5891</v>
      </c>
      <c r="AX1541">
        <v>1</v>
      </c>
      <c r="AY1541">
        <v>1</v>
      </c>
      <c r="AZ1541">
        <v>400</v>
      </c>
      <c r="BB1541">
        <v>748</v>
      </c>
      <c r="BE1541" t="s">
        <v>2773</v>
      </c>
      <c r="BF1541" t="s">
        <v>2773</v>
      </c>
      <c r="BG1541" t="s">
        <v>31</v>
      </c>
      <c r="BK1541" t="s">
        <v>31</v>
      </c>
      <c r="BL1541" t="s">
        <v>31</v>
      </c>
      <c r="BM1541" s="2">
        <v>42236</v>
      </c>
    </row>
    <row r="1542" spans="1:65">
      <c r="A1542" t="s">
        <v>3885</v>
      </c>
      <c r="B1542">
        <v>56551</v>
      </c>
      <c r="C1542" t="s">
        <v>1908</v>
      </c>
      <c r="D1542">
        <v>6551</v>
      </c>
      <c r="E1542" t="s">
        <v>1908</v>
      </c>
      <c r="F1542" t="s">
        <v>8387</v>
      </c>
      <c r="G1542">
        <v>134</v>
      </c>
      <c r="I1542" t="s">
        <v>8388</v>
      </c>
      <c r="J1542" t="s">
        <v>6883</v>
      </c>
      <c r="K1542" t="s">
        <v>200</v>
      </c>
      <c r="L1542" t="s">
        <v>27</v>
      </c>
      <c r="M1542">
        <v>1148800</v>
      </c>
      <c r="N1542">
        <v>1.1000000000000001</v>
      </c>
      <c r="O1542">
        <v>1263.68</v>
      </c>
      <c r="Q1542" t="s">
        <v>3886</v>
      </c>
      <c r="R1542" s="2">
        <v>44927</v>
      </c>
      <c r="S1542">
        <v>5510</v>
      </c>
      <c r="T1542" s="2">
        <v>44562</v>
      </c>
      <c r="U1542" t="s">
        <v>6990</v>
      </c>
      <c r="V1542" t="s">
        <v>6991</v>
      </c>
      <c r="W1542">
        <v>0</v>
      </c>
      <c r="Y1542">
        <v>204</v>
      </c>
      <c r="Z1542" s="2">
        <v>42005</v>
      </c>
      <c r="AD1542" t="s">
        <v>3890</v>
      </c>
      <c r="AE1542" t="s">
        <v>8388</v>
      </c>
      <c r="AF1542" t="s">
        <v>20</v>
      </c>
      <c r="AG1542" t="s">
        <v>21</v>
      </c>
      <c r="AH1542">
        <v>5892</v>
      </c>
      <c r="AI1542">
        <v>1</v>
      </c>
      <c r="AJ1542">
        <v>5540</v>
      </c>
      <c r="AO1542" t="s">
        <v>8387</v>
      </c>
      <c r="AS1542" t="s">
        <v>26</v>
      </c>
      <c r="AU1542">
        <v>5892</v>
      </c>
      <c r="AV1542">
        <v>5892</v>
      </c>
      <c r="AW1542">
        <v>5892</v>
      </c>
      <c r="AX1542">
        <v>1</v>
      </c>
      <c r="AY1542">
        <v>1</v>
      </c>
      <c r="AZ1542">
        <v>400</v>
      </c>
      <c r="BB1542">
        <v>748</v>
      </c>
      <c r="BE1542" t="s">
        <v>3889</v>
      </c>
      <c r="BF1542" t="s">
        <v>3889</v>
      </c>
      <c r="BG1542" t="s">
        <v>31</v>
      </c>
      <c r="BK1542" t="s">
        <v>31</v>
      </c>
      <c r="BL1542" t="s">
        <v>31</v>
      </c>
      <c r="BM1542" s="2">
        <v>42005</v>
      </c>
    </row>
    <row r="1543" spans="1:65">
      <c r="A1543" t="s">
        <v>3856</v>
      </c>
      <c r="B1543">
        <v>56551</v>
      </c>
      <c r="C1543" t="s">
        <v>1908</v>
      </c>
      <c r="D1543">
        <v>6551</v>
      </c>
      <c r="E1543" t="s">
        <v>1908</v>
      </c>
      <c r="F1543" t="s">
        <v>8389</v>
      </c>
      <c r="G1543">
        <v>86</v>
      </c>
      <c r="I1543" t="s">
        <v>7742</v>
      </c>
      <c r="J1543" t="s">
        <v>6883</v>
      </c>
      <c r="K1543" t="s">
        <v>360</v>
      </c>
      <c r="L1543" t="s">
        <v>27</v>
      </c>
      <c r="M1543">
        <v>1210400</v>
      </c>
      <c r="N1543">
        <v>1.1000000000000001</v>
      </c>
      <c r="O1543">
        <v>1331.44</v>
      </c>
      <c r="Q1543" t="s">
        <v>507</v>
      </c>
      <c r="R1543" s="2">
        <v>44927</v>
      </c>
      <c r="S1543">
        <v>5510</v>
      </c>
      <c r="T1543" s="2">
        <v>44562</v>
      </c>
      <c r="U1543" t="s">
        <v>6990</v>
      </c>
      <c r="V1543" t="s">
        <v>6991</v>
      </c>
      <c r="W1543">
        <v>0</v>
      </c>
      <c r="Y1543">
        <v>204</v>
      </c>
      <c r="Z1543" s="2">
        <v>42005</v>
      </c>
      <c r="AE1543" t="s">
        <v>7742</v>
      </c>
      <c r="AF1543" t="s">
        <v>20</v>
      </c>
      <c r="AG1543" t="s">
        <v>21</v>
      </c>
      <c r="AH1543">
        <v>5893</v>
      </c>
      <c r="AI1543">
        <v>1</v>
      </c>
      <c r="AJ1543">
        <v>5540</v>
      </c>
      <c r="AO1543" t="s">
        <v>505</v>
      </c>
      <c r="AS1543" t="s">
        <v>26</v>
      </c>
      <c r="AU1543">
        <v>5893</v>
      </c>
      <c r="AV1543">
        <v>5893</v>
      </c>
      <c r="AW1543">
        <v>5893</v>
      </c>
      <c r="AX1543">
        <v>1</v>
      </c>
      <c r="AY1543">
        <v>1</v>
      </c>
      <c r="AZ1543">
        <v>400</v>
      </c>
      <c r="BB1543">
        <v>748</v>
      </c>
      <c r="BE1543" t="s">
        <v>3858</v>
      </c>
      <c r="BF1543" t="s">
        <v>3858</v>
      </c>
      <c r="BG1543" t="s">
        <v>31</v>
      </c>
      <c r="BK1543" t="s">
        <v>31</v>
      </c>
      <c r="BL1543" t="s">
        <v>31</v>
      </c>
      <c r="BM1543" s="2">
        <v>42005</v>
      </c>
    </row>
    <row r="1544" spans="1:65">
      <c r="A1544" t="s">
        <v>4417</v>
      </c>
      <c r="B1544">
        <v>56551</v>
      </c>
      <c r="C1544" t="s">
        <v>1908</v>
      </c>
      <c r="D1544">
        <v>6551</v>
      </c>
      <c r="E1544" t="s">
        <v>1908</v>
      </c>
      <c r="F1544" t="s">
        <v>8390</v>
      </c>
      <c r="G1544">
        <v>1</v>
      </c>
      <c r="I1544" t="s">
        <v>8391</v>
      </c>
      <c r="J1544" t="s">
        <v>6883</v>
      </c>
      <c r="K1544" t="s">
        <v>495</v>
      </c>
      <c r="M1544">
        <v>537100</v>
      </c>
      <c r="N1544">
        <v>1.1000000000000001</v>
      </c>
      <c r="O1544">
        <v>590.80999999999995</v>
      </c>
      <c r="Q1544" t="s">
        <v>4418</v>
      </c>
      <c r="R1544" s="2">
        <v>44927</v>
      </c>
      <c r="S1544">
        <v>5510</v>
      </c>
      <c r="T1544" s="2">
        <v>44562</v>
      </c>
      <c r="U1544" t="s">
        <v>6990</v>
      </c>
      <c r="V1544" t="s">
        <v>6991</v>
      </c>
      <c r="W1544">
        <v>0</v>
      </c>
      <c r="Y1544">
        <v>204</v>
      </c>
      <c r="Z1544" s="2">
        <v>42005</v>
      </c>
      <c r="AF1544" t="s">
        <v>20</v>
      </c>
      <c r="AG1544" t="s">
        <v>21</v>
      </c>
      <c r="AH1544">
        <v>5896</v>
      </c>
      <c r="AI1544">
        <v>1</v>
      </c>
      <c r="AJ1544">
        <v>5540</v>
      </c>
      <c r="AO1544" t="s">
        <v>4418</v>
      </c>
      <c r="AS1544" t="s">
        <v>1917</v>
      </c>
      <c r="AU1544">
        <v>5896</v>
      </c>
      <c r="AV1544">
        <v>5896</v>
      </c>
      <c r="AW1544">
        <v>5896</v>
      </c>
      <c r="AX1544">
        <v>1</v>
      </c>
      <c r="AY1544">
        <v>1</v>
      </c>
      <c r="AZ1544">
        <v>400</v>
      </c>
      <c r="BB1544">
        <v>748</v>
      </c>
      <c r="BG1544" t="s">
        <v>31</v>
      </c>
      <c r="BK1544" t="s">
        <v>31</v>
      </c>
      <c r="BL1544" t="s">
        <v>31</v>
      </c>
      <c r="BM1544" s="2">
        <v>42005</v>
      </c>
    </row>
    <row r="1545" spans="1:65">
      <c r="A1545" t="s">
        <v>3986</v>
      </c>
      <c r="B1545">
        <v>56551</v>
      </c>
      <c r="C1545" t="s">
        <v>1908</v>
      </c>
      <c r="D1545">
        <v>6551</v>
      </c>
      <c r="E1545" t="s">
        <v>1908</v>
      </c>
      <c r="F1545" t="s">
        <v>7276</v>
      </c>
      <c r="G1545">
        <v>26</v>
      </c>
      <c r="I1545" t="s">
        <v>7608</v>
      </c>
      <c r="J1545" t="s">
        <v>6883</v>
      </c>
      <c r="K1545" t="s">
        <v>1816</v>
      </c>
      <c r="L1545" t="s">
        <v>27</v>
      </c>
      <c r="M1545">
        <v>163200</v>
      </c>
      <c r="N1545">
        <v>1.1000000000000001</v>
      </c>
      <c r="O1545">
        <v>179.52</v>
      </c>
      <c r="Q1545" t="s">
        <v>3987</v>
      </c>
      <c r="R1545" s="2">
        <v>44927</v>
      </c>
      <c r="S1545">
        <v>5510</v>
      </c>
      <c r="T1545" s="2">
        <v>44562</v>
      </c>
      <c r="U1545" t="s">
        <v>6990</v>
      </c>
      <c r="V1545" t="s">
        <v>6991</v>
      </c>
      <c r="W1545">
        <v>0</v>
      </c>
      <c r="Y1545">
        <v>204</v>
      </c>
      <c r="Z1545" s="2">
        <v>42005</v>
      </c>
      <c r="AF1545" t="s">
        <v>20</v>
      </c>
      <c r="AG1545" t="s">
        <v>21</v>
      </c>
      <c r="AH1545">
        <v>5897</v>
      </c>
      <c r="AI1545">
        <v>1</v>
      </c>
      <c r="AJ1545">
        <v>5540</v>
      </c>
      <c r="AK1545" t="s">
        <v>8392</v>
      </c>
      <c r="AO1545" t="s">
        <v>7276</v>
      </c>
      <c r="AS1545" t="s">
        <v>1917</v>
      </c>
      <c r="AU1545">
        <v>5897</v>
      </c>
      <c r="AV1545">
        <v>5897</v>
      </c>
      <c r="AW1545">
        <v>5897</v>
      </c>
      <c r="AX1545">
        <v>1</v>
      </c>
      <c r="AY1545">
        <v>1</v>
      </c>
      <c r="AZ1545">
        <v>400</v>
      </c>
      <c r="BB1545">
        <v>748</v>
      </c>
      <c r="BG1545" t="s">
        <v>31</v>
      </c>
      <c r="BK1545" t="s">
        <v>31</v>
      </c>
      <c r="BL1545" t="s">
        <v>31</v>
      </c>
      <c r="BM1545" s="2">
        <v>42005</v>
      </c>
    </row>
    <row r="1546" spans="1:65">
      <c r="A1546" t="s">
        <v>3986</v>
      </c>
      <c r="B1546">
        <v>56551</v>
      </c>
      <c r="C1546" t="s">
        <v>1908</v>
      </c>
      <c r="D1546">
        <v>6551</v>
      </c>
      <c r="E1546" t="s">
        <v>1908</v>
      </c>
      <c r="F1546" t="s">
        <v>7276</v>
      </c>
      <c r="G1546">
        <v>26</v>
      </c>
      <c r="I1546" t="s">
        <v>7608</v>
      </c>
      <c r="J1546" t="s">
        <v>6877</v>
      </c>
      <c r="K1546" t="s">
        <v>1816</v>
      </c>
      <c r="M1546">
        <v>35100</v>
      </c>
      <c r="N1546">
        <v>1.1000000000000001</v>
      </c>
      <c r="O1546">
        <v>38.61</v>
      </c>
      <c r="Q1546" t="s">
        <v>3987</v>
      </c>
      <c r="R1546" s="2">
        <v>44927</v>
      </c>
      <c r="S1546">
        <v>5510</v>
      </c>
      <c r="T1546" s="2">
        <v>44562</v>
      </c>
      <c r="U1546" t="s">
        <v>6990</v>
      </c>
      <c r="V1546" t="s">
        <v>6991</v>
      </c>
      <c r="W1546">
        <v>0</v>
      </c>
      <c r="Y1546">
        <v>204</v>
      </c>
      <c r="Z1546" s="2">
        <v>42005</v>
      </c>
      <c r="AF1546" t="s">
        <v>20</v>
      </c>
      <c r="AG1546" t="s">
        <v>21</v>
      </c>
      <c r="AH1546">
        <v>5897</v>
      </c>
      <c r="AI1546">
        <v>1</v>
      </c>
      <c r="AJ1546">
        <v>5541</v>
      </c>
      <c r="AK1546" t="s">
        <v>8392</v>
      </c>
      <c r="AO1546" t="s">
        <v>7276</v>
      </c>
      <c r="AS1546" t="s">
        <v>1917</v>
      </c>
      <c r="AU1546">
        <v>5897</v>
      </c>
      <c r="AV1546">
        <v>5897</v>
      </c>
      <c r="AW1546">
        <v>5897</v>
      </c>
      <c r="AX1546">
        <v>1</v>
      </c>
      <c r="AY1546">
        <v>2</v>
      </c>
      <c r="AZ1546">
        <v>400</v>
      </c>
      <c r="BB1546">
        <v>748</v>
      </c>
      <c r="BG1546" t="s">
        <v>31</v>
      </c>
      <c r="BK1546" t="s">
        <v>31</v>
      </c>
      <c r="BL1546" t="s">
        <v>31</v>
      </c>
      <c r="BM1546" s="2">
        <v>42005</v>
      </c>
    </row>
    <row r="1547" spans="1:65">
      <c r="A1547" t="s">
        <v>3999</v>
      </c>
      <c r="B1547">
        <v>56551</v>
      </c>
      <c r="C1547" t="s">
        <v>1908</v>
      </c>
      <c r="D1547">
        <v>6551</v>
      </c>
      <c r="E1547" t="s">
        <v>1908</v>
      </c>
      <c r="F1547" t="s">
        <v>8393</v>
      </c>
      <c r="G1547">
        <v>9</v>
      </c>
      <c r="H1547">
        <v>-11</v>
      </c>
      <c r="I1547" t="s">
        <v>8394</v>
      </c>
      <c r="J1547" t="s">
        <v>6883</v>
      </c>
      <c r="K1547" t="s">
        <v>200</v>
      </c>
      <c r="L1547" t="s">
        <v>27</v>
      </c>
      <c r="M1547">
        <v>173200</v>
      </c>
      <c r="N1547">
        <v>1.1000000000000001</v>
      </c>
      <c r="O1547">
        <v>190.52</v>
      </c>
      <c r="Q1547" t="s">
        <v>4000</v>
      </c>
      <c r="R1547" s="2">
        <v>44927</v>
      </c>
      <c r="S1547">
        <v>5510</v>
      </c>
      <c r="T1547" s="2">
        <v>44562</v>
      </c>
      <c r="U1547" t="s">
        <v>6990</v>
      </c>
      <c r="V1547" t="s">
        <v>6991</v>
      </c>
      <c r="W1547">
        <v>0</v>
      </c>
      <c r="Y1547">
        <v>204</v>
      </c>
      <c r="Z1547" s="2">
        <v>42005</v>
      </c>
      <c r="AD1547" t="s">
        <v>4003</v>
      </c>
      <c r="AE1547" t="s">
        <v>8394</v>
      </c>
      <c r="AF1547" t="s">
        <v>20</v>
      </c>
      <c r="AG1547" t="s">
        <v>21</v>
      </c>
      <c r="AH1547">
        <v>5898</v>
      </c>
      <c r="AI1547">
        <v>1</v>
      </c>
      <c r="AJ1547">
        <v>5540</v>
      </c>
      <c r="AO1547" t="s">
        <v>8393</v>
      </c>
      <c r="AS1547" t="s">
        <v>68</v>
      </c>
      <c r="AU1547">
        <v>5898</v>
      </c>
      <c r="AV1547">
        <v>5898</v>
      </c>
      <c r="AW1547">
        <v>5898</v>
      </c>
      <c r="AX1547">
        <v>1</v>
      </c>
      <c r="AY1547">
        <v>1</v>
      </c>
      <c r="AZ1547">
        <v>400</v>
      </c>
      <c r="BB1547">
        <v>748</v>
      </c>
      <c r="BE1547" t="s">
        <v>4003</v>
      </c>
      <c r="BF1547" t="s">
        <v>4003</v>
      </c>
      <c r="BG1547" t="s">
        <v>31</v>
      </c>
      <c r="BK1547" t="s">
        <v>31</v>
      </c>
      <c r="BL1547" t="s">
        <v>31</v>
      </c>
      <c r="BM1547" s="2">
        <v>42005</v>
      </c>
    </row>
    <row r="1548" spans="1:65">
      <c r="A1548" t="s">
        <v>3999</v>
      </c>
      <c r="B1548">
        <v>56551</v>
      </c>
      <c r="C1548" t="s">
        <v>1908</v>
      </c>
      <c r="D1548">
        <v>6551</v>
      </c>
      <c r="E1548" t="s">
        <v>1908</v>
      </c>
      <c r="F1548" t="s">
        <v>8393</v>
      </c>
      <c r="G1548">
        <v>9</v>
      </c>
      <c r="H1548">
        <v>-10</v>
      </c>
      <c r="I1548" t="s">
        <v>8394</v>
      </c>
      <c r="J1548" t="s">
        <v>6883</v>
      </c>
      <c r="K1548" t="s">
        <v>178</v>
      </c>
      <c r="M1548">
        <v>5600</v>
      </c>
      <c r="N1548">
        <v>1.1000000000000001</v>
      </c>
      <c r="O1548">
        <v>6.16</v>
      </c>
      <c r="Q1548" t="s">
        <v>4000</v>
      </c>
      <c r="R1548" s="2">
        <v>44927</v>
      </c>
      <c r="S1548">
        <v>5510</v>
      </c>
      <c r="T1548" s="2">
        <v>44562</v>
      </c>
      <c r="U1548" t="s">
        <v>6990</v>
      </c>
      <c r="V1548" t="s">
        <v>6991</v>
      </c>
      <c r="W1548">
        <v>0</v>
      </c>
      <c r="Y1548">
        <v>204</v>
      </c>
      <c r="Z1548" s="2">
        <v>42005</v>
      </c>
      <c r="AD1548" t="s">
        <v>4003</v>
      </c>
      <c r="AE1548" t="s">
        <v>8394</v>
      </c>
      <c r="AF1548" t="s">
        <v>20</v>
      </c>
      <c r="AG1548" t="s">
        <v>21</v>
      </c>
      <c r="AH1548">
        <v>5898</v>
      </c>
      <c r="AI1548">
        <v>1</v>
      </c>
      <c r="AJ1548">
        <v>5540</v>
      </c>
      <c r="AO1548" t="s">
        <v>8393</v>
      </c>
      <c r="AS1548" t="s">
        <v>68</v>
      </c>
      <c r="AU1548">
        <v>5898</v>
      </c>
      <c r="AV1548">
        <v>5898</v>
      </c>
      <c r="AW1548">
        <v>5898</v>
      </c>
      <c r="AX1548">
        <v>2</v>
      </c>
      <c r="AY1548">
        <v>2</v>
      </c>
      <c r="AZ1548">
        <v>400</v>
      </c>
      <c r="BB1548">
        <v>748</v>
      </c>
      <c r="BE1548" t="s">
        <v>4005</v>
      </c>
      <c r="BF1548" t="s">
        <v>4005</v>
      </c>
      <c r="BG1548" t="s">
        <v>31</v>
      </c>
      <c r="BK1548" t="s">
        <v>31</v>
      </c>
      <c r="BL1548" t="s">
        <v>31</v>
      </c>
      <c r="BM1548" s="2">
        <v>42005</v>
      </c>
    </row>
    <row r="1549" spans="1:65">
      <c r="A1549" t="s">
        <v>3999</v>
      </c>
      <c r="B1549">
        <v>56551</v>
      </c>
      <c r="C1549" t="s">
        <v>1908</v>
      </c>
      <c r="D1549">
        <v>6551</v>
      </c>
      <c r="E1549" t="s">
        <v>1908</v>
      </c>
      <c r="F1549" t="s">
        <v>8393</v>
      </c>
      <c r="G1549">
        <v>9</v>
      </c>
      <c r="H1549">
        <v>-11</v>
      </c>
      <c r="I1549" t="s">
        <v>8394</v>
      </c>
      <c r="J1549" t="s">
        <v>6883</v>
      </c>
      <c r="K1549" t="s">
        <v>230</v>
      </c>
      <c r="M1549">
        <v>5600</v>
      </c>
      <c r="N1549">
        <v>1.1000000000000001</v>
      </c>
      <c r="O1549">
        <v>6.16</v>
      </c>
      <c r="Q1549" t="s">
        <v>4000</v>
      </c>
      <c r="R1549" s="2">
        <v>44927</v>
      </c>
      <c r="S1549">
        <v>5510</v>
      </c>
      <c r="T1549" s="2">
        <v>44562</v>
      </c>
      <c r="U1549" t="s">
        <v>6990</v>
      </c>
      <c r="V1549" t="s">
        <v>6991</v>
      </c>
      <c r="W1549">
        <v>0</v>
      </c>
      <c r="Y1549">
        <v>204</v>
      </c>
      <c r="Z1549" s="2">
        <v>42005</v>
      </c>
      <c r="AD1549" t="s">
        <v>4003</v>
      </c>
      <c r="AE1549" t="s">
        <v>8394</v>
      </c>
      <c r="AF1549" t="s">
        <v>20</v>
      </c>
      <c r="AG1549" t="s">
        <v>21</v>
      </c>
      <c r="AH1549">
        <v>5898</v>
      </c>
      <c r="AI1549">
        <v>1</v>
      </c>
      <c r="AJ1549">
        <v>5540</v>
      </c>
      <c r="AO1549" t="s">
        <v>8393</v>
      </c>
      <c r="AS1549" t="s">
        <v>68</v>
      </c>
      <c r="AU1549">
        <v>5898</v>
      </c>
      <c r="AV1549">
        <v>5898</v>
      </c>
      <c r="AW1549">
        <v>5898</v>
      </c>
      <c r="AX1549">
        <v>3</v>
      </c>
      <c r="AY1549">
        <v>5</v>
      </c>
      <c r="AZ1549">
        <v>400</v>
      </c>
      <c r="BB1549">
        <v>748</v>
      </c>
      <c r="BE1549" t="s">
        <v>4006</v>
      </c>
      <c r="BF1549" t="s">
        <v>4006</v>
      </c>
      <c r="BG1549" t="s">
        <v>31</v>
      </c>
      <c r="BK1549" t="s">
        <v>31</v>
      </c>
      <c r="BL1549" t="s">
        <v>31</v>
      </c>
      <c r="BM1549" s="2">
        <v>42005</v>
      </c>
    </row>
    <row r="1550" spans="1:65">
      <c r="A1550" t="s">
        <v>4576</v>
      </c>
      <c r="B1550">
        <v>56551</v>
      </c>
      <c r="C1550" t="s">
        <v>1908</v>
      </c>
      <c r="D1550">
        <v>6551</v>
      </c>
      <c r="E1550" t="s">
        <v>1908</v>
      </c>
      <c r="F1550" t="s">
        <v>668</v>
      </c>
      <c r="G1550">
        <v>48</v>
      </c>
      <c r="I1550" t="s">
        <v>8395</v>
      </c>
      <c r="J1550" t="s">
        <v>6883</v>
      </c>
      <c r="K1550" t="s">
        <v>473</v>
      </c>
      <c r="L1550" t="s">
        <v>27</v>
      </c>
      <c r="M1550">
        <v>2378100</v>
      </c>
      <c r="N1550">
        <v>1.1000000000000001</v>
      </c>
      <c r="O1550">
        <v>2615.91</v>
      </c>
      <c r="Q1550" t="s">
        <v>4577</v>
      </c>
      <c r="R1550" s="2">
        <v>44927</v>
      </c>
      <c r="S1550">
        <v>5510</v>
      </c>
      <c r="T1550" s="2">
        <v>44562</v>
      </c>
      <c r="U1550" t="s">
        <v>6990</v>
      </c>
      <c r="V1550" t="s">
        <v>6991</v>
      </c>
      <c r="W1550">
        <v>0</v>
      </c>
      <c r="Y1550">
        <v>204</v>
      </c>
      <c r="Z1550" s="2">
        <v>42005</v>
      </c>
      <c r="AC1550" s="2">
        <v>39423</v>
      </c>
      <c r="AE1550" t="s">
        <v>8395</v>
      </c>
      <c r="AF1550" t="s">
        <v>20</v>
      </c>
      <c r="AG1550" t="s">
        <v>21</v>
      </c>
      <c r="AH1550">
        <v>5900</v>
      </c>
      <c r="AI1550">
        <v>1</v>
      </c>
      <c r="AJ1550">
        <v>5540</v>
      </c>
      <c r="AO1550" t="s">
        <v>668</v>
      </c>
      <c r="AS1550" t="s">
        <v>26</v>
      </c>
      <c r="AU1550">
        <v>5900</v>
      </c>
      <c r="AV1550">
        <v>5900</v>
      </c>
      <c r="AW1550">
        <v>5900</v>
      </c>
      <c r="AX1550">
        <v>1</v>
      </c>
      <c r="AY1550">
        <v>2</v>
      </c>
      <c r="AZ1550">
        <v>400</v>
      </c>
      <c r="BB1550">
        <v>748</v>
      </c>
      <c r="BG1550" t="s">
        <v>31</v>
      </c>
      <c r="BK1550" t="s">
        <v>31</v>
      </c>
      <c r="BL1550" t="s">
        <v>31</v>
      </c>
      <c r="BM1550" s="2">
        <v>42005</v>
      </c>
    </row>
    <row r="1551" spans="1:65">
      <c r="A1551" t="s">
        <v>3982</v>
      </c>
      <c r="B1551">
        <v>56551</v>
      </c>
      <c r="C1551" t="s">
        <v>1908</v>
      </c>
      <c r="D1551">
        <v>6551</v>
      </c>
      <c r="E1551" t="s">
        <v>1908</v>
      </c>
      <c r="F1551" t="s">
        <v>8396</v>
      </c>
      <c r="G1551">
        <v>1</v>
      </c>
      <c r="I1551" t="s">
        <v>8397</v>
      </c>
      <c r="J1551" t="s">
        <v>6883</v>
      </c>
      <c r="K1551" t="s">
        <v>42</v>
      </c>
      <c r="M1551">
        <v>84100</v>
      </c>
      <c r="N1551">
        <v>1.1000000000000001</v>
      </c>
      <c r="O1551">
        <v>92.51</v>
      </c>
      <c r="Q1551" t="s">
        <v>3983</v>
      </c>
      <c r="R1551" s="2">
        <v>44927</v>
      </c>
      <c r="S1551">
        <v>5510</v>
      </c>
      <c r="T1551" s="2">
        <v>44562</v>
      </c>
      <c r="U1551" t="s">
        <v>6990</v>
      </c>
      <c r="V1551" t="s">
        <v>6991</v>
      </c>
      <c r="W1551">
        <v>0</v>
      </c>
      <c r="Y1551">
        <v>204</v>
      </c>
      <c r="Z1551" s="2">
        <v>42005</v>
      </c>
      <c r="AF1551" t="s">
        <v>20</v>
      </c>
      <c r="AG1551" t="s">
        <v>21</v>
      </c>
      <c r="AH1551">
        <v>5901</v>
      </c>
      <c r="AI1551">
        <v>1</v>
      </c>
      <c r="AJ1551">
        <v>5540</v>
      </c>
      <c r="AK1551" t="s">
        <v>8398</v>
      </c>
      <c r="AL1551" t="s">
        <v>8398</v>
      </c>
      <c r="AM1551" t="s">
        <v>8399</v>
      </c>
      <c r="AO1551" t="s">
        <v>8396</v>
      </c>
      <c r="AP1551" t="s">
        <v>8396</v>
      </c>
      <c r="AQ1551" t="s">
        <v>8400</v>
      </c>
      <c r="AS1551" t="s">
        <v>26</v>
      </c>
      <c r="AU1551">
        <v>5901</v>
      </c>
      <c r="AV1551">
        <v>5901</v>
      </c>
      <c r="AW1551">
        <v>5901</v>
      </c>
      <c r="AX1551">
        <v>1</v>
      </c>
      <c r="AY1551">
        <v>1</v>
      </c>
      <c r="AZ1551">
        <v>400</v>
      </c>
      <c r="BB1551">
        <v>748</v>
      </c>
      <c r="BG1551" t="s">
        <v>31</v>
      </c>
      <c r="BK1551" t="s">
        <v>31</v>
      </c>
      <c r="BL1551" t="s">
        <v>31</v>
      </c>
      <c r="BM1551" s="2">
        <v>42005</v>
      </c>
    </row>
    <row r="1552" spans="1:65">
      <c r="A1552" t="s">
        <v>3982</v>
      </c>
      <c r="B1552">
        <v>56551</v>
      </c>
      <c r="C1552" t="s">
        <v>1908</v>
      </c>
      <c r="D1552">
        <v>6551</v>
      </c>
      <c r="E1552" t="s">
        <v>1908</v>
      </c>
      <c r="F1552" t="s">
        <v>8396</v>
      </c>
      <c r="G1552">
        <v>1</v>
      </c>
      <c r="I1552" t="s">
        <v>8397</v>
      </c>
      <c r="J1552" t="s">
        <v>6883</v>
      </c>
      <c r="K1552" t="s">
        <v>42</v>
      </c>
      <c r="M1552">
        <v>26700</v>
      </c>
      <c r="N1552">
        <v>1.1000000000000001</v>
      </c>
      <c r="O1552">
        <v>29.37</v>
      </c>
      <c r="Q1552" t="s">
        <v>3983</v>
      </c>
      <c r="R1552" s="2">
        <v>44927</v>
      </c>
      <c r="S1552">
        <v>5510</v>
      </c>
      <c r="T1552" s="2">
        <v>44562</v>
      </c>
      <c r="U1552" t="s">
        <v>6990</v>
      </c>
      <c r="V1552" t="s">
        <v>6991</v>
      </c>
      <c r="W1552">
        <v>0</v>
      </c>
      <c r="Y1552">
        <v>204</v>
      </c>
      <c r="Z1552" s="2">
        <v>42005</v>
      </c>
      <c r="AF1552" t="s">
        <v>20</v>
      </c>
      <c r="AG1552" t="s">
        <v>21</v>
      </c>
      <c r="AH1552">
        <v>5901</v>
      </c>
      <c r="AI1552">
        <v>1</v>
      </c>
      <c r="AJ1552">
        <v>5540</v>
      </c>
      <c r="AK1552" t="s">
        <v>8398</v>
      </c>
      <c r="AL1552" t="s">
        <v>8398</v>
      </c>
      <c r="AM1552" t="s">
        <v>8399</v>
      </c>
      <c r="AO1552" t="s">
        <v>8396</v>
      </c>
      <c r="AP1552" t="s">
        <v>8396</v>
      </c>
      <c r="AQ1552" t="s">
        <v>8400</v>
      </c>
      <c r="AS1552" t="s">
        <v>26</v>
      </c>
      <c r="AU1552">
        <v>5901</v>
      </c>
      <c r="AV1552">
        <v>5901</v>
      </c>
      <c r="AW1552">
        <v>5901</v>
      </c>
      <c r="AX1552">
        <v>2</v>
      </c>
      <c r="AY1552">
        <v>2</v>
      </c>
      <c r="AZ1552">
        <v>400</v>
      </c>
      <c r="BB1552">
        <v>748</v>
      </c>
      <c r="BG1552" t="s">
        <v>31</v>
      </c>
      <c r="BK1552" t="s">
        <v>31</v>
      </c>
      <c r="BL1552" t="s">
        <v>31</v>
      </c>
      <c r="BM1552" s="2">
        <v>42005</v>
      </c>
    </row>
    <row r="1553" spans="1:65">
      <c r="A1553" t="s">
        <v>3982</v>
      </c>
      <c r="B1553">
        <v>56551</v>
      </c>
      <c r="C1553" t="s">
        <v>1908</v>
      </c>
      <c r="D1553">
        <v>6551</v>
      </c>
      <c r="E1553" t="s">
        <v>1908</v>
      </c>
      <c r="F1553" t="s">
        <v>8396</v>
      </c>
      <c r="G1553">
        <v>1</v>
      </c>
      <c r="I1553" t="s">
        <v>8397</v>
      </c>
      <c r="J1553" t="s">
        <v>6877</v>
      </c>
      <c r="K1553" t="s">
        <v>230</v>
      </c>
      <c r="M1553">
        <v>5600</v>
      </c>
      <c r="N1553">
        <v>1.1000000000000001</v>
      </c>
      <c r="O1553">
        <v>6.16</v>
      </c>
      <c r="Q1553" t="s">
        <v>3983</v>
      </c>
      <c r="R1553" s="2">
        <v>44927</v>
      </c>
      <c r="S1553">
        <v>5510</v>
      </c>
      <c r="T1553" s="2">
        <v>44562</v>
      </c>
      <c r="U1553" t="s">
        <v>6990</v>
      </c>
      <c r="V1553" t="s">
        <v>6991</v>
      </c>
      <c r="W1553">
        <v>0</v>
      </c>
      <c r="Y1553">
        <v>204</v>
      </c>
      <c r="Z1553" s="2">
        <v>42005</v>
      </c>
      <c r="AF1553" t="s">
        <v>20</v>
      </c>
      <c r="AG1553" t="s">
        <v>21</v>
      </c>
      <c r="AH1553">
        <v>5901</v>
      </c>
      <c r="AI1553">
        <v>1</v>
      </c>
      <c r="AJ1553">
        <v>5541</v>
      </c>
      <c r="AK1553" t="s">
        <v>8398</v>
      </c>
      <c r="AL1553" t="s">
        <v>8398</v>
      </c>
      <c r="AM1553" t="s">
        <v>8399</v>
      </c>
      <c r="AO1553" t="s">
        <v>8396</v>
      </c>
      <c r="AP1553" t="s">
        <v>8396</v>
      </c>
      <c r="AQ1553" t="s">
        <v>8400</v>
      </c>
      <c r="AS1553" t="s">
        <v>26</v>
      </c>
      <c r="AU1553">
        <v>5901</v>
      </c>
      <c r="AV1553">
        <v>5901</v>
      </c>
      <c r="AW1553">
        <v>5901</v>
      </c>
      <c r="AX1553">
        <v>1</v>
      </c>
      <c r="AY1553">
        <v>3</v>
      </c>
      <c r="AZ1553">
        <v>400</v>
      </c>
      <c r="BB1553">
        <v>748</v>
      </c>
      <c r="BG1553" t="s">
        <v>31</v>
      </c>
      <c r="BK1553" t="s">
        <v>31</v>
      </c>
      <c r="BL1553" t="s">
        <v>31</v>
      </c>
      <c r="BM1553" s="2">
        <v>42005</v>
      </c>
    </row>
    <row r="1554" spans="1:65">
      <c r="A1554" t="s">
        <v>3982</v>
      </c>
      <c r="B1554">
        <v>56551</v>
      </c>
      <c r="C1554" t="s">
        <v>1908</v>
      </c>
      <c r="D1554">
        <v>6551</v>
      </c>
      <c r="E1554" t="s">
        <v>1908</v>
      </c>
      <c r="F1554" t="s">
        <v>8396</v>
      </c>
      <c r="G1554">
        <v>1</v>
      </c>
      <c r="I1554" t="s">
        <v>8397</v>
      </c>
      <c r="J1554" t="s">
        <v>6877</v>
      </c>
      <c r="K1554" t="s">
        <v>42</v>
      </c>
      <c r="M1554">
        <v>9600</v>
      </c>
      <c r="N1554">
        <v>1.1000000000000001</v>
      </c>
      <c r="O1554">
        <v>10.56</v>
      </c>
      <c r="Q1554" t="s">
        <v>3983</v>
      </c>
      <c r="R1554" s="2">
        <v>44927</v>
      </c>
      <c r="S1554">
        <v>5510</v>
      </c>
      <c r="T1554" s="2">
        <v>44562</v>
      </c>
      <c r="U1554" t="s">
        <v>6990</v>
      </c>
      <c r="V1554" t="s">
        <v>6991</v>
      </c>
      <c r="W1554">
        <v>0</v>
      </c>
      <c r="Y1554">
        <v>204</v>
      </c>
      <c r="Z1554" s="2">
        <v>42005</v>
      </c>
      <c r="AF1554" t="s">
        <v>20</v>
      </c>
      <c r="AG1554" t="s">
        <v>21</v>
      </c>
      <c r="AH1554">
        <v>5901</v>
      </c>
      <c r="AI1554">
        <v>1</v>
      </c>
      <c r="AJ1554">
        <v>5541</v>
      </c>
      <c r="AK1554" t="s">
        <v>8398</v>
      </c>
      <c r="AL1554" t="s">
        <v>8398</v>
      </c>
      <c r="AM1554" t="s">
        <v>8399</v>
      </c>
      <c r="AO1554" t="s">
        <v>8396</v>
      </c>
      <c r="AP1554" t="s">
        <v>8396</v>
      </c>
      <c r="AQ1554" t="s">
        <v>8400</v>
      </c>
      <c r="AS1554" t="s">
        <v>26</v>
      </c>
      <c r="AU1554">
        <v>5901</v>
      </c>
      <c r="AV1554">
        <v>5901</v>
      </c>
      <c r="AW1554">
        <v>5901</v>
      </c>
      <c r="AX1554">
        <v>2</v>
      </c>
      <c r="AY1554">
        <v>4</v>
      </c>
      <c r="AZ1554">
        <v>400</v>
      </c>
      <c r="BB1554">
        <v>748</v>
      </c>
      <c r="BG1554" t="s">
        <v>31</v>
      </c>
      <c r="BK1554" t="s">
        <v>31</v>
      </c>
      <c r="BL1554" t="s">
        <v>31</v>
      </c>
      <c r="BM1554" s="2">
        <v>42005</v>
      </c>
    </row>
    <row r="1555" spans="1:65">
      <c r="A1555" t="s">
        <v>3982</v>
      </c>
      <c r="B1555">
        <v>56551</v>
      </c>
      <c r="C1555" t="s">
        <v>1908</v>
      </c>
      <c r="D1555">
        <v>6551</v>
      </c>
      <c r="E1555" t="s">
        <v>1908</v>
      </c>
      <c r="F1555" t="s">
        <v>8396</v>
      </c>
      <c r="G1555">
        <v>1</v>
      </c>
      <c r="I1555" t="s">
        <v>8397</v>
      </c>
      <c r="J1555" t="s">
        <v>6883</v>
      </c>
      <c r="K1555" t="s">
        <v>42</v>
      </c>
      <c r="M1555">
        <v>7100</v>
      </c>
      <c r="N1555">
        <v>1.1000000000000001</v>
      </c>
      <c r="O1555">
        <v>7.81</v>
      </c>
      <c r="Q1555" t="s">
        <v>3983</v>
      </c>
      <c r="R1555" s="2">
        <v>44927</v>
      </c>
      <c r="S1555">
        <v>5510</v>
      </c>
      <c r="T1555" s="2">
        <v>44562</v>
      </c>
      <c r="U1555" t="s">
        <v>6990</v>
      </c>
      <c r="V1555" t="s">
        <v>6991</v>
      </c>
      <c r="W1555">
        <v>0</v>
      </c>
      <c r="Y1555">
        <v>204</v>
      </c>
      <c r="Z1555" s="2">
        <v>42005</v>
      </c>
      <c r="AF1555" t="s">
        <v>20</v>
      </c>
      <c r="AG1555" t="s">
        <v>21</v>
      </c>
      <c r="AH1555">
        <v>5901</v>
      </c>
      <c r="AI1555">
        <v>1</v>
      </c>
      <c r="AJ1555">
        <v>5540</v>
      </c>
      <c r="AK1555" t="s">
        <v>8398</v>
      </c>
      <c r="AL1555" t="s">
        <v>8398</v>
      </c>
      <c r="AM1555" t="s">
        <v>8399</v>
      </c>
      <c r="AO1555" t="s">
        <v>8396</v>
      </c>
      <c r="AP1555" t="s">
        <v>8396</v>
      </c>
      <c r="AQ1555" t="s">
        <v>8400</v>
      </c>
      <c r="AS1555" t="s">
        <v>26</v>
      </c>
      <c r="AU1555">
        <v>5901</v>
      </c>
      <c r="AV1555">
        <v>5901</v>
      </c>
      <c r="AW1555">
        <v>5901</v>
      </c>
      <c r="AX1555">
        <v>3</v>
      </c>
      <c r="AY1555">
        <v>5</v>
      </c>
      <c r="AZ1555">
        <v>400</v>
      </c>
      <c r="BB1555">
        <v>748</v>
      </c>
      <c r="BG1555" t="s">
        <v>31</v>
      </c>
      <c r="BK1555" t="s">
        <v>31</v>
      </c>
      <c r="BL1555" t="s">
        <v>31</v>
      </c>
      <c r="BM1555" s="2">
        <v>42005</v>
      </c>
    </row>
    <row r="1556" spans="1:65">
      <c r="A1556" t="s">
        <v>3982</v>
      </c>
      <c r="B1556">
        <v>56551</v>
      </c>
      <c r="C1556" t="s">
        <v>1908</v>
      </c>
      <c r="D1556">
        <v>6551</v>
      </c>
      <c r="E1556" t="s">
        <v>1908</v>
      </c>
      <c r="F1556" t="s">
        <v>8396</v>
      </c>
      <c r="G1556">
        <v>1</v>
      </c>
      <c r="I1556" t="s">
        <v>8397</v>
      </c>
      <c r="J1556" t="s">
        <v>6877</v>
      </c>
      <c r="K1556" t="s">
        <v>230</v>
      </c>
      <c r="M1556">
        <v>8700</v>
      </c>
      <c r="N1556">
        <v>1.1000000000000001</v>
      </c>
      <c r="O1556">
        <v>9.57</v>
      </c>
      <c r="Q1556" t="s">
        <v>3983</v>
      </c>
      <c r="R1556" s="2">
        <v>44927</v>
      </c>
      <c r="S1556">
        <v>5510</v>
      </c>
      <c r="T1556" s="2">
        <v>44562</v>
      </c>
      <c r="U1556" t="s">
        <v>6990</v>
      </c>
      <c r="V1556" t="s">
        <v>6991</v>
      </c>
      <c r="W1556">
        <v>0</v>
      </c>
      <c r="Y1556">
        <v>204</v>
      </c>
      <c r="Z1556" s="2">
        <v>42005</v>
      </c>
      <c r="AF1556" t="s">
        <v>20</v>
      </c>
      <c r="AG1556" t="s">
        <v>21</v>
      </c>
      <c r="AH1556">
        <v>5901</v>
      </c>
      <c r="AI1556">
        <v>1</v>
      </c>
      <c r="AJ1556">
        <v>5541</v>
      </c>
      <c r="AK1556" t="s">
        <v>8398</v>
      </c>
      <c r="AL1556" t="s">
        <v>8398</v>
      </c>
      <c r="AM1556" t="s">
        <v>8399</v>
      </c>
      <c r="AO1556" t="s">
        <v>8396</v>
      </c>
      <c r="AP1556" t="s">
        <v>8396</v>
      </c>
      <c r="AQ1556" t="s">
        <v>8400</v>
      </c>
      <c r="AS1556" t="s">
        <v>26</v>
      </c>
      <c r="AU1556">
        <v>5901</v>
      </c>
      <c r="AV1556">
        <v>5901</v>
      </c>
      <c r="AW1556">
        <v>5901</v>
      </c>
      <c r="AX1556">
        <v>3</v>
      </c>
      <c r="AY1556">
        <v>6</v>
      </c>
      <c r="AZ1556">
        <v>400</v>
      </c>
      <c r="BB1556">
        <v>748</v>
      </c>
      <c r="BG1556" t="s">
        <v>31</v>
      </c>
      <c r="BK1556" t="s">
        <v>31</v>
      </c>
      <c r="BL1556" t="s">
        <v>31</v>
      </c>
      <c r="BM1556" s="2">
        <v>42005</v>
      </c>
    </row>
    <row r="1557" spans="1:65">
      <c r="A1557">
        <v>97670</v>
      </c>
      <c r="B1557">
        <v>56551</v>
      </c>
      <c r="C1557" t="s">
        <v>1908</v>
      </c>
      <c r="D1557">
        <v>6551</v>
      </c>
      <c r="E1557" t="s">
        <v>1908</v>
      </c>
      <c r="F1557" t="s">
        <v>8401</v>
      </c>
      <c r="G1557">
        <v>9</v>
      </c>
      <c r="I1557" t="s">
        <v>8157</v>
      </c>
      <c r="J1557" t="s">
        <v>6883</v>
      </c>
      <c r="K1557" t="s">
        <v>200</v>
      </c>
      <c r="M1557">
        <v>170000</v>
      </c>
      <c r="N1557">
        <v>1.1000000000000001</v>
      </c>
      <c r="O1557">
        <v>187</v>
      </c>
      <c r="Q1557" t="s">
        <v>2465</v>
      </c>
      <c r="R1557" s="2">
        <v>44927</v>
      </c>
      <c r="S1557">
        <v>5510</v>
      </c>
      <c r="T1557" s="2">
        <v>44562</v>
      </c>
      <c r="U1557" t="s">
        <v>6990</v>
      </c>
      <c r="V1557" t="s">
        <v>6991</v>
      </c>
      <c r="W1557">
        <v>0</v>
      </c>
      <c r="Y1557">
        <v>204</v>
      </c>
      <c r="Z1557" s="2">
        <v>42005</v>
      </c>
      <c r="AE1557" t="s">
        <v>8157</v>
      </c>
      <c r="AF1557" t="s">
        <v>20</v>
      </c>
      <c r="AG1557" t="s">
        <v>21</v>
      </c>
      <c r="AH1557">
        <v>5902</v>
      </c>
      <c r="AI1557">
        <v>1</v>
      </c>
      <c r="AJ1557">
        <v>5540</v>
      </c>
      <c r="AO1557" t="s">
        <v>8401</v>
      </c>
      <c r="AS1557" t="s">
        <v>26</v>
      </c>
      <c r="AU1557">
        <v>5902</v>
      </c>
      <c r="AV1557">
        <v>5902</v>
      </c>
      <c r="AW1557">
        <v>5902</v>
      </c>
      <c r="AX1557">
        <v>1</v>
      </c>
      <c r="AY1557">
        <v>2</v>
      </c>
      <c r="AZ1557">
        <v>400</v>
      </c>
      <c r="BB1557">
        <v>748</v>
      </c>
      <c r="BE1557" t="s">
        <v>2467</v>
      </c>
      <c r="BF1557" t="s">
        <v>2467</v>
      </c>
      <c r="BG1557" t="s">
        <v>31</v>
      </c>
      <c r="BK1557" t="s">
        <v>31</v>
      </c>
      <c r="BL1557" t="s">
        <v>31</v>
      </c>
      <c r="BM1557" s="2">
        <v>42005</v>
      </c>
    </row>
    <row r="1558" spans="1:65">
      <c r="A1558" t="s">
        <v>3617</v>
      </c>
      <c r="B1558">
        <v>56551</v>
      </c>
      <c r="C1558" t="s">
        <v>1908</v>
      </c>
      <c r="D1558">
        <v>6551</v>
      </c>
      <c r="E1558" t="s">
        <v>1908</v>
      </c>
      <c r="F1558" t="s">
        <v>8402</v>
      </c>
      <c r="G1558">
        <v>278</v>
      </c>
      <c r="H1558" t="s">
        <v>8403</v>
      </c>
      <c r="I1558" t="s">
        <v>8404</v>
      </c>
      <c r="J1558" t="s">
        <v>6883</v>
      </c>
      <c r="K1558" t="s">
        <v>2107</v>
      </c>
      <c r="M1558">
        <v>3438900</v>
      </c>
      <c r="N1558">
        <v>1.1000000000000001</v>
      </c>
      <c r="O1558">
        <v>3782.79</v>
      </c>
      <c r="Q1558" t="s">
        <v>3618</v>
      </c>
      <c r="R1558" s="2">
        <v>44927</v>
      </c>
      <c r="S1558">
        <v>5510</v>
      </c>
      <c r="T1558" s="2">
        <v>44562</v>
      </c>
      <c r="U1558" t="s">
        <v>6990</v>
      </c>
      <c r="V1558" t="s">
        <v>6991</v>
      </c>
      <c r="W1558">
        <v>0</v>
      </c>
      <c r="Y1558">
        <v>204</v>
      </c>
      <c r="Z1558" s="2">
        <v>42005</v>
      </c>
      <c r="AE1558" t="s">
        <v>8404</v>
      </c>
      <c r="AF1558" t="s">
        <v>20</v>
      </c>
      <c r="AG1558" t="s">
        <v>21</v>
      </c>
      <c r="AH1558">
        <v>5903</v>
      </c>
      <c r="AI1558">
        <v>1</v>
      </c>
      <c r="AJ1558">
        <v>5540</v>
      </c>
      <c r="AO1558" t="s">
        <v>8405</v>
      </c>
      <c r="AS1558" t="s">
        <v>26</v>
      </c>
      <c r="AU1558">
        <v>5903</v>
      </c>
      <c r="AV1558">
        <v>5903</v>
      </c>
      <c r="AW1558">
        <v>5903</v>
      </c>
      <c r="AX1558">
        <v>1</v>
      </c>
      <c r="AY1558">
        <v>1</v>
      </c>
      <c r="AZ1558">
        <v>400</v>
      </c>
      <c r="BB1558">
        <v>748</v>
      </c>
      <c r="BE1558" t="s">
        <v>3621</v>
      </c>
      <c r="BF1558" t="s">
        <v>3621</v>
      </c>
      <c r="BG1558" t="s">
        <v>31</v>
      </c>
      <c r="BK1558" t="s">
        <v>31</v>
      </c>
      <c r="BL1558" t="s">
        <v>31</v>
      </c>
      <c r="BM1558" s="2">
        <v>42005</v>
      </c>
    </row>
    <row r="1559" spans="1:65">
      <c r="A1559">
        <v>34037</v>
      </c>
      <c r="B1559">
        <v>56551</v>
      </c>
      <c r="C1559" t="s">
        <v>1908</v>
      </c>
      <c r="D1559">
        <v>6551</v>
      </c>
      <c r="E1559" t="s">
        <v>1908</v>
      </c>
      <c r="F1559" t="s">
        <v>8406</v>
      </c>
      <c r="G1559">
        <v>11</v>
      </c>
      <c r="H1559" t="s">
        <v>7701</v>
      </c>
      <c r="I1559" t="s">
        <v>8407</v>
      </c>
      <c r="J1559" t="s">
        <v>6883</v>
      </c>
      <c r="K1559" t="s">
        <v>358</v>
      </c>
      <c r="M1559">
        <v>50700</v>
      </c>
      <c r="N1559">
        <v>1.1000000000000001</v>
      </c>
      <c r="O1559">
        <v>55.77</v>
      </c>
      <c r="Q1559" t="s">
        <v>1964</v>
      </c>
      <c r="R1559" s="2">
        <v>44927</v>
      </c>
      <c r="S1559">
        <v>5510</v>
      </c>
      <c r="T1559" s="2">
        <v>44562</v>
      </c>
      <c r="U1559" t="s">
        <v>6990</v>
      </c>
      <c r="V1559" t="s">
        <v>6991</v>
      </c>
      <c r="W1559">
        <v>0</v>
      </c>
      <c r="Y1559">
        <v>204</v>
      </c>
      <c r="Z1559" s="2">
        <v>42005</v>
      </c>
      <c r="AC1559" s="2">
        <v>39005</v>
      </c>
      <c r="AF1559" t="s">
        <v>20</v>
      </c>
      <c r="AG1559" t="s">
        <v>21</v>
      </c>
      <c r="AH1559">
        <v>5907</v>
      </c>
      <c r="AI1559">
        <v>1</v>
      </c>
      <c r="AJ1559">
        <v>5540</v>
      </c>
      <c r="AO1559" t="s">
        <v>8408</v>
      </c>
      <c r="AS1559" t="s">
        <v>26</v>
      </c>
      <c r="AU1559">
        <v>5907</v>
      </c>
      <c r="AV1559">
        <v>5907</v>
      </c>
      <c r="AW1559">
        <v>5907</v>
      </c>
      <c r="AX1559">
        <v>1</v>
      </c>
      <c r="AY1559">
        <v>3</v>
      </c>
      <c r="AZ1559">
        <v>400</v>
      </c>
      <c r="BB1559">
        <v>748</v>
      </c>
      <c r="BE1559" t="s">
        <v>1967</v>
      </c>
      <c r="BF1559" t="s">
        <v>1967</v>
      </c>
      <c r="BK1559" t="s">
        <v>31</v>
      </c>
      <c r="BL1559" t="s">
        <v>31</v>
      </c>
      <c r="BM1559" s="2">
        <v>42005</v>
      </c>
    </row>
    <row r="1560" spans="1:65">
      <c r="A1560">
        <v>47415</v>
      </c>
      <c r="B1560">
        <v>56551</v>
      </c>
      <c r="C1560" t="s">
        <v>1908</v>
      </c>
      <c r="D1560">
        <v>6551</v>
      </c>
      <c r="E1560" t="s">
        <v>1908</v>
      </c>
      <c r="F1560" t="s">
        <v>8409</v>
      </c>
      <c r="G1560">
        <v>10</v>
      </c>
      <c r="I1560" t="s">
        <v>8410</v>
      </c>
      <c r="J1560" t="s">
        <v>6883</v>
      </c>
      <c r="K1560" t="s">
        <v>1528</v>
      </c>
      <c r="L1560" t="s">
        <v>475</v>
      </c>
      <c r="M1560">
        <v>352900</v>
      </c>
      <c r="N1560">
        <v>1.1000000000000001</v>
      </c>
      <c r="O1560">
        <v>388.19</v>
      </c>
      <c r="Q1560" t="s">
        <v>2026</v>
      </c>
      <c r="R1560" s="2">
        <v>44927</v>
      </c>
      <c r="S1560">
        <v>5510</v>
      </c>
      <c r="T1560" s="2">
        <v>44562</v>
      </c>
      <c r="U1560" t="s">
        <v>6990</v>
      </c>
      <c r="V1560" t="s">
        <v>6991</v>
      </c>
      <c r="W1560">
        <v>0</v>
      </c>
      <c r="Y1560">
        <v>204</v>
      </c>
      <c r="Z1560" s="2">
        <v>42005</v>
      </c>
      <c r="AE1560" t="s">
        <v>8410</v>
      </c>
      <c r="AF1560" t="s">
        <v>20</v>
      </c>
      <c r="AG1560" t="s">
        <v>21</v>
      </c>
      <c r="AH1560">
        <v>5908</v>
      </c>
      <c r="AI1560">
        <v>1</v>
      </c>
      <c r="AJ1560">
        <v>5540</v>
      </c>
      <c r="AO1560" t="s">
        <v>8409</v>
      </c>
      <c r="AS1560" t="s">
        <v>26</v>
      </c>
      <c r="AU1560">
        <v>5908</v>
      </c>
      <c r="AV1560">
        <v>5908</v>
      </c>
      <c r="AW1560">
        <v>5908</v>
      </c>
      <c r="AX1560">
        <v>1</v>
      </c>
      <c r="AY1560">
        <v>1</v>
      </c>
      <c r="AZ1560">
        <v>400</v>
      </c>
      <c r="BB1560">
        <v>748</v>
      </c>
      <c r="BE1560" t="s">
        <v>2029</v>
      </c>
      <c r="BF1560" t="s">
        <v>2029</v>
      </c>
      <c r="BG1560" t="s">
        <v>31</v>
      </c>
      <c r="BK1560" t="s">
        <v>31</v>
      </c>
      <c r="BL1560" t="s">
        <v>31</v>
      </c>
      <c r="BM1560" s="2">
        <v>42005</v>
      </c>
    </row>
    <row r="1561" spans="1:65">
      <c r="A1561">
        <v>86858</v>
      </c>
      <c r="B1561">
        <v>56551</v>
      </c>
      <c r="C1561" t="s">
        <v>1908</v>
      </c>
      <c r="D1561">
        <v>6551</v>
      </c>
      <c r="E1561" t="s">
        <v>1908</v>
      </c>
      <c r="F1561" t="s">
        <v>7714</v>
      </c>
      <c r="G1561">
        <v>240</v>
      </c>
      <c r="I1561" t="s">
        <v>7716</v>
      </c>
      <c r="J1561" t="s">
        <v>6883</v>
      </c>
      <c r="K1561" t="s">
        <v>430</v>
      </c>
      <c r="M1561">
        <v>8276700</v>
      </c>
      <c r="N1561">
        <v>1.1000000000000001</v>
      </c>
      <c r="O1561">
        <v>9104.3700000000008</v>
      </c>
      <c r="Q1561" t="s">
        <v>2167</v>
      </c>
      <c r="R1561" s="2">
        <v>44927</v>
      </c>
      <c r="S1561">
        <v>5510</v>
      </c>
      <c r="T1561" s="2">
        <v>44562</v>
      </c>
      <c r="U1561" t="s">
        <v>6990</v>
      </c>
      <c r="V1561" t="s">
        <v>6991</v>
      </c>
      <c r="W1561">
        <v>0</v>
      </c>
      <c r="Y1561">
        <v>204</v>
      </c>
      <c r="Z1561" s="2">
        <v>42005</v>
      </c>
      <c r="AC1561" s="2">
        <v>45678</v>
      </c>
      <c r="AE1561" t="s">
        <v>7716</v>
      </c>
      <c r="AF1561" t="s">
        <v>20</v>
      </c>
      <c r="AG1561" t="s">
        <v>21</v>
      </c>
      <c r="AH1561">
        <v>5909</v>
      </c>
      <c r="AI1561">
        <v>1</v>
      </c>
      <c r="AJ1561">
        <v>5540</v>
      </c>
      <c r="AO1561" t="s">
        <v>7714</v>
      </c>
      <c r="AS1561" t="s">
        <v>1917</v>
      </c>
      <c r="AU1561">
        <v>5909</v>
      </c>
      <c r="AV1561">
        <v>5909</v>
      </c>
      <c r="AW1561">
        <v>5909</v>
      </c>
      <c r="AX1561">
        <v>1</v>
      </c>
      <c r="AY1561">
        <v>1</v>
      </c>
      <c r="AZ1561">
        <v>400</v>
      </c>
      <c r="BB1561">
        <v>748</v>
      </c>
      <c r="BG1561" t="s">
        <v>31</v>
      </c>
      <c r="BK1561" t="s">
        <v>31</v>
      </c>
      <c r="BL1561" t="s">
        <v>31</v>
      </c>
      <c r="BM1561" s="2">
        <v>42005</v>
      </c>
    </row>
    <row r="1562" spans="1:65">
      <c r="A1562" t="s">
        <v>3834</v>
      </c>
      <c r="B1562">
        <v>56551</v>
      </c>
      <c r="C1562" t="s">
        <v>1908</v>
      </c>
      <c r="D1562">
        <v>6551</v>
      </c>
      <c r="E1562" t="s">
        <v>1908</v>
      </c>
      <c r="F1562" t="s">
        <v>3455</v>
      </c>
      <c r="G1562">
        <v>665</v>
      </c>
      <c r="I1562" t="s">
        <v>7989</v>
      </c>
      <c r="J1562" t="s">
        <v>6883</v>
      </c>
      <c r="K1562" t="s">
        <v>2107</v>
      </c>
      <c r="L1562" t="s">
        <v>27</v>
      </c>
      <c r="M1562">
        <v>320700</v>
      </c>
      <c r="N1562">
        <v>1.1000000000000001</v>
      </c>
      <c r="O1562">
        <v>352.77</v>
      </c>
      <c r="Q1562" t="s">
        <v>2308</v>
      </c>
      <c r="R1562" s="2">
        <v>44927</v>
      </c>
      <c r="S1562">
        <v>5510</v>
      </c>
      <c r="T1562" s="2">
        <v>44562</v>
      </c>
      <c r="U1562" t="s">
        <v>6990</v>
      </c>
      <c r="V1562" t="s">
        <v>6991</v>
      </c>
      <c r="W1562">
        <v>0</v>
      </c>
      <c r="Y1562">
        <v>204</v>
      </c>
      <c r="Z1562" s="2">
        <v>42005</v>
      </c>
      <c r="AE1562" t="s">
        <v>7989</v>
      </c>
      <c r="AF1562" t="s">
        <v>20</v>
      </c>
      <c r="AG1562" t="s">
        <v>21</v>
      </c>
      <c r="AH1562">
        <v>5910</v>
      </c>
      <c r="AI1562">
        <v>1</v>
      </c>
      <c r="AJ1562">
        <v>5540</v>
      </c>
      <c r="AO1562" t="s">
        <v>3455</v>
      </c>
      <c r="AS1562" t="s">
        <v>26</v>
      </c>
      <c r="AU1562">
        <v>5910</v>
      </c>
      <c r="AV1562">
        <v>5910</v>
      </c>
      <c r="AW1562">
        <v>5910</v>
      </c>
      <c r="AX1562">
        <v>1</v>
      </c>
      <c r="AY1562">
        <v>1</v>
      </c>
      <c r="AZ1562">
        <v>400</v>
      </c>
      <c r="BB1562">
        <v>748</v>
      </c>
      <c r="BE1562" t="s">
        <v>3836</v>
      </c>
      <c r="BF1562" t="s">
        <v>3836</v>
      </c>
      <c r="BG1562" t="s">
        <v>31</v>
      </c>
      <c r="BK1562" t="s">
        <v>31</v>
      </c>
      <c r="BL1562" t="s">
        <v>31</v>
      </c>
      <c r="BM1562" s="2">
        <v>42005</v>
      </c>
    </row>
    <row r="1563" spans="1:65">
      <c r="A1563">
        <v>106904</v>
      </c>
      <c r="B1563">
        <v>56551</v>
      </c>
      <c r="C1563" t="s">
        <v>1908</v>
      </c>
      <c r="D1563">
        <v>6551</v>
      </c>
      <c r="E1563" t="s">
        <v>1908</v>
      </c>
      <c r="F1563" t="s">
        <v>7384</v>
      </c>
      <c r="G1563">
        <v>2</v>
      </c>
      <c r="I1563" t="s">
        <v>8411</v>
      </c>
      <c r="J1563" t="s">
        <v>6877</v>
      </c>
      <c r="K1563" t="s">
        <v>42</v>
      </c>
      <c r="M1563">
        <v>25900</v>
      </c>
      <c r="N1563">
        <v>0</v>
      </c>
      <c r="O1563">
        <v>50</v>
      </c>
      <c r="Q1563" t="s">
        <v>2735</v>
      </c>
      <c r="R1563" s="2">
        <v>44927</v>
      </c>
      <c r="S1563">
        <v>5510</v>
      </c>
      <c r="T1563" s="2">
        <v>44562</v>
      </c>
      <c r="U1563" t="s">
        <v>6990</v>
      </c>
      <c r="V1563" t="s">
        <v>6991</v>
      </c>
      <c r="W1563">
        <v>0</v>
      </c>
      <c r="Y1563">
        <v>204</v>
      </c>
      <c r="Z1563" s="2">
        <v>42005</v>
      </c>
      <c r="AE1563" t="s">
        <v>8411</v>
      </c>
      <c r="AF1563" t="s">
        <v>20</v>
      </c>
      <c r="AG1563" t="s">
        <v>21</v>
      </c>
      <c r="AH1563">
        <v>5911</v>
      </c>
      <c r="AJ1563">
        <v>5541</v>
      </c>
      <c r="AO1563" t="s">
        <v>7384</v>
      </c>
      <c r="AS1563" t="s">
        <v>26</v>
      </c>
      <c r="AU1563">
        <v>5911</v>
      </c>
      <c r="AV1563">
        <v>5911</v>
      </c>
      <c r="AW1563">
        <v>5911</v>
      </c>
      <c r="AX1563">
        <v>1</v>
      </c>
      <c r="AY1563">
        <v>1</v>
      </c>
      <c r="AZ1563">
        <v>400</v>
      </c>
      <c r="BB1563">
        <v>748</v>
      </c>
      <c r="BE1563" t="s">
        <v>2738</v>
      </c>
      <c r="BF1563" t="s">
        <v>2738</v>
      </c>
      <c r="BG1563" t="s">
        <v>31</v>
      </c>
      <c r="BK1563" t="s">
        <v>31</v>
      </c>
      <c r="BL1563" t="s">
        <v>31</v>
      </c>
      <c r="BM1563" s="2">
        <v>42005</v>
      </c>
    </row>
    <row r="1564" spans="1:65">
      <c r="A1564" t="s">
        <v>4572</v>
      </c>
      <c r="B1564">
        <v>56551</v>
      </c>
      <c r="C1564" t="s">
        <v>1908</v>
      </c>
      <c r="D1564">
        <v>6551</v>
      </c>
      <c r="E1564" t="s">
        <v>1908</v>
      </c>
      <c r="F1564" t="s">
        <v>8015</v>
      </c>
      <c r="G1564">
        <v>13</v>
      </c>
      <c r="I1564" t="s">
        <v>8016</v>
      </c>
      <c r="J1564" t="s">
        <v>6883</v>
      </c>
      <c r="K1564" t="s">
        <v>360</v>
      </c>
      <c r="M1564">
        <v>2249900</v>
      </c>
      <c r="N1564">
        <v>1.1000000000000001</v>
      </c>
      <c r="O1564">
        <v>2474.89</v>
      </c>
      <c r="Q1564" t="s">
        <v>4573</v>
      </c>
      <c r="R1564" s="2">
        <v>44927</v>
      </c>
      <c r="S1564">
        <v>5510</v>
      </c>
      <c r="T1564" s="2">
        <v>44562</v>
      </c>
      <c r="U1564" t="s">
        <v>6990</v>
      </c>
      <c r="V1564" t="s">
        <v>6991</v>
      </c>
      <c r="W1564">
        <v>0</v>
      </c>
      <c r="Y1564">
        <v>204</v>
      </c>
      <c r="Z1564" s="2">
        <v>42005</v>
      </c>
      <c r="AE1564" t="s">
        <v>8016</v>
      </c>
      <c r="AF1564" t="s">
        <v>20</v>
      </c>
      <c r="AG1564" t="s">
        <v>21</v>
      </c>
      <c r="AH1564">
        <v>5914</v>
      </c>
      <c r="AI1564">
        <v>1</v>
      </c>
      <c r="AJ1564">
        <v>5540</v>
      </c>
      <c r="AO1564" t="s">
        <v>8015</v>
      </c>
      <c r="AS1564" t="s">
        <v>26</v>
      </c>
      <c r="AU1564">
        <v>5914</v>
      </c>
      <c r="AV1564">
        <v>5914</v>
      </c>
      <c r="AW1564">
        <v>5914</v>
      </c>
      <c r="AX1564">
        <v>1</v>
      </c>
      <c r="AY1564">
        <v>1</v>
      </c>
      <c r="AZ1564">
        <v>400</v>
      </c>
      <c r="BB1564">
        <v>748</v>
      </c>
      <c r="BE1564" t="s">
        <v>4575</v>
      </c>
      <c r="BF1564" t="s">
        <v>4575</v>
      </c>
      <c r="BG1564" t="s">
        <v>31</v>
      </c>
      <c r="BK1564" t="s">
        <v>31</v>
      </c>
      <c r="BL1564" t="s">
        <v>31</v>
      </c>
      <c r="BM1564" s="2">
        <v>42005</v>
      </c>
    </row>
    <row r="1565" spans="1:65">
      <c r="A1565">
        <v>107522</v>
      </c>
      <c r="B1565">
        <v>56551</v>
      </c>
      <c r="C1565" t="s">
        <v>1908</v>
      </c>
      <c r="D1565">
        <v>6551</v>
      </c>
      <c r="E1565" t="s">
        <v>1908</v>
      </c>
      <c r="F1565" t="s">
        <v>8412</v>
      </c>
      <c r="G1565">
        <v>2</v>
      </c>
      <c r="H1565">
        <v>-6</v>
      </c>
      <c r="I1565" t="s">
        <v>8413</v>
      </c>
      <c r="J1565" t="s">
        <v>6883</v>
      </c>
      <c r="K1565" t="s">
        <v>473</v>
      </c>
      <c r="M1565">
        <v>8742900</v>
      </c>
      <c r="N1565">
        <v>1.1000000000000001</v>
      </c>
      <c r="O1565">
        <v>9617.19</v>
      </c>
      <c r="Q1565" t="s">
        <v>2775</v>
      </c>
      <c r="R1565" s="2">
        <v>44927</v>
      </c>
      <c r="S1565">
        <v>5510</v>
      </c>
      <c r="T1565" s="2">
        <v>44562</v>
      </c>
      <c r="U1565" t="s">
        <v>6990</v>
      </c>
      <c r="V1565" t="s">
        <v>6991</v>
      </c>
      <c r="W1565">
        <v>0</v>
      </c>
      <c r="Y1565">
        <v>204</v>
      </c>
      <c r="Z1565" s="2">
        <v>42325</v>
      </c>
      <c r="AE1565" t="s">
        <v>8413</v>
      </c>
      <c r="AF1565" t="s">
        <v>20</v>
      </c>
      <c r="AG1565" t="s">
        <v>21</v>
      </c>
      <c r="AH1565">
        <v>5922</v>
      </c>
      <c r="AI1565">
        <v>1</v>
      </c>
      <c r="AJ1565">
        <v>5540</v>
      </c>
      <c r="AO1565" t="s">
        <v>8412</v>
      </c>
      <c r="AS1565" t="s">
        <v>26</v>
      </c>
      <c r="AU1565">
        <v>5922</v>
      </c>
      <c r="AV1565">
        <v>5922</v>
      </c>
      <c r="AW1565">
        <v>5922</v>
      </c>
      <c r="AX1565">
        <v>1</v>
      </c>
      <c r="AY1565">
        <v>1</v>
      </c>
      <c r="AZ1565">
        <v>400</v>
      </c>
      <c r="BB1565">
        <v>748</v>
      </c>
      <c r="BG1565" t="s">
        <v>31</v>
      </c>
      <c r="BK1565" t="s">
        <v>31</v>
      </c>
      <c r="BL1565" t="s">
        <v>31</v>
      </c>
      <c r="BM1565" s="2">
        <v>42325</v>
      </c>
    </row>
    <row r="1566" spans="1:65">
      <c r="A1566">
        <v>107543</v>
      </c>
      <c r="B1566">
        <v>56551</v>
      </c>
      <c r="C1566" t="s">
        <v>1908</v>
      </c>
      <c r="D1566">
        <v>6551</v>
      </c>
      <c r="E1566" t="s">
        <v>1908</v>
      </c>
      <c r="F1566" t="s">
        <v>8414</v>
      </c>
      <c r="G1566">
        <v>8</v>
      </c>
      <c r="H1566">
        <v>-12</v>
      </c>
      <c r="I1566" t="s">
        <v>8415</v>
      </c>
      <c r="J1566" t="s">
        <v>6883</v>
      </c>
      <c r="K1566" t="s">
        <v>397</v>
      </c>
      <c r="M1566">
        <v>10495400</v>
      </c>
      <c r="N1566">
        <v>1.1000000000000001</v>
      </c>
      <c r="O1566">
        <v>11544.94</v>
      </c>
      <c r="Q1566" t="s">
        <v>2779</v>
      </c>
      <c r="R1566" s="2">
        <v>44927</v>
      </c>
      <c r="S1566">
        <v>5510</v>
      </c>
      <c r="T1566" s="2">
        <v>44476</v>
      </c>
      <c r="U1566" t="s">
        <v>6990</v>
      </c>
      <c r="V1566" t="s">
        <v>6991</v>
      </c>
      <c r="W1566">
        <v>0</v>
      </c>
      <c r="Y1566">
        <v>204</v>
      </c>
      <c r="Z1566" s="2">
        <v>42325</v>
      </c>
      <c r="AE1566" t="s">
        <v>8415</v>
      </c>
      <c r="AF1566" t="s">
        <v>20</v>
      </c>
      <c r="AG1566" t="s">
        <v>21</v>
      </c>
      <c r="AH1566">
        <v>5931</v>
      </c>
      <c r="AI1566">
        <v>1</v>
      </c>
      <c r="AJ1566">
        <v>5540</v>
      </c>
      <c r="AO1566" t="s">
        <v>8414</v>
      </c>
      <c r="AS1566" t="s">
        <v>26</v>
      </c>
      <c r="AU1566">
        <v>5931</v>
      </c>
      <c r="AV1566">
        <v>5931</v>
      </c>
      <c r="AW1566">
        <v>5931</v>
      </c>
      <c r="AX1566">
        <v>1</v>
      </c>
      <c r="AY1566">
        <v>1</v>
      </c>
      <c r="AZ1566">
        <v>400</v>
      </c>
      <c r="BB1566">
        <v>748</v>
      </c>
      <c r="BG1566" t="s">
        <v>31</v>
      </c>
      <c r="BK1566" t="s">
        <v>31</v>
      </c>
      <c r="BL1566" t="s">
        <v>31</v>
      </c>
      <c r="BM1566" s="2">
        <v>42325</v>
      </c>
    </row>
    <row r="1567" spans="1:65">
      <c r="A1567">
        <v>107545</v>
      </c>
      <c r="B1567">
        <v>56551</v>
      </c>
      <c r="C1567" t="s">
        <v>1908</v>
      </c>
      <c r="D1567">
        <v>6551</v>
      </c>
      <c r="E1567" t="s">
        <v>1908</v>
      </c>
      <c r="F1567" t="s">
        <v>7154</v>
      </c>
      <c r="G1567">
        <v>605</v>
      </c>
      <c r="I1567" t="s">
        <v>7155</v>
      </c>
      <c r="J1567" t="s">
        <v>6883</v>
      </c>
      <c r="K1567" t="s">
        <v>412</v>
      </c>
      <c r="M1567">
        <v>7897500</v>
      </c>
      <c r="N1567">
        <v>1.1000000000000001</v>
      </c>
      <c r="O1567">
        <v>8687.25</v>
      </c>
      <c r="Q1567" t="s">
        <v>2031</v>
      </c>
      <c r="R1567" s="2">
        <v>44927</v>
      </c>
      <c r="S1567">
        <v>5510</v>
      </c>
      <c r="T1567" s="2">
        <v>44476</v>
      </c>
      <c r="U1567" t="s">
        <v>6990</v>
      </c>
      <c r="V1567" t="s">
        <v>6991</v>
      </c>
      <c r="W1567">
        <v>0</v>
      </c>
      <c r="Y1567">
        <v>204</v>
      </c>
      <c r="Z1567" s="2">
        <v>42321</v>
      </c>
      <c r="AE1567" t="s">
        <v>7155</v>
      </c>
      <c r="AF1567" t="s">
        <v>20</v>
      </c>
      <c r="AG1567" t="s">
        <v>21</v>
      </c>
      <c r="AH1567">
        <v>5933</v>
      </c>
      <c r="AI1567">
        <v>1</v>
      </c>
      <c r="AJ1567">
        <v>5540</v>
      </c>
      <c r="AO1567" t="s">
        <v>7154</v>
      </c>
      <c r="AS1567" t="s">
        <v>26</v>
      </c>
      <c r="AU1567">
        <v>5933</v>
      </c>
      <c r="AV1567">
        <v>5933</v>
      </c>
      <c r="AW1567">
        <v>5933</v>
      </c>
      <c r="AX1567">
        <v>1</v>
      </c>
      <c r="AY1567">
        <v>1</v>
      </c>
      <c r="AZ1567">
        <v>400</v>
      </c>
      <c r="BB1567">
        <v>748</v>
      </c>
      <c r="BG1567" t="s">
        <v>31</v>
      </c>
      <c r="BK1567" t="s">
        <v>31</v>
      </c>
      <c r="BL1567" t="s">
        <v>31</v>
      </c>
      <c r="BM1567" s="2">
        <v>42321</v>
      </c>
    </row>
    <row r="1568" spans="1:65">
      <c r="A1568">
        <v>83949</v>
      </c>
      <c r="B1568">
        <v>56551</v>
      </c>
      <c r="C1568" t="s">
        <v>1908</v>
      </c>
      <c r="D1568">
        <v>6551</v>
      </c>
      <c r="E1568" t="s">
        <v>1908</v>
      </c>
      <c r="F1568" t="s">
        <v>7174</v>
      </c>
      <c r="G1568">
        <v>15</v>
      </c>
      <c r="I1568" t="s">
        <v>7175</v>
      </c>
      <c r="J1568" t="s">
        <v>6883</v>
      </c>
      <c r="K1568" t="s">
        <v>43</v>
      </c>
      <c r="M1568">
        <v>16203500</v>
      </c>
      <c r="N1568">
        <v>1.1000000000000001</v>
      </c>
      <c r="O1568">
        <v>17823.849999999999</v>
      </c>
      <c r="Q1568" t="s">
        <v>2325</v>
      </c>
      <c r="R1568" s="2">
        <v>44927</v>
      </c>
      <c r="S1568">
        <v>5510</v>
      </c>
      <c r="T1568" s="2">
        <v>44562</v>
      </c>
      <c r="U1568" t="s">
        <v>6990</v>
      </c>
      <c r="V1568" t="s">
        <v>6991</v>
      </c>
      <c r="W1568">
        <v>0</v>
      </c>
      <c r="Y1568">
        <v>204</v>
      </c>
      <c r="Z1568" s="2">
        <v>39947</v>
      </c>
      <c r="AC1568" s="2">
        <v>45637</v>
      </c>
      <c r="AE1568" t="s">
        <v>7175</v>
      </c>
      <c r="AF1568" t="s">
        <v>20</v>
      </c>
      <c r="AG1568" t="s">
        <v>21</v>
      </c>
      <c r="AH1568">
        <v>5935</v>
      </c>
      <c r="AI1568">
        <v>1</v>
      </c>
      <c r="AJ1568">
        <v>5540</v>
      </c>
      <c r="AO1568" t="s">
        <v>7174</v>
      </c>
      <c r="AS1568" t="s">
        <v>26</v>
      </c>
      <c r="AU1568">
        <v>5935</v>
      </c>
      <c r="AV1568">
        <v>5935</v>
      </c>
      <c r="AW1568">
        <v>5935</v>
      </c>
      <c r="AX1568">
        <v>1</v>
      </c>
      <c r="AY1568">
        <v>2</v>
      </c>
      <c r="AZ1568">
        <v>400</v>
      </c>
      <c r="BB1568">
        <v>748</v>
      </c>
      <c r="BG1568" t="s">
        <v>31</v>
      </c>
      <c r="BK1568" t="s">
        <v>31</v>
      </c>
      <c r="BL1568" t="s">
        <v>31</v>
      </c>
      <c r="BM1568" s="2">
        <v>39947</v>
      </c>
    </row>
    <row r="1569" spans="1:65">
      <c r="A1569">
        <v>107633</v>
      </c>
      <c r="B1569">
        <v>56551</v>
      </c>
      <c r="C1569" t="s">
        <v>1908</v>
      </c>
      <c r="D1569">
        <v>6551</v>
      </c>
      <c r="E1569" t="s">
        <v>1908</v>
      </c>
      <c r="F1569" t="s">
        <v>8416</v>
      </c>
      <c r="G1569">
        <v>10</v>
      </c>
      <c r="I1569" t="s">
        <v>8417</v>
      </c>
      <c r="J1569" t="s">
        <v>6883</v>
      </c>
      <c r="K1569" t="s">
        <v>206</v>
      </c>
      <c r="M1569">
        <v>2681300</v>
      </c>
      <c r="N1569">
        <v>1.1000000000000001</v>
      </c>
      <c r="O1569">
        <v>2949.43</v>
      </c>
      <c r="Q1569" t="s">
        <v>2791</v>
      </c>
      <c r="R1569" s="2">
        <v>44927</v>
      </c>
      <c r="S1569">
        <v>5510</v>
      </c>
      <c r="T1569" s="2">
        <v>44562</v>
      </c>
      <c r="U1569" t="s">
        <v>6990</v>
      </c>
      <c r="V1569" t="s">
        <v>6991</v>
      </c>
      <c r="W1569">
        <v>0</v>
      </c>
      <c r="Y1569">
        <v>204</v>
      </c>
      <c r="Z1569" s="2">
        <v>42370</v>
      </c>
      <c r="AE1569" t="s">
        <v>8417</v>
      </c>
      <c r="AF1569" t="s">
        <v>20</v>
      </c>
      <c r="AG1569" t="s">
        <v>21</v>
      </c>
      <c r="AH1569">
        <v>5936</v>
      </c>
      <c r="AI1569">
        <v>1</v>
      </c>
      <c r="AJ1569">
        <v>5540</v>
      </c>
      <c r="AO1569" t="s">
        <v>8416</v>
      </c>
      <c r="AS1569" t="s">
        <v>26</v>
      </c>
      <c r="AU1569">
        <v>5936</v>
      </c>
      <c r="AV1569">
        <v>5936</v>
      </c>
      <c r="AW1569">
        <v>5936</v>
      </c>
      <c r="AX1569">
        <v>1</v>
      </c>
      <c r="AY1569">
        <v>1</v>
      </c>
      <c r="AZ1569">
        <v>400</v>
      </c>
      <c r="BB1569">
        <v>748</v>
      </c>
      <c r="BE1569" t="s">
        <v>1662</v>
      </c>
      <c r="BF1569" t="s">
        <v>1662</v>
      </c>
      <c r="BG1569" t="s">
        <v>31</v>
      </c>
      <c r="BK1569" t="s">
        <v>31</v>
      </c>
      <c r="BL1569" t="s">
        <v>31</v>
      </c>
      <c r="BM1569" s="2">
        <v>42370</v>
      </c>
    </row>
    <row r="1570" spans="1:65">
      <c r="A1570">
        <v>107633</v>
      </c>
      <c r="B1570">
        <v>56551</v>
      </c>
      <c r="C1570" t="s">
        <v>1908</v>
      </c>
      <c r="D1570">
        <v>6551</v>
      </c>
      <c r="E1570" t="s">
        <v>1908</v>
      </c>
      <c r="F1570" t="s">
        <v>8416</v>
      </c>
      <c r="G1570">
        <v>10</v>
      </c>
      <c r="I1570" t="s">
        <v>8417</v>
      </c>
      <c r="J1570" t="s">
        <v>6883</v>
      </c>
      <c r="K1570" t="s">
        <v>493</v>
      </c>
      <c r="M1570">
        <v>1585400</v>
      </c>
      <c r="N1570">
        <v>1.1000000000000001</v>
      </c>
      <c r="O1570">
        <v>1743.94</v>
      </c>
      <c r="Q1570" t="s">
        <v>2791</v>
      </c>
      <c r="R1570" s="2">
        <v>44927</v>
      </c>
      <c r="S1570">
        <v>5510</v>
      </c>
      <c r="T1570" s="2">
        <v>44562</v>
      </c>
      <c r="U1570" t="s">
        <v>6990</v>
      </c>
      <c r="V1570" t="s">
        <v>6991</v>
      </c>
      <c r="W1570">
        <v>0</v>
      </c>
      <c r="Y1570">
        <v>204</v>
      </c>
      <c r="Z1570" s="2">
        <v>42370</v>
      </c>
      <c r="AE1570" t="s">
        <v>8417</v>
      </c>
      <c r="AF1570" t="s">
        <v>20</v>
      </c>
      <c r="AG1570" t="s">
        <v>21</v>
      </c>
      <c r="AH1570">
        <v>5936</v>
      </c>
      <c r="AI1570">
        <v>1</v>
      </c>
      <c r="AJ1570">
        <v>5540</v>
      </c>
      <c r="AO1570" t="s">
        <v>8416</v>
      </c>
      <c r="AS1570" t="s">
        <v>26</v>
      </c>
      <c r="AU1570">
        <v>5936</v>
      </c>
      <c r="AV1570">
        <v>5936</v>
      </c>
      <c r="AW1570">
        <v>5936</v>
      </c>
      <c r="AX1570">
        <v>2</v>
      </c>
      <c r="AY1570">
        <v>2</v>
      </c>
      <c r="AZ1570">
        <v>400</v>
      </c>
      <c r="BB1570">
        <v>748</v>
      </c>
      <c r="BE1570" t="s">
        <v>7526</v>
      </c>
      <c r="BF1570" t="s">
        <v>7526</v>
      </c>
      <c r="BG1570" t="s">
        <v>31</v>
      </c>
      <c r="BK1570" t="s">
        <v>31</v>
      </c>
      <c r="BL1570" t="s">
        <v>31</v>
      </c>
      <c r="BM1570" s="2">
        <v>42370</v>
      </c>
    </row>
    <row r="1571" spans="1:65">
      <c r="A1571">
        <v>107634</v>
      </c>
      <c r="B1571">
        <v>56551</v>
      </c>
      <c r="C1571" t="s">
        <v>1908</v>
      </c>
      <c r="D1571">
        <v>6551</v>
      </c>
      <c r="E1571" t="s">
        <v>1908</v>
      </c>
      <c r="F1571" t="s">
        <v>8416</v>
      </c>
      <c r="G1571">
        <v>12</v>
      </c>
      <c r="I1571" t="s">
        <v>8417</v>
      </c>
      <c r="J1571" t="s">
        <v>6883</v>
      </c>
      <c r="K1571" t="s">
        <v>360</v>
      </c>
      <c r="M1571">
        <v>14979500</v>
      </c>
      <c r="N1571">
        <v>1.1000000000000001</v>
      </c>
      <c r="O1571">
        <v>16477.45</v>
      </c>
      <c r="Q1571" t="s">
        <v>2795</v>
      </c>
      <c r="R1571" s="2">
        <v>44927</v>
      </c>
      <c r="S1571">
        <v>5510</v>
      </c>
      <c r="T1571" s="2">
        <v>44562</v>
      </c>
      <c r="U1571" t="s">
        <v>6990</v>
      </c>
      <c r="V1571" t="s">
        <v>6991</v>
      </c>
      <c r="W1571">
        <v>0</v>
      </c>
      <c r="Y1571">
        <v>204</v>
      </c>
      <c r="Z1571" s="2">
        <v>42370</v>
      </c>
      <c r="AC1571" s="2">
        <v>45631</v>
      </c>
      <c r="AE1571" t="s">
        <v>8417</v>
      </c>
      <c r="AF1571" t="s">
        <v>20</v>
      </c>
      <c r="AG1571" t="s">
        <v>21</v>
      </c>
      <c r="AH1571">
        <v>5937</v>
      </c>
      <c r="AI1571">
        <v>1</v>
      </c>
      <c r="AJ1571">
        <v>5540</v>
      </c>
      <c r="AO1571" t="s">
        <v>8416</v>
      </c>
      <c r="AS1571" t="s">
        <v>26</v>
      </c>
      <c r="AU1571">
        <v>5937</v>
      </c>
      <c r="AV1571">
        <v>5937</v>
      </c>
      <c r="AW1571">
        <v>5937</v>
      </c>
      <c r="AX1571">
        <v>1</v>
      </c>
      <c r="AY1571">
        <v>1</v>
      </c>
      <c r="AZ1571">
        <v>400</v>
      </c>
      <c r="BB1571">
        <v>748</v>
      </c>
      <c r="BE1571" t="s">
        <v>2797</v>
      </c>
      <c r="BF1571" t="s">
        <v>2797</v>
      </c>
      <c r="BG1571" t="s">
        <v>31</v>
      </c>
      <c r="BK1571" t="s">
        <v>31</v>
      </c>
      <c r="BL1571" t="s">
        <v>31</v>
      </c>
      <c r="BM1571" s="2">
        <v>42370</v>
      </c>
    </row>
    <row r="1572" spans="1:65">
      <c r="A1572">
        <v>106553</v>
      </c>
      <c r="B1572">
        <v>56551</v>
      </c>
      <c r="C1572" t="s">
        <v>1908</v>
      </c>
      <c r="D1572">
        <v>6551</v>
      </c>
      <c r="E1572" t="s">
        <v>1908</v>
      </c>
      <c r="F1572" t="s">
        <v>7706</v>
      </c>
      <c r="G1572">
        <v>28</v>
      </c>
      <c r="I1572" t="s">
        <v>7708</v>
      </c>
      <c r="J1572" t="s">
        <v>6883</v>
      </c>
      <c r="K1572" t="s">
        <v>2451</v>
      </c>
      <c r="M1572">
        <v>2506700</v>
      </c>
      <c r="N1572">
        <v>1.1000000000000001</v>
      </c>
      <c r="O1572">
        <v>2757.37</v>
      </c>
      <c r="Q1572" t="s">
        <v>2692</v>
      </c>
      <c r="R1572" s="2">
        <v>44927</v>
      </c>
      <c r="S1572">
        <v>5510</v>
      </c>
      <c r="T1572" s="2">
        <v>44562</v>
      </c>
      <c r="U1572" t="s">
        <v>6990</v>
      </c>
      <c r="V1572" t="s">
        <v>6991</v>
      </c>
      <c r="W1572">
        <v>0</v>
      </c>
      <c r="Y1572">
        <v>204</v>
      </c>
      <c r="Z1572" s="2">
        <v>42005</v>
      </c>
      <c r="AE1572" t="s">
        <v>7708</v>
      </c>
      <c r="AF1572" t="s">
        <v>20</v>
      </c>
      <c r="AG1572" t="s">
        <v>21</v>
      </c>
      <c r="AH1572">
        <v>5938</v>
      </c>
      <c r="AI1572">
        <v>1</v>
      </c>
      <c r="AJ1572">
        <v>5540</v>
      </c>
      <c r="AO1572" t="s">
        <v>7706</v>
      </c>
      <c r="AS1572" t="s">
        <v>26</v>
      </c>
      <c r="AU1572">
        <v>5938</v>
      </c>
      <c r="AV1572">
        <v>5938</v>
      </c>
      <c r="AW1572">
        <v>5938</v>
      </c>
      <c r="AX1572">
        <v>1</v>
      </c>
      <c r="AY1572">
        <v>1</v>
      </c>
      <c r="AZ1572">
        <v>400</v>
      </c>
      <c r="BB1572">
        <v>748</v>
      </c>
      <c r="BG1572" t="s">
        <v>32</v>
      </c>
      <c r="BH1572" t="s">
        <v>645</v>
      </c>
      <c r="BK1572" t="s">
        <v>31</v>
      </c>
      <c r="BL1572" t="s">
        <v>31</v>
      </c>
      <c r="BM1572" s="2">
        <v>42005</v>
      </c>
    </row>
    <row r="1573" spans="1:65">
      <c r="A1573">
        <v>107637</v>
      </c>
      <c r="B1573">
        <v>56551</v>
      </c>
      <c r="C1573" t="s">
        <v>1908</v>
      </c>
      <c r="D1573">
        <v>6551</v>
      </c>
      <c r="E1573" t="s">
        <v>1908</v>
      </c>
      <c r="F1573" t="s">
        <v>7588</v>
      </c>
      <c r="G1573">
        <v>340</v>
      </c>
      <c r="H1573">
        <v>-36</v>
      </c>
      <c r="I1573" t="s">
        <v>7589</v>
      </c>
      <c r="J1573" t="s">
        <v>6883</v>
      </c>
      <c r="K1573" t="s">
        <v>200</v>
      </c>
      <c r="M1573">
        <v>1178200</v>
      </c>
      <c r="N1573">
        <v>1.1000000000000001</v>
      </c>
      <c r="O1573">
        <v>1296.02</v>
      </c>
      <c r="Q1573" t="s">
        <v>2799</v>
      </c>
      <c r="R1573" s="2">
        <v>44927</v>
      </c>
      <c r="S1573">
        <v>5510</v>
      </c>
      <c r="T1573" s="2">
        <v>44562</v>
      </c>
      <c r="U1573" t="s">
        <v>6990</v>
      </c>
      <c r="V1573" t="s">
        <v>6991</v>
      </c>
      <c r="W1573">
        <v>0</v>
      </c>
      <c r="Y1573">
        <v>204</v>
      </c>
      <c r="Z1573" s="2">
        <v>42370</v>
      </c>
      <c r="AE1573" t="s">
        <v>7589</v>
      </c>
      <c r="AF1573" t="s">
        <v>20</v>
      </c>
      <c r="AG1573" t="s">
        <v>21</v>
      </c>
      <c r="AH1573">
        <v>5940</v>
      </c>
      <c r="AI1573">
        <v>1</v>
      </c>
      <c r="AJ1573">
        <v>5540</v>
      </c>
      <c r="AO1573" t="s">
        <v>7588</v>
      </c>
      <c r="AS1573" t="s">
        <v>26</v>
      </c>
      <c r="AU1573">
        <v>5940</v>
      </c>
      <c r="AV1573">
        <v>5940</v>
      </c>
      <c r="AW1573">
        <v>5940</v>
      </c>
      <c r="AX1573">
        <v>1</v>
      </c>
      <c r="AY1573">
        <v>1</v>
      </c>
      <c r="AZ1573">
        <v>400</v>
      </c>
      <c r="BB1573">
        <v>748</v>
      </c>
      <c r="BE1573" t="s">
        <v>2801</v>
      </c>
      <c r="BF1573" t="s">
        <v>2801</v>
      </c>
      <c r="BG1573" t="s">
        <v>31</v>
      </c>
      <c r="BK1573" t="s">
        <v>31</v>
      </c>
      <c r="BL1573" t="s">
        <v>31</v>
      </c>
      <c r="BM1573" s="2">
        <v>42370</v>
      </c>
    </row>
    <row r="1574" spans="1:65">
      <c r="A1574">
        <v>107707</v>
      </c>
      <c r="B1574">
        <v>56551</v>
      </c>
      <c r="C1574" t="s">
        <v>1908</v>
      </c>
      <c r="D1574">
        <v>6551</v>
      </c>
      <c r="E1574" t="s">
        <v>1908</v>
      </c>
      <c r="F1574" t="s">
        <v>8418</v>
      </c>
      <c r="G1574">
        <v>15</v>
      </c>
      <c r="I1574" t="s">
        <v>8419</v>
      </c>
      <c r="J1574" t="s">
        <v>6883</v>
      </c>
      <c r="K1574" t="s">
        <v>479</v>
      </c>
      <c r="M1574">
        <v>6979100</v>
      </c>
      <c r="N1574">
        <v>1.1000000000000001</v>
      </c>
      <c r="O1574">
        <v>7677.01</v>
      </c>
      <c r="Q1574" t="s">
        <v>2803</v>
      </c>
      <c r="R1574" s="2">
        <v>44927</v>
      </c>
      <c r="S1574">
        <v>5510</v>
      </c>
      <c r="T1574" s="2">
        <v>44562</v>
      </c>
      <c r="U1574" t="s">
        <v>6990</v>
      </c>
      <c r="V1574" t="s">
        <v>6991</v>
      </c>
      <c r="W1574">
        <v>0</v>
      </c>
      <c r="Y1574">
        <v>204</v>
      </c>
      <c r="Z1574" s="2">
        <v>42370</v>
      </c>
      <c r="AE1574" t="s">
        <v>8419</v>
      </c>
      <c r="AF1574" t="s">
        <v>20</v>
      </c>
      <c r="AG1574" t="s">
        <v>21</v>
      </c>
      <c r="AH1574">
        <v>5941</v>
      </c>
      <c r="AI1574">
        <v>1</v>
      </c>
      <c r="AJ1574">
        <v>5540</v>
      </c>
      <c r="AO1574" t="s">
        <v>8420</v>
      </c>
      <c r="AS1574" t="s">
        <v>26</v>
      </c>
      <c r="AU1574">
        <v>5941</v>
      </c>
      <c r="AV1574">
        <v>5941</v>
      </c>
      <c r="AW1574">
        <v>5941</v>
      </c>
      <c r="AX1574">
        <v>1</v>
      </c>
      <c r="AY1574">
        <v>1</v>
      </c>
      <c r="AZ1574">
        <v>400</v>
      </c>
      <c r="BB1574">
        <v>748</v>
      </c>
      <c r="BG1574" t="s">
        <v>31</v>
      </c>
      <c r="BK1574" t="s">
        <v>31</v>
      </c>
      <c r="BL1574" t="s">
        <v>31</v>
      </c>
      <c r="BM1574" s="2">
        <v>42370</v>
      </c>
    </row>
    <row r="1575" spans="1:65">
      <c r="A1575" t="s">
        <v>3674</v>
      </c>
      <c r="B1575">
        <v>56551</v>
      </c>
      <c r="C1575" t="s">
        <v>1908</v>
      </c>
      <c r="D1575">
        <v>6551</v>
      </c>
      <c r="E1575" t="s">
        <v>1908</v>
      </c>
      <c r="F1575" t="s">
        <v>7611</v>
      </c>
      <c r="G1575">
        <v>13</v>
      </c>
      <c r="I1575" t="s">
        <v>7613</v>
      </c>
      <c r="J1575" t="s">
        <v>6883</v>
      </c>
      <c r="K1575" t="s">
        <v>206</v>
      </c>
      <c r="L1575" t="s">
        <v>3660</v>
      </c>
      <c r="M1575">
        <v>234300</v>
      </c>
      <c r="N1575">
        <v>1.1000000000000001</v>
      </c>
      <c r="O1575">
        <v>257.73</v>
      </c>
      <c r="Q1575" t="s">
        <v>2421</v>
      </c>
      <c r="R1575" s="2">
        <v>44927</v>
      </c>
      <c r="S1575">
        <v>5510</v>
      </c>
      <c r="T1575" s="2">
        <v>44562</v>
      </c>
      <c r="U1575" t="s">
        <v>6990</v>
      </c>
      <c r="V1575" t="s">
        <v>6991</v>
      </c>
      <c r="W1575">
        <v>0</v>
      </c>
      <c r="Y1575">
        <v>204</v>
      </c>
      <c r="Z1575" s="2">
        <v>42005</v>
      </c>
      <c r="AF1575" t="s">
        <v>20</v>
      </c>
      <c r="AG1575" t="s">
        <v>21</v>
      </c>
      <c r="AH1575">
        <v>5944</v>
      </c>
      <c r="AI1575">
        <v>1</v>
      </c>
      <c r="AJ1575">
        <v>5540</v>
      </c>
      <c r="AO1575" t="s">
        <v>3675</v>
      </c>
      <c r="AP1575" t="s">
        <v>3676</v>
      </c>
      <c r="AQ1575" t="s">
        <v>8421</v>
      </c>
      <c r="AR1575" t="s">
        <v>3679</v>
      </c>
      <c r="AS1575" t="s">
        <v>26</v>
      </c>
      <c r="AU1575">
        <v>5944</v>
      </c>
      <c r="AV1575">
        <v>5944</v>
      </c>
      <c r="AW1575">
        <v>5944</v>
      </c>
      <c r="AX1575">
        <v>1</v>
      </c>
      <c r="AY1575">
        <v>5</v>
      </c>
      <c r="AZ1575">
        <v>400</v>
      </c>
      <c r="BB1575">
        <v>748</v>
      </c>
      <c r="BG1575" t="s">
        <v>31</v>
      </c>
      <c r="BK1575" t="s">
        <v>31</v>
      </c>
      <c r="BL1575" t="s">
        <v>31</v>
      </c>
      <c r="BM1575" s="2">
        <v>42005</v>
      </c>
    </row>
    <row r="1576" spans="1:65">
      <c r="A1576" t="s">
        <v>3674</v>
      </c>
      <c r="B1576">
        <v>56551</v>
      </c>
      <c r="C1576" t="s">
        <v>1908</v>
      </c>
      <c r="D1576">
        <v>6551</v>
      </c>
      <c r="E1576" t="s">
        <v>1908</v>
      </c>
      <c r="F1576" t="s">
        <v>7611</v>
      </c>
      <c r="G1576">
        <v>13</v>
      </c>
      <c r="I1576" t="s">
        <v>7613</v>
      </c>
      <c r="J1576" t="s">
        <v>6883</v>
      </c>
      <c r="K1576" t="s">
        <v>230</v>
      </c>
      <c r="L1576" t="s">
        <v>3660</v>
      </c>
      <c r="M1576">
        <v>46100</v>
      </c>
      <c r="N1576">
        <v>1.1000000000000001</v>
      </c>
      <c r="O1576">
        <v>50.71</v>
      </c>
      <c r="Q1576" t="s">
        <v>2421</v>
      </c>
      <c r="R1576" s="2">
        <v>44927</v>
      </c>
      <c r="S1576">
        <v>5510</v>
      </c>
      <c r="T1576" s="2">
        <v>44562</v>
      </c>
      <c r="U1576" t="s">
        <v>6990</v>
      </c>
      <c r="V1576" t="s">
        <v>6991</v>
      </c>
      <c r="W1576">
        <v>0</v>
      </c>
      <c r="Y1576">
        <v>204</v>
      </c>
      <c r="Z1576" s="2">
        <v>42005</v>
      </c>
      <c r="AF1576" t="s">
        <v>20</v>
      </c>
      <c r="AG1576" t="s">
        <v>21</v>
      </c>
      <c r="AH1576">
        <v>5944</v>
      </c>
      <c r="AI1576">
        <v>1</v>
      </c>
      <c r="AJ1576">
        <v>5540</v>
      </c>
      <c r="AO1576" t="s">
        <v>3675</v>
      </c>
      <c r="AP1576" t="s">
        <v>3676</v>
      </c>
      <c r="AQ1576" t="s">
        <v>8421</v>
      </c>
      <c r="AR1576" t="s">
        <v>3679</v>
      </c>
      <c r="AS1576" t="s">
        <v>26</v>
      </c>
      <c r="AU1576">
        <v>5944</v>
      </c>
      <c r="AV1576">
        <v>5944</v>
      </c>
      <c r="AW1576">
        <v>5944</v>
      </c>
      <c r="AX1576">
        <v>2</v>
      </c>
      <c r="AY1576">
        <v>6</v>
      </c>
      <c r="AZ1576">
        <v>400</v>
      </c>
      <c r="BB1576">
        <v>748</v>
      </c>
      <c r="BE1576" t="s">
        <v>3676</v>
      </c>
      <c r="BF1576" t="s">
        <v>3676</v>
      </c>
      <c r="BG1576" t="s">
        <v>31</v>
      </c>
      <c r="BK1576" t="s">
        <v>31</v>
      </c>
      <c r="BL1576" t="s">
        <v>31</v>
      </c>
      <c r="BM1576" s="2">
        <v>42005</v>
      </c>
    </row>
    <row r="1577" spans="1:65">
      <c r="A1577" t="s">
        <v>3674</v>
      </c>
      <c r="B1577">
        <v>56551</v>
      </c>
      <c r="C1577" t="s">
        <v>1908</v>
      </c>
      <c r="D1577">
        <v>6551</v>
      </c>
      <c r="E1577" t="s">
        <v>1908</v>
      </c>
      <c r="F1577" t="s">
        <v>7611</v>
      </c>
      <c r="G1577">
        <v>13</v>
      </c>
      <c r="I1577" t="s">
        <v>7613</v>
      </c>
      <c r="J1577" t="s">
        <v>6883</v>
      </c>
      <c r="K1577" t="s">
        <v>3677</v>
      </c>
      <c r="L1577" t="s">
        <v>3660</v>
      </c>
      <c r="M1577">
        <v>20200</v>
      </c>
      <c r="N1577">
        <v>1.1000000000000001</v>
      </c>
      <c r="O1577">
        <v>22.22</v>
      </c>
      <c r="Q1577" t="s">
        <v>2421</v>
      </c>
      <c r="R1577" s="2">
        <v>44927</v>
      </c>
      <c r="S1577">
        <v>5510</v>
      </c>
      <c r="T1577" s="2">
        <v>44562</v>
      </c>
      <c r="U1577" t="s">
        <v>6990</v>
      </c>
      <c r="V1577" t="s">
        <v>6991</v>
      </c>
      <c r="W1577">
        <v>0</v>
      </c>
      <c r="Y1577">
        <v>204</v>
      </c>
      <c r="Z1577" s="2">
        <v>42005</v>
      </c>
      <c r="AF1577" t="s">
        <v>20</v>
      </c>
      <c r="AG1577" t="s">
        <v>21</v>
      </c>
      <c r="AH1577">
        <v>5944</v>
      </c>
      <c r="AI1577">
        <v>1</v>
      </c>
      <c r="AJ1577">
        <v>5540</v>
      </c>
      <c r="AO1577" t="s">
        <v>3675</v>
      </c>
      <c r="AP1577" t="s">
        <v>3676</v>
      </c>
      <c r="AQ1577" t="s">
        <v>8421</v>
      </c>
      <c r="AR1577" t="s">
        <v>3679</v>
      </c>
      <c r="AS1577" t="s">
        <v>26</v>
      </c>
      <c r="AU1577">
        <v>5944</v>
      </c>
      <c r="AV1577">
        <v>5944</v>
      </c>
      <c r="AW1577">
        <v>5944</v>
      </c>
      <c r="AX1577">
        <v>3</v>
      </c>
      <c r="AY1577">
        <v>7</v>
      </c>
      <c r="AZ1577">
        <v>400</v>
      </c>
      <c r="BB1577">
        <v>748</v>
      </c>
      <c r="BE1577" t="s">
        <v>3678</v>
      </c>
      <c r="BF1577" t="s">
        <v>3678</v>
      </c>
      <c r="BG1577" t="s">
        <v>31</v>
      </c>
      <c r="BK1577" t="s">
        <v>31</v>
      </c>
      <c r="BL1577" t="s">
        <v>31</v>
      </c>
      <c r="BM1577" s="2">
        <v>42005</v>
      </c>
    </row>
    <row r="1578" spans="1:65">
      <c r="A1578" t="s">
        <v>3674</v>
      </c>
      <c r="B1578">
        <v>56551</v>
      </c>
      <c r="C1578" t="s">
        <v>1908</v>
      </c>
      <c r="D1578">
        <v>6551</v>
      </c>
      <c r="E1578" t="s">
        <v>1908</v>
      </c>
      <c r="F1578" t="s">
        <v>7611</v>
      </c>
      <c r="G1578">
        <v>13</v>
      </c>
      <c r="I1578" t="s">
        <v>7613</v>
      </c>
      <c r="J1578" t="s">
        <v>6883</v>
      </c>
      <c r="K1578" t="s">
        <v>178</v>
      </c>
      <c r="L1578" t="s">
        <v>475</v>
      </c>
      <c r="M1578">
        <v>15100</v>
      </c>
      <c r="N1578">
        <v>1.1000000000000001</v>
      </c>
      <c r="O1578">
        <v>16.61</v>
      </c>
      <c r="Q1578" t="s">
        <v>2421</v>
      </c>
      <c r="R1578" s="2">
        <v>44927</v>
      </c>
      <c r="S1578">
        <v>5510</v>
      </c>
      <c r="T1578" s="2">
        <v>44562</v>
      </c>
      <c r="U1578" t="s">
        <v>6990</v>
      </c>
      <c r="V1578" t="s">
        <v>6991</v>
      </c>
      <c r="W1578">
        <v>0</v>
      </c>
      <c r="Y1578">
        <v>204</v>
      </c>
      <c r="Z1578" s="2">
        <v>42005</v>
      </c>
      <c r="AF1578" t="s">
        <v>20</v>
      </c>
      <c r="AG1578" t="s">
        <v>21</v>
      </c>
      <c r="AH1578">
        <v>5944</v>
      </c>
      <c r="AI1578">
        <v>1</v>
      </c>
      <c r="AJ1578">
        <v>5540</v>
      </c>
      <c r="AO1578" t="s">
        <v>3675</v>
      </c>
      <c r="AP1578" t="s">
        <v>3676</v>
      </c>
      <c r="AQ1578" t="s">
        <v>8421</v>
      </c>
      <c r="AR1578" t="s">
        <v>3679</v>
      </c>
      <c r="AS1578" t="s">
        <v>26</v>
      </c>
      <c r="AU1578">
        <v>5944</v>
      </c>
      <c r="AV1578">
        <v>5944</v>
      </c>
      <c r="AW1578">
        <v>5944</v>
      </c>
      <c r="AX1578">
        <v>4</v>
      </c>
      <c r="AY1578">
        <v>8</v>
      </c>
      <c r="AZ1578">
        <v>400</v>
      </c>
      <c r="BB1578">
        <v>748</v>
      </c>
      <c r="BE1578" t="s">
        <v>3679</v>
      </c>
      <c r="BF1578" t="s">
        <v>3679</v>
      </c>
      <c r="BG1578" t="s">
        <v>31</v>
      </c>
      <c r="BK1578" t="s">
        <v>31</v>
      </c>
      <c r="BL1578" t="s">
        <v>31</v>
      </c>
      <c r="BM1578" s="2">
        <v>42005</v>
      </c>
    </row>
    <row r="1579" spans="1:65">
      <c r="A1579" t="s">
        <v>3642</v>
      </c>
      <c r="B1579">
        <v>56551</v>
      </c>
      <c r="C1579" t="s">
        <v>1908</v>
      </c>
      <c r="D1579">
        <v>6551</v>
      </c>
      <c r="E1579" t="s">
        <v>1908</v>
      </c>
      <c r="F1579" t="s">
        <v>8130</v>
      </c>
      <c r="G1579">
        <v>645</v>
      </c>
      <c r="I1579" t="s">
        <v>8422</v>
      </c>
      <c r="J1579" t="s">
        <v>6883</v>
      </c>
      <c r="K1579" t="s">
        <v>1528</v>
      </c>
      <c r="L1579" t="s">
        <v>27</v>
      </c>
      <c r="M1579">
        <v>815100</v>
      </c>
      <c r="N1579">
        <v>1.1000000000000001</v>
      </c>
      <c r="O1579">
        <v>896.61</v>
      </c>
      <c r="Q1579" t="s">
        <v>3643</v>
      </c>
      <c r="R1579" s="2">
        <v>44927</v>
      </c>
      <c r="S1579">
        <v>5510</v>
      </c>
      <c r="T1579" s="2">
        <v>44562</v>
      </c>
      <c r="U1579" t="s">
        <v>6990</v>
      </c>
      <c r="V1579" t="s">
        <v>6991</v>
      </c>
      <c r="W1579">
        <v>0</v>
      </c>
      <c r="Y1579">
        <v>204</v>
      </c>
      <c r="Z1579" s="2">
        <v>42005</v>
      </c>
      <c r="AF1579" t="s">
        <v>20</v>
      </c>
      <c r="AG1579" t="s">
        <v>21</v>
      </c>
      <c r="AH1579">
        <v>5945</v>
      </c>
      <c r="AI1579">
        <v>1</v>
      </c>
      <c r="AJ1579">
        <v>5540</v>
      </c>
      <c r="AO1579" t="s">
        <v>8130</v>
      </c>
      <c r="AS1579" t="s">
        <v>26</v>
      </c>
      <c r="AU1579">
        <v>5945</v>
      </c>
      <c r="AV1579">
        <v>5945</v>
      </c>
      <c r="AW1579">
        <v>5945</v>
      </c>
      <c r="AX1579">
        <v>1</v>
      </c>
      <c r="AY1579">
        <v>2</v>
      </c>
      <c r="AZ1579">
        <v>400</v>
      </c>
      <c r="BB1579">
        <v>748</v>
      </c>
      <c r="BE1579" t="s">
        <v>3646</v>
      </c>
      <c r="BF1579" t="s">
        <v>3646</v>
      </c>
      <c r="BG1579" t="s">
        <v>31</v>
      </c>
      <c r="BK1579" t="s">
        <v>31</v>
      </c>
      <c r="BL1579" t="s">
        <v>31</v>
      </c>
      <c r="BM1579" s="2">
        <v>42005</v>
      </c>
    </row>
    <row r="1580" spans="1:65">
      <c r="A1580">
        <v>55444</v>
      </c>
      <c r="B1580">
        <v>56551</v>
      </c>
      <c r="C1580" t="s">
        <v>1908</v>
      </c>
      <c r="D1580">
        <v>6551</v>
      </c>
      <c r="E1580" t="s">
        <v>1908</v>
      </c>
      <c r="F1580" t="s">
        <v>8423</v>
      </c>
      <c r="G1580">
        <v>5</v>
      </c>
      <c r="I1580" t="s">
        <v>8424</v>
      </c>
      <c r="J1580" t="s">
        <v>6883</v>
      </c>
      <c r="K1580" t="s">
        <v>1500</v>
      </c>
      <c r="L1580" t="s">
        <v>27</v>
      </c>
      <c r="M1580">
        <v>291500</v>
      </c>
      <c r="N1580">
        <v>1.1000000000000001</v>
      </c>
      <c r="O1580">
        <v>320.64999999999998</v>
      </c>
      <c r="Q1580" t="s">
        <v>2119</v>
      </c>
      <c r="R1580" s="2">
        <v>44927</v>
      </c>
      <c r="S1580">
        <v>5510</v>
      </c>
      <c r="T1580" s="2">
        <v>44562</v>
      </c>
      <c r="U1580" t="s">
        <v>6990</v>
      </c>
      <c r="V1580" t="s">
        <v>6991</v>
      </c>
      <c r="W1580">
        <v>0</v>
      </c>
      <c r="Y1580">
        <v>204</v>
      </c>
      <c r="Z1580" s="2">
        <v>42005</v>
      </c>
      <c r="AF1580" t="s">
        <v>20</v>
      </c>
      <c r="AG1580" t="s">
        <v>21</v>
      </c>
      <c r="AH1580">
        <v>5947</v>
      </c>
      <c r="AI1580">
        <v>1</v>
      </c>
      <c r="AJ1580">
        <v>5540</v>
      </c>
      <c r="AO1580" t="s">
        <v>2120</v>
      </c>
      <c r="AP1580" t="s">
        <v>2120</v>
      </c>
      <c r="AS1580" t="s">
        <v>26</v>
      </c>
      <c r="AU1580">
        <v>5947</v>
      </c>
      <c r="AV1580">
        <v>5947</v>
      </c>
      <c r="AW1580">
        <v>5947</v>
      </c>
      <c r="AX1580">
        <v>1</v>
      </c>
      <c r="AY1580">
        <v>3</v>
      </c>
      <c r="AZ1580">
        <v>400</v>
      </c>
      <c r="BB1580">
        <v>748</v>
      </c>
      <c r="BG1580" t="s">
        <v>31</v>
      </c>
      <c r="BK1580" t="s">
        <v>31</v>
      </c>
      <c r="BL1580" t="s">
        <v>31</v>
      </c>
      <c r="BM1580" s="2">
        <v>42005</v>
      </c>
    </row>
    <row r="1581" spans="1:65">
      <c r="A1581">
        <v>55444</v>
      </c>
      <c r="B1581">
        <v>56551</v>
      </c>
      <c r="C1581" t="s">
        <v>1908</v>
      </c>
      <c r="D1581">
        <v>6551</v>
      </c>
      <c r="E1581" t="s">
        <v>1908</v>
      </c>
      <c r="F1581" t="s">
        <v>8423</v>
      </c>
      <c r="G1581">
        <v>5</v>
      </c>
      <c r="I1581" t="s">
        <v>8424</v>
      </c>
      <c r="J1581" t="s">
        <v>6883</v>
      </c>
      <c r="K1581" t="s">
        <v>200</v>
      </c>
      <c r="L1581" t="s">
        <v>27</v>
      </c>
      <c r="M1581">
        <v>258600</v>
      </c>
      <c r="N1581">
        <v>1.1000000000000001</v>
      </c>
      <c r="O1581">
        <v>284.45999999999998</v>
      </c>
      <c r="Q1581" t="s">
        <v>2119</v>
      </c>
      <c r="R1581" s="2">
        <v>44927</v>
      </c>
      <c r="S1581">
        <v>5510</v>
      </c>
      <c r="T1581" s="2">
        <v>44562</v>
      </c>
      <c r="U1581" t="s">
        <v>6990</v>
      </c>
      <c r="V1581" t="s">
        <v>6991</v>
      </c>
      <c r="W1581">
        <v>0</v>
      </c>
      <c r="Y1581">
        <v>204</v>
      </c>
      <c r="Z1581" s="2">
        <v>42005</v>
      </c>
      <c r="AF1581" t="s">
        <v>20</v>
      </c>
      <c r="AG1581" t="s">
        <v>21</v>
      </c>
      <c r="AH1581">
        <v>5947</v>
      </c>
      <c r="AI1581">
        <v>1</v>
      </c>
      <c r="AJ1581">
        <v>5540</v>
      </c>
      <c r="AO1581" t="s">
        <v>2120</v>
      </c>
      <c r="AP1581" t="s">
        <v>2120</v>
      </c>
      <c r="AS1581" t="s">
        <v>26</v>
      </c>
      <c r="AU1581">
        <v>5947</v>
      </c>
      <c r="AV1581">
        <v>5947</v>
      </c>
      <c r="AW1581">
        <v>5947</v>
      </c>
      <c r="AX1581">
        <v>2</v>
      </c>
      <c r="AY1581">
        <v>4</v>
      </c>
      <c r="AZ1581">
        <v>400</v>
      </c>
      <c r="BB1581">
        <v>748</v>
      </c>
      <c r="BG1581" t="s">
        <v>31</v>
      </c>
      <c r="BK1581" t="s">
        <v>31</v>
      </c>
      <c r="BL1581" t="s">
        <v>31</v>
      </c>
      <c r="BM1581" s="2">
        <v>42005</v>
      </c>
    </row>
    <row r="1582" spans="1:65">
      <c r="A1582" t="s">
        <v>4204</v>
      </c>
      <c r="B1582">
        <v>56551</v>
      </c>
      <c r="C1582" t="s">
        <v>1908</v>
      </c>
      <c r="D1582">
        <v>6551</v>
      </c>
      <c r="E1582" t="s">
        <v>1908</v>
      </c>
      <c r="F1582" t="s">
        <v>7147</v>
      </c>
      <c r="G1582">
        <v>277</v>
      </c>
      <c r="I1582" t="s">
        <v>7148</v>
      </c>
      <c r="J1582" t="s">
        <v>6883</v>
      </c>
      <c r="K1582" t="s">
        <v>433</v>
      </c>
      <c r="L1582" t="s">
        <v>4207</v>
      </c>
      <c r="M1582">
        <v>80600</v>
      </c>
      <c r="N1582">
        <v>1.1000000000000001</v>
      </c>
      <c r="O1582">
        <v>88.66</v>
      </c>
      <c r="Q1582" t="s">
        <v>4205</v>
      </c>
      <c r="R1582" s="2">
        <v>44927</v>
      </c>
      <c r="S1582">
        <v>5510</v>
      </c>
      <c r="T1582" s="2">
        <v>44562</v>
      </c>
      <c r="U1582" t="s">
        <v>6990</v>
      </c>
      <c r="V1582" t="s">
        <v>6991</v>
      </c>
      <c r="W1582">
        <v>0</v>
      </c>
      <c r="Y1582">
        <v>204</v>
      </c>
      <c r="Z1582" s="2">
        <v>42005</v>
      </c>
      <c r="AE1582" t="s">
        <v>7148</v>
      </c>
      <c r="AF1582" t="s">
        <v>20</v>
      </c>
      <c r="AG1582" t="s">
        <v>21</v>
      </c>
      <c r="AH1582">
        <v>5948</v>
      </c>
      <c r="AI1582">
        <v>1</v>
      </c>
      <c r="AJ1582">
        <v>5540</v>
      </c>
      <c r="AO1582" t="s">
        <v>7147</v>
      </c>
      <c r="AS1582" t="s">
        <v>26</v>
      </c>
      <c r="AU1582">
        <v>5948</v>
      </c>
      <c r="AV1582">
        <v>5948</v>
      </c>
      <c r="AW1582">
        <v>5948</v>
      </c>
      <c r="AX1582">
        <v>1</v>
      </c>
      <c r="AY1582">
        <v>1</v>
      </c>
      <c r="AZ1582">
        <v>400</v>
      </c>
      <c r="BB1582">
        <v>748</v>
      </c>
      <c r="BG1582" t="s">
        <v>31</v>
      </c>
      <c r="BK1582" t="s">
        <v>31</v>
      </c>
      <c r="BL1582" t="s">
        <v>31</v>
      </c>
      <c r="BM1582" s="2">
        <v>42005</v>
      </c>
    </row>
    <row r="1583" spans="1:65">
      <c r="A1583">
        <v>75222</v>
      </c>
      <c r="B1583">
        <v>56551</v>
      </c>
      <c r="C1583" t="s">
        <v>1908</v>
      </c>
      <c r="D1583">
        <v>6551</v>
      </c>
      <c r="E1583" t="s">
        <v>1908</v>
      </c>
      <c r="F1583" t="s">
        <v>8425</v>
      </c>
      <c r="G1583">
        <v>112</v>
      </c>
      <c r="H1583">
        <v>-114</v>
      </c>
      <c r="I1583" t="s">
        <v>8426</v>
      </c>
      <c r="J1583" t="s">
        <v>6877</v>
      </c>
      <c r="K1583" t="s">
        <v>360</v>
      </c>
      <c r="M1583">
        <v>473700</v>
      </c>
      <c r="N1583">
        <v>1.1000000000000001</v>
      </c>
      <c r="O1583">
        <v>521.07000000000005</v>
      </c>
      <c r="Q1583" t="s">
        <v>2219</v>
      </c>
      <c r="R1583" s="2">
        <v>44927</v>
      </c>
      <c r="S1583">
        <v>5510</v>
      </c>
      <c r="T1583" s="2">
        <v>44562</v>
      </c>
      <c r="U1583" t="s">
        <v>6990</v>
      </c>
      <c r="V1583" t="s">
        <v>6991</v>
      </c>
      <c r="W1583">
        <v>0</v>
      </c>
      <c r="Y1583">
        <v>204</v>
      </c>
      <c r="Z1583" s="2">
        <v>42005</v>
      </c>
      <c r="AE1583" t="s">
        <v>8427</v>
      </c>
      <c r="AF1583" t="s">
        <v>20</v>
      </c>
      <c r="AG1583" t="s">
        <v>21</v>
      </c>
      <c r="AH1583">
        <v>5950</v>
      </c>
      <c r="AI1583">
        <v>1</v>
      </c>
      <c r="AJ1583">
        <v>5541</v>
      </c>
      <c r="AO1583" t="s">
        <v>8425</v>
      </c>
      <c r="AS1583" t="s">
        <v>26</v>
      </c>
      <c r="AU1583">
        <v>5950</v>
      </c>
      <c r="AV1583">
        <v>5950</v>
      </c>
      <c r="AW1583">
        <v>5950</v>
      </c>
      <c r="AX1583">
        <v>1</v>
      </c>
      <c r="AY1583">
        <v>1</v>
      </c>
      <c r="AZ1583">
        <v>400</v>
      </c>
      <c r="BB1583">
        <v>748</v>
      </c>
      <c r="BE1583" t="s">
        <v>2222</v>
      </c>
      <c r="BF1583" t="s">
        <v>2222</v>
      </c>
      <c r="BG1583" t="s">
        <v>31</v>
      </c>
      <c r="BK1583" t="s">
        <v>31</v>
      </c>
      <c r="BL1583" t="s">
        <v>31</v>
      </c>
      <c r="BM1583" s="2">
        <v>42005</v>
      </c>
    </row>
    <row r="1584" spans="1:65">
      <c r="A1584" t="s">
        <v>4039</v>
      </c>
      <c r="B1584">
        <v>56551</v>
      </c>
      <c r="C1584" t="s">
        <v>1908</v>
      </c>
      <c r="D1584">
        <v>6551</v>
      </c>
      <c r="E1584" t="s">
        <v>1908</v>
      </c>
      <c r="F1584" t="s">
        <v>482</v>
      </c>
      <c r="G1584">
        <v>2</v>
      </c>
      <c r="I1584" t="s">
        <v>8118</v>
      </c>
      <c r="J1584" t="s">
        <v>6883</v>
      </c>
      <c r="K1584" t="s">
        <v>433</v>
      </c>
      <c r="L1584" t="s">
        <v>27</v>
      </c>
      <c r="M1584">
        <v>1538900</v>
      </c>
      <c r="N1584">
        <v>1.1000000000000001</v>
      </c>
      <c r="O1584">
        <v>1692.79</v>
      </c>
      <c r="Q1584" t="s">
        <v>3576</v>
      </c>
      <c r="R1584" s="2">
        <v>44927</v>
      </c>
      <c r="S1584">
        <v>5510</v>
      </c>
      <c r="T1584" s="2">
        <v>44562</v>
      </c>
      <c r="U1584" t="s">
        <v>6990</v>
      </c>
      <c r="V1584" t="s">
        <v>6991</v>
      </c>
      <c r="W1584">
        <v>0</v>
      </c>
      <c r="Y1584">
        <v>204</v>
      </c>
      <c r="Z1584" s="2">
        <v>42005</v>
      </c>
      <c r="AC1584" s="2">
        <v>45629</v>
      </c>
      <c r="AE1584" t="s">
        <v>8118</v>
      </c>
      <c r="AF1584" t="s">
        <v>20</v>
      </c>
      <c r="AG1584" t="s">
        <v>21</v>
      </c>
      <c r="AH1584">
        <v>5951</v>
      </c>
      <c r="AI1584">
        <v>1</v>
      </c>
      <c r="AJ1584">
        <v>5540</v>
      </c>
      <c r="AO1584" t="s">
        <v>482</v>
      </c>
      <c r="AS1584" t="s">
        <v>26</v>
      </c>
      <c r="AU1584">
        <v>5951</v>
      </c>
      <c r="AV1584">
        <v>5951</v>
      </c>
      <c r="AW1584">
        <v>5951</v>
      </c>
      <c r="AX1584">
        <v>1</v>
      </c>
      <c r="AY1584">
        <v>1</v>
      </c>
      <c r="AZ1584">
        <v>400</v>
      </c>
      <c r="BB1584">
        <v>748</v>
      </c>
      <c r="BE1584" t="s">
        <v>4041</v>
      </c>
      <c r="BF1584" t="s">
        <v>4041</v>
      </c>
      <c r="BG1584" t="s">
        <v>31</v>
      </c>
      <c r="BK1584" t="s">
        <v>31</v>
      </c>
      <c r="BL1584" t="s">
        <v>31</v>
      </c>
      <c r="BM1584" s="2">
        <v>42005</v>
      </c>
    </row>
    <row r="1585" spans="1:65">
      <c r="A1585">
        <v>107892</v>
      </c>
      <c r="B1585">
        <v>56551</v>
      </c>
      <c r="C1585" t="s">
        <v>1908</v>
      </c>
      <c r="D1585">
        <v>6551</v>
      </c>
      <c r="E1585" t="s">
        <v>1908</v>
      </c>
      <c r="F1585" t="s">
        <v>8428</v>
      </c>
      <c r="G1585">
        <v>9</v>
      </c>
      <c r="I1585" t="s">
        <v>8429</v>
      </c>
      <c r="J1585" t="s">
        <v>6883</v>
      </c>
      <c r="K1585" t="s">
        <v>200</v>
      </c>
      <c r="M1585">
        <v>9422900</v>
      </c>
      <c r="N1585">
        <v>1.1000000000000001</v>
      </c>
      <c r="O1585">
        <v>10365.19</v>
      </c>
      <c r="Q1585" t="s">
        <v>2807</v>
      </c>
      <c r="R1585" s="2">
        <v>44927</v>
      </c>
      <c r="S1585">
        <v>5510</v>
      </c>
      <c r="T1585" s="2">
        <v>44562</v>
      </c>
      <c r="U1585" t="s">
        <v>6990</v>
      </c>
      <c r="V1585" t="s">
        <v>6991</v>
      </c>
      <c r="W1585">
        <v>0</v>
      </c>
      <c r="Y1585">
        <v>204</v>
      </c>
      <c r="Z1585" s="2">
        <v>42370</v>
      </c>
      <c r="AE1585" t="s">
        <v>8429</v>
      </c>
      <c r="AF1585" t="s">
        <v>20</v>
      </c>
      <c r="AG1585" t="s">
        <v>21</v>
      </c>
      <c r="AH1585">
        <v>5952</v>
      </c>
      <c r="AI1585">
        <v>1</v>
      </c>
      <c r="AJ1585">
        <v>5540</v>
      </c>
      <c r="AO1585" t="s">
        <v>8428</v>
      </c>
      <c r="AS1585" t="s">
        <v>26</v>
      </c>
      <c r="AU1585">
        <v>5952</v>
      </c>
      <c r="AV1585">
        <v>5952</v>
      </c>
      <c r="AW1585">
        <v>5952</v>
      </c>
      <c r="AX1585">
        <v>1</v>
      </c>
      <c r="AY1585">
        <v>1</v>
      </c>
      <c r="AZ1585">
        <v>400</v>
      </c>
      <c r="BB1585">
        <v>748</v>
      </c>
      <c r="BE1585" t="s">
        <v>2810</v>
      </c>
      <c r="BF1585" t="s">
        <v>2810</v>
      </c>
      <c r="BG1585" t="s">
        <v>32</v>
      </c>
      <c r="BH1585" t="s">
        <v>34</v>
      </c>
      <c r="BK1585" t="s">
        <v>31</v>
      </c>
      <c r="BL1585" t="s">
        <v>31</v>
      </c>
      <c r="BM1585" s="2">
        <v>42370</v>
      </c>
    </row>
    <row r="1586" spans="1:65">
      <c r="A1586">
        <v>107892</v>
      </c>
      <c r="B1586">
        <v>56551</v>
      </c>
      <c r="C1586" t="s">
        <v>1908</v>
      </c>
      <c r="D1586">
        <v>6551</v>
      </c>
      <c r="E1586" t="s">
        <v>1908</v>
      </c>
      <c r="F1586" t="s">
        <v>8428</v>
      </c>
      <c r="G1586">
        <v>9</v>
      </c>
      <c r="I1586" t="s">
        <v>8429</v>
      </c>
      <c r="J1586" t="s">
        <v>6877</v>
      </c>
      <c r="K1586" t="s">
        <v>200</v>
      </c>
      <c r="M1586">
        <v>165800</v>
      </c>
      <c r="N1586">
        <v>1.1000000000000001</v>
      </c>
      <c r="O1586">
        <v>182.38</v>
      </c>
      <c r="Q1586" t="s">
        <v>2807</v>
      </c>
      <c r="R1586" s="2">
        <v>44927</v>
      </c>
      <c r="S1586">
        <v>5510</v>
      </c>
      <c r="T1586" s="2">
        <v>44562</v>
      </c>
      <c r="U1586" t="s">
        <v>6990</v>
      </c>
      <c r="V1586" t="s">
        <v>6991</v>
      </c>
      <c r="W1586">
        <v>0</v>
      </c>
      <c r="Y1586">
        <v>204</v>
      </c>
      <c r="Z1586" s="2">
        <v>42370</v>
      </c>
      <c r="AE1586" t="s">
        <v>8429</v>
      </c>
      <c r="AF1586" t="s">
        <v>20</v>
      </c>
      <c r="AG1586" t="s">
        <v>21</v>
      </c>
      <c r="AH1586">
        <v>5952</v>
      </c>
      <c r="AI1586">
        <v>1</v>
      </c>
      <c r="AJ1586">
        <v>5541</v>
      </c>
      <c r="AO1586" t="s">
        <v>8428</v>
      </c>
      <c r="AS1586" t="s">
        <v>26</v>
      </c>
      <c r="AU1586">
        <v>5952</v>
      </c>
      <c r="AV1586">
        <v>5952</v>
      </c>
      <c r="AW1586">
        <v>5952</v>
      </c>
      <c r="AX1586">
        <v>2</v>
      </c>
      <c r="AY1586">
        <v>2</v>
      </c>
      <c r="AZ1586">
        <v>400</v>
      </c>
      <c r="BB1586">
        <v>748</v>
      </c>
      <c r="BE1586" t="s">
        <v>2810</v>
      </c>
      <c r="BF1586" t="s">
        <v>2810</v>
      </c>
      <c r="BG1586" t="s">
        <v>32</v>
      </c>
      <c r="BH1586" t="s">
        <v>34</v>
      </c>
      <c r="BK1586" t="s">
        <v>31</v>
      </c>
      <c r="BL1586" t="s">
        <v>31</v>
      </c>
      <c r="BM1586" s="2">
        <v>42370</v>
      </c>
    </row>
    <row r="1587" spans="1:65">
      <c r="A1587">
        <v>106586</v>
      </c>
      <c r="B1587">
        <v>56551</v>
      </c>
      <c r="C1587" t="s">
        <v>1908</v>
      </c>
      <c r="D1587">
        <v>6551</v>
      </c>
      <c r="E1587" t="s">
        <v>1908</v>
      </c>
      <c r="F1587" t="s">
        <v>8430</v>
      </c>
      <c r="G1587">
        <v>30</v>
      </c>
      <c r="I1587" t="s">
        <v>8431</v>
      </c>
      <c r="J1587" t="s">
        <v>6883</v>
      </c>
      <c r="K1587" t="s">
        <v>504</v>
      </c>
      <c r="M1587">
        <v>291500</v>
      </c>
      <c r="N1587">
        <v>1.1000000000000001</v>
      </c>
      <c r="O1587">
        <v>320.64999999999998</v>
      </c>
      <c r="Q1587" t="s">
        <v>2700</v>
      </c>
      <c r="R1587" s="2">
        <v>44927</v>
      </c>
      <c r="S1587">
        <v>5510</v>
      </c>
      <c r="T1587" s="2">
        <v>44562</v>
      </c>
      <c r="U1587" t="s">
        <v>6990</v>
      </c>
      <c r="V1587" t="s">
        <v>6991</v>
      </c>
      <c r="W1587">
        <v>0</v>
      </c>
      <c r="Y1587">
        <v>204</v>
      </c>
      <c r="Z1587" s="2">
        <v>42005</v>
      </c>
      <c r="AD1587">
        <v>7183082</v>
      </c>
      <c r="AF1587" t="s">
        <v>20</v>
      </c>
      <c r="AG1587" t="s">
        <v>21</v>
      </c>
      <c r="AH1587">
        <v>5953</v>
      </c>
      <c r="AI1587">
        <v>1</v>
      </c>
      <c r="AJ1587">
        <v>5540</v>
      </c>
      <c r="AO1587" t="s">
        <v>8432</v>
      </c>
      <c r="AP1587" t="s">
        <v>2701</v>
      </c>
      <c r="AQ1587" t="s">
        <v>2703</v>
      </c>
      <c r="AS1587" t="s">
        <v>26</v>
      </c>
      <c r="AU1587">
        <v>5953</v>
      </c>
      <c r="AV1587">
        <v>5953</v>
      </c>
      <c r="AW1587">
        <v>5953</v>
      </c>
      <c r="AX1587">
        <v>1</v>
      </c>
      <c r="AY1587">
        <v>1</v>
      </c>
      <c r="AZ1587">
        <v>400</v>
      </c>
      <c r="BB1587">
        <v>748</v>
      </c>
      <c r="BG1587" t="s">
        <v>31</v>
      </c>
      <c r="BK1587" t="s">
        <v>31</v>
      </c>
      <c r="BL1587" t="s">
        <v>31</v>
      </c>
      <c r="BM1587" s="2">
        <v>42005</v>
      </c>
    </row>
    <row r="1588" spans="1:65">
      <c r="A1588">
        <v>106586</v>
      </c>
      <c r="B1588">
        <v>56551</v>
      </c>
      <c r="C1588" t="s">
        <v>1908</v>
      </c>
      <c r="D1588">
        <v>6551</v>
      </c>
      <c r="E1588" t="s">
        <v>1908</v>
      </c>
      <c r="F1588" t="s">
        <v>8430</v>
      </c>
      <c r="G1588">
        <v>30</v>
      </c>
      <c r="I1588" t="s">
        <v>8431</v>
      </c>
      <c r="J1588" t="s">
        <v>6883</v>
      </c>
      <c r="K1588" t="s">
        <v>504</v>
      </c>
      <c r="M1588">
        <v>133200</v>
      </c>
      <c r="N1588">
        <v>1.1000000000000001</v>
      </c>
      <c r="O1588">
        <v>146.52000000000001</v>
      </c>
      <c r="Q1588" t="s">
        <v>2700</v>
      </c>
      <c r="R1588" s="2">
        <v>44927</v>
      </c>
      <c r="S1588">
        <v>5510</v>
      </c>
      <c r="T1588" s="2">
        <v>44562</v>
      </c>
      <c r="U1588" t="s">
        <v>6990</v>
      </c>
      <c r="V1588" t="s">
        <v>6991</v>
      </c>
      <c r="W1588">
        <v>0</v>
      </c>
      <c r="Y1588">
        <v>204</v>
      </c>
      <c r="Z1588" s="2">
        <v>42005</v>
      </c>
      <c r="AD1588">
        <v>7183082</v>
      </c>
      <c r="AF1588" t="s">
        <v>20</v>
      </c>
      <c r="AG1588" t="s">
        <v>21</v>
      </c>
      <c r="AH1588">
        <v>5953</v>
      </c>
      <c r="AI1588">
        <v>1</v>
      </c>
      <c r="AJ1588">
        <v>5540</v>
      </c>
      <c r="AO1588" t="s">
        <v>8432</v>
      </c>
      <c r="AP1588" t="s">
        <v>2701</v>
      </c>
      <c r="AQ1588" t="s">
        <v>2703</v>
      </c>
      <c r="AS1588" t="s">
        <v>26</v>
      </c>
      <c r="AU1588">
        <v>5953</v>
      </c>
      <c r="AV1588">
        <v>5953</v>
      </c>
      <c r="AW1588">
        <v>5953</v>
      </c>
      <c r="AX1588">
        <v>2</v>
      </c>
      <c r="AY1588">
        <v>2</v>
      </c>
      <c r="AZ1588">
        <v>400</v>
      </c>
      <c r="BB1588">
        <v>748</v>
      </c>
      <c r="BG1588" t="s">
        <v>31</v>
      </c>
      <c r="BK1588" t="s">
        <v>31</v>
      </c>
      <c r="BL1588" t="s">
        <v>31</v>
      </c>
      <c r="BM1588" s="2">
        <v>42005</v>
      </c>
    </row>
    <row r="1589" spans="1:65">
      <c r="A1589">
        <v>106586</v>
      </c>
      <c r="B1589">
        <v>56551</v>
      </c>
      <c r="C1589" t="s">
        <v>1908</v>
      </c>
      <c r="D1589">
        <v>6551</v>
      </c>
      <c r="E1589" t="s">
        <v>1908</v>
      </c>
      <c r="F1589" t="s">
        <v>8430</v>
      </c>
      <c r="G1589">
        <v>30</v>
      </c>
      <c r="H1589" t="s">
        <v>7277</v>
      </c>
      <c r="I1589" t="s">
        <v>8431</v>
      </c>
      <c r="J1589" t="s">
        <v>6883</v>
      </c>
      <c r="K1589" t="s">
        <v>504</v>
      </c>
      <c r="M1589">
        <v>353200</v>
      </c>
      <c r="N1589">
        <v>1.1000000000000001</v>
      </c>
      <c r="O1589">
        <v>388.52</v>
      </c>
      <c r="Q1589" t="s">
        <v>2700</v>
      </c>
      <c r="R1589" s="2">
        <v>44927</v>
      </c>
      <c r="S1589">
        <v>5510</v>
      </c>
      <c r="T1589" s="2">
        <v>44562</v>
      </c>
      <c r="U1589" t="s">
        <v>6990</v>
      </c>
      <c r="V1589" t="s">
        <v>6991</v>
      </c>
      <c r="W1589">
        <v>0</v>
      </c>
      <c r="Y1589">
        <v>204</v>
      </c>
      <c r="Z1589" s="2">
        <v>42005</v>
      </c>
      <c r="AD1589">
        <v>7183082</v>
      </c>
      <c r="AF1589" t="s">
        <v>20</v>
      </c>
      <c r="AG1589" t="s">
        <v>21</v>
      </c>
      <c r="AH1589">
        <v>5953</v>
      </c>
      <c r="AI1589">
        <v>1</v>
      </c>
      <c r="AJ1589">
        <v>5540</v>
      </c>
      <c r="AO1589" t="s">
        <v>8432</v>
      </c>
      <c r="AP1589" t="s">
        <v>2701</v>
      </c>
      <c r="AQ1589" t="s">
        <v>2703</v>
      </c>
      <c r="AS1589" t="s">
        <v>26</v>
      </c>
      <c r="AU1589">
        <v>5953</v>
      </c>
      <c r="AV1589">
        <v>5953</v>
      </c>
      <c r="AW1589">
        <v>5953</v>
      </c>
      <c r="AX1589">
        <v>3</v>
      </c>
      <c r="AY1589">
        <v>3</v>
      </c>
      <c r="AZ1589">
        <v>400</v>
      </c>
      <c r="BB1589">
        <v>748</v>
      </c>
      <c r="BG1589" t="s">
        <v>31</v>
      </c>
      <c r="BK1589" t="s">
        <v>31</v>
      </c>
      <c r="BL1589" t="s">
        <v>31</v>
      </c>
      <c r="BM1589" s="2">
        <v>42005</v>
      </c>
    </row>
    <row r="1590" spans="1:65">
      <c r="A1590">
        <v>107923</v>
      </c>
      <c r="B1590">
        <v>56551</v>
      </c>
      <c r="C1590" t="s">
        <v>1908</v>
      </c>
      <c r="D1590">
        <v>6551</v>
      </c>
      <c r="E1590" t="s">
        <v>1908</v>
      </c>
      <c r="F1590" t="s">
        <v>8163</v>
      </c>
      <c r="G1590">
        <v>263</v>
      </c>
      <c r="H1590">
        <v>-269</v>
      </c>
      <c r="I1590" t="s">
        <v>8164</v>
      </c>
      <c r="J1590" t="s">
        <v>6883</v>
      </c>
      <c r="K1590" t="s">
        <v>479</v>
      </c>
      <c r="M1590">
        <v>3730400</v>
      </c>
      <c r="N1590">
        <v>1.1000000000000001</v>
      </c>
      <c r="O1590">
        <v>4103.4399999999996</v>
      </c>
      <c r="Q1590" t="s">
        <v>2812</v>
      </c>
      <c r="R1590" s="2">
        <v>44927</v>
      </c>
      <c r="S1590">
        <v>5510</v>
      </c>
      <c r="T1590" s="2">
        <v>44562</v>
      </c>
      <c r="U1590" t="s">
        <v>6990</v>
      </c>
      <c r="V1590" t="s">
        <v>6991</v>
      </c>
      <c r="W1590">
        <v>0</v>
      </c>
      <c r="Y1590">
        <v>204</v>
      </c>
      <c r="Z1590" s="2">
        <v>42370</v>
      </c>
      <c r="AE1590" t="s">
        <v>8164</v>
      </c>
      <c r="AF1590" t="s">
        <v>20</v>
      </c>
      <c r="AG1590" t="s">
        <v>21</v>
      </c>
      <c r="AH1590">
        <v>5954</v>
      </c>
      <c r="AI1590">
        <v>1</v>
      </c>
      <c r="AJ1590">
        <v>5540</v>
      </c>
      <c r="AO1590" t="s">
        <v>8163</v>
      </c>
      <c r="AS1590" t="s">
        <v>26</v>
      </c>
      <c r="AU1590">
        <v>5954</v>
      </c>
      <c r="AV1590">
        <v>5954</v>
      </c>
      <c r="AW1590">
        <v>5954</v>
      </c>
      <c r="AX1590">
        <v>1</v>
      </c>
      <c r="AY1590">
        <v>1</v>
      </c>
      <c r="AZ1590">
        <v>400</v>
      </c>
      <c r="BB1590">
        <v>748</v>
      </c>
      <c r="BE1590" t="s">
        <v>2670</v>
      </c>
      <c r="BF1590" t="s">
        <v>2670</v>
      </c>
      <c r="BG1590" t="s">
        <v>31</v>
      </c>
      <c r="BK1590" t="s">
        <v>31</v>
      </c>
      <c r="BL1590" t="s">
        <v>31</v>
      </c>
      <c r="BM1590" s="2">
        <v>42370</v>
      </c>
    </row>
    <row r="1591" spans="1:65">
      <c r="A1591">
        <v>107924</v>
      </c>
      <c r="B1591">
        <v>56551</v>
      </c>
      <c r="C1591" t="s">
        <v>1908</v>
      </c>
      <c r="D1591">
        <v>6551</v>
      </c>
      <c r="E1591" t="s">
        <v>1908</v>
      </c>
      <c r="F1591" t="s">
        <v>8433</v>
      </c>
      <c r="G1591">
        <v>6</v>
      </c>
      <c r="I1591" t="s">
        <v>8434</v>
      </c>
      <c r="J1591" t="s">
        <v>6883</v>
      </c>
      <c r="K1591" t="s">
        <v>473</v>
      </c>
      <c r="M1591">
        <v>2261600</v>
      </c>
      <c r="N1591">
        <v>1.1000000000000001</v>
      </c>
      <c r="O1591">
        <v>2487.7600000000002</v>
      </c>
      <c r="Q1591" t="s">
        <v>2815</v>
      </c>
      <c r="R1591" s="2">
        <v>44927</v>
      </c>
      <c r="S1591">
        <v>5510</v>
      </c>
      <c r="T1591" s="2">
        <v>44562</v>
      </c>
      <c r="U1591" t="s">
        <v>6990</v>
      </c>
      <c r="V1591" t="s">
        <v>6991</v>
      </c>
      <c r="W1591">
        <v>0</v>
      </c>
      <c r="Y1591">
        <v>204</v>
      </c>
      <c r="Z1591" s="2">
        <v>42736</v>
      </c>
      <c r="AE1591" t="s">
        <v>8434</v>
      </c>
      <c r="AF1591" t="s">
        <v>20</v>
      </c>
      <c r="AG1591" t="s">
        <v>21</v>
      </c>
      <c r="AH1591">
        <v>5955</v>
      </c>
      <c r="AI1591">
        <v>1</v>
      </c>
      <c r="AJ1591">
        <v>5540</v>
      </c>
      <c r="AO1591" t="s">
        <v>8433</v>
      </c>
      <c r="AS1591" t="s">
        <v>26</v>
      </c>
      <c r="AU1591">
        <v>5955</v>
      </c>
      <c r="AV1591">
        <v>5955</v>
      </c>
      <c r="AW1591">
        <v>5955</v>
      </c>
      <c r="AX1591">
        <v>1</v>
      </c>
      <c r="AY1591">
        <v>1</v>
      </c>
      <c r="AZ1591">
        <v>400</v>
      </c>
      <c r="BB1591">
        <v>748</v>
      </c>
      <c r="BG1591" t="s">
        <v>31</v>
      </c>
      <c r="BK1591" t="s">
        <v>31</v>
      </c>
      <c r="BL1591" t="s">
        <v>31</v>
      </c>
      <c r="BM1591" s="2">
        <v>42736</v>
      </c>
    </row>
    <row r="1592" spans="1:65">
      <c r="A1592">
        <v>106365</v>
      </c>
      <c r="B1592">
        <v>56551</v>
      </c>
      <c r="C1592" t="s">
        <v>1908</v>
      </c>
      <c r="D1592">
        <v>6551</v>
      </c>
      <c r="E1592" t="s">
        <v>1908</v>
      </c>
      <c r="F1592" t="s">
        <v>8042</v>
      </c>
      <c r="G1592">
        <v>35</v>
      </c>
      <c r="I1592" t="s">
        <v>8043</v>
      </c>
      <c r="J1592" t="s">
        <v>6883</v>
      </c>
      <c r="K1592" t="s">
        <v>360</v>
      </c>
      <c r="M1592">
        <v>7447700</v>
      </c>
      <c r="N1592">
        <v>1.1000000000000001</v>
      </c>
      <c r="O1592">
        <v>8192.4699999999993</v>
      </c>
      <c r="Q1592" t="s">
        <v>2635</v>
      </c>
      <c r="R1592" s="2">
        <v>44927</v>
      </c>
      <c r="S1592">
        <v>5510</v>
      </c>
      <c r="T1592" s="2">
        <v>44562</v>
      </c>
      <c r="U1592" t="s">
        <v>6990</v>
      </c>
      <c r="V1592" t="s">
        <v>6991</v>
      </c>
      <c r="W1592">
        <v>0</v>
      </c>
      <c r="Y1592">
        <v>204</v>
      </c>
      <c r="Z1592" s="2">
        <v>42005</v>
      </c>
      <c r="AC1592" s="2">
        <v>46276</v>
      </c>
      <c r="AD1592" t="s">
        <v>2639</v>
      </c>
      <c r="AE1592" t="s">
        <v>8043</v>
      </c>
      <c r="AF1592" t="s">
        <v>20</v>
      </c>
      <c r="AG1592" t="s">
        <v>21</v>
      </c>
      <c r="AH1592">
        <v>5956</v>
      </c>
      <c r="AI1592">
        <v>1</v>
      </c>
      <c r="AJ1592">
        <v>5540</v>
      </c>
      <c r="AO1592" t="s">
        <v>8042</v>
      </c>
      <c r="AS1592" t="s">
        <v>26</v>
      </c>
      <c r="AU1592">
        <v>5956</v>
      </c>
      <c r="AV1592">
        <v>5956</v>
      </c>
      <c r="AW1592">
        <v>5956</v>
      </c>
      <c r="AX1592">
        <v>1</v>
      </c>
      <c r="AY1592">
        <v>1</v>
      </c>
      <c r="AZ1592">
        <v>400</v>
      </c>
      <c r="BB1592">
        <v>748</v>
      </c>
      <c r="BE1592" t="s">
        <v>2638</v>
      </c>
      <c r="BF1592" t="s">
        <v>2638</v>
      </c>
      <c r="BG1592" t="s">
        <v>32</v>
      </c>
      <c r="BH1592" t="s">
        <v>645</v>
      </c>
      <c r="BK1592" t="s">
        <v>31</v>
      </c>
      <c r="BL1592" t="s">
        <v>31</v>
      </c>
      <c r="BM1592" s="2">
        <v>42005</v>
      </c>
    </row>
    <row r="1593" spans="1:65">
      <c r="A1593">
        <v>107925</v>
      </c>
      <c r="B1593">
        <v>56551</v>
      </c>
      <c r="C1593" t="s">
        <v>1908</v>
      </c>
      <c r="D1593">
        <v>6551</v>
      </c>
      <c r="E1593" t="s">
        <v>1908</v>
      </c>
      <c r="F1593" t="s">
        <v>8435</v>
      </c>
      <c r="G1593">
        <v>80</v>
      </c>
      <c r="I1593" t="s">
        <v>8436</v>
      </c>
      <c r="J1593" t="s">
        <v>6883</v>
      </c>
      <c r="K1593" t="s">
        <v>360</v>
      </c>
      <c r="M1593">
        <v>4736500</v>
      </c>
      <c r="N1593">
        <v>1.1000000000000001</v>
      </c>
      <c r="O1593">
        <v>5210.1499999999996</v>
      </c>
      <c r="Q1593" t="s">
        <v>2819</v>
      </c>
      <c r="R1593" s="2">
        <v>44927</v>
      </c>
      <c r="S1593">
        <v>5510</v>
      </c>
      <c r="T1593" s="2">
        <v>44562</v>
      </c>
      <c r="U1593" t="s">
        <v>6990</v>
      </c>
      <c r="V1593" t="s">
        <v>6991</v>
      </c>
      <c r="W1593">
        <v>0</v>
      </c>
      <c r="Y1593">
        <v>204</v>
      </c>
      <c r="Z1593" s="2">
        <v>42370</v>
      </c>
      <c r="AE1593" t="s">
        <v>8436</v>
      </c>
      <c r="AF1593" t="s">
        <v>20</v>
      </c>
      <c r="AG1593" t="s">
        <v>21</v>
      </c>
      <c r="AH1593">
        <v>5957</v>
      </c>
      <c r="AI1593">
        <v>1</v>
      </c>
      <c r="AJ1593">
        <v>5540</v>
      </c>
      <c r="AO1593" t="s">
        <v>8435</v>
      </c>
      <c r="AS1593" t="s">
        <v>26</v>
      </c>
      <c r="AU1593">
        <v>5957</v>
      </c>
      <c r="AV1593">
        <v>5957</v>
      </c>
      <c r="AW1593">
        <v>5957</v>
      </c>
      <c r="AX1593">
        <v>1</v>
      </c>
      <c r="AY1593">
        <v>1</v>
      </c>
      <c r="AZ1593">
        <v>400</v>
      </c>
      <c r="BB1593">
        <v>748</v>
      </c>
      <c r="BE1593" t="s">
        <v>2822</v>
      </c>
      <c r="BF1593" t="s">
        <v>2822</v>
      </c>
      <c r="BG1593" t="s">
        <v>31</v>
      </c>
      <c r="BK1593" t="s">
        <v>31</v>
      </c>
      <c r="BL1593" t="s">
        <v>31</v>
      </c>
      <c r="BM1593" s="2">
        <v>42370</v>
      </c>
    </row>
    <row r="1594" spans="1:65">
      <c r="A1594">
        <v>107926</v>
      </c>
      <c r="B1594">
        <v>56551</v>
      </c>
      <c r="C1594" t="s">
        <v>1908</v>
      </c>
      <c r="D1594">
        <v>6551</v>
      </c>
      <c r="E1594" t="s">
        <v>1908</v>
      </c>
      <c r="F1594" t="s">
        <v>8437</v>
      </c>
      <c r="G1594">
        <v>16</v>
      </c>
      <c r="I1594" t="s">
        <v>8438</v>
      </c>
      <c r="J1594" t="s">
        <v>6883</v>
      </c>
      <c r="K1594" t="s">
        <v>2451</v>
      </c>
      <c r="M1594">
        <v>4023300</v>
      </c>
      <c r="N1594">
        <v>1.1000000000000001</v>
      </c>
      <c r="O1594">
        <v>4425.63</v>
      </c>
      <c r="Q1594" t="s">
        <v>2824</v>
      </c>
      <c r="R1594" s="2">
        <v>44927</v>
      </c>
      <c r="S1594">
        <v>5510</v>
      </c>
      <c r="T1594" s="2">
        <v>44562</v>
      </c>
      <c r="U1594" t="s">
        <v>6990</v>
      </c>
      <c r="V1594" t="s">
        <v>6991</v>
      </c>
      <c r="W1594">
        <v>0</v>
      </c>
      <c r="Y1594">
        <v>204</v>
      </c>
      <c r="Z1594" s="2">
        <v>42370</v>
      </c>
      <c r="AE1594" t="s">
        <v>8438</v>
      </c>
      <c r="AF1594" t="s">
        <v>20</v>
      </c>
      <c r="AG1594" t="s">
        <v>21</v>
      </c>
      <c r="AH1594">
        <v>5958</v>
      </c>
      <c r="AI1594">
        <v>1</v>
      </c>
      <c r="AJ1594">
        <v>5540</v>
      </c>
      <c r="AO1594" t="s">
        <v>8437</v>
      </c>
      <c r="AS1594" t="s">
        <v>26</v>
      </c>
      <c r="AT1594">
        <v>2134</v>
      </c>
      <c r="AU1594">
        <v>5958</v>
      </c>
      <c r="AV1594">
        <v>5958</v>
      </c>
      <c r="AW1594">
        <v>5958</v>
      </c>
      <c r="AX1594">
        <v>1</v>
      </c>
      <c r="AY1594">
        <v>1</v>
      </c>
      <c r="AZ1594">
        <v>400</v>
      </c>
      <c r="BB1594">
        <v>748</v>
      </c>
      <c r="BD1594">
        <v>2134</v>
      </c>
      <c r="BE1594" t="s">
        <v>2827</v>
      </c>
      <c r="BF1594" t="s">
        <v>2827</v>
      </c>
      <c r="BG1594" t="s">
        <v>31</v>
      </c>
      <c r="BK1594" t="s">
        <v>31</v>
      </c>
      <c r="BL1594" t="s">
        <v>31</v>
      </c>
      <c r="BM1594" s="2">
        <v>42370</v>
      </c>
    </row>
    <row r="1595" spans="1:65">
      <c r="A1595" t="s">
        <v>3668</v>
      </c>
      <c r="B1595">
        <v>56551</v>
      </c>
      <c r="C1595" t="s">
        <v>1908</v>
      </c>
      <c r="D1595">
        <v>6551</v>
      </c>
      <c r="E1595" t="s">
        <v>1908</v>
      </c>
      <c r="F1595" t="s">
        <v>7611</v>
      </c>
      <c r="G1595">
        <v>18</v>
      </c>
      <c r="I1595" t="s">
        <v>8439</v>
      </c>
      <c r="J1595" t="s">
        <v>6883</v>
      </c>
      <c r="K1595" t="s">
        <v>1528</v>
      </c>
      <c r="L1595" t="s">
        <v>3660</v>
      </c>
      <c r="M1595">
        <v>102000</v>
      </c>
      <c r="N1595">
        <v>1.1000000000000001</v>
      </c>
      <c r="O1595">
        <v>112.2</v>
      </c>
      <c r="Q1595" t="s">
        <v>7614</v>
      </c>
      <c r="R1595" s="2">
        <v>44927</v>
      </c>
      <c r="S1595">
        <v>5510</v>
      </c>
      <c r="T1595" s="2">
        <v>44562</v>
      </c>
      <c r="U1595" t="s">
        <v>6990</v>
      </c>
      <c r="V1595" t="s">
        <v>6991</v>
      </c>
      <c r="W1595">
        <v>0</v>
      </c>
      <c r="Y1595">
        <v>204</v>
      </c>
      <c r="Z1595" s="2">
        <v>42005</v>
      </c>
      <c r="AF1595" t="s">
        <v>20</v>
      </c>
      <c r="AG1595" t="s">
        <v>21</v>
      </c>
      <c r="AH1595">
        <v>5959</v>
      </c>
      <c r="AI1595">
        <v>1</v>
      </c>
      <c r="AJ1595">
        <v>5540</v>
      </c>
      <c r="AO1595" t="s">
        <v>3669</v>
      </c>
      <c r="AP1595" t="s">
        <v>8440</v>
      </c>
      <c r="AQ1595" t="s">
        <v>8441</v>
      </c>
      <c r="AR1595" t="s">
        <v>8442</v>
      </c>
      <c r="AS1595" t="s">
        <v>26</v>
      </c>
      <c r="AU1595">
        <v>5959</v>
      </c>
      <c r="AV1595">
        <v>5959</v>
      </c>
      <c r="AW1595">
        <v>5959</v>
      </c>
      <c r="AX1595">
        <v>1</v>
      </c>
      <c r="AY1595">
        <v>6</v>
      </c>
      <c r="AZ1595">
        <v>400</v>
      </c>
      <c r="BB1595">
        <v>748</v>
      </c>
      <c r="BE1595" t="s">
        <v>1528</v>
      </c>
      <c r="BF1595" t="s">
        <v>1528</v>
      </c>
      <c r="BG1595" t="s">
        <v>31</v>
      </c>
      <c r="BK1595" t="s">
        <v>31</v>
      </c>
      <c r="BL1595" t="s">
        <v>31</v>
      </c>
      <c r="BM1595" s="2">
        <v>42005</v>
      </c>
    </row>
    <row r="1596" spans="1:65">
      <c r="A1596" t="s">
        <v>3668</v>
      </c>
      <c r="B1596">
        <v>56551</v>
      </c>
      <c r="C1596" t="s">
        <v>1908</v>
      </c>
      <c r="D1596">
        <v>6551</v>
      </c>
      <c r="E1596" t="s">
        <v>1908</v>
      </c>
      <c r="F1596" t="s">
        <v>7611</v>
      </c>
      <c r="G1596">
        <v>18</v>
      </c>
      <c r="I1596" t="s">
        <v>8439</v>
      </c>
      <c r="J1596" t="s">
        <v>6883</v>
      </c>
      <c r="K1596" t="s">
        <v>360</v>
      </c>
      <c r="L1596" t="s">
        <v>3660</v>
      </c>
      <c r="M1596">
        <v>38000</v>
      </c>
      <c r="N1596">
        <v>1.1000000000000001</v>
      </c>
      <c r="O1596">
        <v>41.8</v>
      </c>
      <c r="Q1596" t="s">
        <v>7614</v>
      </c>
      <c r="R1596" s="2">
        <v>44927</v>
      </c>
      <c r="S1596">
        <v>5510</v>
      </c>
      <c r="T1596" s="2">
        <v>44562</v>
      </c>
      <c r="U1596" t="s">
        <v>6990</v>
      </c>
      <c r="V1596" t="s">
        <v>6991</v>
      </c>
      <c r="W1596">
        <v>0</v>
      </c>
      <c r="Y1596">
        <v>204</v>
      </c>
      <c r="Z1596" s="2">
        <v>42005</v>
      </c>
      <c r="AF1596" t="s">
        <v>20</v>
      </c>
      <c r="AG1596" t="s">
        <v>21</v>
      </c>
      <c r="AH1596">
        <v>5959</v>
      </c>
      <c r="AI1596">
        <v>1</v>
      </c>
      <c r="AJ1596">
        <v>5540</v>
      </c>
      <c r="AO1596" t="s">
        <v>3669</v>
      </c>
      <c r="AP1596" t="s">
        <v>8440</v>
      </c>
      <c r="AQ1596" t="s">
        <v>8441</v>
      </c>
      <c r="AR1596" t="s">
        <v>8442</v>
      </c>
      <c r="AS1596" t="s">
        <v>26</v>
      </c>
      <c r="AU1596">
        <v>5959</v>
      </c>
      <c r="AV1596">
        <v>5959</v>
      </c>
      <c r="AW1596">
        <v>5959</v>
      </c>
      <c r="AX1596">
        <v>2</v>
      </c>
      <c r="AY1596">
        <v>7</v>
      </c>
      <c r="AZ1596">
        <v>400</v>
      </c>
      <c r="BB1596">
        <v>748</v>
      </c>
      <c r="BE1596" t="s">
        <v>3671</v>
      </c>
      <c r="BF1596" t="s">
        <v>3671</v>
      </c>
      <c r="BG1596" t="s">
        <v>31</v>
      </c>
      <c r="BK1596" t="s">
        <v>31</v>
      </c>
      <c r="BL1596" t="s">
        <v>31</v>
      </c>
      <c r="BM1596" s="2">
        <v>42005</v>
      </c>
    </row>
    <row r="1597" spans="1:65">
      <c r="A1597" t="s">
        <v>3668</v>
      </c>
      <c r="B1597">
        <v>56551</v>
      </c>
      <c r="C1597" t="s">
        <v>1908</v>
      </c>
      <c r="D1597">
        <v>6551</v>
      </c>
      <c r="E1597" t="s">
        <v>1908</v>
      </c>
      <c r="F1597" t="s">
        <v>7611</v>
      </c>
      <c r="G1597">
        <v>18</v>
      </c>
      <c r="I1597" t="s">
        <v>8439</v>
      </c>
      <c r="J1597" t="s">
        <v>6883</v>
      </c>
      <c r="K1597" t="s">
        <v>490</v>
      </c>
      <c r="L1597" t="s">
        <v>3660</v>
      </c>
      <c r="M1597">
        <v>88600</v>
      </c>
      <c r="N1597">
        <v>1.1000000000000001</v>
      </c>
      <c r="O1597">
        <v>97.46</v>
      </c>
      <c r="Q1597" t="s">
        <v>7614</v>
      </c>
      <c r="R1597" s="2">
        <v>44927</v>
      </c>
      <c r="S1597">
        <v>5510</v>
      </c>
      <c r="T1597" s="2">
        <v>44562</v>
      </c>
      <c r="U1597" t="s">
        <v>6990</v>
      </c>
      <c r="V1597" t="s">
        <v>6991</v>
      </c>
      <c r="W1597">
        <v>0</v>
      </c>
      <c r="Y1597">
        <v>204</v>
      </c>
      <c r="Z1597" s="2">
        <v>42005</v>
      </c>
      <c r="AF1597" t="s">
        <v>20</v>
      </c>
      <c r="AG1597" t="s">
        <v>21</v>
      </c>
      <c r="AH1597">
        <v>5959</v>
      </c>
      <c r="AI1597">
        <v>1</v>
      </c>
      <c r="AJ1597">
        <v>5540</v>
      </c>
      <c r="AO1597" t="s">
        <v>3669</v>
      </c>
      <c r="AP1597" t="s">
        <v>8440</v>
      </c>
      <c r="AQ1597" t="s">
        <v>8441</v>
      </c>
      <c r="AR1597" t="s">
        <v>8442</v>
      </c>
      <c r="AS1597" t="s">
        <v>26</v>
      </c>
      <c r="AU1597">
        <v>5959</v>
      </c>
      <c r="AV1597">
        <v>5959</v>
      </c>
      <c r="AW1597">
        <v>5959</v>
      </c>
      <c r="AX1597">
        <v>3</v>
      </c>
      <c r="AY1597">
        <v>8</v>
      </c>
      <c r="AZ1597">
        <v>400</v>
      </c>
      <c r="BB1597">
        <v>748</v>
      </c>
      <c r="BE1597" t="s">
        <v>3672</v>
      </c>
      <c r="BF1597" t="s">
        <v>3672</v>
      </c>
      <c r="BG1597" t="s">
        <v>31</v>
      </c>
      <c r="BK1597" t="s">
        <v>31</v>
      </c>
      <c r="BL1597" t="s">
        <v>31</v>
      </c>
      <c r="BM1597" s="2">
        <v>42005</v>
      </c>
    </row>
    <row r="1598" spans="1:65">
      <c r="A1598" t="s">
        <v>3668</v>
      </c>
      <c r="B1598">
        <v>56551</v>
      </c>
      <c r="C1598" t="s">
        <v>1908</v>
      </c>
      <c r="D1598">
        <v>6551</v>
      </c>
      <c r="E1598" t="s">
        <v>1908</v>
      </c>
      <c r="F1598" t="s">
        <v>7611</v>
      </c>
      <c r="G1598">
        <v>18</v>
      </c>
      <c r="I1598" t="s">
        <v>8439</v>
      </c>
      <c r="J1598" t="s">
        <v>6883</v>
      </c>
      <c r="K1598" t="s">
        <v>1528</v>
      </c>
      <c r="L1598" t="s">
        <v>3660</v>
      </c>
      <c r="M1598">
        <v>23900</v>
      </c>
      <c r="N1598">
        <v>1.1000000000000001</v>
      </c>
      <c r="O1598">
        <v>26.29</v>
      </c>
      <c r="Q1598" t="s">
        <v>7614</v>
      </c>
      <c r="R1598" s="2">
        <v>44927</v>
      </c>
      <c r="S1598">
        <v>5510</v>
      </c>
      <c r="T1598" s="2">
        <v>44562</v>
      </c>
      <c r="U1598" t="s">
        <v>6990</v>
      </c>
      <c r="V1598" t="s">
        <v>6991</v>
      </c>
      <c r="W1598">
        <v>0</v>
      </c>
      <c r="Y1598">
        <v>204</v>
      </c>
      <c r="Z1598" s="2">
        <v>42005</v>
      </c>
      <c r="AF1598" t="s">
        <v>20</v>
      </c>
      <c r="AG1598" t="s">
        <v>21</v>
      </c>
      <c r="AH1598">
        <v>5959</v>
      </c>
      <c r="AI1598">
        <v>1</v>
      </c>
      <c r="AJ1598">
        <v>5540</v>
      </c>
      <c r="AO1598" t="s">
        <v>3669</v>
      </c>
      <c r="AP1598" t="s">
        <v>8440</v>
      </c>
      <c r="AQ1598" t="s">
        <v>8441</v>
      </c>
      <c r="AR1598" t="s">
        <v>8442</v>
      </c>
      <c r="AS1598" t="s">
        <v>26</v>
      </c>
      <c r="AU1598">
        <v>5959</v>
      </c>
      <c r="AV1598">
        <v>5959</v>
      </c>
      <c r="AW1598">
        <v>5959</v>
      </c>
      <c r="AX1598">
        <v>4</v>
      </c>
      <c r="AY1598">
        <v>9</v>
      </c>
      <c r="AZ1598">
        <v>400</v>
      </c>
      <c r="BB1598">
        <v>748</v>
      </c>
      <c r="BE1598" t="s">
        <v>3673</v>
      </c>
      <c r="BF1598" t="s">
        <v>3673</v>
      </c>
      <c r="BG1598" t="s">
        <v>31</v>
      </c>
      <c r="BK1598" t="s">
        <v>31</v>
      </c>
      <c r="BL1598" t="s">
        <v>31</v>
      </c>
      <c r="BM1598" s="2">
        <v>42005</v>
      </c>
    </row>
    <row r="1599" spans="1:65">
      <c r="A1599" t="s">
        <v>3668</v>
      </c>
      <c r="B1599">
        <v>56551</v>
      </c>
      <c r="C1599" t="s">
        <v>1908</v>
      </c>
      <c r="D1599">
        <v>6551</v>
      </c>
      <c r="E1599" t="s">
        <v>1908</v>
      </c>
      <c r="F1599" t="s">
        <v>7611</v>
      </c>
      <c r="G1599">
        <v>18</v>
      </c>
      <c r="I1599" t="s">
        <v>8439</v>
      </c>
      <c r="J1599" t="s">
        <v>6883</v>
      </c>
      <c r="K1599" t="s">
        <v>1657</v>
      </c>
      <c r="L1599" t="s">
        <v>3660</v>
      </c>
      <c r="M1599">
        <v>16000</v>
      </c>
      <c r="N1599">
        <v>1.1000000000000001</v>
      </c>
      <c r="O1599">
        <v>17.600000000000001</v>
      </c>
      <c r="Q1599" t="s">
        <v>7614</v>
      </c>
      <c r="R1599" s="2">
        <v>44927</v>
      </c>
      <c r="S1599">
        <v>5510</v>
      </c>
      <c r="T1599" s="2">
        <v>44562</v>
      </c>
      <c r="U1599" t="s">
        <v>6990</v>
      </c>
      <c r="V1599" t="s">
        <v>6991</v>
      </c>
      <c r="W1599">
        <v>0</v>
      </c>
      <c r="Y1599">
        <v>204</v>
      </c>
      <c r="Z1599" s="2">
        <v>42005</v>
      </c>
      <c r="AF1599" t="s">
        <v>20</v>
      </c>
      <c r="AG1599" t="s">
        <v>21</v>
      </c>
      <c r="AH1599">
        <v>5959</v>
      </c>
      <c r="AI1599">
        <v>1</v>
      </c>
      <c r="AJ1599">
        <v>5540</v>
      </c>
      <c r="AO1599" t="s">
        <v>3669</v>
      </c>
      <c r="AP1599" t="s">
        <v>8440</v>
      </c>
      <c r="AQ1599" t="s">
        <v>8441</v>
      </c>
      <c r="AR1599" t="s">
        <v>8442</v>
      </c>
      <c r="AS1599" t="s">
        <v>26</v>
      </c>
      <c r="AU1599">
        <v>5959</v>
      </c>
      <c r="AV1599">
        <v>5959</v>
      </c>
      <c r="AW1599">
        <v>5959</v>
      </c>
      <c r="AX1599">
        <v>5</v>
      </c>
      <c r="AY1599">
        <v>10</v>
      </c>
      <c r="AZ1599">
        <v>400</v>
      </c>
      <c r="BB1599">
        <v>748</v>
      </c>
      <c r="BG1599" t="s">
        <v>31</v>
      </c>
      <c r="BK1599" t="s">
        <v>31</v>
      </c>
      <c r="BL1599" t="s">
        <v>31</v>
      </c>
      <c r="BM1599" s="2">
        <v>42005</v>
      </c>
    </row>
    <row r="1600" spans="1:65">
      <c r="A1600">
        <v>108000</v>
      </c>
      <c r="B1600">
        <v>56551</v>
      </c>
      <c r="C1600" t="s">
        <v>1908</v>
      </c>
      <c r="D1600">
        <v>6551</v>
      </c>
      <c r="E1600" t="s">
        <v>1908</v>
      </c>
      <c r="F1600" t="s">
        <v>7534</v>
      </c>
      <c r="G1600">
        <v>57</v>
      </c>
      <c r="I1600" t="s">
        <v>8443</v>
      </c>
      <c r="J1600" t="s">
        <v>6883</v>
      </c>
      <c r="K1600" t="s">
        <v>1834</v>
      </c>
      <c r="M1600">
        <v>15549100</v>
      </c>
      <c r="N1600">
        <v>1.1000000000000001</v>
      </c>
      <c r="O1600">
        <v>17104.009999999998</v>
      </c>
      <c r="Q1600" t="s">
        <v>1687</v>
      </c>
      <c r="R1600" s="2">
        <v>44927</v>
      </c>
      <c r="S1600">
        <v>5510</v>
      </c>
      <c r="T1600" s="2">
        <v>44562</v>
      </c>
      <c r="U1600" t="s">
        <v>6990</v>
      </c>
      <c r="V1600" t="s">
        <v>6991</v>
      </c>
      <c r="W1600">
        <v>0</v>
      </c>
      <c r="Y1600">
        <v>204</v>
      </c>
      <c r="Z1600" s="2">
        <v>42370</v>
      </c>
      <c r="AC1600" s="2">
        <v>44818</v>
      </c>
      <c r="AE1600" t="s">
        <v>8443</v>
      </c>
      <c r="AF1600" t="s">
        <v>20</v>
      </c>
      <c r="AG1600" t="s">
        <v>21</v>
      </c>
      <c r="AH1600">
        <v>5960</v>
      </c>
      <c r="AI1600">
        <v>1</v>
      </c>
      <c r="AJ1600">
        <v>5540</v>
      </c>
      <c r="AO1600" t="s">
        <v>7534</v>
      </c>
      <c r="AS1600" t="s">
        <v>26</v>
      </c>
      <c r="AU1600">
        <v>5960</v>
      </c>
      <c r="AV1600">
        <v>5960</v>
      </c>
      <c r="AW1600">
        <v>5960</v>
      </c>
      <c r="AX1600">
        <v>1</v>
      </c>
      <c r="AY1600">
        <v>1</v>
      </c>
      <c r="AZ1600">
        <v>400</v>
      </c>
      <c r="BB1600">
        <v>748</v>
      </c>
      <c r="BG1600" t="s">
        <v>31</v>
      </c>
      <c r="BK1600" t="s">
        <v>31</v>
      </c>
      <c r="BL1600" t="s">
        <v>31</v>
      </c>
      <c r="BM1600" s="2">
        <v>42370</v>
      </c>
    </row>
    <row r="1601" spans="1:65">
      <c r="A1601">
        <v>108003</v>
      </c>
      <c r="B1601">
        <v>56551</v>
      </c>
      <c r="C1601" t="s">
        <v>1908</v>
      </c>
      <c r="D1601">
        <v>6551</v>
      </c>
      <c r="E1601" t="s">
        <v>1908</v>
      </c>
      <c r="F1601" t="s">
        <v>663</v>
      </c>
      <c r="G1601">
        <v>50</v>
      </c>
      <c r="I1601" t="s">
        <v>8444</v>
      </c>
      <c r="J1601" t="s">
        <v>6883</v>
      </c>
      <c r="K1601" t="s">
        <v>360</v>
      </c>
      <c r="M1601">
        <v>865700</v>
      </c>
      <c r="N1601">
        <v>1.1000000000000001</v>
      </c>
      <c r="O1601">
        <v>952.27</v>
      </c>
      <c r="Q1601" t="s">
        <v>2832</v>
      </c>
      <c r="R1601" s="2">
        <v>44927</v>
      </c>
      <c r="S1601">
        <v>5510</v>
      </c>
      <c r="T1601" s="2">
        <v>44562</v>
      </c>
      <c r="U1601" t="s">
        <v>6990</v>
      </c>
      <c r="V1601" t="s">
        <v>6991</v>
      </c>
      <c r="W1601">
        <v>0</v>
      </c>
      <c r="Y1601">
        <v>204</v>
      </c>
      <c r="Z1601" s="2">
        <v>42569</v>
      </c>
      <c r="AE1601" t="s">
        <v>8444</v>
      </c>
      <c r="AF1601" t="s">
        <v>20</v>
      </c>
      <c r="AG1601" t="s">
        <v>21</v>
      </c>
      <c r="AH1601">
        <v>5961</v>
      </c>
      <c r="AI1601">
        <v>1</v>
      </c>
      <c r="AJ1601">
        <v>5540</v>
      </c>
      <c r="AO1601" t="s">
        <v>663</v>
      </c>
      <c r="AS1601" t="s">
        <v>26</v>
      </c>
      <c r="AU1601">
        <v>5961</v>
      </c>
      <c r="AV1601">
        <v>5961</v>
      </c>
      <c r="AW1601">
        <v>5961</v>
      </c>
      <c r="AX1601">
        <v>1</v>
      </c>
      <c r="AY1601">
        <v>1</v>
      </c>
      <c r="AZ1601">
        <v>400</v>
      </c>
      <c r="BB1601">
        <v>748</v>
      </c>
      <c r="BE1601" t="s">
        <v>2835</v>
      </c>
      <c r="BF1601" t="s">
        <v>2835</v>
      </c>
      <c r="BG1601" t="s">
        <v>31</v>
      </c>
      <c r="BK1601" t="s">
        <v>31</v>
      </c>
      <c r="BL1601" t="s">
        <v>31</v>
      </c>
      <c r="BM1601" s="2">
        <v>42569</v>
      </c>
    </row>
    <row r="1602" spans="1:65">
      <c r="A1602">
        <v>108004</v>
      </c>
      <c r="B1602">
        <v>56551</v>
      </c>
      <c r="C1602" t="s">
        <v>1908</v>
      </c>
      <c r="D1602">
        <v>6551</v>
      </c>
      <c r="E1602" t="s">
        <v>1908</v>
      </c>
      <c r="F1602" t="s">
        <v>8445</v>
      </c>
      <c r="G1602">
        <v>80</v>
      </c>
      <c r="I1602" t="s">
        <v>8446</v>
      </c>
      <c r="J1602" t="s">
        <v>6883</v>
      </c>
      <c r="K1602" t="s">
        <v>501</v>
      </c>
      <c r="M1602">
        <v>233300</v>
      </c>
      <c r="N1602">
        <v>1.1000000000000001</v>
      </c>
      <c r="O1602">
        <v>256.63</v>
      </c>
      <c r="Q1602" t="s">
        <v>2837</v>
      </c>
      <c r="R1602" s="2">
        <v>44927</v>
      </c>
      <c r="S1602">
        <v>5510</v>
      </c>
      <c r="T1602" s="2">
        <v>44562</v>
      </c>
      <c r="U1602" t="s">
        <v>6990</v>
      </c>
      <c r="V1602" t="s">
        <v>6991</v>
      </c>
      <c r="W1602">
        <v>0</v>
      </c>
      <c r="Y1602">
        <v>204</v>
      </c>
      <c r="Z1602" s="2">
        <v>42370</v>
      </c>
      <c r="AE1602" t="s">
        <v>8446</v>
      </c>
      <c r="AF1602" t="s">
        <v>20</v>
      </c>
      <c r="AG1602" t="s">
        <v>21</v>
      </c>
      <c r="AH1602">
        <v>5962</v>
      </c>
      <c r="AI1602">
        <v>1</v>
      </c>
      <c r="AJ1602">
        <v>5540</v>
      </c>
      <c r="AO1602" t="s">
        <v>8445</v>
      </c>
      <c r="AS1602" t="s">
        <v>26</v>
      </c>
      <c r="AU1602">
        <v>5962</v>
      </c>
      <c r="AV1602">
        <v>5962</v>
      </c>
      <c r="AW1602">
        <v>5962</v>
      </c>
      <c r="AX1602">
        <v>1</v>
      </c>
      <c r="AY1602">
        <v>1</v>
      </c>
      <c r="AZ1602">
        <v>400</v>
      </c>
      <c r="BB1602">
        <v>748</v>
      </c>
      <c r="BG1602" t="s">
        <v>32</v>
      </c>
      <c r="BH1602" t="s">
        <v>34</v>
      </c>
      <c r="BK1602" t="s">
        <v>31</v>
      </c>
      <c r="BL1602" t="s">
        <v>31</v>
      </c>
      <c r="BM1602" s="2">
        <v>42370</v>
      </c>
    </row>
    <row r="1603" spans="1:65">
      <c r="A1603">
        <v>71485</v>
      </c>
      <c r="B1603">
        <v>56551</v>
      </c>
      <c r="C1603" t="s">
        <v>1908</v>
      </c>
      <c r="D1603">
        <v>6551</v>
      </c>
      <c r="E1603" t="s">
        <v>1908</v>
      </c>
      <c r="F1603" t="s">
        <v>8447</v>
      </c>
      <c r="G1603">
        <v>80</v>
      </c>
      <c r="H1603">
        <v>-82</v>
      </c>
      <c r="I1603" t="s">
        <v>8448</v>
      </c>
      <c r="J1603" t="s">
        <v>6883</v>
      </c>
      <c r="K1603" t="s">
        <v>360</v>
      </c>
      <c r="M1603">
        <v>6892700</v>
      </c>
      <c r="N1603">
        <v>1.1000000000000001</v>
      </c>
      <c r="O1603">
        <v>7581.97</v>
      </c>
      <c r="Q1603" t="s">
        <v>2194</v>
      </c>
      <c r="R1603" s="2">
        <v>44927</v>
      </c>
      <c r="S1603">
        <v>5510</v>
      </c>
      <c r="T1603" s="2">
        <v>44562</v>
      </c>
      <c r="U1603" t="s">
        <v>6990</v>
      </c>
      <c r="V1603" t="s">
        <v>6991</v>
      </c>
      <c r="W1603">
        <v>0</v>
      </c>
      <c r="Y1603">
        <v>204</v>
      </c>
      <c r="Z1603" s="2">
        <v>42005</v>
      </c>
      <c r="AE1603" t="s">
        <v>8448</v>
      </c>
      <c r="AF1603" t="s">
        <v>20</v>
      </c>
      <c r="AG1603" t="s">
        <v>21</v>
      </c>
      <c r="AH1603">
        <v>5963</v>
      </c>
      <c r="AI1603">
        <v>1</v>
      </c>
      <c r="AJ1603">
        <v>5540</v>
      </c>
      <c r="AO1603" t="s">
        <v>8447</v>
      </c>
      <c r="AS1603" t="s">
        <v>26</v>
      </c>
      <c r="AU1603">
        <v>5963</v>
      </c>
      <c r="AV1603">
        <v>5963</v>
      </c>
      <c r="AW1603">
        <v>5963</v>
      </c>
      <c r="AX1603">
        <v>1</v>
      </c>
      <c r="AY1603">
        <v>1</v>
      </c>
      <c r="AZ1603">
        <v>400</v>
      </c>
      <c r="BB1603">
        <v>748</v>
      </c>
      <c r="BE1603" t="s">
        <v>2197</v>
      </c>
      <c r="BF1603" t="s">
        <v>2197</v>
      </c>
      <c r="BG1603" t="s">
        <v>31</v>
      </c>
      <c r="BK1603" t="s">
        <v>31</v>
      </c>
      <c r="BL1603" t="s">
        <v>31</v>
      </c>
      <c r="BM1603" s="2">
        <v>42005</v>
      </c>
    </row>
    <row r="1604" spans="1:65">
      <c r="A1604">
        <v>74673</v>
      </c>
      <c r="B1604">
        <v>56551</v>
      </c>
      <c r="C1604" t="s">
        <v>1908</v>
      </c>
      <c r="D1604">
        <v>6551</v>
      </c>
      <c r="E1604" t="s">
        <v>1908</v>
      </c>
      <c r="F1604" t="s">
        <v>1602</v>
      </c>
      <c r="G1604">
        <v>3</v>
      </c>
      <c r="I1604" t="s">
        <v>8449</v>
      </c>
      <c r="J1604" t="s">
        <v>6883</v>
      </c>
      <c r="K1604" t="s">
        <v>1657</v>
      </c>
      <c r="M1604">
        <v>138700</v>
      </c>
      <c r="N1604">
        <v>1.1000000000000001</v>
      </c>
      <c r="O1604">
        <v>152.57</v>
      </c>
      <c r="Q1604" t="s">
        <v>2214</v>
      </c>
      <c r="R1604" s="2">
        <v>44927</v>
      </c>
      <c r="S1604">
        <v>5510</v>
      </c>
      <c r="T1604" s="2">
        <v>44562</v>
      </c>
      <c r="U1604" t="s">
        <v>6990</v>
      </c>
      <c r="V1604" t="s">
        <v>6991</v>
      </c>
      <c r="W1604">
        <v>0</v>
      </c>
      <c r="Y1604">
        <v>204</v>
      </c>
      <c r="Z1604" s="2">
        <v>42005</v>
      </c>
      <c r="AE1604" t="s">
        <v>8449</v>
      </c>
      <c r="AF1604" t="s">
        <v>20</v>
      </c>
      <c r="AG1604" t="s">
        <v>21</v>
      </c>
      <c r="AH1604">
        <v>5964</v>
      </c>
      <c r="AI1604">
        <v>1</v>
      </c>
      <c r="AJ1604">
        <v>5540</v>
      </c>
      <c r="AO1604" t="s">
        <v>1602</v>
      </c>
      <c r="AS1604" t="s">
        <v>26</v>
      </c>
      <c r="AU1604">
        <v>5964</v>
      </c>
      <c r="AV1604">
        <v>5964</v>
      </c>
      <c r="AW1604">
        <v>5964</v>
      </c>
      <c r="AX1604">
        <v>1</v>
      </c>
      <c r="AY1604">
        <v>1</v>
      </c>
      <c r="AZ1604">
        <v>400</v>
      </c>
      <c r="BB1604">
        <v>748</v>
      </c>
      <c r="BE1604" t="s">
        <v>2217</v>
      </c>
      <c r="BF1604" t="s">
        <v>2217</v>
      </c>
      <c r="BG1604" t="s">
        <v>31</v>
      </c>
      <c r="BK1604" t="s">
        <v>31</v>
      </c>
      <c r="BL1604" t="s">
        <v>31</v>
      </c>
      <c r="BM1604" s="2">
        <v>42005</v>
      </c>
    </row>
    <row r="1605" spans="1:65">
      <c r="A1605">
        <v>108020</v>
      </c>
      <c r="B1605">
        <v>56551</v>
      </c>
      <c r="C1605" t="s">
        <v>1908</v>
      </c>
      <c r="D1605">
        <v>6551</v>
      </c>
      <c r="E1605" t="s">
        <v>1908</v>
      </c>
      <c r="F1605" t="s">
        <v>8450</v>
      </c>
      <c r="G1605">
        <v>44</v>
      </c>
      <c r="I1605" t="s">
        <v>8451</v>
      </c>
      <c r="J1605" t="s">
        <v>6883</v>
      </c>
      <c r="K1605" t="s">
        <v>1834</v>
      </c>
      <c r="M1605">
        <v>466400</v>
      </c>
      <c r="N1605">
        <v>1.1000000000000001</v>
      </c>
      <c r="O1605">
        <v>513.04</v>
      </c>
      <c r="Q1605" t="s">
        <v>2849</v>
      </c>
      <c r="R1605" s="2">
        <v>44927</v>
      </c>
      <c r="S1605">
        <v>5510</v>
      </c>
      <c r="T1605" s="2">
        <v>44562</v>
      </c>
      <c r="U1605" t="s">
        <v>6990</v>
      </c>
      <c r="V1605" t="s">
        <v>6991</v>
      </c>
      <c r="W1605">
        <v>0</v>
      </c>
      <c r="Y1605">
        <v>204</v>
      </c>
      <c r="Z1605" s="2">
        <v>42736</v>
      </c>
      <c r="AE1605" t="s">
        <v>8451</v>
      </c>
      <c r="AF1605" t="s">
        <v>20</v>
      </c>
      <c r="AG1605" t="s">
        <v>21</v>
      </c>
      <c r="AH1605">
        <v>5965</v>
      </c>
      <c r="AI1605">
        <v>1</v>
      </c>
      <c r="AJ1605">
        <v>5540</v>
      </c>
      <c r="AO1605" t="s">
        <v>8450</v>
      </c>
      <c r="AS1605" t="s">
        <v>26</v>
      </c>
      <c r="AU1605">
        <v>5965</v>
      </c>
      <c r="AV1605">
        <v>5965</v>
      </c>
      <c r="AW1605">
        <v>5965</v>
      </c>
      <c r="AX1605">
        <v>1</v>
      </c>
      <c r="AY1605">
        <v>1</v>
      </c>
      <c r="AZ1605">
        <v>400</v>
      </c>
      <c r="BB1605">
        <v>748</v>
      </c>
      <c r="BG1605" t="s">
        <v>31</v>
      </c>
      <c r="BK1605" t="s">
        <v>31</v>
      </c>
      <c r="BL1605" t="s">
        <v>31</v>
      </c>
      <c r="BM1605" s="2">
        <v>42736</v>
      </c>
    </row>
    <row r="1606" spans="1:65">
      <c r="A1606">
        <v>108020</v>
      </c>
      <c r="B1606">
        <v>56551</v>
      </c>
      <c r="C1606" t="s">
        <v>1908</v>
      </c>
      <c r="D1606">
        <v>6551</v>
      </c>
      <c r="E1606" t="s">
        <v>1908</v>
      </c>
      <c r="F1606" t="s">
        <v>8450</v>
      </c>
      <c r="G1606">
        <v>44</v>
      </c>
      <c r="I1606" t="s">
        <v>8451</v>
      </c>
      <c r="J1606" t="s">
        <v>6877</v>
      </c>
      <c r="K1606" t="s">
        <v>1834</v>
      </c>
      <c r="M1606">
        <v>18500</v>
      </c>
      <c r="N1606">
        <v>1.1000000000000001</v>
      </c>
      <c r="O1606">
        <v>20.350000000000001</v>
      </c>
      <c r="Q1606" t="s">
        <v>2849</v>
      </c>
      <c r="R1606" s="2">
        <v>44927</v>
      </c>
      <c r="S1606">
        <v>5510</v>
      </c>
      <c r="T1606" s="2">
        <v>44562</v>
      </c>
      <c r="U1606" t="s">
        <v>6990</v>
      </c>
      <c r="V1606" t="s">
        <v>6991</v>
      </c>
      <c r="W1606">
        <v>0</v>
      </c>
      <c r="Y1606">
        <v>204</v>
      </c>
      <c r="Z1606" s="2">
        <v>42736</v>
      </c>
      <c r="AE1606" t="s">
        <v>8451</v>
      </c>
      <c r="AF1606" t="s">
        <v>20</v>
      </c>
      <c r="AG1606" t="s">
        <v>21</v>
      </c>
      <c r="AH1606">
        <v>5965</v>
      </c>
      <c r="AI1606">
        <v>1</v>
      </c>
      <c r="AJ1606">
        <v>5541</v>
      </c>
      <c r="AO1606" t="s">
        <v>8450</v>
      </c>
      <c r="AS1606" t="s">
        <v>26</v>
      </c>
      <c r="AU1606">
        <v>5965</v>
      </c>
      <c r="AV1606">
        <v>5965</v>
      </c>
      <c r="AW1606">
        <v>5965</v>
      </c>
      <c r="AX1606">
        <v>2</v>
      </c>
      <c r="AY1606">
        <v>2</v>
      </c>
      <c r="AZ1606">
        <v>400</v>
      </c>
      <c r="BB1606">
        <v>748</v>
      </c>
      <c r="BG1606" t="s">
        <v>31</v>
      </c>
      <c r="BK1606" t="s">
        <v>31</v>
      </c>
      <c r="BL1606" t="s">
        <v>31</v>
      </c>
      <c r="BM1606" s="2">
        <v>42736</v>
      </c>
    </row>
    <row r="1607" spans="1:65">
      <c r="A1607">
        <v>108020</v>
      </c>
      <c r="B1607">
        <v>56551</v>
      </c>
      <c r="C1607" t="s">
        <v>1908</v>
      </c>
      <c r="D1607">
        <v>6551</v>
      </c>
      <c r="E1607" t="s">
        <v>1908</v>
      </c>
      <c r="F1607" t="s">
        <v>8450</v>
      </c>
      <c r="G1607">
        <v>44</v>
      </c>
      <c r="I1607" t="s">
        <v>8451</v>
      </c>
      <c r="J1607" t="s">
        <v>6877</v>
      </c>
      <c r="K1607" t="s">
        <v>2852</v>
      </c>
      <c r="M1607">
        <v>44400</v>
      </c>
      <c r="N1607">
        <v>1.1000000000000001</v>
      </c>
      <c r="O1607">
        <v>48.84</v>
      </c>
      <c r="Q1607" t="s">
        <v>2849</v>
      </c>
      <c r="R1607" s="2">
        <v>44927</v>
      </c>
      <c r="S1607">
        <v>5510</v>
      </c>
      <c r="T1607" s="2">
        <v>44562</v>
      </c>
      <c r="U1607" t="s">
        <v>6990</v>
      </c>
      <c r="V1607" t="s">
        <v>6991</v>
      </c>
      <c r="W1607">
        <v>0</v>
      </c>
      <c r="Y1607">
        <v>204</v>
      </c>
      <c r="Z1607" s="2">
        <v>42736</v>
      </c>
      <c r="AE1607" t="s">
        <v>8451</v>
      </c>
      <c r="AF1607" t="s">
        <v>20</v>
      </c>
      <c r="AG1607" t="s">
        <v>21</v>
      </c>
      <c r="AH1607">
        <v>5965</v>
      </c>
      <c r="AI1607">
        <v>1</v>
      </c>
      <c r="AJ1607">
        <v>5541</v>
      </c>
      <c r="AO1607" t="s">
        <v>8450</v>
      </c>
      <c r="AS1607" t="s">
        <v>26</v>
      </c>
      <c r="AU1607">
        <v>5965</v>
      </c>
      <c r="AV1607">
        <v>5965</v>
      </c>
      <c r="AW1607">
        <v>5965</v>
      </c>
      <c r="AX1607">
        <v>3</v>
      </c>
      <c r="AY1607">
        <v>3</v>
      </c>
      <c r="AZ1607">
        <v>400</v>
      </c>
      <c r="BB1607">
        <v>748</v>
      </c>
      <c r="BG1607" t="s">
        <v>31</v>
      </c>
      <c r="BK1607" t="s">
        <v>31</v>
      </c>
      <c r="BL1607" t="s">
        <v>31</v>
      </c>
      <c r="BM1607" s="2">
        <v>42736</v>
      </c>
    </row>
    <row r="1608" spans="1:65">
      <c r="A1608">
        <v>108024</v>
      </c>
      <c r="B1608">
        <v>56551</v>
      </c>
      <c r="C1608" t="s">
        <v>1908</v>
      </c>
      <c r="D1608">
        <v>6551</v>
      </c>
      <c r="E1608" t="s">
        <v>1908</v>
      </c>
      <c r="F1608" t="s">
        <v>8452</v>
      </c>
      <c r="G1608">
        <v>1</v>
      </c>
      <c r="I1608" t="s">
        <v>8453</v>
      </c>
      <c r="J1608" t="s">
        <v>6883</v>
      </c>
      <c r="K1608" t="s">
        <v>397</v>
      </c>
      <c r="M1608">
        <v>18480200</v>
      </c>
      <c r="N1608">
        <v>1.1000000000000001</v>
      </c>
      <c r="O1608">
        <v>20328.22</v>
      </c>
      <c r="Q1608" t="s">
        <v>2854</v>
      </c>
      <c r="R1608" s="2">
        <v>44927</v>
      </c>
      <c r="S1608">
        <v>5510</v>
      </c>
      <c r="T1608" s="2">
        <v>44562</v>
      </c>
      <c r="U1608" t="s">
        <v>6990</v>
      </c>
      <c r="V1608" t="s">
        <v>6991</v>
      </c>
      <c r="W1608">
        <v>0</v>
      </c>
      <c r="Y1608">
        <v>204</v>
      </c>
      <c r="Z1608" s="2">
        <v>42370</v>
      </c>
      <c r="AC1608" s="2">
        <v>45259</v>
      </c>
      <c r="AE1608" t="s">
        <v>8453</v>
      </c>
      <c r="AF1608" t="s">
        <v>20</v>
      </c>
      <c r="AG1608" t="s">
        <v>21</v>
      </c>
      <c r="AH1608">
        <v>5966</v>
      </c>
      <c r="AI1608">
        <v>1</v>
      </c>
      <c r="AJ1608">
        <v>5540</v>
      </c>
      <c r="AO1608" t="s">
        <v>8452</v>
      </c>
      <c r="AS1608" t="s">
        <v>26</v>
      </c>
      <c r="AU1608">
        <v>5966</v>
      </c>
      <c r="AV1608">
        <v>5966</v>
      </c>
      <c r="AW1608">
        <v>5966</v>
      </c>
      <c r="AX1608">
        <v>1</v>
      </c>
      <c r="AY1608">
        <v>1</v>
      </c>
      <c r="AZ1608">
        <v>400</v>
      </c>
      <c r="BB1608">
        <v>748</v>
      </c>
      <c r="BG1608" t="s">
        <v>32</v>
      </c>
      <c r="BH1608" t="s">
        <v>34</v>
      </c>
      <c r="BK1608" t="s">
        <v>31</v>
      </c>
      <c r="BL1608" t="s">
        <v>31</v>
      </c>
      <c r="BM1608" s="2">
        <v>42370</v>
      </c>
    </row>
    <row r="1609" spans="1:65">
      <c r="A1609">
        <v>108030</v>
      </c>
      <c r="B1609">
        <v>56551</v>
      </c>
      <c r="C1609" t="s">
        <v>1908</v>
      </c>
      <c r="D1609">
        <v>6551</v>
      </c>
      <c r="E1609" t="s">
        <v>1908</v>
      </c>
      <c r="F1609" t="s">
        <v>8454</v>
      </c>
      <c r="G1609">
        <v>34</v>
      </c>
      <c r="I1609" t="s">
        <v>7215</v>
      </c>
      <c r="J1609" t="s">
        <v>6883</v>
      </c>
      <c r="K1609" t="s">
        <v>2860</v>
      </c>
      <c r="M1609">
        <v>1712700</v>
      </c>
      <c r="N1609">
        <v>1.1000000000000001</v>
      </c>
      <c r="O1609">
        <v>1883.97</v>
      </c>
      <c r="Q1609" t="s">
        <v>2858</v>
      </c>
      <c r="R1609" s="2">
        <v>44927</v>
      </c>
      <c r="S1609">
        <v>5510</v>
      </c>
      <c r="T1609" s="2">
        <v>44562</v>
      </c>
      <c r="U1609" t="s">
        <v>6990</v>
      </c>
      <c r="V1609" t="s">
        <v>6991</v>
      </c>
      <c r="W1609">
        <v>0</v>
      </c>
      <c r="Y1609">
        <v>204</v>
      </c>
      <c r="Z1609" s="2">
        <v>42573</v>
      </c>
      <c r="AE1609" t="s">
        <v>7215</v>
      </c>
      <c r="AF1609" t="s">
        <v>20</v>
      </c>
      <c r="AG1609" t="s">
        <v>21</v>
      </c>
      <c r="AH1609">
        <v>5967</v>
      </c>
      <c r="AI1609">
        <v>1</v>
      </c>
      <c r="AJ1609">
        <v>5540</v>
      </c>
      <c r="AO1609" t="s">
        <v>8454</v>
      </c>
      <c r="AS1609" t="s">
        <v>26</v>
      </c>
      <c r="AU1609">
        <v>5967</v>
      </c>
      <c r="AV1609">
        <v>5967</v>
      </c>
      <c r="AW1609">
        <v>5967</v>
      </c>
      <c r="AX1609">
        <v>1</v>
      </c>
      <c r="AY1609">
        <v>1</v>
      </c>
      <c r="AZ1609">
        <v>400</v>
      </c>
      <c r="BB1609">
        <v>748</v>
      </c>
      <c r="BG1609" t="s">
        <v>31</v>
      </c>
      <c r="BK1609" t="s">
        <v>31</v>
      </c>
      <c r="BL1609" t="s">
        <v>31</v>
      </c>
      <c r="BM1609" s="2">
        <v>42573</v>
      </c>
    </row>
    <row r="1610" spans="1:65">
      <c r="A1610">
        <v>108044</v>
      </c>
      <c r="B1610">
        <v>56551</v>
      </c>
      <c r="C1610" t="s">
        <v>1908</v>
      </c>
      <c r="D1610">
        <v>6551</v>
      </c>
      <c r="E1610" t="s">
        <v>1908</v>
      </c>
      <c r="F1610" t="s">
        <v>8219</v>
      </c>
      <c r="G1610">
        <v>113</v>
      </c>
      <c r="H1610" t="s">
        <v>6895</v>
      </c>
      <c r="I1610" t="s">
        <v>8455</v>
      </c>
      <c r="J1610" t="s">
        <v>6883</v>
      </c>
      <c r="K1610" t="s">
        <v>473</v>
      </c>
      <c r="M1610">
        <v>250700</v>
      </c>
      <c r="N1610">
        <v>1.1000000000000001</v>
      </c>
      <c r="O1610">
        <v>275.77</v>
      </c>
      <c r="Q1610" t="s">
        <v>2862</v>
      </c>
      <c r="R1610" s="2">
        <v>44927</v>
      </c>
      <c r="S1610">
        <v>5510</v>
      </c>
      <c r="T1610" s="2">
        <v>44562</v>
      </c>
      <c r="U1610" t="s">
        <v>6990</v>
      </c>
      <c r="V1610" t="s">
        <v>6991</v>
      </c>
      <c r="W1610">
        <v>0</v>
      </c>
      <c r="Y1610">
        <v>204</v>
      </c>
      <c r="Z1610" s="2">
        <v>42573</v>
      </c>
      <c r="AE1610" t="s">
        <v>8455</v>
      </c>
      <c r="AF1610" t="s">
        <v>20</v>
      </c>
      <c r="AG1610" t="s">
        <v>21</v>
      </c>
      <c r="AH1610">
        <v>5968</v>
      </c>
      <c r="AI1610">
        <v>1</v>
      </c>
      <c r="AJ1610">
        <v>5540</v>
      </c>
      <c r="AO1610" t="s">
        <v>8219</v>
      </c>
      <c r="AS1610" t="s">
        <v>26</v>
      </c>
      <c r="AU1610">
        <v>5968</v>
      </c>
      <c r="AV1610">
        <v>5968</v>
      </c>
      <c r="AW1610">
        <v>5968</v>
      </c>
      <c r="AX1610">
        <v>1</v>
      </c>
      <c r="AY1610">
        <v>1</v>
      </c>
      <c r="AZ1610">
        <v>400</v>
      </c>
      <c r="BB1610">
        <v>748</v>
      </c>
      <c r="BG1610" t="s">
        <v>31</v>
      </c>
      <c r="BK1610" t="s">
        <v>31</v>
      </c>
      <c r="BL1610" t="s">
        <v>31</v>
      </c>
      <c r="BM1610" s="2">
        <v>42573</v>
      </c>
    </row>
    <row r="1611" spans="1:65">
      <c r="A1611">
        <v>108045</v>
      </c>
      <c r="B1611">
        <v>56551</v>
      </c>
      <c r="C1611" t="s">
        <v>1908</v>
      </c>
      <c r="D1611">
        <v>6551</v>
      </c>
      <c r="E1611" t="s">
        <v>1908</v>
      </c>
      <c r="F1611" t="s">
        <v>8219</v>
      </c>
      <c r="G1611">
        <v>113</v>
      </c>
      <c r="H1611" t="s">
        <v>6882</v>
      </c>
      <c r="I1611" t="s">
        <v>8455</v>
      </c>
      <c r="J1611" t="s">
        <v>6883</v>
      </c>
      <c r="K1611" t="s">
        <v>473</v>
      </c>
      <c r="M1611">
        <v>250700</v>
      </c>
      <c r="N1611">
        <v>1.1000000000000001</v>
      </c>
      <c r="O1611">
        <v>275.77</v>
      </c>
      <c r="Q1611" t="s">
        <v>2866</v>
      </c>
      <c r="R1611" s="2">
        <v>44927</v>
      </c>
      <c r="S1611">
        <v>5510</v>
      </c>
      <c r="T1611" s="2">
        <v>44562</v>
      </c>
      <c r="U1611" t="s">
        <v>6990</v>
      </c>
      <c r="V1611" t="s">
        <v>6991</v>
      </c>
      <c r="W1611">
        <v>0</v>
      </c>
      <c r="Y1611">
        <v>204</v>
      </c>
      <c r="Z1611" s="2">
        <v>42573</v>
      </c>
      <c r="AE1611" t="s">
        <v>8455</v>
      </c>
      <c r="AF1611" t="s">
        <v>20</v>
      </c>
      <c r="AG1611" t="s">
        <v>21</v>
      </c>
      <c r="AH1611">
        <v>5969</v>
      </c>
      <c r="AI1611">
        <v>1</v>
      </c>
      <c r="AJ1611">
        <v>5540</v>
      </c>
      <c r="AO1611" t="s">
        <v>8219</v>
      </c>
      <c r="AS1611" t="s">
        <v>26</v>
      </c>
      <c r="AU1611">
        <v>5969</v>
      </c>
      <c r="AV1611">
        <v>5969</v>
      </c>
      <c r="AW1611">
        <v>5969</v>
      </c>
      <c r="AX1611">
        <v>1</v>
      </c>
      <c r="AY1611">
        <v>1</v>
      </c>
      <c r="AZ1611">
        <v>400</v>
      </c>
      <c r="BB1611">
        <v>748</v>
      </c>
      <c r="BG1611" t="s">
        <v>31</v>
      </c>
      <c r="BK1611" t="s">
        <v>31</v>
      </c>
      <c r="BL1611" t="s">
        <v>31</v>
      </c>
      <c r="BM1611" s="2">
        <v>42573</v>
      </c>
    </row>
    <row r="1612" spans="1:65">
      <c r="A1612">
        <v>56152</v>
      </c>
      <c r="B1612">
        <v>56551</v>
      </c>
      <c r="C1612" t="s">
        <v>1908</v>
      </c>
      <c r="D1612">
        <v>6551</v>
      </c>
      <c r="E1612" t="s">
        <v>1908</v>
      </c>
      <c r="F1612" t="s">
        <v>482</v>
      </c>
      <c r="G1612">
        <v>6</v>
      </c>
      <c r="H1612" t="s">
        <v>7435</v>
      </c>
      <c r="I1612" t="s">
        <v>8456</v>
      </c>
      <c r="J1612" t="s">
        <v>6883</v>
      </c>
      <c r="K1612" t="s">
        <v>178</v>
      </c>
      <c r="M1612">
        <v>333800</v>
      </c>
      <c r="N1612">
        <v>1.1000000000000001</v>
      </c>
      <c r="O1612">
        <v>367.18</v>
      </c>
      <c r="Q1612" t="s">
        <v>2147</v>
      </c>
      <c r="R1612" s="2">
        <v>44927</v>
      </c>
      <c r="S1612">
        <v>5510</v>
      </c>
      <c r="T1612" s="2">
        <v>44562</v>
      </c>
      <c r="U1612" t="s">
        <v>6990</v>
      </c>
      <c r="V1612" t="s">
        <v>6991</v>
      </c>
      <c r="W1612">
        <v>0</v>
      </c>
      <c r="Y1612">
        <v>204</v>
      </c>
      <c r="Z1612" s="2">
        <v>42005</v>
      </c>
      <c r="AE1612" t="s">
        <v>8456</v>
      </c>
      <c r="AF1612" t="s">
        <v>20</v>
      </c>
      <c r="AG1612" t="s">
        <v>21</v>
      </c>
      <c r="AH1612">
        <v>5970</v>
      </c>
      <c r="AI1612">
        <v>1</v>
      </c>
      <c r="AJ1612">
        <v>5540</v>
      </c>
      <c r="AO1612" t="s">
        <v>482</v>
      </c>
      <c r="AS1612" t="s">
        <v>26</v>
      </c>
      <c r="AU1612">
        <v>5970</v>
      </c>
      <c r="AV1612">
        <v>5970</v>
      </c>
      <c r="AW1612">
        <v>5970</v>
      </c>
      <c r="AX1612">
        <v>1</v>
      </c>
      <c r="AY1612">
        <v>1</v>
      </c>
      <c r="AZ1612">
        <v>400</v>
      </c>
      <c r="BB1612">
        <v>748</v>
      </c>
      <c r="BE1612" t="s">
        <v>2150</v>
      </c>
      <c r="BF1612" t="s">
        <v>2150</v>
      </c>
      <c r="BG1612" t="s">
        <v>31</v>
      </c>
      <c r="BK1612" t="s">
        <v>31</v>
      </c>
      <c r="BL1612" t="s">
        <v>31</v>
      </c>
      <c r="BM1612" s="2">
        <v>42005</v>
      </c>
    </row>
    <row r="1613" spans="1:65">
      <c r="A1613">
        <v>56152</v>
      </c>
      <c r="B1613">
        <v>56551</v>
      </c>
      <c r="C1613" t="s">
        <v>1908</v>
      </c>
      <c r="D1613">
        <v>6551</v>
      </c>
      <c r="E1613" t="s">
        <v>1908</v>
      </c>
      <c r="F1613" t="s">
        <v>482</v>
      </c>
      <c r="G1613">
        <v>6</v>
      </c>
      <c r="H1613" t="s">
        <v>6882</v>
      </c>
      <c r="I1613" t="s">
        <v>8456</v>
      </c>
      <c r="J1613" t="s">
        <v>6877</v>
      </c>
      <c r="K1613" t="s">
        <v>42</v>
      </c>
      <c r="M1613">
        <v>8700</v>
      </c>
      <c r="N1613">
        <v>1.1000000000000001</v>
      </c>
      <c r="O1613">
        <v>9.57</v>
      </c>
      <c r="Q1613" t="s">
        <v>2147</v>
      </c>
      <c r="R1613" s="2">
        <v>44927</v>
      </c>
      <c r="S1613">
        <v>5510</v>
      </c>
      <c r="T1613" s="2">
        <v>44562</v>
      </c>
      <c r="U1613" t="s">
        <v>6990</v>
      </c>
      <c r="V1613" t="s">
        <v>6991</v>
      </c>
      <c r="W1613">
        <v>0</v>
      </c>
      <c r="Y1613">
        <v>204</v>
      </c>
      <c r="Z1613" s="2">
        <v>42005</v>
      </c>
      <c r="AE1613" t="s">
        <v>8456</v>
      </c>
      <c r="AF1613" t="s">
        <v>20</v>
      </c>
      <c r="AG1613" t="s">
        <v>21</v>
      </c>
      <c r="AH1613">
        <v>5970</v>
      </c>
      <c r="AI1613">
        <v>1</v>
      </c>
      <c r="AJ1613">
        <v>5541</v>
      </c>
      <c r="AO1613" t="s">
        <v>482</v>
      </c>
      <c r="AS1613" t="s">
        <v>26</v>
      </c>
      <c r="AU1613">
        <v>5970</v>
      </c>
      <c r="AV1613">
        <v>5970</v>
      </c>
      <c r="AW1613">
        <v>5970</v>
      </c>
      <c r="AX1613">
        <v>2</v>
      </c>
      <c r="AY1613">
        <v>2</v>
      </c>
      <c r="AZ1613">
        <v>400</v>
      </c>
      <c r="BB1613">
        <v>748</v>
      </c>
      <c r="BE1613" t="s">
        <v>2152</v>
      </c>
      <c r="BF1613" t="s">
        <v>2152</v>
      </c>
      <c r="BG1613" t="s">
        <v>31</v>
      </c>
      <c r="BK1613" t="s">
        <v>31</v>
      </c>
      <c r="BL1613" t="s">
        <v>31</v>
      </c>
      <c r="BM1613" s="2">
        <v>42005</v>
      </c>
    </row>
    <row r="1614" spans="1:65">
      <c r="A1614" t="s">
        <v>3680</v>
      </c>
      <c r="B1614">
        <v>56551</v>
      </c>
      <c r="C1614" t="s">
        <v>1908</v>
      </c>
      <c r="D1614">
        <v>6551</v>
      </c>
      <c r="E1614" t="s">
        <v>1908</v>
      </c>
      <c r="F1614" t="s">
        <v>7416</v>
      </c>
      <c r="G1614">
        <v>157</v>
      </c>
      <c r="I1614" t="s">
        <v>8457</v>
      </c>
      <c r="J1614" t="s">
        <v>6911</v>
      </c>
      <c r="K1614" t="s">
        <v>258</v>
      </c>
      <c r="M1614">
        <v>48600</v>
      </c>
      <c r="N1614">
        <v>0</v>
      </c>
      <c r="O1614">
        <v>50</v>
      </c>
      <c r="Q1614" t="s">
        <v>3681</v>
      </c>
      <c r="R1614" s="2">
        <v>44927</v>
      </c>
      <c r="S1614">
        <v>5510</v>
      </c>
      <c r="T1614" s="2">
        <v>44562</v>
      </c>
      <c r="U1614" t="s">
        <v>6990</v>
      </c>
      <c r="V1614" t="s">
        <v>6991</v>
      </c>
      <c r="W1614">
        <v>0</v>
      </c>
      <c r="Y1614">
        <v>204</v>
      </c>
      <c r="Z1614" s="2">
        <v>42005</v>
      </c>
      <c r="AE1614" t="s">
        <v>8457</v>
      </c>
      <c r="AF1614" t="s">
        <v>20</v>
      </c>
      <c r="AG1614" t="s">
        <v>21</v>
      </c>
      <c r="AH1614">
        <v>5973</v>
      </c>
      <c r="AJ1614">
        <v>5535</v>
      </c>
      <c r="AO1614" t="s">
        <v>7416</v>
      </c>
      <c r="AS1614" t="s">
        <v>26</v>
      </c>
      <c r="AU1614">
        <v>5973</v>
      </c>
      <c r="AV1614">
        <v>5973</v>
      </c>
      <c r="AW1614">
        <v>5973</v>
      </c>
      <c r="AX1614">
        <v>1</v>
      </c>
      <c r="AY1614">
        <v>3</v>
      </c>
      <c r="AZ1614">
        <v>400</v>
      </c>
      <c r="BB1614">
        <v>748</v>
      </c>
      <c r="BE1614" t="s">
        <v>3684</v>
      </c>
      <c r="BF1614" t="s">
        <v>3684</v>
      </c>
      <c r="BG1614" t="s">
        <v>31</v>
      </c>
      <c r="BK1614" t="s">
        <v>31</v>
      </c>
      <c r="BL1614" t="s">
        <v>31</v>
      </c>
      <c r="BM1614" s="2">
        <v>42005</v>
      </c>
    </row>
    <row r="1615" spans="1:65">
      <c r="A1615">
        <v>34034</v>
      </c>
      <c r="B1615">
        <v>56551</v>
      </c>
      <c r="C1615" t="s">
        <v>1908</v>
      </c>
      <c r="D1615">
        <v>6551</v>
      </c>
      <c r="E1615" t="s">
        <v>1908</v>
      </c>
      <c r="F1615" t="s">
        <v>7920</v>
      </c>
      <c r="G1615">
        <v>12</v>
      </c>
      <c r="I1615" t="s">
        <v>7825</v>
      </c>
      <c r="J1615" t="s">
        <v>6883</v>
      </c>
      <c r="K1615" t="s">
        <v>240</v>
      </c>
      <c r="L1615" t="s">
        <v>27</v>
      </c>
      <c r="M1615">
        <v>874400</v>
      </c>
      <c r="N1615">
        <v>1.1000000000000001</v>
      </c>
      <c r="O1615">
        <v>961.84</v>
      </c>
      <c r="Q1615" t="s">
        <v>1959</v>
      </c>
      <c r="R1615" s="2">
        <v>44927</v>
      </c>
      <c r="S1615">
        <v>5510</v>
      </c>
      <c r="T1615" s="2">
        <v>44562</v>
      </c>
      <c r="U1615" t="s">
        <v>6990</v>
      </c>
      <c r="V1615" t="s">
        <v>6991</v>
      </c>
      <c r="W1615">
        <v>0</v>
      </c>
      <c r="Y1615">
        <v>204</v>
      </c>
      <c r="Z1615" s="2">
        <v>42005</v>
      </c>
      <c r="AC1615" s="2">
        <v>39005</v>
      </c>
      <c r="AD1615" t="s">
        <v>1962</v>
      </c>
      <c r="AF1615" t="s">
        <v>20</v>
      </c>
      <c r="AG1615" t="s">
        <v>21</v>
      </c>
      <c r="AH1615">
        <v>5975</v>
      </c>
      <c r="AI1615">
        <v>1</v>
      </c>
      <c r="AJ1615">
        <v>5540</v>
      </c>
      <c r="AO1615" t="s">
        <v>7920</v>
      </c>
      <c r="AS1615" t="s">
        <v>26</v>
      </c>
      <c r="AU1615">
        <v>5975</v>
      </c>
      <c r="AV1615">
        <v>5975</v>
      </c>
      <c r="AW1615">
        <v>5975</v>
      </c>
      <c r="AX1615">
        <v>1</v>
      </c>
      <c r="AY1615">
        <v>1</v>
      </c>
      <c r="AZ1615">
        <v>400</v>
      </c>
      <c r="BB1615">
        <v>748</v>
      </c>
      <c r="BG1615" t="s">
        <v>31</v>
      </c>
      <c r="BK1615" t="s">
        <v>31</v>
      </c>
      <c r="BL1615" t="s">
        <v>31</v>
      </c>
      <c r="BM1615" s="2">
        <v>42005</v>
      </c>
    </row>
    <row r="1616" spans="1:65">
      <c r="A1616" t="s">
        <v>4300</v>
      </c>
      <c r="B1616">
        <v>56551</v>
      </c>
      <c r="C1616" t="s">
        <v>1908</v>
      </c>
      <c r="D1616">
        <v>6551</v>
      </c>
      <c r="E1616" t="s">
        <v>1908</v>
      </c>
      <c r="F1616" t="s">
        <v>8458</v>
      </c>
      <c r="G1616">
        <v>201</v>
      </c>
      <c r="I1616" t="s">
        <v>8459</v>
      </c>
      <c r="J1616" t="s">
        <v>6883</v>
      </c>
      <c r="K1616" t="s">
        <v>360</v>
      </c>
      <c r="L1616" t="s">
        <v>27</v>
      </c>
      <c r="M1616">
        <v>1486400</v>
      </c>
      <c r="N1616">
        <v>1.1000000000000001</v>
      </c>
      <c r="O1616">
        <v>1635.04</v>
      </c>
      <c r="Q1616" t="s">
        <v>4301</v>
      </c>
      <c r="R1616" s="2">
        <v>44927</v>
      </c>
      <c r="S1616">
        <v>5510</v>
      </c>
      <c r="T1616" s="2">
        <v>44562</v>
      </c>
      <c r="U1616" t="s">
        <v>6990</v>
      </c>
      <c r="V1616" t="s">
        <v>6991</v>
      </c>
      <c r="W1616">
        <v>0</v>
      </c>
      <c r="Y1616">
        <v>204</v>
      </c>
      <c r="Z1616" s="2">
        <v>42005</v>
      </c>
      <c r="AD1616" t="s">
        <v>2197</v>
      </c>
      <c r="AE1616" t="s">
        <v>8459</v>
      </c>
      <c r="AF1616" t="s">
        <v>20</v>
      </c>
      <c r="AG1616" t="s">
        <v>21</v>
      </c>
      <c r="AH1616">
        <v>5976</v>
      </c>
      <c r="AI1616">
        <v>1</v>
      </c>
      <c r="AJ1616">
        <v>5540</v>
      </c>
      <c r="AO1616" t="s">
        <v>8458</v>
      </c>
      <c r="AS1616" t="s">
        <v>26</v>
      </c>
      <c r="AU1616">
        <v>5976</v>
      </c>
      <c r="AV1616">
        <v>5976</v>
      </c>
      <c r="AW1616">
        <v>5976</v>
      </c>
      <c r="AX1616">
        <v>1</v>
      </c>
      <c r="AY1616">
        <v>1</v>
      </c>
      <c r="AZ1616">
        <v>400</v>
      </c>
      <c r="BB1616">
        <v>748</v>
      </c>
      <c r="BE1616" t="s">
        <v>2197</v>
      </c>
      <c r="BF1616" t="s">
        <v>2197</v>
      </c>
      <c r="BG1616" t="s">
        <v>32</v>
      </c>
      <c r="BH1616" t="s">
        <v>34</v>
      </c>
      <c r="BK1616" t="s">
        <v>31</v>
      </c>
      <c r="BL1616" t="s">
        <v>31</v>
      </c>
      <c r="BM1616" s="2">
        <v>42005</v>
      </c>
    </row>
    <row r="1617" spans="1:65">
      <c r="A1617" t="s">
        <v>4092</v>
      </c>
      <c r="B1617">
        <v>56551</v>
      </c>
      <c r="C1617" t="s">
        <v>1908</v>
      </c>
      <c r="D1617">
        <v>6551</v>
      </c>
      <c r="E1617" t="s">
        <v>1908</v>
      </c>
      <c r="F1617" t="s">
        <v>8460</v>
      </c>
      <c r="G1617">
        <v>30</v>
      </c>
      <c r="I1617" t="s">
        <v>8461</v>
      </c>
      <c r="J1617" t="s">
        <v>6883</v>
      </c>
      <c r="K1617" t="s">
        <v>1834</v>
      </c>
      <c r="L1617" t="s">
        <v>27</v>
      </c>
      <c r="M1617">
        <v>485400</v>
      </c>
      <c r="N1617">
        <v>1.1000000000000001</v>
      </c>
      <c r="O1617">
        <v>533.94000000000005</v>
      </c>
      <c r="Q1617" t="s">
        <v>4093</v>
      </c>
      <c r="R1617" s="2">
        <v>44927</v>
      </c>
      <c r="S1617">
        <v>5510</v>
      </c>
      <c r="T1617" s="2">
        <v>44562</v>
      </c>
      <c r="U1617" t="s">
        <v>6921</v>
      </c>
      <c r="V1617" t="s">
        <v>7188</v>
      </c>
      <c r="W1617">
        <v>0</v>
      </c>
      <c r="Y1617">
        <v>204</v>
      </c>
      <c r="Z1617" s="2">
        <v>42005</v>
      </c>
      <c r="AC1617" s="2">
        <v>44812</v>
      </c>
      <c r="AE1617" t="s">
        <v>8461</v>
      </c>
      <c r="AF1617" t="s">
        <v>20</v>
      </c>
      <c r="AG1617" t="s">
        <v>21</v>
      </c>
      <c r="AH1617">
        <v>5977</v>
      </c>
      <c r="AI1617">
        <v>1</v>
      </c>
      <c r="AJ1617">
        <v>5540</v>
      </c>
      <c r="AO1617" t="s">
        <v>8460</v>
      </c>
      <c r="AS1617" t="s">
        <v>26</v>
      </c>
      <c r="AU1617">
        <v>5977</v>
      </c>
      <c r="AV1617">
        <v>5977</v>
      </c>
      <c r="AW1617">
        <v>5977</v>
      </c>
      <c r="AX1617">
        <v>1</v>
      </c>
      <c r="AY1617">
        <v>4</v>
      </c>
      <c r="AZ1617">
        <v>400</v>
      </c>
      <c r="BB1617">
        <v>748</v>
      </c>
      <c r="BG1617" t="s">
        <v>31</v>
      </c>
      <c r="BK1617" t="s">
        <v>31</v>
      </c>
      <c r="BL1617" t="s">
        <v>31</v>
      </c>
      <c r="BM1617" s="2">
        <v>42005</v>
      </c>
    </row>
    <row r="1618" spans="1:65">
      <c r="A1618" t="s">
        <v>4101</v>
      </c>
      <c r="B1618">
        <v>56551</v>
      </c>
      <c r="C1618" t="s">
        <v>1908</v>
      </c>
      <c r="D1618">
        <v>6551</v>
      </c>
      <c r="E1618" t="s">
        <v>1908</v>
      </c>
      <c r="F1618" t="s">
        <v>8462</v>
      </c>
      <c r="G1618">
        <v>8</v>
      </c>
      <c r="I1618" t="s">
        <v>8463</v>
      </c>
      <c r="J1618" t="s">
        <v>6883</v>
      </c>
      <c r="K1618" t="s">
        <v>1834</v>
      </c>
      <c r="L1618" t="s">
        <v>506</v>
      </c>
      <c r="M1618">
        <v>1741700</v>
      </c>
      <c r="N1618">
        <v>1.1000000000000001</v>
      </c>
      <c r="O1618">
        <v>1915.87</v>
      </c>
      <c r="Q1618" t="s">
        <v>4102</v>
      </c>
      <c r="R1618" s="2">
        <v>44927</v>
      </c>
      <c r="S1618">
        <v>5510</v>
      </c>
      <c r="T1618" s="2">
        <v>44562</v>
      </c>
      <c r="U1618" t="s">
        <v>6990</v>
      </c>
      <c r="V1618" t="s">
        <v>6991</v>
      </c>
      <c r="W1618">
        <v>0</v>
      </c>
      <c r="Y1618">
        <v>204</v>
      </c>
      <c r="Z1618" s="2">
        <v>42005</v>
      </c>
      <c r="AC1618" s="2">
        <v>44811</v>
      </c>
      <c r="AE1618" t="s">
        <v>8463</v>
      </c>
      <c r="AF1618" t="s">
        <v>20</v>
      </c>
      <c r="AG1618" t="s">
        <v>21</v>
      </c>
      <c r="AH1618">
        <v>5978</v>
      </c>
      <c r="AI1618">
        <v>1</v>
      </c>
      <c r="AJ1618">
        <v>5540</v>
      </c>
      <c r="AO1618" t="s">
        <v>8462</v>
      </c>
      <c r="AS1618" t="s">
        <v>26</v>
      </c>
      <c r="AU1618">
        <v>5978</v>
      </c>
      <c r="AV1618">
        <v>5978</v>
      </c>
      <c r="AW1618">
        <v>5978</v>
      </c>
      <c r="AX1618">
        <v>1</v>
      </c>
      <c r="AY1618">
        <v>4</v>
      </c>
      <c r="AZ1618">
        <v>400</v>
      </c>
      <c r="BB1618">
        <v>748</v>
      </c>
      <c r="BG1618" t="s">
        <v>31</v>
      </c>
      <c r="BK1618" t="s">
        <v>31</v>
      </c>
      <c r="BL1618" t="s">
        <v>31</v>
      </c>
      <c r="BM1618" s="2">
        <v>42005</v>
      </c>
    </row>
    <row r="1619" spans="1:65">
      <c r="A1619">
        <v>108107</v>
      </c>
      <c r="B1619">
        <v>56551</v>
      </c>
      <c r="C1619" t="s">
        <v>1908</v>
      </c>
      <c r="D1619">
        <v>6551</v>
      </c>
      <c r="E1619" t="s">
        <v>1908</v>
      </c>
      <c r="F1619" t="s">
        <v>8464</v>
      </c>
      <c r="G1619">
        <v>9</v>
      </c>
      <c r="I1619" t="s">
        <v>8465</v>
      </c>
      <c r="J1619" t="s">
        <v>6883</v>
      </c>
      <c r="K1619" t="s">
        <v>397</v>
      </c>
      <c r="M1619">
        <v>3079400</v>
      </c>
      <c r="N1619">
        <v>1.1000000000000001</v>
      </c>
      <c r="O1619">
        <v>3387.34</v>
      </c>
      <c r="Q1619" t="s">
        <v>2874</v>
      </c>
      <c r="R1619" s="2">
        <v>44927</v>
      </c>
      <c r="S1619">
        <v>5510</v>
      </c>
      <c r="T1619" s="2">
        <v>44562</v>
      </c>
      <c r="U1619" t="s">
        <v>6990</v>
      </c>
      <c r="V1619" t="s">
        <v>6991</v>
      </c>
      <c r="W1619">
        <v>0</v>
      </c>
      <c r="Y1619">
        <v>204</v>
      </c>
      <c r="Z1619" s="2">
        <v>42370</v>
      </c>
      <c r="AE1619" t="s">
        <v>8465</v>
      </c>
      <c r="AF1619" t="s">
        <v>20</v>
      </c>
      <c r="AG1619" t="s">
        <v>21</v>
      </c>
      <c r="AH1619">
        <v>5980</v>
      </c>
      <c r="AI1619">
        <v>1</v>
      </c>
      <c r="AJ1619">
        <v>5540</v>
      </c>
      <c r="AO1619" t="s">
        <v>8464</v>
      </c>
      <c r="AS1619" t="s">
        <v>26</v>
      </c>
      <c r="AU1619">
        <v>5980</v>
      </c>
      <c r="AV1619">
        <v>5980</v>
      </c>
      <c r="AW1619">
        <v>5980</v>
      </c>
      <c r="AX1619">
        <v>1</v>
      </c>
      <c r="AY1619">
        <v>1</v>
      </c>
      <c r="AZ1619">
        <v>400</v>
      </c>
      <c r="BB1619">
        <v>748</v>
      </c>
      <c r="BG1619" t="s">
        <v>31</v>
      </c>
      <c r="BK1619" t="s">
        <v>31</v>
      </c>
      <c r="BL1619" t="s">
        <v>31</v>
      </c>
      <c r="BM1619" s="2">
        <v>42370</v>
      </c>
    </row>
    <row r="1620" spans="1:65">
      <c r="A1620">
        <v>108142</v>
      </c>
      <c r="B1620">
        <v>56551</v>
      </c>
      <c r="C1620" t="s">
        <v>1908</v>
      </c>
      <c r="D1620">
        <v>6551</v>
      </c>
      <c r="E1620" t="s">
        <v>1908</v>
      </c>
      <c r="F1620" t="s">
        <v>8466</v>
      </c>
      <c r="G1620">
        <v>6</v>
      </c>
      <c r="I1620" t="s">
        <v>8467</v>
      </c>
      <c r="J1620" t="s">
        <v>6883</v>
      </c>
      <c r="K1620" t="s">
        <v>1834</v>
      </c>
      <c r="M1620">
        <v>311300</v>
      </c>
      <c r="N1620">
        <v>1.1000000000000001</v>
      </c>
      <c r="O1620">
        <v>342.43</v>
      </c>
      <c r="Q1620" t="s">
        <v>2878</v>
      </c>
      <c r="R1620" s="2">
        <v>44927</v>
      </c>
      <c r="S1620">
        <v>5510</v>
      </c>
      <c r="T1620" s="2">
        <v>44562</v>
      </c>
      <c r="U1620" t="s">
        <v>6990</v>
      </c>
      <c r="V1620" t="s">
        <v>6991</v>
      </c>
      <c r="W1620">
        <v>0</v>
      </c>
      <c r="Y1620">
        <v>204</v>
      </c>
      <c r="Z1620" s="2">
        <v>42621</v>
      </c>
      <c r="AC1620" s="2">
        <v>44812</v>
      </c>
      <c r="AE1620" t="s">
        <v>8467</v>
      </c>
      <c r="AF1620" t="s">
        <v>20</v>
      </c>
      <c r="AG1620" t="s">
        <v>21</v>
      </c>
      <c r="AH1620">
        <v>5982</v>
      </c>
      <c r="AI1620">
        <v>1</v>
      </c>
      <c r="AJ1620">
        <v>5540</v>
      </c>
      <c r="AO1620" t="s">
        <v>8466</v>
      </c>
      <c r="AS1620" t="s">
        <v>26</v>
      </c>
      <c r="AU1620">
        <v>5982</v>
      </c>
      <c r="AV1620">
        <v>5982</v>
      </c>
      <c r="AW1620">
        <v>5982</v>
      </c>
      <c r="AX1620">
        <v>1</v>
      </c>
      <c r="AY1620">
        <v>1</v>
      </c>
      <c r="AZ1620">
        <v>400</v>
      </c>
      <c r="BB1620">
        <v>748</v>
      </c>
      <c r="BG1620" t="s">
        <v>31</v>
      </c>
      <c r="BK1620" t="s">
        <v>31</v>
      </c>
      <c r="BL1620" t="s">
        <v>31</v>
      </c>
      <c r="BM1620" s="2">
        <v>42621</v>
      </c>
    </row>
    <row r="1621" spans="1:65">
      <c r="A1621">
        <v>108143</v>
      </c>
      <c r="B1621">
        <v>56551</v>
      </c>
      <c r="C1621" t="s">
        <v>1908</v>
      </c>
      <c r="D1621">
        <v>6551</v>
      </c>
      <c r="E1621" t="s">
        <v>1908</v>
      </c>
      <c r="F1621" t="s">
        <v>7531</v>
      </c>
      <c r="G1621">
        <v>76</v>
      </c>
      <c r="I1621" t="s">
        <v>8468</v>
      </c>
      <c r="J1621" t="s">
        <v>6883</v>
      </c>
      <c r="K1621" t="s">
        <v>1834</v>
      </c>
      <c r="M1621">
        <v>218000</v>
      </c>
      <c r="N1621">
        <v>1.1000000000000001</v>
      </c>
      <c r="O1621">
        <v>239.8</v>
      </c>
      <c r="Q1621" t="s">
        <v>1681</v>
      </c>
      <c r="R1621" s="2">
        <v>44927</v>
      </c>
      <c r="S1621">
        <v>5510</v>
      </c>
      <c r="T1621" s="2">
        <v>44562</v>
      </c>
      <c r="U1621" t="s">
        <v>6921</v>
      </c>
      <c r="V1621" t="s">
        <v>7732</v>
      </c>
      <c r="W1621">
        <v>0</v>
      </c>
      <c r="Y1621">
        <v>204</v>
      </c>
      <c r="Z1621" s="2">
        <v>42620</v>
      </c>
      <c r="AC1621" s="2">
        <v>44811</v>
      </c>
      <c r="AE1621" t="s">
        <v>8468</v>
      </c>
      <c r="AF1621" t="s">
        <v>20</v>
      </c>
      <c r="AG1621" t="s">
        <v>21</v>
      </c>
      <c r="AH1621">
        <v>5983</v>
      </c>
      <c r="AI1621">
        <v>1</v>
      </c>
      <c r="AJ1621">
        <v>5540</v>
      </c>
      <c r="AO1621" t="s">
        <v>7531</v>
      </c>
      <c r="AS1621" t="s">
        <v>26</v>
      </c>
      <c r="AU1621">
        <v>5983</v>
      </c>
      <c r="AV1621">
        <v>5983</v>
      </c>
      <c r="AW1621">
        <v>5983</v>
      </c>
      <c r="AX1621">
        <v>1</v>
      </c>
      <c r="AY1621">
        <v>1</v>
      </c>
      <c r="AZ1621">
        <v>400</v>
      </c>
      <c r="BB1621">
        <v>748</v>
      </c>
      <c r="BG1621" t="s">
        <v>31</v>
      </c>
      <c r="BK1621" t="s">
        <v>31</v>
      </c>
      <c r="BL1621" t="s">
        <v>31</v>
      </c>
      <c r="BM1621" s="2">
        <v>42620</v>
      </c>
    </row>
    <row r="1622" spans="1:65">
      <c r="A1622" t="s">
        <v>3622</v>
      </c>
      <c r="B1622">
        <v>56551</v>
      </c>
      <c r="C1622" t="s">
        <v>1908</v>
      </c>
      <c r="D1622">
        <v>6551</v>
      </c>
      <c r="E1622" t="s">
        <v>1908</v>
      </c>
      <c r="F1622" t="s">
        <v>8024</v>
      </c>
      <c r="G1622">
        <v>24</v>
      </c>
      <c r="I1622" t="s">
        <v>8025</v>
      </c>
      <c r="J1622" t="s">
        <v>6883</v>
      </c>
      <c r="K1622" t="s">
        <v>358</v>
      </c>
      <c r="M1622">
        <v>4604700</v>
      </c>
      <c r="N1622">
        <v>1.1000000000000001</v>
      </c>
      <c r="O1622">
        <v>5065.17</v>
      </c>
      <c r="Q1622" t="s">
        <v>3623</v>
      </c>
      <c r="R1622" s="2">
        <v>44927</v>
      </c>
      <c r="S1622">
        <v>5510</v>
      </c>
      <c r="T1622" s="2">
        <v>44562</v>
      </c>
      <c r="U1622" t="s">
        <v>6990</v>
      </c>
      <c r="V1622" t="s">
        <v>6991</v>
      </c>
      <c r="W1622">
        <v>0</v>
      </c>
      <c r="Y1622">
        <v>204</v>
      </c>
      <c r="Z1622" s="2">
        <v>42005</v>
      </c>
      <c r="AC1622" s="2">
        <v>45629</v>
      </c>
      <c r="AE1622" t="s">
        <v>8025</v>
      </c>
      <c r="AF1622" t="s">
        <v>20</v>
      </c>
      <c r="AG1622" t="s">
        <v>21</v>
      </c>
      <c r="AH1622">
        <v>5984</v>
      </c>
      <c r="AI1622">
        <v>1</v>
      </c>
      <c r="AJ1622">
        <v>5540</v>
      </c>
      <c r="AO1622" t="s">
        <v>8024</v>
      </c>
      <c r="AS1622" t="s">
        <v>26</v>
      </c>
      <c r="AU1622">
        <v>5984</v>
      </c>
      <c r="AV1622">
        <v>5984</v>
      </c>
      <c r="AW1622">
        <v>5984</v>
      </c>
      <c r="AX1622">
        <v>1</v>
      </c>
      <c r="AY1622">
        <v>1</v>
      </c>
      <c r="AZ1622">
        <v>400</v>
      </c>
      <c r="BB1622">
        <v>748</v>
      </c>
      <c r="BG1622" t="s">
        <v>31</v>
      </c>
      <c r="BK1622" t="s">
        <v>31</v>
      </c>
      <c r="BL1622" t="s">
        <v>31</v>
      </c>
      <c r="BM1622" s="2">
        <v>42005</v>
      </c>
    </row>
    <row r="1623" spans="1:65">
      <c r="A1623">
        <v>108262</v>
      </c>
      <c r="B1623">
        <v>56551</v>
      </c>
      <c r="C1623" t="s">
        <v>1908</v>
      </c>
      <c r="D1623">
        <v>6551</v>
      </c>
      <c r="E1623" t="s">
        <v>1908</v>
      </c>
      <c r="F1623" t="s">
        <v>8469</v>
      </c>
      <c r="G1623">
        <v>82</v>
      </c>
      <c r="H1623" t="s">
        <v>8470</v>
      </c>
      <c r="I1623" t="s">
        <v>8386</v>
      </c>
      <c r="J1623" t="s">
        <v>6883</v>
      </c>
      <c r="K1623" t="s">
        <v>240</v>
      </c>
      <c r="M1623">
        <v>16590700</v>
      </c>
      <c r="N1623">
        <v>1.1000000000000001</v>
      </c>
      <c r="O1623">
        <v>18249.77</v>
      </c>
      <c r="Q1623" t="s">
        <v>2885</v>
      </c>
      <c r="R1623" s="2">
        <v>44927</v>
      </c>
      <c r="S1623">
        <v>5510</v>
      </c>
      <c r="T1623" s="2">
        <v>44562</v>
      </c>
      <c r="U1623" t="s">
        <v>6990</v>
      </c>
      <c r="V1623" t="s">
        <v>6991</v>
      </c>
      <c r="W1623">
        <v>0</v>
      </c>
      <c r="Y1623">
        <v>204</v>
      </c>
      <c r="Z1623" s="2">
        <v>42811</v>
      </c>
      <c r="AE1623" t="s">
        <v>8386</v>
      </c>
      <c r="AF1623" t="s">
        <v>20</v>
      </c>
      <c r="AG1623" t="s">
        <v>21</v>
      </c>
      <c r="AH1623">
        <v>5986</v>
      </c>
      <c r="AI1623">
        <v>1</v>
      </c>
      <c r="AJ1623">
        <v>5540</v>
      </c>
      <c r="AO1623" t="s">
        <v>8385</v>
      </c>
      <c r="AS1623" t="s">
        <v>26</v>
      </c>
      <c r="AU1623">
        <v>5986</v>
      </c>
      <c r="AV1623">
        <v>5986</v>
      </c>
      <c r="AW1623">
        <v>5986</v>
      </c>
      <c r="AX1623">
        <v>1</v>
      </c>
      <c r="AY1623">
        <v>1</v>
      </c>
      <c r="AZ1623">
        <v>400</v>
      </c>
      <c r="BB1623">
        <v>748</v>
      </c>
      <c r="BE1623" t="s">
        <v>2887</v>
      </c>
      <c r="BF1623" t="s">
        <v>2887</v>
      </c>
      <c r="BG1623" t="s">
        <v>31</v>
      </c>
      <c r="BK1623" t="s">
        <v>31</v>
      </c>
      <c r="BL1623" t="s">
        <v>31</v>
      </c>
      <c r="BM1623" s="2">
        <v>42811</v>
      </c>
    </row>
    <row r="1624" spans="1:65">
      <c r="A1624">
        <v>108387</v>
      </c>
      <c r="B1624">
        <v>56551</v>
      </c>
      <c r="C1624" t="s">
        <v>1908</v>
      </c>
      <c r="D1624">
        <v>6551</v>
      </c>
      <c r="E1624" t="s">
        <v>1908</v>
      </c>
      <c r="F1624" t="s">
        <v>8471</v>
      </c>
      <c r="G1624">
        <v>156</v>
      </c>
      <c r="I1624" t="s">
        <v>8472</v>
      </c>
      <c r="J1624" t="s">
        <v>6883</v>
      </c>
      <c r="K1624" t="s">
        <v>200</v>
      </c>
      <c r="M1624">
        <v>4450000</v>
      </c>
      <c r="N1624">
        <v>1.1000000000000001</v>
      </c>
      <c r="O1624">
        <v>4895</v>
      </c>
      <c r="Q1624" t="s">
        <v>2889</v>
      </c>
      <c r="R1624" s="2">
        <v>44927</v>
      </c>
      <c r="S1624">
        <v>5510</v>
      </c>
      <c r="T1624" s="2">
        <v>44537</v>
      </c>
      <c r="U1624" t="s">
        <v>6921</v>
      </c>
      <c r="V1624" t="s">
        <v>6922</v>
      </c>
      <c r="W1624">
        <v>0</v>
      </c>
      <c r="Y1624">
        <v>194</v>
      </c>
      <c r="Z1624" s="2">
        <v>42736</v>
      </c>
      <c r="AC1624" s="2">
        <v>46728</v>
      </c>
      <c r="AE1624" t="s">
        <v>8472</v>
      </c>
      <c r="AF1624" t="s">
        <v>20</v>
      </c>
      <c r="AG1624" t="s">
        <v>21</v>
      </c>
      <c r="AH1624">
        <v>5987</v>
      </c>
      <c r="AI1624">
        <v>1</v>
      </c>
      <c r="AJ1624">
        <v>5540</v>
      </c>
      <c r="AO1624" t="s">
        <v>8471</v>
      </c>
      <c r="AS1624" t="s">
        <v>26</v>
      </c>
      <c r="AU1624">
        <v>5987</v>
      </c>
      <c r="AV1624">
        <v>5987</v>
      </c>
      <c r="AW1624">
        <v>5987</v>
      </c>
      <c r="AX1624">
        <v>1</v>
      </c>
      <c r="AY1624">
        <v>1</v>
      </c>
      <c r="AZ1624">
        <v>400</v>
      </c>
      <c r="BB1624">
        <v>748</v>
      </c>
      <c r="BE1624" t="s">
        <v>2892</v>
      </c>
      <c r="BF1624" t="s">
        <v>2892</v>
      </c>
      <c r="BG1624" t="s">
        <v>31</v>
      </c>
      <c r="BK1624" t="s">
        <v>31</v>
      </c>
      <c r="BL1624" t="s">
        <v>31</v>
      </c>
      <c r="BM1624" s="2">
        <v>42736</v>
      </c>
    </row>
    <row r="1625" spans="1:65">
      <c r="A1625">
        <v>108387</v>
      </c>
      <c r="B1625">
        <v>56551</v>
      </c>
      <c r="C1625" t="s">
        <v>1908</v>
      </c>
      <c r="D1625">
        <v>6551</v>
      </c>
      <c r="E1625" t="s">
        <v>1908</v>
      </c>
      <c r="F1625" t="s">
        <v>8471</v>
      </c>
      <c r="G1625">
        <v>156</v>
      </c>
      <c r="I1625" t="s">
        <v>8473</v>
      </c>
      <c r="J1625" t="s">
        <v>6877</v>
      </c>
      <c r="K1625" t="s">
        <v>200</v>
      </c>
      <c r="M1625">
        <v>76500</v>
      </c>
      <c r="N1625">
        <v>1.1000000000000001</v>
      </c>
      <c r="O1625">
        <v>84.15</v>
      </c>
      <c r="Q1625" t="s">
        <v>2889</v>
      </c>
      <c r="R1625" s="2">
        <v>44927</v>
      </c>
      <c r="S1625">
        <v>5510</v>
      </c>
      <c r="T1625" s="2">
        <v>44537</v>
      </c>
      <c r="U1625" t="s">
        <v>6921</v>
      </c>
      <c r="V1625" t="s">
        <v>6922</v>
      </c>
      <c r="W1625">
        <v>0</v>
      </c>
      <c r="Y1625">
        <v>0</v>
      </c>
      <c r="Z1625" s="2">
        <v>42736</v>
      </c>
      <c r="AC1625" s="2">
        <v>46728</v>
      </c>
      <c r="AE1625" t="s">
        <v>8472</v>
      </c>
      <c r="AF1625" t="s">
        <v>20</v>
      </c>
      <c r="AG1625" t="s">
        <v>21</v>
      </c>
      <c r="AH1625">
        <v>5987</v>
      </c>
      <c r="AI1625">
        <v>1</v>
      </c>
      <c r="AJ1625">
        <v>5541</v>
      </c>
      <c r="AO1625" t="s">
        <v>8471</v>
      </c>
      <c r="AS1625" t="s">
        <v>26</v>
      </c>
      <c r="AU1625">
        <v>5987</v>
      </c>
      <c r="AV1625">
        <v>5987</v>
      </c>
      <c r="AW1625">
        <v>5987</v>
      </c>
      <c r="AX1625">
        <v>2</v>
      </c>
      <c r="AY1625">
        <v>2</v>
      </c>
      <c r="AZ1625">
        <v>400</v>
      </c>
      <c r="BB1625">
        <v>748</v>
      </c>
      <c r="BE1625" t="s">
        <v>2892</v>
      </c>
      <c r="BF1625" t="s">
        <v>2892</v>
      </c>
      <c r="BG1625" t="s">
        <v>31</v>
      </c>
      <c r="BK1625" t="s">
        <v>31</v>
      </c>
      <c r="BL1625" t="s">
        <v>31</v>
      </c>
      <c r="BM1625" s="2">
        <v>42736</v>
      </c>
    </row>
    <row r="1626" spans="1:65">
      <c r="A1626" t="s">
        <v>3632</v>
      </c>
      <c r="B1626">
        <v>56551</v>
      </c>
      <c r="C1626" t="s">
        <v>1908</v>
      </c>
      <c r="D1626">
        <v>6551</v>
      </c>
      <c r="E1626" t="s">
        <v>1908</v>
      </c>
      <c r="F1626" t="s">
        <v>8034</v>
      </c>
      <c r="G1626">
        <v>111</v>
      </c>
      <c r="I1626" t="s">
        <v>8035</v>
      </c>
      <c r="J1626" t="s">
        <v>6883</v>
      </c>
      <c r="K1626" t="s">
        <v>206</v>
      </c>
      <c r="M1626">
        <v>722900</v>
      </c>
      <c r="N1626">
        <v>1.1000000000000001</v>
      </c>
      <c r="O1626">
        <v>795.19</v>
      </c>
      <c r="Q1626" t="s">
        <v>3633</v>
      </c>
      <c r="R1626" s="2">
        <v>44927</v>
      </c>
      <c r="S1626">
        <v>5510</v>
      </c>
      <c r="T1626" s="2">
        <v>44562</v>
      </c>
      <c r="U1626" t="s">
        <v>6990</v>
      </c>
      <c r="V1626" t="s">
        <v>6991</v>
      </c>
      <c r="W1626">
        <v>0</v>
      </c>
      <c r="Y1626">
        <v>204</v>
      </c>
      <c r="Z1626" s="2">
        <v>42005</v>
      </c>
      <c r="AE1626" t="s">
        <v>8035</v>
      </c>
      <c r="AF1626" t="s">
        <v>20</v>
      </c>
      <c r="AG1626" t="s">
        <v>21</v>
      </c>
      <c r="AH1626">
        <v>5989</v>
      </c>
      <c r="AI1626">
        <v>1</v>
      </c>
      <c r="AJ1626">
        <v>5540</v>
      </c>
      <c r="AO1626" t="s">
        <v>8034</v>
      </c>
      <c r="AS1626" t="s">
        <v>26</v>
      </c>
      <c r="AU1626">
        <v>5989</v>
      </c>
      <c r="AV1626">
        <v>5989</v>
      </c>
      <c r="AW1626">
        <v>5989</v>
      </c>
      <c r="AX1626">
        <v>1</v>
      </c>
      <c r="AY1626">
        <v>1</v>
      </c>
      <c r="AZ1626">
        <v>400</v>
      </c>
      <c r="BB1626">
        <v>748</v>
      </c>
      <c r="BG1626" t="s">
        <v>31</v>
      </c>
      <c r="BK1626" t="s">
        <v>31</v>
      </c>
      <c r="BL1626" t="s">
        <v>31</v>
      </c>
      <c r="BM1626" s="2">
        <v>42005</v>
      </c>
    </row>
    <row r="1627" spans="1:65">
      <c r="A1627" t="s">
        <v>3697</v>
      </c>
      <c r="B1627">
        <v>56551</v>
      </c>
      <c r="C1627" t="s">
        <v>1908</v>
      </c>
      <c r="D1627">
        <v>6551</v>
      </c>
      <c r="E1627" t="s">
        <v>1908</v>
      </c>
      <c r="F1627" t="s">
        <v>8474</v>
      </c>
      <c r="G1627">
        <v>13</v>
      </c>
      <c r="I1627" t="s">
        <v>8475</v>
      </c>
      <c r="J1627" t="s">
        <v>6883</v>
      </c>
      <c r="K1627" t="s">
        <v>200</v>
      </c>
      <c r="M1627">
        <v>344200</v>
      </c>
      <c r="N1627">
        <v>1.1000000000000001</v>
      </c>
      <c r="O1627">
        <v>378.62</v>
      </c>
      <c r="Q1627" t="s">
        <v>3698</v>
      </c>
      <c r="R1627" s="2">
        <v>44927</v>
      </c>
      <c r="S1627">
        <v>5510</v>
      </c>
      <c r="T1627" s="2">
        <v>44562</v>
      </c>
      <c r="U1627" t="s">
        <v>6990</v>
      </c>
      <c r="V1627" t="s">
        <v>6991</v>
      </c>
      <c r="W1627">
        <v>0</v>
      </c>
      <c r="Y1627">
        <v>204</v>
      </c>
      <c r="Z1627" s="2">
        <v>42005</v>
      </c>
      <c r="AE1627" t="s">
        <v>8475</v>
      </c>
      <c r="AF1627" t="s">
        <v>20</v>
      </c>
      <c r="AG1627" t="s">
        <v>21</v>
      </c>
      <c r="AH1627">
        <v>5991</v>
      </c>
      <c r="AI1627">
        <v>1</v>
      </c>
      <c r="AJ1627">
        <v>5540</v>
      </c>
      <c r="AO1627" t="s">
        <v>8474</v>
      </c>
      <c r="AS1627" t="s">
        <v>26</v>
      </c>
      <c r="AU1627">
        <v>5991</v>
      </c>
      <c r="AV1627">
        <v>5991</v>
      </c>
      <c r="AW1627">
        <v>5991</v>
      </c>
      <c r="AX1627">
        <v>1</v>
      </c>
      <c r="AY1627">
        <v>2</v>
      </c>
      <c r="AZ1627">
        <v>400</v>
      </c>
      <c r="BB1627">
        <v>748</v>
      </c>
      <c r="BE1627" t="s">
        <v>3701</v>
      </c>
      <c r="BF1627" t="s">
        <v>3701</v>
      </c>
      <c r="BG1627" t="s">
        <v>31</v>
      </c>
      <c r="BK1627" t="s">
        <v>31</v>
      </c>
      <c r="BL1627" t="s">
        <v>31</v>
      </c>
      <c r="BM1627" s="2">
        <v>42005</v>
      </c>
    </row>
    <row r="1628" spans="1:65">
      <c r="A1628">
        <v>106547</v>
      </c>
      <c r="B1628">
        <v>56551</v>
      </c>
      <c r="C1628" t="s">
        <v>1908</v>
      </c>
      <c r="D1628">
        <v>6551</v>
      </c>
      <c r="E1628" t="s">
        <v>1908</v>
      </c>
      <c r="F1628" t="s">
        <v>8476</v>
      </c>
      <c r="G1628">
        <v>48</v>
      </c>
      <c r="H1628">
        <v>-50</v>
      </c>
      <c r="I1628" t="s">
        <v>8477</v>
      </c>
      <c r="J1628" t="s">
        <v>6883</v>
      </c>
      <c r="K1628" t="s">
        <v>479</v>
      </c>
      <c r="M1628">
        <v>3341100</v>
      </c>
      <c r="N1628">
        <v>1.1000000000000001</v>
      </c>
      <c r="O1628">
        <v>3675.21</v>
      </c>
      <c r="Q1628" t="s">
        <v>2667</v>
      </c>
      <c r="R1628" s="2">
        <v>44927</v>
      </c>
      <c r="S1628">
        <v>5510</v>
      </c>
      <c r="T1628" s="2">
        <v>44652</v>
      </c>
      <c r="U1628" t="s">
        <v>6921</v>
      </c>
      <c r="V1628" t="s">
        <v>7732</v>
      </c>
      <c r="W1628">
        <v>0</v>
      </c>
      <c r="Y1628">
        <v>204</v>
      </c>
      <c r="Z1628" s="2">
        <v>42005</v>
      </c>
      <c r="AE1628" t="s">
        <v>8477</v>
      </c>
      <c r="AF1628" t="s">
        <v>20</v>
      </c>
      <c r="AG1628" t="s">
        <v>21</v>
      </c>
      <c r="AH1628">
        <v>5992</v>
      </c>
      <c r="AI1628">
        <v>1</v>
      </c>
      <c r="AJ1628">
        <v>5540</v>
      </c>
      <c r="AO1628" t="s">
        <v>8476</v>
      </c>
      <c r="AS1628" t="s">
        <v>26</v>
      </c>
      <c r="AU1628">
        <v>5992</v>
      </c>
      <c r="AV1628">
        <v>5992</v>
      </c>
      <c r="AW1628">
        <v>5992</v>
      </c>
      <c r="AX1628">
        <v>1</v>
      </c>
      <c r="AY1628">
        <v>1</v>
      </c>
      <c r="AZ1628">
        <v>400</v>
      </c>
      <c r="BB1628">
        <v>748</v>
      </c>
      <c r="BE1628" t="s">
        <v>2670</v>
      </c>
      <c r="BF1628" t="s">
        <v>2670</v>
      </c>
      <c r="BG1628" t="s">
        <v>31</v>
      </c>
      <c r="BK1628" t="s">
        <v>31</v>
      </c>
      <c r="BL1628" t="s">
        <v>31</v>
      </c>
      <c r="BM1628" s="2">
        <v>42005</v>
      </c>
    </row>
    <row r="1629" spans="1:65">
      <c r="A1629">
        <v>108563</v>
      </c>
      <c r="B1629">
        <v>56551</v>
      </c>
      <c r="C1629" t="s">
        <v>1908</v>
      </c>
      <c r="D1629">
        <v>6551</v>
      </c>
      <c r="E1629" t="s">
        <v>1908</v>
      </c>
      <c r="F1629" t="s">
        <v>8478</v>
      </c>
      <c r="G1629">
        <v>19</v>
      </c>
      <c r="H1629">
        <v>-21</v>
      </c>
      <c r="I1629" t="s">
        <v>8479</v>
      </c>
      <c r="J1629" t="s">
        <v>6883</v>
      </c>
      <c r="K1629" t="s">
        <v>501</v>
      </c>
      <c r="M1629">
        <v>3257400</v>
      </c>
      <c r="N1629">
        <v>1.1000000000000001</v>
      </c>
      <c r="O1629">
        <v>3583.14</v>
      </c>
      <c r="Q1629" t="s">
        <v>2895</v>
      </c>
      <c r="R1629" s="2">
        <v>44927</v>
      </c>
      <c r="S1629">
        <v>5510</v>
      </c>
      <c r="T1629" s="2">
        <v>44562</v>
      </c>
      <c r="U1629" t="s">
        <v>6990</v>
      </c>
      <c r="V1629" t="s">
        <v>6991</v>
      </c>
      <c r="W1629">
        <v>0</v>
      </c>
      <c r="Y1629">
        <v>204</v>
      </c>
      <c r="Z1629" s="2">
        <v>43101</v>
      </c>
      <c r="AF1629" t="s">
        <v>20</v>
      </c>
      <c r="AG1629" t="s">
        <v>21</v>
      </c>
      <c r="AH1629">
        <v>5993</v>
      </c>
      <c r="AI1629">
        <v>1</v>
      </c>
      <c r="AJ1629">
        <v>5540</v>
      </c>
      <c r="AO1629" t="s">
        <v>8478</v>
      </c>
      <c r="AS1629" t="s">
        <v>26</v>
      </c>
      <c r="AU1629">
        <v>5993</v>
      </c>
      <c r="AV1629">
        <v>5993</v>
      </c>
      <c r="AW1629">
        <v>5993</v>
      </c>
      <c r="AX1629">
        <v>1</v>
      </c>
      <c r="AY1629">
        <v>1</v>
      </c>
      <c r="AZ1629">
        <v>400</v>
      </c>
      <c r="BB1629">
        <v>748</v>
      </c>
      <c r="BG1629" t="s">
        <v>31</v>
      </c>
      <c r="BK1629" t="s">
        <v>31</v>
      </c>
      <c r="BL1629" t="s">
        <v>31</v>
      </c>
      <c r="BM1629" s="2">
        <v>43101</v>
      </c>
    </row>
    <row r="1630" spans="1:65">
      <c r="A1630">
        <v>109662</v>
      </c>
      <c r="B1630">
        <v>56551</v>
      </c>
      <c r="C1630" t="s">
        <v>1908</v>
      </c>
      <c r="D1630">
        <v>6551</v>
      </c>
      <c r="E1630" t="s">
        <v>1908</v>
      </c>
      <c r="F1630" t="s">
        <v>7733</v>
      </c>
      <c r="G1630">
        <v>73</v>
      </c>
      <c r="I1630" t="s">
        <v>7734</v>
      </c>
      <c r="J1630" t="s">
        <v>6883</v>
      </c>
      <c r="K1630" t="s">
        <v>397</v>
      </c>
      <c r="M1630">
        <v>7588400</v>
      </c>
      <c r="N1630">
        <v>1.1000000000000001</v>
      </c>
      <c r="O1630">
        <v>8347.24</v>
      </c>
      <c r="Q1630" t="s">
        <v>2899</v>
      </c>
      <c r="R1630" s="2">
        <v>44927</v>
      </c>
      <c r="S1630">
        <v>5510</v>
      </c>
      <c r="T1630" s="2">
        <v>44562</v>
      </c>
      <c r="U1630" t="s">
        <v>6990</v>
      </c>
      <c r="V1630" t="s">
        <v>6991</v>
      </c>
      <c r="W1630">
        <v>0</v>
      </c>
      <c r="Y1630">
        <v>204</v>
      </c>
      <c r="Z1630" s="2">
        <v>42736</v>
      </c>
      <c r="AE1630" t="s">
        <v>7734</v>
      </c>
      <c r="AF1630" t="s">
        <v>20</v>
      </c>
      <c r="AG1630" t="s">
        <v>21</v>
      </c>
      <c r="AH1630">
        <v>5994</v>
      </c>
      <c r="AI1630">
        <v>1</v>
      </c>
      <c r="AJ1630">
        <v>5540</v>
      </c>
      <c r="AO1630" t="s">
        <v>7733</v>
      </c>
      <c r="AS1630" t="s">
        <v>26</v>
      </c>
      <c r="AU1630">
        <v>5994</v>
      </c>
      <c r="AV1630">
        <v>5994</v>
      </c>
      <c r="AW1630">
        <v>5994</v>
      </c>
      <c r="AX1630">
        <v>1</v>
      </c>
      <c r="AY1630">
        <v>1</v>
      </c>
      <c r="AZ1630">
        <v>400</v>
      </c>
      <c r="BB1630">
        <v>748</v>
      </c>
      <c r="BG1630" t="s">
        <v>31</v>
      </c>
      <c r="BK1630" t="s">
        <v>31</v>
      </c>
      <c r="BL1630" t="s">
        <v>31</v>
      </c>
      <c r="BM1630" s="2">
        <v>42736</v>
      </c>
    </row>
    <row r="1631" spans="1:65">
      <c r="A1631">
        <v>109669</v>
      </c>
      <c r="B1631">
        <v>56551</v>
      </c>
      <c r="C1631" t="s">
        <v>1908</v>
      </c>
      <c r="D1631">
        <v>6551</v>
      </c>
      <c r="E1631" t="s">
        <v>1908</v>
      </c>
      <c r="F1631" t="s">
        <v>7570</v>
      </c>
      <c r="G1631">
        <v>7</v>
      </c>
      <c r="H1631">
        <v>-9</v>
      </c>
      <c r="I1631" t="s">
        <v>7572</v>
      </c>
      <c r="J1631" t="s">
        <v>6877</v>
      </c>
      <c r="K1631" t="s">
        <v>43</v>
      </c>
      <c r="M1631">
        <v>1570200</v>
      </c>
      <c r="N1631">
        <v>1.1000000000000001</v>
      </c>
      <c r="O1631">
        <v>1727.22</v>
      </c>
      <c r="Q1631" t="s">
        <v>2903</v>
      </c>
      <c r="R1631" s="2">
        <v>44927</v>
      </c>
      <c r="S1631">
        <v>5510</v>
      </c>
      <c r="T1631" s="2">
        <v>44562</v>
      </c>
      <c r="U1631" t="s">
        <v>6990</v>
      </c>
      <c r="V1631" t="s">
        <v>6991</v>
      </c>
      <c r="W1631">
        <v>0</v>
      </c>
      <c r="Y1631">
        <v>204</v>
      </c>
      <c r="Z1631" s="2">
        <v>43101</v>
      </c>
      <c r="AE1631" t="s">
        <v>7572</v>
      </c>
      <c r="AF1631" t="s">
        <v>20</v>
      </c>
      <c r="AG1631" t="s">
        <v>21</v>
      </c>
      <c r="AH1631">
        <v>5995</v>
      </c>
      <c r="AI1631">
        <v>1</v>
      </c>
      <c r="AJ1631">
        <v>5541</v>
      </c>
      <c r="AO1631" t="s">
        <v>7570</v>
      </c>
      <c r="AS1631" t="s">
        <v>26</v>
      </c>
      <c r="AU1631">
        <v>5995</v>
      </c>
      <c r="AV1631">
        <v>5995</v>
      </c>
      <c r="AW1631">
        <v>5995</v>
      </c>
      <c r="AX1631">
        <v>1</v>
      </c>
      <c r="AY1631">
        <v>1</v>
      </c>
      <c r="AZ1631">
        <v>400</v>
      </c>
      <c r="BB1631">
        <v>748</v>
      </c>
      <c r="BG1631" t="s">
        <v>31</v>
      </c>
      <c r="BK1631" t="s">
        <v>31</v>
      </c>
      <c r="BL1631" t="s">
        <v>31</v>
      </c>
      <c r="BM1631" s="2">
        <v>43101</v>
      </c>
    </row>
    <row r="1632" spans="1:65">
      <c r="A1632">
        <v>89031</v>
      </c>
      <c r="B1632">
        <v>56551</v>
      </c>
      <c r="C1632" t="s">
        <v>1908</v>
      </c>
      <c r="D1632">
        <v>6551</v>
      </c>
      <c r="E1632" t="s">
        <v>1908</v>
      </c>
      <c r="F1632" t="s">
        <v>8480</v>
      </c>
      <c r="G1632">
        <v>36</v>
      </c>
      <c r="H1632">
        <v>-38</v>
      </c>
      <c r="I1632" t="s">
        <v>8481</v>
      </c>
      <c r="J1632" t="s">
        <v>6883</v>
      </c>
      <c r="K1632" t="s">
        <v>494</v>
      </c>
      <c r="M1632">
        <v>3977500</v>
      </c>
      <c r="N1632">
        <v>1.1000000000000001</v>
      </c>
      <c r="O1632">
        <v>4375.25</v>
      </c>
      <c r="Q1632" t="s">
        <v>2406</v>
      </c>
      <c r="R1632" s="2">
        <v>44927</v>
      </c>
      <c r="S1632">
        <v>5510</v>
      </c>
      <c r="T1632" s="2">
        <v>44562</v>
      </c>
      <c r="U1632" t="s">
        <v>6990</v>
      </c>
      <c r="V1632" t="s">
        <v>6991</v>
      </c>
      <c r="W1632">
        <v>0</v>
      </c>
      <c r="Y1632">
        <v>204</v>
      </c>
      <c r="Z1632" s="2">
        <v>42005</v>
      </c>
      <c r="AE1632" t="s">
        <v>8481</v>
      </c>
      <c r="AF1632" t="s">
        <v>20</v>
      </c>
      <c r="AG1632" t="s">
        <v>21</v>
      </c>
      <c r="AH1632">
        <v>5996</v>
      </c>
      <c r="AI1632">
        <v>1</v>
      </c>
      <c r="AJ1632">
        <v>5540</v>
      </c>
      <c r="AO1632" t="s">
        <v>8480</v>
      </c>
      <c r="AS1632" t="s">
        <v>26</v>
      </c>
      <c r="AU1632">
        <v>5996</v>
      </c>
      <c r="AV1632">
        <v>5996</v>
      </c>
      <c r="AW1632">
        <v>5996</v>
      </c>
      <c r="AX1632">
        <v>1</v>
      </c>
      <c r="AY1632">
        <v>2</v>
      </c>
      <c r="AZ1632">
        <v>400</v>
      </c>
      <c r="BB1632">
        <v>748</v>
      </c>
      <c r="BG1632" t="s">
        <v>31</v>
      </c>
      <c r="BK1632" t="s">
        <v>31</v>
      </c>
      <c r="BL1632" t="s">
        <v>31</v>
      </c>
      <c r="BM1632" s="2">
        <v>42005</v>
      </c>
    </row>
    <row r="1633" spans="1:65">
      <c r="A1633">
        <v>109778</v>
      </c>
      <c r="B1633">
        <v>56551</v>
      </c>
      <c r="C1633" t="s">
        <v>1908</v>
      </c>
      <c r="D1633">
        <v>6551</v>
      </c>
      <c r="E1633" t="s">
        <v>1908</v>
      </c>
      <c r="F1633" t="s">
        <v>7276</v>
      </c>
      <c r="G1633">
        <v>22</v>
      </c>
      <c r="I1633" t="s">
        <v>7608</v>
      </c>
      <c r="J1633" t="s">
        <v>6883</v>
      </c>
      <c r="K1633" t="s">
        <v>498</v>
      </c>
      <c r="M1633">
        <v>600300</v>
      </c>
      <c r="N1633">
        <v>1.1000000000000001</v>
      </c>
      <c r="O1633">
        <v>660.33</v>
      </c>
      <c r="Q1633" t="s">
        <v>2906</v>
      </c>
      <c r="R1633" s="2">
        <v>44927</v>
      </c>
      <c r="S1633">
        <v>5510</v>
      </c>
      <c r="T1633" s="2">
        <v>44562</v>
      </c>
      <c r="U1633" t="s">
        <v>6990</v>
      </c>
      <c r="V1633" t="s">
        <v>6991</v>
      </c>
      <c r="W1633">
        <v>0</v>
      </c>
      <c r="Y1633">
        <v>204</v>
      </c>
      <c r="Z1633" s="2">
        <v>43174</v>
      </c>
      <c r="AE1633" t="s">
        <v>7608</v>
      </c>
      <c r="AF1633" t="s">
        <v>20</v>
      </c>
      <c r="AG1633" t="s">
        <v>21</v>
      </c>
      <c r="AH1633">
        <v>5997</v>
      </c>
      <c r="AI1633">
        <v>1</v>
      </c>
      <c r="AJ1633">
        <v>5540</v>
      </c>
      <c r="AO1633" t="s">
        <v>7276</v>
      </c>
      <c r="AS1633" t="s">
        <v>26</v>
      </c>
      <c r="AU1633">
        <v>5997</v>
      </c>
      <c r="AV1633">
        <v>5997</v>
      </c>
      <c r="AW1633">
        <v>5997</v>
      </c>
      <c r="AX1633">
        <v>1</v>
      </c>
      <c r="AY1633">
        <v>1</v>
      </c>
      <c r="AZ1633">
        <v>400</v>
      </c>
      <c r="BB1633">
        <v>748</v>
      </c>
      <c r="BG1633" t="s">
        <v>31</v>
      </c>
      <c r="BK1633" t="s">
        <v>31</v>
      </c>
      <c r="BL1633" t="s">
        <v>31</v>
      </c>
      <c r="BM1633" s="2">
        <v>43174</v>
      </c>
    </row>
    <row r="1634" spans="1:65">
      <c r="A1634">
        <v>109818</v>
      </c>
      <c r="B1634">
        <v>56551</v>
      </c>
      <c r="C1634" t="s">
        <v>1908</v>
      </c>
      <c r="D1634">
        <v>6551</v>
      </c>
      <c r="E1634" t="s">
        <v>1908</v>
      </c>
      <c r="F1634" t="s">
        <v>7016</v>
      </c>
      <c r="G1634">
        <v>1043</v>
      </c>
      <c r="H1634" t="s">
        <v>8482</v>
      </c>
      <c r="I1634" t="s">
        <v>7683</v>
      </c>
      <c r="J1634" t="s">
        <v>6883</v>
      </c>
      <c r="K1634" t="s">
        <v>1828</v>
      </c>
      <c r="M1634">
        <v>6120000</v>
      </c>
      <c r="N1634">
        <v>1.1000000000000001</v>
      </c>
      <c r="O1634">
        <v>6732</v>
      </c>
      <c r="Q1634" t="s">
        <v>38</v>
      </c>
      <c r="R1634" s="2">
        <v>44927</v>
      </c>
      <c r="S1634">
        <v>5510</v>
      </c>
      <c r="T1634" s="2">
        <v>44562</v>
      </c>
      <c r="U1634" t="s">
        <v>6990</v>
      </c>
      <c r="V1634" t="s">
        <v>6991</v>
      </c>
      <c r="W1634">
        <v>0</v>
      </c>
      <c r="Y1634">
        <v>204</v>
      </c>
      <c r="Z1634" s="2">
        <v>43201</v>
      </c>
      <c r="AE1634" t="s">
        <v>7683</v>
      </c>
      <c r="AF1634" t="s">
        <v>20</v>
      </c>
      <c r="AG1634" t="s">
        <v>21</v>
      </c>
      <c r="AH1634">
        <v>5998</v>
      </c>
      <c r="AI1634">
        <v>1</v>
      </c>
      <c r="AJ1634">
        <v>5540</v>
      </c>
      <c r="AO1634" t="s">
        <v>7016</v>
      </c>
      <c r="AS1634" t="s">
        <v>26</v>
      </c>
      <c r="AU1634">
        <v>5998</v>
      </c>
      <c r="AV1634">
        <v>5998</v>
      </c>
      <c r="AW1634">
        <v>5998</v>
      </c>
      <c r="AX1634">
        <v>1</v>
      </c>
      <c r="AY1634">
        <v>1</v>
      </c>
      <c r="AZ1634">
        <v>400</v>
      </c>
      <c r="BB1634">
        <v>748</v>
      </c>
      <c r="BG1634" t="s">
        <v>32</v>
      </c>
      <c r="BH1634" t="s">
        <v>34</v>
      </c>
      <c r="BK1634" t="s">
        <v>31</v>
      </c>
      <c r="BL1634" t="s">
        <v>31</v>
      </c>
      <c r="BM1634" s="2">
        <v>43201</v>
      </c>
    </row>
    <row r="1635" spans="1:65">
      <c r="A1635">
        <v>109831</v>
      </c>
      <c r="B1635">
        <v>56551</v>
      </c>
      <c r="C1635" t="s">
        <v>1908</v>
      </c>
      <c r="D1635">
        <v>6551</v>
      </c>
      <c r="E1635" t="s">
        <v>1908</v>
      </c>
      <c r="F1635" t="s">
        <v>8483</v>
      </c>
      <c r="G1635">
        <v>5</v>
      </c>
      <c r="H1635">
        <v>-21</v>
      </c>
      <c r="I1635" t="s">
        <v>8484</v>
      </c>
      <c r="J1635" t="s">
        <v>6883</v>
      </c>
      <c r="K1635" t="s">
        <v>360</v>
      </c>
      <c r="M1635">
        <v>13513600</v>
      </c>
      <c r="N1635">
        <v>1.1000000000000001</v>
      </c>
      <c r="O1635">
        <v>14864.96</v>
      </c>
      <c r="Q1635" t="s">
        <v>2912</v>
      </c>
      <c r="R1635" s="2">
        <v>44927</v>
      </c>
      <c r="S1635">
        <v>5510</v>
      </c>
      <c r="T1635" s="2">
        <v>44562</v>
      </c>
      <c r="U1635" t="s">
        <v>6990</v>
      </c>
      <c r="V1635" t="s">
        <v>6991</v>
      </c>
      <c r="W1635">
        <v>0</v>
      </c>
      <c r="Y1635">
        <v>204</v>
      </c>
      <c r="Z1635" s="2">
        <v>43201</v>
      </c>
      <c r="AE1635" t="s">
        <v>8484</v>
      </c>
      <c r="AF1635" t="s">
        <v>20</v>
      </c>
      <c r="AG1635" t="s">
        <v>21</v>
      </c>
      <c r="AH1635">
        <v>5999</v>
      </c>
      <c r="AI1635">
        <v>1</v>
      </c>
      <c r="AJ1635">
        <v>5540</v>
      </c>
      <c r="AO1635" t="s">
        <v>8485</v>
      </c>
      <c r="AS1635" t="s">
        <v>26</v>
      </c>
      <c r="AU1635">
        <v>5999</v>
      </c>
      <c r="AV1635">
        <v>5999</v>
      </c>
      <c r="AW1635">
        <v>5999</v>
      </c>
      <c r="AX1635">
        <v>1</v>
      </c>
      <c r="AY1635">
        <v>1</v>
      </c>
      <c r="AZ1635">
        <v>400</v>
      </c>
      <c r="BB1635">
        <v>748</v>
      </c>
      <c r="BE1635" t="s">
        <v>2915</v>
      </c>
      <c r="BF1635" t="s">
        <v>2915</v>
      </c>
      <c r="BG1635" t="s">
        <v>31</v>
      </c>
      <c r="BK1635" t="s">
        <v>31</v>
      </c>
      <c r="BL1635" t="s">
        <v>31</v>
      </c>
      <c r="BM1635" s="2">
        <v>43201</v>
      </c>
    </row>
    <row r="1636" spans="1:65">
      <c r="A1636">
        <v>106182</v>
      </c>
      <c r="B1636">
        <v>56551</v>
      </c>
      <c r="C1636" t="s">
        <v>1908</v>
      </c>
      <c r="D1636">
        <v>6551</v>
      </c>
      <c r="E1636" t="s">
        <v>1908</v>
      </c>
      <c r="F1636" t="s">
        <v>7821</v>
      </c>
      <c r="G1636">
        <v>61</v>
      </c>
      <c r="H1636">
        <v>-63</v>
      </c>
      <c r="I1636" t="s">
        <v>7822</v>
      </c>
      <c r="J1636" t="s">
        <v>6883</v>
      </c>
      <c r="K1636" t="s">
        <v>230</v>
      </c>
      <c r="M1636">
        <v>944500</v>
      </c>
      <c r="N1636">
        <v>1.1000000000000001</v>
      </c>
      <c r="O1636">
        <v>1038.95</v>
      </c>
      <c r="Q1636" t="s">
        <v>1946</v>
      </c>
      <c r="R1636" s="2">
        <v>44927</v>
      </c>
      <c r="S1636">
        <v>5510</v>
      </c>
      <c r="T1636" s="2">
        <v>44562</v>
      </c>
      <c r="U1636" t="s">
        <v>6990</v>
      </c>
      <c r="V1636" t="s">
        <v>6991</v>
      </c>
      <c r="W1636">
        <v>0</v>
      </c>
      <c r="Y1636">
        <v>204</v>
      </c>
      <c r="Z1636" s="2">
        <v>42005</v>
      </c>
      <c r="AC1636" s="2">
        <v>46247</v>
      </c>
      <c r="AE1636" t="s">
        <v>7822</v>
      </c>
      <c r="AF1636" t="s">
        <v>20</v>
      </c>
      <c r="AG1636" t="s">
        <v>21</v>
      </c>
      <c r="AH1636">
        <v>6004</v>
      </c>
      <c r="AI1636">
        <v>1</v>
      </c>
      <c r="AJ1636">
        <v>5540</v>
      </c>
      <c r="AO1636" t="s">
        <v>7821</v>
      </c>
      <c r="AS1636" t="s">
        <v>26</v>
      </c>
      <c r="AU1636">
        <v>6004</v>
      </c>
      <c r="AV1636">
        <v>6004</v>
      </c>
      <c r="AW1636">
        <v>6004</v>
      </c>
      <c r="AX1636">
        <v>1</v>
      </c>
      <c r="AY1636">
        <v>1</v>
      </c>
      <c r="AZ1636">
        <v>400</v>
      </c>
      <c r="BB1636">
        <v>748</v>
      </c>
      <c r="BE1636" t="s">
        <v>2618</v>
      </c>
      <c r="BF1636" t="s">
        <v>2618</v>
      </c>
      <c r="BG1636" t="s">
        <v>31</v>
      </c>
      <c r="BK1636" t="s">
        <v>31</v>
      </c>
      <c r="BL1636" t="s">
        <v>31</v>
      </c>
      <c r="BM1636" s="2">
        <v>42005</v>
      </c>
    </row>
    <row r="1637" spans="1:65">
      <c r="A1637">
        <v>86278</v>
      </c>
      <c r="B1637">
        <v>56551</v>
      </c>
      <c r="C1637" t="s">
        <v>1908</v>
      </c>
      <c r="D1637">
        <v>6551</v>
      </c>
      <c r="E1637" t="s">
        <v>1908</v>
      </c>
      <c r="F1637" t="s">
        <v>7334</v>
      </c>
      <c r="G1637">
        <v>63</v>
      </c>
      <c r="I1637" t="s">
        <v>8486</v>
      </c>
      <c r="J1637" t="s">
        <v>6883</v>
      </c>
      <c r="K1637" t="s">
        <v>433</v>
      </c>
      <c r="M1637">
        <v>305500</v>
      </c>
      <c r="N1637">
        <v>1.1000000000000001</v>
      </c>
      <c r="O1637">
        <v>336.05</v>
      </c>
      <c r="Q1637" t="s">
        <v>978</v>
      </c>
      <c r="R1637" s="2">
        <v>44927</v>
      </c>
      <c r="S1637">
        <v>5510</v>
      </c>
      <c r="T1637" s="2">
        <v>44562</v>
      </c>
      <c r="U1637" t="s">
        <v>6990</v>
      </c>
      <c r="V1637" t="s">
        <v>6991</v>
      </c>
      <c r="W1637">
        <v>0</v>
      </c>
      <c r="Y1637">
        <v>204</v>
      </c>
      <c r="Z1637" s="2">
        <v>42005</v>
      </c>
      <c r="AF1637" t="s">
        <v>20</v>
      </c>
      <c r="AG1637" t="s">
        <v>21</v>
      </c>
      <c r="AH1637">
        <v>6006</v>
      </c>
      <c r="AI1637">
        <v>1</v>
      </c>
      <c r="AJ1637">
        <v>5540</v>
      </c>
      <c r="AO1637" t="s">
        <v>2363</v>
      </c>
      <c r="AP1637" t="s">
        <v>8487</v>
      </c>
      <c r="AS1637" t="s">
        <v>26</v>
      </c>
      <c r="AU1637">
        <v>6006</v>
      </c>
      <c r="AV1637">
        <v>6006</v>
      </c>
      <c r="AW1637">
        <v>6006</v>
      </c>
      <c r="AX1637">
        <v>1</v>
      </c>
      <c r="AY1637">
        <v>1</v>
      </c>
      <c r="AZ1637">
        <v>400</v>
      </c>
      <c r="BB1637">
        <v>748</v>
      </c>
      <c r="BE1637" t="s">
        <v>2364</v>
      </c>
      <c r="BF1637" t="s">
        <v>2364</v>
      </c>
      <c r="BG1637" t="s">
        <v>31</v>
      </c>
      <c r="BK1637" t="s">
        <v>31</v>
      </c>
      <c r="BL1637" t="s">
        <v>31</v>
      </c>
      <c r="BM1637" s="2">
        <v>42005</v>
      </c>
    </row>
    <row r="1638" spans="1:65">
      <c r="A1638">
        <v>86278</v>
      </c>
      <c r="B1638">
        <v>56551</v>
      </c>
      <c r="C1638" t="s">
        <v>1908</v>
      </c>
      <c r="D1638">
        <v>6551</v>
      </c>
      <c r="E1638" t="s">
        <v>1908</v>
      </c>
      <c r="F1638" t="s">
        <v>7334</v>
      </c>
      <c r="G1638">
        <v>63</v>
      </c>
      <c r="I1638" t="s">
        <v>8486</v>
      </c>
      <c r="J1638" t="s">
        <v>6883</v>
      </c>
      <c r="K1638" t="s">
        <v>433</v>
      </c>
      <c r="M1638">
        <v>170700</v>
      </c>
      <c r="N1638">
        <v>1.1000000000000001</v>
      </c>
      <c r="O1638">
        <v>187.77</v>
      </c>
      <c r="Q1638" t="s">
        <v>978</v>
      </c>
      <c r="R1638" s="2">
        <v>44927</v>
      </c>
      <c r="S1638">
        <v>5510</v>
      </c>
      <c r="T1638" s="2">
        <v>44562</v>
      </c>
      <c r="U1638" t="s">
        <v>6990</v>
      </c>
      <c r="V1638" t="s">
        <v>6991</v>
      </c>
      <c r="W1638">
        <v>0</v>
      </c>
      <c r="Y1638">
        <v>204</v>
      </c>
      <c r="Z1638" s="2">
        <v>42005</v>
      </c>
      <c r="AF1638" t="s">
        <v>20</v>
      </c>
      <c r="AG1638" t="s">
        <v>21</v>
      </c>
      <c r="AH1638">
        <v>6006</v>
      </c>
      <c r="AI1638">
        <v>1</v>
      </c>
      <c r="AJ1638">
        <v>5540</v>
      </c>
      <c r="AO1638" t="s">
        <v>2363</v>
      </c>
      <c r="AP1638" t="s">
        <v>8487</v>
      </c>
      <c r="AS1638" t="s">
        <v>26</v>
      </c>
      <c r="AU1638">
        <v>6006</v>
      </c>
      <c r="AV1638">
        <v>6006</v>
      </c>
      <c r="AW1638">
        <v>6006</v>
      </c>
      <c r="AX1638">
        <v>2</v>
      </c>
      <c r="AY1638">
        <v>2</v>
      </c>
      <c r="AZ1638">
        <v>400</v>
      </c>
      <c r="BB1638">
        <v>748</v>
      </c>
      <c r="BE1638" t="s">
        <v>2365</v>
      </c>
      <c r="BF1638" t="s">
        <v>2365</v>
      </c>
      <c r="BG1638" t="s">
        <v>31</v>
      </c>
      <c r="BK1638" t="s">
        <v>31</v>
      </c>
      <c r="BL1638" t="s">
        <v>31</v>
      </c>
      <c r="BM1638" s="2">
        <v>42005</v>
      </c>
    </row>
    <row r="1639" spans="1:65">
      <c r="A1639" t="s">
        <v>4218</v>
      </c>
      <c r="B1639">
        <v>56551</v>
      </c>
      <c r="C1639" t="s">
        <v>1908</v>
      </c>
      <c r="D1639">
        <v>6551</v>
      </c>
      <c r="E1639" t="s">
        <v>1908</v>
      </c>
      <c r="F1639" t="s">
        <v>8488</v>
      </c>
      <c r="G1639">
        <v>12</v>
      </c>
      <c r="I1639" t="s">
        <v>8489</v>
      </c>
      <c r="J1639" t="s">
        <v>6883</v>
      </c>
      <c r="K1639" t="s">
        <v>1834</v>
      </c>
      <c r="L1639" t="s">
        <v>506</v>
      </c>
      <c r="M1639">
        <v>3607700</v>
      </c>
      <c r="N1639">
        <v>1.1000000000000001</v>
      </c>
      <c r="O1639">
        <v>3968.47</v>
      </c>
      <c r="Q1639" t="s">
        <v>4219</v>
      </c>
      <c r="R1639" s="2">
        <v>44927</v>
      </c>
      <c r="S1639">
        <v>5510</v>
      </c>
      <c r="T1639" s="2">
        <v>44562</v>
      </c>
      <c r="U1639" t="s">
        <v>6990</v>
      </c>
      <c r="V1639" t="s">
        <v>6991</v>
      </c>
      <c r="W1639">
        <v>0</v>
      </c>
      <c r="Y1639">
        <v>204</v>
      </c>
      <c r="Z1639" s="2">
        <v>42005</v>
      </c>
      <c r="AC1639" s="2">
        <v>44811</v>
      </c>
      <c r="AE1639" t="s">
        <v>8489</v>
      </c>
      <c r="AF1639" t="s">
        <v>20</v>
      </c>
      <c r="AG1639" t="s">
        <v>21</v>
      </c>
      <c r="AH1639">
        <v>6008</v>
      </c>
      <c r="AI1639">
        <v>1</v>
      </c>
      <c r="AJ1639">
        <v>5540</v>
      </c>
      <c r="AO1639" t="s">
        <v>8488</v>
      </c>
      <c r="AS1639" t="s">
        <v>26</v>
      </c>
      <c r="AU1639">
        <v>6008</v>
      </c>
      <c r="AV1639">
        <v>6008</v>
      </c>
      <c r="AW1639">
        <v>6008</v>
      </c>
      <c r="AX1639">
        <v>1</v>
      </c>
      <c r="AY1639">
        <v>4</v>
      </c>
      <c r="AZ1639">
        <v>400</v>
      </c>
      <c r="BB1639">
        <v>748</v>
      </c>
      <c r="BG1639" t="s">
        <v>31</v>
      </c>
      <c r="BK1639" t="s">
        <v>31</v>
      </c>
      <c r="BL1639" t="s">
        <v>31</v>
      </c>
      <c r="BM1639" s="2">
        <v>42005</v>
      </c>
    </row>
    <row r="1640" spans="1:65">
      <c r="A1640">
        <v>106303</v>
      </c>
      <c r="B1640">
        <v>56551</v>
      </c>
      <c r="C1640" t="s">
        <v>1908</v>
      </c>
      <c r="D1640">
        <v>6551</v>
      </c>
      <c r="E1640" t="s">
        <v>1908</v>
      </c>
      <c r="F1640" t="s">
        <v>8490</v>
      </c>
      <c r="G1640">
        <v>1</v>
      </c>
      <c r="I1640" t="s">
        <v>8491</v>
      </c>
      <c r="J1640" t="s">
        <v>6883</v>
      </c>
      <c r="K1640" t="s">
        <v>360</v>
      </c>
      <c r="M1640">
        <v>2926100</v>
      </c>
      <c r="N1640">
        <v>1.1000000000000001</v>
      </c>
      <c r="O1640">
        <v>3218.71</v>
      </c>
      <c r="Q1640" t="s">
        <v>2626</v>
      </c>
      <c r="R1640" s="2">
        <v>44927</v>
      </c>
      <c r="S1640">
        <v>5510</v>
      </c>
      <c r="T1640" s="2">
        <v>44562</v>
      </c>
      <c r="U1640" t="s">
        <v>6990</v>
      </c>
      <c r="V1640" t="s">
        <v>6991</v>
      </c>
      <c r="W1640">
        <v>0</v>
      </c>
      <c r="Y1640">
        <v>204</v>
      </c>
      <c r="Z1640" s="2">
        <v>42005</v>
      </c>
      <c r="AE1640" t="s">
        <v>8491</v>
      </c>
      <c r="AF1640" t="s">
        <v>20</v>
      </c>
      <c r="AG1640" t="s">
        <v>21</v>
      </c>
      <c r="AH1640">
        <v>6009</v>
      </c>
      <c r="AI1640">
        <v>1</v>
      </c>
      <c r="AJ1640">
        <v>5540</v>
      </c>
      <c r="AO1640" t="s">
        <v>8490</v>
      </c>
      <c r="AS1640" t="s">
        <v>26</v>
      </c>
      <c r="AU1640">
        <v>6009</v>
      </c>
      <c r="AV1640">
        <v>6009</v>
      </c>
      <c r="AW1640">
        <v>6009</v>
      </c>
      <c r="AX1640">
        <v>1</v>
      </c>
      <c r="AY1640">
        <v>1</v>
      </c>
      <c r="AZ1640">
        <v>400</v>
      </c>
      <c r="BB1640">
        <v>748</v>
      </c>
      <c r="BE1640" t="s">
        <v>2629</v>
      </c>
      <c r="BF1640" t="s">
        <v>2629</v>
      </c>
      <c r="BG1640" t="s">
        <v>31</v>
      </c>
      <c r="BK1640" t="s">
        <v>31</v>
      </c>
      <c r="BL1640" t="s">
        <v>31</v>
      </c>
      <c r="BM1640" s="2">
        <v>42005</v>
      </c>
    </row>
    <row r="1641" spans="1:65">
      <c r="A1641">
        <v>109958</v>
      </c>
      <c r="B1641">
        <v>56551</v>
      </c>
      <c r="C1641" t="s">
        <v>1908</v>
      </c>
      <c r="D1641">
        <v>6551</v>
      </c>
      <c r="E1641" t="s">
        <v>1908</v>
      </c>
      <c r="F1641" t="s">
        <v>8492</v>
      </c>
      <c r="G1641">
        <v>1</v>
      </c>
      <c r="I1641" t="s">
        <v>8493</v>
      </c>
      <c r="J1641" t="s">
        <v>6883</v>
      </c>
      <c r="K1641" t="s">
        <v>473</v>
      </c>
      <c r="M1641">
        <v>742300</v>
      </c>
      <c r="N1641">
        <v>1.1000000000000001</v>
      </c>
      <c r="O1641">
        <v>816.53</v>
      </c>
      <c r="Q1641" t="s">
        <v>3018</v>
      </c>
      <c r="R1641" s="2">
        <v>44927</v>
      </c>
      <c r="S1641">
        <v>5510</v>
      </c>
      <c r="T1641" s="2">
        <v>44562</v>
      </c>
      <c r="U1641" t="s">
        <v>6990</v>
      </c>
      <c r="V1641" t="s">
        <v>6991</v>
      </c>
      <c r="W1641">
        <v>0</v>
      </c>
      <c r="Y1641">
        <v>204</v>
      </c>
      <c r="Z1641" s="2">
        <v>43320</v>
      </c>
      <c r="AE1641" t="s">
        <v>8493</v>
      </c>
      <c r="AF1641" t="s">
        <v>20</v>
      </c>
      <c r="AG1641" t="s">
        <v>21</v>
      </c>
      <c r="AH1641">
        <v>6011</v>
      </c>
      <c r="AI1641">
        <v>1</v>
      </c>
      <c r="AJ1641">
        <v>5540</v>
      </c>
      <c r="AO1641" t="s">
        <v>8492</v>
      </c>
      <c r="AS1641" t="s">
        <v>26</v>
      </c>
      <c r="AU1641">
        <v>6011</v>
      </c>
      <c r="AV1641">
        <v>6011</v>
      </c>
      <c r="AW1641">
        <v>6011</v>
      </c>
      <c r="AX1641">
        <v>1</v>
      </c>
      <c r="AY1641">
        <v>1</v>
      </c>
      <c r="AZ1641">
        <v>400</v>
      </c>
      <c r="BB1641">
        <v>748</v>
      </c>
      <c r="BG1641" t="s">
        <v>31</v>
      </c>
      <c r="BK1641" t="s">
        <v>31</v>
      </c>
      <c r="BL1641" t="s">
        <v>31</v>
      </c>
      <c r="BM1641" s="2">
        <v>43320</v>
      </c>
    </row>
    <row r="1642" spans="1:65">
      <c r="A1642">
        <v>109971</v>
      </c>
      <c r="B1642">
        <v>56551</v>
      </c>
      <c r="C1642" t="s">
        <v>1908</v>
      </c>
      <c r="D1642">
        <v>6551</v>
      </c>
      <c r="E1642" t="s">
        <v>1908</v>
      </c>
      <c r="F1642" t="s">
        <v>8494</v>
      </c>
      <c r="G1642">
        <v>3</v>
      </c>
      <c r="I1642" t="s">
        <v>8495</v>
      </c>
      <c r="J1642" t="s">
        <v>6883</v>
      </c>
      <c r="K1642" t="s">
        <v>2451</v>
      </c>
      <c r="M1642">
        <v>16494900</v>
      </c>
      <c r="N1642">
        <v>1.1000000000000001</v>
      </c>
      <c r="O1642">
        <v>18144.39</v>
      </c>
      <c r="Q1642" t="s">
        <v>3022</v>
      </c>
      <c r="R1642" s="2">
        <v>44927</v>
      </c>
      <c r="S1642">
        <v>5510</v>
      </c>
      <c r="T1642" s="2">
        <v>44562</v>
      </c>
      <c r="U1642" t="s">
        <v>6990</v>
      </c>
      <c r="V1642" t="s">
        <v>6991</v>
      </c>
      <c r="W1642">
        <v>0</v>
      </c>
      <c r="Y1642">
        <v>204</v>
      </c>
      <c r="Z1642" s="2">
        <v>43101</v>
      </c>
      <c r="AC1642" s="2">
        <v>45640</v>
      </c>
      <c r="AE1642" t="s">
        <v>8495</v>
      </c>
      <c r="AF1642" t="s">
        <v>20</v>
      </c>
      <c r="AG1642" t="s">
        <v>21</v>
      </c>
      <c r="AH1642">
        <v>6012</v>
      </c>
      <c r="AI1642">
        <v>1</v>
      </c>
      <c r="AJ1642">
        <v>5540</v>
      </c>
      <c r="AO1642" t="s">
        <v>8494</v>
      </c>
      <c r="AS1642" t="s">
        <v>26</v>
      </c>
      <c r="AU1642">
        <v>6012</v>
      </c>
      <c r="AV1642">
        <v>6012</v>
      </c>
      <c r="AW1642">
        <v>6012</v>
      </c>
      <c r="AX1642">
        <v>1</v>
      </c>
      <c r="AY1642">
        <v>1</v>
      </c>
      <c r="AZ1642">
        <v>400</v>
      </c>
      <c r="BB1642">
        <v>748</v>
      </c>
      <c r="BG1642" t="s">
        <v>32</v>
      </c>
      <c r="BH1642" t="s">
        <v>645</v>
      </c>
      <c r="BK1642" t="s">
        <v>31</v>
      </c>
      <c r="BL1642" t="s">
        <v>31</v>
      </c>
      <c r="BM1642" s="2">
        <v>43101</v>
      </c>
    </row>
    <row r="1643" spans="1:65">
      <c r="A1643">
        <v>109976</v>
      </c>
      <c r="B1643">
        <v>56551</v>
      </c>
      <c r="C1643" t="s">
        <v>1908</v>
      </c>
      <c r="D1643">
        <v>6551</v>
      </c>
      <c r="E1643" t="s">
        <v>1908</v>
      </c>
      <c r="F1643" t="s">
        <v>8496</v>
      </c>
      <c r="G1643">
        <v>2</v>
      </c>
      <c r="I1643" t="s">
        <v>8497</v>
      </c>
      <c r="J1643" t="s">
        <v>6883</v>
      </c>
      <c r="K1643" t="s">
        <v>1828</v>
      </c>
      <c r="M1643">
        <v>15037800</v>
      </c>
      <c r="N1643">
        <v>1.1000000000000001</v>
      </c>
      <c r="O1643">
        <v>16541.580000000002</v>
      </c>
      <c r="Q1643" t="s">
        <v>3026</v>
      </c>
      <c r="R1643" s="2">
        <v>44927</v>
      </c>
      <c r="S1643">
        <v>5510</v>
      </c>
      <c r="T1643" s="2">
        <v>44562</v>
      </c>
      <c r="U1643" t="s">
        <v>6990</v>
      </c>
      <c r="V1643" t="s">
        <v>6991</v>
      </c>
      <c r="W1643">
        <v>0</v>
      </c>
      <c r="Y1643">
        <v>204</v>
      </c>
      <c r="Z1643" s="2">
        <v>43346</v>
      </c>
      <c r="AC1643" s="2">
        <v>45644</v>
      </c>
      <c r="AE1643" t="s">
        <v>8497</v>
      </c>
      <c r="AF1643" t="s">
        <v>20</v>
      </c>
      <c r="AG1643" t="s">
        <v>21</v>
      </c>
      <c r="AH1643">
        <v>6013</v>
      </c>
      <c r="AI1643">
        <v>1</v>
      </c>
      <c r="AJ1643">
        <v>5540</v>
      </c>
      <c r="AO1643" t="s">
        <v>8496</v>
      </c>
      <c r="AS1643" t="s">
        <v>26</v>
      </c>
      <c r="AU1643">
        <v>6013</v>
      </c>
      <c r="AV1643">
        <v>6013</v>
      </c>
      <c r="AW1643">
        <v>6013</v>
      </c>
      <c r="AX1643">
        <v>1</v>
      </c>
      <c r="AY1643">
        <v>1</v>
      </c>
      <c r="AZ1643">
        <v>400</v>
      </c>
      <c r="BB1643">
        <v>748</v>
      </c>
      <c r="BG1643" t="s">
        <v>32</v>
      </c>
      <c r="BK1643" t="s">
        <v>31</v>
      </c>
      <c r="BL1643" t="s">
        <v>31</v>
      </c>
      <c r="BM1643" s="2">
        <v>43346</v>
      </c>
    </row>
    <row r="1644" spans="1:65">
      <c r="A1644">
        <v>110074</v>
      </c>
      <c r="B1644">
        <v>56551</v>
      </c>
      <c r="C1644" t="s">
        <v>1908</v>
      </c>
      <c r="D1644">
        <v>6551</v>
      </c>
      <c r="E1644" t="s">
        <v>1908</v>
      </c>
      <c r="F1644" t="s">
        <v>8498</v>
      </c>
      <c r="G1644">
        <v>118</v>
      </c>
      <c r="I1644" t="s">
        <v>8499</v>
      </c>
      <c r="J1644" t="s">
        <v>6883</v>
      </c>
      <c r="K1644" t="s">
        <v>1828</v>
      </c>
      <c r="M1644">
        <v>9470200</v>
      </c>
      <c r="N1644">
        <v>1.1000000000000001</v>
      </c>
      <c r="O1644">
        <v>10417.219999999999</v>
      </c>
      <c r="Q1644" t="s">
        <v>3043</v>
      </c>
      <c r="R1644" s="2">
        <v>44927</v>
      </c>
      <c r="S1644">
        <v>5510</v>
      </c>
      <c r="T1644" s="2">
        <v>44562</v>
      </c>
      <c r="U1644" t="s">
        <v>6990</v>
      </c>
      <c r="V1644" t="s">
        <v>6991</v>
      </c>
      <c r="W1644">
        <v>0</v>
      </c>
      <c r="Y1644">
        <v>204</v>
      </c>
      <c r="Z1644" s="2">
        <v>43466</v>
      </c>
      <c r="AE1644" t="s">
        <v>8499</v>
      </c>
      <c r="AF1644" t="s">
        <v>20</v>
      </c>
      <c r="AG1644" t="s">
        <v>21</v>
      </c>
      <c r="AH1644">
        <v>6015</v>
      </c>
      <c r="AI1644">
        <v>1</v>
      </c>
      <c r="AJ1644">
        <v>5540</v>
      </c>
      <c r="AO1644" t="s">
        <v>8498</v>
      </c>
      <c r="AS1644" t="s">
        <v>26</v>
      </c>
      <c r="AU1644">
        <v>6015</v>
      </c>
      <c r="AV1644">
        <v>6015</v>
      </c>
      <c r="AW1644">
        <v>6015</v>
      </c>
      <c r="AX1644">
        <v>1</v>
      </c>
      <c r="AY1644">
        <v>1</v>
      </c>
      <c r="AZ1644">
        <v>400</v>
      </c>
      <c r="BB1644">
        <v>748</v>
      </c>
      <c r="BG1644" t="s">
        <v>32</v>
      </c>
      <c r="BH1644" t="s">
        <v>34</v>
      </c>
      <c r="BK1644" t="s">
        <v>31</v>
      </c>
      <c r="BL1644" t="s">
        <v>31</v>
      </c>
      <c r="BM1644" s="2">
        <v>43466</v>
      </c>
    </row>
    <row r="1645" spans="1:65">
      <c r="A1645">
        <v>109858</v>
      </c>
      <c r="B1645">
        <v>56551</v>
      </c>
      <c r="C1645" t="s">
        <v>1908</v>
      </c>
      <c r="D1645">
        <v>6551</v>
      </c>
      <c r="E1645" t="s">
        <v>1908</v>
      </c>
      <c r="F1645" t="s">
        <v>2937</v>
      </c>
      <c r="G1645">
        <v>1</v>
      </c>
      <c r="I1645" t="s">
        <v>8500</v>
      </c>
      <c r="J1645" t="s">
        <v>6883</v>
      </c>
      <c r="K1645" t="s">
        <v>1485</v>
      </c>
      <c r="M1645">
        <v>8710100</v>
      </c>
      <c r="N1645">
        <v>1.1000000000000001</v>
      </c>
      <c r="O1645">
        <v>9581.11</v>
      </c>
      <c r="Q1645" t="s">
        <v>2933</v>
      </c>
      <c r="R1645" s="2">
        <v>44927</v>
      </c>
      <c r="S1645">
        <v>5510</v>
      </c>
      <c r="T1645" s="2">
        <v>44562</v>
      </c>
      <c r="U1645" t="s">
        <v>6990</v>
      </c>
      <c r="V1645" t="s">
        <v>6991</v>
      </c>
      <c r="W1645">
        <v>0</v>
      </c>
      <c r="Y1645">
        <v>204</v>
      </c>
      <c r="Z1645" s="2">
        <v>43101</v>
      </c>
      <c r="AD1645" t="s">
        <v>2936</v>
      </c>
      <c r="AF1645" t="s">
        <v>20</v>
      </c>
      <c r="AG1645" t="s">
        <v>21</v>
      </c>
      <c r="AH1645">
        <v>6017</v>
      </c>
      <c r="AI1645">
        <v>1</v>
      </c>
      <c r="AJ1645">
        <v>5540</v>
      </c>
      <c r="AO1645" t="s">
        <v>8501</v>
      </c>
      <c r="AP1645" t="s">
        <v>8502</v>
      </c>
      <c r="AQ1645" t="s">
        <v>8503</v>
      </c>
      <c r="AR1645" t="s">
        <v>8504</v>
      </c>
      <c r="AS1645" t="s">
        <v>26</v>
      </c>
      <c r="AU1645">
        <v>6017</v>
      </c>
      <c r="AV1645">
        <v>6017</v>
      </c>
      <c r="AW1645">
        <v>6017</v>
      </c>
      <c r="AX1645">
        <v>1</v>
      </c>
      <c r="AY1645">
        <v>1</v>
      </c>
      <c r="AZ1645">
        <v>400</v>
      </c>
      <c r="BB1645">
        <v>748</v>
      </c>
      <c r="BG1645" t="s">
        <v>32</v>
      </c>
      <c r="BH1645" t="s">
        <v>34</v>
      </c>
      <c r="BK1645" t="s">
        <v>31</v>
      </c>
      <c r="BL1645" t="s">
        <v>31</v>
      </c>
      <c r="BM1645" s="2">
        <v>43101</v>
      </c>
    </row>
    <row r="1646" spans="1:65">
      <c r="A1646">
        <v>109858</v>
      </c>
      <c r="B1646">
        <v>56551</v>
      </c>
      <c r="C1646" t="s">
        <v>1908</v>
      </c>
      <c r="D1646">
        <v>6551</v>
      </c>
      <c r="E1646" t="s">
        <v>1908</v>
      </c>
      <c r="F1646" t="s">
        <v>2937</v>
      </c>
      <c r="G1646">
        <v>1</v>
      </c>
      <c r="I1646" t="s">
        <v>8500</v>
      </c>
      <c r="J1646" t="s">
        <v>6883</v>
      </c>
      <c r="K1646" t="s">
        <v>1485</v>
      </c>
      <c r="M1646">
        <v>2975400</v>
      </c>
      <c r="N1646">
        <v>1.1000000000000001</v>
      </c>
      <c r="O1646">
        <v>3272.94</v>
      </c>
      <c r="Q1646" t="s">
        <v>2933</v>
      </c>
      <c r="R1646" s="2">
        <v>44927</v>
      </c>
      <c r="S1646">
        <v>5510</v>
      </c>
      <c r="T1646" s="2">
        <v>44562</v>
      </c>
      <c r="U1646" t="s">
        <v>6990</v>
      </c>
      <c r="V1646" t="s">
        <v>6991</v>
      </c>
      <c r="W1646">
        <v>0</v>
      </c>
      <c r="Y1646">
        <v>204</v>
      </c>
      <c r="Z1646" s="2">
        <v>43101</v>
      </c>
      <c r="AD1646" t="s">
        <v>2936</v>
      </c>
      <c r="AF1646" t="s">
        <v>20</v>
      </c>
      <c r="AG1646" t="s">
        <v>21</v>
      </c>
      <c r="AH1646">
        <v>6017</v>
      </c>
      <c r="AI1646">
        <v>1</v>
      </c>
      <c r="AJ1646">
        <v>5540</v>
      </c>
      <c r="AO1646" t="s">
        <v>8501</v>
      </c>
      <c r="AP1646" t="s">
        <v>8502</v>
      </c>
      <c r="AQ1646" t="s">
        <v>8503</v>
      </c>
      <c r="AR1646" t="s">
        <v>8504</v>
      </c>
      <c r="AS1646" t="s">
        <v>7401</v>
      </c>
      <c r="AU1646">
        <v>6017</v>
      </c>
      <c r="AV1646">
        <v>6017</v>
      </c>
      <c r="AW1646">
        <v>6017</v>
      </c>
      <c r="AX1646">
        <v>2</v>
      </c>
      <c r="AY1646">
        <v>2</v>
      </c>
      <c r="AZ1646">
        <v>400</v>
      </c>
      <c r="BB1646">
        <v>748</v>
      </c>
      <c r="BG1646" t="s">
        <v>32</v>
      </c>
      <c r="BH1646" t="s">
        <v>34</v>
      </c>
      <c r="BK1646" t="s">
        <v>31</v>
      </c>
      <c r="BL1646" t="s">
        <v>31</v>
      </c>
      <c r="BM1646" s="2">
        <v>43101</v>
      </c>
    </row>
    <row r="1647" spans="1:65">
      <c r="A1647">
        <v>109858</v>
      </c>
      <c r="B1647">
        <v>56551</v>
      </c>
      <c r="C1647" t="s">
        <v>1908</v>
      </c>
      <c r="D1647">
        <v>6551</v>
      </c>
      <c r="E1647" t="s">
        <v>1908</v>
      </c>
      <c r="F1647" t="s">
        <v>2937</v>
      </c>
      <c r="G1647">
        <v>0</v>
      </c>
      <c r="I1647" t="s">
        <v>8500</v>
      </c>
      <c r="J1647" t="s">
        <v>6883</v>
      </c>
      <c r="K1647" t="s">
        <v>1485</v>
      </c>
      <c r="M1647">
        <v>1746700</v>
      </c>
      <c r="N1647">
        <v>1.1000000000000001</v>
      </c>
      <c r="O1647">
        <v>1921.37</v>
      </c>
      <c r="Q1647" t="s">
        <v>2933</v>
      </c>
      <c r="R1647" s="2">
        <v>44927</v>
      </c>
      <c r="S1647">
        <v>5510</v>
      </c>
      <c r="T1647" s="2">
        <v>44562</v>
      </c>
      <c r="U1647" t="s">
        <v>6990</v>
      </c>
      <c r="V1647" t="s">
        <v>6991</v>
      </c>
      <c r="W1647">
        <v>0</v>
      </c>
      <c r="Y1647">
        <v>204</v>
      </c>
      <c r="Z1647" s="2">
        <v>43101</v>
      </c>
      <c r="AD1647" t="s">
        <v>2936</v>
      </c>
      <c r="AF1647" t="s">
        <v>20</v>
      </c>
      <c r="AG1647" t="s">
        <v>21</v>
      </c>
      <c r="AH1647">
        <v>6017</v>
      </c>
      <c r="AI1647">
        <v>1</v>
      </c>
      <c r="AJ1647">
        <v>5540</v>
      </c>
      <c r="AO1647" t="s">
        <v>8501</v>
      </c>
      <c r="AP1647" t="s">
        <v>8502</v>
      </c>
      <c r="AQ1647" t="s">
        <v>8503</v>
      </c>
      <c r="AR1647" t="s">
        <v>8504</v>
      </c>
      <c r="AS1647" t="s">
        <v>26</v>
      </c>
      <c r="AU1647">
        <v>6017</v>
      </c>
      <c r="AV1647">
        <v>6017</v>
      </c>
      <c r="AW1647">
        <v>6017</v>
      </c>
      <c r="AX1647">
        <v>3</v>
      </c>
      <c r="AY1647">
        <v>3</v>
      </c>
      <c r="AZ1647">
        <v>400</v>
      </c>
      <c r="BB1647">
        <v>748</v>
      </c>
      <c r="BG1647" t="s">
        <v>32</v>
      </c>
      <c r="BH1647" t="s">
        <v>34</v>
      </c>
      <c r="BK1647" t="s">
        <v>31</v>
      </c>
      <c r="BL1647" t="s">
        <v>31</v>
      </c>
      <c r="BM1647" s="2">
        <v>43101</v>
      </c>
    </row>
    <row r="1648" spans="1:65">
      <c r="A1648">
        <v>109858</v>
      </c>
      <c r="B1648">
        <v>56551</v>
      </c>
      <c r="C1648" t="s">
        <v>1908</v>
      </c>
      <c r="D1648">
        <v>6551</v>
      </c>
      <c r="E1648" t="s">
        <v>1908</v>
      </c>
      <c r="F1648" t="s">
        <v>2937</v>
      </c>
      <c r="G1648">
        <v>1</v>
      </c>
      <c r="I1648" t="s">
        <v>8500</v>
      </c>
      <c r="J1648" t="s">
        <v>6883</v>
      </c>
      <c r="K1648" t="s">
        <v>1485</v>
      </c>
      <c r="M1648">
        <v>270300</v>
      </c>
      <c r="N1648">
        <v>1.1000000000000001</v>
      </c>
      <c r="O1648">
        <v>297.33</v>
      </c>
      <c r="Q1648" t="s">
        <v>2933</v>
      </c>
      <c r="R1648" s="2">
        <v>44927</v>
      </c>
      <c r="S1648">
        <v>5510</v>
      </c>
      <c r="T1648" s="2">
        <v>44562</v>
      </c>
      <c r="U1648" t="s">
        <v>6990</v>
      </c>
      <c r="V1648" t="s">
        <v>6991</v>
      </c>
      <c r="W1648">
        <v>0</v>
      </c>
      <c r="Y1648">
        <v>204</v>
      </c>
      <c r="Z1648" s="2">
        <v>43101</v>
      </c>
      <c r="AD1648" t="s">
        <v>2936</v>
      </c>
      <c r="AF1648" t="s">
        <v>20</v>
      </c>
      <c r="AG1648" t="s">
        <v>21</v>
      </c>
      <c r="AH1648">
        <v>6017</v>
      </c>
      <c r="AI1648">
        <v>1</v>
      </c>
      <c r="AJ1648">
        <v>5540</v>
      </c>
      <c r="AO1648" t="s">
        <v>8501</v>
      </c>
      <c r="AP1648" t="s">
        <v>8502</v>
      </c>
      <c r="AQ1648" t="s">
        <v>8503</v>
      </c>
      <c r="AR1648" t="s">
        <v>8504</v>
      </c>
      <c r="AS1648" t="s">
        <v>7401</v>
      </c>
      <c r="AU1648">
        <v>6017</v>
      </c>
      <c r="AV1648">
        <v>6017</v>
      </c>
      <c r="AW1648">
        <v>6017</v>
      </c>
      <c r="AX1648">
        <v>4</v>
      </c>
      <c r="AY1648">
        <v>4</v>
      </c>
      <c r="AZ1648">
        <v>400</v>
      </c>
      <c r="BB1648">
        <v>748</v>
      </c>
      <c r="BG1648" t="s">
        <v>32</v>
      </c>
      <c r="BH1648" t="s">
        <v>34</v>
      </c>
      <c r="BK1648" t="s">
        <v>31</v>
      </c>
      <c r="BL1648" t="s">
        <v>31</v>
      </c>
      <c r="BM1648" s="2">
        <v>43101</v>
      </c>
    </row>
    <row r="1649" spans="1:65">
      <c r="A1649">
        <v>109858</v>
      </c>
      <c r="B1649">
        <v>56551</v>
      </c>
      <c r="C1649" t="s">
        <v>1908</v>
      </c>
      <c r="D1649">
        <v>6551</v>
      </c>
      <c r="E1649" t="s">
        <v>1908</v>
      </c>
      <c r="F1649" t="s">
        <v>2937</v>
      </c>
      <c r="G1649">
        <v>1</v>
      </c>
      <c r="I1649" t="s">
        <v>8505</v>
      </c>
      <c r="J1649" t="s">
        <v>6883</v>
      </c>
      <c r="K1649" t="s">
        <v>1485</v>
      </c>
      <c r="M1649">
        <v>474000</v>
      </c>
      <c r="N1649">
        <v>1.1000000000000001</v>
      </c>
      <c r="O1649">
        <v>521.4</v>
      </c>
      <c r="Q1649" t="s">
        <v>2933</v>
      </c>
      <c r="R1649" s="2">
        <v>44927</v>
      </c>
      <c r="S1649">
        <v>5510</v>
      </c>
      <c r="T1649" s="2">
        <v>44562</v>
      </c>
      <c r="U1649" t="s">
        <v>6990</v>
      </c>
      <c r="V1649" t="s">
        <v>6991</v>
      </c>
      <c r="W1649">
        <v>0</v>
      </c>
      <c r="Y1649">
        <v>204</v>
      </c>
      <c r="Z1649" s="2">
        <v>43101</v>
      </c>
      <c r="AD1649" t="s">
        <v>2936</v>
      </c>
      <c r="AF1649" t="s">
        <v>20</v>
      </c>
      <c r="AG1649" t="s">
        <v>21</v>
      </c>
      <c r="AH1649">
        <v>6017</v>
      </c>
      <c r="AI1649">
        <v>1</v>
      </c>
      <c r="AJ1649">
        <v>5540</v>
      </c>
      <c r="AO1649" t="s">
        <v>8501</v>
      </c>
      <c r="AP1649" t="s">
        <v>8502</v>
      </c>
      <c r="AQ1649" t="s">
        <v>8503</v>
      </c>
      <c r="AR1649" t="s">
        <v>8504</v>
      </c>
      <c r="AS1649" t="s">
        <v>26</v>
      </c>
      <c r="AU1649">
        <v>6017</v>
      </c>
      <c r="AV1649">
        <v>6017</v>
      </c>
      <c r="AW1649">
        <v>6017</v>
      </c>
      <c r="AX1649">
        <v>5</v>
      </c>
      <c r="AY1649">
        <v>5</v>
      </c>
      <c r="AZ1649">
        <v>400</v>
      </c>
      <c r="BB1649">
        <v>748</v>
      </c>
      <c r="BG1649" t="s">
        <v>32</v>
      </c>
      <c r="BH1649" t="s">
        <v>34</v>
      </c>
      <c r="BK1649" t="s">
        <v>31</v>
      </c>
      <c r="BL1649" t="s">
        <v>31</v>
      </c>
      <c r="BM1649" s="2">
        <v>43101</v>
      </c>
    </row>
    <row r="1650" spans="1:65">
      <c r="A1650">
        <v>109858</v>
      </c>
      <c r="B1650">
        <v>56551</v>
      </c>
      <c r="C1650" t="s">
        <v>1908</v>
      </c>
      <c r="D1650">
        <v>6551</v>
      </c>
      <c r="E1650" t="s">
        <v>1908</v>
      </c>
      <c r="F1650" t="s">
        <v>2937</v>
      </c>
      <c r="G1650">
        <v>1</v>
      </c>
      <c r="I1650" t="s">
        <v>8500</v>
      </c>
      <c r="J1650" t="s">
        <v>6883</v>
      </c>
      <c r="K1650" t="s">
        <v>1485</v>
      </c>
      <c r="M1650">
        <v>51300</v>
      </c>
      <c r="N1650">
        <v>1.1000000000000001</v>
      </c>
      <c r="O1650">
        <v>56.43</v>
      </c>
      <c r="Q1650" t="s">
        <v>2933</v>
      </c>
      <c r="R1650" s="2">
        <v>44927</v>
      </c>
      <c r="S1650">
        <v>5510</v>
      </c>
      <c r="T1650" s="2">
        <v>44562</v>
      </c>
      <c r="U1650" t="s">
        <v>6990</v>
      </c>
      <c r="V1650" t="s">
        <v>6991</v>
      </c>
      <c r="W1650">
        <v>0</v>
      </c>
      <c r="Y1650">
        <v>204</v>
      </c>
      <c r="Z1650" s="2">
        <v>43101</v>
      </c>
      <c r="AD1650" t="s">
        <v>2936</v>
      </c>
      <c r="AF1650" t="s">
        <v>20</v>
      </c>
      <c r="AG1650" t="s">
        <v>21</v>
      </c>
      <c r="AH1650">
        <v>6017</v>
      </c>
      <c r="AI1650">
        <v>1</v>
      </c>
      <c r="AJ1650">
        <v>5540</v>
      </c>
      <c r="AO1650" t="s">
        <v>8501</v>
      </c>
      <c r="AP1650" t="s">
        <v>8502</v>
      </c>
      <c r="AQ1650" t="s">
        <v>8503</v>
      </c>
      <c r="AR1650" t="s">
        <v>8504</v>
      </c>
      <c r="AS1650" t="s">
        <v>26</v>
      </c>
      <c r="AU1650">
        <v>6017</v>
      </c>
      <c r="AV1650">
        <v>6017</v>
      </c>
      <c r="AW1650">
        <v>6017</v>
      </c>
      <c r="AX1650">
        <v>6</v>
      </c>
      <c r="AY1650">
        <v>6</v>
      </c>
      <c r="AZ1650">
        <v>400</v>
      </c>
      <c r="BB1650">
        <v>748</v>
      </c>
      <c r="BG1650" t="s">
        <v>32</v>
      </c>
      <c r="BH1650" t="s">
        <v>34</v>
      </c>
      <c r="BK1650" t="s">
        <v>31</v>
      </c>
      <c r="BL1650" t="s">
        <v>31</v>
      </c>
      <c r="BM1650" s="2">
        <v>43101</v>
      </c>
    </row>
    <row r="1651" spans="1:65">
      <c r="A1651">
        <v>110017</v>
      </c>
      <c r="B1651">
        <v>56551</v>
      </c>
      <c r="C1651" t="s">
        <v>1908</v>
      </c>
      <c r="D1651">
        <v>6551</v>
      </c>
      <c r="E1651" t="s">
        <v>1908</v>
      </c>
      <c r="F1651" t="s">
        <v>8506</v>
      </c>
      <c r="G1651">
        <v>1</v>
      </c>
      <c r="I1651" t="s">
        <v>8507</v>
      </c>
      <c r="J1651" t="s">
        <v>6883</v>
      </c>
      <c r="K1651" t="s">
        <v>1850</v>
      </c>
      <c r="M1651">
        <v>2681300</v>
      </c>
      <c r="N1651">
        <v>1.1000000000000001</v>
      </c>
      <c r="O1651">
        <v>2949.43</v>
      </c>
      <c r="Q1651" t="s">
        <v>3030</v>
      </c>
      <c r="R1651" s="2">
        <v>44927</v>
      </c>
      <c r="S1651">
        <v>5510</v>
      </c>
      <c r="T1651" s="2">
        <v>44562</v>
      </c>
      <c r="U1651" t="s">
        <v>6990</v>
      </c>
      <c r="V1651" t="s">
        <v>6991</v>
      </c>
      <c r="W1651">
        <v>0</v>
      </c>
      <c r="Y1651">
        <v>204</v>
      </c>
      <c r="Z1651" s="2">
        <v>43432</v>
      </c>
      <c r="AE1651" t="s">
        <v>8507</v>
      </c>
      <c r="AF1651" t="s">
        <v>20</v>
      </c>
      <c r="AG1651" t="s">
        <v>21</v>
      </c>
      <c r="AH1651">
        <v>6018</v>
      </c>
      <c r="AI1651">
        <v>1</v>
      </c>
      <c r="AJ1651">
        <v>5540</v>
      </c>
      <c r="AO1651" t="s">
        <v>8506</v>
      </c>
      <c r="AS1651" t="s">
        <v>26</v>
      </c>
      <c r="AU1651">
        <v>6018</v>
      </c>
      <c r="AV1651">
        <v>6018</v>
      </c>
      <c r="AW1651">
        <v>6018</v>
      </c>
      <c r="AX1651">
        <v>1</v>
      </c>
      <c r="AY1651">
        <v>1</v>
      </c>
      <c r="AZ1651">
        <v>400</v>
      </c>
      <c r="BB1651">
        <v>748</v>
      </c>
      <c r="BG1651" t="s">
        <v>31</v>
      </c>
      <c r="BK1651" t="s">
        <v>31</v>
      </c>
      <c r="BL1651" t="s">
        <v>31</v>
      </c>
      <c r="BM1651" s="2">
        <v>43432</v>
      </c>
    </row>
    <row r="1652" spans="1:65">
      <c r="A1652">
        <v>110045</v>
      </c>
      <c r="B1652">
        <v>56551</v>
      </c>
      <c r="C1652" t="s">
        <v>1908</v>
      </c>
      <c r="D1652">
        <v>6551</v>
      </c>
      <c r="E1652" t="s">
        <v>1908</v>
      </c>
      <c r="F1652" t="s">
        <v>7183</v>
      </c>
      <c r="G1652">
        <v>56</v>
      </c>
      <c r="H1652">
        <v>-58</v>
      </c>
      <c r="I1652" t="s">
        <v>8508</v>
      </c>
      <c r="J1652" t="s">
        <v>6883</v>
      </c>
      <c r="K1652" t="s">
        <v>430</v>
      </c>
      <c r="M1652">
        <v>10200000</v>
      </c>
      <c r="N1652">
        <v>1.1000000000000001</v>
      </c>
      <c r="O1652">
        <v>11220</v>
      </c>
      <c r="Q1652" t="s">
        <v>3034</v>
      </c>
      <c r="R1652" s="2">
        <v>44927</v>
      </c>
      <c r="S1652">
        <v>5510</v>
      </c>
      <c r="T1652" s="2">
        <v>44562</v>
      </c>
      <c r="U1652" t="s">
        <v>6990</v>
      </c>
      <c r="V1652" t="s">
        <v>6991</v>
      </c>
      <c r="W1652">
        <v>0</v>
      </c>
      <c r="Y1652">
        <v>204</v>
      </c>
      <c r="Z1652" s="2">
        <v>43466</v>
      </c>
      <c r="AC1652" s="2">
        <v>42271</v>
      </c>
      <c r="AE1652" t="s">
        <v>8508</v>
      </c>
      <c r="AF1652" t="s">
        <v>20</v>
      </c>
      <c r="AG1652" t="s">
        <v>21</v>
      </c>
      <c r="AH1652">
        <v>6019</v>
      </c>
      <c r="AI1652">
        <v>1</v>
      </c>
      <c r="AJ1652">
        <v>5540</v>
      </c>
      <c r="AO1652" t="s">
        <v>7183</v>
      </c>
      <c r="AS1652" t="s">
        <v>26</v>
      </c>
      <c r="AU1652">
        <v>6019</v>
      </c>
      <c r="AV1652">
        <v>6019</v>
      </c>
      <c r="AW1652">
        <v>6019</v>
      </c>
      <c r="AX1652">
        <v>1</v>
      </c>
      <c r="AY1652">
        <v>1</v>
      </c>
      <c r="AZ1652">
        <v>400</v>
      </c>
      <c r="BB1652">
        <v>748</v>
      </c>
      <c r="BG1652" t="s">
        <v>31</v>
      </c>
      <c r="BK1652" t="s">
        <v>31</v>
      </c>
      <c r="BL1652" t="s">
        <v>31</v>
      </c>
      <c r="BM1652" s="2">
        <v>43466</v>
      </c>
    </row>
    <row r="1653" spans="1:65">
      <c r="A1653">
        <v>110057</v>
      </c>
      <c r="B1653">
        <v>56551</v>
      </c>
      <c r="C1653" t="s">
        <v>1908</v>
      </c>
      <c r="D1653">
        <v>6551</v>
      </c>
      <c r="E1653" t="s">
        <v>1908</v>
      </c>
      <c r="F1653" t="s">
        <v>8509</v>
      </c>
      <c r="G1653">
        <v>90</v>
      </c>
      <c r="H1653" t="s">
        <v>8510</v>
      </c>
      <c r="I1653" t="s">
        <v>8511</v>
      </c>
      <c r="J1653" t="s">
        <v>6883</v>
      </c>
      <c r="K1653" t="s">
        <v>277</v>
      </c>
      <c r="M1653">
        <v>12240000</v>
      </c>
      <c r="N1653">
        <v>1.1000000000000001</v>
      </c>
      <c r="O1653">
        <v>13464</v>
      </c>
      <c r="Q1653" t="s">
        <v>3038</v>
      </c>
      <c r="R1653" s="2">
        <v>44927</v>
      </c>
      <c r="S1653">
        <v>5510</v>
      </c>
      <c r="T1653" s="2">
        <v>44562</v>
      </c>
      <c r="U1653" t="s">
        <v>6990</v>
      </c>
      <c r="V1653" t="s">
        <v>6991</v>
      </c>
      <c r="W1653">
        <v>0</v>
      </c>
      <c r="Y1653">
        <v>204</v>
      </c>
      <c r="Z1653" s="2">
        <v>43466</v>
      </c>
      <c r="AC1653" s="2">
        <v>45636</v>
      </c>
      <c r="AE1653" t="s">
        <v>8511</v>
      </c>
      <c r="AF1653" t="s">
        <v>20</v>
      </c>
      <c r="AG1653" t="s">
        <v>21</v>
      </c>
      <c r="AH1653">
        <v>6020</v>
      </c>
      <c r="AI1653">
        <v>1</v>
      </c>
      <c r="AJ1653">
        <v>5540</v>
      </c>
      <c r="AO1653" t="s">
        <v>8509</v>
      </c>
      <c r="AS1653" t="s">
        <v>26</v>
      </c>
      <c r="AU1653">
        <v>6020</v>
      </c>
      <c r="AV1653">
        <v>6020</v>
      </c>
      <c r="AW1653">
        <v>6020</v>
      </c>
      <c r="AX1653">
        <v>1</v>
      </c>
      <c r="AY1653">
        <v>1</v>
      </c>
      <c r="AZ1653">
        <v>400</v>
      </c>
      <c r="BB1653">
        <v>748</v>
      </c>
      <c r="BE1653" t="s">
        <v>3041</v>
      </c>
      <c r="BF1653" t="s">
        <v>3041</v>
      </c>
      <c r="BG1653" t="s">
        <v>31</v>
      </c>
      <c r="BK1653" t="s">
        <v>31</v>
      </c>
      <c r="BL1653" t="s">
        <v>31</v>
      </c>
      <c r="BM1653" s="2">
        <v>43466</v>
      </c>
    </row>
    <row r="1654" spans="1:65">
      <c r="A1654">
        <v>110140</v>
      </c>
      <c r="B1654">
        <v>56551</v>
      </c>
      <c r="C1654" t="s">
        <v>1908</v>
      </c>
      <c r="D1654">
        <v>6551</v>
      </c>
      <c r="E1654" t="s">
        <v>1908</v>
      </c>
      <c r="F1654" t="s">
        <v>474</v>
      </c>
      <c r="G1654">
        <v>272</v>
      </c>
      <c r="I1654" t="s">
        <v>7850</v>
      </c>
      <c r="J1654" t="s">
        <v>6883</v>
      </c>
      <c r="K1654" t="s">
        <v>433</v>
      </c>
      <c r="M1654">
        <v>1166000</v>
      </c>
      <c r="N1654">
        <v>1.1000000000000001</v>
      </c>
      <c r="O1654">
        <v>1282.5999999999999</v>
      </c>
      <c r="Q1654" t="s">
        <v>2134</v>
      </c>
      <c r="R1654" s="2">
        <v>44927</v>
      </c>
      <c r="S1654">
        <v>5510</v>
      </c>
      <c r="T1654" s="2">
        <v>44562</v>
      </c>
      <c r="U1654" t="s">
        <v>6990</v>
      </c>
      <c r="V1654" t="s">
        <v>6991</v>
      </c>
      <c r="W1654">
        <v>0</v>
      </c>
      <c r="Y1654">
        <v>204</v>
      </c>
      <c r="Z1654" s="2">
        <v>43466</v>
      </c>
      <c r="AE1654" t="s">
        <v>7850</v>
      </c>
      <c r="AF1654" t="s">
        <v>20</v>
      </c>
      <c r="AG1654" t="s">
        <v>21</v>
      </c>
      <c r="AH1654">
        <v>6021</v>
      </c>
      <c r="AI1654">
        <v>1</v>
      </c>
      <c r="AJ1654">
        <v>5540</v>
      </c>
      <c r="AO1654" t="s">
        <v>474</v>
      </c>
      <c r="AS1654" t="s">
        <v>26</v>
      </c>
      <c r="AU1654">
        <v>6021</v>
      </c>
      <c r="AV1654">
        <v>6021</v>
      </c>
      <c r="AW1654">
        <v>6021</v>
      </c>
      <c r="AX1654">
        <v>1</v>
      </c>
      <c r="AY1654">
        <v>1</v>
      </c>
      <c r="AZ1654">
        <v>400</v>
      </c>
      <c r="BB1654">
        <v>748</v>
      </c>
      <c r="BG1654" t="s">
        <v>31</v>
      </c>
      <c r="BK1654" t="s">
        <v>31</v>
      </c>
      <c r="BL1654" t="s">
        <v>31</v>
      </c>
      <c r="BM1654" s="2">
        <v>43466</v>
      </c>
    </row>
    <row r="1655" spans="1:65">
      <c r="A1655">
        <v>110148</v>
      </c>
      <c r="B1655">
        <v>56551</v>
      </c>
      <c r="C1655" t="s">
        <v>1908</v>
      </c>
      <c r="D1655">
        <v>6551</v>
      </c>
      <c r="E1655" t="s">
        <v>1908</v>
      </c>
      <c r="F1655" t="s">
        <v>8512</v>
      </c>
      <c r="G1655">
        <v>34</v>
      </c>
      <c r="I1655" t="s">
        <v>8513</v>
      </c>
      <c r="J1655" t="s">
        <v>6883</v>
      </c>
      <c r="K1655" t="s">
        <v>495</v>
      </c>
      <c r="M1655">
        <v>3564200</v>
      </c>
      <c r="N1655">
        <v>1.1000000000000001</v>
      </c>
      <c r="O1655">
        <v>3920.62</v>
      </c>
      <c r="Q1655" t="s">
        <v>3055</v>
      </c>
      <c r="R1655" s="2">
        <v>44927</v>
      </c>
      <c r="S1655">
        <v>5510</v>
      </c>
      <c r="T1655" s="2">
        <v>44771</v>
      </c>
      <c r="U1655" t="s">
        <v>6921</v>
      </c>
      <c r="V1655" t="s">
        <v>7732</v>
      </c>
      <c r="W1655">
        <v>0</v>
      </c>
      <c r="Y1655">
        <v>204</v>
      </c>
      <c r="Z1655" s="2">
        <v>43497</v>
      </c>
      <c r="AE1655" t="s">
        <v>8513</v>
      </c>
      <c r="AF1655" t="s">
        <v>20</v>
      </c>
      <c r="AG1655" t="s">
        <v>21</v>
      </c>
      <c r="AH1655">
        <v>6022</v>
      </c>
      <c r="AI1655">
        <v>1</v>
      </c>
      <c r="AJ1655">
        <v>5540</v>
      </c>
      <c r="AO1655" t="s">
        <v>8512</v>
      </c>
      <c r="AS1655" t="s">
        <v>26</v>
      </c>
      <c r="AU1655">
        <v>6022</v>
      </c>
      <c r="AV1655">
        <v>6022</v>
      </c>
      <c r="AW1655">
        <v>6022</v>
      </c>
      <c r="AX1655">
        <v>1</v>
      </c>
      <c r="AY1655">
        <v>1</v>
      </c>
      <c r="AZ1655">
        <v>400</v>
      </c>
      <c r="BB1655">
        <v>748</v>
      </c>
      <c r="BE1655" t="s">
        <v>3058</v>
      </c>
      <c r="BF1655" t="s">
        <v>3058</v>
      </c>
      <c r="BG1655" t="s">
        <v>31</v>
      </c>
      <c r="BK1655" t="s">
        <v>31</v>
      </c>
      <c r="BL1655" t="s">
        <v>31</v>
      </c>
      <c r="BM1655" s="2">
        <v>43497</v>
      </c>
    </row>
    <row r="1656" spans="1:65">
      <c r="A1656">
        <v>110187</v>
      </c>
      <c r="B1656">
        <v>56551</v>
      </c>
      <c r="C1656" t="s">
        <v>1908</v>
      </c>
      <c r="D1656">
        <v>6551</v>
      </c>
      <c r="E1656" t="s">
        <v>1908</v>
      </c>
      <c r="F1656" t="s">
        <v>8187</v>
      </c>
      <c r="G1656">
        <v>261</v>
      </c>
      <c r="H1656">
        <v>-263</v>
      </c>
      <c r="I1656" t="s">
        <v>8188</v>
      </c>
      <c r="J1656" t="s">
        <v>6877</v>
      </c>
      <c r="K1656" t="s">
        <v>42</v>
      </c>
      <c r="M1656">
        <v>98700</v>
      </c>
      <c r="N1656">
        <v>1.1000000000000001</v>
      </c>
      <c r="O1656">
        <v>108.57</v>
      </c>
      <c r="Q1656" t="s">
        <v>3060</v>
      </c>
      <c r="R1656" s="2">
        <v>44927</v>
      </c>
      <c r="S1656">
        <v>5510</v>
      </c>
      <c r="T1656" s="2">
        <v>44562</v>
      </c>
      <c r="U1656" t="s">
        <v>6990</v>
      </c>
      <c r="V1656" t="s">
        <v>6991</v>
      </c>
      <c r="W1656">
        <v>0</v>
      </c>
      <c r="Y1656">
        <v>204</v>
      </c>
      <c r="Z1656" s="2">
        <v>43466</v>
      </c>
      <c r="AE1656" t="s">
        <v>8514</v>
      </c>
      <c r="AF1656" t="s">
        <v>20</v>
      </c>
      <c r="AG1656" t="s">
        <v>21</v>
      </c>
      <c r="AH1656">
        <v>6029</v>
      </c>
      <c r="AI1656">
        <v>1</v>
      </c>
      <c r="AJ1656">
        <v>5541</v>
      </c>
      <c r="AO1656" t="s">
        <v>8187</v>
      </c>
      <c r="AS1656" t="s">
        <v>26</v>
      </c>
      <c r="AU1656">
        <v>6029</v>
      </c>
      <c r="AV1656">
        <v>6029</v>
      </c>
      <c r="AW1656">
        <v>6029</v>
      </c>
      <c r="AX1656">
        <v>1</v>
      </c>
      <c r="AY1656">
        <v>1</v>
      </c>
      <c r="AZ1656">
        <v>400</v>
      </c>
      <c r="BB1656">
        <v>748</v>
      </c>
      <c r="BG1656" t="s">
        <v>31</v>
      </c>
      <c r="BK1656" t="s">
        <v>31</v>
      </c>
      <c r="BL1656" t="s">
        <v>31</v>
      </c>
      <c r="BM1656" s="2">
        <v>43466</v>
      </c>
    </row>
    <row r="1657" spans="1:65">
      <c r="A1657">
        <v>110188</v>
      </c>
      <c r="B1657">
        <v>56551</v>
      </c>
      <c r="C1657" t="s">
        <v>1908</v>
      </c>
      <c r="D1657">
        <v>6551</v>
      </c>
      <c r="E1657" t="s">
        <v>1908</v>
      </c>
      <c r="F1657" t="s">
        <v>8515</v>
      </c>
      <c r="G1657">
        <v>7</v>
      </c>
      <c r="I1657" t="s">
        <v>8516</v>
      </c>
      <c r="J1657" t="s">
        <v>6883</v>
      </c>
      <c r="K1657" t="s">
        <v>918</v>
      </c>
      <c r="M1657">
        <v>86300</v>
      </c>
      <c r="N1657">
        <v>1.1000000000000001</v>
      </c>
      <c r="O1657">
        <v>94.93</v>
      </c>
      <c r="Q1657" t="s">
        <v>3064</v>
      </c>
      <c r="R1657" s="2">
        <v>44927</v>
      </c>
      <c r="S1657">
        <v>5510</v>
      </c>
      <c r="T1657" s="2">
        <v>44562</v>
      </c>
      <c r="U1657" t="s">
        <v>6990</v>
      </c>
      <c r="V1657" t="s">
        <v>6991</v>
      </c>
      <c r="W1657">
        <v>0</v>
      </c>
      <c r="Y1657">
        <v>204</v>
      </c>
      <c r="Z1657" s="2">
        <v>43466</v>
      </c>
      <c r="AE1657" t="s">
        <v>8516</v>
      </c>
      <c r="AF1657" t="s">
        <v>20</v>
      </c>
      <c r="AG1657" t="s">
        <v>21</v>
      </c>
      <c r="AH1657">
        <v>6030</v>
      </c>
      <c r="AI1657">
        <v>1</v>
      </c>
      <c r="AJ1657">
        <v>5540</v>
      </c>
      <c r="AO1657" t="s">
        <v>8517</v>
      </c>
      <c r="AS1657" t="s">
        <v>26</v>
      </c>
      <c r="AU1657">
        <v>6030</v>
      </c>
      <c r="AV1657">
        <v>6030</v>
      </c>
      <c r="AW1657">
        <v>6030</v>
      </c>
      <c r="AX1657">
        <v>1</v>
      </c>
      <c r="AY1657">
        <v>1</v>
      </c>
      <c r="AZ1657">
        <v>400</v>
      </c>
      <c r="BB1657">
        <v>748</v>
      </c>
      <c r="BG1657" t="s">
        <v>31</v>
      </c>
      <c r="BK1657" t="s">
        <v>31</v>
      </c>
      <c r="BL1657" t="s">
        <v>31</v>
      </c>
      <c r="BM1657" s="2">
        <v>43466</v>
      </c>
    </row>
    <row r="1658" spans="1:65">
      <c r="A1658">
        <v>110189</v>
      </c>
      <c r="B1658">
        <v>56551</v>
      </c>
      <c r="C1658" t="s">
        <v>1908</v>
      </c>
      <c r="D1658">
        <v>6551</v>
      </c>
      <c r="E1658" t="s">
        <v>1908</v>
      </c>
      <c r="F1658" t="s">
        <v>3069</v>
      </c>
      <c r="G1658">
        <v>0</v>
      </c>
      <c r="I1658" t="s">
        <v>8518</v>
      </c>
      <c r="J1658" t="s">
        <v>6883</v>
      </c>
      <c r="K1658" t="s">
        <v>918</v>
      </c>
      <c r="M1658">
        <v>49500</v>
      </c>
      <c r="N1658">
        <v>1.1000000000000001</v>
      </c>
      <c r="O1658">
        <v>54.45</v>
      </c>
      <c r="Q1658" t="s">
        <v>3068</v>
      </c>
      <c r="R1658" s="2">
        <v>44927</v>
      </c>
      <c r="S1658">
        <v>5510</v>
      </c>
      <c r="T1658" s="2">
        <v>44562</v>
      </c>
      <c r="U1658" t="s">
        <v>6990</v>
      </c>
      <c r="V1658" t="s">
        <v>6991</v>
      </c>
      <c r="W1658">
        <v>0</v>
      </c>
      <c r="Y1658">
        <v>204</v>
      </c>
      <c r="Z1658" s="2">
        <v>43466</v>
      </c>
      <c r="AE1658" t="s">
        <v>8518</v>
      </c>
      <c r="AF1658" t="s">
        <v>20</v>
      </c>
      <c r="AG1658" t="s">
        <v>21</v>
      </c>
      <c r="AH1658">
        <v>6031</v>
      </c>
      <c r="AI1658">
        <v>1</v>
      </c>
      <c r="AJ1658">
        <v>5540</v>
      </c>
      <c r="AO1658" t="s">
        <v>3069</v>
      </c>
      <c r="AS1658" t="s">
        <v>26</v>
      </c>
      <c r="AU1658">
        <v>6031</v>
      </c>
      <c r="AV1658">
        <v>6031</v>
      </c>
      <c r="AW1658">
        <v>6031</v>
      </c>
      <c r="AX1658">
        <v>1</v>
      </c>
      <c r="AY1658">
        <v>1</v>
      </c>
      <c r="AZ1658">
        <v>400</v>
      </c>
      <c r="BB1658">
        <v>748</v>
      </c>
      <c r="BG1658" t="s">
        <v>31</v>
      </c>
      <c r="BK1658" t="s">
        <v>31</v>
      </c>
      <c r="BL1658" t="s">
        <v>31</v>
      </c>
      <c r="BM1658" s="2">
        <v>43466</v>
      </c>
    </row>
    <row r="1659" spans="1:65">
      <c r="A1659">
        <v>110190</v>
      </c>
      <c r="B1659">
        <v>56551</v>
      </c>
      <c r="C1659" t="s">
        <v>1908</v>
      </c>
      <c r="D1659">
        <v>6551</v>
      </c>
      <c r="E1659" t="s">
        <v>1908</v>
      </c>
      <c r="F1659" t="s">
        <v>8519</v>
      </c>
      <c r="G1659">
        <v>1</v>
      </c>
      <c r="I1659" t="s">
        <v>8520</v>
      </c>
      <c r="J1659" t="s">
        <v>6883</v>
      </c>
      <c r="K1659" t="s">
        <v>918</v>
      </c>
      <c r="M1659">
        <v>67600</v>
      </c>
      <c r="N1659">
        <v>1.1000000000000001</v>
      </c>
      <c r="O1659">
        <v>74.36</v>
      </c>
      <c r="Q1659" t="s">
        <v>3072</v>
      </c>
      <c r="R1659" s="2">
        <v>44927</v>
      </c>
      <c r="S1659">
        <v>5510</v>
      </c>
      <c r="T1659" s="2">
        <v>44562</v>
      </c>
      <c r="U1659" t="s">
        <v>6990</v>
      </c>
      <c r="V1659" t="s">
        <v>6991</v>
      </c>
      <c r="W1659">
        <v>0</v>
      </c>
      <c r="Y1659">
        <v>204</v>
      </c>
      <c r="Z1659" s="2">
        <v>43466</v>
      </c>
      <c r="AF1659" t="s">
        <v>20</v>
      </c>
      <c r="AG1659" t="s">
        <v>21</v>
      </c>
      <c r="AH1659">
        <v>6032</v>
      </c>
      <c r="AI1659">
        <v>1</v>
      </c>
      <c r="AJ1659">
        <v>5540</v>
      </c>
      <c r="AO1659" t="s">
        <v>8521</v>
      </c>
      <c r="AS1659" t="s">
        <v>26</v>
      </c>
      <c r="AU1659">
        <v>6032</v>
      </c>
      <c r="AV1659">
        <v>6032</v>
      </c>
      <c r="AW1659">
        <v>6032</v>
      </c>
      <c r="AX1659">
        <v>1</v>
      </c>
      <c r="AY1659">
        <v>1</v>
      </c>
      <c r="AZ1659">
        <v>400</v>
      </c>
      <c r="BB1659">
        <v>748</v>
      </c>
      <c r="BG1659" t="s">
        <v>31</v>
      </c>
      <c r="BK1659" t="s">
        <v>31</v>
      </c>
      <c r="BL1659" t="s">
        <v>31</v>
      </c>
      <c r="BM1659" s="2">
        <v>43466</v>
      </c>
    </row>
    <row r="1660" spans="1:65">
      <c r="A1660">
        <v>110384</v>
      </c>
      <c r="B1660">
        <v>56551</v>
      </c>
      <c r="C1660" t="s">
        <v>1908</v>
      </c>
      <c r="D1660">
        <v>6551</v>
      </c>
      <c r="E1660" t="s">
        <v>1908</v>
      </c>
      <c r="F1660" t="s">
        <v>8522</v>
      </c>
      <c r="G1660">
        <v>11</v>
      </c>
      <c r="I1660" t="s">
        <v>8523</v>
      </c>
      <c r="J1660" t="s">
        <v>6883</v>
      </c>
      <c r="K1660" t="s">
        <v>1816</v>
      </c>
      <c r="M1660">
        <v>34099600</v>
      </c>
      <c r="N1660">
        <v>1.1000000000000001</v>
      </c>
      <c r="O1660">
        <v>37509.56</v>
      </c>
      <c r="Q1660" t="s">
        <v>3101</v>
      </c>
      <c r="R1660" s="2">
        <v>44927</v>
      </c>
      <c r="S1660">
        <v>5510</v>
      </c>
      <c r="T1660" s="2">
        <v>44562</v>
      </c>
      <c r="U1660" t="s">
        <v>6990</v>
      </c>
      <c r="V1660" t="s">
        <v>6991</v>
      </c>
      <c r="W1660">
        <v>0</v>
      </c>
      <c r="Y1660">
        <v>204</v>
      </c>
      <c r="Z1660" s="2">
        <v>43608</v>
      </c>
      <c r="AE1660" t="s">
        <v>8523</v>
      </c>
      <c r="AF1660" t="s">
        <v>20</v>
      </c>
      <c r="AG1660" t="s">
        <v>21</v>
      </c>
      <c r="AH1660">
        <v>6033</v>
      </c>
      <c r="AI1660">
        <v>1</v>
      </c>
      <c r="AJ1660">
        <v>5540</v>
      </c>
      <c r="AO1660" t="s">
        <v>8522</v>
      </c>
      <c r="AS1660" t="s">
        <v>26</v>
      </c>
      <c r="AU1660">
        <v>6033</v>
      </c>
      <c r="AV1660">
        <v>6033</v>
      </c>
      <c r="AW1660">
        <v>6033</v>
      </c>
      <c r="AX1660">
        <v>1</v>
      </c>
      <c r="AY1660">
        <v>1</v>
      </c>
      <c r="AZ1660">
        <v>400</v>
      </c>
      <c r="BB1660">
        <v>748</v>
      </c>
      <c r="BG1660" t="s">
        <v>32</v>
      </c>
      <c r="BH1660" t="s">
        <v>645</v>
      </c>
      <c r="BK1660" t="s">
        <v>31</v>
      </c>
      <c r="BL1660" t="s">
        <v>31</v>
      </c>
      <c r="BM1660" s="2">
        <v>43608</v>
      </c>
    </row>
    <row r="1661" spans="1:65">
      <c r="A1661">
        <v>111110</v>
      </c>
      <c r="B1661">
        <v>56551</v>
      </c>
      <c r="C1661" t="s">
        <v>1908</v>
      </c>
      <c r="D1661">
        <v>6551</v>
      </c>
      <c r="E1661" t="s">
        <v>1908</v>
      </c>
      <c r="F1661" t="s">
        <v>8524</v>
      </c>
      <c r="G1661">
        <v>10</v>
      </c>
      <c r="I1661" t="s">
        <v>8525</v>
      </c>
      <c r="J1661" t="s">
        <v>6883</v>
      </c>
      <c r="K1661" t="s">
        <v>3115</v>
      </c>
      <c r="M1661">
        <v>602000</v>
      </c>
      <c r="N1661">
        <v>1.1000000000000001</v>
      </c>
      <c r="O1661">
        <v>662.2</v>
      </c>
      <c r="Q1661" t="s">
        <v>3112</v>
      </c>
      <c r="R1661" s="2">
        <v>44927</v>
      </c>
      <c r="S1661">
        <v>5510</v>
      </c>
      <c r="T1661" s="2">
        <v>44562</v>
      </c>
      <c r="U1661" t="s">
        <v>6990</v>
      </c>
      <c r="V1661" t="s">
        <v>6991</v>
      </c>
      <c r="W1661">
        <v>0</v>
      </c>
      <c r="Y1661">
        <v>204</v>
      </c>
      <c r="Z1661" s="2">
        <v>43683</v>
      </c>
      <c r="AE1661" t="s">
        <v>8525</v>
      </c>
      <c r="AF1661" t="s">
        <v>20</v>
      </c>
      <c r="AG1661" t="s">
        <v>21</v>
      </c>
      <c r="AH1661">
        <v>6034</v>
      </c>
      <c r="AI1661">
        <v>1</v>
      </c>
      <c r="AJ1661">
        <v>5540</v>
      </c>
      <c r="AO1661" t="s">
        <v>8524</v>
      </c>
      <c r="AS1661" t="s">
        <v>26</v>
      </c>
      <c r="AU1661">
        <v>6034</v>
      </c>
      <c r="AV1661">
        <v>6034</v>
      </c>
      <c r="AW1661">
        <v>6034</v>
      </c>
      <c r="AX1661">
        <v>1</v>
      </c>
      <c r="AY1661">
        <v>1</v>
      </c>
      <c r="AZ1661">
        <v>400</v>
      </c>
      <c r="BB1661">
        <v>748</v>
      </c>
      <c r="BE1661" t="s">
        <v>3116</v>
      </c>
      <c r="BF1661" t="s">
        <v>3116</v>
      </c>
      <c r="BG1661" t="s">
        <v>31</v>
      </c>
      <c r="BK1661" t="s">
        <v>31</v>
      </c>
      <c r="BL1661" t="s">
        <v>31</v>
      </c>
      <c r="BM1661" s="2">
        <v>43683</v>
      </c>
    </row>
    <row r="1662" spans="1:65">
      <c r="A1662">
        <v>111178</v>
      </c>
      <c r="B1662">
        <v>56551</v>
      </c>
      <c r="C1662" t="s">
        <v>1908</v>
      </c>
      <c r="D1662">
        <v>6551</v>
      </c>
      <c r="E1662" t="s">
        <v>1908</v>
      </c>
      <c r="F1662" t="s">
        <v>8526</v>
      </c>
      <c r="G1662">
        <v>100</v>
      </c>
      <c r="I1662" t="s">
        <v>8527</v>
      </c>
      <c r="J1662" t="s">
        <v>6883</v>
      </c>
      <c r="K1662" t="s">
        <v>358</v>
      </c>
      <c r="M1662">
        <v>478100</v>
      </c>
      <c r="N1662">
        <v>1.1000000000000001</v>
      </c>
      <c r="O1662">
        <v>525.91</v>
      </c>
      <c r="Q1662" t="s">
        <v>3118</v>
      </c>
      <c r="R1662" s="2">
        <v>44927</v>
      </c>
      <c r="S1662">
        <v>5510</v>
      </c>
      <c r="T1662" s="2">
        <v>44562</v>
      </c>
      <c r="U1662" t="s">
        <v>6990</v>
      </c>
      <c r="V1662" t="s">
        <v>6991</v>
      </c>
      <c r="W1662">
        <v>0</v>
      </c>
      <c r="Y1662">
        <v>204</v>
      </c>
      <c r="Z1662" s="2">
        <v>43720</v>
      </c>
      <c r="AE1662" t="s">
        <v>8527</v>
      </c>
      <c r="AF1662" t="s">
        <v>20</v>
      </c>
      <c r="AG1662" t="s">
        <v>21</v>
      </c>
      <c r="AH1662">
        <v>6035</v>
      </c>
      <c r="AI1662">
        <v>1</v>
      </c>
      <c r="AJ1662">
        <v>5540</v>
      </c>
      <c r="AO1662" t="s">
        <v>8526</v>
      </c>
      <c r="AS1662" t="s">
        <v>26</v>
      </c>
      <c r="AU1662">
        <v>6035</v>
      </c>
      <c r="AV1662">
        <v>6035</v>
      </c>
      <c r="AW1662">
        <v>6035</v>
      </c>
      <c r="AX1662">
        <v>1</v>
      </c>
      <c r="AY1662">
        <v>1</v>
      </c>
      <c r="AZ1662">
        <v>400</v>
      </c>
      <c r="BB1662">
        <v>748</v>
      </c>
      <c r="BE1662" t="s">
        <v>2382</v>
      </c>
      <c r="BF1662" t="s">
        <v>2382</v>
      </c>
      <c r="BG1662" t="s">
        <v>31</v>
      </c>
      <c r="BK1662" t="s">
        <v>31</v>
      </c>
      <c r="BL1662" t="s">
        <v>31</v>
      </c>
      <c r="BM1662" s="2">
        <v>43720</v>
      </c>
    </row>
    <row r="1663" spans="1:65">
      <c r="A1663">
        <v>111242</v>
      </c>
      <c r="B1663">
        <v>56551</v>
      </c>
      <c r="C1663" t="s">
        <v>1908</v>
      </c>
      <c r="D1663">
        <v>6551</v>
      </c>
      <c r="E1663" t="s">
        <v>1908</v>
      </c>
      <c r="F1663" t="s">
        <v>8528</v>
      </c>
      <c r="G1663">
        <v>7</v>
      </c>
      <c r="I1663" t="s">
        <v>8529</v>
      </c>
      <c r="J1663" t="s">
        <v>6883</v>
      </c>
      <c r="K1663" t="s">
        <v>2680</v>
      </c>
      <c r="M1663">
        <v>4674200</v>
      </c>
      <c r="N1663">
        <v>1.1000000000000001</v>
      </c>
      <c r="O1663">
        <v>5141.62</v>
      </c>
      <c r="Q1663" t="s">
        <v>3126</v>
      </c>
      <c r="R1663" s="2">
        <v>44927</v>
      </c>
      <c r="S1663">
        <v>5510</v>
      </c>
      <c r="T1663" s="2">
        <v>44562</v>
      </c>
      <c r="U1663" t="s">
        <v>6990</v>
      </c>
      <c r="V1663" t="s">
        <v>6991</v>
      </c>
      <c r="W1663">
        <v>0</v>
      </c>
      <c r="Y1663">
        <v>204</v>
      </c>
      <c r="Z1663" s="2">
        <v>43466</v>
      </c>
      <c r="AE1663" t="s">
        <v>8529</v>
      </c>
      <c r="AF1663" t="s">
        <v>20</v>
      </c>
      <c r="AG1663" t="s">
        <v>21</v>
      </c>
      <c r="AH1663">
        <v>6036</v>
      </c>
      <c r="AI1663">
        <v>1</v>
      </c>
      <c r="AJ1663">
        <v>5540</v>
      </c>
      <c r="AO1663" t="s">
        <v>8528</v>
      </c>
      <c r="AS1663" t="s">
        <v>26</v>
      </c>
      <c r="AU1663">
        <v>6036</v>
      </c>
      <c r="AV1663">
        <v>6036</v>
      </c>
      <c r="AW1663">
        <v>6036</v>
      </c>
      <c r="AX1663">
        <v>1</v>
      </c>
      <c r="AY1663">
        <v>1</v>
      </c>
      <c r="AZ1663">
        <v>400</v>
      </c>
      <c r="BB1663">
        <v>748</v>
      </c>
      <c r="BG1663" t="s">
        <v>31</v>
      </c>
      <c r="BK1663" t="s">
        <v>31</v>
      </c>
      <c r="BL1663" t="s">
        <v>31</v>
      </c>
      <c r="BM1663" s="2">
        <v>43466</v>
      </c>
    </row>
    <row r="1664" spans="1:65">
      <c r="A1664">
        <v>111384</v>
      </c>
      <c r="B1664">
        <v>56551</v>
      </c>
      <c r="C1664" t="s">
        <v>1908</v>
      </c>
      <c r="D1664">
        <v>6551</v>
      </c>
      <c r="E1664" t="s">
        <v>1908</v>
      </c>
      <c r="F1664" t="s">
        <v>7792</v>
      </c>
      <c r="G1664">
        <v>260</v>
      </c>
      <c r="I1664" t="s">
        <v>8530</v>
      </c>
      <c r="J1664" t="s">
        <v>6883</v>
      </c>
      <c r="K1664" t="s">
        <v>397</v>
      </c>
      <c r="M1664">
        <v>3120200</v>
      </c>
      <c r="N1664">
        <v>1.1000000000000001</v>
      </c>
      <c r="O1664">
        <v>3432.22</v>
      </c>
      <c r="Q1664" t="s">
        <v>3130</v>
      </c>
      <c r="R1664" s="2">
        <v>44927</v>
      </c>
      <c r="S1664">
        <v>5510</v>
      </c>
      <c r="T1664" s="2">
        <v>44562</v>
      </c>
      <c r="U1664" t="s">
        <v>6990</v>
      </c>
      <c r="V1664" t="s">
        <v>6991</v>
      </c>
      <c r="W1664">
        <v>0</v>
      </c>
      <c r="Y1664">
        <v>204</v>
      </c>
      <c r="Z1664" s="2">
        <v>43752</v>
      </c>
      <c r="AE1664" t="s">
        <v>7942</v>
      </c>
      <c r="AF1664" t="s">
        <v>20</v>
      </c>
      <c r="AG1664" t="s">
        <v>21</v>
      </c>
      <c r="AH1664">
        <v>6037</v>
      </c>
      <c r="AI1664">
        <v>1</v>
      </c>
      <c r="AJ1664">
        <v>5540</v>
      </c>
      <c r="AO1664" t="s">
        <v>7792</v>
      </c>
      <c r="AS1664" t="s">
        <v>26</v>
      </c>
      <c r="AU1664">
        <v>6037</v>
      </c>
      <c r="AV1664">
        <v>6037</v>
      </c>
      <c r="AW1664">
        <v>6037</v>
      </c>
      <c r="AX1664">
        <v>1</v>
      </c>
      <c r="AY1664">
        <v>1</v>
      </c>
      <c r="AZ1664">
        <v>400</v>
      </c>
      <c r="BB1664">
        <v>748</v>
      </c>
      <c r="BE1664" t="s">
        <v>3133</v>
      </c>
      <c r="BF1664" t="s">
        <v>3133</v>
      </c>
      <c r="BG1664" t="s">
        <v>31</v>
      </c>
      <c r="BK1664" t="s">
        <v>31</v>
      </c>
      <c r="BL1664" t="s">
        <v>31</v>
      </c>
      <c r="BM1664" s="2">
        <v>43752</v>
      </c>
    </row>
    <row r="1665" spans="1:65">
      <c r="A1665">
        <v>111390</v>
      </c>
      <c r="B1665">
        <v>56551</v>
      </c>
      <c r="C1665" t="s">
        <v>1908</v>
      </c>
      <c r="D1665">
        <v>6551</v>
      </c>
      <c r="E1665" t="s">
        <v>1908</v>
      </c>
      <c r="F1665" t="s">
        <v>1588</v>
      </c>
      <c r="G1665">
        <v>45</v>
      </c>
      <c r="H1665" t="s">
        <v>6895</v>
      </c>
      <c r="I1665" t="s">
        <v>8531</v>
      </c>
      <c r="J1665" t="s">
        <v>6883</v>
      </c>
      <c r="K1665" t="s">
        <v>42</v>
      </c>
      <c r="M1665">
        <v>480400</v>
      </c>
      <c r="N1665">
        <v>1.1000000000000001</v>
      </c>
      <c r="O1665">
        <v>528.44000000000005</v>
      </c>
      <c r="Q1665" t="s">
        <v>3135</v>
      </c>
      <c r="R1665" s="2">
        <v>44927</v>
      </c>
      <c r="S1665">
        <v>5510</v>
      </c>
      <c r="T1665" s="2">
        <v>44562</v>
      </c>
      <c r="U1665" t="s">
        <v>6990</v>
      </c>
      <c r="V1665" t="s">
        <v>6991</v>
      </c>
      <c r="W1665">
        <v>0</v>
      </c>
      <c r="Y1665">
        <v>204</v>
      </c>
      <c r="Z1665" s="2">
        <v>43810</v>
      </c>
      <c r="AF1665" t="s">
        <v>20</v>
      </c>
      <c r="AG1665" t="s">
        <v>21</v>
      </c>
      <c r="AH1665">
        <v>6038</v>
      </c>
      <c r="AI1665">
        <v>1</v>
      </c>
      <c r="AJ1665">
        <v>5540</v>
      </c>
      <c r="AO1665" t="s">
        <v>3136</v>
      </c>
      <c r="AP1665" t="s">
        <v>3139</v>
      </c>
      <c r="AQ1665" t="s">
        <v>3141</v>
      </c>
      <c r="AR1665" t="s">
        <v>3143</v>
      </c>
      <c r="AS1665" t="s">
        <v>26</v>
      </c>
      <c r="AU1665">
        <v>6038</v>
      </c>
      <c r="AV1665">
        <v>6038</v>
      </c>
      <c r="AW1665">
        <v>6038</v>
      </c>
      <c r="AX1665">
        <v>1</v>
      </c>
      <c r="AY1665">
        <v>1</v>
      </c>
      <c r="AZ1665">
        <v>400</v>
      </c>
      <c r="BB1665">
        <v>748</v>
      </c>
      <c r="BE1665" t="s">
        <v>3138</v>
      </c>
      <c r="BF1665" t="s">
        <v>3138</v>
      </c>
      <c r="BG1665" t="s">
        <v>31</v>
      </c>
      <c r="BK1665" t="s">
        <v>31</v>
      </c>
      <c r="BL1665" t="s">
        <v>31</v>
      </c>
      <c r="BM1665" s="2">
        <v>43810</v>
      </c>
    </row>
    <row r="1666" spans="1:65">
      <c r="A1666">
        <v>111390</v>
      </c>
      <c r="B1666">
        <v>56551</v>
      </c>
      <c r="C1666" t="s">
        <v>1908</v>
      </c>
      <c r="D1666">
        <v>6551</v>
      </c>
      <c r="E1666" t="s">
        <v>1908</v>
      </c>
      <c r="F1666" t="s">
        <v>1588</v>
      </c>
      <c r="G1666">
        <v>53</v>
      </c>
      <c r="H1666" t="s">
        <v>8532</v>
      </c>
      <c r="I1666" t="s">
        <v>8531</v>
      </c>
      <c r="J1666" t="s">
        <v>6883</v>
      </c>
      <c r="K1666" t="s">
        <v>200</v>
      </c>
      <c r="M1666">
        <v>1943000</v>
      </c>
      <c r="N1666">
        <v>1.1000000000000001</v>
      </c>
      <c r="O1666">
        <v>2137.3000000000002</v>
      </c>
      <c r="Q1666" t="s">
        <v>3135</v>
      </c>
      <c r="R1666" s="2">
        <v>44927</v>
      </c>
      <c r="S1666">
        <v>5510</v>
      </c>
      <c r="T1666" s="2">
        <v>44562</v>
      </c>
      <c r="U1666" t="s">
        <v>6990</v>
      </c>
      <c r="V1666" t="s">
        <v>6991</v>
      </c>
      <c r="W1666">
        <v>0</v>
      </c>
      <c r="Y1666">
        <v>204</v>
      </c>
      <c r="Z1666" s="2">
        <v>43810</v>
      </c>
      <c r="AF1666" t="s">
        <v>20</v>
      </c>
      <c r="AG1666" t="s">
        <v>21</v>
      </c>
      <c r="AH1666">
        <v>6038</v>
      </c>
      <c r="AI1666">
        <v>1</v>
      </c>
      <c r="AJ1666">
        <v>5540</v>
      </c>
      <c r="AO1666" t="s">
        <v>3136</v>
      </c>
      <c r="AP1666" t="s">
        <v>3139</v>
      </c>
      <c r="AQ1666" t="s">
        <v>3141</v>
      </c>
      <c r="AR1666" t="s">
        <v>3143</v>
      </c>
      <c r="AS1666" t="s">
        <v>26</v>
      </c>
      <c r="AU1666">
        <v>6038</v>
      </c>
      <c r="AV1666">
        <v>6038</v>
      </c>
      <c r="AW1666">
        <v>6038</v>
      </c>
      <c r="AX1666">
        <v>2</v>
      </c>
      <c r="AY1666">
        <v>2</v>
      </c>
      <c r="AZ1666">
        <v>400</v>
      </c>
      <c r="BB1666">
        <v>748</v>
      </c>
      <c r="BE1666" t="s">
        <v>3140</v>
      </c>
      <c r="BF1666" t="s">
        <v>3140</v>
      </c>
      <c r="BG1666" t="s">
        <v>31</v>
      </c>
      <c r="BK1666" t="s">
        <v>31</v>
      </c>
      <c r="BL1666" t="s">
        <v>31</v>
      </c>
      <c r="BM1666" s="2">
        <v>43810</v>
      </c>
    </row>
    <row r="1667" spans="1:65">
      <c r="A1667">
        <v>111390</v>
      </c>
      <c r="B1667">
        <v>56551</v>
      </c>
      <c r="C1667" t="s">
        <v>1908</v>
      </c>
      <c r="D1667">
        <v>6551</v>
      </c>
      <c r="E1667" t="s">
        <v>1908</v>
      </c>
      <c r="F1667" t="s">
        <v>1588</v>
      </c>
      <c r="G1667">
        <v>57</v>
      </c>
      <c r="H1667" t="s">
        <v>8217</v>
      </c>
      <c r="I1667" t="s">
        <v>8531</v>
      </c>
      <c r="J1667" t="s">
        <v>6883</v>
      </c>
      <c r="K1667" t="s">
        <v>200</v>
      </c>
      <c r="M1667">
        <v>310500</v>
      </c>
      <c r="N1667">
        <v>1.1000000000000001</v>
      </c>
      <c r="O1667">
        <v>341.55</v>
      </c>
      <c r="Q1667" t="s">
        <v>3135</v>
      </c>
      <c r="R1667" s="2">
        <v>44927</v>
      </c>
      <c r="S1667">
        <v>5510</v>
      </c>
      <c r="T1667" s="2">
        <v>44562</v>
      </c>
      <c r="U1667" t="s">
        <v>6990</v>
      </c>
      <c r="V1667" t="s">
        <v>6991</v>
      </c>
      <c r="W1667">
        <v>0</v>
      </c>
      <c r="Y1667">
        <v>204</v>
      </c>
      <c r="Z1667" s="2">
        <v>43810</v>
      </c>
      <c r="AF1667" t="s">
        <v>20</v>
      </c>
      <c r="AG1667" t="s">
        <v>21</v>
      </c>
      <c r="AH1667">
        <v>6038</v>
      </c>
      <c r="AI1667">
        <v>1</v>
      </c>
      <c r="AJ1667">
        <v>5540</v>
      </c>
      <c r="AO1667" t="s">
        <v>3136</v>
      </c>
      <c r="AP1667" t="s">
        <v>3139</v>
      </c>
      <c r="AQ1667" t="s">
        <v>3141</v>
      </c>
      <c r="AR1667" t="s">
        <v>3143</v>
      </c>
      <c r="AS1667" t="s">
        <v>26</v>
      </c>
      <c r="AU1667">
        <v>6038</v>
      </c>
      <c r="AV1667">
        <v>6038</v>
      </c>
      <c r="AW1667">
        <v>6038</v>
      </c>
      <c r="AX1667">
        <v>3</v>
      </c>
      <c r="AY1667">
        <v>3</v>
      </c>
      <c r="AZ1667">
        <v>400</v>
      </c>
      <c r="BB1667">
        <v>748</v>
      </c>
      <c r="BE1667" t="s">
        <v>3142</v>
      </c>
      <c r="BF1667" t="s">
        <v>3142</v>
      </c>
      <c r="BG1667" t="s">
        <v>31</v>
      </c>
      <c r="BK1667" t="s">
        <v>31</v>
      </c>
      <c r="BL1667" t="s">
        <v>31</v>
      </c>
      <c r="BM1667" s="2">
        <v>43810</v>
      </c>
    </row>
    <row r="1668" spans="1:65">
      <c r="A1668">
        <v>111390</v>
      </c>
      <c r="B1668">
        <v>56551</v>
      </c>
      <c r="C1668" t="s">
        <v>1908</v>
      </c>
      <c r="D1668">
        <v>6551</v>
      </c>
      <c r="E1668" t="s">
        <v>1908</v>
      </c>
      <c r="F1668" t="s">
        <v>1588</v>
      </c>
      <c r="G1668">
        <v>57</v>
      </c>
      <c r="H1668" t="s">
        <v>8533</v>
      </c>
      <c r="I1668" t="s">
        <v>8531</v>
      </c>
      <c r="J1668" t="s">
        <v>6883</v>
      </c>
      <c r="K1668" t="s">
        <v>200</v>
      </c>
      <c r="M1668">
        <v>310500</v>
      </c>
      <c r="N1668">
        <v>1.1000000000000001</v>
      </c>
      <c r="O1668">
        <v>341.55</v>
      </c>
      <c r="Q1668" t="s">
        <v>3135</v>
      </c>
      <c r="R1668" s="2">
        <v>44927</v>
      </c>
      <c r="S1668">
        <v>5510</v>
      </c>
      <c r="T1668" s="2">
        <v>44562</v>
      </c>
      <c r="U1668" t="s">
        <v>6990</v>
      </c>
      <c r="V1668" t="s">
        <v>6991</v>
      </c>
      <c r="W1668">
        <v>0</v>
      </c>
      <c r="Y1668">
        <v>204</v>
      </c>
      <c r="Z1668" s="2">
        <v>43810</v>
      </c>
      <c r="AF1668" t="s">
        <v>20</v>
      </c>
      <c r="AG1668" t="s">
        <v>21</v>
      </c>
      <c r="AH1668">
        <v>6038</v>
      </c>
      <c r="AI1668">
        <v>1</v>
      </c>
      <c r="AJ1668">
        <v>5540</v>
      </c>
      <c r="AO1668" t="s">
        <v>3136</v>
      </c>
      <c r="AP1668" t="s">
        <v>3139</v>
      </c>
      <c r="AQ1668" t="s">
        <v>3141</v>
      </c>
      <c r="AR1668" t="s">
        <v>3143</v>
      </c>
      <c r="AS1668" t="s">
        <v>26</v>
      </c>
      <c r="AU1668">
        <v>6038</v>
      </c>
      <c r="AV1668">
        <v>6038</v>
      </c>
      <c r="AW1668">
        <v>6038</v>
      </c>
      <c r="AX1668">
        <v>4</v>
      </c>
      <c r="AY1668">
        <v>4</v>
      </c>
      <c r="AZ1668">
        <v>400</v>
      </c>
      <c r="BB1668">
        <v>748</v>
      </c>
      <c r="BE1668" t="s">
        <v>3142</v>
      </c>
      <c r="BF1668" t="s">
        <v>3142</v>
      </c>
      <c r="BG1668" t="s">
        <v>31</v>
      </c>
      <c r="BK1668" t="s">
        <v>31</v>
      </c>
      <c r="BL1668" t="s">
        <v>31</v>
      </c>
      <c r="BM1668" s="2">
        <v>43810</v>
      </c>
    </row>
    <row r="1669" spans="1:65">
      <c r="A1669">
        <v>111390</v>
      </c>
      <c r="B1669">
        <v>56551</v>
      </c>
      <c r="C1669" t="s">
        <v>1908</v>
      </c>
      <c r="D1669">
        <v>6551</v>
      </c>
      <c r="E1669" t="s">
        <v>1908</v>
      </c>
      <c r="F1669" t="s">
        <v>1588</v>
      </c>
      <c r="G1669">
        <v>49</v>
      </c>
      <c r="H1669" t="s">
        <v>8534</v>
      </c>
      <c r="I1669" t="s">
        <v>8531</v>
      </c>
      <c r="J1669" t="s">
        <v>6883</v>
      </c>
      <c r="K1669" t="s">
        <v>200</v>
      </c>
      <c r="M1669">
        <v>1047100</v>
      </c>
      <c r="N1669">
        <v>1.1000000000000001</v>
      </c>
      <c r="O1669">
        <v>1151.81</v>
      </c>
      <c r="Q1669" t="s">
        <v>3135</v>
      </c>
      <c r="R1669" s="2">
        <v>44927</v>
      </c>
      <c r="S1669">
        <v>5510</v>
      </c>
      <c r="T1669" s="2">
        <v>44562</v>
      </c>
      <c r="U1669" t="s">
        <v>6990</v>
      </c>
      <c r="V1669" t="s">
        <v>6991</v>
      </c>
      <c r="W1669">
        <v>0</v>
      </c>
      <c r="Y1669">
        <v>204</v>
      </c>
      <c r="Z1669" s="2">
        <v>43810</v>
      </c>
      <c r="AF1669" t="s">
        <v>20</v>
      </c>
      <c r="AG1669" t="s">
        <v>21</v>
      </c>
      <c r="AH1669">
        <v>6038</v>
      </c>
      <c r="AI1669">
        <v>1</v>
      </c>
      <c r="AJ1669">
        <v>5540</v>
      </c>
      <c r="AO1669" t="s">
        <v>3136</v>
      </c>
      <c r="AP1669" t="s">
        <v>3139</v>
      </c>
      <c r="AQ1669" t="s">
        <v>3141</v>
      </c>
      <c r="AR1669" t="s">
        <v>3143</v>
      </c>
      <c r="AS1669" t="s">
        <v>26</v>
      </c>
      <c r="AU1669">
        <v>6038</v>
      </c>
      <c r="AV1669">
        <v>6038</v>
      </c>
      <c r="AW1669">
        <v>6038</v>
      </c>
      <c r="AX1669">
        <v>5</v>
      </c>
      <c r="AY1669">
        <v>5</v>
      </c>
      <c r="AZ1669">
        <v>400</v>
      </c>
      <c r="BB1669">
        <v>748</v>
      </c>
      <c r="BE1669" t="s">
        <v>3142</v>
      </c>
      <c r="BF1669" t="s">
        <v>3142</v>
      </c>
      <c r="BG1669" t="s">
        <v>31</v>
      </c>
      <c r="BK1669" t="s">
        <v>31</v>
      </c>
      <c r="BL1669" t="s">
        <v>31</v>
      </c>
      <c r="BM1669" s="2">
        <v>43810</v>
      </c>
    </row>
    <row r="1670" spans="1:65">
      <c r="A1670">
        <v>111390</v>
      </c>
      <c r="B1670">
        <v>56551</v>
      </c>
      <c r="C1670" t="s">
        <v>1908</v>
      </c>
      <c r="D1670">
        <v>6551</v>
      </c>
      <c r="E1670" t="s">
        <v>1908</v>
      </c>
      <c r="F1670" t="s">
        <v>1588</v>
      </c>
      <c r="G1670">
        <v>49</v>
      </c>
      <c r="H1670" t="s">
        <v>8535</v>
      </c>
      <c r="I1670" t="s">
        <v>8531</v>
      </c>
      <c r="J1670" t="s">
        <v>6883</v>
      </c>
      <c r="K1670" t="s">
        <v>200</v>
      </c>
      <c r="M1670">
        <v>1047100</v>
      </c>
      <c r="N1670">
        <v>1.1000000000000001</v>
      </c>
      <c r="O1670">
        <v>1151.81</v>
      </c>
      <c r="Q1670" t="s">
        <v>3135</v>
      </c>
      <c r="R1670" s="2">
        <v>44927</v>
      </c>
      <c r="S1670">
        <v>5510</v>
      </c>
      <c r="T1670" s="2">
        <v>44562</v>
      </c>
      <c r="U1670" t="s">
        <v>6990</v>
      </c>
      <c r="V1670" t="s">
        <v>6991</v>
      </c>
      <c r="W1670">
        <v>0</v>
      </c>
      <c r="Y1670">
        <v>204</v>
      </c>
      <c r="Z1670" s="2">
        <v>43810</v>
      </c>
      <c r="AF1670" t="s">
        <v>20</v>
      </c>
      <c r="AG1670" t="s">
        <v>21</v>
      </c>
      <c r="AH1670">
        <v>6038</v>
      </c>
      <c r="AI1670">
        <v>1</v>
      </c>
      <c r="AJ1670">
        <v>5540</v>
      </c>
      <c r="AO1670" t="s">
        <v>3136</v>
      </c>
      <c r="AP1670" t="s">
        <v>3139</v>
      </c>
      <c r="AQ1670" t="s">
        <v>3141</v>
      </c>
      <c r="AR1670" t="s">
        <v>3143</v>
      </c>
      <c r="AS1670" t="s">
        <v>26</v>
      </c>
      <c r="AU1670">
        <v>6038</v>
      </c>
      <c r="AV1670">
        <v>6038</v>
      </c>
      <c r="AW1670">
        <v>6038</v>
      </c>
      <c r="AX1670">
        <v>6</v>
      </c>
      <c r="AY1670">
        <v>6</v>
      </c>
      <c r="AZ1670">
        <v>400</v>
      </c>
      <c r="BB1670">
        <v>748</v>
      </c>
      <c r="BE1670" t="s">
        <v>3142</v>
      </c>
      <c r="BF1670" t="s">
        <v>3142</v>
      </c>
      <c r="BG1670" t="s">
        <v>31</v>
      </c>
      <c r="BK1670" t="s">
        <v>31</v>
      </c>
      <c r="BL1670" t="s">
        <v>31</v>
      </c>
      <c r="BM1670" s="2">
        <v>43810</v>
      </c>
    </row>
    <row r="1671" spans="1:65">
      <c r="A1671">
        <v>111390</v>
      </c>
      <c r="B1671">
        <v>56551</v>
      </c>
      <c r="C1671" t="s">
        <v>1908</v>
      </c>
      <c r="D1671">
        <v>6551</v>
      </c>
      <c r="E1671" t="s">
        <v>1908</v>
      </c>
      <c r="F1671" t="s">
        <v>1588</v>
      </c>
      <c r="G1671">
        <v>49</v>
      </c>
      <c r="H1671" t="s">
        <v>6882</v>
      </c>
      <c r="I1671" t="s">
        <v>8531</v>
      </c>
      <c r="J1671" t="s">
        <v>6883</v>
      </c>
      <c r="K1671" t="s">
        <v>200</v>
      </c>
      <c r="M1671">
        <v>437300</v>
      </c>
      <c r="N1671">
        <v>1.1000000000000001</v>
      </c>
      <c r="O1671">
        <v>481.03</v>
      </c>
      <c r="Q1671" t="s">
        <v>3135</v>
      </c>
      <c r="R1671" s="2">
        <v>44927</v>
      </c>
      <c r="S1671">
        <v>5510</v>
      </c>
      <c r="T1671" s="2">
        <v>44562</v>
      </c>
      <c r="U1671" t="s">
        <v>6990</v>
      </c>
      <c r="V1671" t="s">
        <v>6991</v>
      </c>
      <c r="W1671">
        <v>0</v>
      </c>
      <c r="Y1671">
        <v>204</v>
      </c>
      <c r="Z1671" s="2">
        <v>43810</v>
      </c>
      <c r="AF1671" t="s">
        <v>20</v>
      </c>
      <c r="AG1671" t="s">
        <v>21</v>
      </c>
      <c r="AH1671">
        <v>6038</v>
      </c>
      <c r="AI1671">
        <v>1</v>
      </c>
      <c r="AJ1671">
        <v>5540</v>
      </c>
      <c r="AO1671" t="s">
        <v>3136</v>
      </c>
      <c r="AP1671" t="s">
        <v>3139</v>
      </c>
      <c r="AQ1671" t="s">
        <v>3141</v>
      </c>
      <c r="AR1671" t="s">
        <v>3143</v>
      </c>
      <c r="AS1671" t="s">
        <v>26</v>
      </c>
      <c r="AU1671">
        <v>6038</v>
      </c>
      <c r="AV1671">
        <v>6038</v>
      </c>
      <c r="AW1671">
        <v>6038</v>
      </c>
      <c r="AX1671">
        <v>7</v>
      </c>
      <c r="AY1671">
        <v>7</v>
      </c>
      <c r="AZ1671">
        <v>400</v>
      </c>
      <c r="BB1671">
        <v>748</v>
      </c>
      <c r="BE1671" t="s">
        <v>3142</v>
      </c>
      <c r="BF1671" t="s">
        <v>3142</v>
      </c>
      <c r="BG1671" t="s">
        <v>31</v>
      </c>
      <c r="BK1671" t="s">
        <v>31</v>
      </c>
      <c r="BL1671" t="s">
        <v>31</v>
      </c>
      <c r="BM1671" s="2">
        <v>43810</v>
      </c>
    </row>
    <row r="1672" spans="1:65">
      <c r="A1672">
        <v>111390</v>
      </c>
      <c r="B1672">
        <v>56551</v>
      </c>
      <c r="C1672" t="s">
        <v>1908</v>
      </c>
      <c r="D1672">
        <v>6551</v>
      </c>
      <c r="E1672" t="s">
        <v>1908</v>
      </c>
      <c r="F1672" t="s">
        <v>1588</v>
      </c>
      <c r="G1672">
        <v>49</v>
      </c>
      <c r="H1672" t="s">
        <v>8536</v>
      </c>
      <c r="I1672" t="s">
        <v>8531</v>
      </c>
      <c r="J1672" t="s">
        <v>6883</v>
      </c>
      <c r="K1672" t="s">
        <v>200</v>
      </c>
      <c r="M1672">
        <v>901300</v>
      </c>
      <c r="N1672">
        <v>1.1000000000000001</v>
      </c>
      <c r="O1672">
        <v>991.43</v>
      </c>
      <c r="Q1672" t="s">
        <v>3135</v>
      </c>
      <c r="R1672" s="2">
        <v>44927</v>
      </c>
      <c r="S1672">
        <v>5510</v>
      </c>
      <c r="T1672" s="2">
        <v>44562</v>
      </c>
      <c r="U1672" t="s">
        <v>6990</v>
      </c>
      <c r="V1672" t="s">
        <v>6991</v>
      </c>
      <c r="W1672">
        <v>0</v>
      </c>
      <c r="Y1672">
        <v>204</v>
      </c>
      <c r="Z1672" s="2">
        <v>43810</v>
      </c>
      <c r="AF1672" t="s">
        <v>20</v>
      </c>
      <c r="AG1672" t="s">
        <v>21</v>
      </c>
      <c r="AH1672">
        <v>6038</v>
      </c>
      <c r="AI1672">
        <v>1</v>
      </c>
      <c r="AJ1672">
        <v>5540</v>
      </c>
      <c r="AO1672" t="s">
        <v>3136</v>
      </c>
      <c r="AP1672" t="s">
        <v>3139</v>
      </c>
      <c r="AQ1672" t="s">
        <v>3141</v>
      </c>
      <c r="AR1672" t="s">
        <v>3143</v>
      </c>
      <c r="AS1672" t="s">
        <v>26</v>
      </c>
      <c r="AU1672">
        <v>6038</v>
      </c>
      <c r="AV1672">
        <v>6038</v>
      </c>
      <c r="AW1672">
        <v>6038</v>
      </c>
      <c r="AX1672">
        <v>8</v>
      </c>
      <c r="AY1672">
        <v>8</v>
      </c>
      <c r="AZ1672">
        <v>400</v>
      </c>
      <c r="BB1672">
        <v>748</v>
      </c>
      <c r="BE1672" t="s">
        <v>3142</v>
      </c>
      <c r="BF1672" t="s">
        <v>3142</v>
      </c>
      <c r="BG1672" t="s">
        <v>31</v>
      </c>
      <c r="BK1672" t="s">
        <v>31</v>
      </c>
      <c r="BL1672" t="s">
        <v>31</v>
      </c>
      <c r="BM1672" s="2">
        <v>43810</v>
      </c>
    </row>
    <row r="1673" spans="1:65">
      <c r="A1673">
        <v>111390</v>
      </c>
      <c r="B1673">
        <v>56551</v>
      </c>
      <c r="C1673" t="s">
        <v>1908</v>
      </c>
      <c r="D1673">
        <v>6551</v>
      </c>
      <c r="E1673" t="s">
        <v>1908</v>
      </c>
      <c r="F1673" t="s">
        <v>1588</v>
      </c>
      <c r="G1673">
        <v>53</v>
      </c>
      <c r="H1673" t="s">
        <v>8217</v>
      </c>
      <c r="I1673" t="s">
        <v>8531</v>
      </c>
      <c r="J1673" t="s">
        <v>6883</v>
      </c>
      <c r="K1673" t="s">
        <v>200</v>
      </c>
      <c r="M1673">
        <v>361700</v>
      </c>
      <c r="N1673">
        <v>1.1000000000000001</v>
      </c>
      <c r="O1673">
        <v>397.87</v>
      </c>
      <c r="Q1673" t="s">
        <v>3135</v>
      </c>
      <c r="R1673" s="2">
        <v>44927</v>
      </c>
      <c r="S1673">
        <v>5510</v>
      </c>
      <c r="T1673" s="2">
        <v>44562</v>
      </c>
      <c r="U1673" t="s">
        <v>6990</v>
      </c>
      <c r="V1673" t="s">
        <v>6991</v>
      </c>
      <c r="W1673">
        <v>0</v>
      </c>
      <c r="Y1673">
        <v>204</v>
      </c>
      <c r="Z1673" s="2">
        <v>43810</v>
      </c>
      <c r="AF1673" t="s">
        <v>20</v>
      </c>
      <c r="AG1673" t="s">
        <v>21</v>
      </c>
      <c r="AH1673">
        <v>6038</v>
      </c>
      <c r="AI1673">
        <v>1</v>
      </c>
      <c r="AJ1673">
        <v>5540</v>
      </c>
      <c r="AO1673" t="s">
        <v>3136</v>
      </c>
      <c r="AP1673" t="s">
        <v>3139</v>
      </c>
      <c r="AQ1673" t="s">
        <v>3141</v>
      </c>
      <c r="AR1673" t="s">
        <v>3143</v>
      </c>
      <c r="AS1673" t="s">
        <v>26</v>
      </c>
      <c r="AU1673">
        <v>6038</v>
      </c>
      <c r="AV1673">
        <v>6038</v>
      </c>
      <c r="AW1673">
        <v>6038</v>
      </c>
      <c r="AX1673">
        <v>9</v>
      </c>
      <c r="AY1673">
        <v>9</v>
      </c>
      <c r="AZ1673">
        <v>400</v>
      </c>
      <c r="BB1673">
        <v>748</v>
      </c>
      <c r="BE1673" t="s">
        <v>3142</v>
      </c>
      <c r="BF1673" t="s">
        <v>3142</v>
      </c>
      <c r="BG1673" t="s">
        <v>31</v>
      </c>
      <c r="BK1673" t="s">
        <v>31</v>
      </c>
      <c r="BL1673" t="s">
        <v>31</v>
      </c>
      <c r="BM1673" s="2">
        <v>43810</v>
      </c>
    </row>
    <row r="1674" spans="1:65">
      <c r="A1674">
        <v>111390</v>
      </c>
      <c r="B1674">
        <v>56551</v>
      </c>
      <c r="C1674" t="s">
        <v>1908</v>
      </c>
      <c r="D1674">
        <v>6551</v>
      </c>
      <c r="E1674" t="s">
        <v>1908</v>
      </c>
      <c r="F1674" t="s">
        <v>1588</v>
      </c>
      <c r="G1674">
        <v>49</v>
      </c>
      <c r="H1674" t="s">
        <v>7277</v>
      </c>
      <c r="I1674" t="s">
        <v>8531</v>
      </c>
      <c r="J1674" t="s">
        <v>6883</v>
      </c>
      <c r="K1674" t="s">
        <v>200</v>
      </c>
      <c r="M1674">
        <v>464200</v>
      </c>
      <c r="N1674">
        <v>1.1000000000000001</v>
      </c>
      <c r="O1674">
        <v>510.62</v>
      </c>
      <c r="Q1674" t="s">
        <v>3135</v>
      </c>
      <c r="R1674" s="2">
        <v>44927</v>
      </c>
      <c r="S1674">
        <v>5510</v>
      </c>
      <c r="T1674" s="2">
        <v>44562</v>
      </c>
      <c r="U1674" t="s">
        <v>6990</v>
      </c>
      <c r="V1674" t="s">
        <v>6991</v>
      </c>
      <c r="W1674">
        <v>0</v>
      </c>
      <c r="Y1674">
        <v>204</v>
      </c>
      <c r="Z1674" s="2">
        <v>43810</v>
      </c>
      <c r="AF1674" t="s">
        <v>20</v>
      </c>
      <c r="AG1674" t="s">
        <v>21</v>
      </c>
      <c r="AH1674">
        <v>6038</v>
      </c>
      <c r="AI1674">
        <v>1</v>
      </c>
      <c r="AJ1674">
        <v>5540</v>
      </c>
      <c r="AO1674" t="s">
        <v>3136</v>
      </c>
      <c r="AP1674" t="s">
        <v>3139</v>
      </c>
      <c r="AQ1674" t="s">
        <v>3141</v>
      </c>
      <c r="AR1674" t="s">
        <v>3143</v>
      </c>
      <c r="AS1674" t="s">
        <v>26</v>
      </c>
      <c r="AU1674">
        <v>6038</v>
      </c>
      <c r="AV1674">
        <v>6038</v>
      </c>
      <c r="AW1674">
        <v>6038</v>
      </c>
      <c r="AX1674">
        <v>10</v>
      </c>
      <c r="AY1674">
        <v>10</v>
      </c>
      <c r="AZ1674">
        <v>400</v>
      </c>
      <c r="BB1674">
        <v>748</v>
      </c>
      <c r="BE1674" t="s">
        <v>3150</v>
      </c>
      <c r="BF1674" t="s">
        <v>3150</v>
      </c>
      <c r="BG1674" t="s">
        <v>31</v>
      </c>
      <c r="BK1674" t="s">
        <v>31</v>
      </c>
      <c r="BL1674" t="s">
        <v>31</v>
      </c>
      <c r="BM1674" s="2">
        <v>43810</v>
      </c>
    </row>
    <row r="1675" spans="1:65">
      <c r="A1675">
        <v>111390</v>
      </c>
      <c r="B1675">
        <v>56551</v>
      </c>
      <c r="C1675" t="s">
        <v>1908</v>
      </c>
      <c r="D1675">
        <v>6551</v>
      </c>
      <c r="E1675" t="s">
        <v>1908</v>
      </c>
      <c r="F1675" t="s">
        <v>1588</v>
      </c>
      <c r="G1675">
        <v>53</v>
      </c>
      <c r="H1675" t="s">
        <v>6882</v>
      </c>
      <c r="I1675" t="s">
        <v>8531</v>
      </c>
      <c r="J1675" t="s">
        <v>6883</v>
      </c>
      <c r="K1675" t="s">
        <v>651</v>
      </c>
      <c r="M1675">
        <v>431800</v>
      </c>
      <c r="N1675">
        <v>1.1000000000000001</v>
      </c>
      <c r="O1675">
        <v>474.98</v>
      </c>
      <c r="Q1675" t="s">
        <v>3135</v>
      </c>
      <c r="R1675" s="2">
        <v>44927</v>
      </c>
      <c r="S1675">
        <v>5510</v>
      </c>
      <c r="T1675" s="2">
        <v>44562</v>
      </c>
      <c r="U1675" t="s">
        <v>6990</v>
      </c>
      <c r="V1675" t="s">
        <v>6991</v>
      </c>
      <c r="W1675">
        <v>0</v>
      </c>
      <c r="Y1675">
        <v>204</v>
      </c>
      <c r="Z1675" s="2">
        <v>43810</v>
      </c>
      <c r="AF1675" t="s">
        <v>20</v>
      </c>
      <c r="AG1675" t="s">
        <v>21</v>
      </c>
      <c r="AH1675">
        <v>6038</v>
      </c>
      <c r="AI1675">
        <v>1</v>
      </c>
      <c r="AJ1675">
        <v>5540</v>
      </c>
      <c r="AO1675" t="s">
        <v>3136</v>
      </c>
      <c r="AP1675" t="s">
        <v>3139</v>
      </c>
      <c r="AQ1675" t="s">
        <v>3141</v>
      </c>
      <c r="AR1675" t="s">
        <v>3143</v>
      </c>
      <c r="AS1675" t="s">
        <v>26</v>
      </c>
      <c r="AU1675">
        <v>6038</v>
      </c>
      <c r="AV1675">
        <v>6038</v>
      </c>
      <c r="AW1675">
        <v>6038</v>
      </c>
      <c r="AX1675">
        <v>11</v>
      </c>
      <c r="AY1675">
        <v>11</v>
      </c>
      <c r="AZ1675">
        <v>400</v>
      </c>
      <c r="BB1675">
        <v>748</v>
      </c>
      <c r="BG1675" t="s">
        <v>31</v>
      </c>
      <c r="BK1675" t="s">
        <v>31</v>
      </c>
      <c r="BL1675" t="s">
        <v>31</v>
      </c>
      <c r="BM1675" s="2">
        <v>43810</v>
      </c>
    </row>
    <row r="1676" spans="1:65">
      <c r="A1676">
        <v>111390</v>
      </c>
      <c r="B1676">
        <v>56551</v>
      </c>
      <c r="C1676" t="s">
        <v>1908</v>
      </c>
      <c r="D1676">
        <v>6551</v>
      </c>
      <c r="E1676" t="s">
        <v>1908</v>
      </c>
      <c r="F1676" t="s">
        <v>1588</v>
      </c>
      <c r="G1676">
        <v>53</v>
      </c>
      <c r="H1676" t="s">
        <v>8537</v>
      </c>
      <c r="I1676" t="s">
        <v>8531</v>
      </c>
      <c r="J1676" t="s">
        <v>6883</v>
      </c>
      <c r="K1676" t="s">
        <v>200</v>
      </c>
      <c r="M1676">
        <v>688200</v>
      </c>
      <c r="N1676">
        <v>1.1000000000000001</v>
      </c>
      <c r="O1676">
        <v>757.02</v>
      </c>
      <c r="Q1676" t="s">
        <v>3135</v>
      </c>
      <c r="R1676" s="2">
        <v>44927</v>
      </c>
      <c r="S1676">
        <v>5510</v>
      </c>
      <c r="T1676" s="2">
        <v>44562</v>
      </c>
      <c r="U1676" t="s">
        <v>6990</v>
      </c>
      <c r="V1676" t="s">
        <v>6991</v>
      </c>
      <c r="W1676">
        <v>0</v>
      </c>
      <c r="Y1676">
        <v>204</v>
      </c>
      <c r="Z1676" s="2">
        <v>43810</v>
      </c>
      <c r="AF1676" t="s">
        <v>20</v>
      </c>
      <c r="AG1676" t="s">
        <v>21</v>
      </c>
      <c r="AH1676">
        <v>6038</v>
      </c>
      <c r="AI1676">
        <v>1</v>
      </c>
      <c r="AJ1676">
        <v>5540</v>
      </c>
      <c r="AO1676" t="s">
        <v>3136</v>
      </c>
      <c r="AP1676" t="s">
        <v>3139</v>
      </c>
      <c r="AQ1676" t="s">
        <v>3141</v>
      </c>
      <c r="AR1676" t="s">
        <v>3143</v>
      </c>
      <c r="AS1676" t="s">
        <v>26</v>
      </c>
      <c r="AU1676">
        <v>6038</v>
      </c>
      <c r="AV1676">
        <v>6038</v>
      </c>
      <c r="AW1676">
        <v>6038</v>
      </c>
      <c r="AX1676">
        <v>12</v>
      </c>
      <c r="AY1676">
        <v>12</v>
      </c>
      <c r="AZ1676">
        <v>400</v>
      </c>
      <c r="BB1676">
        <v>748</v>
      </c>
      <c r="BE1676" t="s">
        <v>3150</v>
      </c>
      <c r="BF1676" t="s">
        <v>3150</v>
      </c>
      <c r="BG1676" t="s">
        <v>31</v>
      </c>
      <c r="BK1676" t="s">
        <v>31</v>
      </c>
      <c r="BL1676" t="s">
        <v>31</v>
      </c>
      <c r="BM1676" s="2">
        <v>43810</v>
      </c>
    </row>
    <row r="1677" spans="1:65">
      <c r="A1677">
        <v>111390</v>
      </c>
      <c r="B1677">
        <v>56551</v>
      </c>
      <c r="C1677" t="s">
        <v>1908</v>
      </c>
      <c r="D1677">
        <v>6551</v>
      </c>
      <c r="E1677" t="s">
        <v>1908</v>
      </c>
      <c r="F1677" t="s">
        <v>1588</v>
      </c>
      <c r="G1677">
        <v>53</v>
      </c>
      <c r="H1677" t="s">
        <v>7436</v>
      </c>
      <c r="I1677" t="s">
        <v>8531</v>
      </c>
      <c r="J1677" t="s">
        <v>6883</v>
      </c>
      <c r="K1677" t="s">
        <v>200</v>
      </c>
      <c r="M1677">
        <v>344100</v>
      </c>
      <c r="N1677">
        <v>1.1000000000000001</v>
      </c>
      <c r="O1677">
        <v>378.51</v>
      </c>
      <c r="Q1677" t="s">
        <v>3135</v>
      </c>
      <c r="R1677" s="2">
        <v>44927</v>
      </c>
      <c r="S1677">
        <v>5510</v>
      </c>
      <c r="T1677" s="2">
        <v>44562</v>
      </c>
      <c r="U1677" t="s">
        <v>6990</v>
      </c>
      <c r="V1677" t="s">
        <v>6991</v>
      </c>
      <c r="W1677">
        <v>0</v>
      </c>
      <c r="Y1677">
        <v>204</v>
      </c>
      <c r="Z1677" s="2">
        <v>43810</v>
      </c>
      <c r="AF1677" t="s">
        <v>20</v>
      </c>
      <c r="AG1677" t="s">
        <v>21</v>
      </c>
      <c r="AH1677">
        <v>6038</v>
      </c>
      <c r="AI1677">
        <v>1</v>
      </c>
      <c r="AJ1677">
        <v>5540</v>
      </c>
      <c r="AO1677" t="s">
        <v>3136</v>
      </c>
      <c r="AP1677" t="s">
        <v>3139</v>
      </c>
      <c r="AQ1677" t="s">
        <v>3141</v>
      </c>
      <c r="AR1677" t="s">
        <v>3143</v>
      </c>
      <c r="AS1677" t="s">
        <v>26</v>
      </c>
      <c r="AU1677">
        <v>6038</v>
      </c>
      <c r="AV1677">
        <v>6038</v>
      </c>
      <c r="AW1677">
        <v>6038</v>
      </c>
      <c r="AX1677">
        <v>13</v>
      </c>
      <c r="AY1677">
        <v>13</v>
      </c>
      <c r="AZ1677">
        <v>400</v>
      </c>
      <c r="BB1677">
        <v>748</v>
      </c>
      <c r="BE1677" t="s">
        <v>3150</v>
      </c>
      <c r="BF1677" t="s">
        <v>3150</v>
      </c>
      <c r="BG1677" t="s">
        <v>31</v>
      </c>
      <c r="BK1677" t="s">
        <v>31</v>
      </c>
      <c r="BL1677" t="s">
        <v>31</v>
      </c>
      <c r="BM1677" s="2">
        <v>43810</v>
      </c>
    </row>
    <row r="1678" spans="1:65">
      <c r="A1678">
        <v>111390</v>
      </c>
      <c r="B1678">
        <v>56551</v>
      </c>
      <c r="C1678" t="s">
        <v>1908</v>
      </c>
      <c r="D1678">
        <v>6551</v>
      </c>
      <c r="E1678" t="s">
        <v>1908</v>
      </c>
      <c r="F1678" t="s">
        <v>1588</v>
      </c>
      <c r="G1678">
        <v>53</v>
      </c>
      <c r="H1678" t="s">
        <v>7435</v>
      </c>
      <c r="I1678" t="s">
        <v>8531</v>
      </c>
      <c r="J1678" t="s">
        <v>6883</v>
      </c>
      <c r="K1678" t="s">
        <v>200</v>
      </c>
      <c r="M1678">
        <v>344100</v>
      </c>
      <c r="N1678">
        <v>1.1000000000000001</v>
      </c>
      <c r="O1678">
        <v>378.51</v>
      </c>
      <c r="Q1678" t="s">
        <v>3135</v>
      </c>
      <c r="R1678" s="2">
        <v>44927</v>
      </c>
      <c r="S1678">
        <v>5510</v>
      </c>
      <c r="T1678" s="2">
        <v>44562</v>
      </c>
      <c r="U1678" t="s">
        <v>6990</v>
      </c>
      <c r="V1678" t="s">
        <v>6991</v>
      </c>
      <c r="W1678">
        <v>0</v>
      </c>
      <c r="Y1678">
        <v>204</v>
      </c>
      <c r="Z1678" s="2">
        <v>43810</v>
      </c>
      <c r="AF1678" t="s">
        <v>20</v>
      </c>
      <c r="AG1678" t="s">
        <v>21</v>
      </c>
      <c r="AH1678">
        <v>6038</v>
      </c>
      <c r="AI1678">
        <v>1</v>
      </c>
      <c r="AJ1678">
        <v>5540</v>
      </c>
      <c r="AO1678" t="s">
        <v>3136</v>
      </c>
      <c r="AP1678" t="s">
        <v>3139</v>
      </c>
      <c r="AQ1678" t="s">
        <v>3141</v>
      </c>
      <c r="AR1678" t="s">
        <v>3143</v>
      </c>
      <c r="AS1678" t="s">
        <v>26</v>
      </c>
      <c r="AU1678">
        <v>6038</v>
      </c>
      <c r="AV1678">
        <v>6038</v>
      </c>
      <c r="AW1678">
        <v>6038</v>
      </c>
      <c r="AX1678">
        <v>14</v>
      </c>
      <c r="AY1678">
        <v>14</v>
      </c>
      <c r="AZ1678">
        <v>400</v>
      </c>
      <c r="BB1678">
        <v>748</v>
      </c>
      <c r="BE1678" t="s">
        <v>3150</v>
      </c>
      <c r="BF1678" t="s">
        <v>3150</v>
      </c>
      <c r="BG1678" t="s">
        <v>31</v>
      </c>
      <c r="BK1678" t="s">
        <v>31</v>
      </c>
      <c r="BL1678" t="s">
        <v>31</v>
      </c>
      <c r="BM1678" s="2">
        <v>43810</v>
      </c>
    </row>
    <row r="1679" spans="1:65">
      <c r="A1679">
        <v>111390</v>
      </c>
      <c r="B1679">
        <v>56551</v>
      </c>
      <c r="C1679" t="s">
        <v>1908</v>
      </c>
      <c r="D1679">
        <v>6551</v>
      </c>
      <c r="E1679" t="s">
        <v>1908</v>
      </c>
      <c r="F1679" t="s">
        <v>1588</v>
      </c>
      <c r="G1679">
        <v>53</v>
      </c>
      <c r="H1679" t="s">
        <v>7682</v>
      </c>
      <c r="I1679" t="s">
        <v>8531</v>
      </c>
      <c r="J1679" t="s">
        <v>6883</v>
      </c>
      <c r="K1679" t="s">
        <v>200</v>
      </c>
      <c r="M1679">
        <v>458800</v>
      </c>
      <c r="N1679">
        <v>1.1000000000000001</v>
      </c>
      <c r="O1679">
        <v>504.68</v>
      </c>
      <c r="Q1679" t="s">
        <v>3135</v>
      </c>
      <c r="R1679" s="2">
        <v>44927</v>
      </c>
      <c r="S1679">
        <v>5510</v>
      </c>
      <c r="T1679" s="2">
        <v>44562</v>
      </c>
      <c r="U1679" t="s">
        <v>6990</v>
      </c>
      <c r="V1679" t="s">
        <v>6991</v>
      </c>
      <c r="W1679">
        <v>0</v>
      </c>
      <c r="Y1679">
        <v>204</v>
      </c>
      <c r="Z1679" s="2">
        <v>43810</v>
      </c>
      <c r="AF1679" t="s">
        <v>20</v>
      </c>
      <c r="AG1679" t="s">
        <v>21</v>
      </c>
      <c r="AH1679">
        <v>6038</v>
      </c>
      <c r="AI1679">
        <v>1</v>
      </c>
      <c r="AJ1679">
        <v>5540</v>
      </c>
      <c r="AO1679" t="s">
        <v>3136</v>
      </c>
      <c r="AP1679" t="s">
        <v>3139</v>
      </c>
      <c r="AQ1679" t="s">
        <v>3141</v>
      </c>
      <c r="AR1679" t="s">
        <v>3143</v>
      </c>
      <c r="AS1679" t="s">
        <v>26</v>
      </c>
      <c r="AU1679">
        <v>6038</v>
      </c>
      <c r="AV1679">
        <v>6038</v>
      </c>
      <c r="AW1679">
        <v>6038</v>
      </c>
      <c r="AX1679">
        <v>15</v>
      </c>
      <c r="AY1679">
        <v>15</v>
      </c>
      <c r="AZ1679">
        <v>400</v>
      </c>
      <c r="BB1679">
        <v>748</v>
      </c>
      <c r="BE1679" t="s">
        <v>3150</v>
      </c>
      <c r="BF1679" t="s">
        <v>3150</v>
      </c>
      <c r="BG1679" t="s">
        <v>31</v>
      </c>
      <c r="BK1679" t="s">
        <v>31</v>
      </c>
      <c r="BL1679" t="s">
        <v>31</v>
      </c>
      <c r="BM1679" s="2">
        <v>43810</v>
      </c>
    </row>
    <row r="1680" spans="1:65">
      <c r="A1680">
        <v>111390</v>
      </c>
      <c r="B1680">
        <v>56551</v>
      </c>
      <c r="C1680" t="s">
        <v>1908</v>
      </c>
      <c r="D1680">
        <v>6551</v>
      </c>
      <c r="E1680" t="s">
        <v>1908</v>
      </c>
      <c r="F1680" t="s">
        <v>1588</v>
      </c>
      <c r="G1680">
        <v>53</v>
      </c>
      <c r="H1680" t="s">
        <v>8538</v>
      </c>
      <c r="I1680" t="s">
        <v>8531</v>
      </c>
      <c r="J1680" t="s">
        <v>6883</v>
      </c>
      <c r="K1680" t="s">
        <v>200</v>
      </c>
      <c r="M1680">
        <v>299100</v>
      </c>
      <c r="N1680">
        <v>1.1000000000000001</v>
      </c>
      <c r="O1680">
        <v>329.01</v>
      </c>
      <c r="Q1680" t="s">
        <v>3135</v>
      </c>
      <c r="R1680" s="2">
        <v>44927</v>
      </c>
      <c r="S1680">
        <v>5510</v>
      </c>
      <c r="T1680" s="2">
        <v>44562</v>
      </c>
      <c r="U1680" t="s">
        <v>6990</v>
      </c>
      <c r="V1680" t="s">
        <v>6991</v>
      </c>
      <c r="W1680">
        <v>0</v>
      </c>
      <c r="Y1680">
        <v>204</v>
      </c>
      <c r="Z1680" s="2">
        <v>43810</v>
      </c>
      <c r="AF1680" t="s">
        <v>20</v>
      </c>
      <c r="AG1680" t="s">
        <v>21</v>
      </c>
      <c r="AH1680">
        <v>6038</v>
      </c>
      <c r="AI1680">
        <v>1</v>
      </c>
      <c r="AJ1680">
        <v>5540</v>
      </c>
      <c r="AO1680" t="s">
        <v>3136</v>
      </c>
      <c r="AP1680" t="s">
        <v>3139</v>
      </c>
      <c r="AQ1680" t="s">
        <v>3141</v>
      </c>
      <c r="AR1680" t="s">
        <v>3143</v>
      </c>
      <c r="AS1680" t="s">
        <v>26</v>
      </c>
      <c r="AU1680">
        <v>6038</v>
      </c>
      <c r="AV1680">
        <v>6038</v>
      </c>
      <c r="AW1680">
        <v>6038</v>
      </c>
      <c r="AX1680">
        <v>16</v>
      </c>
      <c r="AY1680">
        <v>16</v>
      </c>
      <c r="AZ1680">
        <v>400</v>
      </c>
      <c r="BB1680">
        <v>748</v>
      </c>
      <c r="BE1680" t="s">
        <v>3157</v>
      </c>
      <c r="BF1680" t="s">
        <v>3157</v>
      </c>
      <c r="BG1680" t="s">
        <v>31</v>
      </c>
      <c r="BK1680" t="s">
        <v>31</v>
      </c>
      <c r="BL1680" t="s">
        <v>31</v>
      </c>
      <c r="BM1680" s="2">
        <v>43810</v>
      </c>
    </row>
    <row r="1681" spans="1:65">
      <c r="A1681">
        <v>111394</v>
      </c>
      <c r="B1681">
        <v>56551</v>
      </c>
      <c r="C1681" t="s">
        <v>1908</v>
      </c>
      <c r="D1681">
        <v>6551</v>
      </c>
      <c r="E1681" t="s">
        <v>1908</v>
      </c>
      <c r="F1681" t="s">
        <v>8539</v>
      </c>
      <c r="G1681">
        <v>43</v>
      </c>
      <c r="I1681" t="s">
        <v>8540</v>
      </c>
      <c r="J1681" t="s">
        <v>6911</v>
      </c>
      <c r="K1681" t="s">
        <v>258</v>
      </c>
      <c r="M1681">
        <v>116700</v>
      </c>
      <c r="N1681">
        <v>1.1000000000000001</v>
      </c>
      <c r="O1681">
        <v>128.37</v>
      </c>
      <c r="Q1681" t="s">
        <v>3164</v>
      </c>
      <c r="R1681" s="2">
        <v>44927</v>
      </c>
      <c r="S1681">
        <v>5510</v>
      </c>
      <c r="T1681" s="2">
        <v>44562</v>
      </c>
      <c r="U1681" t="s">
        <v>6990</v>
      </c>
      <c r="V1681" t="s">
        <v>6991</v>
      </c>
      <c r="W1681">
        <v>0</v>
      </c>
      <c r="Y1681">
        <v>204</v>
      </c>
      <c r="Z1681" s="2">
        <v>43803</v>
      </c>
      <c r="AE1681" t="s">
        <v>8540</v>
      </c>
      <c r="AF1681" t="s">
        <v>20</v>
      </c>
      <c r="AG1681" t="s">
        <v>21</v>
      </c>
      <c r="AH1681">
        <v>6039</v>
      </c>
      <c r="AJ1681">
        <v>5535</v>
      </c>
      <c r="AO1681" t="s">
        <v>8541</v>
      </c>
      <c r="AS1681" t="s">
        <v>26</v>
      </c>
      <c r="AU1681">
        <v>6039</v>
      </c>
      <c r="AV1681">
        <v>6039</v>
      </c>
      <c r="AW1681">
        <v>6039</v>
      </c>
      <c r="AX1681">
        <v>1</v>
      </c>
      <c r="AY1681">
        <v>2</v>
      </c>
      <c r="AZ1681">
        <v>400</v>
      </c>
      <c r="BB1681">
        <v>748</v>
      </c>
      <c r="BE1681" t="s">
        <v>3167</v>
      </c>
      <c r="BF1681" t="s">
        <v>3167</v>
      </c>
      <c r="BG1681" t="s">
        <v>31</v>
      </c>
      <c r="BK1681" t="s">
        <v>31</v>
      </c>
      <c r="BL1681" t="s">
        <v>31</v>
      </c>
      <c r="BM1681" s="2">
        <v>43803</v>
      </c>
    </row>
    <row r="1682" spans="1:65">
      <c r="A1682">
        <v>111447</v>
      </c>
      <c r="B1682">
        <v>56551</v>
      </c>
      <c r="C1682" t="s">
        <v>1908</v>
      </c>
      <c r="D1682">
        <v>6551</v>
      </c>
      <c r="E1682" t="s">
        <v>1908</v>
      </c>
      <c r="F1682" t="s">
        <v>7402</v>
      </c>
      <c r="G1682">
        <v>3</v>
      </c>
      <c r="I1682" t="s">
        <v>7403</v>
      </c>
      <c r="J1682" t="s">
        <v>6883</v>
      </c>
      <c r="K1682" t="s">
        <v>1485</v>
      </c>
      <c r="M1682">
        <v>30515200</v>
      </c>
      <c r="N1682">
        <v>1.1000000000000001</v>
      </c>
      <c r="O1682">
        <v>33566.720000000001</v>
      </c>
      <c r="Q1682" t="s">
        <v>1363</v>
      </c>
      <c r="R1682" s="2">
        <v>44927</v>
      </c>
      <c r="S1682">
        <v>5510</v>
      </c>
      <c r="T1682" s="2">
        <v>44562</v>
      </c>
      <c r="U1682" t="s">
        <v>6990</v>
      </c>
      <c r="V1682" t="s">
        <v>6991</v>
      </c>
      <c r="W1682">
        <v>0</v>
      </c>
      <c r="Y1682">
        <v>204</v>
      </c>
      <c r="Z1682" s="2">
        <v>43922</v>
      </c>
      <c r="AC1682" s="2">
        <v>42644</v>
      </c>
      <c r="AE1682" t="s">
        <v>7403</v>
      </c>
      <c r="AF1682" t="s">
        <v>20</v>
      </c>
      <c r="AG1682" t="s">
        <v>21</v>
      </c>
      <c r="AH1682">
        <v>6040</v>
      </c>
      <c r="AI1682">
        <v>1</v>
      </c>
      <c r="AJ1682">
        <v>5540</v>
      </c>
      <c r="AO1682" t="s">
        <v>7402</v>
      </c>
      <c r="AS1682" t="s">
        <v>26</v>
      </c>
      <c r="AU1682">
        <v>6040</v>
      </c>
      <c r="AV1682">
        <v>6040</v>
      </c>
      <c r="AW1682">
        <v>6040</v>
      </c>
      <c r="AX1682">
        <v>1</v>
      </c>
      <c r="AY1682">
        <v>1</v>
      </c>
      <c r="AZ1682">
        <v>400</v>
      </c>
      <c r="BB1682">
        <v>748</v>
      </c>
      <c r="BE1682" t="s">
        <v>3170</v>
      </c>
      <c r="BF1682" t="s">
        <v>3170</v>
      </c>
      <c r="BG1682" t="s">
        <v>32</v>
      </c>
      <c r="BH1682" t="s">
        <v>34</v>
      </c>
      <c r="BK1682" t="s">
        <v>31</v>
      </c>
      <c r="BL1682" t="s">
        <v>31</v>
      </c>
      <c r="BM1682" s="2">
        <v>43922</v>
      </c>
    </row>
    <row r="1683" spans="1:65">
      <c r="A1683">
        <v>111501</v>
      </c>
      <c r="B1683">
        <v>56551</v>
      </c>
      <c r="C1683" t="s">
        <v>1908</v>
      </c>
      <c r="D1683">
        <v>6551</v>
      </c>
      <c r="E1683" t="s">
        <v>1908</v>
      </c>
      <c r="F1683" t="s">
        <v>8542</v>
      </c>
      <c r="G1683">
        <v>25</v>
      </c>
      <c r="J1683" t="s">
        <v>6900</v>
      </c>
      <c r="K1683" t="s">
        <v>42</v>
      </c>
      <c r="M1683">
        <v>6603900</v>
      </c>
      <c r="N1683">
        <v>1.1000000000000001</v>
      </c>
      <c r="O1683">
        <v>7264.29</v>
      </c>
      <c r="Q1683" t="s">
        <v>3172</v>
      </c>
      <c r="R1683" s="2">
        <v>44927</v>
      </c>
      <c r="S1683">
        <v>5510</v>
      </c>
      <c r="T1683" s="2">
        <v>44562</v>
      </c>
      <c r="U1683" t="s">
        <v>6990</v>
      </c>
      <c r="V1683" t="s">
        <v>6991</v>
      </c>
      <c r="W1683">
        <v>0</v>
      </c>
      <c r="Y1683">
        <v>204</v>
      </c>
      <c r="Z1683" s="2">
        <v>43966</v>
      </c>
      <c r="AE1683" t="s">
        <v>7510</v>
      </c>
      <c r="AF1683" t="s">
        <v>20</v>
      </c>
      <c r="AG1683" t="s">
        <v>21</v>
      </c>
      <c r="AH1683">
        <v>6041</v>
      </c>
      <c r="AI1683">
        <v>1</v>
      </c>
      <c r="AJ1683">
        <v>5557</v>
      </c>
      <c r="AO1683" t="s">
        <v>8542</v>
      </c>
      <c r="AS1683" t="s">
        <v>26</v>
      </c>
      <c r="AU1683">
        <v>6041</v>
      </c>
      <c r="AV1683">
        <v>6041</v>
      </c>
      <c r="AW1683">
        <v>6041</v>
      </c>
      <c r="AX1683">
        <v>1</v>
      </c>
      <c r="AY1683">
        <v>2</v>
      </c>
      <c r="AZ1683">
        <v>400</v>
      </c>
      <c r="BB1683">
        <v>748</v>
      </c>
      <c r="BG1683" t="s">
        <v>31</v>
      </c>
      <c r="BK1683" t="s">
        <v>31</v>
      </c>
      <c r="BL1683" t="s">
        <v>31</v>
      </c>
      <c r="BM1683" s="2">
        <v>43966</v>
      </c>
    </row>
    <row r="1684" spans="1:65">
      <c r="A1684">
        <v>111502</v>
      </c>
      <c r="B1684">
        <v>56551</v>
      </c>
      <c r="C1684" t="s">
        <v>1908</v>
      </c>
      <c r="D1684">
        <v>6551</v>
      </c>
      <c r="E1684" t="s">
        <v>1908</v>
      </c>
      <c r="F1684" t="s">
        <v>8542</v>
      </c>
      <c r="G1684">
        <v>25</v>
      </c>
      <c r="I1684" t="s">
        <v>7510</v>
      </c>
      <c r="J1684" t="s">
        <v>6877</v>
      </c>
      <c r="K1684" t="s">
        <v>42</v>
      </c>
      <c r="M1684">
        <v>1801100</v>
      </c>
      <c r="N1684">
        <v>1.1000000000000001</v>
      </c>
      <c r="O1684">
        <v>1981.21</v>
      </c>
      <c r="Q1684" t="s">
        <v>3175</v>
      </c>
      <c r="R1684" s="2">
        <v>44927</v>
      </c>
      <c r="S1684">
        <v>5510</v>
      </c>
      <c r="T1684" s="2">
        <v>44562</v>
      </c>
      <c r="U1684" t="s">
        <v>6990</v>
      </c>
      <c r="V1684" t="s">
        <v>6991</v>
      </c>
      <c r="W1684">
        <v>0</v>
      </c>
      <c r="Y1684">
        <v>204</v>
      </c>
      <c r="Z1684" s="2">
        <v>43966</v>
      </c>
      <c r="AE1684" t="s">
        <v>7510</v>
      </c>
      <c r="AF1684" t="s">
        <v>20</v>
      </c>
      <c r="AG1684" t="s">
        <v>21</v>
      </c>
      <c r="AH1684">
        <v>6042</v>
      </c>
      <c r="AI1684">
        <v>1</v>
      </c>
      <c r="AJ1684">
        <v>5541</v>
      </c>
      <c r="AO1684" t="s">
        <v>8542</v>
      </c>
      <c r="AS1684" t="s">
        <v>26</v>
      </c>
      <c r="AU1684">
        <v>6042</v>
      </c>
      <c r="AV1684">
        <v>6042</v>
      </c>
      <c r="AW1684">
        <v>6042</v>
      </c>
      <c r="AX1684">
        <v>1</v>
      </c>
      <c r="AY1684">
        <v>1</v>
      </c>
      <c r="AZ1684">
        <v>400</v>
      </c>
      <c r="BB1684">
        <v>748</v>
      </c>
      <c r="BG1684" t="s">
        <v>31</v>
      </c>
      <c r="BK1684" t="s">
        <v>31</v>
      </c>
      <c r="BL1684" t="s">
        <v>31</v>
      </c>
      <c r="BM1684" s="2">
        <v>43966</v>
      </c>
    </row>
    <row r="1685" spans="1:65">
      <c r="A1685">
        <v>111589</v>
      </c>
      <c r="B1685">
        <v>56551</v>
      </c>
      <c r="C1685" t="s">
        <v>1908</v>
      </c>
      <c r="D1685">
        <v>6551</v>
      </c>
      <c r="E1685" t="s">
        <v>1908</v>
      </c>
      <c r="F1685" t="s">
        <v>7202</v>
      </c>
      <c r="G1685">
        <v>76</v>
      </c>
      <c r="I1685" t="s">
        <v>7203</v>
      </c>
      <c r="J1685" t="s">
        <v>6883</v>
      </c>
      <c r="K1685" t="s">
        <v>918</v>
      </c>
      <c r="M1685">
        <v>1117200</v>
      </c>
      <c r="N1685">
        <v>1.1000000000000001</v>
      </c>
      <c r="O1685">
        <v>1228.92</v>
      </c>
      <c r="Q1685" t="s">
        <v>3177</v>
      </c>
      <c r="R1685" s="2">
        <v>44927</v>
      </c>
      <c r="S1685">
        <v>5510</v>
      </c>
      <c r="T1685" s="2">
        <v>44562</v>
      </c>
      <c r="U1685" t="s">
        <v>6990</v>
      </c>
      <c r="V1685" t="s">
        <v>6991</v>
      </c>
      <c r="W1685">
        <v>0</v>
      </c>
      <c r="Y1685">
        <v>204</v>
      </c>
      <c r="Z1685" s="2">
        <v>43952</v>
      </c>
      <c r="AE1685" t="s">
        <v>7203</v>
      </c>
      <c r="AF1685" t="s">
        <v>20</v>
      </c>
      <c r="AG1685" t="s">
        <v>21</v>
      </c>
      <c r="AH1685">
        <v>6043</v>
      </c>
      <c r="AI1685">
        <v>1</v>
      </c>
      <c r="AJ1685">
        <v>5540</v>
      </c>
      <c r="AO1685" t="s">
        <v>7202</v>
      </c>
      <c r="AS1685" t="s">
        <v>26</v>
      </c>
      <c r="AT1685">
        <v>385</v>
      </c>
      <c r="AU1685">
        <v>6043</v>
      </c>
      <c r="AV1685">
        <v>6043</v>
      </c>
      <c r="AW1685">
        <v>6043</v>
      </c>
      <c r="AX1685">
        <v>1</v>
      </c>
      <c r="AY1685">
        <v>1</v>
      </c>
      <c r="AZ1685">
        <v>400</v>
      </c>
      <c r="BB1685">
        <v>748</v>
      </c>
      <c r="BD1685">
        <v>385</v>
      </c>
      <c r="BE1685" t="s">
        <v>3178</v>
      </c>
      <c r="BF1685" t="s">
        <v>3178</v>
      </c>
      <c r="BG1685" t="s">
        <v>32</v>
      </c>
      <c r="BH1685" t="s">
        <v>34</v>
      </c>
      <c r="BK1685" t="s">
        <v>31</v>
      </c>
      <c r="BL1685" t="s">
        <v>31</v>
      </c>
      <c r="BM1685" s="2">
        <v>43952</v>
      </c>
    </row>
    <row r="1686" spans="1:65">
      <c r="A1686">
        <v>111591</v>
      </c>
      <c r="B1686">
        <v>56551</v>
      </c>
      <c r="C1686" t="s">
        <v>1908</v>
      </c>
      <c r="D1686">
        <v>6551</v>
      </c>
      <c r="E1686" t="s">
        <v>1908</v>
      </c>
      <c r="F1686" t="s">
        <v>7494</v>
      </c>
      <c r="G1686">
        <v>4</v>
      </c>
      <c r="I1686" t="s">
        <v>7495</v>
      </c>
      <c r="J1686" t="s">
        <v>6883</v>
      </c>
      <c r="K1686" t="s">
        <v>1617</v>
      </c>
      <c r="M1686">
        <v>69500</v>
      </c>
      <c r="N1686">
        <v>1.1000000000000001</v>
      </c>
      <c r="O1686">
        <v>76.45</v>
      </c>
      <c r="Q1686" t="s">
        <v>3096</v>
      </c>
      <c r="R1686" s="2">
        <v>44927</v>
      </c>
      <c r="S1686">
        <v>5510</v>
      </c>
      <c r="T1686" s="2">
        <v>44562</v>
      </c>
      <c r="U1686" t="s">
        <v>6990</v>
      </c>
      <c r="V1686" t="s">
        <v>6991</v>
      </c>
      <c r="W1686">
        <v>0</v>
      </c>
      <c r="Y1686">
        <v>204</v>
      </c>
      <c r="Z1686" s="2">
        <v>43831</v>
      </c>
      <c r="AD1686" t="s">
        <v>8543</v>
      </c>
      <c r="AE1686" t="s">
        <v>7495</v>
      </c>
      <c r="AF1686" t="s">
        <v>20</v>
      </c>
      <c r="AG1686" t="s">
        <v>21</v>
      </c>
      <c r="AH1686">
        <v>6044</v>
      </c>
      <c r="AI1686">
        <v>1</v>
      </c>
      <c r="AJ1686">
        <v>5540</v>
      </c>
      <c r="AO1686" t="s">
        <v>7494</v>
      </c>
      <c r="AS1686" t="s">
        <v>26</v>
      </c>
      <c r="AU1686">
        <v>6044</v>
      </c>
      <c r="AV1686">
        <v>6044</v>
      </c>
      <c r="AW1686">
        <v>6044</v>
      </c>
      <c r="AX1686">
        <v>1</v>
      </c>
      <c r="AY1686">
        <v>1</v>
      </c>
      <c r="AZ1686">
        <v>400</v>
      </c>
      <c r="BB1686">
        <v>748</v>
      </c>
      <c r="BE1686" t="s">
        <v>3185</v>
      </c>
      <c r="BF1686" t="s">
        <v>3185</v>
      </c>
      <c r="BG1686" t="s">
        <v>31</v>
      </c>
      <c r="BK1686" t="s">
        <v>31</v>
      </c>
      <c r="BL1686" t="s">
        <v>31</v>
      </c>
      <c r="BM1686" s="2">
        <v>43831</v>
      </c>
    </row>
    <row r="1687" spans="1:65">
      <c r="A1687">
        <v>111592</v>
      </c>
      <c r="B1687">
        <v>56551</v>
      </c>
      <c r="C1687" t="s">
        <v>1908</v>
      </c>
      <c r="D1687">
        <v>6551</v>
      </c>
      <c r="E1687" t="s">
        <v>1908</v>
      </c>
      <c r="F1687" t="s">
        <v>7202</v>
      </c>
      <c r="G1687">
        <v>89</v>
      </c>
      <c r="I1687" t="s">
        <v>7513</v>
      </c>
      <c r="J1687" t="s">
        <v>6883</v>
      </c>
      <c r="K1687" t="s">
        <v>1528</v>
      </c>
      <c r="M1687">
        <v>1055800</v>
      </c>
      <c r="N1687">
        <v>1.1000000000000001</v>
      </c>
      <c r="O1687">
        <v>1161.3800000000001</v>
      </c>
      <c r="Q1687" t="s">
        <v>3187</v>
      </c>
      <c r="R1687" s="2">
        <v>44927</v>
      </c>
      <c r="S1687">
        <v>5510</v>
      </c>
      <c r="T1687" s="2">
        <v>44562</v>
      </c>
      <c r="U1687" t="s">
        <v>6990</v>
      </c>
      <c r="V1687" t="s">
        <v>6991</v>
      </c>
      <c r="W1687">
        <v>0</v>
      </c>
      <c r="Y1687">
        <v>204</v>
      </c>
      <c r="Z1687" s="2">
        <v>43831</v>
      </c>
      <c r="AD1687" t="s">
        <v>3190</v>
      </c>
      <c r="AE1687" t="s">
        <v>7513</v>
      </c>
      <c r="AF1687" t="s">
        <v>20</v>
      </c>
      <c r="AG1687" t="s">
        <v>21</v>
      </c>
      <c r="AH1687">
        <v>6045</v>
      </c>
      <c r="AI1687">
        <v>1</v>
      </c>
      <c r="AJ1687">
        <v>5540</v>
      </c>
      <c r="AO1687" t="s">
        <v>7202</v>
      </c>
      <c r="AS1687" t="s">
        <v>26</v>
      </c>
      <c r="AU1687">
        <v>6045</v>
      </c>
      <c r="AV1687">
        <v>6045</v>
      </c>
      <c r="AW1687">
        <v>6045</v>
      </c>
      <c r="AX1687">
        <v>1</v>
      </c>
      <c r="AY1687">
        <v>1</v>
      </c>
      <c r="AZ1687">
        <v>400</v>
      </c>
      <c r="BB1687">
        <v>748</v>
      </c>
      <c r="BE1687" t="s">
        <v>3189</v>
      </c>
      <c r="BF1687" t="s">
        <v>3189</v>
      </c>
      <c r="BG1687" t="s">
        <v>31</v>
      </c>
      <c r="BK1687" t="s">
        <v>31</v>
      </c>
      <c r="BL1687" t="s">
        <v>31</v>
      </c>
      <c r="BM1687" s="2">
        <v>43831</v>
      </c>
    </row>
    <row r="1688" spans="1:65">
      <c r="A1688">
        <v>111592</v>
      </c>
      <c r="B1688">
        <v>56551</v>
      </c>
      <c r="C1688" t="s">
        <v>1908</v>
      </c>
      <c r="D1688">
        <v>6551</v>
      </c>
      <c r="E1688" t="s">
        <v>1908</v>
      </c>
      <c r="F1688" t="s">
        <v>7202</v>
      </c>
      <c r="G1688">
        <v>89</v>
      </c>
      <c r="I1688" t="s">
        <v>7513</v>
      </c>
      <c r="J1688" t="s">
        <v>6883</v>
      </c>
      <c r="K1688" t="s">
        <v>1528</v>
      </c>
      <c r="M1688">
        <v>66300</v>
      </c>
      <c r="N1688">
        <v>1.1000000000000001</v>
      </c>
      <c r="O1688">
        <v>72.930000000000007</v>
      </c>
      <c r="Q1688" t="s">
        <v>3187</v>
      </c>
      <c r="R1688" s="2">
        <v>44927</v>
      </c>
      <c r="S1688">
        <v>5510</v>
      </c>
      <c r="T1688" s="2">
        <v>44562</v>
      </c>
      <c r="U1688" t="s">
        <v>6990</v>
      </c>
      <c r="V1688" t="s">
        <v>6991</v>
      </c>
      <c r="W1688">
        <v>0</v>
      </c>
      <c r="Y1688">
        <v>204</v>
      </c>
      <c r="Z1688" s="2">
        <v>43831</v>
      </c>
      <c r="AD1688" t="s">
        <v>3190</v>
      </c>
      <c r="AE1688" t="s">
        <v>7513</v>
      </c>
      <c r="AF1688" t="s">
        <v>20</v>
      </c>
      <c r="AG1688" t="s">
        <v>21</v>
      </c>
      <c r="AH1688">
        <v>6045</v>
      </c>
      <c r="AI1688">
        <v>1</v>
      </c>
      <c r="AJ1688">
        <v>5540</v>
      </c>
      <c r="AO1688" t="s">
        <v>7202</v>
      </c>
      <c r="AU1688">
        <v>6045</v>
      </c>
      <c r="AV1688">
        <v>6045</v>
      </c>
      <c r="AW1688">
        <v>6045</v>
      </c>
      <c r="AX1688">
        <v>2</v>
      </c>
      <c r="AY1688">
        <v>2</v>
      </c>
      <c r="AZ1688">
        <v>400</v>
      </c>
      <c r="BB1688">
        <v>748</v>
      </c>
      <c r="BE1688" t="s">
        <v>3191</v>
      </c>
      <c r="BF1688" t="s">
        <v>3191</v>
      </c>
      <c r="BG1688" t="s">
        <v>31</v>
      </c>
      <c r="BK1688" t="s">
        <v>31</v>
      </c>
      <c r="BL1688" t="s">
        <v>31</v>
      </c>
      <c r="BM1688" s="2">
        <v>43831</v>
      </c>
    </row>
    <row r="1689" spans="1:65">
      <c r="A1689">
        <v>111593</v>
      </c>
      <c r="B1689">
        <v>56551</v>
      </c>
      <c r="C1689" t="s">
        <v>1908</v>
      </c>
      <c r="D1689">
        <v>6551</v>
      </c>
      <c r="E1689" t="s">
        <v>1908</v>
      </c>
      <c r="F1689" t="s">
        <v>8544</v>
      </c>
      <c r="G1689">
        <v>501</v>
      </c>
      <c r="H1689">
        <v>-505</v>
      </c>
      <c r="I1689" t="s">
        <v>8545</v>
      </c>
      <c r="J1689" t="s">
        <v>6883</v>
      </c>
      <c r="K1689" t="s">
        <v>1528</v>
      </c>
      <c r="M1689">
        <v>4354200</v>
      </c>
      <c r="N1689">
        <v>1.1000000000000001</v>
      </c>
      <c r="O1689">
        <v>4789.62</v>
      </c>
      <c r="Q1689" t="s">
        <v>3193</v>
      </c>
      <c r="R1689" s="2">
        <v>44927</v>
      </c>
      <c r="S1689">
        <v>5510</v>
      </c>
      <c r="T1689" s="2">
        <v>44562</v>
      </c>
      <c r="U1689" t="s">
        <v>6990</v>
      </c>
      <c r="V1689" t="s">
        <v>6991</v>
      </c>
      <c r="W1689">
        <v>0</v>
      </c>
      <c r="Y1689">
        <v>204</v>
      </c>
      <c r="Z1689" s="2">
        <v>43831</v>
      </c>
      <c r="AD1689" t="s">
        <v>3196</v>
      </c>
      <c r="AE1689" t="s">
        <v>8545</v>
      </c>
      <c r="AF1689" t="s">
        <v>20</v>
      </c>
      <c r="AG1689" t="s">
        <v>21</v>
      </c>
      <c r="AH1689">
        <v>6046</v>
      </c>
      <c r="AI1689">
        <v>1</v>
      </c>
      <c r="AJ1689">
        <v>5540</v>
      </c>
      <c r="AO1689" t="s">
        <v>8544</v>
      </c>
      <c r="AS1689" t="s">
        <v>26</v>
      </c>
      <c r="AT1689">
        <v>1641</v>
      </c>
      <c r="AU1689">
        <v>6046</v>
      </c>
      <c r="AV1689">
        <v>6046</v>
      </c>
      <c r="AW1689">
        <v>6046</v>
      </c>
      <c r="AX1689">
        <v>1</v>
      </c>
      <c r="AY1689">
        <v>1</v>
      </c>
      <c r="AZ1689">
        <v>400</v>
      </c>
      <c r="BB1689">
        <v>748</v>
      </c>
      <c r="BD1689">
        <v>1641</v>
      </c>
      <c r="BG1689" t="s">
        <v>31</v>
      </c>
      <c r="BK1689" t="s">
        <v>31</v>
      </c>
      <c r="BL1689" t="s">
        <v>31</v>
      </c>
      <c r="BM1689" s="2">
        <v>43831</v>
      </c>
    </row>
    <row r="1690" spans="1:65">
      <c r="A1690">
        <v>111594</v>
      </c>
      <c r="B1690">
        <v>56551</v>
      </c>
      <c r="C1690" t="s">
        <v>1908</v>
      </c>
      <c r="D1690">
        <v>6551</v>
      </c>
      <c r="E1690" t="s">
        <v>1908</v>
      </c>
      <c r="F1690" t="s">
        <v>8544</v>
      </c>
      <c r="G1690">
        <v>500</v>
      </c>
      <c r="I1690" t="s">
        <v>8546</v>
      </c>
      <c r="J1690" t="s">
        <v>6883</v>
      </c>
      <c r="K1690" t="s">
        <v>1528</v>
      </c>
      <c r="M1690">
        <v>559800</v>
      </c>
      <c r="N1690">
        <v>1.1000000000000001</v>
      </c>
      <c r="O1690">
        <v>615.78</v>
      </c>
      <c r="Q1690" t="s">
        <v>3193</v>
      </c>
      <c r="R1690" s="2">
        <v>44927</v>
      </c>
      <c r="S1690">
        <v>5510</v>
      </c>
      <c r="T1690" s="2">
        <v>44562</v>
      </c>
      <c r="U1690" t="s">
        <v>6990</v>
      </c>
      <c r="V1690" t="s">
        <v>6991</v>
      </c>
      <c r="W1690">
        <v>0</v>
      </c>
      <c r="Y1690">
        <v>204</v>
      </c>
      <c r="Z1690" s="2">
        <v>43831</v>
      </c>
      <c r="AD1690" t="s">
        <v>3201</v>
      </c>
      <c r="AE1690" t="s">
        <v>8545</v>
      </c>
      <c r="AF1690" t="s">
        <v>20</v>
      </c>
      <c r="AG1690" t="s">
        <v>21</v>
      </c>
      <c r="AH1690">
        <v>6047</v>
      </c>
      <c r="AI1690">
        <v>1</v>
      </c>
      <c r="AJ1690">
        <v>5540</v>
      </c>
      <c r="AO1690" t="s">
        <v>8544</v>
      </c>
      <c r="AS1690" t="s">
        <v>26</v>
      </c>
      <c r="AT1690">
        <v>237</v>
      </c>
      <c r="AU1690">
        <v>6047</v>
      </c>
      <c r="AV1690">
        <v>6047</v>
      </c>
      <c r="AW1690">
        <v>6047</v>
      </c>
      <c r="AX1690">
        <v>1</v>
      </c>
      <c r="AY1690">
        <v>1</v>
      </c>
      <c r="AZ1690">
        <v>400</v>
      </c>
      <c r="BB1690">
        <v>748</v>
      </c>
      <c r="BD1690">
        <v>237</v>
      </c>
      <c r="BE1690" t="s">
        <v>3200</v>
      </c>
      <c r="BF1690" t="s">
        <v>3200</v>
      </c>
      <c r="BG1690" t="s">
        <v>31</v>
      </c>
      <c r="BK1690" t="s">
        <v>31</v>
      </c>
      <c r="BL1690" t="s">
        <v>31</v>
      </c>
      <c r="BM1690" s="2">
        <v>43831</v>
      </c>
    </row>
    <row r="1691" spans="1:65">
      <c r="A1691">
        <v>111596</v>
      </c>
      <c r="B1691">
        <v>56551</v>
      </c>
      <c r="C1691" t="s">
        <v>1908</v>
      </c>
      <c r="D1691">
        <v>6551</v>
      </c>
      <c r="E1691" t="s">
        <v>1908</v>
      </c>
      <c r="F1691" t="s">
        <v>7202</v>
      </c>
      <c r="G1691">
        <v>65</v>
      </c>
      <c r="I1691" t="s">
        <v>7513</v>
      </c>
      <c r="J1691" t="s">
        <v>6883</v>
      </c>
      <c r="K1691" t="s">
        <v>1500</v>
      </c>
      <c r="M1691">
        <v>178800</v>
      </c>
      <c r="N1691">
        <v>1.1000000000000001</v>
      </c>
      <c r="O1691">
        <v>196.68</v>
      </c>
      <c r="Q1691" t="s">
        <v>3203</v>
      </c>
      <c r="R1691" s="2">
        <v>44927</v>
      </c>
      <c r="S1691">
        <v>5510</v>
      </c>
      <c r="T1691" s="2">
        <v>44562</v>
      </c>
      <c r="U1691" t="s">
        <v>6990</v>
      </c>
      <c r="V1691" t="s">
        <v>6991</v>
      </c>
      <c r="W1691">
        <v>0</v>
      </c>
      <c r="Y1691">
        <v>204</v>
      </c>
      <c r="Z1691" s="2">
        <v>43831</v>
      </c>
      <c r="AD1691" t="s">
        <v>3205</v>
      </c>
      <c r="AE1691" t="s">
        <v>7513</v>
      </c>
      <c r="AF1691" t="s">
        <v>20</v>
      </c>
      <c r="AG1691" t="s">
        <v>21</v>
      </c>
      <c r="AH1691">
        <v>6049</v>
      </c>
      <c r="AI1691">
        <v>1</v>
      </c>
      <c r="AJ1691">
        <v>5540</v>
      </c>
      <c r="AO1691" t="s">
        <v>7202</v>
      </c>
      <c r="AS1691" t="s">
        <v>26</v>
      </c>
      <c r="AT1691">
        <v>98</v>
      </c>
      <c r="AU1691">
        <v>6049</v>
      </c>
      <c r="AV1691">
        <v>6049</v>
      </c>
      <c r="AW1691">
        <v>6049</v>
      </c>
      <c r="AX1691">
        <v>1</v>
      </c>
      <c r="AY1691">
        <v>1</v>
      </c>
      <c r="AZ1691">
        <v>400</v>
      </c>
      <c r="BB1691">
        <v>748</v>
      </c>
      <c r="BD1691">
        <v>98</v>
      </c>
      <c r="BG1691" t="s">
        <v>31</v>
      </c>
      <c r="BK1691" t="s">
        <v>31</v>
      </c>
      <c r="BL1691" t="s">
        <v>31</v>
      </c>
      <c r="BM1691" s="2">
        <v>43831</v>
      </c>
    </row>
    <row r="1692" spans="1:65">
      <c r="A1692">
        <v>111596</v>
      </c>
      <c r="B1692">
        <v>56551</v>
      </c>
      <c r="C1692" t="s">
        <v>1908</v>
      </c>
      <c r="D1692">
        <v>6551</v>
      </c>
      <c r="E1692" t="s">
        <v>1908</v>
      </c>
      <c r="F1692" t="s">
        <v>7202</v>
      </c>
      <c r="G1692">
        <v>65</v>
      </c>
      <c r="I1692" t="s">
        <v>7513</v>
      </c>
      <c r="J1692" t="s">
        <v>6883</v>
      </c>
      <c r="K1692" t="s">
        <v>651</v>
      </c>
      <c r="M1692">
        <v>7100</v>
      </c>
      <c r="N1692">
        <v>1.1000000000000001</v>
      </c>
      <c r="O1692">
        <v>7.81</v>
      </c>
      <c r="Q1692" t="s">
        <v>3203</v>
      </c>
      <c r="R1692" s="2">
        <v>44927</v>
      </c>
      <c r="S1692">
        <v>5510</v>
      </c>
      <c r="T1692" s="2">
        <v>44562</v>
      </c>
      <c r="U1692" t="s">
        <v>6990</v>
      </c>
      <c r="V1692" t="s">
        <v>6991</v>
      </c>
      <c r="W1692">
        <v>0</v>
      </c>
      <c r="Y1692">
        <v>204</v>
      </c>
      <c r="Z1692" s="2">
        <v>43831</v>
      </c>
      <c r="AD1692" t="s">
        <v>3205</v>
      </c>
      <c r="AE1692" t="s">
        <v>7513</v>
      </c>
      <c r="AF1692" t="s">
        <v>20</v>
      </c>
      <c r="AG1692" t="s">
        <v>21</v>
      </c>
      <c r="AH1692">
        <v>6049</v>
      </c>
      <c r="AI1692">
        <v>1</v>
      </c>
      <c r="AJ1692">
        <v>5540</v>
      </c>
      <c r="AO1692" t="s">
        <v>7202</v>
      </c>
      <c r="AS1692" t="s">
        <v>26</v>
      </c>
      <c r="AT1692">
        <v>98</v>
      </c>
      <c r="AU1692">
        <v>6049</v>
      </c>
      <c r="AV1692">
        <v>6049</v>
      </c>
      <c r="AW1692">
        <v>6049</v>
      </c>
      <c r="AX1692">
        <v>2</v>
      </c>
      <c r="AY1692">
        <v>2</v>
      </c>
      <c r="AZ1692">
        <v>400</v>
      </c>
      <c r="BB1692">
        <v>748</v>
      </c>
      <c r="BD1692">
        <v>98</v>
      </c>
      <c r="BE1692" t="s">
        <v>3206</v>
      </c>
      <c r="BF1692" t="s">
        <v>3206</v>
      </c>
      <c r="BG1692" t="s">
        <v>31</v>
      </c>
      <c r="BK1692" t="s">
        <v>31</v>
      </c>
      <c r="BL1692" t="s">
        <v>31</v>
      </c>
      <c r="BM1692" s="2">
        <v>43831</v>
      </c>
    </row>
    <row r="1693" spans="1:65">
      <c r="A1693">
        <v>111597</v>
      </c>
      <c r="B1693">
        <v>56551</v>
      </c>
      <c r="C1693" t="s">
        <v>1908</v>
      </c>
      <c r="D1693">
        <v>6551</v>
      </c>
      <c r="E1693" t="s">
        <v>1908</v>
      </c>
      <c r="F1693" t="s">
        <v>8547</v>
      </c>
      <c r="G1693">
        <v>50</v>
      </c>
      <c r="I1693" t="s">
        <v>8548</v>
      </c>
      <c r="J1693" t="s">
        <v>6883</v>
      </c>
      <c r="K1693" t="s">
        <v>1528</v>
      </c>
      <c r="M1693">
        <v>1866200</v>
      </c>
      <c r="N1693">
        <v>1.1000000000000001</v>
      </c>
      <c r="O1693">
        <v>2052.8200000000002</v>
      </c>
      <c r="Q1693" t="s">
        <v>3208</v>
      </c>
      <c r="R1693" s="2">
        <v>44927</v>
      </c>
      <c r="S1693">
        <v>5510</v>
      </c>
      <c r="T1693" s="2">
        <v>44562</v>
      </c>
      <c r="U1693" t="s">
        <v>6990</v>
      </c>
      <c r="V1693" t="s">
        <v>6991</v>
      </c>
      <c r="W1693">
        <v>0</v>
      </c>
      <c r="Y1693">
        <v>204</v>
      </c>
      <c r="Z1693" s="2">
        <v>43831</v>
      </c>
      <c r="AD1693" t="s">
        <v>3212</v>
      </c>
      <c r="AE1693" t="s">
        <v>8549</v>
      </c>
      <c r="AF1693" t="s">
        <v>20</v>
      </c>
      <c r="AG1693" t="s">
        <v>21</v>
      </c>
      <c r="AH1693">
        <v>6050</v>
      </c>
      <c r="AI1693">
        <v>1</v>
      </c>
      <c r="AJ1693">
        <v>5540</v>
      </c>
      <c r="AO1693" t="s">
        <v>8550</v>
      </c>
      <c r="AS1693" t="s">
        <v>26</v>
      </c>
      <c r="AT1693">
        <v>1022</v>
      </c>
      <c r="AU1693">
        <v>6050</v>
      </c>
      <c r="AV1693">
        <v>6050</v>
      </c>
      <c r="AW1693">
        <v>6050</v>
      </c>
      <c r="AX1693">
        <v>1</v>
      </c>
      <c r="AY1693">
        <v>1</v>
      </c>
      <c r="AZ1693">
        <v>400</v>
      </c>
      <c r="BB1693">
        <v>748</v>
      </c>
      <c r="BD1693">
        <v>1022</v>
      </c>
      <c r="BE1693" t="s">
        <v>3211</v>
      </c>
      <c r="BF1693" t="s">
        <v>3211</v>
      </c>
      <c r="BG1693" t="s">
        <v>31</v>
      </c>
      <c r="BK1693" t="s">
        <v>31</v>
      </c>
      <c r="BL1693" t="s">
        <v>31</v>
      </c>
      <c r="BM1693" s="2">
        <v>43831</v>
      </c>
    </row>
    <row r="1694" spans="1:65">
      <c r="A1694">
        <v>111598</v>
      </c>
      <c r="B1694">
        <v>56551</v>
      </c>
      <c r="C1694" t="s">
        <v>1908</v>
      </c>
      <c r="D1694">
        <v>6551</v>
      </c>
      <c r="E1694" t="s">
        <v>1908</v>
      </c>
      <c r="F1694" t="s">
        <v>8551</v>
      </c>
      <c r="G1694">
        <v>29</v>
      </c>
      <c r="H1694">
        <v>-31</v>
      </c>
      <c r="I1694" t="s">
        <v>8552</v>
      </c>
      <c r="J1694" t="s">
        <v>6883</v>
      </c>
      <c r="K1694" t="s">
        <v>1528</v>
      </c>
      <c r="M1694">
        <v>244800</v>
      </c>
      <c r="N1694">
        <v>1.1000000000000001</v>
      </c>
      <c r="O1694">
        <v>269.27999999999997</v>
      </c>
      <c r="Q1694" t="s">
        <v>3215</v>
      </c>
      <c r="R1694" s="2">
        <v>44927</v>
      </c>
      <c r="S1694">
        <v>5510</v>
      </c>
      <c r="T1694" s="2">
        <v>44562</v>
      </c>
      <c r="U1694" t="s">
        <v>6990</v>
      </c>
      <c r="V1694" t="s">
        <v>6991</v>
      </c>
      <c r="W1694">
        <v>0</v>
      </c>
      <c r="Y1694">
        <v>204</v>
      </c>
      <c r="Z1694" s="2">
        <v>43831</v>
      </c>
      <c r="AD1694" t="s">
        <v>3219</v>
      </c>
      <c r="AE1694" t="s">
        <v>8552</v>
      </c>
      <c r="AF1694" t="s">
        <v>20</v>
      </c>
      <c r="AG1694" t="s">
        <v>21</v>
      </c>
      <c r="AH1694">
        <v>6051</v>
      </c>
      <c r="AI1694">
        <v>1</v>
      </c>
      <c r="AJ1694">
        <v>5540</v>
      </c>
      <c r="AO1694" t="s">
        <v>8551</v>
      </c>
      <c r="AS1694" t="s">
        <v>26</v>
      </c>
      <c r="AT1694">
        <v>86</v>
      </c>
      <c r="AU1694">
        <v>6051</v>
      </c>
      <c r="AV1694">
        <v>6051</v>
      </c>
      <c r="AW1694">
        <v>6051</v>
      </c>
      <c r="AX1694">
        <v>1</v>
      </c>
      <c r="AY1694">
        <v>1</v>
      </c>
      <c r="AZ1694">
        <v>400</v>
      </c>
      <c r="BB1694">
        <v>748</v>
      </c>
      <c r="BD1694">
        <v>86</v>
      </c>
      <c r="BE1694" t="s">
        <v>3218</v>
      </c>
      <c r="BF1694" t="s">
        <v>3218</v>
      </c>
      <c r="BG1694" t="s">
        <v>31</v>
      </c>
      <c r="BK1694" t="s">
        <v>31</v>
      </c>
      <c r="BL1694" t="s">
        <v>31</v>
      </c>
      <c r="BM1694" s="2">
        <v>43831</v>
      </c>
    </row>
    <row r="1695" spans="1:65">
      <c r="A1695">
        <v>111600</v>
      </c>
      <c r="B1695">
        <v>56551</v>
      </c>
      <c r="C1695" t="s">
        <v>1908</v>
      </c>
      <c r="D1695">
        <v>6551</v>
      </c>
      <c r="E1695" t="s">
        <v>1908</v>
      </c>
      <c r="F1695" t="s">
        <v>8553</v>
      </c>
      <c r="G1695">
        <v>17</v>
      </c>
      <c r="I1695" t="s">
        <v>8554</v>
      </c>
      <c r="J1695" t="s">
        <v>6883</v>
      </c>
      <c r="K1695" t="s">
        <v>918</v>
      </c>
      <c r="M1695">
        <v>556200</v>
      </c>
      <c r="N1695">
        <v>1.1000000000000001</v>
      </c>
      <c r="O1695">
        <v>611.82000000000005</v>
      </c>
      <c r="Q1695" t="s">
        <v>3221</v>
      </c>
      <c r="R1695" s="2">
        <v>44927</v>
      </c>
      <c r="S1695">
        <v>5510</v>
      </c>
      <c r="T1695" s="2">
        <v>44562</v>
      </c>
      <c r="U1695" t="s">
        <v>6990</v>
      </c>
      <c r="V1695" t="s">
        <v>6991</v>
      </c>
      <c r="W1695">
        <v>0</v>
      </c>
      <c r="Y1695">
        <v>204</v>
      </c>
      <c r="Z1695" s="2">
        <v>43831</v>
      </c>
      <c r="AD1695" t="s">
        <v>3224</v>
      </c>
      <c r="AE1695" t="s">
        <v>8554</v>
      </c>
      <c r="AF1695" t="s">
        <v>20</v>
      </c>
      <c r="AG1695" t="s">
        <v>21</v>
      </c>
      <c r="AH1695">
        <v>6052</v>
      </c>
      <c r="AI1695">
        <v>1</v>
      </c>
      <c r="AJ1695">
        <v>5540</v>
      </c>
      <c r="AO1695" t="s">
        <v>8555</v>
      </c>
      <c r="AS1695" t="s">
        <v>58</v>
      </c>
      <c r="AT1695">
        <v>404</v>
      </c>
      <c r="AU1695">
        <v>6052</v>
      </c>
      <c r="AV1695">
        <v>6052</v>
      </c>
      <c r="AW1695">
        <v>6052</v>
      </c>
      <c r="AX1695">
        <v>1</v>
      </c>
      <c r="AY1695">
        <v>1</v>
      </c>
      <c r="AZ1695">
        <v>400</v>
      </c>
      <c r="BB1695">
        <v>748</v>
      </c>
      <c r="BD1695">
        <v>404</v>
      </c>
      <c r="BG1695" t="s">
        <v>31</v>
      </c>
      <c r="BK1695" t="s">
        <v>31</v>
      </c>
      <c r="BL1695" t="s">
        <v>31</v>
      </c>
      <c r="BM1695" s="2">
        <v>43831</v>
      </c>
    </row>
    <row r="1696" spans="1:65">
      <c r="A1696">
        <v>110225</v>
      </c>
      <c r="B1696">
        <v>56551</v>
      </c>
      <c r="C1696" t="s">
        <v>1908</v>
      </c>
      <c r="D1696">
        <v>6551</v>
      </c>
      <c r="E1696" t="s">
        <v>1908</v>
      </c>
      <c r="F1696" t="s">
        <v>7494</v>
      </c>
      <c r="G1696">
        <v>20</v>
      </c>
      <c r="I1696" t="s">
        <v>7495</v>
      </c>
      <c r="J1696" t="s">
        <v>6883</v>
      </c>
      <c r="K1696" t="s">
        <v>1485</v>
      </c>
      <c r="M1696">
        <v>1328900</v>
      </c>
      <c r="N1696">
        <v>1.1000000000000001</v>
      </c>
      <c r="O1696">
        <v>1461.79</v>
      </c>
      <c r="Q1696" t="s">
        <v>8556</v>
      </c>
      <c r="R1696" s="2">
        <v>44927</v>
      </c>
      <c r="S1696">
        <v>5510</v>
      </c>
      <c r="T1696" s="2">
        <v>44562</v>
      </c>
      <c r="U1696" t="s">
        <v>6990</v>
      </c>
      <c r="V1696" t="s">
        <v>6991</v>
      </c>
      <c r="W1696">
        <v>0</v>
      </c>
      <c r="Y1696">
        <v>204</v>
      </c>
      <c r="Z1696" s="2">
        <v>43466</v>
      </c>
      <c r="AD1696" t="s">
        <v>3098</v>
      </c>
      <c r="AE1696" t="s">
        <v>7495</v>
      </c>
      <c r="AF1696" t="s">
        <v>20</v>
      </c>
      <c r="AG1696" t="s">
        <v>21</v>
      </c>
      <c r="AH1696">
        <v>6053</v>
      </c>
      <c r="AI1696">
        <v>1</v>
      </c>
      <c r="AJ1696">
        <v>5540</v>
      </c>
      <c r="AO1696" t="s">
        <v>7494</v>
      </c>
      <c r="AS1696" t="s">
        <v>26</v>
      </c>
      <c r="AU1696">
        <v>6053</v>
      </c>
      <c r="AV1696">
        <v>6053</v>
      </c>
      <c r="AW1696">
        <v>6053</v>
      </c>
      <c r="AX1696">
        <v>1</v>
      </c>
      <c r="AY1696">
        <v>1</v>
      </c>
      <c r="AZ1696">
        <v>400</v>
      </c>
      <c r="BB1696">
        <v>748</v>
      </c>
      <c r="BC1696">
        <v>991</v>
      </c>
      <c r="BE1696" t="s">
        <v>3097</v>
      </c>
      <c r="BF1696" t="s">
        <v>3097</v>
      </c>
      <c r="BG1696" t="s">
        <v>32</v>
      </c>
      <c r="BH1696" t="s">
        <v>34</v>
      </c>
      <c r="BK1696" t="s">
        <v>31</v>
      </c>
      <c r="BL1696" t="s">
        <v>31</v>
      </c>
      <c r="BM1696" s="2">
        <v>43466</v>
      </c>
    </row>
    <row r="1697" spans="1:65">
      <c r="A1697">
        <v>110225</v>
      </c>
      <c r="B1697">
        <v>56551</v>
      </c>
      <c r="C1697" t="s">
        <v>1908</v>
      </c>
      <c r="D1697">
        <v>6551</v>
      </c>
      <c r="E1697" t="s">
        <v>1908</v>
      </c>
      <c r="F1697" t="s">
        <v>7494</v>
      </c>
      <c r="G1697">
        <v>20</v>
      </c>
      <c r="I1697" t="s">
        <v>7495</v>
      </c>
      <c r="J1697" t="s">
        <v>6883</v>
      </c>
      <c r="K1697" t="s">
        <v>2088</v>
      </c>
      <c r="M1697">
        <v>47400</v>
      </c>
      <c r="N1697">
        <v>1.1000000000000001</v>
      </c>
      <c r="O1697">
        <v>52.14</v>
      </c>
      <c r="Q1697" t="s">
        <v>8556</v>
      </c>
      <c r="R1697" s="2">
        <v>44927</v>
      </c>
      <c r="S1697">
        <v>5510</v>
      </c>
      <c r="T1697" s="2">
        <v>44562</v>
      </c>
      <c r="U1697" t="s">
        <v>6990</v>
      </c>
      <c r="V1697" t="s">
        <v>6991</v>
      </c>
      <c r="W1697">
        <v>0</v>
      </c>
      <c r="Y1697">
        <v>204</v>
      </c>
      <c r="Z1697" s="2">
        <v>43466</v>
      </c>
      <c r="AD1697" t="s">
        <v>3098</v>
      </c>
      <c r="AE1697" t="s">
        <v>7495</v>
      </c>
      <c r="AF1697" t="s">
        <v>20</v>
      </c>
      <c r="AG1697" t="s">
        <v>21</v>
      </c>
      <c r="AH1697">
        <v>6053</v>
      </c>
      <c r="AI1697">
        <v>1</v>
      </c>
      <c r="AJ1697">
        <v>5540</v>
      </c>
      <c r="AO1697" t="s">
        <v>7494</v>
      </c>
      <c r="AS1697" t="s">
        <v>26</v>
      </c>
      <c r="AU1697">
        <v>6053</v>
      </c>
      <c r="AV1697">
        <v>6053</v>
      </c>
      <c r="AW1697">
        <v>6053</v>
      </c>
      <c r="AX1697">
        <v>2</v>
      </c>
      <c r="AY1697">
        <v>2</v>
      </c>
      <c r="AZ1697">
        <v>400</v>
      </c>
      <c r="BB1697">
        <v>748</v>
      </c>
      <c r="BC1697">
        <v>991</v>
      </c>
      <c r="BE1697" t="s">
        <v>3099</v>
      </c>
      <c r="BF1697" t="s">
        <v>3099</v>
      </c>
      <c r="BG1697" t="s">
        <v>32</v>
      </c>
      <c r="BH1697" t="s">
        <v>34</v>
      </c>
      <c r="BK1697" t="s">
        <v>31</v>
      </c>
      <c r="BL1697" t="s">
        <v>31</v>
      </c>
      <c r="BM1697" s="2">
        <v>43466</v>
      </c>
    </row>
    <row r="1698" spans="1:65">
      <c r="A1698">
        <v>111602</v>
      </c>
      <c r="B1698">
        <v>56551</v>
      </c>
      <c r="C1698" t="s">
        <v>1908</v>
      </c>
      <c r="D1698">
        <v>6551</v>
      </c>
      <c r="E1698" t="s">
        <v>1908</v>
      </c>
      <c r="F1698" t="s">
        <v>8557</v>
      </c>
      <c r="G1698">
        <v>1</v>
      </c>
      <c r="I1698" t="s">
        <v>8558</v>
      </c>
      <c r="J1698" t="s">
        <v>6883</v>
      </c>
      <c r="K1698" t="s">
        <v>200</v>
      </c>
      <c r="M1698">
        <v>529600</v>
      </c>
      <c r="N1698">
        <v>1.1000000000000001</v>
      </c>
      <c r="O1698">
        <v>582.55999999999995</v>
      </c>
      <c r="Q1698" t="s">
        <v>3226</v>
      </c>
      <c r="R1698" s="2">
        <v>44927</v>
      </c>
      <c r="S1698">
        <v>5510</v>
      </c>
      <c r="T1698" s="2">
        <v>44562</v>
      </c>
      <c r="U1698" t="s">
        <v>6990</v>
      </c>
      <c r="V1698" t="s">
        <v>6991</v>
      </c>
      <c r="W1698">
        <v>0</v>
      </c>
      <c r="Y1698">
        <v>204</v>
      </c>
      <c r="Z1698" s="2">
        <v>43831</v>
      </c>
      <c r="AD1698" t="s">
        <v>3230</v>
      </c>
      <c r="AE1698" t="s">
        <v>8558</v>
      </c>
      <c r="AF1698" t="s">
        <v>20</v>
      </c>
      <c r="AG1698" t="s">
        <v>21</v>
      </c>
      <c r="AH1698">
        <v>6054</v>
      </c>
      <c r="AI1698">
        <v>1</v>
      </c>
      <c r="AJ1698">
        <v>5540</v>
      </c>
      <c r="AO1698" t="s">
        <v>8557</v>
      </c>
      <c r="AS1698" t="s">
        <v>26</v>
      </c>
      <c r="AU1698">
        <v>6054</v>
      </c>
      <c r="AV1698">
        <v>6054</v>
      </c>
      <c r="AW1698">
        <v>6054</v>
      </c>
      <c r="AX1698">
        <v>1</v>
      </c>
      <c r="AY1698">
        <v>1</v>
      </c>
      <c r="AZ1698">
        <v>400</v>
      </c>
      <c r="BB1698">
        <v>748</v>
      </c>
      <c r="BE1698" t="s">
        <v>3229</v>
      </c>
      <c r="BF1698" t="s">
        <v>3229</v>
      </c>
      <c r="BG1698" t="s">
        <v>31</v>
      </c>
      <c r="BK1698" t="s">
        <v>31</v>
      </c>
      <c r="BL1698" t="s">
        <v>31</v>
      </c>
      <c r="BM1698" s="2">
        <v>43831</v>
      </c>
    </row>
    <row r="1699" spans="1:65">
      <c r="A1699">
        <v>111602</v>
      </c>
      <c r="B1699">
        <v>56551</v>
      </c>
      <c r="C1699" t="s">
        <v>1908</v>
      </c>
      <c r="D1699">
        <v>6551</v>
      </c>
      <c r="E1699" t="s">
        <v>1908</v>
      </c>
      <c r="F1699" t="s">
        <v>8557</v>
      </c>
      <c r="G1699">
        <v>1</v>
      </c>
      <c r="I1699" t="s">
        <v>8558</v>
      </c>
      <c r="J1699" t="s">
        <v>6883</v>
      </c>
      <c r="K1699" t="s">
        <v>230</v>
      </c>
      <c r="M1699">
        <v>141400</v>
      </c>
      <c r="N1699">
        <v>1.1000000000000001</v>
      </c>
      <c r="O1699">
        <v>155.54</v>
      </c>
      <c r="Q1699" t="s">
        <v>3226</v>
      </c>
      <c r="R1699" s="2">
        <v>44927</v>
      </c>
      <c r="S1699">
        <v>5510</v>
      </c>
      <c r="T1699" s="2">
        <v>44562</v>
      </c>
      <c r="U1699" t="s">
        <v>6990</v>
      </c>
      <c r="V1699" t="s">
        <v>6991</v>
      </c>
      <c r="W1699">
        <v>0</v>
      </c>
      <c r="Y1699">
        <v>204</v>
      </c>
      <c r="Z1699" s="2">
        <v>43831</v>
      </c>
      <c r="AD1699" t="s">
        <v>3230</v>
      </c>
      <c r="AE1699" t="s">
        <v>8558</v>
      </c>
      <c r="AF1699" t="s">
        <v>20</v>
      </c>
      <c r="AG1699" t="s">
        <v>21</v>
      </c>
      <c r="AH1699">
        <v>6054</v>
      </c>
      <c r="AI1699">
        <v>1</v>
      </c>
      <c r="AJ1699">
        <v>5540</v>
      </c>
      <c r="AO1699" t="s">
        <v>8557</v>
      </c>
      <c r="AS1699" t="s">
        <v>26</v>
      </c>
      <c r="AU1699">
        <v>6054</v>
      </c>
      <c r="AV1699">
        <v>6054</v>
      </c>
      <c r="AW1699">
        <v>6054</v>
      </c>
      <c r="AX1699">
        <v>2</v>
      </c>
      <c r="AY1699">
        <v>2</v>
      </c>
      <c r="AZ1699">
        <v>400</v>
      </c>
      <c r="BB1699">
        <v>748</v>
      </c>
      <c r="BE1699" t="s">
        <v>3231</v>
      </c>
      <c r="BF1699" t="s">
        <v>3231</v>
      </c>
      <c r="BG1699" t="s">
        <v>31</v>
      </c>
      <c r="BK1699" t="s">
        <v>31</v>
      </c>
      <c r="BL1699" t="s">
        <v>31</v>
      </c>
      <c r="BM1699" s="2">
        <v>43831</v>
      </c>
    </row>
    <row r="1700" spans="1:65">
      <c r="A1700">
        <v>110197</v>
      </c>
      <c r="B1700">
        <v>56551</v>
      </c>
      <c r="C1700" t="s">
        <v>1908</v>
      </c>
      <c r="D1700">
        <v>6551</v>
      </c>
      <c r="E1700" t="s">
        <v>1908</v>
      </c>
      <c r="F1700" t="s">
        <v>8559</v>
      </c>
      <c r="G1700">
        <v>15</v>
      </c>
      <c r="H1700">
        <v>-17</v>
      </c>
      <c r="I1700" t="s">
        <v>8560</v>
      </c>
      <c r="J1700" t="s">
        <v>6883</v>
      </c>
      <c r="K1700" t="s">
        <v>1528</v>
      </c>
      <c r="M1700">
        <v>1067400</v>
      </c>
      <c r="N1700">
        <v>1.1000000000000001</v>
      </c>
      <c r="O1700">
        <v>1174.1400000000001</v>
      </c>
      <c r="Q1700" t="s">
        <v>3076</v>
      </c>
      <c r="R1700" s="2">
        <v>44927</v>
      </c>
      <c r="S1700">
        <v>5510</v>
      </c>
      <c r="T1700" s="2">
        <v>44476</v>
      </c>
      <c r="U1700" t="s">
        <v>6990</v>
      </c>
      <c r="V1700" t="s">
        <v>6991</v>
      </c>
      <c r="W1700">
        <v>0</v>
      </c>
      <c r="Y1700">
        <v>204</v>
      </c>
      <c r="Z1700" s="2">
        <v>43466</v>
      </c>
      <c r="AE1700" t="s">
        <v>8560</v>
      </c>
      <c r="AF1700" t="s">
        <v>20</v>
      </c>
      <c r="AG1700" t="s">
        <v>21</v>
      </c>
      <c r="AH1700">
        <v>6055</v>
      </c>
      <c r="AI1700">
        <v>1</v>
      </c>
      <c r="AJ1700">
        <v>5540</v>
      </c>
      <c r="AO1700" t="s">
        <v>8559</v>
      </c>
      <c r="AS1700" t="s">
        <v>26</v>
      </c>
      <c r="AT1700">
        <v>281</v>
      </c>
      <c r="AU1700">
        <v>6055</v>
      </c>
      <c r="AV1700">
        <v>6055</v>
      </c>
      <c r="AW1700">
        <v>6055</v>
      </c>
      <c r="AX1700">
        <v>1</v>
      </c>
      <c r="AY1700">
        <v>1</v>
      </c>
      <c r="AZ1700">
        <v>400</v>
      </c>
      <c r="BB1700">
        <v>748</v>
      </c>
      <c r="BD1700">
        <v>281</v>
      </c>
      <c r="BE1700" t="s">
        <v>3079</v>
      </c>
      <c r="BF1700" t="s">
        <v>3079</v>
      </c>
      <c r="BG1700" t="s">
        <v>31</v>
      </c>
      <c r="BK1700" t="s">
        <v>31</v>
      </c>
      <c r="BL1700" t="s">
        <v>31</v>
      </c>
      <c r="BM1700" s="2">
        <v>43466</v>
      </c>
    </row>
    <row r="1701" spans="1:65">
      <c r="A1701">
        <v>110199</v>
      </c>
      <c r="B1701">
        <v>56551</v>
      </c>
      <c r="C1701" t="s">
        <v>1908</v>
      </c>
      <c r="D1701">
        <v>6551</v>
      </c>
      <c r="E1701" t="s">
        <v>1908</v>
      </c>
      <c r="F1701" t="s">
        <v>8561</v>
      </c>
      <c r="G1701">
        <v>6</v>
      </c>
      <c r="I1701" t="s">
        <v>8562</v>
      </c>
      <c r="J1701" t="s">
        <v>6883</v>
      </c>
      <c r="K1701" t="s">
        <v>1617</v>
      </c>
      <c r="M1701">
        <v>187100</v>
      </c>
      <c r="N1701">
        <v>1.1000000000000001</v>
      </c>
      <c r="O1701">
        <v>205.81</v>
      </c>
      <c r="Q1701" t="s">
        <v>3081</v>
      </c>
      <c r="R1701" s="2">
        <v>44927</v>
      </c>
      <c r="S1701">
        <v>5510</v>
      </c>
      <c r="T1701" s="2">
        <v>44562</v>
      </c>
      <c r="U1701" t="s">
        <v>6990</v>
      </c>
      <c r="V1701" t="s">
        <v>6991</v>
      </c>
      <c r="W1701">
        <v>0</v>
      </c>
      <c r="Y1701">
        <v>204</v>
      </c>
      <c r="Z1701" s="2">
        <v>43466</v>
      </c>
      <c r="AE1701" t="s">
        <v>8562</v>
      </c>
      <c r="AF1701" t="s">
        <v>20</v>
      </c>
      <c r="AG1701" t="s">
        <v>21</v>
      </c>
      <c r="AH1701">
        <v>6056</v>
      </c>
      <c r="AI1701">
        <v>1</v>
      </c>
      <c r="AJ1701">
        <v>5540</v>
      </c>
      <c r="AO1701" t="s">
        <v>8561</v>
      </c>
      <c r="AS1701" t="s">
        <v>26</v>
      </c>
      <c r="AT1701">
        <v>104</v>
      </c>
      <c r="AU1701">
        <v>6056</v>
      </c>
      <c r="AV1701">
        <v>6056</v>
      </c>
      <c r="AW1701">
        <v>6056</v>
      </c>
      <c r="AX1701">
        <v>1</v>
      </c>
      <c r="AY1701">
        <v>1</v>
      </c>
      <c r="AZ1701">
        <v>400</v>
      </c>
      <c r="BB1701">
        <v>748</v>
      </c>
      <c r="BD1701">
        <v>104</v>
      </c>
      <c r="BE1701" t="s">
        <v>3084</v>
      </c>
      <c r="BF1701" t="s">
        <v>3084</v>
      </c>
      <c r="BG1701" t="s">
        <v>31</v>
      </c>
      <c r="BK1701" t="s">
        <v>31</v>
      </c>
      <c r="BL1701" t="s">
        <v>31</v>
      </c>
      <c r="BM1701" s="2">
        <v>43466</v>
      </c>
    </row>
    <row r="1702" spans="1:65">
      <c r="A1702">
        <v>110200</v>
      </c>
      <c r="B1702">
        <v>56551</v>
      </c>
      <c r="C1702" t="s">
        <v>1908</v>
      </c>
      <c r="D1702">
        <v>6551</v>
      </c>
      <c r="E1702" t="s">
        <v>1908</v>
      </c>
      <c r="F1702" t="s">
        <v>7849</v>
      </c>
      <c r="G1702">
        <v>4</v>
      </c>
      <c r="I1702" t="s">
        <v>7502</v>
      </c>
      <c r="J1702" t="s">
        <v>6883</v>
      </c>
      <c r="K1702" t="s">
        <v>1617</v>
      </c>
      <c r="M1702">
        <v>145800</v>
      </c>
      <c r="N1702">
        <v>1.1000000000000001</v>
      </c>
      <c r="O1702">
        <v>160.38</v>
      </c>
      <c r="Q1702" t="s">
        <v>2123</v>
      </c>
      <c r="R1702" s="2">
        <v>44927</v>
      </c>
      <c r="S1702">
        <v>5510</v>
      </c>
      <c r="T1702" s="2">
        <v>44476</v>
      </c>
      <c r="U1702" t="s">
        <v>6990</v>
      </c>
      <c r="V1702" t="s">
        <v>6991</v>
      </c>
      <c r="W1702">
        <v>0</v>
      </c>
      <c r="Y1702">
        <v>204</v>
      </c>
      <c r="Z1702" s="2">
        <v>43466</v>
      </c>
      <c r="AC1702" s="2">
        <v>41338</v>
      </c>
      <c r="AE1702" t="s">
        <v>7502</v>
      </c>
      <c r="AF1702" t="s">
        <v>20</v>
      </c>
      <c r="AG1702" t="s">
        <v>21</v>
      </c>
      <c r="AH1702">
        <v>6057</v>
      </c>
      <c r="AI1702">
        <v>1</v>
      </c>
      <c r="AJ1702">
        <v>5540</v>
      </c>
      <c r="AO1702" t="s">
        <v>7849</v>
      </c>
      <c r="AS1702" t="s">
        <v>26</v>
      </c>
      <c r="AU1702">
        <v>6057</v>
      </c>
      <c r="AV1702">
        <v>6057</v>
      </c>
      <c r="AW1702">
        <v>6057</v>
      </c>
      <c r="AX1702">
        <v>1</v>
      </c>
      <c r="AY1702">
        <v>1</v>
      </c>
      <c r="AZ1702">
        <v>400</v>
      </c>
      <c r="BB1702">
        <v>748</v>
      </c>
      <c r="BE1702" t="s">
        <v>3087</v>
      </c>
      <c r="BF1702" t="s">
        <v>3087</v>
      </c>
      <c r="BG1702" t="s">
        <v>31</v>
      </c>
      <c r="BK1702" t="s">
        <v>31</v>
      </c>
      <c r="BL1702" t="s">
        <v>31</v>
      </c>
      <c r="BM1702" s="2">
        <v>43466</v>
      </c>
    </row>
    <row r="1703" spans="1:65">
      <c r="A1703">
        <v>110200</v>
      </c>
      <c r="B1703">
        <v>56551</v>
      </c>
      <c r="C1703" t="s">
        <v>1908</v>
      </c>
      <c r="D1703">
        <v>6551</v>
      </c>
      <c r="E1703" t="s">
        <v>1908</v>
      </c>
      <c r="F1703" t="s">
        <v>7849</v>
      </c>
      <c r="G1703">
        <v>4</v>
      </c>
      <c r="I1703" t="s">
        <v>7502</v>
      </c>
      <c r="J1703" t="s">
        <v>6883</v>
      </c>
      <c r="K1703" t="s">
        <v>918</v>
      </c>
      <c r="M1703">
        <v>145800</v>
      </c>
      <c r="N1703">
        <v>1.1000000000000001</v>
      </c>
      <c r="O1703">
        <v>160.38</v>
      </c>
      <c r="Q1703" t="s">
        <v>2123</v>
      </c>
      <c r="R1703" s="2">
        <v>44927</v>
      </c>
      <c r="S1703">
        <v>5510</v>
      </c>
      <c r="T1703" s="2">
        <v>44476</v>
      </c>
      <c r="U1703" t="s">
        <v>6990</v>
      </c>
      <c r="V1703" t="s">
        <v>6991</v>
      </c>
      <c r="W1703">
        <v>0</v>
      </c>
      <c r="Y1703">
        <v>204</v>
      </c>
      <c r="Z1703" s="2">
        <v>43466</v>
      </c>
      <c r="AC1703" s="2">
        <v>41338</v>
      </c>
      <c r="AE1703" t="s">
        <v>7502</v>
      </c>
      <c r="AF1703" t="s">
        <v>20</v>
      </c>
      <c r="AG1703" t="s">
        <v>21</v>
      </c>
      <c r="AH1703">
        <v>6057</v>
      </c>
      <c r="AI1703">
        <v>1</v>
      </c>
      <c r="AJ1703">
        <v>5540</v>
      </c>
      <c r="AO1703" t="s">
        <v>7849</v>
      </c>
      <c r="AS1703" t="s">
        <v>26</v>
      </c>
      <c r="AU1703">
        <v>6057</v>
      </c>
      <c r="AV1703">
        <v>6057</v>
      </c>
      <c r="AW1703">
        <v>6057</v>
      </c>
      <c r="AX1703">
        <v>2</v>
      </c>
      <c r="AY1703">
        <v>2</v>
      </c>
      <c r="AZ1703">
        <v>400</v>
      </c>
      <c r="BB1703">
        <v>748</v>
      </c>
      <c r="BG1703" t="s">
        <v>31</v>
      </c>
      <c r="BK1703" t="s">
        <v>31</v>
      </c>
      <c r="BL1703" t="s">
        <v>31</v>
      </c>
      <c r="BM1703" s="2">
        <v>43466</v>
      </c>
    </row>
    <row r="1704" spans="1:65">
      <c r="A1704">
        <v>111603</v>
      </c>
      <c r="B1704">
        <v>56551</v>
      </c>
      <c r="C1704" t="s">
        <v>1908</v>
      </c>
      <c r="D1704">
        <v>6551</v>
      </c>
      <c r="E1704" t="s">
        <v>1908</v>
      </c>
      <c r="F1704" t="s">
        <v>8563</v>
      </c>
      <c r="G1704">
        <v>6</v>
      </c>
      <c r="I1704" t="s">
        <v>7580</v>
      </c>
      <c r="J1704" t="s">
        <v>6883</v>
      </c>
      <c r="K1704" t="s">
        <v>230</v>
      </c>
      <c r="M1704">
        <v>598400</v>
      </c>
      <c r="N1704">
        <v>1.1000000000000001</v>
      </c>
      <c r="O1704">
        <v>658.24</v>
      </c>
      <c r="Q1704" t="s">
        <v>3233</v>
      </c>
      <c r="R1704" s="2">
        <v>44927</v>
      </c>
      <c r="S1704">
        <v>5510</v>
      </c>
      <c r="T1704" s="2">
        <v>44562</v>
      </c>
      <c r="U1704" t="s">
        <v>6990</v>
      </c>
      <c r="V1704" t="s">
        <v>6991</v>
      </c>
      <c r="W1704">
        <v>0</v>
      </c>
      <c r="Y1704">
        <v>204</v>
      </c>
      <c r="Z1704" s="2">
        <v>43831</v>
      </c>
      <c r="AD1704" t="s">
        <v>3236</v>
      </c>
      <c r="AE1704" t="s">
        <v>7580</v>
      </c>
      <c r="AF1704" t="s">
        <v>20</v>
      </c>
      <c r="AG1704" t="s">
        <v>21</v>
      </c>
      <c r="AH1704">
        <v>6058</v>
      </c>
      <c r="AI1704">
        <v>1</v>
      </c>
      <c r="AJ1704">
        <v>5540</v>
      </c>
      <c r="AO1704" t="s">
        <v>8563</v>
      </c>
      <c r="AS1704" t="s">
        <v>26</v>
      </c>
      <c r="AU1704">
        <v>6058</v>
      </c>
      <c r="AV1704">
        <v>6058</v>
      </c>
      <c r="AW1704">
        <v>6058</v>
      </c>
      <c r="AX1704">
        <v>1</v>
      </c>
      <c r="AY1704">
        <v>1</v>
      </c>
      <c r="AZ1704">
        <v>400</v>
      </c>
      <c r="BB1704">
        <v>748</v>
      </c>
      <c r="BE1704" t="s">
        <v>3235</v>
      </c>
      <c r="BF1704" t="s">
        <v>3235</v>
      </c>
      <c r="BG1704" t="s">
        <v>32</v>
      </c>
      <c r="BH1704" t="s">
        <v>34</v>
      </c>
      <c r="BK1704" t="s">
        <v>31</v>
      </c>
      <c r="BL1704" t="s">
        <v>31</v>
      </c>
      <c r="BM1704" s="2">
        <v>43831</v>
      </c>
    </row>
    <row r="1705" spans="1:65">
      <c r="A1705">
        <v>111603</v>
      </c>
      <c r="B1705">
        <v>56551</v>
      </c>
      <c r="C1705" t="s">
        <v>1908</v>
      </c>
      <c r="D1705">
        <v>6551</v>
      </c>
      <c r="E1705" t="s">
        <v>1908</v>
      </c>
      <c r="F1705" t="s">
        <v>8563</v>
      </c>
      <c r="G1705">
        <v>6</v>
      </c>
      <c r="I1705" t="s">
        <v>7580</v>
      </c>
      <c r="J1705" t="s">
        <v>6883</v>
      </c>
      <c r="K1705" t="s">
        <v>2088</v>
      </c>
      <c r="M1705">
        <v>38000</v>
      </c>
      <c r="N1705">
        <v>1.1000000000000001</v>
      </c>
      <c r="O1705">
        <v>41.8</v>
      </c>
      <c r="Q1705" t="s">
        <v>3233</v>
      </c>
      <c r="R1705" s="2">
        <v>44927</v>
      </c>
      <c r="S1705">
        <v>5510</v>
      </c>
      <c r="T1705" s="2">
        <v>44562</v>
      </c>
      <c r="U1705" t="s">
        <v>6990</v>
      </c>
      <c r="V1705" t="s">
        <v>6991</v>
      </c>
      <c r="W1705">
        <v>0</v>
      </c>
      <c r="Y1705">
        <v>204</v>
      </c>
      <c r="Z1705" s="2">
        <v>43831</v>
      </c>
      <c r="AD1705" t="s">
        <v>3236</v>
      </c>
      <c r="AE1705" t="s">
        <v>7580</v>
      </c>
      <c r="AF1705" t="s">
        <v>20</v>
      </c>
      <c r="AG1705" t="s">
        <v>21</v>
      </c>
      <c r="AH1705">
        <v>6058</v>
      </c>
      <c r="AI1705">
        <v>1</v>
      </c>
      <c r="AJ1705">
        <v>5540</v>
      </c>
      <c r="AO1705" t="s">
        <v>8563</v>
      </c>
      <c r="AS1705" t="s">
        <v>26</v>
      </c>
      <c r="AU1705">
        <v>6058</v>
      </c>
      <c r="AV1705">
        <v>6058</v>
      </c>
      <c r="AW1705">
        <v>6058</v>
      </c>
      <c r="AX1705">
        <v>2</v>
      </c>
      <c r="AY1705">
        <v>2</v>
      </c>
      <c r="AZ1705">
        <v>400</v>
      </c>
      <c r="BB1705">
        <v>748</v>
      </c>
      <c r="BE1705" t="s">
        <v>3237</v>
      </c>
      <c r="BF1705" t="s">
        <v>3237</v>
      </c>
      <c r="BG1705" t="s">
        <v>31</v>
      </c>
      <c r="BH1705" t="s">
        <v>34</v>
      </c>
      <c r="BK1705" t="s">
        <v>31</v>
      </c>
      <c r="BL1705" t="s">
        <v>31</v>
      </c>
      <c r="BM1705" s="2">
        <v>43831</v>
      </c>
    </row>
    <row r="1706" spans="1:65">
      <c r="A1706">
        <v>111603</v>
      </c>
      <c r="B1706">
        <v>56551</v>
      </c>
      <c r="C1706" t="s">
        <v>1908</v>
      </c>
      <c r="D1706">
        <v>6551</v>
      </c>
      <c r="E1706" t="s">
        <v>1908</v>
      </c>
      <c r="F1706" t="s">
        <v>8563</v>
      </c>
      <c r="G1706">
        <v>6</v>
      </c>
      <c r="I1706" t="s">
        <v>7580</v>
      </c>
      <c r="J1706" t="s">
        <v>6883</v>
      </c>
      <c r="K1706" t="s">
        <v>651</v>
      </c>
      <c r="M1706">
        <v>7100</v>
      </c>
      <c r="N1706">
        <v>1.1000000000000001</v>
      </c>
      <c r="O1706">
        <v>7.81</v>
      </c>
      <c r="Q1706" t="s">
        <v>3233</v>
      </c>
      <c r="R1706" s="2">
        <v>44927</v>
      </c>
      <c r="S1706">
        <v>5510</v>
      </c>
      <c r="T1706" s="2">
        <v>44562</v>
      </c>
      <c r="U1706" t="s">
        <v>6990</v>
      </c>
      <c r="V1706" t="s">
        <v>6991</v>
      </c>
      <c r="W1706">
        <v>0</v>
      </c>
      <c r="Y1706">
        <v>204</v>
      </c>
      <c r="Z1706" s="2">
        <v>43831</v>
      </c>
      <c r="AD1706" t="s">
        <v>3236</v>
      </c>
      <c r="AE1706" t="s">
        <v>7580</v>
      </c>
      <c r="AF1706" t="s">
        <v>20</v>
      </c>
      <c r="AG1706" t="s">
        <v>21</v>
      </c>
      <c r="AH1706">
        <v>6058</v>
      </c>
      <c r="AI1706">
        <v>1</v>
      </c>
      <c r="AJ1706">
        <v>5540</v>
      </c>
      <c r="AO1706" t="s">
        <v>8563</v>
      </c>
      <c r="AS1706" t="s">
        <v>26</v>
      </c>
      <c r="AU1706">
        <v>6058</v>
      </c>
      <c r="AV1706">
        <v>6058</v>
      </c>
      <c r="AW1706">
        <v>6058</v>
      </c>
      <c r="AX1706">
        <v>3</v>
      </c>
      <c r="AY1706">
        <v>3</v>
      </c>
      <c r="AZ1706">
        <v>400</v>
      </c>
      <c r="BB1706">
        <v>748</v>
      </c>
      <c r="BE1706" t="s">
        <v>3238</v>
      </c>
      <c r="BF1706" t="s">
        <v>3238</v>
      </c>
      <c r="BG1706" t="s">
        <v>31</v>
      </c>
      <c r="BK1706" t="s">
        <v>31</v>
      </c>
      <c r="BL1706" t="s">
        <v>31</v>
      </c>
      <c r="BM1706" s="2">
        <v>43831</v>
      </c>
    </row>
    <row r="1707" spans="1:65">
      <c r="A1707">
        <v>111605</v>
      </c>
      <c r="B1707">
        <v>56551</v>
      </c>
      <c r="C1707" t="s">
        <v>1908</v>
      </c>
      <c r="D1707">
        <v>6551</v>
      </c>
      <c r="E1707" t="s">
        <v>1908</v>
      </c>
      <c r="F1707" t="s">
        <v>6954</v>
      </c>
      <c r="G1707">
        <v>11</v>
      </c>
      <c r="I1707" t="s">
        <v>7499</v>
      </c>
      <c r="J1707" t="s">
        <v>6883</v>
      </c>
      <c r="K1707" t="s">
        <v>178</v>
      </c>
      <c r="M1707">
        <v>52000</v>
      </c>
      <c r="N1707">
        <v>1.1000000000000001</v>
      </c>
      <c r="O1707">
        <v>57.2</v>
      </c>
      <c r="Q1707" t="s">
        <v>3240</v>
      </c>
      <c r="R1707" s="2">
        <v>44927</v>
      </c>
      <c r="S1707">
        <v>5510</v>
      </c>
      <c r="T1707" s="2">
        <v>44562</v>
      </c>
      <c r="U1707" t="s">
        <v>6990</v>
      </c>
      <c r="V1707" t="s">
        <v>6991</v>
      </c>
      <c r="W1707">
        <v>0</v>
      </c>
      <c r="Y1707">
        <v>204</v>
      </c>
      <c r="Z1707" s="2">
        <v>43831</v>
      </c>
      <c r="AD1707" t="s">
        <v>1612</v>
      </c>
      <c r="AE1707" t="s">
        <v>7499</v>
      </c>
      <c r="AF1707" t="s">
        <v>20</v>
      </c>
      <c r="AG1707" t="s">
        <v>21</v>
      </c>
      <c r="AH1707">
        <v>6059</v>
      </c>
      <c r="AI1707">
        <v>1</v>
      </c>
      <c r="AJ1707">
        <v>5540</v>
      </c>
      <c r="AO1707" t="s">
        <v>6954</v>
      </c>
      <c r="AS1707" t="s">
        <v>26</v>
      </c>
      <c r="AU1707">
        <v>6059</v>
      </c>
      <c r="AV1707">
        <v>6059</v>
      </c>
      <c r="AW1707">
        <v>6059</v>
      </c>
      <c r="AX1707">
        <v>3</v>
      </c>
      <c r="AY1707">
        <v>3</v>
      </c>
      <c r="AZ1707">
        <v>400</v>
      </c>
      <c r="BB1707">
        <v>748</v>
      </c>
      <c r="BE1707" t="s">
        <v>3241</v>
      </c>
      <c r="BF1707" t="s">
        <v>3241</v>
      </c>
      <c r="BG1707" t="s">
        <v>31</v>
      </c>
      <c r="BK1707" t="s">
        <v>31</v>
      </c>
      <c r="BL1707" t="s">
        <v>31</v>
      </c>
      <c r="BM1707" s="2">
        <v>43831</v>
      </c>
    </row>
    <row r="1708" spans="1:65">
      <c r="A1708">
        <v>111605</v>
      </c>
      <c r="B1708">
        <v>56551</v>
      </c>
      <c r="C1708" t="s">
        <v>1908</v>
      </c>
      <c r="D1708">
        <v>6551</v>
      </c>
      <c r="E1708" t="s">
        <v>1908</v>
      </c>
      <c r="F1708" t="s">
        <v>6954</v>
      </c>
      <c r="G1708">
        <v>11</v>
      </c>
      <c r="I1708" t="s">
        <v>7499</v>
      </c>
      <c r="J1708" t="s">
        <v>6883</v>
      </c>
      <c r="K1708" t="s">
        <v>178</v>
      </c>
      <c r="M1708">
        <v>13900</v>
      </c>
      <c r="N1708">
        <v>1.1000000000000001</v>
      </c>
      <c r="O1708">
        <v>15.29</v>
      </c>
      <c r="Q1708" t="s">
        <v>3240</v>
      </c>
      <c r="R1708" s="2">
        <v>44927</v>
      </c>
      <c r="S1708">
        <v>5510</v>
      </c>
      <c r="T1708" s="2">
        <v>44562</v>
      </c>
      <c r="U1708" t="s">
        <v>6990</v>
      </c>
      <c r="V1708" t="s">
        <v>6991</v>
      </c>
      <c r="W1708">
        <v>0</v>
      </c>
      <c r="Y1708">
        <v>204</v>
      </c>
      <c r="Z1708" s="2">
        <v>43831</v>
      </c>
      <c r="AD1708" t="s">
        <v>1612</v>
      </c>
      <c r="AE1708" t="s">
        <v>7499</v>
      </c>
      <c r="AF1708" t="s">
        <v>20</v>
      </c>
      <c r="AG1708" t="s">
        <v>21</v>
      </c>
      <c r="AH1708">
        <v>6059</v>
      </c>
      <c r="AI1708">
        <v>1</v>
      </c>
      <c r="AJ1708">
        <v>5540</v>
      </c>
      <c r="AO1708" t="s">
        <v>6954</v>
      </c>
      <c r="AS1708" t="s">
        <v>26</v>
      </c>
      <c r="AU1708">
        <v>6059</v>
      </c>
      <c r="AV1708">
        <v>6059</v>
      </c>
      <c r="AW1708">
        <v>6059</v>
      </c>
      <c r="AX1708">
        <v>4</v>
      </c>
      <c r="AY1708">
        <v>4</v>
      </c>
      <c r="AZ1708">
        <v>400</v>
      </c>
      <c r="BB1708">
        <v>748</v>
      </c>
      <c r="BE1708" t="s">
        <v>3242</v>
      </c>
      <c r="BF1708" t="s">
        <v>3242</v>
      </c>
      <c r="BG1708" t="s">
        <v>31</v>
      </c>
      <c r="BK1708" t="s">
        <v>31</v>
      </c>
      <c r="BL1708" t="s">
        <v>31</v>
      </c>
      <c r="BM1708" s="2">
        <v>43831</v>
      </c>
    </row>
    <row r="1709" spans="1:65">
      <c r="A1709">
        <v>111605</v>
      </c>
      <c r="B1709">
        <v>56551</v>
      </c>
      <c r="C1709" t="s">
        <v>1908</v>
      </c>
      <c r="D1709">
        <v>6551</v>
      </c>
      <c r="E1709" t="s">
        <v>1908</v>
      </c>
      <c r="F1709" t="s">
        <v>6954</v>
      </c>
      <c r="G1709">
        <v>11</v>
      </c>
      <c r="I1709" t="s">
        <v>7499</v>
      </c>
      <c r="J1709" t="s">
        <v>6883</v>
      </c>
      <c r="K1709" t="s">
        <v>295</v>
      </c>
      <c r="M1709">
        <v>35100</v>
      </c>
      <c r="N1709">
        <v>1.1000000000000001</v>
      </c>
      <c r="O1709">
        <v>38.61</v>
      </c>
      <c r="Q1709" t="s">
        <v>3240</v>
      </c>
      <c r="R1709" s="2">
        <v>44927</v>
      </c>
      <c r="S1709">
        <v>5510</v>
      </c>
      <c r="T1709" s="2">
        <v>44562</v>
      </c>
      <c r="U1709" t="s">
        <v>6990</v>
      </c>
      <c r="V1709" t="s">
        <v>6991</v>
      </c>
      <c r="W1709">
        <v>0</v>
      </c>
      <c r="Y1709">
        <v>204</v>
      </c>
      <c r="Z1709" s="2">
        <v>43831</v>
      </c>
      <c r="AD1709" t="s">
        <v>1612</v>
      </c>
      <c r="AE1709" t="s">
        <v>7499</v>
      </c>
      <c r="AF1709" t="s">
        <v>20</v>
      </c>
      <c r="AG1709" t="s">
        <v>21</v>
      </c>
      <c r="AH1709">
        <v>6059</v>
      </c>
      <c r="AI1709">
        <v>1</v>
      </c>
      <c r="AJ1709">
        <v>5540</v>
      </c>
      <c r="AO1709" t="s">
        <v>6954</v>
      </c>
      <c r="AS1709" t="s">
        <v>26</v>
      </c>
      <c r="AU1709">
        <v>6059</v>
      </c>
      <c r="AV1709">
        <v>6059</v>
      </c>
      <c r="AW1709">
        <v>6059</v>
      </c>
      <c r="AX1709">
        <v>5</v>
      </c>
      <c r="AY1709">
        <v>5</v>
      </c>
      <c r="AZ1709">
        <v>400</v>
      </c>
      <c r="BB1709">
        <v>748</v>
      </c>
      <c r="BG1709" t="s">
        <v>31</v>
      </c>
      <c r="BK1709" t="s">
        <v>31</v>
      </c>
      <c r="BL1709" t="s">
        <v>31</v>
      </c>
      <c r="BM1709" s="2">
        <v>43831</v>
      </c>
    </row>
    <row r="1710" spans="1:65">
      <c r="A1710">
        <v>111605</v>
      </c>
      <c r="B1710">
        <v>56551</v>
      </c>
      <c r="C1710" t="s">
        <v>1908</v>
      </c>
      <c r="D1710">
        <v>6551</v>
      </c>
      <c r="E1710" t="s">
        <v>1908</v>
      </c>
      <c r="F1710" t="s">
        <v>6954</v>
      </c>
      <c r="G1710">
        <v>11</v>
      </c>
      <c r="I1710" t="s">
        <v>7499</v>
      </c>
      <c r="J1710" t="s">
        <v>6883</v>
      </c>
      <c r="K1710" t="s">
        <v>178</v>
      </c>
      <c r="M1710">
        <v>8000</v>
      </c>
      <c r="N1710">
        <v>1.1000000000000001</v>
      </c>
      <c r="O1710">
        <v>8.8000000000000007</v>
      </c>
      <c r="Q1710" t="s">
        <v>3240</v>
      </c>
      <c r="R1710" s="2">
        <v>44927</v>
      </c>
      <c r="S1710">
        <v>5510</v>
      </c>
      <c r="T1710" s="2">
        <v>44562</v>
      </c>
      <c r="U1710" t="s">
        <v>6990</v>
      </c>
      <c r="V1710" t="s">
        <v>6991</v>
      </c>
      <c r="W1710">
        <v>0</v>
      </c>
      <c r="Y1710">
        <v>204</v>
      </c>
      <c r="Z1710" s="2">
        <v>43831</v>
      </c>
      <c r="AD1710" t="s">
        <v>1612</v>
      </c>
      <c r="AE1710" t="s">
        <v>7499</v>
      </c>
      <c r="AF1710" t="s">
        <v>20</v>
      </c>
      <c r="AG1710" t="s">
        <v>21</v>
      </c>
      <c r="AH1710">
        <v>6059</v>
      </c>
      <c r="AI1710">
        <v>1</v>
      </c>
      <c r="AJ1710">
        <v>5540</v>
      </c>
      <c r="AO1710" t="s">
        <v>6954</v>
      </c>
      <c r="AS1710" t="s">
        <v>26</v>
      </c>
      <c r="AU1710">
        <v>6059</v>
      </c>
      <c r="AV1710">
        <v>6059</v>
      </c>
      <c r="AW1710">
        <v>6059</v>
      </c>
      <c r="AX1710">
        <v>6</v>
      </c>
      <c r="AY1710">
        <v>6</v>
      </c>
      <c r="AZ1710">
        <v>400</v>
      </c>
      <c r="BB1710">
        <v>748</v>
      </c>
      <c r="BE1710" t="s">
        <v>3241</v>
      </c>
      <c r="BF1710" t="s">
        <v>3241</v>
      </c>
      <c r="BG1710" t="s">
        <v>31</v>
      </c>
      <c r="BK1710" t="s">
        <v>31</v>
      </c>
      <c r="BL1710" t="s">
        <v>31</v>
      </c>
      <c r="BM1710" s="2">
        <v>43831</v>
      </c>
    </row>
    <row r="1711" spans="1:65">
      <c r="A1711">
        <v>111605</v>
      </c>
      <c r="B1711">
        <v>56551</v>
      </c>
      <c r="C1711" t="s">
        <v>1908</v>
      </c>
      <c r="D1711">
        <v>6551</v>
      </c>
      <c r="E1711" t="s">
        <v>1908</v>
      </c>
      <c r="F1711" t="s">
        <v>6954</v>
      </c>
      <c r="G1711">
        <v>11</v>
      </c>
      <c r="I1711" t="s">
        <v>7499</v>
      </c>
      <c r="J1711" t="s">
        <v>6883</v>
      </c>
      <c r="K1711" t="s">
        <v>2418</v>
      </c>
      <c r="M1711">
        <v>45200</v>
      </c>
      <c r="N1711">
        <v>1.1000000000000001</v>
      </c>
      <c r="O1711">
        <v>49.72</v>
      </c>
      <c r="Q1711" t="s">
        <v>3240</v>
      </c>
      <c r="R1711" s="2">
        <v>44927</v>
      </c>
      <c r="S1711">
        <v>5510</v>
      </c>
      <c r="T1711" s="2">
        <v>44562</v>
      </c>
      <c r="U1711" t="s">
        <v>6990</v>
      </c>
      <c r="V1711" t="s">
        <v>6991</v>
      </c>
      <c r="W1711">
        <v>0</v>
      </c>
      <c r="Y1711">
        <v>204</v>
      </c>
      <c r="Z1711" s="2">
        <v>43831</v>
      </c>
      <c r="AD1711" t="s">
        <v>1612</v>
      </c>
      <c r="AE1711" t="s">
        <v>7499</v>
      </c>
      <c r="AF1711" t="s">
        <v>20</v>
      </c>
      <c r="AG1711" t="s">
        <v>21</v>
      </c>
      <c r="AH1711">
        <v>6059</v>
      </c>
      <c r="AI1711">
        <v>1</v>
      </c>
      <c r="AJ1711">
        <v>5540</v>
      </c>
      <c r="AO1711" t="s">
        <v>6954</v>
      </c>
      <c r="AS1711" t="s">
        <v>26</v>
      </c>
      <c r="AU1711">
        <v>6059</v>
      </c>
      <c r="AV1711">
        <v>6059</v>
      </c>
      <c r="AW1711">
        <v>6059</v>
      </c>
      <c r="AX1711">
        <v>7</v>
      </c>
      <c r="AY1711">
        <v>7</v>
      </c>
      <c r="AZ1711">
        <v>400</v>
      </c>
      <c r="BB1711">
        <v>748</v>
      </c>
      <c r="BE1711" t="s">
        <v>3243</v>
      </c>
      <c r="BF1711" t="s">
        <v>3243</v>
      </c>
      <c r="BG1711" t="s">
        <v>31</v>
      </c>
      <c r="BK1711" t="s">
        <v>31</v>
      </c>
      <c r="BL1711" t="s">
        <v>31</v>
      </c>
      <c r="BM1711" s="2">
        <v>43831</v>
      </c>
    </row>
    <row r="1712" spans="1:65">
      <c r="A1712">
        <v>111605</v>
      </c>
      <c r="B1712">
        <v>56551</v>
      </c>
      <c r="C1712" t="s">
        <v>1908</v>
      </c>
      <c r="D1712">
        <v>6551</v>
      </c>
      <c r="E1712" t="s">
        <v>1908</v>
      </c>
      <c r="F1712" t="s">
        <v>6954</v>
      </c>
      <c r="G1712">
        <v>11</v>
      </c>
      <c r="I1712" t="s">
        <v>7499</v>
      </c>
      <c r="J1712" t="s">
        <v>6883</v>
      </c>
      <c r="K1712" t="s">
        <v>1528</v>
      </c>
      <c r="M1712">
        <v>477300</v>
      </c>
      <c r="N1712">
        <v>1.1000000000000001</v>
      </c>
      <c r="O1712">
        <v>525.03</v>
      </c>
      <c r="Q1712" t="s">
        <v>3240</v>
      </c>
      <c r="R1712" s="2">
        <v>44927</v>
      </c>
      <c r="S1712">
        <v>5510</v>
      </c>
      <c r="T1712" s="2">
        <v>44562</v>
      </c>
      <c r="U1712" t="s">
        <v>6990</v>
      </c>
      <c r="V1712" t="s">
        <v>6991</v>
      </c>
      <c r="W1712">
        <v>0</v>
      </c>
      <c r="Y1712">
        <v>204</v>
      </c>
      <c r="Z1712" s="2">
        <v>43831</v>
      </c>
      <c r="AD1712" t="s">
        <v>1612</v>
      </c>
      <c r="AE1712" t="s">
        <v>7499</v>
      </c>
      <c r="AF1712" t="s">
        <v>20</v>
      </c>
      <c r="AG1712" t="s">
        <v>21</v>
      </c>
      <c r="AH1712">
        <v>6059</v>
      </c>
      <c r="AI1712">
        <v>1</v>
      </c>
      <c r="AJ1712">
        <v>5540</v>
      </c>
      <c r="AO1712" t="s">
        <v>6954</v>
      </c>
      <c r="AS1712" t="s">
        <v>26</v>
      </c>
      <c r="AU1712">
        <v>6059</v>
      </c>
      <c r="AV1712">
        <v>6059</v>
      </c>
      <c r="AW1712">
        <v>6059</v>
      </c>
      <c r="AX1712">
        <v>8</v>
      </c>
      <c r="AY1712">
        <v>8</v>
      </c>
      <c r="AZ1712">
        <v>400</v>
      </c>
      <c r="BB1712">
        <v>748</v>
      </c>
      <c r="BG1712" t="s">
        <v>31</v>
      </c>
      <c r="BK1712" t="s">
        <v>31</v>
      </c>
      <c r="BL1712" t="s">
        <v>31</v>
      </c>
      <c r="BM1712" s="2">
        <v>43831</v>
      </c>
    </row>
    <row r="1713" spans="1:65">
      <c r="A1713">
        <v>110218</v>
      </c>
      <c r="B1713">
        <v>56551</v>
      </c>
      <c r="C1713" t="s">
        <v>1908</v>
      </c>
      <c r="D1713">
        <v>6551</v>
      </c>
      <c r="E1713" t="s">
        <v>1908</v>
      </c>
      <c r="F1713" t="s">
        <v>8564</v>
      </c>
      <c r="G1713">
        <v>7</v>
      </c>
      <c r="I1713" t="s">
        <v>8565</v>
      </c>
      <c r="J1713" t="s">
        <v>6883</v>
      </c>
      <c r="K1713" t="s">
        <v>1485</v>
      </c>
      <c r="M1713">
        <v>389500</v>
      </c>
      <c r="N1713">
        <v>1.1000000000000001</v>
      </c>
      <c r="O1713">
        <v>428.45</v>
      </c>
      <c r="Q1713" t="s">
        <v>3089</v>
      </c>
      <c r="R1713" s="2">
        <v>44927</v>
      </c>
      <c r="S1713">
        <v>5510</v>
      </c>
      <c r="T1713" s="2">
        <v>44476</v>
      </c>
      <c r="U1713" t="s">
        <v>6990</v>
      </c>
      <c r="V1713" t="s">
        <v>6991</v>
      </c>
      <c r="W1713">
        <v>0</v>
      </c>
      <c r="Y1713">
        <v>204</v>
      </c>
      <c r="Z1713" s="2">
        <v>43466</v>
      </c>
      <c r="AE1713" t="s">
        <v>8565</v>
      </c>
      <c r="AF1713" t="s">
        <v>20</v>
      </c>
      <c r="AG1713" t="s">
        <v>21</v>
      </c>
      <c r="AH1713">
        <v>6060</v>
      </c>
      <c r="AI1713">
        <v>1</v>
      </c>
      <c r="AJ1713">
        <v>5540</v>
      </c>
      <c r="AO1713" t="s">
        <v>8564</v>
      </c>
      <c r="AS1713" t="s">
        <v>26</v>
      </c>
      <c r="AU1713">
        <v>6060</v>
      </c>
      <c r="AV1713">
        <v>6060</v>
      </c>
      <c r="AW1713">
        <v>6060</v>
      </c>
      <c r="AX1713">
        <v>1</v>
      </c>
      <c r="AY1713">
        <v>1</v>
      </c>
      <c r="AZ1713">
        <v>400</v>
      </c>
      <c r="BB1713">
        <v>748</v>
      </c>
      <c r="BE1713" t="s">
        <v>3092</v>
      </c>
      <c r="BF1713" t="s">
        <v>3092</v>
      </c>
      <c r="BG1713" t="s">
        <v>31</v>
      </c>
      <c r="BK1713" t="s">
        <v>31</v>
      </c>
      <c r="BL1713" t="s">
        <v>31</v>
      </c>
      <c r="BM1713" s="2">
        <v>43466</v>
      </c>
    </row>
    <row r="1714" spans="1:65">
      <c r="A1714">
        <v>110218</v>
      </c>
      <c r="B1714">
        <v>56551</v>
      </c>
      <c r="C1714" t="s">
        <v>1908</v>
      </c>
      <c r="D1714">
        <v>6551</v>
      </c>
      <c r="E1714" t="s">
        <v>1908</v>
      </c>
      <c r="F1714" t="s">
        <v>8564</v>
      </c>
      <c r="G1714">
        <v>7</v>
      </c>
      <c r="I1714" t="s">
        <v>8565</v>
      </c>
      <c r="J1714" t="s">
        <v>6883</v>
      </c>
      <c r="K1714" t="s">
        <v>2418</v>
      </c>
      <c r="M1714">
        <v>6600</v>
      </c>
      <c r="N1714">
        <v>1.1000000000000001</v>
      </c>
      <c r="O1714">
        <v>7.26</v>
      </c>
      <c r="Q1714" t="s">
        <v>3089</v>
      </c>
      <c r="R1714" s="2">
        <v>44927</v>
      </c>
      <c r="S1714">
        <v>5510</v>
      </c>
      <c r="T1714" s="2">
        <v>44476</v>
      </c>
      <c r="U1714" t="s">
        <v>6990</v>
      </c>
      <c r="V1714" t="s">
        <v>6991</v>
      </c>
      <c r="W1714">
        <v>0</v>
      </c>
      <c r="Y1714">
        <v>204</v>
      </c>
      <c r="Z1714" s="2">
        <v>43466</v>
      </c>
      <c r="AE1714" t="s">
        <v>8565</v>
      </c>
      <c r="AF1714" t="s">
        <v>20</v>
      </c>
      <c r="AG1714" t="s">
        <v>21</v>
      </c>
      <c r="AH1714">
        <v>6060</v>
      </c>
      <c r="AI1714">
        <v>1</v>
      </c>
      <c r="AJ1714">
        <v>5540</v>
      </c>
      <c r="AO1714" t="s">
        <v>8564</v>
      </c>
      <c r="AS1714" t="s">
        <v>26</v>
      </c>
      <c r="AU1714">
        <v>6060</v>
      </c>
      <c r="AV1714">
        <v>6060</v>
      </c>
      <c r="AW1714">
        <v>6060</v>
      </c>
      <c r="AX1714">
        <v>2</v>
      </c>
      <c r="AY1714">
        <v>2</v>
      </c>
      <c r="AZ1714">
        <v>400</v>
      </c>
      <c r="BB1714">
        <v>748</v>
      </c>
      <c r="BE1714" t="s">
        <v>3093</v>
      </c>
      <c r="BF1714" t="s">
        <v>3093</v>
      </c>
      <c r="BG1714" t="s">
        <v>31</v>
      </c>
      <c r="BK1714" t="s">
        <v>31</v>
      </c>
      <c r="BL1714" t="s">
        <v>31</v>
      </c>
      <c r="BM1714" s="2">
        <v>43466</v>
      </c>
    </row>
    <row r="1715" spans="1:65">
      <c r="A1715">
        <v>110218</v>
      </c>
      <c r="B1715">
        <v>56551</v>
      </c>
      <c r="C1715" t="s">
        <v>1908</v>
      </c>
      <c r="D1715">
        <v>6551</v>
      </c>
      <c r="E1715" t="s">
        <v>1908</v>
      </c>
      <c r="F1715" t="s">
        <v>8564</v>
      </c>
      <c r="G1715">
        <v>7</v>
      </c>
      <c r="I1715" t="s">
        <v>8565</v>
      </c>
      <c r="J1715" t="s">
        <v>6883</v>
      </c>
      <c r="K1715" t="s">
        <v>1485</v>
      </c>
      <c r="M1715">
        <v>360100</v>
      </c>
      <c r="N1715">
        <v>1.1000000000000001</v>
      </c>
      <c r="O1715">
        <v>396.11</v>
      </c>
      <c r="Q1715" t="s">
        <v>3089</v>
      </c>
      <c r="R1715" s="2">
        <v>44927</v>
      </c>
      <c r="S1715">
        <v>5510</v>
      </c>
      <c r="T1715" s="2">
        <v>44476</v>
      </c>
      <c r="U1715" t="s">
        <v>6990</v>
      </c>
      <c r="V1715" t="s">
        <v>6991</v>
      </c>
      <c r="W1715">
        <v>0</v>
      </c>
      <c r="Y1715">
        <v>204</v>
      </c>
      <c r="Z1715" s="2">
        <v>43466</v>
      </c>
      <c r="AE1715" t="s">
        <v>8565</v>
      </c>
      <c r="AF1715" t="s">
        <v>20</v>
      </c>
      <c r="AG1715" t="s">
        <v>21</v>
      </c>
      <c r="AH1715">
        <v>6060</v>
      </c>
      <c r="AI1715">
        <v>1</v>
      </c>
      <c r="AJ1715">
        <v>5540</v>
      </c>
      <c r="AO1715" t="s">
        <v>8564</v>
      </c>
      <c r="AS1715" t="s">
        <v>26</v>
      </c>
      <c r="AU1715">
        <v>6060</v>
      </c>
      <c r="AV1715">
        <v>6060</v>
      </c>
      <c r="AW1715">
        <v>6060</v>
      </c>
      <c r="AX1715">
        <v>3</v>
      </c>
      <c r="AY1715">
        <v>3</v>
      </c>
      <c r="AZ1715">
        <v>400</v>
      </c>
      <c r="BB1715">
        <v>748</v>
      </c>
      <c r="BE1715" t="s">
        <v>3094</v>
      </c>
      <c r="BF1715" t="s">
        <v>3094</v>
      </c>
      <c r="BG1715" t="s">
        <v>31</v>
      </c>
      <c r="BK1715" t="s">
        <v>31</v>
      </c>
      <c r="BL1715" t="s">
        <v>31</v>
      </c>
      <c r="BM1715" s="2">
        <v>43466</v>
      </c>
    </row>
    <row r="1716" spans="1:65">
      <c r="A1716">
        <v>111619</v>
      </c>
      <c r="B1716">
        <v>56551</v>
      </c>
      <c r="C1716" t="s">
        <v>1908</v>
      </c>
      <c r="D1716">
        <v>6551</v>
      </c>
      <c r="E1716" t="s">
        <v>1908</v>
      </c>
      <c r="F1716" t="s">
        <v>8566</v>
      </c>
      <c r="G1716">
        <v>3</v>
      </c>
      <c r="H1716" t="s">
        <v>8567</v>
      </c>
      <c r="I1716" t="s">
        <v>8568</v>
      </c>
      <c r="J1716" t="s">
        <v>6883</v>
      </c>
      <c r="K1716" t="s">
        <v>200</v>
      </c>
      <c r="M1716">
        <v>788100</v>
      </c>
      <c r="N1716">
        <v>1.1000000000000001</v>
      </c>
      <c r="O1716">
        <v>866.91</v>
      </c>
      <c r="Q1716" t="s">
        <v>3245</v>
      </c>
      <c r="R1716" s="2">
        <v>44927</v>
      </c>
      <c r="S1716">
        <v>5510</v>
      </c>
      <c r="T1716" s="2">
        <v>44562</v>
      </c>
      <c r="U1716" t="s">
        <v>6990</v>
      </c>
      <c r="V1716" t="s">
        <v>6991</v>
      </c>
      <c r="W1716">
        <v>0</v>
      </c>
      <c r="Y1716">
        <v>204</v>
      </c>
      <c r="Z1716" s="2">
        <v>43864</v>
      </c>
      <c r="AD1716" t="s">
        <v>3249</v>
      </c>
      <c r="AE1716" t="s">
        <v>8568</v>
      </c>
      <c r="AF1716" t="s">
        <v>20</v>
      </c>
      <c r="AG1716" t="s">
        <v>21</v>
      </c>
      <c r="AH1716">
        <v>6061</v>
      </c>
      <c r="AI1716">
        <v>1</v>
      </c>
      <c r="AJ1716">
        <v>5540</v>
      </c>
      <c r="AO1716" t="s">
        <v>8566</v>
      </c>
      <c r="AS1716" t="s">
        <v>26</v>
      </c>
      <c r="AU1716">
        <v>6061</v>
      </c>
      <c r="AV1716">
        <v>6061</v>
      </c>
      <c r="AW1716">
        <v>6061</v>
      </c>
      <c r="AX1716">
        <v>1</v>
      </c>
      <c r="AY1716">
        <v>1</v>
      </c>
      <c r="AZ1716">
        <v>400</v>
      </c>
      <c r="BB1716">
        <v>748</v>
      </c>
      <c r="BE1716" t="s">
        <v>3248</v>
      </c>
      <c r="BF1716" t="s">
        <v>3248</v>
      </c>
      <c r="BG1716" t="s">
        <v>31</v>
      </c>
      <c r="BK1716" t="s">
        <v>31</v>
      </c>
      <c r="BL1716" t="s">
        <v>31</v>
      </c>
      <c r="BM1716" s="2">
        <v>43864</v>
      </c>
    </row>
    <row r="1717" spans="1:65">
      <c r="A1717">
        <v>86265</v>
      </c>
      <c r="B1717">
        <v>56551</v>
      </c>
      <c r="C1717" t="s">
        <v>1908</v>
      </c>
      <c r="D1717">
        <v>6551</v>
      </c>
      <c r="E1717" t="s">
        <v>1908</v>
      </c>
      <c r="F1717" t="s">
        <v>7334</v>
      </c>
      <c r="G1717">
        <v>7</v>
      </c>
      <c r="H1717">
        <v>-9</v>
      </c>
      <c r="I1717" t="s">
        <v>8486</v>
      </c>
      <c r="J1717" t="s">
        <v>6883</v>
      </c>
      <c r="K1717" t="s">
        <v>433</v>
      </c>
      <c r="M1717">
        <v>664600</v>
      </c>
      <c r="N1717">
        <v>1.1000000000000001</v>
      </c>
      <c r="O1717">
        <v>731.06</v>
      </c>
      <c r="Q1717" t="s">
        <v>978</v>
      </c>
      <c r="R1717" s="2">
        <v>44927</v>
      </c>
      <c r="S1717">
        <v>5510</v>
      </c>
      <c r="T1717" s="2">
        <v>44476</v>
      </c>
      <c r="U1717" t="s">
        <v>6990</v>
      </c>
      <c r="V1717" t="s">
        <v>6991</v>
      </c>
      <c r="W1717">
        <v>0</v>
      </c>
      <c r="Y1717">
        <v>204</v>
      </c>
      <c r="Z1717" s="2">
        <v>42005</v>
      </c>
      <c r="AE1717" t="s">
        <v>7856</v>
      </c>
      <c r="AF1717" t="s">
        <v>20</v>
      </c>
      <c r="AG1717" t="s">
        <v>21</v>
      </c>
      <c r="AH1717">
        <v>6062</v>
      </c>
      <c r="AI1717">
        <v>1</v>
      </c>
      <c r="AJ1717">
        <v>5540</v>
      </c>
      <c r="AO1717" t="s">
        <v>7334</v>
      </c>
      <c r="AS1717" t="s">
        <v>26</v>
      </c>
      <c r="AU1717">
        <v>6062</v>
      </c>
      <c r="AV1717">
        <v>6062</v>
      </c>
      <c r="AW1717">
        <v>6062</v>
      </c>
      <c r="AX1717">
        <v>1</v>
      </c>
      <c r="AY1717">
        <v>1</v>
      </c>
      <c r="AZ1717">
        <v>400</v>
      </c>
      <c r="BB1717">
        <v>748</v>
      </c>
      <c r="BG1717" t="s">
        <v>31</v>
      </c>
      <c r="BK1717" t="s">
        <v>31</v>
      </c>
      <c r="BL1717" t="s">
        <v>31</v>
      </c>
      <c r="BM1717" s="2">
        <v>42005</v>
      </c>
    </row>
    <row r="1718" spans="1:65">
      <c r="A1718">
        <v>86265</v>
      </c>
      <c r="B1718">
        <v>56551</v>
      </c>
      <c r="C1718" t="s">
        <v>1908</v>
      </c>
      <c r="D1718">
        <v>6551</v>
      </c>
      <c r="E1718" t="s">
        <v>1908</v>
      </c>
      <c r="F1718" t="s">
        <v>7334</v>
      </c>
      <c r="G1718">
        <v>7</v>
      </c>
      <c r="H1718">
        <v>-9</v>
      </c>
      <c r="I1718" t="s">
        <v>8486</v>
      </c>
      <c r="J1718" t="s">
        <v>6883</v>
      </c>
      <c r="K1718" t="s">
        <v>433</v>
      </c>
      <c r="M1718">
        <v>935200</v>
      </c>
      <c r="N1718">
        <v>1.1000000000000001</v>
      </c>
      <c r="O1718">
        <v>1028.72</v>
      </c>
      <c r="Q1718" t="s">
        <v>978</v>
      </c>
      <c r="R1718" s="2">
        <v>44927</v>
      </c>
      <c r="S1718">
        <v>5510</v>
      </c>
      <c r="T1718" s="2">
        <v>44476</v>
      </c>
      <c r="U1718" t="s">
        <v>6990</v>
      </c>
      <c r="V1718" t="s">
        <v>6991</v>
      </c>
      <c r="W1718">
        <v>0</v>
      </c>
      <c r="Y1718">
        <v>204</v>
      </c>
      <c r="Z1718" s="2">
        <v>42005</v>
      </c>
      <c r="AE1718" t="s">
        <v>7856</v>
      </c>
      <c r="AF1718" t="s">
        <v>20</v>
      </c>
      <c r="AG1718" t="s">
        <v>21</v>
      </c>
      <c r="AH1718">
        <v>6062</v>
      </c>
      <c r="AI1718">
        <v>1</v>
      </c>
      <c r="AJ1718">
        <v>5540</v>
      </c>
      <c r="AO1718" t="s">
        <v>7334</v>
      </c>
      <c r="AS1718" t="s">
        <v>26</v>
      </c>
      <c r="AU1718">
        <v>6062</v>
      </c>
      <c r="AV1718">
        <v>6062</v>
      </c>
      <c r="AW1718">
        <v>6062</v>
      </c>
      <c r="AX1718">
        <v>2</v>
      </c>
      <c r="AY1718">
        <v>2</v>
      </c>
      <c r="AZ1718">
        <v>400</v>
      </c>
      <c r="BB1718">
        <v>748</v>
      </c>
      <c r="BG1718" t="s">
        <v>31</v>
      </c>
      <c r="BK1718" t="s">
        <v>31</v>
      </c>
      <c r="BL1718" t="s">
        <v>31</v>
      </c>
      <c r="BM1718" s="2">
        <v>42005</v>
      </c>
    </row>
    <row r="1719" spans="1:65">
      <c r="A1719">
        <v>86270</v>
      </c>
      <c r="B1719">
        <v>56551</v>
      </c>
      <c r="C1719" t="s">
        <v>1908</v>
      </c>
      <c r="D1719">
        <v>6551</v>
      </c>
      <c r="E1719" t="s">
        <v>1908</v>
      </c>
      <c r="F1719" t="s">
        <v>7334</v>
      </c>
      <c r="G1719">
        <v>13</v>
      </c>
      <c r="I1719" t="s">
        <v>8486</v>
      </c>
      <c r="J1719" t="s">
        <v>6883</v>
      </c>
      <c r="K1719" t="s">
        <v>433</v>
      </c>
      <c r="M1719">
        <v>386100</v>
      </c>
      <c r="N1719">
        <v>1.1000000000000001</v>
      </c>
      <c r="O1719">
        <v>424.71</v>
      </c>
      <c r="Q1719" t="s">
        <v>978</v>
      </c>
      <c r="R1719" s="2">
        <v>44927</v>
      </c>
      <c r="S1719">
        <v>5510</v>
      </c>
      <c r="T1719" s="2">
        <v>44476</v>
      </c>
      <c r="U1719" t="s">
        <v>6990</v>
      </c>
      <c r="V1719" t="s">
        <v>6991</v>
      </c>
      <c r="W1719">
        <v>0</v>
      </c>
      <c r="Y1719">
        <v>204</v>
      </c>
      <c r="Z1719" s="2">
        <v>42005</v>
      </c>
      <c r="AE1719" t="s">
        <v>8486</v>
      </c>
      <c r="AF1719" t="s">
        <v>20</v>
      </c>
      <c r="AG1719" t="s">
        <v>21</v>
      </c>
      <c r="AH1719">
        <v>6063</v>
      </c>
      <c r="AI1719">
        <v>1</v>
      </c>
      <c r="AJ1719">
        <v>5540</v>
      </c>
      <c r="AO1719" t="s">
        <v>7334</v>
      </c>
      <c r="AS1719" t="s">
        <v>26</v>
      </c>
      <c r="AU1719">
        <v>6063</v>
      </c>
      <c r="AV1719">
        <v>6063</v>
      </c>
      <c r="AW1719">
        <v>6063</v>
      </c>
      <c r="AX1719">
        <v>1</v>
      </c>
      <c r="AY1719">
        <v>1</v>
      </c>
      <c r="AZ1719">
        <v>400</v>
      </c>
      <c r="BB1719">
        <v>748</v>
      </c>
      <c r="BG1719" t="s">
        <v>31</v>
      </c>
      <c r="BK1719" t="s">
        <v>31</v>
      </c>
      <c r="BL1719" t="s">
        <v>31</v>
      </c>
      <c r="BM1719" s="2">
        <v>42005</v>
      </c>
    </row>
    <row r="1720" spans="1:65">
      <c r="A1720">
        <v>86271</v>
      </c>
      <c r="B1720">
        <v>56551</v>
      </c>
      <c r="C1720" t="s">
        <v>1908</v>
      </c>
      <c r="D1720">
        <v>6551</v>
      </c>
      <c r="E1720" t="s">
        <v>1908</v>
      </c>
      <c r="F1720" t="s">
        <v>7334</v>
      </c>
      <c r="G1720">
        <v>15</v>
      </c>
      <c r="H1720">
        <v>-17</v>
      </c>
      <c r="I1720" t="s">
        <v>8486</v>
      </c>
      <c r="J1720" t="s">
        <v>6883</v>
      </c>
      <c r="K1720" t="s">
        <v>433</v>
      </c>
      <c r="M1720">
        <v>874100</v>
      </c>
      <c r="N1720">
        <v>1.1000000000000001</v>
      </c>
      <c r="O1720">
        <v>961.51</v>
      </c>
      <c r="Q1720" t="s">
        <v>978</v>
      </c>
      <c r="R1720" s="2">
        <v>44927</v>
      </c>
      <c r="S1720">
        <v>5510</v>
      </c>
      <c r="T1720" s="2">
        <v>44476</v>
      </c>
      <c r="U1720" t="s">
        <v>6990</v>
      </c>
      <c r="V1720" t="s">
        <v>6991</v>
      </c>
      <c r="W1720">
        <v>0</v>
      </c>
      <c r="Y1720">
        <v>204</v>
      </c>
      <c r="Z1720" s="2">
        <v>42005</v>
      </c>
      <c r="AC1720" s="2">
        <v>42164</v>
      </c>
      <c r="AE1720" t="s">
        <v>8486</v>
      </c>
      <c r="AF1720" t="s">
        <v>20</v>
      </c>
      <c r="AG1720" t="s">
        <v>21</v>
      </c>
      <c r="AH1720">
        <v>6064</v>
      </c>
      <c r="AI1720">
        <v>1</v>
      </c>
      <c r="AJ1720">
        <v>5540</v>
      </c>
      <c r="AO1720" t="s">
        <v>7334</v>
      </c>
      <c r="AS1720" t="s">
        <v>26</v>
      </c>
      <c r="AU1720">
        <v>6064</v>
      </c>
      <c r="AV1720">
        <v>6064</v>
      </c>
      <c r="AW1720">
        <v>6064</v>
      </c>
      <c r="AX1720">
        <v>1</v>
      </c>
      <c r="AY1720">
        <v>1</v>
      </c>
      <c r="AZ1720">
        <v>400</v>
      </c>
      <c r="BB1720">
        <v>748</v>
      </c>
      <c r="BG1720" t="s">
        <v>31</v>
      </c>
      <c r="BK1720" t="s">
        <v>31</v>
      </c>
      <c r="BL1720" t="s">
        <v>31</v>
      </c>
      <c r="BM1720" s="2">
        <v>42005</v>
      </c>
    </row>
    <row r="1721" spans="1:65">
      <c r="A1721">
        <v>86274</v>
      </c>
      <c r="B1721">
        <v>56551</v>
      </c>
      <c r="C1721" t="s">
        <v>1908</v>
      </c>
      <c r="D1721">
        <v>6551</v>
      </c>
      <c r="E1721" t="s">
        <v>1908</v>
      </c>
      <c r="F1721" t="s">
        <v>7334</v>
      </c>
      <c r="G1721">
        <v>11</v>
      </c>
      <c r="I1721" t="s">
        <v>8486</v>
      </c>
      <c r="J1721" t="s">
        <v>6883</v>
      </c>
      <c r="K1721" t="s">
        <v>433</v>
      </c>
      <c r="M1721">
        <v>152900</v>
      </c>
      <c r="N1721">
        <v>1.1000000000000001</v>
      </c>
      <c r="O1721">
        <v>168.19</v>
      </c>
      <c r="Q1721" t="s">
        <v>978</v>
      </c>
      <c r="R1721" s="2">
        <v>44927</v>
      </c>
      <c r="S1721">
        <v>5510</v>
      </c>
      <c r="T1721" s="2">
        <v>44476</v>
      </c>
      <c r="U1721" t="s">
        <v>6990</v>
      </c>
      <c r="V1721" t="s">
        <v>6991</v>
      </c>
      <c r="W1721">
        <v>0</v>
      </c>
      <c r="Y1721">
        <v>204</v>
      </c>
      <c r="Z1721" s="2">
        <v>42005</v>
      </c>
      <c r="AC1721" s="2">
        <v>42164</v>
      </c>
      <c r="AE1721" t="s">
        <v>8486</v>
      </c>
      <c r="AF1721" t="s">
        <v>20</v>
      </c>
      <c r="AG1721" t="s">
        <v>21</v>
      </c>
      <c r="AH1721">
        <v>6065</v>
      </c>
      <c r="AI1721">
        <v>1</v>
      </c>
      <c r="AJ1721">
        <v>5540</v>
      </c>
      <c r="AO1721" t="s">
        <v>7334</v>
      </c>
      <c r="AS1721" t="s">
        <v>26</v>
      </c>
      <c r="AU1721">
        <v>6065</v>
      </c>
      <c r="AV1721">
        <v>6065</v>
      </c>
      <c r="AW1721">
        <v>6065</v>
      </c>
      <c r="AX1721">
        <v>1</v>
      </c>
      <c r="AY1721">
        <v>1</v>
      </c>
      <c r="AZ1721">
        <v>400</v>
      </c>
      <c r="BB1721">
        <v>748</v>
      </c>
      <c r="BG1721" t="s">
        <v>31</v>
      </c>
      <c r="BK1721" t="s">
        <v>31</v>
      </c>
      <c r="BL1721" t="s">
        <v>31</v>
      </c>
      <c r="BM1721" s="2">
        <v>42005</v>
      </c>
    </row>
    <row r="1722" spans="1:65">
      <c r="A1722">
        <v>111621</v>
      </c>
      <c r="B1722">
        <v>56551</v>
      </c>
      <c r="C1722" t="s">
        <v>1908</v>
      </c>
      <c r="D1722">
        <v>6551</v>
      </c>
      <c r="E1722" t="s">
        <v>1908</v>
      </c>
      <c r="F1722" t="s">
        <v>7677</v>
      </c>
      <c r="G1722">
        <v>150</v>
      </c>
      <c r="I1722" t="s">
        <v>8569</v>
      </c>
      <c r="J1722" t="s">
        <v>6883</v>
      </c>
      <c r="K1722" t="s">
        <v>1528</v>
      </c>
      <c r="M1722">
        <v>574300</v>
      </c>
      <c r="N1722">
        <v>1.1000000000000001</v>
      </c>
      <c r="O1722">
        <v>631.73</v>
      </c>
      <c r="Q1722" t="s">
        <v>3251</v>
      </c>
      <c r="R1722" s="2">
        <v>44927</v>
      </c>
      <c r="S1722">
        <v>5510</v>
      </c>
      <c r="T1722" s="2">
        <v>44562</v>
      </c>
      <c r="U1722" t="s">
        <v>6990</v>
      </c>
      <c r="V1722" t="s">
        <v>6991</v>
      </c>
      <c r="W1722">
        <v>0</v>
      </c>
      <c r="Y1722">
        <v>204</v>
      </c>
      <c r="Z1722" s="2">
        <v>43997</v>
      </c>
      <c r="AE1722" t="s">
        <v>8569</v>
      </c>
      <c r="AF1722" t="s">
        <v>20</v>
      </c>
      <c r="AG1722" t="s">
        <v>21</v>
      </c>
      <c r="AH1722">
        <v>6066</v>
      </c>
      <c r="AI1722">
        <v>1</v>
      </c>
      <c r="AJ1722">
        <v>5540</v>
      </c>
      <c r="AO1722" t="s">
        <v>7677</v>
      </c>
      <c r="AS1722" t="s">
        <v>26</v>
      </c>
      <c r="AU1722">
        <v>6066</v>
      </c>
      <c r="AV1722">
        <v>6066</v>
      </c>
      <c r="AW1722">
        <v>6066</v>
      </c>
      <c r="AX1722">
        <v>1</v>
      </c>
      <c r="AY1722">
        <v>1</v>
      </c>
      <c r="AZ1722">
        <v>400</v>
      </c>
      <c r="BB1722">
        <v>748</v>
      </c>
      <c r="BE1722" t="s">
        <v>3254</v>
      </c>
      <c r="BF1722" t="s">
        <v>3254</v>
      </c>
      <c r="BG1722" t="s">
        <v>31</v>
      </c>
      <c r="BK1722" t="s">
        <v>31</v>
      </c>
      <c r="BL1722" t="s">
        <v>31</v>
      </c>
      <c r="BM1722" s="2">
        <v>43997</v>
      </c>
    </row>
    <row r="1723" spans="1:65">
      <c r="A1723">
        <v>111625</v>
      </c>
      <c r="B1723">
        <v>56551</v>
      </c>
      <c r="C1723" t="s">
        <v>1908</v>
      </c>
      <c r="D1723">
        <v>6551</v>
      </c>
      <c r="E1723" t="s">
        <v>1908</v>
      </c>
      <c r="F1723" t="s">
        <v>8570</v>
      </c>
      <c r="G1723">
        <v>26</v>
      </c>
      <c r="J1723" t="s">
        <v>6900</v>
      </c>
      <c r="K1723" t="s">
        <v>1828</v>
      </c>
      <c r="M1723">
        <v>129600</v>
      </c>
      <c r="N1723">
        <v>1.1000000000000001</v>
      </c>
      <c r="O1723">
        <v>142.56</v>
      </c>
      <c r="Q1723" t="s">
        <v>3257</v>
      </c>
      <c r="R1723" s="2">
        <v>44927</v>
      </c>
      <c r="S1723">
        <v>5510</v>
      </c>
      <c r="T1723" s="2">
        <v>44562</v>
      </c>
      <c r="U1723" t="s">
        <v>6990</v>
      </c>
      <c r="V1723" t="s">
        <v>6991</v>
      </c>
      <c r="W1723">
        <v>0</v>
      </c>
      <c r="Y1723">
        <v>204</v>
      </c>
      <c r="Z1723" s="2">
        <v>44013</v>
      </c>
      <c r="AD1723" t="s">
        <v>3261</v>
      </c>
      <c r="AE1723" t="s">
        <v>8571</v>
      </c>
      <c r="AF1723" t="s">
        <v>20</v>
      </c>
      <c r="AG1723" t="s">
        <v>21</v>
      </c>
      <c r="AH1723">
        <v>6067</v>
      </c>
      <c r="AJ1723">
        <v>5557</v>
      </c>
      <c r="AO1723" t="s">
        <v>8572</v>
      </c>
      <c r="AS1723" t="s">
        <v>26</v>
      </c>
      <c r="AU1723">
        <v>6067</v>
      </c>
      <c r="AV1723">
        <v>6067</v>
      </c>
      <c r="AW1723">
        <v>6067</v>
      </c>
      <c r="AX1723">
        <v>1</v>
      </c>
      <c r="AY1723">
        <v>1</v>
      </c>
      <c r="AZ1723">
        <v>400</v>
      </c>
      <c r="BB1723">
        <v>748</v>
      </c>
      <c r="BE1723" t="s">
        <v>3260</v>
      </c>
      <c r="BF1723" t="s">
        <v>3260</v>
      </c>
      <c r="BG1723" t="s">
        <v>31</v>
      </c>
      <c r="BK1723" t="s">
        <v>31</v>
      </c>
      <c r="BL1723" t="s">
        <v>31</v>
      </c>
      <c r="BM1723" s="2">
        <v>44013</v>
      </c>
    </row>
    <row r="1724" spans="1:65">
      <c r="A1724">
        <v>111627</v>
      </c>
      <c r="B1724">
        <v>56551</v>
      </c>
      <c r="C1724" t="s">
        <v>1908</v>
      </c>
      <c r="D1724">
        <v>6551</v>
      </c>
      <c r="E1724" t="s">
        <v>1908</v>
      </c>
      <c r="F1724" t="s">
        <v>8573</v>
      </c>
      <c r="G1724">
        <v>100</v>
      </c>
      <c r="H1724" t="s">
        <v>8574</v>
      </c>
      <c r="I1724" t="s">
        <v>8575</v>
      </c>
      <c r="J1724" t="s">
        <v>6883</v>
      </c>
      <c r="K1724" t="s">
        <v>240</v>
      </c>
      <c r="M1724">
        <v>49168300</v>
      </c>
      <c r="N1724">
        <v>1.1000000000000001</v>
      </c>
      <c r="O1724">
        <v>54085.13</v>
      </c>
      <c r="Q1724" t="s">
        <v>3264</v>
      </c>
      <c r="R1724" s="2">
        <v>44927</v>
      </c>
      <c r="S1724">
        <v>5510</v>
      </c>
      <c r="T1724" s="2">
        <v>44562</v>
      </c>
      <c r="U1724" t="s">
        <v>6990</v>
      </c>
      <c r="V1724" t="s">
        <v>6991</v>
      </c>
      <c r="W1724">
        <v>0</v>
      </c>
      <c r="Y1724">
        <v>204</v>
      </c>
      <c r="Z1724" s="2">
        <v>43831</v>
      </c>
      <c r="AC1724" s="2">
        <v>45259</v>
      </c>
      <c r="AE1724" t="s">
        <v>8575</v>
      </c>
      <c r="AF1724" t="s">
        <v>20</v>
      </c>
      <c r="AG1724" t="s">
        <v>21</v>
      </c>
      <c r="AH1724">
        <v>6069</v>
      </c>
      <c r="AI1724">
        <v>1</v>
      </c>
      <c r="AJ1724">
        <v>5540</v>
      </c>
      <c r="AO1724" t="s">
        <v>8576</v>
      </c>
      <c r="AS1724" t="s">
        <v>26</v>
      </c>
      <c r="AU1724">
        <v>6069</v>
      </c>
      <c r="AV1724">
        <v>6069</v>
      </c>
      <c r="AW1724">
        <v>6069</v>
      </c>
      <c r="AX1724">
        <v>1</v>
      </c>
      <c r="AY1724">
        <v>1</v>
      </c>
      <c r="AZ1724">
        <v>400</v>
      </c>
      <c r="BB1724">
        <v>748</v>
      </c>
      <c r="BE1724" t="s">
        <v>3267</v>
      </c>
      <c r="BF1724" t="s">
        <v>3267</v>
      </c>
      <c r="BG1724" t="s">
        <v>31</v>
      </c>
      <c r="BK1724" t="s">
        <v>31</v>
      </c>
      <c r="BL1724" t="s">
        <v>31</v>
      </c>
      <c r="BM1724" s="2">
        <v>43831</v>
      </c>
    </row>
    <row r="1725" spans="1:65">
      <c r="A1725">
        <v>111628</v>
      </c>
      <c r="B1725">
        <v>56551</v>
      </c>
      <c r="C1725" t="s">
        <v>1908</v>
      </c>
      <c r="D1725">
        <v>6551</v>
      </c>
      <c r="E1725" t="s">
        <v>1908</v>
      </c>
      <c r="F1725" t="s">
        <v>8577</v>
      </c>
      <c r="G1725">
        <v>2</v>
      </c>
      <c r="H1725">
        <v>-4</v>
      </c>
      <c r="I1725" t="s">
        <v>8578</v>
      </c>
      <c r="J1725" t="s">
        <v>6883</v>
      </c>
      <c r="K1725" t="s">
        <v>240</v>
      </c>
      <c r="M1725">
        <v>7804900</v>
      </c>
      <c r="N1725">
        <v>1.1000000000000001</v>
      </c>
      <c r="O1725">
        <v>8585.39</v>
      </c>
      <c r="Q1725" t="s">
        <v>3269</v>
      </c>
      <c r="R1725" s="2">
        <v>44927</v>
      </c>
      <c r="S1725">
        <v>5510</v>
      </c>
      <c r="T1725" s="2">
        <v>44562</v>
      </c>
      <c r="U1725" t="s">
        <v>6990</v>
      </c>
      <c r="V1725" t="s">
        <v>6991</v>
      </c>
      <c r="W1725">
        <v>0</v>
      </c>
      <c r="Y1725">
        <v>204</v>
      </c>
      <c r="Z1725" s="2">
        <v>43831</v>
      </c>
      <c r="AE1725" t="s">
        <v>8578</v>
      </c>
      <c r="AF1725" t="s">
        <v>20</v>
      </c>
      <c r="AG1725" t="s">
        <v>21</v>
      </c>
      <c r="AH1725">
        <v>6070</v>
      </c>
      <c r="AI1725">
        <v>1</v>
      </c>
      <c r="AJ1725">
        <v>5540</v>
      </c>
      <c r="AO1725" t="s">
        <v>8577</v>
      </c>
      <c r="AS1725" t="s">
        <v>26</v>
      </c>
      <c r="AU1725">
        <v>6070</v>
      </c>
      <c r="AV1725">
        <v>6070</v>
      </c>
      <c r="AW1725">
        <v>6070</v>
      </c>
      <c r="AX1725">
        <v>1</v>
      </c>
      <c r="AY1725">
        <v>1</v>
      </c>
      <c r="AZ1725">
        <v>400</v>
      </c>
      <c r="BB1725">
        <v>748</v>
      </c>
      <c r="BE1725" t="s">
        <v>3263</v>
      </c>
      <c r="BF1725" t="s">
        <v>3263</v>
      </c>
      <c r="BG1725" t="s">
        <v>31</v>
      </c>
      <c r="BK1725" t="s">
        <v>31</v>
      </c>
      <c r="BL1725" t="s">
        <v>31</v>
      </c>
      <c r="BM1725" s="2">
        <v>43831</v>
      </c>
    </row>
    <row r="1726" spans="1:65">
      <c r="A1726">
        <v>111638</v>
      </c>
      <c r="B1726">
        <v>56551</v>
      </c>
      <c r="C1726" t="s">
        <v>1908</v>
      </c>
      <c r="D1726">
        <v>6551</v>
      </c>
      <c r="E1726" t="s">
        <v>1908</v>
      </c>
      <c r="F1726" t="s">
        <v>8579</v>
      </c>
      <c r="G1726">
        <v>23</v>
      </c>
      <c r="I1726" t="s">
        <v>8580</v>
      </c>
      <c r="J1726" t="s">
        <v>6883</v>
      </c>
      <c r="K1726" t="s">
        <v>240</v>
      </c>
      <c r="M1726">
        <v>6604600</v>
      </c>
      <c r="N1726">
        <v>1.1000000000000001</v>
      </c>
      <c r="O1726">
        <v>7265.06</v>
      </c>
      <c r="Q1726" t="s">
        <v>3274</v>
      </c>
      <c r="R1726" s="2">
        <v>44927</v>
      </c>
      <c r="S1726">
        <v>5510</v>
      </c>
      <c r="T1726" s="2">
        <v>44562</v>
      </c>
      <c r="U1726" t="s">
        <v>6990</v>
      </c>
      <c r="V1726" t="s">
        <v>6991</v>
      </c>
      <c r="W1726">
        <v>0</v>
      </c>
      <c r="Y1726">
        <v>204</v>
      </c>
      <c r="Z1726" s="2">
        <v>43831</v>
      </c>
      <c r="AE1726" t="s">
        <v>8580</v>
      </c>
      <c r="AF1726" t="s">
        <v>20</v>
      </c>
      <c r="AG1726" t="s">
        <v>21</v>
      </c>
      <c r="AH1726">
        <v>6071</v>
      </c>
      <c r="AI1726">
        <v>1</v>
      </c>
      <c r="AJ1726">
        <v>5540</v>
      </c>
      <c r="AO1726" t="s">
        <v>8579</v>
      </c>
      <c r="AS1726" t="s">
        <v>26</v>
      </c>
      <c r="AU1726">
        <v>6071</v>
      </c>
      <c r="AV1726">
        <v>6071</v>
      </c>
      <c r="AW1726">
        <v>6071</v>
      </c>
      <c r="AX1726">
        <v>1</v>
      </c>
      <c r="AY1726">
        <v>1</v>
      </c>
      <c r="AZ1726">
        <v>400</v>
      </c>
      <c r="BB1726">
        <v>748</v>
      </c>
      <c r="BE1726" t="s">
        <v>3277</v>
      </c>
      <c r="BF1726" t="s">
        <v>3277</v>
      </c>
      <c r="BG1726" t="s">
        <v>31</v>
      </c>
      <c r="BK1726" t="s">
        <v>31</v>
      </c>
      <c r="BL1726" t="s">
        <v>31</v>
      </c>
      <c r="BM1726" s="2">
        <v>43831</v>
      </c>
    </row>
    <row r="1727" spans="1:65">
      <c r="A1727">
        <v>111681</v>
      </c>
      <c r="B1727">
        <v>56551</v>
      </c>
      <c r="C1727" t="s">
        <v>1908</v>
      </c>
      <c r="D1727">
        <v>6551</v>
      </c>
      <c r="E1727" t="s">
        <v>1908</v>
      </c>
      <c r="F1727" t="s">
        <v>8581</v>
      </c>
      <c r="G1727">
        <v>7</v>
      </c>
      <c r="I1727" t="s">
        <v>8582</v>
      </c>
      <c r="J1727" t="s">
        <v>6883</v>
      </c>
      <c r="K1727" t="s">
        <v>1528</v>
      </c>
      <c r="M1727">
        <v>190200</v>
      </c>
      <c r="N1727">
        <v>1.1000000000000001</v>
      </c>
      <c r="O1727">
        <v>209.22</v>
      </c>
      <c r="Q1727" t="s">
        <v>3279</v>
      </c>
      <c r="R1727" s="2">
        <v>44927</v>
      </c>
      <c r="S1727">
        <v>5510</v>
      </c>
      <c r="T1727" s="2">
        <v>44562</v>
      </c>
      <c r="U1727" t="s">
        <v>6990</v>
      </c>
      <c r="V1727" t="s">
        <v>6991</v>
      </c>
      <c r="W1727">
        <v>0</v>
      </c>
      <c r="Y1727">
        <v>204</v>
      </c>
      <c r="Z1727" s="2">
        <v>44055</v>
      </c>
      <c r="AE1727" t="s">
        <v>8582</v>
      </c>
      <c r="AF1727" t="s">
        <v>20</v>
      </c>
      <c r="AG1727" t="s">
        <v>21</v>
      </c>
      <c r="AH1727">
        <v>6078</v>
      </c>
      <c r="AI1727">
        <v>1</v>
      </c>
      <c r="AJ1727">
        <v>5540</v>
      </c>
      <c r="AO1727" t="s">
        <v>8581</v>
      </c>
      <c r="AS1727" t="s">
        <v>26</v>
      </c>
      <c r="AT1727">
        <v>99</v>
      </c>
      <c r="AU1727">
        <v>6078</v>
      </c>
      <c r="AV1727">
        <v>6078</v>
      </c>
      <c r="AW1727">
        <v>6078</v>
      </c>
      <c r="AX1727">
        <v>1</v>
      </c>
      <c r="AY1727">
        <v>1</v>
      </c>
      <c r="AZ1727">
        <v>400</v>
      </c>
      <c r="BB1727">
        <v>748</v>
      </c>
      <c r="BD1727">
        <v>99</v>
      </c>
      <c r="BE1727" t="s">
        <v>3283</v>
      </c>
      <c r="BF1727" t="s">
        <v>3283</v>
      </c>
      <c r="BG1727" t="s">
        <v>31</v>
      </c>
      <c r="BK1727" t="s">
        <v>31</v>
      </c>
      <c r="BL1727" t="s">
        <v>31</v>
      </c>
      <c r="BM1727" s="2">
        <v>44055</v>
      </c>
    </row>
    <row r="1728" spans="1:65">
      <c r="A1728">
        <v>111682</v>
      </c>
      <c r="B1728">
        <v>56551</v>
      </c>
      <c r="C1728" t="s">
        <v>1908</v>
      </c>
      <c r="D1728">
        <v>6551</v>
      </c>
      <c r="E1728" t="s">
        <v>1908</v>
      </c>
      <c r="F1728" t="s">
        <v>8581</v>
      </c>
      <c r="G1728">
        <v>7</v>
      </c>
      <c r="I1728" t="s">
        <v>8582</v>
      </c>
      <c r="J1728" t="s">
        <v>6883</v>
      </c>
      <c r="K1728" t="s">
        <v>1528</v>
      </c>
      <c r="M1728">
        <v>363000</v>
      </c>
      <c r="N1728">
        <v>1.1000000000000001</v>
      </c>
      <c r="O1728">
        <v>399.3</v>
      </c>
      <c r="Q1728" t="s">
        <v>3279</v>
      </c>
      <c r="R1728" s="2">
        <v>44927</v>
      </c>
      <c r="S1728">
        <v>5510</v>
      </c>
      <c r="T1728" s="2">
        <v>44562</v>
      </c>
      <c r="U1728" t="s">
        <v>6990</v>
      </c>
      <c r="V1728" t="s">
        <v>6991</v>
      </c>
      <c r="W1728">
        <v>0</v>
      </c>
      <c r="Y1728">
        <v>204</v>
      </c>
      <c r="Z1728" s="2">
        <v>44055</v>
      </c>
      <c r="AE1728" t="s">
        <v>8582</v>
      </c>
      <c r="AF1728" t="s">
        <v>20</v>
      </c>
      <c r="AG1728" t="s">
        <v>21</v>
      </c>
      <c r="AH1728">
        <v>6079</v>
      </c>
      <c r="AI1728">
        <v>1</v>
      </c>
      <c r="AJ1728">
        <v>5540</v>
      </c>
      <c r="AO1728" t="s">
        <v>8581</v>
      </c>
      <c r="AS1728" t="s">
        <v>26</v>
      </c>
      <c r="AT1728">
        <v>189</v>
      </c>
      <c r="AU1728">
        <v>6079</v>
      </c>
      <c r="AV1728">
        <v>6079</v>
      </c>
      <c r="AW1728">
        <v>6079</v>
      </c>
      <c r="AX1728">
        <v>1</v>
      </c>
      <c r="AY1728">
        <v>1</v>
      </c>
      <c r="AZ1728">
        <v>400</v>
      </c>
      <c r="BB1728">
        <v>748</v>
      </c>
      <c r="BD1728">
        <v>189</v>
      </c>
      <c r="BE1728" t="s">
        <v>3283</v>
      </c>
      <c r="BF1728" t="s">
        <v>3283</v>
      </c>
      <c r="BG1728" t="s">
        <v>31</v>
      </c>
      <c r="BK1728" t="s">
        <v>31</v>
      </c>
      <c r="BL1728" t="s">
        <v>31</v>
      </c>
      <c r="BM1728" s="2">
        <v>44055</v>
      </c>
    </row>
    <row r="1729" spans="1:65">
      <c r="A1729">
        <v>86276</v>
      </c>
      <c r="B1729">
        <v>56551</v>
      </c>
      <c r="C1729" t="s">
        <v>1908</v>
      </c>
      <c r="D1729">
        <v>6551</v>
      </c>
      <c r="E1729" t="s">
        <v>1908</v>
      </c>
      <c r="F1729" t="s">
        <v>7334</v>
      </c>
      <c r="G1729">
        <v>21</v>
      </c>
      <c r="I1729" t="s">
        <v>8486</v>
      </c>
      <c r="J1729" t="s">
        <v>6883</v>
      </c>
      <c r="K1729" t="s">
        <v>433</v>
      </c>
      <c r="M1729">
        <v>530400</v>
      </c>
      <c r="N1729">
        <v>1.1000000000000001</v>
      </c>
      <c r="O1729">
        <v>583.44000000000005</v>
      </c>
      <c r="Q1729" t="s">
        <v>978</v>
      </c>
      <c r="R1729" s="2">
        <v>44927</v>
      </c>
      <c r="S1729">
        <v>5510</v>
      </c>
      <c r="T1729" s="2">
        <v>44562</v>
      </c>
      <c r="U1729" t="s">
        <v>6990</v>
      </c>
      <c r="V1729" t="s">
        <v>6991</v>
      </c>
      <c r="W1729">
        <v>0</v>
      </c>
      <c r="Y1729">
        <v>204</v>
      </c>
      <c r="Z1729" s="2">
        <v>42005</v>
      </c>
      <c r="AC1729" s="2">
        <v>42164</v>
      </c>
      <c r="AE1729" t="s">
        <v>8486</v>
      </c>
      <c r="AF1729" t="s">
        <v>20</v>
      </c>
      <c r="AG1729" t="s">
        <v>21</v>
      </c>
      <c r="AH1729">
        <v>6080</v>
      </c>
      <c r="AI1729">
        <v>1</v>
      </c>
      <c r="AJ1729">
        <v>5540</v>
      </c>
      <c r="AO1729" t="s">
        <v>7334</v>
      </c>
      <c r="AS1729" t="s">
        <v>26</v>
      </c>
      <c r="AU1729">
        <v>6080</v>
      </c>
      <c r="AV1729">
        <v>6080</v>
      </c>
      <c r="AW1729">
        <v>6080</v>
      </c>
      <c r="AX1729">
        <v>1</v>
      </c>
      <c r="AY1729">
        <v>1</v>
      </c>
      <c r="AZ1729">
        <v>400</v>
      </c>
      <c r="BB1729">
        <v>748</v>
      </c>
      <c r="BG1729" t="s">
        <v>31</v>
      </c>
      <c r="BK1729" t="s">
        <v>31</v>
      </c>
      <c r="BL1729" t="s">
        <v>31</v>
      </c>
      <c r="BM1729" s="2">
        <v>42005</v>
      </c>
    </row>
    <row r="1730" spans="1:65">
      <c r="A1730">
        <v>86283</v>
      </c>
      <c r="B1730">
        <v>56551</v>
      </c>
      <c r="C1730" t="s">
        <v>1908</v>
      </c>
      <c r="D1730">
        <v>6551</v>
      </c>
      <c r="E1730" t="s">
        <v>1908</v>
      </c>
      <c r="F1730" t="s">
        <v>7334</v>
      </c>
      <c r="G1730">
        <v>101</v>
      </c>
      <c r="I1730" t="s">
        <v>8583</v>
      </c>
      <c r="J1730" t="s">
        <v>6883</v>
      </c>
      <c r="K1730" t="s">
        <v>200</v>
      </c>
      <c r="M1730">
        <v>536900</v>
      </c>
      <c r="N1730">
        <v>1.1000000000000001</v>
      </c>
      <c r="O1730">
        <v>590.59</v>
      </c>
      <c r="Q1730" t="s">
        <v>978</v>
      </c>
      <c r="R1730" s="2">
        <v>44927</v>
      </c>
      <c r="S1730">
        <v>5510</v>
      </c>
      <c r="T1730" s="2">
        <v>44562</v>
      </c>
      <c r="U1730" t="s">
        <v>6990</v>
      </c>
      <c r="V1730" t="s">
        <v>6991</v>
      </c>
      <c r="W1730">
        <v>0</v>
      </c>
      <c r="Y1730">
        <v>204</v>
      </c>
      <c r="Z1730" s="2">
        <v>42005</v>
      </c>
      <c r="AC1730" s="2">
        <v>42164</v>
      </c>
      <c r="AE1730" t="s">
        <v>8583</v>
      </c>
      <c r="AF1730" t="s">
        <v>20</v>
      </c>
      <c r="AG1730" t="s">
        <v>21</v>
      </c>
      <c r="AH1730">
        <v>6081</v>
      </c>
      <c r="AI1730">
        <v>1</v>
      </c>
      <c r="AJ1730">
        <v>5540</v>
      </c>
      <c r="AO1730" t="s">
        <v>7334</v>
      </c>
      <c r="AS1730" t="s">
        <v>26</v>
      </c>
      <c r="AU1730">
        <v>6081</v>
      </c>
      <c r="AV1730">
        <v>6081</v>
      </c>
      <c r="AW1730">
        <v>6081</v>
      </c>
      <c r="AX1730">
        <v>1</v>
      </c>
      <c r="AY1730">
        <v>1</v>
      </c>
      <c r="AZ1730">
        <v>400</v>
      </c>
      <c r="BB1730">
        <v>748</v>
      </c>
      <c r="BE1730" t="s">
        <v>7526</v>
      </c>
      <c r="BF1730" t="s">
        <v>7526</v>
      </c>
      <c r="BG1730" t="s">
        <v>31</v>
      </c>
      <c r="BK1730" t="s">
        <v>31</v>
      </c>
      <c r="BL1730" t="s">
        <v>31</v>
      </c>
      <c r="BM1730" s="2">
        <v>42005</v>
      </c>
    </row>
    <row r="1731" spans="1:65">
      <c r="A1731">
        <v>86286</v>
      </c>
      <c r="B1731">
        <v>56551</v>
      </c>
      <c r="C1731" t="s">
        <v>1908</v>
      </c>
      <c r="D1731">
        <v>6551</v>
      </c>
      <c r="E1731" t="s">
        <v>1908</v>
      </c>
      <c r="F1731" t="s">
        <v>7334</v>
      </c>
      <c r="G1731">
        <v>101</v>
      </c>
      <c r="I1731" t="s">
        <v>8583</v>
      </c>
      <c r="J1731" t="s">
        <v>6883</v>
      </c>
      <c r="K1731" t="s">
        <v>200</v>
      </c>
      <c r="M1731">
        <v>1501200</v>
      </c>
      <c r="N1731">
        <v>1.1000000000000001</v>
      </c>
      <c r="O1731">
        <v>1651.32</v>
      </c>
      <c r="Q1731" t="s">
        <v>978</v>
      </c>
      <c r="R1731" s="2">
        <v>44927</v>
      </c>
      <c r="S1731">
        <v>5510</v>
      </c>
      <c r="T1731" s="2">
        <v>44562</v>
      </c>
      <c r="U1731" t="s">
        <v>6990</v>
      </c>
      <c r="V1731" t="s">
        <v>6991</v>
      </c>
      <c r="W1731">
        <v>0</v>
      </c>
      <c r="Y1731">
        <v>204</v>
      </c>
      <c r="Z1731" s="2">
        <v>42005</v>
      </c>
      <c r="AE1731" t="s">
        <v>8583</v>
      </c>
      <c r="AF1731" t="s">
        <v>20</v>
      </c>
      <c r="AG1731" t="s">
        <v>21</v>
      </c>
      <c r="AH1731">
        <v>6082</v>
      </c>
      <c r="AI1731">
        <v>1</v>
      </c>
      <c r="AJ1731">
        <v>5540</v>
      </c>
      <c r="AO1731" t="s">
        <v>7334</v>
      </c>
      <c r="AS1731" t="s">
        <v>26</v>
      </c>
      <c r="AU1731">
        <v>6082</v>
      </c>
      <c r="AV1731">
        <v>6082</v>
      </c>
      <c r="AW1731">
        <v>6082</v>
      </c>
      <c r="AX1731">
        <v>1</v>
      </c>
      <c r="AY1731">
        <v>1</v>
      </c>
      <c r="AZ1731">
        <v>400</v>
      </c>
      <c r="BB1731">
        <v>748</v>
      </c>
      <c r="BE1731" t="s">
        <v>7526</v>
      </c>
      <c r="BF1731" t="s">
        <v>7526</v>
      </c>
      <c r="BG1731" t="s">
        <v>31</v>
      </c>
      <c r="BK1731" t="s">
        <v>31</v>
      </c>
      <c r="BL1731" t="s">
        <v>31</v>
      </c>
      <c r="BM1731" s="2">
        <v>42005</v>
      </c>
    </row>
    <row r="1732" spans="1:65">
      <c r="A1732">
        <v>86286</v>
      </c>
      <c r="B1732">
        <v>56551</v>
      </c>
      <c r="C1732" t="s">
        <v>1908</v>
      </c>
      <c r="D1732">
        <v>6551</v>
      </c>
      <c r="E1732" t="s">
        <v>1908</v>
      </c>
      <c r="F1732" t="s">
        <v>7334</v>
      </c>
      <c r="G1732">
        <v>101</v>
      </c>
      <c r="I1732" t="s">
        <v>8583</v>
      </c>
      <c r="J1732" t="s">
        <v>6883</v>
      </c>
      <c r="K1732" t="s">
        <v>200</v>
      </c>
      <c r="M1732">
        <v>173400</v>
      </c>
      <c r="N1732">
        <v>1.1000000000000001</v>
      </c>
      <c r="O1732">
        <v>190.74</v>
      </c>
      <c r="Q1732" t="s">
        <v>978</v>
      </c>
      <c r="R1732" s="2">
        <v>44927</v>
      </c>
      <c r="S1732">
        <v>5510</v>
      </c>
      <c r="T1732" s="2">
        <v>44562</v>
      </c>
      <c r="U1732" t="s">
        <v>6990</v>
      </c>
      <c r="V1732" t="s">
        <v>6991</v>
      </c>
      <c r="W1732">
        <v>0</v>
      </c>
      <c r="Y1732">
        <v>204</v>
      </c>
      <c r="Z1732" s="2">
        <v>42005</v>
      </c>
      <c r="AE1732" t="s">
        <v>8583</v>
      </c>
      <c r="AF1732" t="s">
        <v>20</v>
      </c>
      <c r="AG1732" t="s">
        <v>21</v>
      </c>
      <c r="AH1732">
        <v>6082</v>
      </c>
      <c r="AI1732">
        <v>1</v>
      </c>
      <c r="AJ1732">
        <v>5540</v>
      </c>
      <c r="AO1732" t="s">
        <v>7334</v>
      </c>
      <c r="AS1732" t="s">
        <v>26</v>
      </c>
      <c r="AU1732">
        <v>6082</v>
      </c>
      <c r="AV1732">
        <v>6082</v>
      </c>
      <c r="AW1732">
        <v>6082</v>
      </c>
      <c r="AX1732">
        <v>2</v>
      </c>
      <c r="AY1732">
        <v>2</v>
      </c>
      <c r="AZ1732">
        <v>400</v>
      </c>
      <c r="BB1732">
        <v>748</v>
      </c>
      <c r="BE1732" t="s">
        <v>7526</v>
      </c>
      <c r="BF1732" t="s">
        <v>7526</v>
      </c>
      <c r="BG1732" t="s">
        <v>31</v>
      </c>
      <c r="BK1732" t="s">
        <v>31</v>
      </c>
      <c r="BL1732" t="s">
        <v>31</v>
      </c>
      <c r="BM1732" s="2">
        <v>42005</v>
      </c>
    </row>
    <row r="1733" spans="1:65">
      <c r="A1733">
        <v>111703</v>
      </c>
      <c r="B1733">
        <v>56551</v>
      </c>
      <c r="C1733" t="s">
        <v>1908</v>
      </c>
      <c r="D1733">
        <v>6551</v>
      </c>
      <c r="E1733" t="s">
        <v>1908</v>
      </c>
      <c r="F1733" t="s">
        <v>8584</v>
      </c>
      <c r="G1733">
        <v>43</v>
      </c>
      <c r="I1733" t="s">
        <v>8585</v>
      </c>
      <c r="J1733" t="s">
        <v>6883</v>
      </c>
      <c r="K1733" t="s">
        <v>200</v>
      </c>
      <c r="M1733">
        <v>221400</v>
      </c>
      <c r="N1733">
        <v>1.1000000000000001</v>
      </c>
      <c r="O1733">
        <v>243.54</v>
      </c>
      <c r="Q1733" t="s">
        <v>3286</v>
      </c>
      <c r="R1733" s="2">
        <v>44927</v>
      </c>
      <c r="S1733">
        <v>5510</v>
      </c>
      <c r="T1733" s="2">
        <v>44562</v>
      </c>
      <c r="U1733" t="s">
        <v>6990</v>
      </c>
      <c r="V1733" t="s">
        <v>6991</v>
      </c>
      <c r="W1733">
        <v>0</v>
      </c>
      <c r="Y1733">
        <v>204</v>
      </c>
      <c r="Z1733" s="2">
        <v>44075</v>
      </c>
      <c r="AE1733" t="s">
        <v>8585</v>
      </c>
      <c r="AF1733" t="s">
        <v>20</v>
      </c>
      <c r="AG1733" t="s">
        <v>21</v>
      </c>
      <c r="AH1733">
        <v>6083</v>
      </c>
      <c r="AI1733">
        <v>1</v>
      </c>
      <c r="AJ1733">
        <v>5540</v>
      </c>
      <c r="AO1733" t="s">
        <v>8584</v>
      </c>
      <c r="AS1733" t="s">
        <v>26</v>
      </c>
      <c r="AU1733">
        <v>6083</v>
      </c>
      <c r="AV1733">
        <v>6083</v>
      </c>
      <c r="AW1733">
        <v>6083</v>
      </c>
      <c r="AX1733">
        <v>1</v>
      </c>
      <c r="AY1733">
        <v>1</v>
      </c>
      <c r="AZ1733">
        <v>400</v>
      </c>
      <c r="BB1733">
        <v>748</v>
      </c>
      <c r="BE1733" t="s">
        <v>3289</v>
      </c>
      <c r="BF1733" t="s">
        <v>3289</v>
      </c>
      <c r="BG1733" t="s">
        <v>31</v>
      </c>
      <c r="BK1733" t="s">
        <v>31</v>
      </c>
      <c r="BL1733" t="s">
        <v>31</v>
      </c>
      <c r="BM1733" s="2">
        <v>44075</v>
      </c>
    </row>
    <row r="1734" spans="1:65">
      <c r="A1734">
        <v>111705</v>
      </c>
      <c r="B1734">
        <v>56551</v>
      </c>
      <c r="C1734" t="s">
        <v>1908</v>
      </c>
      <c r="D1734">
        <v>6551</v>
      </c>
      <c r="E1734" t="s">
        <v>1908</v>
      </c>
      <c r="F1734" t="s">
        <v>8586</v>
      </c>
      <c r="G1734">
        <v>19</v>
      </c>
      <c r="I1734" t="s">
        <v>8587</v>
      </c>
      <c r="J1734" t="s">
        <v>6883</v>
      </c>
      <c r="K1734" t="s">
        <v>2451</v>
      </c>
      <c r="M1734">
        <v>3204200</v>
      </c>
      <c r="N1734">
        <v>1.1000000000000001</v>
      </c>
      <c r="O1734">
        <v>3524.62</v>
      </c>
      <c r="Q1734" t="s">
        <v>3291</v>
      </c>
      <c r="R1734" s="2">
        <v>44927</v>
      </c>
      <c r="S1734">
        <v>5510</v>
      </c>
      <c r="T1734" s="2">
        <v>44562</v>
      </c>
      <c r="U1734" t="s">
        <v>6990</v>
      </c>
      <c r="V1734" t="s">
        <v>6991</v>
      </c>
      <c r="W1734">
        <v>0</v>
      </c>
      <c r="Y1734">
        <v>204</v>
      </c>
      <c r="Z1734" s="2">
        <v>44088</v>
      </c>
      <c r="AE1734" t="s">
        <v>8587</v>
      </c>
      <c r="AF1734" t="s">
        <v>20</v>
      </c>
      <c r="AG1734" t="s">
        <v>21</v>
      </c>
      <c r="AH1734">
        <v>6084</v>
      </c>
      <c r="AI1734">
        <v>1</v>
      </c>
      <c r="AJ1734">
        <v>5540</v>
      </c>
      <c r="AO1734" t="s">
        <v>8586</v>
      </c>
      <c r="AS1734" t="s">
        <v>26</v>
      </c>
      <c r="AT1734">
        <v>631</v>
      </c>
      <c r="AU1734">
        <v>6084</v>
      </c>
      <c r="AV1734">
        <v>6084</v>
      </c>
      <c r="AW1734">
        <v>6084</v>
      </c>
      <c r="AX1734">
        <v>1</v>
      </c>
      <c r="AY1734">
        <v>1</v>
      </c>
      <c r="AZ1734">
        <v>400</v>
      </c>
      <c r="BB1734">
        <v>748</v>
      </c>
      <c r="BD1734">
        <v>631</v>
      </c>
      <c r="BE1734" t="s">
        <v>3294</v>
      </c>
      <c r="BF1734" t="s">
        <v>3294</v>
      </c>
      <c r="BG1734" t="s">
        <v>31</v>
      </c>
      <c r="BK1734" t="s">
        <v>31</v>
      </c>
      <c r="BL1734" t="s">
        <v>31</v>
      </c>
      <c r="BM1734" s="2">
        <v>44088</v>
      </c>
    </row>
    <row r="1735" spans="1:65">
      <c r="A1735">
        <v>111590</v>
      </c>
      <c r="B1735">
        <v>56551</v>
      </c>
      <c r="C1735" t="s">
        <v>1908</v>
      </c>
      <c r="D1735">
        <v>6551</v>
      </c>
      <c r="E1735" t="s">
        <v>1908</v>
      </c>
      <c r="F1735" t="s">
        <v>8130</v>
      </c>
      <c r="G1735">
        <v>2</v>
      </c>
      <c r="I1735" t="s">
        <v>8588</v>
      </c>
      <c r="J1735" t="s">
        <v>6883</v>
      </c>
      <c r="K1735" t="s">
        <v>918</v>
      </c>
      <c r="M1735">
        <v>345500</v>
      </c>
      <c r="N1735">
        <v>1.1000000000000001</v>
      </c>
      <c r="O1735">
        <v>380.05</v>
      </c>
      <c r="Q1735" t="s">
        <v>2432</v>
      </c>
      <c r="R1735" s="2">
        <v>44927</v>
      </c>
      <c r="S1735">
        <v>5510</v>
      </c>
      <c r="T1735" s="2">
        <v>44562</v>
      </c>
      <c r="U1735" t="s">
        <v>6990</v>
      </c>
      <c r="V1735" t="s">
        <v>6991</v>
      </c>
      <c r="W1735">
        <v>0</v>
      </c>
      <c r="Y1735">
        <v>204</v>
      </c>
      <c r="Z1735" s="2">
        <v>43983</v>
      </c>
      <c r="AE1735" t="s">
        <v>8588</v>
      </c>
      <c r="AF1735" t="s">
        <v>20</v>
      </c>
      <c r="AG1735" t="s">
        <v>21</v>
      </c>
      <c r="AH1735">
        <v>6085</v>
      </c>
      <c r="AI1735">
        <v>1</v>
      </c>
      <c r="AJ1735">
        <v>5540</v>
      </c>
      <c r="AO1735" t="s">
        <v>8130</v>
      </c>
      <c r="AS1735" t="s">
        <v>26</v>
      </c>
      <c r="AU1735">
        <v>6085</v>
      </c>
      <c r="AV1735">
        <v>6085</v>
      </c>
      <c r="AW1735">
        <v>6085</v>
      </c>
      <c r="AX1735">
        <v>1</v>
      </c>
      <c r="AY1735">
        <v>1</v>
      </c>
      <c r="AZ1735">
        <v>400</v>
      </c>
      <c r="BB1735">
        <v>748</v>
      </c>
      <c r="BE1735" t="s">
        <v>3182</v>
      </c>
      <c r="BF1735" t="s">
        <v>3182</v>
      </c>
      <c r="BG1735" t="s">
        <v>31</v>
      </c>
      <c r="BK1735" t="s">
        <v>31</v>
      </c>
      <c r="BL1735" t="s">
        <v>31</v>
      </c>
      <c r="BM1735" s="2">
        <v>43983</v>
      </c>
    </row>
    <row r="1736" spans="1:65">
      <c r="A1736">
        <v>112255</v>
      </c>
      <c r="B1736">
        <v>56551</v>
      </c>
      <c r="C1736" t="s">
        <v>1908</v>
      </c>
      <c r="D1736">
        <v>6551</v>
      </c>
      <c r="E1736" t="s">
        <v>1908</v>
      </c>
      <c r="F1736" t="s">
        <v>8143</v>
      </c>
      <c r="G1736">
        <v>42</v>
      </c>
      <c r="I1736" t="s">
        <v>8144</v>
      </c>
      <c r="J1736" t="s">
        <v>6911</v>
      </c>
      <c r="K1736" t="s">
        <v>495</v>
      </c>
      <c r="M1736">
        <v>64800</v>
      </c>
      <c r="N1736">
        <v>0.96</v>
      </c>
      <c r="O1736">
        <v>62.21</v>
      </c>
      <c r="Q1736" t="s">
        <v>2631</v>
      </c>
      <c r="R1736" s="2">
        <v>44927</v>
      </c>
      <c r="S1736">
        <v>5510</v>
      </c>
      <c r="T1736" s="2">
        <v>44562</v>
      </c>
      <c r="U1736" t="s">
        <v>6990</v>
      </c>
      <c r="V1736" t="s">
        <v>6991</v>
      </c>
      <c r="W1736">
        <v>0</v>
      </c>
      <c r="Y1736">
        <v>204</v>
      </c>
      <c r="Z1736" s="2">
        <v>44194</v>
      </c>
      <c r="AE1736" t="s">
        <v>8144</v>
      </c>
      <c r="AF1736" t="s">
        <v>20</v>
      </c>
      <c r="AG1736" t="s">
        <v>21</v>
      </c>
      <c r="AH1736">
        <v>6086</v>
      </c>
      <c r="AI1736">
        <v>1</v>
      </c>
      <c r="AJ1736">
        <v>5535</v>
      </c>
      <c r="AO1736" t="s">
        <v>8143</v>
      </c>
      <c r="AS1736" t="s">
        <v>26</v>
      </c>
      <c r="AT1736">
        <v>120</v>
      </c>
      <c r="AU1736">
        <v>6086</v>
      </c>
      <c r="AV1736">
        <v>6086</v>
      </c>
      <c r="AW1736">
        <v>6086</v>
      </c>
      <c r="AX1736">
        <v>1</v>
      </c>
      <c r="AY1736">
        <v>2</v>
      </c>
      <c r="AZ1736">
        <v>400</v>
      </c>
      <c r="BB1736">
        <v>748</v>
      </c>
      <c r="BD1736">
        <v>120</v>
      </c>
      <c r="BE1736" t="s">
        <v>3298</v>
      </c>
      <c r="BF1736" t="s">
        <v>3298</v>
      </c>
      <c r="BG1736" t="s">
        <v>31</v>
      </c>
      <c r="BK1736" t="s">
        <v>31</v>
      </c>
      <c r="BL1736" t="s">
        <v>31</v>
      </c>
      <c r="BM1736" s="2">
        <v>44194</v>
      </c>
    </row>
    <row r="1737" spans="1:65">
      <c r="A1737">
        <v>109949</v>
      </c>
      <c r="B1737">
        <v>56551</v>
      </c>
      <c r="C1737" t="s">
        <v>1908</v>
      </c>
      <c r="D1737">
        <v>6551</v>
      </c>
      <c r="E1737" t="s">
        <v>1908</v>
      </c>
      <c r="F1737" t="s">
        <v>8589</v>
      </c>
      <c r="G1737">
        <v>18</v>
      </c>
      <c r="I1737" t="s">
        <v>8590</v>
      </c>
      <c r="J1737" t="s">
        <v>6883</v>
      </c>
      <c r="K1737" t="s">
        <v>397</v>
      </c>
      <c r="M1737">
        <v>3980200</v>
      </c>
      <c r="N1737">
        <v>1.1000000000000001</v>
      </c>
      <c r="O1737">
        <v>4378.22</v>
      </c>
      <c r="Q1737" t="s">
        <v>3013</v>
      </c>
      <c r="R1737" s="2">
        <v>44927</v>
      </c>
      <c r="S1737">
        <v>5510</v>
      </c>
      <c r="T1737" s="2">
        <v>44562</v>
      </c>
      <c r="U1737" t="s">
        <v>6990</v>
      </c>
      <c r="V1737" t="s">
        <v>6991</v>
      </c>
      <c r="W1737">
        <v>0</v>
      </c>
      <c r="Y1737">
        <v>204</v>
      </c>
      <c r="Z1737" s="2">
        <v>43307</v>
      </c>
      <c r="AE1737" t="s">
        <v>8590</v>
      </c>
      <c r="AF1737" t="s">
        <v>20</v>
      </c>
      <c r="AG1737" t="s">
        <v>21</v>
      </c>
      <c r="AH1737">
        <v>6087</v>
      </c>
      <c r="AI1737">
        <v>1</v>
      </c>
      <c r="AJ1737">
        <v>5540</v>
      </c>
      <c r="AO1737" t="s">
        <v>8589</v>
      </c>
      <c r="AS1737" t="s">
        <v>26</v>
      </c>
      <c r="AU1737">
        <v>6087</v>
      </c>
      <c r="AV1737">
        <v>6087</v>
      </c>
      <c r="AW1737">
        <v>6087</v>
      </c>
      <c r="AX1737">
        <v>1</v>
      </c>
      <c r="AY1737">
        <v>1</v>
      </c>
      <c r="AZ1737">
        <v>400</v>
      </c>
      <c r="BB1737">
        <v>748</v>
      </c>
      <c r="BE1737" t="s">
        <v>3016</v>
      </c>
      <c r="BF1737" t="s">
        <v>3016</v>
      </c>
      <c r="BG1737" t="s">
        <v>32</v>
      </c>
      <c r="BH1737" t="s">
        <v>645</v>
      </c>
      <c r="BK1737" t="s">
        <v>31</v>
      </c>
      <c r="BL1737" t="s">
        <v>31</v>
      </c>
      <c r="BM1737" s="2">
        <v>43307</v>
      </c>
    </row>
    <row r="1738" spans="1:65">
      <c r="A1738">
        <v>112373</v>
      </c>
      <c r="B1738">
        <v>56551</v>
      </c>
      <c r="C1738" t="s">
        <v>1908</v>
      </c>
      <c r="D1738">
        <v>6551</v>
      </c>
      <c r="E1738" t="s">
        <v>1908</v>
      </c>
      <c r="F1738" t="s">
        <v>8591</v>
      </c>
      <c r="G1738">
        <v>1</v>
      </c>
      <c r="I1738" t="s">
        <v>8592</v>
      </c>
      <c r="J1738" t="s">
        <v>6883</v>
      </c>
      <c r="K1738" t="s">
        <v>495</v>
      </c>
      <c r="M1738">
        <v>352600</v>
      </c>
      <c r="N1738">
        <v>1.1000000000000001</v>
      </c>
      <c r="O1738">
        <v>387.86</v>
      </c>
      <c r="Q1738" t="s">
        <v>3300</v>
      </c>
      <c r="R1738" s="2">
        <v>44927</v>
      </c>
      <c r="S1738">
        <v>5510</v>
      </c>
      <c r="T1738" s="2">
        <v>44562</v>
      </c>
      <c r="U1738" t="s">
        <v>6990</v>
      </c>
      <c r="V1738" t="s">
        <v>6991</v>
      </c>
      <c r="W1738">
        <v>0</v>
      </c>
      <c r="Y1738">
        <v>204</v>
      </c>
      <c r="Z1738" s="2">
        <v>44378</v>
      </c>
      <c r="AE1738" t="s">
        <v>8592</v>
      </c>
      <c r="AF1738" t="s">
        <v>20</v>
      </c>
      <c r="AG1738" t="s">
        <v>21</v>
      </c>
      <c r="AH1738">
        <v>6088</v>
      </c>
      <c r="AI1738">
        <v>1</v>
      </c>
      <c r="AJ1738">
        <v>5540</v>
      </c>
      <c r="AO1738" t="s">
        <v>8591</v>
      </c>
      <c r="AS1738" t="s">
        <v>26</v>
      </c>
      <c r="AU1738">
        <v>6088</v>
      </c>
      <c r="AV1738">
        <v>6088</v>
      </c>
      <c r="AW1738">
        <v>6088</v>
      </c>
      <c r="AX1738">
        <v>1</v>
      </c>
      <c r="AY1738">
        <v>1</v>
      </c>
      <c r="AZ1738">
        <v>400</v>
      </c>
      <c r="BB1738">
        <v>748</v>
      </c>
      <c r="BE1738" t="s">
        <v>3303</v>
      </c>
      <c r="BF1738" t="s">
        <v>3303</v>
      </c>
      <c r="BG1738" t="s">
        <v>31</v>
      </c>
      <c r="BK1738" t="s">
        <v>31</v>
      </c>
      <c r="BL1738" t="s">
        <v>31</v>
      </c>
      <c r="BM1738" s="2">
        <v>44378</v>
      </c>
    </row>
    <row r="1739" spans="1:65">
      <c r="A1739">
        <v>112409</v>
      </c>
      <c r="B1739">
        <v>56551</v>
      </c>
      <c r="C1739" t="s">
        <v>1908</v>
      </c>
      <c r="D1739">
        <v>6551</v>
      </c>
      <c r="E1739" t="s">
        <v>1908</v>
      </c>
      <c r="F1739" t="s">
        <v>7402</v>
      </c>
      <c r="G1739">
        <v>4</v>
      </c>
      <c r="I1739" t="s">
        <v>7403</v>
      </c>
      <c r="J1739" t="s">
        <v>6883</v>
      </c>
      <c r="K1739" t="s">
        <v>325</v>
      </c>
      <c r="M1739">
        <v>526200</v>
      </c>
      <c r="N1739">
        <v>1.1000000000000001</v>
      </c>
      <c r="O1739">
        <v>578.82000000000005</v>
      </c>
      <c r="Q1739" t="s">
        <v>3305</v>
      </c>
      <c r="R1739" s="2">
        <v>44927</v>
      </c>
      <c r="S1739">
        <v>5510</v>
      </c>
      <c r="T1739" s="2">
        <v>44562</v>
      </c>
      <c r="U1739" t="s">
        <v>6990</v>
      </c>
      <c r="V1739" t="s">
        <v>6991</v>
      </c>
      <c r="W1739">
        <v>0</v>
      </c>
      <c r="Y1739">
        <v>204</v>
      </c>
      <c r="Z1739" s="2">
        <v>44197</v>
      </c>
      <c r="AD1739">
        <v>4555</v>
      </c>
      <c r="AE1739" t="s">
        <v>7403</v>
      </c>
      <c r="AF1739" t="s">
        <v>20</v>
      </c>
      <c r="AG1739" t="s">
        <v>21</v>
      </c>
      <c r="AH1739">
        <v>6089</v>
      </c>
      <c r="AI1739">
        <v>1</v>
      </c>
      <c r="AJ1739">
        <v>5540</v>
      </c>
      <c r="AO1739" t="s">
        <v>7402</v>
      </c>
      <c r="AS1739" t="s">
        <v>26</v>
      </c>
      <c r="AU1739">
        <v>6089</v>
      </c>
      <c r="AV1739">
        <v>6089</v>
      </c>
      <c r="AW1739">
        <v>6089</v>
      </c>
      <c r="AX1739">
        <v>1</v>
      </c>
      <c r="AY1739">
        <v>1</v>
      </c>
      <c r="AZ1739">
        <v>400</v>
      </c>
      <c r="BB1739">
        <v>748</v>
      </c>
      <c r="BG1739" t="s">
        <v>31</v>
      </c>
      <c r="BK1739" t="s">
        <v>31</v>
      </c>
      <c r="BL1739" t="s">
        <v>31</v>
      </c>
      <c r="BM1739" s="2">
        <v>44197</v>
      </c>
    </row>
    <row r="1740" spans="1:65">
      <c r="A1740">
        <v>112409</v>
      </c>
      <c r="B1740">
        <v>56551</v>
      </c>
      <c r="C1740" t="s">
        <v>1908</v>
      </c>
      <c r="D1740">
        <v>6551</v>
      </c>
      <c r="E1740" t="s">
        <v>1908</v>
      </c>
      <c r="F1740" t="s">
        <v>7402</v>
      </c>
      <c r="G1740">
        <v>4</v>
      </c>
      <c r="I1740" t="s">
        <v>7403</v>
      </c>
      <c r="J1740" t="s">
        <v>6877</v>
      </c>
      <c r="K1740" t="s">
        <v>325</v>
      </c>
      <c r="M1740">
        <v>36600</v>
      </c>
      <c r="N1740">
        <v>1.1000000000000001</v>
      </c>
      <c r="O1740">
        <v>40.26</v>
      </c>
      <c r="Q1740" t="s">
        <v>3305</v>
      </c>
      <c r="R1740" s="2">
        <v>44927</v>
      </c>
      <c r="S1740">
        <v>5510</v>
      </c>
      <c r="T1740" s="2">
        <v>44562</v>
      </c>
      <c r="U1740" t="s">
        <v>6990</v>
      </c>
      <c r="V1740" t="s">
        <v>6991</v>
      </c>
      <c r="W1740">
        <v>0</v>
      </c>
      <c r="Y1740">
        <v>204</v>
      </c>
      <c r="Z1740" s="2">
        <v>44197</v>
      </c>
      <c r="AD1740">
        <v>4555</v>
      </c>
      <c r="AE1740" t="s">
        <v>7403</v>
      </c>
      <c r="AF1740" t="s">
        <v>20</v>
      </c>
      <c r="AG1740" t="s">
        <v>21</v>
      </c>
      <c r="AH1740">
        <v>6089</v>
      </c>
      <c r="AI1740">
        <v>1</v>
      </c>
      <c r="AJ1740">
        <v>5541</v>
      </c>
      <c r="AO1740" t="s">
        <v>7402</v>
      </c>
      <c r="AS1740" t="s">
        <v>26</v>
      </c>
      <c r="AU1740">
        <v>6089</v>
      </c>
      <c r="AV1740">
        <v>6089</v>
      </c>
      <c r="AW1740">
        <v>6089</v>
      </c>
      <c r="AX1740">
        <v>2</v>
      </c>
      <c r="AY1740">
        <v>2</v>
      </c>
      <c r="AZ1740">
        <v>400</v>
      </c>
      <c r="BB1740">
        <v>748</v>
      </c>
      <c r="BG1740" t="s">
        <v>31</v>
      </c>
      <c r="BK1740" t="s">
        <v>31</v>
      </c>
      <c r="BL1740" t="s">
        <v>31</v>
      </c>
      <c r="BM1740" s="2">
        <v>44197</v>
      </c>
    </row>
    <row r="1741" spans="1:65">
      <c r="A1741">
        <v>112485</v>
      </c>
      <c r="B1741">
        <v>56551</v>
      </c>
      <c r="C1741" t="s">
        <v>1908</v>
      </c>
      <c r="D1741">
        <v>6551</v>
      </c>
      <c r="E1741" t="s">
        <v>1908</v>
      </c>
      <c r="F1741" t="s">
        <v>7758</v>
      </c>
      <c r="G1741">
        <v>6</v>
      </c>
      <c r="I1741" t="s">
        <v>7759</v>
      </c>
      <c r="J1741" t="s">
        <v>6883</v>
      </c>
      <c r="K1741" t="s">
        <v>1528</v>
      </c>
      <c r="M1741">
        <v>1442900</v>
      </c>
      <c r="N1741">
        <v>1.1000000000000001</v>
      </c>
      <c r="O1741">
        <v>1587.19</v>
      </c>
      <c r="Q1741" t="s">
        <v>3308</v>
      </c>
      <c r="R1741" s="2">
        <v>44927</v>
      </c>
      <c r="S1741">
        <v>5510</v>
      </c>
      <c r="T1741" s="2">
        <v>44562</v>
      </c>
      <c r="U1741" t="s">
        <v>6990</v>
      </c>
      <c r="V1741" t="s">
        <v>6991</v>
      </c>
      <c r="W1741">
        <v>0</v>
      </c>
      <c r="Y1741">
        <v>204</v>
      </c>
      <c r="Z1741" s="2">
        <v>44330</v>
      </c>
      <c r="AE1741" t="s">
        <v>7759</v>
      </c>
      <c r="AF1741" t="s">
        <v>20</v>
      </c>
      <c r="AG1741" t="s">
        <v>21</v>
      </c>
      <c r="AH1741">
        <v>6090</v>
      </c>
      <c r="AI1741">
        <v>1</v>
      </c>
      <c r="AJ1741">
        <v>5540</v>
      </c>
      <c r="AO1741" t="s">
        <v>8593</v>
      </c>
      <c r="AS1741" t="s">
        <v>26</v>
      </c>
      <c r="AT1741">
        <v>662</v>
      </c>
      <c r="AU1741">
        <v>6090</v>
      </c>
      <c r="AV1741">
        <v>6090</v>
      </c>
      <c r="AW1741">
        <v>6090</v>
      </c>
      <c r="AX1741">
        <v>1</v>
      </c>
      <c r="AY1741">
        <v>1</v>
      </c>
      <c r="AZ1741">
        <v>400</v>
      </c>
      <c r="BB1741">
        <v>748</v>
      </c>
      <c r="BD1741">
        <v>662</v>
      </c>
      <c r="BE1741" t="s">
        <v>3310</v>
      </c>
      <c r="BF1741" t="s">
        <v>3310</v>
      </c>
      <c r="BG1741" t="s">
        <v>31</v>
      </c>
      <c r="BK1741" t="s">
        <v>31</v>
      </c>
      <c r="BL1741" t="s">
        <v>31</v>
      </c>
      <c r="BM1741" s="2">
        <v>44330</v>
      </c>
    </row>
    <row r="1742" spans="1:65">
      <c r="A1742">
        <v>112486</v>
      </c>
      <c r="B1742">
        <v>56551</v>
      </c>
      <c r="C1742" t="s">
        <v>1908</v>
      </c>
      <c r="D1742">
        <v>6551</v>
      </c>
      <c r="E1742" t="s">
        <v>1908</v>
      </c>
      <c r="F1742" t="s">
        <v>7774</v>
      </c>
      <c r="G1742">
        <v>4</v>
      </c>
      <c r="H1742" t="e">
        <f>-A</f>
        <v>#NAME?</v>
      </c>
      <c r="I1742" t="s">
        <v>7775</v>
      </c>
      <c r="J1742" t="s">
        <v>6883</v>
      </c>
      <c r="K1742" t="s">
        <v>1601</v>
      </c>
      <c r="M1742">
        <v>2369100</v>
      </c>
      <c r="N1742">
        <v>1.1000000000000001</v>
      </c>
      <c r="O1742">
        <v>2606.0100000000002</v>
      </c>
      <c r="Q1742" t="s">
        <v>2265</v>
      </c>
      <c r="R1742" s="2">
        <v>44927</v>
      </c>
      <c r="S1742">
        <v>5510</v>
      </c>
      <c r="T1742" s="2">
        <v>44562</v>
      </c>
      <c r="U1742" t="s">
        <v>6990</v>
      </c>
      <c r="V1742" t="s">
        <v>6991</v>
      </c>
      <c r="W1742">
        <v>0</v>
      </c>
      <c r="Y1742">
        <v>204</v>
      </c>
      <c r="Z1742" s="2">
        <v>44348</v>
      </c>
      <c r="AE1742" t="s">
        <v>7775</v>
      </c>
      <c r="AF1742" t="s">
        <v>20</v>
      </c>
      <c r="AG1742" t="s">
        <v>21</v>
      </c>
      <c r="AH1742">
        <v>6091</v>
      </c>
      <c r="AI1742">
        <v>1</v>
      </c>
      <c r="AJ1742">
        <v>5540</v>
      </c>
      <c r="AO1742" t="s">
        <v>7774</v>
      </c>
      <c r="AS1742" t="s">
        <v>26</v>
      </c>
      <c r="AU1742">
        <v>6091</v>
      </c>
      <c r="AV1742">
        <v>6091</v>
      </c>
      <c r="AW1742">
        <v>6091</v>
      </c>
      <c r="AX1742">
        <v>1</v>
      </c>
      <c r="AY1742">
        <v>1</v>
      </c>
      <c r="AZ1742">
        <v>400</v>
      </c>
      <c r="BB1742">
        <v>748</v>
      </c>
      <c r="BE1742" t="s">
        <v>3313</v>
      </c>
      <c r="BF1742" t="s">
        <v>3313</v>
      </c>
      <c r="BG1742" t="s">
        <v>31</v>
      </c>
      <c r="BK1742" t="s">
        <v>31</v>
      </c>
      <c r="BL1742" t="s">
        <v>31</v>
      </c>
      <c r="BM1742" s="2">
        <v>44348</v>
      </c>
    </row>
    <row r="1743" spans="1:65">
      <c r="A1743">
        <v>112487</v>
      </c>
      <c r="B1743">
        <v>56551</v>
      </c>
      <c r="C1743" t="s">
        <v>1908</v>
      </c>
      <c r="D1743">
        <v>6551</v>
      </c>
      <c r="E1743" t="s">
        <v>1908</v>
      </c>
      <c r="F1743" t="s">
        <v>7501</v>
      </c>
      <c r="G1743">
        <v>1</v>
      </c>
      <c r="H1743" t="s">
        <v>6895</v>
      </c>
      <c r="I1743" t="s">
        <v>7502</v>
      </c>
      <c r="J1743" t="s">
        <v>6883</v>
      </c>
      <c r="K1743" t="s">
        <v>43</v>
      </c>
      <c r="M1743">
        <v>1261900</v>
      </c>
      <c r="N1743">
        <v>1.1000000000000001</v>
      </c>
      <c r="O1743">
        <v>1388.09</v>
      </c>
      <c r="Q1743" t="s">
        <v>3315</v>
      </c>
      <c r="R1743" s="2">
        <v>44927</v>
      </c>
      <c r="S1743">
        <v>5510</v>
      </c>
      <c r="T1743" s="2">
        <v>44562</v>
      </c>
      <c r="U1743" t="s">
        <v>6990</v>
      </c>
      <c r="V1743" t="s">
        <v>6991</v>
      </c>
      <c r="W1743">
        <v>0</v>
      </c>
      <c r="Y1743">
        <v>204</v>
      </c>
      <c r="Z1743" s="2">
        <v>44330</v>
      </c>
      <c r="AE1743" t="s">
        <v>7502</v>
      </c>
      <c r="AF1743" t="s">
        <v>20</v>
      </c>
      <c r="AG1743" t="s">
        <v>21</v>
      </c>
      <c r="AH1743">
        <v>6092</v>
      </c>
      <c r="AI1743">
        <v>1</v>
      </c>
      <c r="AJ1743">
        <v>5540</v>
      </c>
      <c r="AO1743" t="s">
        <v>7501</v>
      </c>
      <c r="AS1743" t="s">
        <v>26</v>
      </c>
      <c r="AT1743">
        <v>540</v>
      </c>
      <c r="AU1743">
        <v>6092</v>
      </c>
      <c r="AV1743">
        <v>6092</v>
      </c>
      <c r="AW1743">
        <v>6092</v>
      </c>
      <c r="AX1743">
        <v>1</v>
      </c>
      <c r="AY1743">
        <v>1</v>
      </c>
      <c r="AZ1743">
        <v>400</v>
      </c>
      <c r="BB1743">
        <v>748</v>
      </c>
      <c r="BD1743">
        <v>540</v>
      </c>
      <c r="BE1743" t="s">
        <v>3317</v>
      </c>
      <c r="BF1743" t="s">
        <v>3317</v>
      </c>
      <c r="BK1743" t="s">
        <v>31</v>
      </c>
      <c r="BL1743" t="s">
        <v>31</v>
      </c>
      <c r="BM1743" s="2">
        <v>44330</v>
      </c>
    </row>
    <row r="1744" spans="1:65">
      <c r="A1744">
        <v>112488</v>
      </c>
      <c r="B1744">
        <v>56551</v>
      </c>
      <c r="C1744" t="s">
        <v>1908</v>
      </c>
      <c r="D1744">
        <v>6551</v>
      </c>
      <c r="E1744" t="s">
        <v>1908</v>
      </c>
      <c r="F1744" t="s">
        <v>8594</v>
      </c>
      <c r="G1744">
        <v>14</v>
      </c>
      <c r="I1744" t="s">
        <v>8595</v>
      </c>
      <c r="J1744" t="s">
        <v>6883</v>
      </c>
      <c r="K1744" t="s">
        <v>1528</v>
      </c>
      <c r="M1744">
        <v>422200</v>
      </c>
      <c r="N1744">
        <v>1.1000000000000001</v>
      </c>
      <c r="O1744">
        <v>464.42</v>
      </c>
      <c r="Q1744" t="s">
        <v>3319</v>
      </c>
      <c r="R1744" s="2">
        <v>44927</v>
      </c>
      <c r="S1744">
        <v>5510</v>
      </c>
      <c r="T1744" s="2">
        <v>44562</v>
      </c>
      <c r="U1744" t="s">
        <v>6990</v>
      </c>
      <c r="V1744" t="s">
        <v>6991</v>
      </c>
      <c r="W1744">
        <v>0</v>
      </c>
      <c r="Y1744">
        <v>204</v>
      </c>
      <c r="Z1744" s="2">
        <v>44330</v>
      </c>
      <c r="AE1744" t="s">
        <v>8595</v>
      </c>
      <c r="AF1744" t="s">
        <v>20</v>
      </c>
      <c r="AG1744" t="s">
        <v>21</v>
      </c>
      <c r="AH1744">
        <v>6093</v>
      </c>
      <c r="AI1744">
        <v>1</v>
      </c>
      <c r="AJ1744">
        <v>5540</v>
      </c>
      <c r="AO1744" t="s">
        <v>8594</v>
      </c>
      <c r="AS1744" t="s">
        <v>26</v>
      </c>
      <c r="AT1744">
        <v>186</v>
      </c>
      <c r="AU1744">
        <v>6093</v>
      </c>
      <c r="AV1744">
        <v>6093</v>
      </c>
      <c r="AW1744">
        <v>6093</v>
      </c>
      <c r="AX1744">
        <v>1</v>
      </c>
      <c r="AY1744">
        <v>1</v>
      </c>
      <c r="AZ1744">
        <v>400</v>
      </c>
      <c r="BB1744">
        <v>748</v>
      </c>
      <c r="BD1744">
        <v>186</v>
      </c>
      <c r="BE1744" t="s">
        <v>3322</v>
      </c>
      <c r="BF1744" t="s">
        <v>3322</v>
      </c>
      <c r="BG1744" t="s">
        <v>31</v>
      </c>
      <c r="BK1744" t="s">
        <v>31</v>
      </c>
      <c r="BL1744" t="s">
        <v>31</v>
      </c>
      <c r="BM1744" s="2">
        <v>44330</v>
      </c>
    </row>
    <row r="1745" spans="1:65">
      <c r="A1745">
        <v>112489</v>
      </c>
      <c r="B1745">
        <v>56551</v>
      </c>
      <c r="C1745" t="s">
        <v>1908</v>
      </c>
      <c r="D1745">
        <v>6551</v>
      </c>
      <c r="E1745" t="s">
        <v>1908</v>
      </c>
      <c r="F1745" t="s">
        <v>8564</v>
      </c>
      <c r="G1745">
        <v>7</v>
      </c>
      <c r="H1745" t="s">
        <v>6895</v>
      </c>
      <c r="I1745" t="s">
        <v>8565</v>
      </c>
      <c r="J1745" t="s">
        <v>6883</v>
      </c>
      <c r="K1745" t="s">
        <v>43</v>
      </c>
      <c r="M1745">
        <v>476700</v>
      </c>
      <c r="N1745">
        <v>1.1000000000000001</v>
      </c>
      <c r="O1745">
        <v>524.37</v>
      </c>
      <c r="Q1745" t="s">
        <v>3089</v>
      </c>
      <c r="R1745" s="2">
        <v>44927</v>
      </c>
      <c r="S1745">
        <v>5510</v>
      </c>
      <c r="T1745" s="2">
        <v>44562</v>
      </c>
      <c r="U1745" t="s">
        <v>6990</v>
      </c>
      <c r="V1745" t="s">
        <v>6991</v>
      </c>
      <c r="W1745">
        <v>0</v>
      </c>
      <c r="Y1745">
        <v>204</v>
      </c>
      <c r="Z1745" s="2">
        <v>44330</v>
      </c>
      <c r="AE1745" t="s">
        <v>8565</v>
      </c>
      <c r="AF1745" t="s">
        <v>20</v>
      </c>
      <c r="AG1745" t="s">
        <v>21</v>
      </c>
      <c r="AH1745">
        <v>6094</v>
      </c>
      <c r="AI1745">
        <v>1</v>
      </c>
      <c r="AJ1745">
        <v>5540</v>
      </c>
      <c r="AO1745" t="s">
        <v>8564</v>
      </c>
      <c r="AS1745" t="s">
        <v>26</v>
      </c>
      <c r="AT1745">
        <v>210</v>
      </c>
      <c r="AU1745">
        <v>6094</v>
      </c>
      <c r="AV1745">
        <v>6094</v>
      </c>
      <c r="AW1745">
        <v>6094</v>
      </c>
      <c r="AX1745">
        <v>1</v>
      </c>
      <c r="AY1745">
        <v>1</v>
      </c>
      <c r="AZ1745">
        <v>400</v>
      </c>
      <c r="BB1745">
        <v>748</v>
      </c>
      <c r="BD1745">
        <v>210</v>
      </c>
      <c r="BE1745" t="s">
        <v>235</v>
      </c>
      <c r="BF1745" t="s">
        <v>235</v>
      </c>
      <c r="BG1745" t="s">
        <v>31</v>
      </c>
      <c r="BK1745" t="s">
        <v>31</v>
      </c>
      <c r="BL1745" t="s">
        <v>31</v>
      </c>
      <c r="BM1745" s="2">
        <v>44330</v>
      </c>
    </row>
    <row r="1746" spans="1:65">
      <c r="A1746">
        <v>112499</v>
      </c>
      <c r="B1746">
        <v>56551</v>
      </c>
      <c r="C1746" t="s">
        <v>1908</v>
      </c>
      <c r="D1746">
        <v>6551</v>
      </c>
      <c r="E1746" t="s">
        <v>1908</v>
      </c>
      <c r="F1746" t="s">
        <v>7202</v>
      </c>
      <c r="G1746">
        <v>75</v>
      </c>
      <c r="I1746" t="s">
        <v>7513</v>
      </c>
      <c r="J1746" t="s">
        <v>6883</v>
      </c>
      <c r="K1746" t="s">
        <v>43</v>
      </c>
      <c r="M1746">
        <v>126200</v>
      </c>
      <c r="N1746">
        <v>1.1000000000000001</v>
      </c>
      <c r="O1746">
        <v>138.82</v>
      </c>
      <c r="Q1746" t="s">
        <v>2552</v>
      </c>
      <c r="R1746" s="2">
        <v>44927</v>
      </c>
      <c r="S1746">
        <v>5510</v>
      </c>
      <c r="T1746" s="2">
        <v>44562</v>
      </c>
      <c r="U1746" t="s">
        <v>6990</v>
      </c>
      <c r="V1746" t="s">
        <v>6991</v>
      </c>
      <c r="W1746">
        <v>0</v>
      </c>
      <c r="Y1746">
        <v>204</v>
      </c>
      <c r="Z1746" s="2">
        <v>44330</v>
      </c>
      <c r="AC1746" s="2">
        <v>46653</v>
      </c>
      <c r="AE1746" t="s">
        <v>7513</v>
      </c>
      <c r="AF1746" t="s">
        <v>20</v>
      </c>
      <c r="AG1746" t="s">
        <v>21</v>
      </c>
      <c r="AH1746">
        <v>6095</v>
      </c>
      <c r="AI1746">
        <v>1</v>
      </c>
      <c r="AJ1746">
        <v>5540</v>
      </c>
      <c r="AO1746" t="s">
        <v>7202</v>
      </c>
      <c r="AS1746" t="s">
        <v>26</v>
      </c>
      <c r="AT1746">
        <v>160</v>
      </c>
      <c r="AU1746">
        <v>6095</v>
      </c>
      <c r="AV1746">
        <v>6095</v>
      </c>
      <c r="AW1746">
        <v>6095</v>
      </c>
      <c r="AX1746">
        <v>1</v>
      </c>
      <c r="AY1746">
        <v>1</v>
      </c>
      <c r="AZ1746">
        <v>400</v>
      </c>
      <c r="BB1746">
        <v>748</v>
      </c>
      <c r="BD1746">
        <v>160</v>
      </c>
      <c r="BE1746" t="s">
        <v>3327</v>
      </c>
      <c r="BF1746" t="s">
        <v>3327</v>
      </c>
      <c r="BG1746" t="s">
        <v>31</v>
      </c>
      <c r="BK1746" t="s">
        <v>31</v>
      </c>
      <c r="BL1746" t="s">
        <v>31</v>
      </c>
      <c r="BM1746" s="2">
        <v>44330</v>
      </c>
    </row>
    <row r="1747" spans="1:65">
      <c r="A1747">
        <v>112500</v>
      </c>
      <c r="B1747">
        <v>56551</v>
      </c>
      <c r="C1747" t="s">
        <v>1908</v>
      </c>
      <c r="D1747">
        <v>6551</v>
      </c>
      <c r="E1747" t="s">
        <v>1908</v>
      </c>
      <c r="F1747" t="s">
        <v>7202</v>
      </c>
      <c r="G1747">
        <v>76</v>
      </c>
      <c r="H1747" t="s">
        <v>7277</v>
      </c>
      <c r="I1747" t="s">
        <v>7203</v>
      </c>
      <c r="J1747" t="s">
        <v>6883</v>
      </c>
      <c r="K1747" t="s">
        <v>43</v>
      </c>
      <c r="M1747">
        <v>452200</v>
      </c>
      <c r="N1747">
        <v>1.1000000000000001</v>
      </c>
      <c r="O1747">
        <v>497.42</v>
      </c>
      <c r="Q1747" t="s">
        <v>2552</v>
      </c>
      <c r="R1747" s="2">
        <v>44927</v>
      </c>
      <c r="S1747">
        <v>5510</v>
      </c>
      <c r="T1747" s="2">
        <v>44562</v>
      </c>
      <c r="U1747" t="s">
        <v>6990</v>
      </c>
      <c r="V1747" t="s">
        <v>6991</v>
      </c>
      <c r="W1747">
        <v>0</v>
      </c>
      <c r="Y1747">
        <v>204</v>
      </c>
      <c r="Z1747" s="2">
        <v>44330</v>
      </c>
      <c r="AC1747" s="2">
        <v>46653</v>
      </c>
      <c r="AE1747" t="s">
        <v>7203</v>
      </c>
      <c r="AF1747" t="s">
        <v>20</v>
      </c>
      <c r="AG1747" t="s">
        <v>21</v>
      </c>
      <c r="AH1747">
        <v>6096</v>
      </c>
      <c r="AI1747">
        <v>1</v>
      </c>
      <c r="AJ1747">
        <v>5540</v>
      </c>
      <c r="AO1747" t="s">
        <v>7202</v>
      </c>
      <c r="AS1747" t="s">
        <v>26</v>
      </c>
      <c r="AT1747">
        <v>183</v>
      </c>
      <c r="AU1747">
        <v>6096</v>
      </c>
      <c r="AV1747">
        <v>6096</v>
      </c>
      <c r="AW1747">
        <v>6096</v>
      </c>
      <c r="AX1747">
        <v>1</v>
      </c>
      <c r="AY1747">
        <v>1</v>
      </c>
      <c r="AZ1747">
        <v>400</v>
      </c>
      <c r="BB1747">
        <v>748</v>
      </c>
      <c r="BD1747">
        <v>183</v>
      </c>
      <c r="BE1747" t="s">
        <v>3330</v>
      </c>
      <c r="BF1747" t="s">
        <v>3330</v>
      </c>
      <c r="BG1747" t="s">
        <v>32</v>
      </c>
      <c r="BH1747" t="s">
        <v>34</v>
      </c>
      <c r="BK1747" t="s">
        <v>31</v>
      </c>
      <c r="BL1747" t="s">
        <v>31</v>
      </c>
      <c r="BM1747" s="2">
        <v>44330</v>
      </c>
    </row>
    <row r="1748" spans="1:65">
      <c r="A1748">
        <v>109871</v>
      </c>
      <c r="B1748">
        <v>56551</v>
      </c>
      <c r="C1748" t="s">
        <v>1908</v>
      </c>
      <c r="D1748">
        <v>6551</v>
      </c>
      <c r="E1748" t="s">
        <v>1908</v>
      </c>
      <c r="F1748" t="s">
        <v>7016</v>
      </c>
      <c r="G1748">
        <v>1045</v>
      </c>
      <c r="I1748" t="s">
        <v>8596</v>
      </c>
      <c r="J1748" t="s">
        <v>6883</v>
      </c>
      <c r="K1748" t="s">
        <v>1485</v>
      </c>
      <c r="M1748">
        <v>173400</v>
      </c>
      <c r="N1748">
        <v>1.1000000000000001</v>
      </c>
      <c r="O1748">
        <v>190.74</v>
      </c>
      <c r="Q1748" t="s">
        <v>3000</v>
      </c>
      <c r="R1748" s="2">
        <v>44927</v>
      </c>
      <c r="S1748">
        <v>5510</v>
      </c>
      <c r="T1748" s="2">
        <v>44562</v>
      </c>
      <c r="U1748" t="s">
        <v>6990</v>
      </c>
      <c r="V1748" t="s">
        <v>6991</v>
      </c>
      <c r="W1748">
        <v>0</v>
      </c>
      <c r="Y1748">
        <v>204</v>
      </c>
      <c r="Z1748" s="2">
        <v>43101</v>
      </c>
      <c r="AD1748" t="s">
        <v>3003</v>
      </c>
      <c r="AF1748" t="s">
        <v>20</v>
      </c>
      <c r="AG1748" t="s">
        <v>21</v>
      </c>
      <c r="AH1748">
        <v>6097</v>
      </c>
      <c r="AI1748">
        <v>1</v>
      </c>
      <c r="AJ1748">
        <v>5540</v>
      </c>
      <c r="AO1748" t="s">
        <v>3001</v>
      </c>
      <c r="AP1748" t="s">
        <v>8597</v>
      </c>
      <c r="AQ1748" t="s">
        <v>7063</v>
      </c>
      <c r="AR1748" t="s">
        <v>8598</v>
      </c>
      <c r="AS1748" t="s">
        <v>26</v>
      </c>
      <c r="AU1748">
        <v>6097</v>
      </c>
      <c r="AV1748">
        <v>6097</v>
      </c>
      <c r="AW1748">
        <v>6097</v>
      </c>
      <c r="AX1748">
        <v>1</v>
      </c>
      <c r="AY1748">
        <v>1</v>
      </c>
      <c r="AZ1748">
        <v>400</v>
      </c>
      <c r="BB1748">
        <v>748</v>
      </c>
      <c r="BG1748" t="s">
        <v>32</v>
      </c>
      <c r="BH1748" t="s">
        <v>34</v>
      </c>
      <c r="BK1748" t="s">
        <v>31</v>
      </c>
      <c r="BL1748" t="s">
        <v>31</v>
      </c>
      <c r="BM1748" s="2">
        <v>43101</v>
      </c>
    </row>
    <row r="1749" spans="1:65">
      <c r="A1749">
        <v>109871</v>
      </c>
      <c r="B1749">
        <v>56551</v>
      </c>
      <c r="C1749" t="s">
        <v>1908</v>
      </c>
      <c r="D1749">
        <v>6551</v>
      </c>
      <c r="E1749" t="s">
        <v>1908</v>
      </c>
      <c r="F1749" t="s">
        <v>7016</v>
      </c>
      <c r="G1749">
        <v>1045</v>
      </c>
      <c r="I1749" t="s">
        <v>8596</v>
      </c>
      <c r="J1749" t="s">
        <v>6883</v>
      </c>
      <c r="K1749" t="s">
        <v>1485</v>
      </c>
      <c r="M1749">
        <v>27200</v>
      </c>
      <c r="N1749">
        <v>1.1000000000000001</v>
      </c>
      <c r="O1749">
        <v>29.92</v>
      </c>
      <c r="Q1749" t="s">
        <v>3000</v>
      </c>
      <c r="R1749" s="2">
        <v>44927</v>
      </c>
      <c r="S1749">
        <v>5510</v>
      </c>
      <c r="T1749" s="2">
        <v>44562</v>
      </c>
      <c r="U1749" t="s">
        <v>6990</v>
      </c>
      <c r="V1749" t="s">
        <v>6991</v>
      </c>
      <c r="W1749">
        <v>0</v>
      </c>
      <c r="Y1749">
        <v>204</v>
      </c>
      <c r="Z1749" s="2">
        <v>43101</v>
      </c>
      <c r="AD1749" t="s">
        <v>3003</v>
      </c>
      <c r="AF1749" t="s">
        <v>20</v>
      </c>
      <c r="AG1749" t="s">
        <v>21</v>
      </c>
      <c r="AH1749">
        <v>6097</v>
      </c>
      <c r="AI1749">
        <v>1</v>
      </c>
      <c r="AJ1749">
        <v>5540</v>
      </c>
      <c r="AO1749" t="s">
        <v>3001</v>
      </c>
      <c r="AP1749" t="s">
        <v>8597</v>
      </c>
      <c r="AQ1749" t="s">
        <v>7063</v>
      </c>
      <c r="AR1749" t="s">
        <v>8598</v>
      </c>
      <c r="AS1749" t="s">
        <v>26</v>
      </c>
      <c r="AU1749">
        <v>6097</v>
      </c>
      <c r="AV1749">
        <v>6097</v>
      </c>
      <c r="AW1749">
        <v>6097</v>
      </c>
      <c r="AX1749">
        <v>2</v>
      </c>
      <c r="AY1749">
        <v>2</v>
      </c>
      <c r="AZ1749">
        <v>400</v>
      </c>
      <c r="BB1749">
        <v>748</v>
      </c>
      <c r="BG1749" t="s">
        <v>32</v>
      </c>
      <c r="BH1749" t="s">
        <v>34</v>
      </c>
      <c r="BK1749" t="s">
        <v>31</v>
      </c>
      <c r="BL1749" t="s">
        <v>31</v>
      </c>
      <c r="BM1749" s="2">
        <v>43101</v>
      </c>
    </row>
    <row r="1750" spans="1:65">
      <c r="A1750">
        <v>109871</v>
      </c>
      <c r="B1750">
        <v>56551</v>
      </c>
      <c r="C1750" t="s">
        <v>1908</v>
      </c>
      <c r="D1750">
        <v>6551</v>
      </c>
      <c r="E1750" t="s">
        <v>1908</v>
      </c>
      <c r="F1750" t="s">
        <v>7016</v>
      </c>
      <c r="G1750">
        <v>1045</v>
      </c>
      <c r="I1750" t="s">
        <v>8596</v>
      </c>
      <c r="J1750" t="s">
        <v>6883</v>
      </c>
      <c r="K1750" t="s">
        <v>1485</v>
      </c>
      <c r="M1750">
        <v>111100</v>
      </c>
      <c r="N1750">
        <v>1.1000000000000001</v>
      </c>
      <c r="O1750">
        <v>122.21</v>
      </c>
      <c r="Q1750" t="s">
        <v>3000</v>
      </c>
      <c r="R1750" s="2">
        <v>44927</v>
      </c>
      <c r="S1750">
        <v>5510</v>
      </c>
      <c r="T1750" s="2">
        <v>44562</v>
      </c>
      <c r="U1750" t="s">
        <v>6990</v>
      </c>
      <c r="V1750" t="s">
        <v>6991</v>
      </c>
      <c r="W1750">
        <v>0</v>
      </c>
      <c r="Y1750">
        <v>204</v>
      </c>
      <c r="Z1750" s="2">
        <v>43101</v>
      </c>
      <c r="AD1750" t="s">
        <v>3003</v>
      </c>
      <c r="AF1750" t="s">
        <v>20</v>
      </c>
      <c r="AG1750" t="s">
        <v>21</v>
      </c>
      <c r="AH1750">
        <v>6097</v>
      </c>
      <c r="AI1750">
        <v>1</v>
      </c>
      <c r="AJ1750">
        <v>5540</v>
      </c>
      <c r="AO1750" t="s">
        <v>3001</v>
      </c>
      <c r="AP1750" t="s">
        <v>8597</v>
      </c>
      <c r="AQ1750" t="s">
        <v>7063</v>
      </c>
      <c r="AR1750" t="s">
        <v>8598</v>
      </c>
      <c r="AS1750" t="s">
        <v>26</v>
      </c>
      <c r="AU1750">
        <v>6097</v>
      </c>
      <c r="AV1750">
        <v>6097</v>
      </c>
      <c r="AW1750">
        <v>6097</v>
      </c>
      <c r="AX1750">
        <v>3</v>
      </c>
      <c r="AY1750">
        <v>3</v>
      </c>
      <c r="AZ1750">
        <v>400</v>
      </c>
      <c r="BB1750">
        <v>748</v>
      </c>
      <c r="BG1750" t="s">
        <v>32</v>
      </c>
      <c r="BH1750" t="s">
        <v>34</v>
      </c>
      <c r="BK1750" t="s">
        <v>31</v>
      </c>
      <c r="BL1750" t="s">
        <v>31</v>
      </c>
      <c r="BM1750" s="2">
        <v>43101</v>
      </c>
    </row>
    <row r="1751" spans="1:65">
      <c r="A1751">
        <v>109871</v>
      </c>
      <c r="B1751">
        <v>56551</v>
      </c>
      <c r="C1751" t="s">
        <v>1908</v>
      </c>
      <c r="D1751">
        <v>6551</v>
      </c>
      <c r="E1751" t="s">
        <v>1908</v>
      </c>
      <c r="F1751" t="s">
        <v>7016</v>
      </c>
      <c r="G1751">
        <v>1045</v>
      </c>
      <c r="I1751" t="s">
        <v>8596</v>
      </c>
      <c r="J1751" t="s">
        <v>6883</v>
      </c>
      <c r="K1751" t="s">
        <v>1485</v>
      </c>
      <c r="M1751">
        <v>34100</v>
      </c>
      <c r="N1751">
        <v>1.1000000000000001</v>
      </c>
      <c r="O1751">
        <v>37.51</v>
      </c>
      <c r="Q1751" t="s">
        <v>3000</v>
      </c>
      <c r="R1751" s="2">
        <v>44927</v>
      </c>
      <c r="S1751">
        <v>5510</v>
      </c>
      <c r="T1751" s="2">
        <v>44562</v>
      </c>
      <c r="U1751" t="s">
        <v>6990</v>
      </c>
      <c r="V1751" t="s">
        <v>6991</v>
      </c>
      <c r="W1751">
        <v>0</v>
      </c>
      <c r="Y1751">
        <v>204</v>
      </c>
      <c r="Z1751" s="2">
        <v>43101</v>
      </c>
      <c r="AD1751" t="s">
        <v>3003</v>
      </c>
      <c r="AF1751" t="s">
        <v>20</v>
      </c>
      <c r="AG1751" t="s">
        <v>21</v>
      </c>
      <c r="AH1751">
        <v>6097</v>
      </c>
      <c r="AI1751">
        <v>1</v>
      </c>
      <c r="AJ1751">
        <v>5540</v>
      </c>
      <c r="AO1751" t="s">
        <v>3001</v>
      </c>
      <c r="AP1751" t="s">
        <v>8597</v>
      </c>
      <c r="AQ1751" t="s">
        <v>7063</v>
      </c>
      <c r="AR1751" t="s">
        <v>8598</v>
      </c>
      <c r="AS1751" t="s">
        <v>26</v>
      </c>
      <c r="AU1751">
        <v>6097</v>
      </c>
      <c r="AV1751">
        <v>6097</v>
      </c>
      <c r="AW1751">
        <v>6097</v>
      </c>
      <c r="AX1751">
        <v>4</v>
      </c>
      <c r="AY1751">
        <v>4</v>
      </c>
      <c r="AZ1751">
        <v>400</v>
      </c>
      <c r="BB1751">
        <v>748</v>
      </c>
      <c r="BG1751" t="s">
        <v>32</v>
      </c>
      <c r="BH1751" t="s">
        <v>34</v>
      </c>
      <c r="BK1751" t="s">
        <v>31</v>
      </c>
      <c r="BL1751" t="s">
        <v>31</v>
      </c>
      <c r="BM1751" s="2">
        <v>43101</v>
      </c>
    </row>
    <row r="1752" spans="1:65">
      <c r="A1752">
        <v>109871</v>
      </c>
      <c r="B1752">
        <v>56551</v>
      </c>
      <c r="C1752" t="s">
        <v>1908</v>
      </c>
      <c r="D1752">
        <v>6551</v>
      </c>
      <c r="E1752" t="s">
        <v>1908</v>
      </c>
      <c r="F1752" t="s">
        <v>7016</v>
      </c>
      <c r="G1752">
        <v>1045</v>
      </c>
      <c r="I1752" t="s">
        <v>8596</v>
      </c>
      <c r="J1752" t="s">
        <v>6883</v>
      </c>
      <c r="K1752" t="s">
        <v>1485</v>
      </c>
      <c r="M1752">
        <v>20200</v>
      </c>
      <c r="N1752">
        <v>1.1000000000000001</v>
      </c>
      <c r="O1752">
        <v>22.22</v>
      </c>
      <c r="Q1752" t="s">
        <v>3000</v>
      </c>
      <c r="R1752" s="2">
        <v>44927</v>
      </c>
      <c r="S1752">
        <v>5510</v>
      </c>
      <c r="T1752" s="2">
        <v>44562</v>
      </c>
      <c r="U1752" t="s">
        <v>6990</v>
      </c>
      <c r="V1752" t="s">
        <v>6991</v>
      </c>
      <c r="W1752">
        <v>0</v>
      </c>
      <c r="Y1752">
        <v>204</v>
      </c>
      <c r="Z1752" s="2">
        <v>43101</v>
      </c>
      <c r="AD1752" t="s">
        <v>3003</v>
      </c>
      <c r="AF1752" t="s">
        <v>20</v>
      </c>
      <c r="AG1752" t="s">
        <v>21</v>
      </c>
      <c r="AH1752">
        <v>6097</v>
      </c>
      <c r="AI1752">
        <v>1</v>
      </c>
      <c r="AJ1752">
        <v>5540</v>
      </c>
      <c r="AO1752" t="s">
        <v>3001</v>
      </c>
      <c r="AP1752" t="s">
        <v>8597</v>
      </c>
      <c r="AQ1752" t="s">
        <v>7063</v>
      </c>
      <c r="AR1752" t="s">
        <v>8598</v>
      </c>
      <c r="AS1752" t="s">
        <v>26</v>
      </c>
      <c r="AU1752">
        <v>6097</v>
      </c>
      <c r="AV1752">
        <v>6097</v>
      </c>
      <c r="AW1752">
        <v>6097</v>
      </c>
      <c r="AX1752">
        <v>5</v>
      </c>
      <c r="AY1752">
        <v>5</v>
      </c>
      <c r="AZ1752">
        <v>400</v>
      </c>
      <c r="BB1752">
        <v>748</v>
      </c>
      <c r="BG1752" t="s">
        <v>32</v>
      </c>
      <c r="BH1752" t="s">
        <v>34</v>
      </c>
      <c r="BK1752" t="s">
        <v>31</v>
      </c>
      <c r="BL1752" t="s">
        <v>31</v>
      </c>
      <c r="BM1752" s="2">
        <v>43101</v>
      </c>
    </row>
    <row r="1753" spans="1:65">
      <c r="A1753">
        <v>109871</v>
      </c>
      <c r="B1753">
        <v>56551</v>
      </c>
      <c r="C1753" t="s">
        <v>1908</v>
      </c>
      <c r="D1753">
        <v>6551</v>
      </c>
      <c r="E1753" t="s">
        <v>1908</v>
      </c>
      <c r="F1753" t="s">
        <v>7016</v>
      </c>
      <c r="G1753">
        <v>1045</v>
      </c>
      <c r="I1753" t="s">
        <v>8596</v>
      </c>
      <c r="J1753" t="s">
        <v>6883</v>
      </c>
      <c r="K1753" t="s">
        <v>1485</v>
      </c>
      <c r="M1753">
        <v>111100</v>
      </c>
      <c r="N1753">
        <v>1.1000000000000001</v>
      </c>
      <c r="O1753">
        <v>122.21</v>
      </c>
      <c r="Q1753" t="s">
        <v>3000</v>
      </c>
      <c r="R1753" s="2">
        <v>44927</v>
      </c>
      <c r="S1753">
        <v>5510</v>
      </c>
      <c r="T1753" s="2">
        <v>44562</v>
      </c>
      <c r="U1753" t="s">
        <v>6990</v>
      </c>
      <c r="V1753" t="s">
        <v>6991</v>
      </c>
      <c r="W1753">
        <v>0</v>
      </c>
      <c r="Y1753">
        <v>204</v>
      </c>
      <c r="Z1753" s="2">
        <v>43101</v>
      </c>
      <c r="AD1753" t="s">
        <v>3003</v>
      </c>
      <c r="AF1753" t="s">
        <v>20</v>
      </c>
      <c r="AG1753" t="s">
        <v>21</v>
      </c>
      <c r="AH1753">
        <v>6097</v>
      </c>
      <c r="AI1753">
        <v>1</v>
      </c>
      <c r="AJ1753">
        <v>5540</v>
      </c>
      <c r="AO1753" t="s">
        <v>3001</v>
      </c>
      <c r="AP1753" t="s">
        <v>8597</v>
      </c>
      <c r="AQ1753" t="s">
        <v>7063</v>
      </c>
      <c r="AR1753" t="s">
        <v>8598</v>
      </c>
      <c r="AS1753" t="s">
        <v>26</v>
      </c>
      <c r="AU1753">
        <v>6097</v>
      </c>
      <c r="AV1753">
        <v>6097</v>
      </c>
      <c r="AW1753">
        <v>6097</v>
      </c>
      <c r="AX1753">
        <v>6</v>
      </c>
      <c r="AY1753">
        <v>6</v>
      </c>
      <c r="AZ1753">
        <v>400</v>
      </c>
      <c r="BB1753">
        <v>748</v>
      </c>
      <c r="BG1753" t="s">
        <v>32</v>
      </c>
      <c r="BH1753" t="s">
        <v>34</v>
      </c>
      <c r="BK1753" t="s">
        <v>31</v>
      </c>
      <c r="BL1753" t="s">
        <v>31</v>
      </c>
      <c r="BM1753" s="2">
        <v>43101</v>
      </c>
    </row>
    <row r="1754" spans="1:65">
      <c r="A1754">
        <v>104228</v>
      </c>
      <c r="B1754">
        <v>56551</v>
      </c>
      <c r="C1754" t="s">
        <v>1908</v>
      </c>
      <c r="D1754">
        <v>6551</v>
      </c>
      <c r="E1754" t="s">
        <v>1908</v>
      </c>
      <c r="F1754" t="s">
        <v>7016</v>
      </c>
      <c r="G1754">
        <v>1043</v>
      </c>
      <c r="H1754" t="s">
        <v>7435</v>
      </c>
      <c r="I1754" t="s">
        <v>7683</v>
      </c>
      <c r="J1754" t="s">
        <v>6883</v>
      </c>
      <c r="K1754" t="s">
        <v>1528</v>
      </c>
      <c r="M1754">
        <v>237600</v>
      </c>
      <c r="N1754">
        <v>1.1000000000000001</v>
      </c>
      <c r="O1754">
        <v>261.36</v>
      </c>
      <c r="Q1754" t="s">
        <v>2580</v>
      </c>
      <c r="R1754" s="2">
        <v>44927</v>
      </c>
      <c r="S1754">
        <v>5510</v>
      </c>
      <c r="T1754" s="2">
        <v>44562</v>
      </c>
      <c r="U1754" t="s">
        <v>6921</v>
      </c>
      <c r="V1754" t="s">
        <v>8599</v>
      </c>
      <c r="W1754">
        <v>0</v>
      </c>
      <c r="Y1754">
        <v>204</v>
      </c>
      <c r="Z1754" s="2">
        <v>42005</v>
      </c>
      <c r="AE1754" t="s">
        <v>7683</v>
      </c>
      <c r="AF1754" t="s">
        <v>20</v>
      </c>
      <c r="AG1754" t="s">
        <v>21</v>
      </c>
      <c r="AH1754">
        <v>6098</v>
      </c>
      <c r="AI1754">
        <v>1</v>
      </c>
      <c r="AJ1754">
        <v>5540</v>
      </c>
      <c r="AO1754" t="s">
        <v>7016</v>
      </c>
      <c r="AS1754" t="s">
        <v>26</v>
      </c>
      <c r="AU1754">
        <v>6098</v>
      </c>
      <c r="AV1754">
        <v>6098</v>
      </c>
      <c r="AW1754">
        <v>6098</v>
      </c>
      <c r="AX1754">
        <v>1</v>
      </c>
      <c r="AY1754">
        <v>1</v>
      </c>
      <c r="AZ1754">
        <v>400</v>
      </c>
      <c r="BB1754">
        <v>748</v>
      </c>
      <c r="BG1754" t="s">
        <v>31</v>
      </c>
      <c r="BK1754" t="s">
        <v>31</v>
      </c>
      <c r="BL1754" t="s">
        <v>31</v>
      </c>
      <c r="BM1754" s="2">
        <v>42005</v>
      </c>
    </row>
    <row r="1755" spans="1:65">
      <c r="A1755">
        <v>112508</v>
      </c>
      <c r="B1755">
        <v>56551</v>
      </c>
      <c r="C1755" t="s">
        <v>1908</v>
      </c>
      <c r="D1755">
        <v>6551</v>
      </c>
      <c r="E1755" t="s">
        <v>1908</v>
      </c>
      <c r="F1755" t="s">
        <v>6875</v>
      </c>
      <c r="G1755">
        <v>505</v>
      </c>
      <c r="I1755" t="s">
        <v>8600</v>
      </c>
      <c r="J1755" t="s">
        <v>6883</v>
      </c>
      <c r="K1755" t="s">
        <v>325</v>
      </c>
      <c r="M1755">
        <v>736100</v>
      </c>
      <c r="N1755">
        <v>1.1000000000000001</v>
      </c>
      <c r="O1755">
        <v>809.71</v>
      </c>
      <c r="Q1755" t="s">
        <v>3332</v>
      </c>
      <c r="R1755" s="2">
        <v>44927</v>
      </c>
      <c r="S1755">
        <v>5510</v>
      </c>
      <c r="T1755" s="2">
        <v>44562</v>
      </c>
      <c r="U1755" t="s">
        <v>6990</v>
      </c>
      <c r="V1755" t="s">
        <v>6991</v>
      </c>
      <c r="W1755">
        <v>0</v>
      </c>
      <c r="Y1755">
        <v>204</v>
      </c>
      <c r="Z1755" s="2">
        <v>44382</v>
      </c>
      <c r="AE1755" t="s">
        <v>8600</v>
      </c>
      <c r="AF1755" t="s">
        <v>20</v>
      </c>
      <c r="AG1755" t="s">
        <v>21</v>
      </c>
      <c r="AH1755">
        <v>6099</v>
      </c>
      <c r="AI1755">
        <v>1</v>
      </c>
      <c r="AJ1755">
        <v>5540</v>
      </c>
      <c r="AO1755" t="s">
        <v>6875</v>
      </c>
      <c r="AS1755" t="s">
        <v>26</v>
      </c>
      <c r="AU1755">
        <v>6099</v>
      </c>
      <c r="AV1755">
        <v>6099</v>
      </c>
      <c r="AW1755">
        <v>6099</v>
      </c>
      <c r="AX1755">
        <v>1</v>
      </c>
      <c r="AY1755">
        <v>1</v>
      </c>
      <c r="AZ1755">
        <v>400</v>
      </c>
      <c r="BB1755">
        <v>748</v>
      </c>
      <c r="BE1755" t="s">
        <v>3335</v>
      </c>
      <c r="BF1755" t="s">
        <v>3335</v>
      </c>
      <c r="BG1755" t="s">
        <v>32</v>
      </c>
      <c r="BH1755" t="s">
        <v>34</v>
      </c>
      <c r="BK1755" t="s">
        <v>31</v>
      </c>
      <c r="BL1755" t="s">
        <v>31</v>
      </c>
      <c r="BM1755" s="2">
        <v>44382</v>
      </c>
    </row>
    <row r="1756" spans="1:65">
      <c r="A1756">
        <v>112508</v>
      </c>
      <c r="B1756">
        <v>56551</v>
      </c>
      <c r="C1756" t="s">
        <v>1908</v>
      </c>
      <c r="D1756">
        <v>6551</v>
      </c>
      <c r="E1756" t="s">
        <v>1908</v>
      </c>
      <c r="F1756" t="s">
        <v>6875</v>
      </c>
      <c r="G1756">
        <v>505</v>
      </c>
      <c r="I1756" t="s">
        <v>8600</v>
      </c>
      <c r="J1756" t="s">
        <v>6877</v>
      </c>
      <c r="K1756" t="s">
        <v>325</v>
      </c>
      <c r="M1756">
        <v>73700</v>
      </c>
      <c r="N1756">
        <v>1.1000000000000001</v>
      </c>
      <c r="O1756">
        <v>81.069999999999993</v>
      </c>
      <c r="Q1756" t="s">
        <v>3332</v>
      </c>
      <c r="R1756" s="2">
        <v>44927</v>
      </c>
      <c r="S1756">
        <v>5510</v>
      </c>
      <c r="T1756" s="2">
        <v>44562</v>
      </c>
      <c r="U1756" t="s">
        <v>6990</v>
      </c>
      <c r="V1756" t="s">
        <v>6991</v>
      </c>
      <c r="W1756">
        <v>0</v>
      </c>
      <c r="Y1756">
        <v>204</v>
      </c>
      <c r="Z1756" s="2">
        <v>44382</v>
      </c>
      <c r="AE1756" t="s">
        <v>8600</v>
      </c>
      <c r="AF1756" t="s">
        <v>20</v>
      </c>
      <c r="AG1756" t="s">
        <v>21</v>
      </c>
      <c r="AH1756">
        <v>6099</v>
      </c>
      <c r="AI1756">
        <v>1</v>
      </c>
      <c r="AJ1756">
        <v>5541</v>
      </c>
      <c r="AO1756" t="s">
        <v>6875</v>
      </c>
      <c r="AS1756" t="s">
        <v>26</v>
      </c>
      <c r="AU1756">
        <v>6099</v>
      </c>
      <c r="AV1756">
        <v>6099</v>
      </c>
      <c r="AW1756">
        <v>6099</v>
      </c>
      <c r="AX1756">
        <v>2</v>
      </c>
      <c r="AY1756">
        <v>2</v>
      </c>
      <c r="AZ1756">
        <v>400</v>
      </c>
      <c r="BB1756">
        <v>748</v>
      </c>
      <c r="BE1756" t="s">
        <v>3335</v>
      </c>
      <c r="BF1756" t="s">
        <v>3335</v>
      </c>
      <c r="BG1756" t="s">
        <v>32</v>
      </c>
      <c r="BH1756" t="s">
        <v>34</v>
      </c>
      <c r="BK1756" t="s">
        <v>31</v>
      </c>
      <c r="BL1756" t="s">
        <v>31</v>
      </c>
      <c r="BM1756" s="2">
        <v>44382</v>
      </c>
    </row>
    <row r="1757" spans="1:65">
      <c r="A1757">
        <v>112524</v>
      </c>
      <c r="B1757">
        <v>56551</v>
      </c>
      <c r="C1757" t="s">
        <v>1908</v>
      </c>
      <c r="D1757">
        <v>6551</v>
      </c>
      <c r="E1757" t="s">
        <v>1908</v>
      </c>
      <c r="F1757" t="s">
        <v>8601</v>
      </c>
      <c r="G1757">
        <v>85</v>
      </c>
      <c r="I1757" t="s">
        <v>8602</v>
      </c>
      <c r="J1757" t="s">
        <v>6883</v>
      </c>
      <c r="K1757" t="s">
        <v>200</v>
      </c>
      <c r="M1757">
        <v>999000</v>
      </c>
      <c r="N1757">
        <v>1.1000000000000001</v>
      </c>
      <c r="O1757">
        <v>1098.9000000000001</v>
      </c>
      <c r="Q1757" t="s">
        <v>3337</v>
      </c>
      <c r="R1757" s="2">
        <v>44927</v>
      </c>
      <c r="S1757">
        <v>5510</v>
      </c>
      <c r="T1757" s="2">
        <v>44562</v>
      </c>
      <c r="U1757" t="s">
        <v>6990</v>
      </c>
      <c r="V1757" t="s">
        <v>6991</v>
      </c>
      <c r="W1757">
        <v>0</v>
      </c>
      <c r="Y1757">
        <v>204</v>
      </c>
      <c r="Z1757" s="2">
        <v>44368</v>
      </c>
      <c r="AE1757" t="s">
        <v>8602</v>
      </c>
      <c r="AF1757" t="s">
        <v>20</v>
      </c>
      <c r="AG1757" t="s">
        <v>21</v>
      </c>
      <c r="AH1757">
        <v>6100</v>
      </c>
      <c r="AI1757">
        <v>1</v>
      </c>
      <c r="AJ1757">
        <v>5540</v>
      </c>
      <c r="AO1757" t="s">
        <v>8601</v>
      </c>
      <c r="AS1757" t="s">
        <v>26</v>
      </c>
      <c r="AU1757">
        <v>6100</v>
      </c>
      <c r="AV1757">
        <v>6100</v>
      </c>
      <c r="AW1757">
        <v>6100</v>
      </c>
      <c r="AX1757">
        <v>1</v>
      </c>
      <c r="AY1757">
        <v>1</v>
      </c>
      <c r="AZ1757">
        <v>400</v>
      </c>
      <c r="BB1757">
        <v>748</v>
      </c>
      <c r="BE1757" t="s">
        <v>3340</v>
      </c>
      <c r="BF1757" t="s">
        <v>3340</v>
      </c>
      <c r="BG1757" t="s">
        <v>31</v>
      </c>
      <c r="BK1757" t="s">
        <v>31</v>
      </c>
      <c r="BL1757" t="s">
        <v>31</v>
      </c>
      <c r="BM1757" s="2">
        <v>44368</v>
      </c>
    </row>
    <row r="1758" spans="1:65">
      <c r="A1758">
        <v>108084</v>
      </c>
      <c r="B1758">
        <v>56551</v>
      </c>
      <c r="C1758" t="s">
        <v>1908</v>
      </c>
      <c r="D1758">
        <v>6551</v>
      </c>
      <c r="E1758" t="s">
        <v>1908</v>
      </c>
      <c r="F1758" t="s">
        <v>8282</v>
      </c>
      <c r="G1758">
        <v>2920</v>
      </c>
      <c r="I1758" t="s">
        <v>8603</v>
      </c>
      <c r="J1758" t="s">
        <v>6883</v>
      </c>
      <c r="K1758" t="s">
        <v>1828</v>
      </c>
      <c r="M1758">
        <v>626400</v>
      </c>
      <c r="N1758">
        <v>1.1000000000000001</v>
      </c>
      <c r="O1758">
        <v>689.04</v>
      </c>
      <c r="Q1758" t="s">
        <v>2869</v>
      </c>
      <c r="R1758" s="2">
        <v>44927</v>
      </c>
      <c r="S1758">
        <v>5510</v>
      </c>
      <c r="T1758" s="2">
        <v>44562</v>
      </c>
      <c r="U1758" t="s">
        <v>6990</v>
      </c>
      <c r="V1758" t="s">
        <v>6991</v>
      </c>
      <c r="W1758">
        <v>0</v>
      </c>
      <c r="Y1758">
        <v>204</v>
      </c>
      <c r="Z1758" s="2">
        <v>42736</v>
      </c>
      <c r="AE1758" t="s">
        <v>8603</v>
      </c>
      <c r="AF1758" t="s">
        <v>20</v>
      </c>
      <c r="AG1758" t="s">
        <v>21</v>
      </c>
      <c r="AH1758">
        <v>6102</v>
      </c>
      <c r="AI1758">
        <v>1</v>
      </c>
      <c r="AJ1758">
        <v>5540</v>
      </c>
      <c r="AO1758" t="s">
        <v>8282</v>
      </c>
      <c r="AS1758" t="s">
        <v>26</v>
      </c>
      <c r="AU1758">
        <v>6102</v>
      </c>
      <c r="AV1758">
        <v>6102</v>
      </c>
      <c r="AW1758">
        <v>6102</v>
      </c>
      <c r="AX1758">
        <v>1</v>
      </c>
      <c r="AY1758">
        <v>1</v>
      </c>
      <c r="AZ1758">
        <v>400</v>
      </c>
      <c r="BB1758">
        <v>748</v>
      </c>
      <c r="BG1758" t="s">
        <v>31</v>
      </c>
      <c r="BK1758" t="s">
        <v>31</v>
      </c>
      <c r="BL1758" t="s">
        <v>31</v>
      </c>
      <c r="BM1758" s="2">
        <v>42736</v>
      </c>
    </row>
    <row r="1759" spans="1:65">
      <c r="A1759">
        <v>108084</v>
      </c>
      <c r="B1759">
        <v>56551</v>
      </c>
      <c r="C1759" t="s">
        <v>1908</v>
      </c>
      <c r="D1759">
        <v>6551</v>
      </c>
      <c r="E1759" t="s">
        <v>1908</v>
      </c>
      <c r="F1759" t="s">
        <v>8282</v>
      </c>
      <c r="G1759">
        <v>2920</v>
      </c>
      <c r="I1759" t="s">
        <v>8603</v>
      </c>
      <c r="J1759" t="s">
        <v>6877</v>
      </c>
      <c r="K1759" t="s">
        <v>1828</v>
      </c>
      <c r="M1759">
        <v>63100</v>
      </c>
      <c r="N1759">
        <v>1.1000000000000001</v>
      </c>
      <c r="O1759">
        <v>69.41</v>
      </c>
      <c r="Q1759" t="s">
        <v>2869</v>
      </c>
      <c r="R1759" s="2">
        <v>44927</v>
      </c>
      <c r="S1759">
        <v>5510</v>
      </c>
      <c r="T1759" s="2">
        <v>44562</v>
      </c>
      <c r="U1759" t="s">
        <v>6990</v>
      </c>
      <c r="V1759" t="s">
        <v>6991</v>
      </c>
      <c r="W1759">
        <v>0</v>
      </c>
      <c r="Y1759">
        <v>204</v>
      </c>
      <c r="Z1759" s="2">
        <v>42736</v>
      </c>
      <c r="AE1759" t="s">
        <v>8603</v>
      </c>
      <c r="AF1759" t="s">
        <v>20</v>
      </c>
      <c r="AG1759" t="s">
        <v>21</v>
      </c>
      <c r="AH1759">
        <v>6102</v>
      </c>
      <c r="AI1759">
        <v>1</v>
      </c>
      <c r="AJ1759">
        <v>5541</v>
      </c>
      <c r="AO1759" t="s">
        <v>8282</v>
      </c>
      <c r="AS1759" t="s">
        <v>26</v>
      </c>
      <c r="AU1759">
        <v>6102</v>
      </c>
      <c r="AV1759">
        <v>6102</v>
      </c>
      <c r="AW1759">
        <v>6102</v>
      </c>
      <c r="AX1759">
        <v>2</v>
      </c>
      <c r="AY1759">
        <v>2</v>
      </c>
      <c r="AZ1759">
        <v>400</v>
      </c>
      <c r="BB1759">
        <v>748</v>
      </c>
      <c r="BG1759" t="s">
        <v>31</v>
      </c>
      <c r="BK1759" t="s">
        <v>31</v>
      </c>
      <c r="BL1759" t="s">
        <v>31</v>
      </c>
      <c r="BM1759" s="2">
        <v>42736</v>
      </c>
    </row>
    <row r="1760" spans="1:65">
      <c r="A1760">
        <v>100050</v>
      </c>
      <c r="B1760">
        <v>56551</v>
      </c>
      <c r="C1760" t="s">
        <v>1908</v>
      </c>
      <c r="D1760">
        <v>6551</v>
      </c>
      <c r="E1760" t="s">
        <v>1908</v>
      </c>
      <c r="F1760" t="s">
        <v>8604</v>
      </c>
      <c r="G1760">
        <v>19</v>
      </c>
      <c r="I1760" t="s">
        <v>8605</v>
      </c>
      <c r="J1760" t="s">
        <v>6883</v>
      </c>
      <c r="K1760" t="s">
        <v>2530</v>
      </c>
      <c r="M1760">
        <v>2633100</v>
      </c>
      <c r="N1760">
        <v>1.1000000000000001</v>
      </c>
      <c r="O1760">
        <v>2896.41</v>
      </c>
      <c r="Q1760" t="s">
        <v>2527</v>
      </c>
      <c r="R1760" s="2">
        <v>44927</v>
      </c>
      <c r="S1760">
        <v>5510</v>
      </c>
      <c r="T1760" s="2">
        <v>44562</v>
      </c>
      <c r="U1760" t="s">
        <v>6990</v>
      </c>
      <c r="V1760" t="s">
        <v>6991</v>
      </c>
      <c r="W1760">
        <v>0</v>
      </c>
      <c r="Y1760">
        <v>204</v>
      </c>
      <c r="Z1760" s="2">
        <v>42005</v>
      </c>
      <c r="AE1760" t="s">
        <v>8605</v>
      </c>
      <c r="AF1760" t="s">
        <v>20</v>
      </c>
      <c r="AG1760" t="s">
        <v>21</v>
      </c>
      <c r="AH1760">
        <v>6105</v>
      </c>
      <c r="AI1760">
        <v>1</v>
      </c>
      <c r="AJ1760">
        <v>5540</v>
      </c>
      <c r="AO1760" t="s">
        <v>8604</v>
      </c>
      <c r="AS1760" t="s">
        <v>26</v>
      </c>
      <c r="AU1760">
        <v>6105</v>
      </c>
      <c r="AV1760">
        <v>6105</v>
      </c>
      <c r="AW1760">
        <v>6105</v>
      </c>
      <c r="AX1760">
        <v>1</v>
      </c>
      <c r="AY1760">
        <v>1</v>
      </c>
      <c r="AZ1760">
        <v>400</v>
      </c>
      <c r="BB1760">
        <v>748</v>
      </c>
      <c r="BG1760" t="s">
        <v>31</v>
      </c>
      <c r="BK1760" t="s">
        <v>31</v>
      </c>
      <c r="BL1760" t="s">
        <v>31</v>
      </c>
      <c r="BM1760" s="2">
        <v>42005</v>
      </c>
    </row>
    <row r="1761" spans="1:65">
      <c r="A1761">
        <v>105601</v>
      </c>
      <c r="B1761">
        <v>56551</v>
      </c>
      <c r="C1761" t="s">
        <v>1908</v>
      </c>
      <c r="D1761">
        <v>6551</v>
      </c>
      <c r="E1761" t="s">
        <v>1908</v>
      </c>
      <c r="F1761" t="s">
        <v>8606</v>
      </c>
      <c r="G1761">
        <v>3</v>
      </c>
      <c r="H1761">
        <v>-5</v>
      </c>
      <c r="I1761" t="s">
        <v>8607</v>
      </c>
      <c r="J1761" t="s">
        <v>6883</v>
      </c>
      <c r="K1761" t="s">
        <v>360</v>
      </c>
      <c r="M1761">
        <v>2310100</v>
      </c>
      <c r="N1761">
        <v>1.1000000000000001</v>
      </c>
      <c r="O1761">
        <v>2541.11</v>
      </c>
      <c r="Q1761" t="s">
        <v>2598</v>
      </c>
      <c r="R1761" s="2">
        <v>44927</v>
      </c>
      <c r="S1761">
        <v>5510</v>
      </c>
      <c r="T1761" s="2">
        <v>44562</v>
      </c>
      <c r="U1761" t="s">
        <v>6990</v>
      </c>
      <c r="V1761" t="s">
        <v>6991</v>
      </c>
      <c r="W1761">
        <v>0</v>
      </c>
      <c r="Y1761">
        <v>204</v>
      </c>
      <c r="Z1761" s="2">
        <v>42005</v>
      </c>
      <c r="AE1761" t="s">
        <v>8607</v>
      </c>
      <c r="AF1761" t="s">
        <v>20</v>
      </c>
      <c r="AG1761" t="s">
        <v>21</v>
      </c>
      <c r="AH1761">
        <v>6106</v>
      </c>
      <c r="AI1761">
        <v>1</v>
      </c>
      <c r="AJ1761">
        <v>5540</v>
      </c>
      <c r="AO1761" t="s">
        <v>8606</v>
      </c>
      <c r="AS1761" t="s">
        <v>26</v>
      </c>
      <c r="AU1761">
        <v>6106</v>
      </c>
      <c r="AV1761">
        <v>6106</v>
      </c>
      <c r="AW1761">
        <v>6106</v>
      </c>
      <c r="AX1761">
        <v>1</v>
      </c>
      <c r="AY1761">
        <v>1</v>
      </c>
      <c r="AZ1761">
        <v>400</v>
      </c>
      <c r="BB1761">
        <v>748</v>
      </c>
      <c r="BE1761" t="s">
        <v>2601</v>
      </c>
      <c r="BF1761" t="s">
        <v>2601</v>
      </c>
      <c r="BG1761" t="s">
        <v>31</v>
      </c>
      <c r="BK1761" t="s">
        <v>31</v>
      </c>
      <c r="BL1761" t="s">
        <v>31</v>
      </c>
      <c r="BM1761" s="2">
        <v>42005</v>
      </c>
    </row>
    <row r="1762" spans="1:65">
      <c r="A1762">
        <v>112543</v>
      </c>
      <c r="B1762">
        <v>56551</v>
      </c>
      <c r="C1762" t="s">
        <v>1908</v>
      </c>
      <c r="D1762">
        <v>6551</v>
      </c>
      <c r="E1762" t="s">
        <v>1908</v>
      </c>
      <c r="F1762" t="s">
        <v>8608</v>
      </c>
      <c r="G1762">
        <v>212</v>
      </c>
      <c r="I1762" t="s">
        <v>8609</v>
      </c>
      <c r="J1762" t="s">
        <v>6883</v>
      </c>
      <c r="K1762" t="s">
        <v>277</v>
      </c>
      <c r="M1762">
        <v>1569206</v>
      </c>
      <c r="N1762">
        <v>1.1000000000000001</v>
      </c>
      <c r="O1762">
        <v>1726.13</v>
      </c>
      <c r="Q1762" t="s">
        <v>3342</v>
      </c>
      <c r="R1762" s="2">
        <v>44927</v>
      </c>
      <c r="S1762">
        <v>5510</v>
      </c>
      <c r="T1762" s="2">
        <v>44562</v>
      </c>
      <c r="U1762" t="s">
        <v>6990</v>
      </c>
      <c r="V1762" t="s">
        <v>6991</v>
      </c>
      <c r="W1762">
        <v>0</v>
      </c>
      <c r="Y1762">
        <v>204</v>
      </c>
      <c r="Z1762" s="2">
        <v>44371</v>
      </c>
      <c r="AE1762" t="s">
        <v>8609</v>
      </c>
      <c r="AF1762" t="s">
        <v>20</v>
      </c>
      <c r="AG1762" t="s">
        <v>21</v>
      </c>
      <c r="AH1762">
        <v>6107</v>
      </c>
      <c r="AI1762">
        <v>1</v>
      </c>
      <c r="AJ1762">
        <v>5540</v>
      </c>
      <c r="AO1762" t="s">
        <v>8608</v>
      </c>
      <c r="AS1762" t="s">
        <v>26</v>
      </c>
      <c r="AU1762">
        <v>6107</v>
      </c>
      <c r="AV1762">
        <v>6107</v>
      </c>
      <c r="AW1762">
        <v>6107</v>
      </c>
      <c r="AX1762">
        <v>1</v>
      </c>
      <c r="AY1762">
        <v>1</v>
      </c>
      <c r="AZ1762">
        <v>400</v>
      </c>
      <c r="BB1762">
        <v>748</v>
      </c>
      <c r="BE1762" t="s">
        <v>3345</v>
      </c>
      <c r="BF1762" t="s">
        <v>3345</v>
      </c>
      <c r="BK1762" t="s">
        <v>31</v>
      </c>
      <c r="BL1762" t="s">
        <v>31</v>
      </c>
      <c r="BM1762" s="2">
        <v>44371</v>
      </c>
    </row>
    <row r="1763" spans="1:65">
      <c r="A1763">
        <v>112543</v>
      </c>
      <c r="B1763">
        <v>56551</v>
      </c>
      <c r="C1763" t="s">
        <v>1908</v>
      </c>
      <c r="D1763">
        <v>6551</v>
      </c>
      <c r="E1763" t="s">
        <v>1908</v>
      </c>
      <c r="F1763" t="s">
        <v>8610</v>
      </c>
      <c r="G1763">
        <v>212</v>
      </c>
      <c r="I1763" t="s">
        <v>8609</v>
      </c>
      <c r="J1763" t="s">
        <v>6883</v>
      </c>
      <c r="K1763" t="s">
        <v>240</v>
      </c>
      <c r="M1763">
        <v>771635</v>
      </c>
      <c r="N1763">
        <v>1.1000000000000001</v>
      </c>
      <c r="O1763">
        <v>848.8</v>
      </c>
      <c r="Q1763" t="s">
        <v>3342</v>
      </c>
      <c r="R1763" s="2">
        <v>44927</v>
      </c>
      <c r="S1763">
        <v>5510</v>
      </c>
      <c r="T1763" s="2">
        <v>44562</v>
      </c>
      <c r="U1763" t="s">
        <v>6990</v>
      </c>
      <c r="V1763" t="s">
        <v>6991</v>
      </c>
      <c r="W1763">
        <v>0</v>
      </c>
      <c r="Y1763">
        <v>204</v>
      </c>
      <c r="Z1763" s="2">
        <v>44371</v>
      </c>
      <c r="AE1763" t="s">
        <v>8609</v>
      </c>
      <c r="AF1763" t="s">
        <v>20</v>
      </c>
      <c r="AG1763" t="s">
        <v>21</v>
      </c>
      <c r="AH1763">
        <v>6107</v>
      </c>
      <c r="AI1763">
        <v>1</v>
      </c>
      <c r="AJ1763">
        <v>5540</v>
      </c>
      <c r="AO1763" t="s">
        <v>8608</v>
      </c>
      <c r="AS1763" t="s">
        <v>26</v>
      </c>
      <c r="AU1763">
        <v>6107</v>
      </c>
      <c r="AV1763">
        <v>6107</v>
      </c>
      <c r="AW1763">
        <v>6107</v>
      </c>
      <c r="AX1763">
        <v>2</v>
      </c>
      <c r="AY1763">
        <v>2</v>
      </c>
      <c r="AZ1763">
        <v>400</v>
      </c>
      <c r="BB1763">
        <v>748</v>
      </c>
      <c r="BE1763" t="s">
        <v>3347</v>
      </c>
      <c r="BF1763" t="s">
        <v>3347</v>
      </c>
      <c r="BK1763" t="s">
        <v>31</v>
      </c>
      <c r="BL1763" t="s">
        <v>31</v>
      </c>
      <c r="BM1763" s="2">
        <v>44371</v>
      </c>
    </row>
    <row r="1764" spans="1:65">
      <c r="A1764">
        <v>112543</v>
      </c>
      <c r="B1764">
        <v>56551</v>
      </c>
      <c r="C1764" t="s">
        <v>1908</v>
      </c>
      <c r="D1764">
        <v>6551</v>
      </c>
      <c r="E1764" t="s">
        <v>1908</v>
      </c>
      <c r="F1764" t="s">
        <v>8608</v>
      </c>
      <c r="G1764">
        <v>212</v>
      </c>
      <c r="I1764" t="s">
        <v>8609</v>
      </c>
      <c r="J1764" t="s">
        <v>6883</v>
      </c>
      <c r="K1764" t="s">
        <v>240</v>
      </c>
      <c r="M1764">
        <v>680854</v>
      </c>
      <c r="N1764">
        <v>1.1000000000000001</v>
      </c>
      <c r="O1764">
        <v>748.94</v>
      </c>
      <c r="Q1764" t="s">
        <v>3342</v>
      </c>
      <c r="R1764" s="2">
        <v>44927</v>
      </c>
      <c r="S1764">
        <v>5510</v>
      </c>
      <c r="T1764" s="2">
        <v>44562</v>
      </c>
      <c r="U1764" t="s">
        <v>6990</v>
      </c>
      <c r="V1764" t="s">
        <v>6991</v>
      </c>
      <c r="W1764">
        <v>0</v>
      </c>
      <c r="Y1764">
        <v>204</v>
      </c>
      <c r="Z1764" s="2">
        <v>44371</v>
      </c>
      <c r="AE1764" t="s">
        <v>8609</v>
      </c>
      <c r="AF1764" t="s">
        <v>20</v>
      </c>
      <c r="AG1764" t="s">
        <v>21</v>
      </c>
      <c r="AH1764">
        <v>6107</v>
      </c>
      <c r="AI1764">
        <v>1</v>
      </c>
      <c r="AJ1764">
        <v>5540</v>
      </c>
      <c r="AO1764" t="s">
        <v>8608</v>
      </c>
      <c r="AS1764" t="s">
        <v>26</v>
      </c>
      <c r="AU1764">
        <v>6107</v>
      </c>
      <c r="AV1764">
        <v>6107</v>
      </c>
      <c r="AW1764">
        <v>6107</v>
      </c>
      <c r="AX1764">
        <v>3</v>
      </c>
      <c r="AY1764">
        <v>3</v>
      </c>
      <c r="AZ1764">
        <v>400</v>
      </c>
      <c r="BB1764">
        <v>748</v>
      </c>
      <c r="BE1764" t="s">
        <v>3348</v>
      </c>
      <c r="BF1764" t="s">
        <v>3348</v>
      </c>
      <c r="BK1764" t="s">
        <v>31</v>
      </c>
      <c r="BL1764" t="s">
        <v>31</v>
      </c>
      <c r="BM1764" s="2">
        <v>44371</v>
      </c>
    </row>
    <row r="1765" spans="1:65">
      <c r="A1765">
        <v>112546</v>
      </c>
      <c r="B1765">
        <v>56551</v>
      </c>
      <c r="C1765" t="s">
        <v>1908</v>
      </c>
      <c r="D1765">
        <v>6551</v>
      </c>
      <c r="E1765" t="s">
        <v>1908</v>
      </c>
      <c r="F1765" t="s">
        <v>593</v>
      </c>
      <c r="G1765">
        <v>3</v>
      </c>
      <c r="I1765" t="s">
        <v>8611</v>
      </c>
      <c r="J1765" t="s">
        <v>6883</v>
      </c>
      <c r="K1765" t="s">
        <v>3353</v>
      </c>
      <c r="M1765">
        <v>3097100</v>
      </c>
      <c r="N1765">
        <v>1.1000000000000001</v>
      </c>
      <c r="O1765">
        <v>3406.81</v>
      </c>
      <c r="Q1765" t="s">
        <v>3350</v>
      </c>
      <c r="R1765" s="2">
        <v>44927</v>
      </c>
      <c r="S1765">
        <v>5510</v>
      </c>
      <c r="T1765" s="2">
        <v>44562</v>
      </c>
      <c r="U1765" t="s">
        <v>6990</v>
      </c>
      <c r="V1765" t="s">
        <v>6991</v>
      </c>
      <c r="W1765">
        <v>0</v>
      </c>
      <c r="Y1765">
        <v>204</v>
      </c>
      <c r="Z1765" s="2">
        <v>44197</v>
      </c>
      <c r="AD1765" t="s">
        <v>3355</v>
      </c>
      <c r="AE1765" t="s">
        <v>8611</v>
      </c>
      <c r="AF1765" t="s">
        <v>20</v>
      </c>
      <c r="AG1765" t="s">
        <v>21</v>
      </c>
      <c r="AH1765">
        <v>6108</v>
      </c>
      <c r="AI1765">
        <v>1</v>
      </c>
      <c r="AJ1765">
        <v>5540</v>
      </c>
      <c r="AO1765" t="s">
        <v>593</v>
      </c>
      <c r="AS1765" t="s">
        <v>26</v>
      </c>
      <c r="AU1765">
        <v>6108</v>
      </c>
      <c r="AV1765">
        <v>6108</v>
      </c>
      <c r="AW1765">
        <v>6108</v>
      </c>
      <c r="AX1765">
        <v>1</v>
      </c>
      <c r="AY1765">
        <v>1</v>
      </c>
      <c r="AZ1765">
        <v>400</v>
      </c>
      <c r="BB1765">
        <v>748</v>
      </c>
      <c r="BE1765" t="s">
        <v>3354</v>
      </c>
      <c r="BF1765" t="s">
        <v>3354</v>
      </c>
      <c r="BG1765" t="s">
        <v>31</v>
      </c>
      <c r="BK1765" t="s">
        <v>31</v>
      </c>
      <c r="BL1765" t="s">
        <v>31</v>
      </c>
      <c r="BM1765" s="2">
        <v>44197</v>
      </c>
    </row>
    <row r="1766" spans="1:65">
      <c r="A1766">
        <v>112562</v>
      </c>
      <c r="B1766">
        <v>56551</v>
      </c>
      <c r="C1766" t="s">
        <v>1908</v>
      </c>
      <c r="D1766">
        <v>6551</v>
      </c>
      <c r="E1766" t="s">
        <v>1908</v>
      </c>
      <c r="F1766" t="s">
        <v>8612</v>
      </c>
      <c r="G1766">
        <v>6</v>
      </c>
      <c r="H1766" t="s">
        <v>8613</v>
      </c>
      <c r="I1766" t="s">
        <v>8614</v>
      </c>
      <c r="J1766" t="s">
        <v>6883</v>
      </c>
      <c r="K1766" t="s">
        <v>200</v>
      </c>
      <c r="M1766">
        <v>7802500</v>
      </c>
      <c r="N1766">
        <v>1.1000000000000001</v>
      </c>
      <c r="O1766">
        <v>8582.75</v>
      </c>
      <c r="Q1766" t="s">
        <v>3357</v>
      </c>
      <c r="R1766" s="2">
        <v>44927</v>
      </c>
      <c r="S1766">
        <v>5510</v>
      </c>
      <c r="T1766" s="2">
        <v>44562</v>
      </c>
      <c r="U1766" t="s">
        <v>6990</v>
      </c>
      <c r="V1766" t="s">
        <v>6991</v>
      </c>
      <c r="W1766">
        <v>0</v>
      </c>
      <c r="Y1766">
        <v>204</v>
      </c>
      <c r="Z1766" s="2">
        <v>44378</v>
      </c>
      <c r="AC1766" s="2">
        <v>45367</v>
      </c>
      <c r="AE1766" t="s">
        <v>8614</v>
      </c>
      <c r="AF1766" t="s">
        <v>20</v>
      </c>
      <c r="AG1766" t="s">
        <v>21</v>
      </c>
      <c r="AH1766">
        <v>6109</v>
      </c>
      <c r="AI1766">
        <v>1</v>
      </c>
      <c r="AJ1766">
        <v>5540</v>
      </c>
      <c r="AO1766" t="s">
        <v>8612</v>
      </c>
      <c r="AS1766" t="s">
        <v>26</v>
      </c>
      <c r="AU1766">
        <v>6109</v>
      </c>
      <c r="AV1766">
        <v>6109</v>
      </c>
      <c r="AW1766">
        <v>6109</v>
      </c>
      <c r="AX1766">
        <v>1</v>
      </c>
      <c r="AY1766">
        <v>1</v>
      </c>
      <c r="AZ1766">
        <v>400</v>
      </c>
      <c r="BB1766">
        <v>748</v>
      </c>
      <c r="BE1766" t="s">
        <v>3360</v>
      </c>
      <c r="BF1766" t="s">
        <v>3360</v>
      </c>
      <c r="BG1766" t="s">
        <v>31</v>
      </c>
      <c r="BK1766" t="s">
        <v>31</v>
      </c>
      <c r="BL1766" t="s">
        <v>31</v>
      </c>
      <c r="BM1766" s="2">
        <v>44378</v>
      </c>
    </row>
    <row r="1767" spans="1:65">
      <c r="A1767">
        <v>112563</v>
      </c>
      <c r="B1767">
        <v>56551</v>
      </c>
      <c r="C1767" t="s">
        <v>1908</v>
      </c>
      <c r="D1767">
        <v>6551</v>
      </c>
      <c r="E1767" t="s">
        <v>1908</v>
      </c>
      <c r="F1767" t="s">
        <v>8615</v>
      </c>
      <c r="G1767">
        <v>59</v>
      </c>
      <c r="I1767" t="s">
        <v>8616</v>
      </c>
      <c r="J1767" t="s">
        <v>6883</v>
      </c>
      <c r="K1767" t="s">
        <v>200</v>
      </c>
      <c r="M1767">
        <v>788700</v>
      </c>
      <c r="N1767">
        <v>1.1000000000000001</v>
      </c>
      <c r="O1767">
        <v>867.57</v>
      </c>
      <c r="Q1767" t="s">
        <v>3362</v>
      </c>
      <c r="R1767" s="2">
        <v>44927</v>
      </c>
      <c r="S1767">
        <v>5510</v>
      </c>
      <c r="T1767" s="2">
        <v>44562</v>
      </c>
      <c r="U1767" t="s">
        <v>6990</v>
      </c>
      <c r="V1767" t="s">
        <v>6991</v>
      </c>
      <c r="W1767">
        <v>0</v>
      </c>
      <c r="Y1767">
        <v>204</v>
      </c>
      <c r="Z1767" s="2">
        <v>44375</v>
      </c>
      <c r="AE1767" t="s">
        <v>8616</v>
      </c>
      <c r="AF1767" t="s">
        <v>20</v>
      </c>
      <c r="AG1767" t="s">
        <v>21</v>
      </c>
      <c r="AH1767">
        <v>6110</v>
      </c>
      <c r="AI1767">
        <v>1</v>
      </c>
      <c r="AJ1767">
        <v>5540</v>
      </c>
      <c r="AO1767" t="s">
        <v>8615</v>
      </c>
      <c r="AS1767" t="s">
        <v>26</v>
      </c>
      <c r="AU1767">
        <v>6110</v>
      </c>
      <c r="AV1767">
        <v>6110</v>
      </c>
      <c r="AW1767">
        <v>6110</v>
      </c>
      <c r="AX1767">
        <v>1</v>
      </c>
      <c r="AY1767">
        <v>1</v>
      </c>
      <c r="AZ1767">
        <v>400</v>
      </c>
      <c r="BB1767">
        <v>748</v>
      </c>
      <c r="BE1767" t="s">
        <v>3366</v>
      </c>
      <c r="BF1767" t="s">
        <v>3366</v>
      </c>
      <c r="BG1767" t="s">
        <v>31</v>
      </c>
      <c r="BK1767" t="s">
        <v>31</v>
      </c>
      <c r="BL1767" t="s">
        <v>31</v>
      </c>
      <c r="BM1767" s="2">
        <v>44375</v>
      </c>
    </row>
    <row r="1768" spans="1:65">
      <c r="A1768">
        <v>112660</v>
      </c>
      <c r="B1768">
        <v>56551</v>
      </c>
      <c r="C1768" t="s">
        <v>1908</v>
      </c>
      <c r="D1768">
        <v>6551</v>
      </c>
      <c r="E1768" t="s">
        <v>1908</v>
      </c>
      <c r="F1768" t="s">
        <v>8617</v>
      </c>
      <c r="G1768">
        <v>173</v>
      </c>
      <c r="I1768" t="s">
        <v>8618</v>
      </c>
      <c r="J1768" t="s">
        <v>6883</v>
      </c>
      <c r="K1768" t="s">
        <v>206</v>
      </c>
      <c r="M1768">
        <v>347100</v>
      </c>
      <c r="N1768">
        <v>1.1000000000000001</v>
      </c>
      <c r="O1768">
        <v>381.81</v>
      </c>
      <c r="Q1768" t="s">
        <v>3368</v>
      </c>
      <c r="R1768" s="2">
        <v>44927</v>
      </c>
      <c r="S1768">
        <v>5510</v>
      </c>
      <c r="T1768" s="2">
        <v>44562</v>
      </c>
      <c r="U1768" t="s">
        <v>6990</v>
      </c>
      <c r="V1768" t="s">
        <v>6991</v>
      </c>
      <c r="W1768">
        <v>0</v>
      </c>
      <c r="Y1768">
        <v>204</v>
      </c>
      <c r="Z1768" s="2">
        <v>44448</v>
      </c>
      <c r="AC1768" s="2">
        <v>46665</v>
      </c>
      <c r="AE1768" t="s">
        <v>8618</v>
      </c>
      <c r="AF1768" t="s">
        <v>20</v>
      </c>
      <c r="AG1768" t="s">
        <v>21</v>
      </c>
      <c r="AH1768">
        <v>6111</v>
      </c>
      <c r="AI1768">
        <v>1</v>
      </c>
      <c r="AJ1768">
        <v>5540</v>
      </c>
      <c r="AO1768" t="s">
        <v>8617</v>
      </c>
      <c r="AS1768" t="s">
        <v>26</v>
      </c>
      <c r="AU1768">
        <v>6111</v>
      </c>
      <c r="AV1768">
        <v>6111</v>
      </c>
      <c r="AW1768">
        <v>6111</v>
      </c>
      <c r="AX1768">
        <v>1</v>
      </c>
      <c r="AY1768">
        <v>1</v>
      </c>
      <c r="AZ1768">
        <v>400</v>
      </c>
      <c r="BB1768">
        <v>748</v>
      </c>
      <c r="BE1768" t="s">
        <v>3371</v>
      </c>
      <c r="BF1768" t="s">
        <v>3371</v>
      </c>
      <c r="BG1768" t="s">
        <v>31</v>
      </c>
      <c r="BK1768" t="s">
        <v>31</v>
      </c>
      <c r="BL1768" t="s">
        <v>31</v>
      </c>
      <c r="BM1768" s="2">
        <v>44448</v>
      </c>
    </row>
    <row r="1769" spans="1:65">
      <c r="A1769">
        <v>112701</v>
      </c>
      <c r="B1769">
        <v>56551</v>
      </c>
      <c r="C1769" t="s">
        <v>1908</v>
      </c>
      <c r="D1769">
        <v>6551</v>
      </c>
      <c r="E1769" t="s">
        <v>1908</v>
      </c>
      <c r="F1769" t="s">
        <v>8619</v>
      </c>
      <c r="G1769">
        <v>220</v>
      </c>
      <c r="I1769" t="s">
        <v>8620</v>
      </c>
      <c r="J1769" t="s">
        <v>6883</v>
      </c>
      <c r="K1769" t="s">
        <v>3052</v>
      </c>
      <c r="M1769">
        <v>33456100</v>
      </c>
      <c r="N1769">
        <v>1.1000000000000001</v>
      </c>
      <c r="O1769">
        <v>36801.71</v>
      </c>
      <c r="Q1769" t="s">
        <v>3373</v>
      </c>
      <c r="R1769" s="2">
        <v>44927</v>
      </c>
      <c r="S1769">
        <v>5510</v>
      </c>
      <c r="T1769" s="2">
        <v>44562</v>
      </c>
      <c r="U1769" t="s">
        <v>6921</v>
      </c>
      <c r="V1769" t="s">
        <v>7732</v>
      </c>
      <c r="W1769">
        <v>0</v>
      </c>
      <c r="Y1769">
        <v>204</v>
      </c>
      <c r="Z1769" s="2">
        <v>44510</v>
      </c>
      <c r="AE1769" t="s">
        <v>8620</v>
      </c>
      <c r="AF1769" t="s">
        <v>20</v>
      </c>
      <c r="AG1769" t="s">
        <v>21</v>
      </c>
      <c r="AH1769">
        <v>6112</v>
      </c>
      <c r="AI1769">
        <v>1</v>
      </c>
      <c r="AJ1769">
        <v>5540</v>
      </c>
      <c r="AO1769" t="s">
        <v>8619</v>
      </c>
      <c r="AS1769" t="s">
        <v>26</v>
      </c>
      <c r="AT1769">
        <v>16885</v>
      </c>
      <c r="AU1769">
        <v>6112</v>
      </c>
      <c r="AV1769">
        <v>6112</v>
      </c>
      <c r="AW1769">
        <v>6112</v>
      </c>
      <c r="AX1769">
        <v>1</v>
      </c>
      <c r="AY1769">
        <v>1</v>
      </c>
      <c r="AZ1769">
        <v>400</v>
      </c>
      <c r="BB1769">
        <v>748</v>
      </c>
      <c r="BD1769">
        <v>16885</v>
      </c>
      <c r="BE1769" t="s">
        <v>3150</v>
      </c>
      <c r="BF1769" t="s">
        <v>3150</v>
      </c>
      <c r="BG1769" t="s">
        <v>31</v>
      </c>
      <c r="BK1769" t="s">
        <v>31</v>
      </c>
      <c r="BL1769" t="s">
        <v>31</v>
      </c>
      <c r="BM1769" s="2">
        <v>44510</v>
      </c>
    </row>
    <row r="1770" spans="1:65">
      <c r="A1770">
        <v>112808</v>
      </c>
      <c r="B1770">
        <v>56551</v>
      </c>
      <c r="C1770" t="s">
        <v>1908</v>
      </c>
      <c r="D1770">
        <v>6551</v>
      </c>
      <c r="E1770" t="s">
        <v>1908</v>
      </c>
      <c r="F1770" t="s">
        <v>8617</v>
      </c>
      <c r="G1770">
        <v>175</v>
      </c>
      <c r="I1770" t="s">
        <v>8618</v>
      </c>
      <c r="J1770" t="s">
        <v>6883</v>
      </c>
      <c r="K1770" t="s">
        <v>206</v>
      </c>
      <c r="M1770">
        <v>347100</v>
      </c>
      <c r="N1770">
        <v>1.1000000000000001</v>
      </c>
      <c r="O1770">
        <v>381.81</v>
      </c>
      <c r="Q1770" t="s">
        <v>3377</v>
      </c>
      <c r="R1770" s="2">
        <v>44927</v>
      </c>
      <c r="S1770">
        <v>5510</v>
      </c>
      <c r="U1770" t="s">
        <v>6878</v>
      </c>
      <c r="V1770" t="s">
        <v>6879</v>
      </c>
      <c r="W1770">
        <v>0</v>
      </c>
      <c r="Y1770">
        <v>204</v>
      </c>
      <c r="Z1770" s="2">
        <v>44562</v>
      </c>
      <c r="AE1770" t="s">
        <v>8618</v>
      </c>
      <c r="AF1770" t="s">
        <v>20</v>
      </c>
      <c r="AG1770" t="s">
        <v>21</v>
      </c>
      <c r="AH1770">
        <v>6114</v>
      </c>
      <c r="AI1770">
        <v>1</v>
      </c>
      <c r="AJ1770">
        <v>5540</v>
      </c>
      <c r="AO1770" t="s">
        <v>8617</v>
      </c>
      <c r="AS1770" t="s">
        <v>26</v>
      </c>
      <c r="AU1770">
        <v>6114</v>
      </c>
      <c r="AV1770">
        <v>6114</v>
      </c>
      <c r="AW1770">
        <v>6114</v>
      </c>
      <c r="AX1770">
        <v>1</v>
      </c>
      <c r="AY1770">
        <v>1</v>
      </c>
      <c r="AZ1770">
        <v>400</v>
      </c>
      <c r="BB1770">
        <v>748</v>
      </c>
      <c r="BE1770" t="s">
        <v>3150</v>
      </c>
      <c r="BF1770" t="s">
        <v>3150</v>
      </c>
      <c r="BK1770" t="s">
        <v>31</v>
      </c>
      <c r="BL1770" t="s">
        <v>31</v>
      </c>
      <c r="BM1770" s="2">
        <v>44562</v>
      </c>
    </row>
    <row r="1771" spans="1:65">
      <c r="A1771">
        <v>112826</v>
      </c>
      <c r="B1771">
        <v>56551</v>
      </c>
      <c r="C1771" t="s">
        <v>1908</v>
      </c>
      <c r="D1771">
        <v>6551</v>
      </c>
      <c r="E1771" t="s">
        <v>1908</v>
      </c>
      <c r="F1771" t="s">
        <v>8512</v>
      </c>
      <c r="G1771">
        <v>34</v>
      </c>
      <c r="H1771" t="s">
        <v>6895</v>
      </c>
      <c r="I1771" t="s">
        <v>8513</v>
      </c>
      <c r="J1771" t="s">
        <v>6883</v>
      </c>
      <c r="K1771" t="s">
        <v>200</v>
      </c>
      <c r="M1771">
        <v>572920</v>
      </c>
      <c r="N1771">
        <v>1.1000000000000001</v>
      </c>
      <c r="O1771">
        <v>630.21</v>
      </c>
      <c r="Q1771" t="s">
        <v>3380</v>
      </c>
      <c r="R1771" s="2">
        <v>44927</v>
      </c>
      <c r="S1771">
        <v>5510</v>
      </c>
      <c r="U1771" t="s">
        <v>6878</v>
      </c>
      <c r="V1771" t="s">
        <v>6879</v>
      </c>
      <c r="W1771">
        <v>0</v>
      </c>
      <c r="Y1771">
        <v>204</v>
      </c>
      <c r="Z1771" s="2">
        <v>44562</v>
      </c>
      <c r="AE1771" t="s">
        <v>8513</v>
      </c>
      <c r="AF1771" t="s">
        <v>20</v>
      </c>
      <c r="AG1771" t="s">
        <v>21</v>
      </c>
      <c r="AH1771">
        <v>6115</v>
      </c>
      <c r="AI1771">
        <v>1</v>
      </c>
      <c r="AJ1771">
        <v>5540</v>
      </c>
      <c r="AO1771" t="s">
        <v>8512</v>
      </c>
      <c r="AS1771" t="s">
        <v>26</v>
      </c>
      <c r="AT1771">
        <v>481</v>
      </c>
      <c r="AU1771">
        <v>6115</v>
      </c>
      <c r="AV1771">
        <v>6115</v>
      </c>
      <c r="AW1771">
        <v>6115</v>
      </c>
      <c r="AX1771">
        <v>1</v>
      </c>
      <c r="AY1771">
        <v>1</v>
      </c>
      <c r="AZ1771">
        <v>400</v>
      </c>
      <c r="BB1771">
        <v>748</v>
      </c>
      <c r="BD1771">
        <v>481</v>
      </c>
      <c r="BE1771" t="s">
        <v>8621</v>
      </c>
      <c r="BF1771" t="s">
        <v>8621</v>
      </c>
      <c r="BK1771" t="s">
        <v>31</v>
      </c>
      <c r="BL1771" t="s">
        <v>31</v>
      </c>
      <c r="BM1771" s="2">
        <v>44562</v>
      </c>
    </row>
    <row r="1772" spans="1:65">
      <c r="A1772">
        <v>112844</v>
      </c>
      <c r="B1772">
        <v>56551</v>
      </c>
      <c r="C1772" t="s">
        <v>1908</v>
      </c>
      <c r="D1772">
        <v>6551</v>
      </c>
      <c r="E1772" t="s">
        <v>1908</v>
      </c>
      <c r="F1772" t="s">
        <v>8622</v>
      </c>
      <c r="G1772">
        <v>189</v>
      </c>
      <c r="I1772" t="s">
        <v>8623</v>
      </c>
      <c r="J1772" t="s">
        <v>6883</v>
      </c>
      <c r="K1772" t="s">
        <v>498</v>
      </c>
      <c r="M1772">
        <v>1100000</v>
      </c>
      <c r="N1772">
        <v>1.1000000000000001</v>
      </c>
      <c r="O1772">
        <v>1210</v>
      </c>
      <c r="Q1772" t="s">
        <v>3383</v>
      </c>
      <c r="R1772" s="2">
        <v>44927</v>
      </c>
      <c r="S1772">
        <v>5510</v>
      </c>
      <c r="U1772" t="s">
        <v>6921</v>
      </c>
      <c r="V1772" t="s">
        <v>7036</v>
      </c>
      <c r="W1772">
        <v>0</v>
      </c>
      <c r="Y1772">
        <v>194</v>
      </c>
      <c r="Z1772" s="2">
        <v>44547</v>
      </c>
      <c r="AE1772" t="s">
        <v>8623</v>
      </c>
      <c r="AF1772" t="s">
        <v>20</v>
      </c>
      <c r="AG1772" t="s">
        <v>21</v>
      </c>
      <c r="AH1772">
        <v>6116</v>
      </c>
      <c r="AI1772">
        <v>1</v>
      </c>
      <c r="AJ1772">
        <v>5540</v>
      </c>
      <c r="AO1772" t="s">
        <v>8622</v>
      </c>
      <c r="AS1772" t="s">
        <v>26</v>
      </c>
      <c r="AU1772">
        <v>6116</v>
      </c>
      <c r="AV1772">
        <v>6116</v>
      </c>
      <c r="AW1772">
        <v>6116</v>
      </c>
      <c r="AX1772">
        <v>1</v>
      </c>
      <c r="AY1772">
        <v>1</v>
      </c>
      <c r="AZ1772">
        <v>400</v>
      </c>
      <c r="BB1772">
        <v>748</v>
      </c>
      <c r="BE1772" t="s">
        <v>3386</v>
      </c>
      <c r="BF1772" t="s">
        <v>3386</v>
      </c>
      <c r="BK1772" t="s">
        <v>31</v>
      </c>
      <c r="BL1772" t="s">
        <v>31</v>
      </c>
      <c r="BM1772" s="2">
        <v>44547</v>
      </c>
    </row>
    <row r="1773" spans="1:65">
      <c r="A1773">
        <v>112866</v>
      </c>
      <c r="B1773">
        <v>56551</v>
      </c>
      <c r="C1773" t="s">
        <v>1908</v>
      </c>
      <c r="D1773">
        <v>6551</v>
      </c>
      <c r="E1773" t="s">
        <v>1908</v>
      </c>
      <c r="F1773" t="s">
        <v>7414</v>
      </c>
      <c r="G1773">
        <v>19</v>
      </c>
      <c r="I1773" t="s">
        <v>8624</v>
      </c>
      <c r="J1773" t="s">
        <v>6883</v>
      </c>
      <c r="K1773" t="s">
        <v>504</v>
      </c>
      <c r="M1773">
        <v>400000</v>
      </c>
      <c r="N1773">
        <v>1.1000000000000001</v>
      </c>
      <c r="O1773">
        <v>440</v>
      </c>
      <c r="Q1773" t="s">
        <v>3388</v>
      </c>
      <c r="R1773" s="2">
        <v>44927</v>
      </c>
      <c r="S1773">
        <v>5510</v>
      </c>
      <c r="U1773" t="s">
        <v>6878</v>
      </c>
      <c r="V1773" t="s">
        <v>6879</v>
      </c>
      <c r="W1773">
        <v>0</v>
      </c>
      <c r="Y1773">
        <v>204</v>
      </c>
      <c r="Z1773" s="2">
        <v>44606</v>
      </c>
      <c r="AE1773" t="s">
        <v>7415</v>
      </c>
      <c r="AF1773" t="s">
        <v>20</v>
      </c>
      <c r="AG1773" t="s">
        <v>21</v>
      </c>
      <c r="AH1773">
        <v>6118</v>
      </c>
      <c r="AI1773">
        <v>1</v>
      </c>
      <c r="AJ1773">
        <v>5540</v>
      </c>
      <c r="AO1773" t="s">
        <v>7414</v>
      </c>
      <c r="AS1773" t="s">
        <v>26</v>
      </c>
      <c r="AT1773">
        <v>108</v>
      </c>
      <c r="AU1773">
        <v>6118</v>
      </c>
      <c r="AV1773">
        <v>6118</v>
      </c>
      <c r="AW1773">
        <v>6118</v>
      </c>
      <c r="AX1773">
        <v>1</v>
      </c>
      <c r="AY1773">
        <v>1</v>
      </c>
      <c r="AZ1773">
        <v>400</v>
      </c>
      <c r="BB1773">
        <v>748</v>
      </c>
      <c r="BD1773">
        <v>108</v>
      </c>
      <c r="BG1773" t="s">
        <v>32</v>
      </c>
      <c r="BH1773" t="s">
        <v>34</v>
      </c>
      <c r="BK1773" t="s">
        <v>31</v>
      </c>
      <c r="BL1773" t="s">
        <v>31</v>
      </c>
      <c r="BM1773" s="2">
        <v>44606</v>
      </c>
    </row>
    <row r="1774" spans="1:65">
      <c r="A1774">
        <v>112888</v>
      </c>
      <c r="B1774">
        <v>56551</v>
      </c>
      <c r="C1774" t="s">
        <v>1908</v>
      </c>
      <c r="D1774">
        <v>6551</v>
      </c>
      <c r="E1774" t="s">
        <v>1908</v>
      </c>
      <c r="F1774" t="s">
        <v>8617</v>
      </c>
      <c r="G1774">
        <v>171</v>
      </c>
      <c r="I1774" t="s">
        <v>8618</v>
      </c>
      <c r="J1774" t="s">
        <v>6883</v>
      </c>
      <c r="K1774" t="s">
        <v>206</v>
      </c>
      <c r="M1774">
        <v>650000</v>
      </c>
      <c r="N1774">
        <v>1.1000000000000001</v>
      </c>
      <c r="O1774">
        <v>715</v>
      </c>
      <c r="Q1774" t="s">
        <v>3368</v>
      </c>
      <c r="R1774" s="2">
        <v>44927</v>
      </c>
      <c r="S1774">
        <v>5510</v>
      </c>
      <c r="U1774" t="s">
        <v>6878</v>
      </c>
      <c r="V1774" t="s">
        <v>6879</v>
      </c>
      <c r="W1774">
        <v>0</v>
      </c>
      <c r="Y1774">
        <v>204</v>
      </c>
      <c r="Z1774" s="2">
        <v>44648</v>
      </c>
      <c r="AE1774" t="s">
        <v>8618</v>
      </c>
      <c r="AF1774" t="s">
        <v>20</v>
      </c>
      <c r="AG1774" t="s">
        <v>21</v>
      </c>
      <c r="AH1774">
        <v>6119</v>
      </c>
      <c r="AI1774">
        <v>1</v>
      </c>
      <c r="AJ1774">
        <v>5540</v>
      </c>
      <c r="AO1774" t="s">
        <v>8617</v>
      </c>
      <c r="AS1774" t="s">
        <v>26</v>
      </c>
      <c r="AU1774">
        <v>6119</v>
      </c>
      <c r="AV1774">
        <v>6119</v>
      </c>
      <c r="AW1774">
        <v>6119</v>
      </c>
      <c r="AX1774">
        <v>1</v>
      </c>
      <c r="AY1774">
        <v>1</v>
      </c>
      <c r="AZ1774">
        <v>400</v>
      </c>
      <c r="BB1774">
        <v>748</v>
      </c>
      <c r="BK1774" t="s">
        <v>31</v>
      </c>
      <c r="BL1774" t="s">
        <v>31</v>
      </c>
      <c r="BM1774" s="2">
        <v>44648</v>
      </c>
    </row>
    <row r="1775" spans="1:65">
      <c r="A1775">
        <v>113078</v>
      </c>
      <c r="B1775">
        <v>56551</v>
      </c>
      <c r="C1775" t="s">
        <v>1908</v>
      </c>
      <c r="D1775">
        <v>6551</v>
      </c>
      <c r="E1775" t="s">
        <v>1908</v>
      </c>
      <c r="F1775" t="s">
        <v>8625</v>
      </c>
      <c r="G1775">
        <v>7</v>
      </c>
      <c r="I1775" t="s">
        <v>8626</v>
      </c>
      <c r="J1775" t="s">
        <v>6883</v>
      </c>
      <c r="K1775" t="s">
        <v>1485</v>
      </c>
      <c r="M1775">
        <v>10191670</v>
      </c>
      <c r="N1775">
        <v>1.1000000000000001</v>
      </c>
      <c r="O1775">
        <v>11210.84</v>
      </c>
      <c r="Q1775" t="s">
        <v>3393</v>
      </c>
      <c r="R1775" s="2">
        <v>44927</v>
      </c>
      <c r="S1775">
        <v>5510</v>
      </c>
      <c r="U1775" t="s">
        <v>6878</v>
      </c>
      <c r="V1775" t="s">
        <v>6879</v>
      </c>
      <c r="W1775">
        <v>0</v>
      </c>
      <c r="Y1775">
        <v>204</v>
      </c>
      <c r="Z1775" s="2">
        <v>44682</v>
      </c>
      <c r="AE1775" t="s">
        <v>8626</v>
      </c>
      <c r="AF1775" t="s">
        <v>20</v>
      </c>
      <c r="AG1775" t="s">
        <v>21</v>
      </c>
      <c r="AH1775">
        <v>6120</v>
      </c>
      <c r="AI1775">
        <v>1</v>
      </c>
      <c r="AJ1775">
        <v>5540</v>
      </c>
      <c r="AO1775" t="s">
        <v>8625</v>
      </c>
      <c r="AS1775" t="s">
        <v>26</v>
      </c>
      <c r="AT1775">
        <v>4707</v>
      </c>
      <c r="AU1775">
        <v>6120</v>
      </c>
      <c r="AV1775">
        <v>6120</v>
      </c>
      <c r="AW1775">
        <v>6120</v>
      </c>
      <c r="AX1775">
        <v>1</v>
      </c>
      <c r="AY1775">
        <v>1</v>
      </c>
      <c r="AZ1775">
        <v>400</v>
      </c>
      <c r="BB1775">
        <v>748</v>
      </c>
      <c r="BD1775">
        <v>4707</v>
      </c>
      <c r="BE1775" t="s">
        <v>3396</v>
      </c>
      <c r="BF1775" t="s">
        <v>3396</v>
      </c>
      <c r="BK1775" t="s">
        <v>31</v>
      </c>
      <c r="BL1775" t="s">
        <v>31</v>
      </c>
      <c r="BM1775" s="2">
        <v>44682</v>
      </c>
    </row>
    <row r="1776" spans="1:65">
      <c r="A1776">
        <v>113110</v>
      </c>
      <c r="B1776">
        <v>56551</v>
      </c>
      <c r="C1776" t="s">
        <v>1908</v>
      </c>
      <c r="D1776">
        <v>6551</v>
      </c>
      <c r="E1776" t="s">
        <v>1908</v>
      </c>
      <c r="F1776" t="s">
        <v>8627</v>
      </c>
      <c r="G1776">
        <v>3</v>
      </c>
      <c r="H1776" t="s">
        <v>6882</v>
      </c>
      <c r="I1776" t="s">
        <v>6903</v>
      </c>
      <c r="J1776" t="s">
        <v>6883</v>
      </c>
      <c r="K1776" t="s">
        <v>1528</v>
      </c>
      <c r="M1776">
        <v>798700</v>
      </c>
      <c r="N1776">
        <v>1.1000000000000001</v>
      </c>
      <c r="O1776">
        <v>878.57</v>
      </c>
      <c r="Q1776" t="s">
        <v>8628</v>
      </c>
      <c r="R1776" s="2">
        <v>44927</v>
      </c>
      <c r="S1776">
        <v>5510</v>
      </c>
      <c r="U1776" t="s">
        <v>6921</v>
      </c>
      <c r="V1776" t="s">
        <v>7036</v>
      </c>
      <c r="W1776">
        <v>0</v>
      </c>
      <c r="Y1776">
        <v>204</v>
      </c>
      <c r="Z1776" s="2">
        <v>44644</v>
      </c>
      <c r="AC1776" s="2">
        <v>44987</v>
      </c>
      <c r="AE1776" t="s">
        <v>6903</v>
      </c>
      <c r="AF1776" t="s">
        <v>20</v>
      </c>
      <c r="AG1776" t="s">
        <v>21</v>
      </c>
      <c r="AH1776">
        <v>6121</v>
      </c>
      <c r="AI1776">
        <v>1</v>
      </c>
      <c r="AJ1776">
        <v>5540</v>
      </c>
      <c r="AO1776" t="s">
        <v>8629</v>
      </c>
      <c r="AS1776" t="s">
        <v>1460</v>
      </c>
      <c r="AU1776">
        <v>6121</v>
      </c>
      <c r="AV1776">
        <v>6121</v>
      </c>
      <c r="AW1776">
        <v>6121</v>
      </c>
      <c r="AX1776">
        <v>1</v>
      </c>
      <c r="AY1776">
        <v>1</v>
      </c>
      <c r="AZ1776">
        <v>400</v>
      </c>
      <c r="BB1776">
        <v>748</v>
      </c>
      <c r="BE1776" t="s">
        <v>3398</v>
      </c>
      <c r="BF1776" t="s">
        <v>3398</v>
      </c>
      <c r="BK1776" t="s">
        <v>31</v>
      </c>
      <c r="BL1776" t="s">
        <v>31</v>
      </c>
      <c r="BM1776" s="2">
        <v>44644</v>
      </c>
    </row>
    <row r="1777" spans="1:65">
      <c r="A1777">
        <v>113111</v>
      </c>
      <c r="B1777">
        <v>56551</v>
      </c>
      <c r="C1777" t="s">
        <v>1908</v>
      </c>
      <c r="D1777">
        <v>6551</v>
      </c>
      <c r="E1777" t="s">
        <v>1908</v>
      </c>
      <c r="F1777" t="s">
        <v>8406</v>
      </c>
      <c r="G1777">
        <v>13</v>
      </c>
      <c r="H1777">
        <v>-15</v>
      </c>
      <c r="I1777" t="s">
        <v>8630</v>
      </c>
      <c r="J1777" t="s">
        <v>6883</v>
      </c>
      <c r="K1777" t="s">
        <v>1528</v>
      </c>
      <c r="M1777">
        <v>1739100</v>
      </c>
      <c r="N1777">
        <v>1.1000000000000001</v>
      </c>
      <c r="O1777">
        <v>1913.01</v>
      </c>
      <c r="Q1777" t="s">
        <v>3400</v>
      </c>
      <c r="R1777" s="2">
        <v>44927</v>
      </c>
      <c r="S1777">
        <v>5510</v>
      </c>
      <c r="U1777" t="s">
        <v>6921</v>
      </c>
      <c r="V1777" t="s">
        <v>7036</v>
      </c>
      <c r="W1777">
        <v>0</v>
      </c>
      <c r="Y1777">
        <v>204</v>
      </c>
      <c r="Z1777" s="2">
        <v>44644</v>
      </c>
      <c r="AC1777" s="2">
        <v>44987</v>
      </c>
      <c r="AE1777" t="s">
        <v>8630</v>
      </c>
      <c r="AF1777" t="s">
        <v>20</v>
      </c>
      <c r="AG1777" t="s">
        <v>21</v>
      </c>
      <c r="AH1777">
        <v>6122</v>
      </c>
      <c r="AI1777">
        <v>1</v>
      </c>
      <c r="AJ1777">
        <v>5540</v>
      </c>
      <c r="AO1777" t="s">
        <v>8406</v>
      </c>
      <c r="AS1777" t="s">
        <v>1460</v>
      </c>
      <c r="AU1777">
        <v>6122</v>
      </c>
      <c r="AV1777">
        <v>6122</v>
      </c>
      <c r="AW1777">
        <v>6122</v>
      </c>
      <c r="AX1777">
        <v>1</v>
      </c>
      <c r="AY1777">
        <v>1</v>
      </c>
      <c r="AZ1777">
        <v>400</v>
      </c>
      <c r="BB1777">
        <v>748</v>
      </c>
      <c r="BE1777" t="s">
        <v>1814</v>
      </c>
      <c r="BF1777" t="s">
        <v>1814</v>
      </c>
      <c r="BK1777" t="s">
        <v>31</v>
      </c>
      <c r="BL1777" t="s">
        <v>31</v>
      </c>
      <c r="BM1777" s="2">
        <v>44644</v>
      </c>
    </row>
    <row r="1778" spans="1:65">
      <c r="A1778">
        <v>113120</v>
      </c>
      <c r="B1778">
        <v>56551</v>
      </c>
      <c r="C1778" t="s">
        <v>1908</v>
      </c>
      <c r="D1778">
        <v>6551</v>
      </c>
      <c r="E1778" t="s">
        <v>1908</v>
      </c>
      <c r="F1778" t="s">
        <v>7154</v>
      </c>
      <c r="G1778">
        <v>23</v>
      </c>
      <c r="I1778" t="s">
        <v>8631</v>
      </c>
      <c r="J1778" t="s">
        <v>6883</v>
      </c>
      <c r="K1778" t="s">
        <v>430</v>
      </c>
      <c r="M1778">
        <v>2447600</v>
      </c>
      <c r="N1778">
        <v>1.1000000000000001</v>
      </c>
      <c r="O1778">
        <v>2692.36</v>
      </c>
      <c r="Q1778" t="s">
        <v>2031</v>
      </c>
      <c r="R1778" s="2">
        <v>44927</v>
      </c>
      <c r="S1778">
        <v>5510</v>
      </c>
      <c r="U1778" t="s">
        <v>6921</v>
      </c>
      <c r="V1778" t="s">
        <v>7036</v>
      </c>
      <c r="W1778">
        <v>0</v>
      </c>
      <c r="Y1778">
        <v>204</v>
      </c>
      <c r="Z1778" s="2">
        <v>44644</v>
      </c>
      <c r="AC1778" s="2">
        <v>44987</v>
      </c>
      <c r="AE1778" t="s">
        <v>8631</v>
      </c>
      <c r="AF1778" t="s">
        <v>20</v>
      </c>
      <c r="AG1778" t="s">
        <v>21</v>
      </c>
      <c r="AH1778">
        <v>6123</v>
      </c>
      <c r="AI1778">
        <v>1</v>
      </c>
      <c r="AJ1778">
        <v>5540</v>
      </c>
      <c r="AO1778" t="s">
        <v>7154</v>
      </c>
      <c r="AS1778" t="s">
        <v>1460</v>
      </c>
      <c r="AU1778">
        <v>6123</v>
      </c>
      <c r="AV1778">
        <v>6123</v>
      </c>
      <c r="AW1778">
        <v>6123</v>
      </c>
      <c r="AX1778">
        <v>1</v>
      </c>
      <c r="AY1778">
        <v>1</v>
      </c>
      <c r="AZ1778">
        <v>400</v>
      </c>
      <c r="BB1778">
        <v>748</v>
      </c>
      <c r="BE1778" t="s">
        <v>1826</v>
      </c>
      <c r="BF1778" t="s">
        <v>1826</v>
      </c>
      <c r="BK1778" t="s">
        <v>31</v>
      </c>
      <c r="BL1778" t="s">
        <v>31</v>
      </c>
      <c r="BM1778" s="2">
        <v>44644</v>
      </c>
    </row>
    <row r="1779" spans="1:65">
      <c r="A1779">
        <v>113122</v>
      </c>
      <c r="B1779">
        <v>56551</v>
      </c>
      <c r="C1779" t="s">
        <v>1908</v>
      </c>
      <c r="D1779">
        <v>6551</v>
      </c>
      <c r="E1779" t="s">
        <v>1908</v>
      </c>
      <c r="F1779" t="s">
        <v>8632</v>
      </c>
      <c r="G1779">
        <v>31</v>
      </c>
      <c r="I1779" t="s">
        <v>8633</v>
      </c>
      <c r="J1779" t="s">
        <v>6883</v>
      </c>
      <c r="K1779" t="s">
        <v>1834</v>
      </c>
      <c r="M1779">
        <v>5217100</v>
      </c>
      <c r="N1779">
        <v>1.1000000000000001</v>
      </c>
      <c r="O1779">
        <v>5738.81</v>
      </c>
      <c r="Q1779" t="s">
        <v>3403</v>
      </c>
      <c r="R1779" s="2">
        <v>44927</v>
      </c>
      <c r="S1779">
        <v>5510</v>
      </c>
      <c r="U1779" t="s">
        <v>6921</v>
      </c>
      <c r="V1779" t="s">
        <v>7036</v>
      </c>
      <c r="W1779">
        <v>0</v>
      </c>
      <c r="Y1779">
        <v>204</v>
      </c>
      <c r="Z1779" s="2">
        <v>44644</v>
      </c>
      <c r="AC1779" s="2">
        <v>44987</v>
      </c>
      <c r="AE1779" t="s">
        <v>8633</v>
      </c>
      <c r="AF1779" t="s">
        <v>20</v>
      </c>
      <c r="AG1779" t="s">
        <v>21</v>
      </c>
      <c r="AH1779">
        <v>6124</v>
      </c>
      <c r="AI1779">
        <v>1</v>
      </c>
      <c r="AJ1779">
        <v>5540</v>
      </c>
      <c r="AO1779" t="s">
        <v>8632</v>
      </c>
      <c r="AS1779" t="s">
        <v>1460</v>
      </c>
      <c r="AU1779">
        <v>6124</v>
      </c>
      <c r="AV1779">
        <v>6124</v>
      </c>
      <c r="AW1779">
        <v>6124</v>
      </c>
      <c r="AX1779">
        <v>1</v>
      </c>
      <c r="AY1779">
        <v>1</v>
      </c>
      <c r="AZ1779">
        <v>400</v>
      </c>
      <c r="BB1779">
        <v>748</v>
      </c>
      <c r="BK1779" t="s">
        <v>31</v>
      </c>
      <c r="BL1779" t="s">
        <v>31</v>
      </c>
      <c r="BM1779" s="2">
        <v>44644</v>
      </c>
    </row>
    <row r="1780" spans="1:65">
      <c r="A1780">
        <v>113122</v>
      </c>
      <c r="B1780">
        <v>56551</v>
      </c>
      <c r="C1780" t="s">
        <v>1908</v>
      </c>
      <c r="D1780">
        <v>6551</v>
      </c>
      <c r="E1780" t="s">
        <v>1908</v>
      </c>
      <c r="F1780" t="s">
        <v>8632</v>
      </c>
      <c r="G1780">
        <v>31</v>
      </c>
      <c r="I1780" t="s">
        <v>8633</v>
      </c>
      <c r="J1780" t="s">
        <v>6877</v>
      </c>
      <c r="K1780" t="s">
        <v>1834</v>
      </c>
      <c r="M1780">
        <v>424400</v>
      </c>
      <c r="N1780">
        <v>1.1000000000000001</v>
      </c>
      <c r="O1780">
        <v>466.84</v>
      </c>
      <c r="Q1780" t="s">
        <v>3403</v>
      </c>
      <c r="R1780" s="2">
        <v>44927</v>
      </c>
      <c r="S1780">
        <v>5510</v>
      </c>
      <c r="U1780" t="s">
        <v>6921</v>
      </c>
      <c r="V1780" t="s">
        <v>7036</v>
      </c>
      <c r="W1780">
        <v>0</v>
      </c>
      <c r="Y1780">
        <v>204</v>
      </c>
      <c r="Z1780" s="2">
        <v>44644</v>
      </c>
      <c r="AC1780" s="2">
        <v>44987</v>
      </c>
      <c r="AE1780" t="s">
        <v>8633</v>
      </c>
      <c r="AF1780" t="s">
        <v>20</v>
      </c>
      <c r="AG1780" t="s">
        <v>21</v>
      </c>
      <c r="AH1780">
        <v>6124</v>
      </c>
      <c r="AI1780">
        <v>1</v>
      </c>
      <c r="AJ1780">
        <v>5541</v>
      </c>
      <c r="AO1780" t="s">
        <v>8632</v>
      </c>
      <c r="AS1780" t="s">
        <v>1460</v>
      </c>
      <c r="AU1780">
        <v>6124</v>
      </c>
      <c r="AV1780">
        <v>6124</v>
      </c>
      <c r="AW1780">
        <v>6124</v>
      </c>
      <c r="AX1780">
        <v>2</v>
      </c>
      <c r="AY1780">
        <v>2</v>
      </c>
      <c r="AZ1780">
        <v>400</v>
      </c>
      <c r="BB1780">
        <v>748</v>
      </c>
      <c r="BK1780" t="s">
        <v>31</v>
      </c>
      <c r="BL1780" t="s">
        <v>31</v>
      </c>
      <c r="BM1780" s="2">
        <v>44644</v>
      </c>
    </row>
    <row r="1781" spans="1:65">
      <c r="A1781">
        <v>113123</v>
      </c>
      <c r="B1781">
        <v>56551</v>
      </c>
      <c r="C1781" t="s">
        <v>1908</v>
      </c>
      <c r="D1781">
        <v>6551</v>
      </c>
      <c r="E1781" t="s">
        <v>1908</v>
      </c>
      <c r="F1781" t="s">
        <v>8632</v>
      </c>
      <c r="G1781">
        <v>41</v>
      </c>
      <c r="I1781" t="s">
        <v>8633</v>
      </c>
      <c r="J1781" t="s">
        <v>6883</v>
      </c>
      <c r="K1781" t="s">
        <v>1836</v>
      </c>
      <c r="M1781">
        <v>38645000</v>
      </c>
      <c r="N1781">
        <v>1.1000000000000001</v>
      </c>
      <c r="O1781">
        <v>42509.5</v>
      </c>
      <c r="Q1781" t="s">
        <v>3405</v>
      </c>
      <c r="R1781" s="2">
        <v>44927</v>
      </c>
      <c r="S1781">
        <v>5510</v>
      </c>
      <c r="U1781" t="s">
        <v>6921</v>
      </c>
      <c r="V1781" t="s">
        <v>7036</v>
      </c>
      <c r="W1781">
        <v>0</v>
      </c>
      <c r="Y1781">
        <v>204</v>
      </c>
      <c r="Z1781" s="2">
        <v>44644</v>
      </c>
      <c r="AC1781" s="2">
        <v>44987</v>
      </c>
      <c r="AE1781" t="s">
        <v>8633</v>
      </c>
      <c r="AF1781" t="s">
        <v>20</v>
      </c>
      <c r="AG1781" t="s">
        <v>21</v>
      </c>
      <c r="AH1781">
        <v>6125</v>
      </c>
      <c r="AI1781">
        <v>1</v>
      </c>
      <c r="AJ1781">
        <v>5540</v>
      </c>
      <c r="AO1781" t="s">
        <v>8632</v>
      </c>
      <c r="AS1781" t="s">
        <v>1460</v>
      </c>
      <c r="AU1781">
        <v>6125</v>
      </c>
      <c r="AV1781">
        <v>6125</v>
      </c>
      <c r="AW1781">
        <v>6125</v>
      </c>
      <c r="AX1781">
        <v>1</v>
      </c>
      <c r="AY1781">
        <v>1</v>
      </c>
      <c r="AZ1781">
        <v>400</v>
      </c>
      <c r="BB1781">
        <v>748</v>
      </c>
      <c r="BE1781" t="s">
        <v>1837</v>
      </c>
      <c r="BF1781" t="s">
        <v>1837</v>
      </c>
      <c r="BK1781" t="s">
        <v>31</v>
      </c>
      <c r="BL1781" t="s">
        <v>31</v>
      </c>
      <c r="BM1781" s="2">
        <v>44644</v>
      </c>
    </row>
    <row r="1782" spans="1:65">
      <c r="A1782">
        <v>113123</v>
      </c>
      <c r="B1782">
        <v>56551</v>
      </c>
      <c r="C1782" t="s">
        <v>1908</v>
      </c>
      <c r="D1782">
        <v>6551</v>
      </c>
      <c r="E1782" t="s">
        <v>1908</v>
      </c>
      <c r="F1782" t="s">
        <v>8632</v>
      </c>
      <c r="G1782">
        <v>41</v>
      </c>
      <c r="I1782" t="s">
        <v>8633</v>
      </c>
      <c r="J1782" t="s">
        <v>6877</v>
      </c>
      <c r="K1782" t="s">
        <v>1836</v>
      </c>
      <c r="M1782">
        <v>878400</v>
      </c>
      <c r="N1782">
        <v>1.1000000000000001</v>
      </c>
      <c r="O1782">
        <v>966.24</v>
      </c>
      <c r="Q1782" t="s">
        <v>3405</v>
      </c>
      <c r="R1782" s="2">
        <v>44927</v>
      </c>
      <c r="S1782">
        <v>5510</v>
      </c>
      <c r="U1782" t="s">
        <v>6921</v>
      </c>
      <c r="V1782" t="s">
        <v>7036</v>
      </c>
      <c r="W1782">
        <v>0</v>
      </c>
      <c r="Y1782">
        <v>204</v>
      </c>
      <c r="Z1782" s="2">
        <v>44644</v>
      </c>
      <c r="AC1782" s="2">
        <v>44987</v>
      </c>
      <c r="AE1782" t="s">
        <v>8633</v>
      </c>
      <c r="AF1782" t="s">
        <v>20</v>
      </c>
      <c r="AG1782" t="s">
        <v>21</v>
      </c>
      <c r="AH1782">
        <v>6125</v>
      </c>
      <c r="AI1782">
        <v>1</v>
      </c>
      <c r="AJ1782">
        <v>5541</v>
      </c>
      <c r="AO1782" t="s">
        <v>8632</v>
      </c>
      <c r="AS1782" t="s">
        <v>1460</v>
      </c>
      <c r="AU1782">
        <v>6125</v>
      </c>
      <c r="AV1782">
        <v>6125</v>
      </c>
      <c r="AW1782">
        <v>6125</v>
      </c>
      <c r="AX1782">
        <v>2</v>
      </c>
      <c r="AY1782">
        <v>2</v>
      </c>
      <c r="AZ1782">
        <v>400</v>
      </c>
      <c r="BB1782">
        <v>748</v>
      </c>
      <c r="BE1782" t="s">
        <v>1837</v>
      </c>
      <c r="BF1782" t="s">
        <v>1837</v>
      </c>
      <c r="BK1782" t="s">
        <v>31</v>
      </c>
      <c r="BL1782" t="s">
        <v>31</v>
      </c>
      <c r="BM1782" s="2">
        <v>44644</v>
      </c>
    </row>
    <row r="1783" spans="1:65">
      <c r="A1783">
        <v>113124</v>
      </c>
      <c r="B1783">
        <v>56551</v>
      </c>
      <c r="C1783" t="s">
        <v>1908</v>
      </c>
      <c r="D1783">
        <v>6551</v>
      </c>
      <c r="E1783" t="s">
        <v>1908</v>
      </c>
      <c r="F1783" t="s">
        <v>8632</v>
      </c>
      <c r="G1783">
        <v>70</v>
      </c>
      <c r="H1783" t="s">
        <v>6895</v>
      </c>
      <c r="I1783" t="s">
        <v>8634</v>
      </c>
      <c r="J1783" t="s">
        <v>6883</v>
      </c>
      <c r="K1783" t="s">
        <v>1836</v>
      </c>
      <c r="M1783">
        <v>5796800</v>
      </c>
      <c r="N1783">
        <v>1.1000000000000001</v>
      </c>
      <c r="O1783">
        <v>6376.48</v>
      </c>
      <c r="Q1783" t="s">
        <v>3405</v>
      </c>
      <c r="R1783" s="2">
        <v>44927</v>
      </c>
      <c r="S1783">
        <v>5510</v>
      </c>
      <c r="U1783" t="s">
        <v>6921</v>
      </c>
      <c r="V1783" t="s">
        <v>7036</v>
      </c>
      <c r="W1783">
        <v>0</v>
      </c>
      <c r="Y1783">
        <v>204</v>
      </c>
      <c r="Z1783" s="2">
        <v>44644</v>
      </c>
      <c r="AC1783" s="2">
        <v>44987</v>
      </c>
      <c r="AE1783" t="s">
        <v>8634</v>
      </c>
      <c r="AF1783" t="s">
        <v>20</v>
      </c>
      <c r="AG1783" t="s">
        <v>21</v>
      </c>
      <c r="AH1783">
        <v>6126</v>
      </c>
      <c r="AI1783">
        <v>1</v>
      </c>
      <c r="AJ1783">
        <v>5540</v>
      </c>
      <c r="AO1783" t="s">
        <v>8632</v>
      </c>
      <c r="AS1783" t="s">
        <v>1460</v>
      </c>
      <c r="AU1783">
        <v>6126</v>
      </c>
      <c r="AV1783">
        <v>6126</v>
      </c>
      <c r="AW1783">
        <v>6126</v>
      </c>
      <c r="AX1783">
        <v>1</v>
      </c>
      <c r="AY1783">
        <v>1</v>
      </c>
      <c r="AZ1783">
        <v>400</v>
      </c>
      <c r="BB1783">
        <v>748</v>
      </c>
      <c r="BE1783" t="s">
        <v>1841</v>
      </c>
      <c r="BF1783" t="s">
        <v>1841</v>
      </c>
      <c r="BK1783" t="s">
        <v>31</v>
      </c>
      <c r="BL1783" t="s">
        <v>31</v>
      </c>
      <c r="BM1783" s="2">
        <v>44644</v>
      </c>
    </row>
    <row r="1784" spans="1:65">
      <c r="A1784">
        <v>113124</v>
      </c>
      <c r="B1784">
        <v>56551</v>
      </c>
      <c r="C1784" t="s">
        <v>1908</v>
      </c>
      <c r="D1784">
        <v>6551</v>
      </c>
      <c r="E1784" t="s">
        <v>1908</v>
      </c>
      <c r="F1784" t="s">
        <v>8632</v>
      </c>
      <c r="G1784">
        <v>70</v>
      </c>
      <c r="H1784" t="s">
        <v>6895</v>
      </c>
      <c r="I1784" t="s">
        <v>8634</v>
      </c>
      <c r="J1784" t="s">
        <v>6877</v>
      </c>
      <c r="K1784" t="s">
        <v>1836</v>
      </c>
      <c r="M1784">
        <v>795000</v>
      </c>
      <c r="N1784">
        <v>1.1000000000000001</v>
      </c>
      <c r="O1784">
        <v>874.5</v>
      </c>
      <c r="Q1784" t="s">
        <v>3405</v>
      </c>
      <c r="R1784" s="2">
        <v>44927</v>
      </c>
      <c r="S1784">
        <v>5510</v>
      </c>
      <c r="U1784" t="s">
        <v>6921</v>
      </c>
      <c r="V1784" t="s">
        <v>7036</v>
      </c>
      <c r="W1784">
        <v>0</v>
      </c>
      <c r="Y1784">
        <v>204</v>
      </c>
      <c r="Z1784" s="2">
        <v>44644</v>
      </c>
      <c r="AC1784" s="2">
        <v>44987</v>
      </c>
      <c r="AE1784" t="s">
        <v>8634</v>
      </c>
      <c r="AF1784" t="s">
        <v>20</v>
      </c>
      <c r="AG1784" t="s">
        <v>21</v>
      </c>
      <c r="AH1784">
        <v>6126</v>
      </c>
      <c r="AI1784">
        <v>1</v>
      </c>
      <c r="AJ1784">
        <v>5541</v>
      </c>
      <c r="AO1784" t="s">
        <v>8632</v>
      </c>
      <c r="AS1784" t="s">
        <v>1460</v>
      </c>
      <c r="AU1784">
        <v>6126</v>
      </c>
      <c r="AV1784">
        <v>6126</v>
      </c>
      <c r="AW1784">
        <v>6126</v>
      </c>
      <c r="AX1784">
        <v>2</v>
      </c>
      <c r="AY1784">
        <v>2</v>
      </c>
      <c r="AZ1784">
        <v>400</v>
      </c>
      <c r="BB1784">
        <v>748</v>
      </c>
      <c r="BE1784" t="s">
        <v>1841</v>
      </c>
      <c r="BF1784" t="s">
        <v>1841</v>
      </c>
      <c r="BK1784" t="s">
        <v>31</v>
      </c>
      <c r="BL1784" t="s">
        <v>31</v>
      </c>
      <c r="BM1784" s="2">
        <v>44644</v>
      </c>
    </row>
    <row r="1785" spans="1:65">
      <c r="A1785">
        <v>113125</v>
      </c>
      <c r="B1785">
        <v>56551</v>
      </c>
      <c r="C1785" t="s">
        <v>1908</v>
      </c>
      <c r="D1785">
        <v>6551</v>
      </c>
      <c r="E1785" t="s">
        <v>1908</v>
      </c>
      <c r="F1785" t="s">
        <v>8635</v>
      </c>
      <c r="G1785">
        <v>9</v>
      </c>
      <c r="I1785" t="s">
        <v>8636</v>
      </c>
      <c r="J1785" t="s">
        <v>6883</v>
      </c>
      <c r="K1785" t="s">
        <v>200</v>
      </c>
      <c r="M1785">
        <v>1095000</v>
      </c>
      <c r="N1785">
        <v>1.1000000000000001</v>
      </c>
      <c r="O1785">
        <v>1204.5</v>
      </c>
      <c r="Q1785" t="s">
        <v>3408</v>
      </c>
      <c r="R1785" s="2">
        <v>44927</v>
      </c>
      <c r="S1785">
        <v>5510</v>
      </c>
      <c r="U1785" t="s">
        <v>6921</v>
      </c>
      <c r="V1785" t="s">
        <v>7036</v>
      </c>
      <c r="W1785">
        <v>0</v>
      </c>
      <c r="Y1785">
        <v>204</v>
      </c>
      <c r="Z1785" s="2">
        <v>44644</v>
      </c>
      <c r="AC1785" s="2">
        <v>44987</v>
      </c>
      <c r="AE1785" t="s">
        <v>8636</v>
      </c>
      <c r="AF1785" t="s">
        <v>20</v>
      </c>
      <c r="AG1785" t="s">
        <v>21</v>
      </c>
      <c r="AH1785">
        <v>6127</v>
      </c>
      <c r="AI1785">
        <v>1</v>
      </c>
      <c r="AJ1785">
        <v>5540</v>
      </c>
      <c r="AO1785" t="s">
        <v>8635</v>
      </c>
      <c r="AS1785" t="s">
        <v>1460</v>
      </c>
      <c r="AU1785">
        <v>6127</v>
      </c>
      <c r="AV1785">
        <v>6127</v>
      </c>
      <c r="AW1785">
        <v>6127</v>
      </c>
      <c r="AX1785">
        <v>1</v>
      </c>
      <c r="AY1785">
        <v>1</v>
      </c>
      <c r="AZ1785">
        <v>400</v>
      </c>
      <c r="BB1785">
        <v>748</v>
      </c>
      <c r="BK1785" t="s">
        <v>31</v>
      </c>
      <c r="BL1785" t="s">
        <v>31</v>
      </c>
      <c r="BM1785" s="2">
        <v>44644</v>
      </c>
    </row>
    <row r="1786" spans="1:65">
      <c r="A1786">
        <v>113126</v>
      </c>
      <c r="B1786">
        <v>56551</v>
      </c>
      <c r="C1786" t="s">
        <v>1908</v>
      </c>
      <c r="D1786">
        <v>6551</v>
      </c>
      <c r="E1786" t="s">
        <v>1908</v>
      </c>
      <c r="F1786" t="s">
        <v>8637</v>
      </c>
      <c r="G1786">
        <v>44</v>
      </c>
      <c r="I1786" t="s">
        <v>8638</v>
      </c>
      <c r="J1786" t="s">
        <v>6883</v>
      </c>
      <c r="K1786" t="s">
        <v>178</v>
      </c>
      <c r="M1786">
        <v>5603600</v>
      </c>
      <c r="N1786">
        <v>1.1000000000000001</v>
      </c>
      <c r="O1786">
        <v>6163.96</v>
      </c>
      <c r="Q1786" t="s">
        <v>3410</v>
      </c>
      <c r="R1786" s="2">
        <v>44927</v>
      </c>
      <c r="S1786">
        <v>5510</v>
      </c>
      <c r="U1786" t="s">
        <v>6921</v>
      </c>
      <c r="V1786" t="s">
        <v>7036</v>
      </c>
      <c r="W1786">
        <v>0</v>
      </c>
      <c r="Y1786">
        <v>204</v>
      </c>
      <c r="Z1786" s="2">
        <v>44644</v>
      </c>
      <c r="AC1786" s="2">
        <v>44987</v>
      </c>
      <c r="AE1786" t="s">
        <v>8638</v>
      </c>
      <c r="AF1786" t="s">
        <v>20</v>
      </c>
      <c r="AG1786" t="s">
        <v>21</v>
      </c>
      <c r="AH1786">
        <v>6128</v>
      </c>
      <c r="AI1786">
        <v>1</v>
      </c>
      <c r="AJ1786">
        <v>5540</v>
      </c>
      <c r="AO1786" t="s">
        <v>8637</v>
      </c>
      <c r="AS1786" t="s">
        <v>1460</v>
      </c>
      <c r="AU1786">
        <v>6128</v>
      </c>
      <c r="AV1786">
        <v>6128</v>
      </c>
      <c r="AW1786">
        <v>6128</v>
      </c>
      <c r="AX1786">
        <v>1</v>
      </c>
      <c r="AY1786">
        <v>1</v>
      </c>
      <c r="AZ1786">
        <v>400</v>
      </c>
      <c r="BB1786">
        <v>748</v>
      </c>
      <c r="BE1786" t="s">
        <v>1847</v>
      </c>
      <c r="BF1786" t="s">
        <v>1847</v>
      </c>
      <c r="BK1786" t="s">
        <v>31</v>
      </c>
      <c r="BL1786" t="s">
        <v>31</v>
      </c>
      <c r="BM1786" s="2">
        <v>44644</v>
      </c>
    </row>
    <row r="1787" spans="1:65">
      <c r="A1787">
        <v>113127</v>
      </c>
      <c r="B1787">
        <v>56551</v>
      </c>
      <c r="C1787" t="s">
        <v>1908</v>
      </c>
      <c r="D1787">
        <v>6551</v>
      </c>
      <c r="E1787" t="s">
        <v>1908</v>
      </c>
      <c r="F1787" t="s">
        <v>8639</v>
      </c>
      <c r="G1787">
        <v>67</v>
      </c>
      <c r="I1787" t="s">
        <v>8640</v>
      </c>
      <c r="J1787" t="s">
        <v>6883</v>
      </c>
      <c r="K1787" t="s">
        <v>1850</v>
      </c>
      <c r="M1787">
        <v>2769600</v>
      </c>
      <c r="N1787">
        <v>1.1000000000000001</v>
      </c>
      <c r="O1787">
        <v>3046.56</v>
      </c>
      <c r="Q1787" t="s">
        <v>3412</v>
      </c>
      <c r="R1787" s="2">
        <v>44927</v>
      </c>
      <c r="S1787">
        <v>5510</v>
      </c>
      <c r="U1787" t="s">
        <v>6921</v>
      </c>
      <c r="V1787" t="s">
        <v>7036</v>
      </c>
      <c r="W1787">
        <v>0</v>
      </c>
      <c r="Y1787">
        <v>204</v>
      </c>
      <c r="Z1787" s="2">
        <v>44644</v>
      </c>
      <c r="AC1787" s="2">
        <v>44987</v>
      </c>
      <c r="AE1787" t="s">
        <v>8640</v>
      </c>
      <c r="AF1787" t="s">
        <v>20</v>
      </c>
      <c r="AG1787" t="s">
        <v>21</v>
      </c>
      <c r="AH1787">
        <v>6129</v>
      </c>
      <c r="AI1787">
        <v>1</v>
      </c>
      <c r="AJ1787">
        <v>5540</v>
      </c>
      <c r="AO1787" t="s">
        <v>8639</v>
      </c>
      <c r="AS1787" t="s">
        <v>1460</v>
      </c>
      <c r="AU1787">
        <v>6129</v>
      </c>
      <c r="AV1787">
        <v>6129</v>
      </c>
      <c r="AW1787">
        <v>6129</v>
      </c>
      <c r="AX1787">
        <v>1</v>
      </c>
      <c r="AY1787">
        <v>1</v>
      </c>
      <c r="AZ1787">
        <v>400</v>
      </c>
      <c r="BB1787">
        <v>748</v>
      </c>
      <c r="BK1787" t="s">
        <v>31</v>
      </c>
      <c r="BL1787" t="s">
        <v>31</v>
      </c>
      <c r="BM1787" s="2">
        <v>44644</v>
      </c>
    </row>
    <row r="1788" spans="1:65">
      <c r="A1788">
        <v>113127</v>
      </c>
      <c r="B1788">
        <v>56551</v>
      </c>
      <c r="C1788" t="s">
        <v>1908</v>
      </c>
      <c r="D1788">
        <v>6551</v>
      </c>
      <c r="E1788" t="s">
        <v>1908</v>
      </c>
      <c r="F1788" t="s">
        <v>8639</v>
      </c>
      <c r="G1788">
        <v>67</v>
      </c>
      <c r="I1788" t="s">
        <v>8640</v>
      </c>
      <c r="J1788" t="s">
        <v>6877</v>
      </c>
      <c r="K1788" t="s">
        <v>1596</v>
      </c>
      <c r="M1788">
        <v>148500</v>
      </c>
      <c r="N1788">
        <v>1.1000000000000001</v>
      </c>
      <c r="O1788">
        <v>163.35</v>
      </c>
      <c r="Q1788" t="s">
        <v>3412</v>
      </c>
      <c r="R1788" s="2">
        <v>44927</v>
      </c>
      <c r="S1788">
        <v>5510</v>
      </c>
      <c r="U1788" t="s">
        <v>6921</v>
      </c>
      <c r="V1788" t="s">
        <v>7036</v>
      </c>
      <c r="W1788">
        <v>0</v>
      </c>
      <c r="Y1788">
        <v>204</v>
      </c>
      <c r="Z1788" s="2">
        <v>44644</v>
      </c>
      <c r="AC1788" s="2">
        <v>44987</v>
      </c>
      <c r="AE1788" t="s">
        <v>8640</v>
      </c>
      <c r="AF1788" t="s">
        <v>20</v>
      </c>
      <c r="AG1788" t="s">
        <v>21</v>
      </c>
      <c r="AH1788">
        <v>6129</v>
      </c>
      <c r="AI1788">
        <v>1</v>
      </c>
      <c r="AJ1788">
        <v>5541</v>
      </c>
      <c r="AO1788" t="s">
        <v>8639</v>
      </c>
      <c r="AS1788" t="s">
        <v>1460</v>
      </c>
      <c r="AU1788">
        <v>6129</v>
      </c>
      <c r="AV1788">
        <v>6129</v>
      </c>
      <c r="AW1788">
        <v>6129</v>
      </c>
      <c r="AX1788">
        <v>2</v>
      </c>
      <c r="AY1788">
        <v>2</v>
      </c>
      <c r="AZ1788">
        <v>400</v>
      </c>
      <c r="BB1788">
        <v>748</v>
      </c>
      <c r="BK1788" t="s">
        <v>31</v>
      </c>
      <c r="BL1788" t="s">
        <v>31</v>
      </c>
      <c r="BM1788" s="2">
        <v>44644</v>
      </c>
    </row>
    <row r="1789" spans="1:65">
      <c r="A1789">
        <v>113129</v>
      </c>
      <c r="B1789">
        <v>56551</v>
      </c>
      <c r="C1789" t="s">
        <v>1908</v>
      </c>
      <c r="D1789">
        <v>6551</v>
      </c>
      <c r="E1789" t="s">
        <v>1908</v>
      </c>
      <c r="F1789" t="s">
        <v>6902</v>
      </c>
      <c r="G1789">
        <v>99</v>
      </c>
      <c r="I1789" t="s">
        <v>6904</v>
      </c>
      <c r="J1789" t="s">
        <v>6883</v>
      </c>
      <c r="K1789" t="s">
        <v>240</v>
      </c>
      <c r="M1789">
        <v>6118800</v>
      </c>
      <c r="N1789">
        <v>1.1000000000000001</v>
      </c>
      <c r="O1789">
        <v>6730.68</v>
      </c>
      <c r="Q1789" t="s">
        <v>3414</v>
      </c>
      <c r="R1789" s="2">
        <v>44927</v>
      </c>
      <c r="S1789">
        <v>5510</v>
      </c>
      <c r="U1789" t="s">
        <v>6921</v>
      </c>
      <c r="V1789" t="s">
        <v>7036</v>
      </c>
      <c r="W1789">
        <v>0</v>
      </c>
      <c r="Y1789">
        <v>204</v>
      </c>
      <c r="Z1789" s="2">
        <v>44644</v>
      </c>
      <c r="AC1789" s="2">
        <v>44987</v>
      </c>
      <c r="AE1789" t="s">
        <v>6904</v>
      </c>
      <c r="AF1789" t="s">
        <v>20</v>
      </c>
      <c r="AG1789" t="s">
        <v>21</v>
      </c>
      <c r="AH1789">
        <v>6130</v>
      </c>
      <c r="AI1789">
        <v>1</v>
      </c>
      <c r="AJ1789">
        <v>5540</v>
      </c>
      <c r="AO1789" t="s">
        <v>6902</v>
      </c>
      <c r="AS1789" t="s">
        <v>1460</v>
      </c>
      <c r="AU1789">
        <v>6130</v>
      </c>
      <c r="AV1789">
        <v>6130</v>
      </c>
      <c r="AW1789">
        <v>6130</v>
      </c>
      <c r="AX1789">
        <v>1</v>
      </c>
      <c r="AY1789">
        <v>1</v>
      </c>
      <c r="AZ1789">
        <v>400</v>
      </c>
      <c r="BB1789">
        <v>748</v>
      </c>
      <c r="BE1789" t="s">
        <v>3415</v>
      </c>
      <c r="BF1789" t="s">
        <v>3415</v>
      </c>
      <c r="BG1789" t="s">
        <v>31</v>
      </c>
      <c r="BK1789" t="s">
        <v>31</v>
      </c>
      <c r="BL1789" t="s">
        <v>31</v>
      </c>
      <c r="BM1789" s="2">
        <v>44644</v>
      </c>
    </row>
    <row r="1790" spans="1:65">
      <c r="A1790">
        <v>113129</v>
      </c>
      <c r="B1790">
        <v>56551</v>
      </c>
      <c r="C1790" t="s">
        <v>1908</v>
      </c>
      <c r="D1790">
        <v>6551</v>
      </c>
      <c r="E1790" t="s">
        <v>1908</v>
      </c>
      <c r="F1790" t="s">
        <v>6902</v>
      </c>
      <c r="G1790">
        <v>99</v>
      </c>
      <c r="I1790" t="s">
        <v>6904</v>
      </c>
      <c r="J1790" t="s">
        <v>6877</v>
      </c>
      <c r="K1790" t="s">
        <v>240</v>
      </c>
      <c r="M1790">
        <v>338800</v>
      </c>
      <c r="N1790">
        <v>1.1000000000000001</v>
      </c>
      <c r="O1790">
        <v>372.68</v>
      </c>
      <c r="Q1790" t="s">
        <v>3414</v>
      </c>
      <c r="R1790" s="2">
        <v>44927</v>
      </c>
      <c r="S1790">
        <v>5510</v>
      </c>
      <c r="U1790" t="s">
        <v>6921</v>
      </c>
      <c r="V1790" t="s">
        <v>7036</v>
      </c>
      <c r="W1790">
        <v>0</v>
      </c>
      <c r="Y1790">
        <v>204</v>
      </c>
      <c r="Z1790" s="2">
        <v>44644</v>
      </c>
      <c r="AC1790" s="2">
        <v>44987</v>
      </c>
      <c r="AE1790" t="s">
        <v>6904</v>
      </c>
      <c r="AF1790" t="s">
        <v>20</v>
      </c>
      <c r="AG1790" t="s">
        <v>21</v>
      </c>
      <c r="AH1790">
        <v>6130</v>
      </c>
      <c r="AI1790">
        <v>1</v>
      </c>
      <c r="AJ1790">
        <v>5541</v>
      </c>
      <c r="AO1790" t="s">
        <v>6902</v>
      </c>
      <c r="AS1790" t="s">
        <v>1460</v>
      </c>
      <c r="AU1790">
        <v>6130</v>
      </c>
      <c r="AV1790">
        <v>6130</v>
      </c>
      <c r="AW1790">
        <v>6130</v>
      </c>
      <c r="AX1790">
        <v>2</v>
      </c>
      <c r="AY1790">
        <v>2</v>
      </c>
      <c r="AZ1790">
        <v>400</v>
      </c>
      <c r="BB1790">
        <v>748</v>
      </c>
      <c r="BE1790" t="s">
        <v>8641</v>
      </c>
      <c r="BF1790" t="s">
        <v>8641</v>
      </c>
      <c r="BK1790" t="s">
        <v>31</v>
      </c>
      <c r="BL1790" t="s">
        <v>31</v>
      </c>
      <c r="BM1790" s="2">
        <v>44644</v>
      </c>
    </row>
    <row r="1791" spans="1:65">
      <c r="A1791">
        <v>113132</v>
      </c>
      <c r="B1791">
        <v>56551</v>
      </c>
      <c r="C1791" t="s">
        <v>1908</v>
      </c>
      <c r="D1791">
        <v>6551</v>
      </c>
      <c r="E1791" t="s">
        <v>1908</v>
      </c>
      <c r="F1791" t="s">
        <v>8642</v>
      </c>
      <c r="G1791">
        <v>28</v>
      </c>
      <c r="I1791" t="s">
        <v>8643</v>
      </c>
      <c r="J1791" t="s">
        <v>6883</v>
      </c>
      <c r="K1791" t="s">
        <v>206</v>
      </c>
      <c r="M1791">
        <v>180400</v>
      </c>
      <c r="N1791">
        <v>1.1000000000000001</v>
      </c>
      <c r="O1791">
        <v>198.44</v>
      </c>
      <c r="Q1791" t="s">
        <v>3417</v>
      </c>
      <c r="R1791" s="2">
        <v>44927</v>
      </c>
      <c r="S1791">
        <v>5510</v>
      </c>
      <c r="U1791" t="s">
        <v>6921</v>
      </c>
      <c r="V1791" t="s">
        <v>7036</v>
      </c>
      <c r="W1791">
        <v>0</v>
      </c>
      <c r="Y1791">
        <v>204</v>
      </c>
      <c r="Z1791" s="2">
        <v>44644</v>
      </c>
      <c r="AC1791" s="2">
        <v>44987</v>
      </c>
      <c r="AE1791" t="s">
        <v>8643</v>
      </c>
      <c r="AF1791" t="s">
        <v>20</v>
      </c>
      <c r="AG1791" t="s">
        <v>21</v>
      </c>
      <c r="AH1791">
        <v>6131</v>
      </c>
      <c r="AI1791">
        <v>1</v>
      </c>
      <c r="AJ1791">
        <v>5540</v>
      </c>
      <c r="AO1791" t="s">
        <v>8642</v>
      </c>
      <c r="AS1791" t="s">
        <v>1460</v>
      </c>
      <c r="AU1791">
        <v>6131</v>
      </c>
      <c r="AV1791">
        <v>6131</v>
      </c>
      <c r="AW1791">
        <v>6131</v>
      </c>
      <c r="AX1791">
        <v>1</v>
      </c>
      <c r="AY1791">
        <v>1</v>
      </c>
      <c r="AZ1791">
        <v>400</v>
      </c>
      <c r="BB1791">
        <v>748</v>
      </c>
      <c r="BK1791" t="s">
        <v>31</v>
      </c>
      <c r="BL1791" t="s">
        <v>31</v>
      </c>
      <c r="BM1791" s="2">
        <v>44644</v>
      </c>
    </row>
    <row r="1792" spans="1:65">
      <c r="A1792">
        <v>113133</v>
      </c>
      <c r="B1792">
        <v>56551</v>
      </c>
      <c r="C1792" t="s">
        <v>1908</v>
      </c>
      <c r="D1792">
        <v>6551</v>
      </c>
      <c r="E1792" t="s">
        <v>1908</v>
      </c>
      <c r="F1792" t="s">
        <v>8642</v>
      </c>
      <c r="G1792">
        <v>30</v>
      </c>
      <c r="I1792" t="s">
        <v>8643</v>
      </c>
      <c r="J1792" t="s">
        <v>6883</v>
      </c>
      <c r="K1792" t="s">
        <v>206</v>
      </c>
      <c r="M1792">
        <v>167500</v>
      </c>
      <c r="N1792">
        <v>1.1000000000000001</v>
      </c>
      <c r="O1792">
        <v>184.25</v>
      </c>
      <c r="Q1792" t="s">
        <v>3417</v>
      </c>
      <c r="R1792" s="2">
        <v>44927</v>
      </c>
      <c r="S1792">
        <v>5510</v>
      </c>
      <c r="U1792" t="s">
        <v>6921</v>
      </c>
      <c r="V1792" t="s">
        <v>7036</v>
      </c>
      <c r="W1792">
        <v>0</v>
      </c>
      <c r="Y1792">
        <v>204</v>
      </c>
      <c r="Z1792" s="2">
        <v>44644</v>
      </c>
      <c r="AC1792" s="2">
        <v>44987</v>
      </c>
      <c r="AE1792" t="s">
        <v>8643</v>
      </c>
      <c r="AF1792" t="s">
        <v>20</v>
      </c>
      <c r="AG1792" t="s">
        <v>21</v>
      </c>
      <c r="AH1792">
        <v>6132</v>
      </c>
      <c r="AI1792">
        <v>1</v>
      </c>
      <c r="AJ1792">
        <v>5540</v>
      </c>
      <c r="AO1792" t="s">
        <v>8642</v>
      </c>
      <c r="AS1792" t="s">
        <v>1460</v>
      </c>
      <c r="AU1792">
        <v>6132</v>
      </c>
      <c r="AV1792">
        <v>6132</v>
      </c>
      <c r="AW1792">
        <v>6132</v>
      </c>
      <c r="AX1792">
        <v>1</v>
      </c>
      <c r="AY1792">
        <v>1</v>
      </c>
      <c r="AZ1792">
        <v>400</v>
      </c>
      <c r="BB1792">
        <v>748</v>
      </c>
      <c r="BK1792" t="s">
        <v>31</v>
      </c>
      <c r="BL1792" t="s">
        <v>31</v>
      </c>
      <c r="BM1792" s="2">
        <v>44644</v>
      </c>
    </row>
    <row r="1793" spans="1:65">
      <c r="A1793">
        <v>113134</v>
      </c>
      <c r="B1793">
        <v>56551</v>
      </c>
      <c r="C1793" t="s">
        <v>1908</v>
      </c>
      <c r="D1793">
        <v>6551</v>
      </c>
      <c r="E1793" t="s">
        <v>1908</v>
      </c>
      <c r="F1793" t="s">
        <v>8642</v>
      </c>
      <c r="G1793">
        <v>32</v>
      </c>
      <c r="I1793" t="s">
        <v>8643</v>
      </c>
      <c r="J1793" t="s">
        <v>6883</v>
      </c>
      <c r="K1793" t="s">
        <v>206</v>
      </c>
      <c r="M1793">
        <v>180400</v>
      </c>
      <c r="N1793">
        <v>1.1000000000000001</v>
      </c>
      <c r="O1793">
        <v>198.44</v>
      </c>
      <c r="Q1793" t="s">
        <v>3417</v>
      </c>
      <c r="R1793" s="2">
        <v>44927</v>
      </c>
      <c r="S1793">
        <v>5510</v>
      </c>
      <c r="U1793" t="s">
        <v>6921</v>
      </c>
      <c r="V1793" t="s">
        <v>7036</v>
      </c>
      <c r="W1793">
        <v>0</v>
      </c>
      <c r="Y1793">
        <v>204</v>
      </c>
      <c r="Z1793" s="2">
        <v>44644</v>
      </c>
      <c r="AC1793" s="2">
        <v>44987</v>
      </c>
      <c r="AE1793" t="s">
        <v>8643</v>
      </c>
      <c r="AF1793" t="s">
        <v>20</v>
      </c>
      <c r="AG1793" t="s">
        <v>21</v>
      </c>
      <c r="AH1793">
        <v>6133</v>
      </c>
      <c r="AI1793">
        <v>1</v>
      </c>
      <c r="AJ1793">
        <v>5540</v>
      </c>
      <c r="AO1793" t="s">
        <v>8642</v>
      </c>
      <c r="AS1793" t="s">
        <v>1460</v>
      </c>
      <c r="AU1793">
        <v>6133</v>
      </c>
      <c r="AV1793">
        <v>6133</v>
      </c>
      <c r="AW1793">
        <v>6133</v>
      </c>
      <c r="AX1793">
        <v>1</v>
      </c>
      <c r="AY1793">
        <v>1</v>
      </c>
      <c r="AZ1793">
        <v>400</v>
      </c>
      <c r="BB1793">
        <v>748</v>
      </c>
      <c r="BK1793" t="s">
        <v>31</v>
      </c>
      <c r="BL1793" t="s">
        <v>31</v>
      </c>
      <c r="BM1793" s="2">
        <v>44644</v>
      </c>
    </row>
    <row r="1794" spans="1:65">
      <c r="A1794">
        <v>113142</v>
      </c>
      <c r="B1794">
        <v>56551</v>
      </c>
      <c r="C1794" t="s">
        <v>1908</v>
      </c>
      <c r="D1794">
        <v>6551</v>
      </c>
      <c r="E1794" t="s">
        <v>1908</v>
      </c>
      <c r="F1794" t="s">
        <v>7439</v>
      </c>
      <c r="G1794">
        <v>11</v>
      </c>
      <c r="H1794" t="s">
        <v>6895</v>
      </c>
      <c r="I1794" t="s">
        <v>8644</v>
      </c>
      <c r="J1794" t="s">
        <v>6883</v>
      </c>
      <c r="K1794" t="s">
        <v>178</v>
      </c>
      <c r="M1794">
        <v>2189900</v>
      </c>
      <c r="N1794">
        <v>1.1000000000000001</v>
      </c>
      <c r="O1794">
        <v>2408.89</v>
      </c>
      <c r="Q1794" t="s">
        <v>3421</v>
      </c>
      <c r="R1794" s="2">
        <v>44927</v>
      </c>
      <c r="S1794">
        <v>5510</v>
      </c>
      <c r="U1794" t="s">
        <v>6921</v>
      </c>
      <c r="V1794" t="s">
        <v>7036</v>
      </c>
      <c r="W1794">
        <v>0</v>
      </c>
      <c r="Y1794">
        <v>204</v>
      </c>
      <c r="Z1794" s="2">
        <v>44644</v>
      </c>
      <c r="AC1794" s="2">
        <v>44987</v>
      </c>
      <c r="AE1794" t="s">
        <v>8644</v>
      </c>
      <c r="AF1794" t="s">
        <v>20</v>
      </c>
      <c r="AG1794" t="s">
        <v>21</v>
      </c>
      <c r="AH1794">
        <v>6134</v>
      </c>
      <c r="AI1794">
        <v>1</v>
      </c>
      <c r="AJ1794">
        <v>5540</v>
      </c>
      <c r="AO1794" t="s">
        <v>8645</v>
      </c>
      <c r="AS1794" t="s">
        <v>1460</v>
      </c>
      <c r="AU1794">
        <v>6134</v>
      </c>
      <c r="AV1794">
        <v>6134</v>
      </c>
      <c r="AW1794">
        <v>6134</v>
      </c>
      <c r="AX1794">
        <v>1</v>
      </c>
      <c r="AY1794">
        <v>1</v>
      </c>
      <c r="AZ1794">
        <v>400</v>
      </c>
      <c r="BB1794">
        <v>748</v>
      </c>
      <c r="BE1794" t="s">
        <v>1871</v>
      </c>
      <c r="BF1794" t="s">
        <v>1871</v>
      </c>
      <c r="BK1794" t="s">
        <v>31</v>
      </c>
      <c r="BL1794" t="s">
        <v>31</v>
      </c>
      <c r="BM1794" s="2">
        <v>44644</v>
      </c>
    </row>
    <row r="1795" spans="1:65">
      <c r="A1795">
        <v>113142</v>
      </c>
      <c r="B1795">
        <v>56551</v>
      </c>
      <c r="C1795" t="s">
        <v>1908</v>
      </c>
      <c r="D1795">
        <v>6551</v>
      </c>
      <c r="E1795" t="s">
        <v>1908</v>
      </c>
      <c r="F1795" t="s">
        <v>7439</v>
      </c>
      <c r="G1795">
        <v>11</v>
      </c>
      <c r="H1795" t="s">
        <v>6895</v>
      </c>
      <c r="I1795" t="s">
        <v>8644</v>
      </c>
      <c r="J1795" t="s">
        <v>6877</v>
      </c>
      <c r="K1795" t="s">
        <v>178</v>
      </c>
      <c r="M1795">
        <v>103200</v>
      </c>
      <c r="N1795">
        <v>1.1000000000000001</v>
      </c>
      <c r="O1795">
        <v>113.52</v>
      </c>
      <c r="Q1795" t="s">
        <v>3421</v>
      </c>
      <c r="R1795" s="2">
        <v>44927</v>
      </c>
      <c r="S1795">
        <v>5510</v>
      </c>
      <c r="U1795" t="s">
        <v>6921</v>
      </c>
      <c r="V1795" t="s">
        <v>7036</v>
      </c>
      <c r="W1795">
        <v>0</v>
      </c>
      <c r="Y1795">
        <v>204</v>
      </c>
      <c r="Z1795" s="2">
        <v>44644</v>
      </c>
      <c r="AC1795" s="2">
        <v>44987</v>
      </c>
      <c r="AE1795" t="s">
        <v>8644</v>
      </c>
      <c r="AF1795" t="s">
        <v>20</v>
      </c>
      <c r="AG1795" t="s">
        <v>21</v>
      </c>
      <c r="AH1795">
        <v>6134</v>
      </c>
      <c r="AI1795">
        <v>1</v>
      </c>
      <c r="AJ1795">
        <v>5541</v>
      </c>
      <c r="AO1795" t="s">
        <v>8645</v>
      </c>
      <c r="AS1795" t="s">
        <v>1460</v>
      </c>
      <c r="AU1795">
        <v>6134</v>
      </c>
      <c r="AV1795">
        <v>6134</v>
      </c>
      <c r="AW1795">
        <v>6134</v>
      </c>
      <c r="AX1795">
        <v>2</v>
      </c>
      <c r="AY1795">
        <v>2</v>
      </c>
      <c r="AZ1795">
        <v>400</v>
      </c>
      <c r="BB1795">
        <v>748</v>
      </c>
      <c r="BE1795" t="s">
        <v>1871</v>
      </c>
      <c r="BF1795" t="s">
        <v>1871</v>
      </c>
      <c r="BK1795" t="s">
        <v>31</v>
      </c>
      <c r="BL1795" t="s">
        <v>31</v>
      </c>
      <c r="BM1795" s="2">
        <v>44644</v>
      </c>
    </row>
    <row r="1796" spans="1:65">
      <c r="A1796">
        <v>113143</v>
      </c>
      <c r="B1796">
        <v>56551</v>
      </c>
      <c r="C1796" t="s">
        <v>1908</v>
      </c>
      <c r="D1796">
        <v>6551</v>
      </c>
      <c r="E1796" t="s">
        <v>1908</v>
      </c>
      <c r="F1796" t="s">
        <v>7439</v>
      </c>
      <c r="G1796">
        <v>17</v>
      </c>
      <c r="I1796" t="s">
        <v>8644</v>
      </c>
      <c r="J1796" t="s">
        <v>6883</v>
      </c>
      <c r="K1796" t="s">
        <v>1528</v>
      </c>
      <c r="M1796">
        <v>1223800</v>
      </c>
      <c r="N1796">
        <v>1.1000000000000001</v>
      </c>
      <c r="O1796">
        <v>1346.18</v>
      </c>
      <c r="Q1796" t="s">
        <v>1463</v>
      </c>
      <c r="R1796" s="2">
        <v>44927</v>
      </c>
      <c r="S1796">
        <v>5510</v>
      </c>
      <c r="U1796" t="s">
        <v>6921</v>
      </c>
      <c r="V1796" t="s">
        <v>7036</v>
      </c>
      <c r="W1796">
        <v>0</v>
      </c>
      <c r="Y1796">
        <v>204</v>
      </c>
      <c r="Z1796" s="2">
        <v>44644</v>
      </c>
      <c r="AC1796" s="2">
        <v>44987</v>
      </c>
      <c r="AE1796" t="s">
        <v>8644</v>
      </c>
      <c r="AF1796" t="s">
        <v>20</v>
      </c>
      <c r="AG1796" t="s">
        <v>21</v>
      </c>
      <c r="AH1796">
        <v>6135</v>
      </c>
      <c r="AI1796">
        <v>1</v>
      </c>
      <c r="AJ1796">
        <v>5540</v>
      </c>
      <c r="AO1796" t="s">
        <v>7439</v>
      </c>
      <c r="AS1796" t="s">
        <v>1460</v>
      </c>
      <c r="AU1796">
        <v>6135</v>
      </c>
      <c r="AV1796">
        <v>6135</v>
      </c>
      <c r="AW1796">
        <v>6135</v>
      </c>
      <c r="AX1796">
        <v>1</v>
      </c>
      <c r="AY1796">
        <v>1</v>
      </c>
      <c r="AZ1796">
        <v>400</v>
      </c>
      <c r="BB1796">
        <v>748</v>
      </c>
      <c r="BE1796" t="s">
        <v>3423</v>
      </c>
      <c r="BF1796" t="s">
        <v>3423</v>
      </c>
      <c r="BK1796" t="s">
        <v>31</v>
      </c>
      <c r="BL1796" t="s">
        <v>31</v>
      </c>
      <c r="BM1796" s="2">
        <v>44644</v>
      </c>
    </row>
    <row r="1797" spans="1:65">
      <c r="A1797">
        <v>113144</v>
      </c>
      <c r="B1797">
        <v>56551</v>
      </c>
      <c r="C1797" t="s">
        <v>1908</v>
      </c>
      <c r="D1797">
        <v>6551</v>
      </c>
      <c r="E1797" t="s">
        <v>1908</v>
      </c>
      <c r="F1797" t="s">
        <v>8646</v>
      </c>
      <c r="G1797">
        <v>27</v>
      </c>
      <c r="I1797" t="s">
        <v>8647</v>
      </c>
      <c r="J1797" t="s">
        <v>6883</v>
      </c>
      <c r="K1797" t="s">
        <v>305</v>
      </c>
      <c r="M1797">
        <v>174000</v>
      </c>
      <c r="N1797">
        <v>1.1000000000000001</v>
      </c>
      <c r="O1797">
        <v>191.4</v>
      </c>
      <c r="Q1797" t="s">
        <v>3425</v>
      </c>
      <c r="R1797" s="2">
        <v>44927</v>
      </c>
      <c r="S1797">
        <v>5510</v>
      </c>
      <c r="U1797" t="s">
        <v>6921</v>
      </c>
      <c r="V1797" t="s">
        <v>7036</v>
      </c>
      <c r="W1797">
        <v>0</v>
      </c>
      <c r="Y1797">
        <v>204</v>
      </c>
      <c r="Z1797" s="2">
        <v>44644</v>
      </c>
      <c r="AC1797" s="2">
        <v>44987</v>
      </c>
      <c r="AE1797" t="s">
        <v>8647</v>
      </c>
      <c r="AF1797" t="s">
        <v>20</v>
      </c>
      <c r="AG1797" t="s">
        <v>21</v>
      </c>
      <c r="AH1797">
        <v>6136</v>
      </c>
      <c r="AI1797">
        <v>1</v>
      </c>
      <c r="AJ1797">
        <v>5540</v>
      </c>
      <c r="AO1797" t="s">
        <v>8646</v>
      </c>
      <c r="AS1797" t="s">
        <v>1460</v>
      </c>
      <c r="AU1797">
        <v>6136</v>
      </c>
      <c r="AV1797">
        <v>6136</v>
      </c>
      <c r="AW1797">
        <v>6136</v>
      </c>
      <c r="AX1797">
        <v>1</v>
      </c>
      <c r="AY1797">
        <v>1</v>
      </c>
      <c r="AZ1797">
        <v>400</v>
      </c>
      <c r="BB1797">
        <v>748</v>
      </c>
      <c r="BE1797" t="s">
        <v>3427</v>
      </c>
      <c r="BF1797" t="s">
        <v>3427</v>
      </c>
      <c r="BK1797" t="s">
        <v>31</v>
      </c>
      <c r="BL1797" t="s">
        <v>31</v>
      </c>
      <c r="BM1797" s="2">
        <v>44644</v>
      </c>
    </row>
    <row r="1798" spans="1:65">
      <c r="A1798">
        <v>113148</v>
      </c>
      <c r="B1798">
        <v>56551</v>
      </c>
      <c r="C1798" t="s">
        <v>1908</v>
      </c>
      <c r="D1798">
        <v>6551</v>
      </c>
      <c r="E1798" t="s">
        <v>1908</v>
      </c>
      <c r="F1798" t="s">
        <v>8617</v>
      </c>
      <c r="G1798">
        <v>177</v>
      </c>
      <c r="I1798" t="s">
        <v>8618</v>
      </c>
      <c r="J1798" t="s">
        <v>6883</v>
      </c>
      <c r="K1798" t="s">
        <v>206</v>
      </c>
      <c r="M1798">
        <v>650000</v>
      </c>
      <c r="N1798">
        <v>1.1000000000000001</v>
      </c>
      <c r="O1798">
        <v>715</v>
      </c>
      <c r="Q1798" t="s">
        <v>3429</v>
      </c>
      <c r="R1798" s="2">
        <v>44927</v>
      </c>
      <c r="S1798">
        <v>5510</v>
      </c>
      <c r="U1798" t="s">
        <v>8648</v>
      </c>
      <c r="V1798" t="s">
        <v>7036</v>
      </c>
      <c r="W1798">
        <v>0</v>
      </c>
      <c r="Y1798">
        <v>204</v>
      </c>
      <c r="Z1798" s="2">
        <v>44713</v>
      </c>
      <c r="AE1798" t="s">
        <v>8618</v>
      </c>
      <c r="AF1798" t="s">
        <v>20</v>
      </c>
      <c r="AG1798" t="s">
        <v>21</v>
      </c>
      <c r="AH1798">
        <v>6137</v>
      </c>
      <c r="AI1798">
        <v>1</v>
      </c>
      <c r="AJ1798">
        <v>5540</v>
      </c>
      <c r="AO1798" t="s">
        <v>8617</v>
      </c>
      <c r="AS1798" t="s">
        <v>26</v>
      </c>
      <c r="AU1798">
        <v>6137</v>
      </c>
      <c r="AV1798">
        <v>6137</v>
      </c>
      <c r="AW1798">
        <v>6137</v>
      </c>
      <c r="AX1798">
        <v>1</v>
      </c>
      <c r="AY1798">
        <v>1</v>
      </c>
      <c r="AZ1798">
        <v>400</v>
      </c>
      <c r="BB1798">
        <v>748</v>
      </c>
      <c r="BK1798" t="s">
        <v>31</v>
      </c>
      <c r="BL1798" t="s">
        <v>31</v>
      </c>
      <c r="BM1798" s="2">
        <v>44713</v>
      </c>
    </row>
    <row r="1799" spans="1:65">
      <c r="A1799">
        <v>113168</v>
      </c>
      <c r="B1799">
        <v>56551</v>
      </c>
      <c r="C1799" t="s">
        <v>1908</v>
      </c>
      <c r="D1799">
        <v>6551</v>
      </c>
      <c r="E1799" t="s">
        <v>1908</v>
      </c>
      <c r="F1799" t="s">
        <v>7590</v>
      </c>
      <c r="G1799">
        <v>946</v>
      </c>
      <c r="J1799" t="s">
        <v>6900</v>
      </c>
      <c r="K1799" t="s">
        <v>1836</v>
      </c>
      <c r="M1799">
        <v>3600000</v>
      </c>
      <c r="N1799">
        <v>1.1000000000000001</v>
      </c>
      <c r="O1799">
        <v>3960</v>
      </c>
      <c r="Q1799" t="s">
        <v>3432</v>
      </c>
      <c r="R1799" s="2">
        <v>44927</v>
      </c>
      <c r="S1799">
        <v>5510</v>
      </c>
      <c r="T1799" s="2">
        <v>44782</v>
      </c>
      <c r="U1799" t="s">
        <v>8648</v>
      </c>
      <c r="V1799" t="s">
        <v>8305</v>
      </c>
      <c r="W1799">
        <v>0</v>
      </c>
      <c r="Y1799">
        <v>0</v>
      </c>
      <c r="Z1799" s="2">
        <v>44713</v>
      </c>
      <c r="AE1799" t="s">
        <v>8001</v>
      </c>
      <c r="AF1799" t="s">
        <v>20</v>
      </c>
      <c r="AG1799" t="s">
        <v>21</v>
      </c>
      <c r="AH1799">
        <v>6138</v>
      </c>
      <c r="AI1799">
        <v>1</v>
      </c>
      <c r="AJ1799">
        <v>5557</v>
      </c>
      <c r="AO1799" t="s">
        <v>7590</v>
      </c>
      <c r="AS1799" t="s">
        <v>26</v>
      </c>
      <c r="AU1799">
        <v>6138</v>
      </c>
      <c r="AV1799">
        <v>6138</v>
      </c>
      <c r="AW1799">
        <v>6138</v>
      </c>
      <c r="AX1799">
        <v>1</v>
      </c>
      <c r="AY1799">
        <v>2</v>
      </c>
      <c r="AZ1799">
        <v>400</v>
      </c>
      <c r="BB1799">
        <v>748</v>
      </c>
      <c r="BE1799" t="s">
        <v>3435</v>
      </c>
      <c r="BF1799" t="s">
        <v>3435</v>
      </c>
      <c r="BK1799" t="s">
        <v>31</v>
      </c>
      <c r="BL1799" t="s">
        <v>31</v>
      </c>
      <c r="BM1799" s="2">
        <v>44713</v>
      </c>
    </row>
    <row r="1800" spans="1:65">
      <c r="A1800">
        <v>113168</v>
      </c>
      <c r="B1800">
        <v>56551</v>
      </c>
      <c r="C1800" t="s">
        <v>1908</v>
      </c>
      <c r="D1800">
        <v>6551</v>
      </c>
      <c r="E1800" t="s">
        <v>1908</v>
      </c>
      <c r="F1800" t="s">
        <v>7590</v>
      </c>
      <c r="G1800">
        <v>946</v>
      </c>
      <c r="I1800" t="s">
        <v>8001</v>
      </c>
      <c r="J1800" t="s">
        <v>6877</v>
      </c>
      <c r="K1800" t="s">
        <v>1836</v>
      </c>
      <c r="M1800">
        <v>170000</v>
      </c>
      <c r="N1800">
        <v>1.1000000000000001</v>
      </c>
      <c r="O1800">
        <v>187</v>
      </c>
      <c r="Q1800" t="s">
        <v>3432</v>
      </c>
      <c r="R1800" s="2">
        <v>44927</v>
      </c>
      <c r="S1800">
        <v>5510</v>
      </c>
      <c r="T1800" s="2">
        <v>44782</v>
      </c>
      <c r="U1800" t="s">
        <v>8648</v>
      </c>
      <c r="V1800" t="s">
        <v>8305</v>
      </c>
      <c r="W1800">
        <v>0</v>
      </c>
      <c r="Y1800">
        <v>204</v>
      </c>
      <c r="Z1800" s="2">
        <v>44713</v>
      </c>
      <c r="AE1800" t="s">
        <v>8001</v>
      </c>
      <c r="AF1800" t="s">
        <v>20</v>
      </c>
      <c r="AG1800" t="s">
        <v>21</v>
      </c>
      <c r="AH1800">
        <v>6138</v>
      </c>
      <c r="AI1800">
        <v>1</v>
      </c>
      <c r="AJ1800">
        <v>5541</v>
      </c>
      <c r="AO1800" t="s">
        <v>7590</v>
      </c>
      <c r="AS1800" t="s">
        <v>26</v>
      </c>
      <c r="AU1800">
        <v>6138</v>
      </c>
      <c r="AV1800">
        <v>6138</v>
      </c>
      <c r="AW1800">
        <v>6138</v>
      </c>
      <c r="AX1800">
        <v>2</v>
      </c>
      <c r="AY1800">
        <v>3</v>
      </c>
      <c r="AZ1800">
        <v>400</v>
      </c>
      <c r="BB1800">
        <v>748</v>
      </c>
      <c r="BE1800" t="s">
        <v>3435</v>
      </c>
      <c r="BF1800" t="s">
        <v>3435</v>
      </c>
      <c r="BK1800" t="s">
        <v>31</v>
      </c>
      <c r="BL1800" t="s">
        <v>31</v>
      </c>
      <c r="BM1800" s="2">
        <v>44713</v>
      </c>
    </row>
    <row r="1801" spans="1:65">
      <c r="A1801">
        <v>113169</v>
      </c>
      <c r="B1801">
        <v>56551</v>
      </c>
      <c r="C1801" t="s">
        <v>1908</v>
      </c>
      <c r="D1801">
        <v>6551</v>
      </c>
      <c r="E1801" t="s">
        <v>1908</v>
      </c>
      <c r="F1801" t="s">
        <v>8649</v>
      </c>
      <c r="G1801">
        <v>5</v>
      </c>
      <c r="I1801" t="s">
        <v>8650</v>
      </c>
      <c r="J1801" t="s">
        <v>6883</v>
      </c>
      <c r="K1801" t="s">
        <v>200</v>
      </c>
      <c r="M1801">
        <v>500000</v>
      </c>
      <c r="N1801">
        <v>1.1000000000000001</v>
      </c>
      <c r="O1801">
        <v>550</v>
      </c>
      <c r="Q1801" t="s">
        <v>3437</v>
      </c>
      <c r="R1801" s="2">
        <v>44927</v>
      </c>
      <c r="S1801">
        <v>5510</v>
      </c>
      <c r="U1801" t="s">
        <v>8648</v>
      </c>
      <c r="V1801" t="s">
        <v>7036</v>
      </c>
      <c r="W1801">
        <v>0</v>
      </c>
      <c r="Y1801">
        <v>204</v>
      </c>
      <c r="Z1801" s="2">
        <v>44715</v>
      </c>
      <c r="AE1801" t="s">
        <v>8650</v>
      </c>
      <c r="AF1801" t="s">
        <v>20</v>
      </c>
      <c r="AG1801" t="s">
        <v>21</v>
      </c>
      <c r="AH1801">
        <v>6139</v>
      </c>
      <c r="AI1801">
        <v>1</v>
      </c>
      <c r="AJ1801">
        <v>5540</v>
      </c>
      <c r="AO1801" t="s">
        <v>8649</v>
      </c>
      <c r="AS1801" t="s">
        <v>26</v>
      </c>
      <c r="AU1801">
        <v>6139</v>
      </c>
      <c r="AV1801">
        <v>6139</v>
      </c>
      <c r="AW1801">
        <v>6139</v>
      </c>
      <c r="AX1801">
        <v>1</v>
      </c>
      <c r="AY1801">
        <v>1</v>
      </c>
      <c r="AZ1801">
        <v>400</v>
      </c>
      <c r="BB1801">
        <v>748</v>
      </c>
      <c r="BK1801" t="s">
        <v>31</v>
      </c>
      <c r="BL1801" t="s">
        <v>31</v>
      </c>
      <c r="BM1801" s="2">
        <v>44715</v>
      </c>
    </row>
    <row r="1802" spans="1:65">
      <c r="A1802">
        <v>113170</v>
      </c>
      <c r="B1802">
        <v>56551</v>
      </c>
      <c r="C1802" t="s">
        <v>1908</v>
      </c>
      <c r="D1802">
        <v>6551</v>
      </c>
      <c r="E1802" t="s">
        <v>1908</v>
      </c>
      <c r="F1802" t="s">
        <v>7276</v>
      </c>
      <c r="G1802">
        <v>4</v>
      </c>
      <c r="I1802" t="s">
        <v>7288</v>
      </c>
      <c r="J1802" t="s">
        <v>6883</v>
      </c>
      <c r="K1802" t="s">
        <v>498</v>
      </c>
      <c r="M1802">
        <v>308000</v>
      </c>
      <c r="N1802">
        <v>1.1000000000000001</v>
      </c>
      <c r="O1802">
        <v>338.8</v>
      </c>
      <c r="Q1802" t="s">
        <v>3441</v>
      </c>
      <c r="R1802" s="2">
        <v>44927</v>
      </c>
      <c r="S1802">
        <v>5510</v>
      </c>
      <c r="U1802" t="s">
        <v>8648</v>
      </c>
      <c r="V1802" t="s">
        <v>7036</v>
      </c>
      <c r="W1802">
        <v>0</v>
      </c>
      <c r="Y1802">
        <v>204</v>
      </c>
      <c r="Z1802" s="2">
        <v>44550</v>
      </c>
      <c r="AE1802" t="s">
        <v>7288</v>
      </c>
      <c r="AF1802" t="s">
        <v>20</v>
      </c>
      <c r="AG1802" t="s">
        <v>21</v>
      </c>
      <c r="AH1802">
        <v>6140</v>
      </c>
      <c r="AI1802">
        <v>1</v>
      </c>
      <c r="AJ1802">
        <v>5540</v>
      </c>
      <c r="AO1802" t="s">
        <v>7276</v>
      </c>
      <c r="AS1802" t="s">
        <v>26</v>
      </c>
      <c r="AU1802">
        <v>6140</v>
      </c>
      <c r="AV1802">
        <v>6140</v>
      </c>
      <c r="AW1802">
        <v>6140</v>
      </c>
      <c r="AX1802">
        <v>1</v>
      </c>
      <c r="AY1802">
        <v>1</v>
      </c>
      <c r="AZ1802">
        <v>400</v>
      </c>
      <c r="BB1802">
        <v>748</v>
      </c>
      <c r="BE1802" t="s">
        <v>3443</v>
      </c>
      <c r="BF1802" t="s">
        <v>3443</v>
      </c>
      <c r="BK1802" t="s">
        <v>31</v>
      </c>
      <c r="BL1802" t="s">
        <v>31</v>
      </c>
      <c r="BM1802" s="2">
        <v>44550</v>
      </c>
    </row>
    <row r="1803" spans="1:65">
      <c r="A1803">
        <v>113229</v>
      </c>
      <c r="B1803">
        <v>56551</v>
      </c>
      <c r="C1803" t="s">
        <v>1908</v>
      </c>
      <c r="D1803">
        <v>6551</v>
      </c>
      <c r="E1803" t="s">
        <v>1908</v>
      </c>
      <c r="F1803" t="s">
        <v>6909</v>
      </c>
      <c r="G1803">
        <v>10</v>
      </c>
      <c r="H1803">
        <v>-12</v>
      </c>
      <c r="I1803" t="s">
        <v>6910</v>
      </c>
      <c r="J1803" t="s">
        <v>6911</v>
      </c>
      <c r="K1803" t="s">
        <v>3052</v>
      </c>
      <c r="M1803">
        <v>1023840</v>
      </c>
      <c r="N1803">
        <v>1.1000000000000001</v>
      </c>
      <c r="O1803">
        <v>1126.22</v>
      </c>
      <c r="Q1803" t="s">
        <v>6912</v>
      </c>
      <c r="R1803" s="2">
        <v>44927</v>
      </c>
      <c r="S1803">
        <v>5510</v>
      </c>
      <c r="U1803" t="s">
        <v>6878</v>
      </c>
      <c r="V1803" t="s">
        <v>6879</v>
      </c>
      <c r="W1803">
        <v>0</v>
      </c>
      <c r="Y1803">
        <v>204</v>
      </c>
      <c r="AH1803">
        <v>6141</v>
      </c>
      <c r="AJ1803">
        <v>5535</v>
      </c>
      <c r="AS1803" t="s">
        <v>26</v>
      </c>
      <c r="AU1803">
        <v>6141</v>
      </c>
      <c r="AV1803">
        <v>6141</v>
      </c>
      <c r="AW1803">
        <v>6141</v>
      </c>
      <c r="AX1803">
        <v>1</v>
      </c>
      <c r="AY1803">
        <v>2</v>
      </c>
      <c r="BE1803" t="s">
        <v>6913</v>
      </c>
      <c r="BF1803" t="s">
        <v>6913</v>
      </c>
      <c r="BK1803" t="s">
        <v>32</v>
      </c>
      <c r="BL1803" t="s">
        <v>32</v>
      </c>
      <c r="BM1803" s="2">
        <v>44805</v>
      </c>
    </row>
    <row r="1804" spans="1:65">
      <c r="A1804">
        <v>113234</v>
      </c>
      <c r="B1804">
        <v>56551</v>
      </c>
      <c r="C1804" t="s">
        <v>1908</v>
      </c>
      <c r="D1804">
        <v>6551</v>
      </c>
      <c r="E1804" t="s">
        <v>1908</v>
      </c>
      <c r="F1804" t="s">
        <v>1588</v>
      </c>
      <c r="G1804">
        <v>40</v>
      </c>
      <c r="I1804" t="s">
        <v>8651</v>
      </c>
      <c r="J1804" t="s">
        <v>6883</v>
      </c>
      <c r="K1804" t="s">
        <v>360</v>
      </c>
      <c r="M1804">
        <v>9746610</v>
      </c>
      <c r="N1804">
        <v>1.1000000000000001</v>
      </c>
      <c r="O1804">
        <v>10721.27</v>
      </c>
      <c r="Q1804" t="s">
        <v>3135</v>
      </c>
      <c r="R1804" s="2">
        <v>44927</v>
      </c>
      <c r="S1804">
        <v>5510</v>
      </c>
      <c r="U1804" t="s">
        <v>6878</v>
      </c>
      <c r="V1804" t="s">
        <v>6879</v>
      </c>
      <c r="W1804">
        <v>0</v>
      </c>
      <c r="Y1804">
        <v>204</v>
      </c>
      <c r="Z1804" s="2">
        <v>44757</v>
      </c>
      <c r="AE1804" t="s">
        <v>8651</v>
      </c>
      <c r="AF1804" t="s">
        <v>20</v>
      </c>
      <c r="AG1804" t="s">
        <v>21</v>
      </c>
      <c r="AH1804">
        <v>6142</v>
      </c>
      <c r="AI1804">
        <v>1</v>
      </c>
      <c r="AJ1804">
        <v>5540</v>
      </c>
      <c r="AO1804" t="s">
        <v>1588</v>
      </c>
      <c r="AS1804" t="s">
        <v>26</v>
      </c>
      <c r="AT1804">
        <v>3080</v>
      </c>
      <c r="AU1804">
        <v>6142</v>
      </c>
      <c r="AV1804">
        <v>6142</v>
      </c>
      <c r="AW1804">
        <v>6142</v>
      </c>
      <c r="AX1804">
        <v>1</v>
      </c>
      <c r="AY1804">
        <v>1</v>
      </c>
      <c r="AZ1804">
        <v>400</v>
      </c>
      <c r="BB1804">
        <v>748</v>
      </c>
      <c r="BD1804">
        <v>3080</v>
      </c>
      <c r="BE1804" t="s">
        <v>3447</v>
      </c>
      <c r="BF1804" t="s">
        <v>3447</v>
      </c>
      <c r="BG1804" t="s">
        <v>32</v>
      </c>
      <c r="BH1804" t="s">
        <v>34</v>
      </c>
      <c r="BK1804" t="s">
        <v>31</v>
      </c>
      <c r="BL1804" t="s">
        <v>31</v>
      </c>
      <c r="BM1804" s="2">
        <v>44757</v>
      </c>
    </row>
    <row r="1805" spans="1:65">
      <c r="A1805">
        <v>113239</v>
      </c>
      <c r="B1805">
        <v>56551</v>
      </c>
      <c r="C1805" t="s">
        <v>1908</v>
      </c>
      <c r="D1805">
        <v>6551</v>
      </c>
      <c r="E1805" t="s">
        <v>1908</v>
      </c>
      <c r="F1805" t="s">
        <v>6914</v>
      </c>
      <c r="G1805">
        <v>65</v>
      </c>
      <c r="H1805" t="s">
        <v>6915</v>
      </c>
      <c r="I1805" t="s">
        <v>6916</v>
      </c>
      <c r="J1805" t="s">
        <v>6883</v>
      </c>
      <c r="K1805" t="s">
        <v>1816</v>
      </c>
      <c r="M1805">
        <v>251808</v>
      </c>
      <c r="N1805">
        <v>1.1000000000000001</v>
      </c>
      <c r="O1805">
        <v>276.99</v>
      </c>
      <c r="Q1805" t="s">
        <v>6917</v>
      </c>
      <c r="R1805" s="2">
        <v>44927</v>
      </c>
      <c r="S1805">
        <v>5510</v>
      </c>
      <c r="T1805" s="2">
        <v>44562</v>
      </c>
      <c r="U1805" t="s">
        <v>6878</v>
      </c>
      <c r="V1805" t="s">
        <v>6879</v>
      </c>
      <c r="W1805">
        <v>0</v>
      </c>
      <c r="Y1805">
        <v>204</v>
      </c>
      <c r="AH1805">
        <v>6143</v>
      </c>
      <c r="AI1805">
        <v>1</v>
      </c>
      <c r="AJ1805">
        <v>5540</v>
      </c>
      <c r="AS1805" t="s">
        <v>26</v>
      </c>
      <c r="AU1805">
        <v>6143</v>
      </c>
      <c r="AV1805">
        <v>6143</v>
      </c>
      <c r="AW1805">
        <v>6143</v>
      </c>
      <c r="AX1805">
        <v>1</v>
      </c>
      <c r="AY1805">
        <v>1</v>
      </c>
      <c r="BE1805" t="s">
        <v>6918</v>
      </c>
      <c r="BF1805" t="s">
        <v>6918</v>
      </c>
      <c r="BK1805" t="s">
        <v>32</v>
      </c>
      <c r="BL1805" t="s">
        <v>32</v>
      </c>
      <c r="BM1805" s="2">
        <v>44546</v>
      </c>
    </row>
    <row r="1806" spans="1:65">
      <c r="A1806">
        <v>113245</v>
      </c>
      <c r="B1806">
        <v>56551</v>
      </c>
      <c r="C1806" t="s">
        <v>1908</v>
      </c>
      <c r="D1806">
        <v>6551</v>
      </c>
      <c r="E1806" t="s">
        <v>1908</v>
      </c>
      <c r="F1806" t="s">
        <v>8652</v>
      </c>
      <c r="G1806">
        <v>1043</v>
      </c>
      <c r="H1806" t="s">
        <v>7277</v>
      </c>
      <c r="I1806" t="s">
        <v>7683</v>
      </c>
      <c r="J1806" t="s">
        <v>6883</v>
      </c>
      <c r="K1806" t="s">
        <v>1528</v>
      </c>
      <c r="M1806">
        <v>603500</v>
      </c>
      <c r="N1806">
        <v>1.1000000000000001</v>
      </c>
      <c r="O1806">
        <v>663.85</v>
      </c>
      <c r="Q1806" t="s">
        <v>3449</v>
      </c>
      <c r="R1806" s="2">
        <v>44927</v>
      </c>
      <c r="S1806">
        <v>5510</v>
      </c>
      <c r="U1806" t="s">
        <v>6878</v>
      </c>
      <c r="V1806" t="s">
        <v>6879</v>
      </c>
      <c r="W1806">
        <v>0</v>
      </c>
      <c r="Y1806">
        <v>204</v>
      </c>
      <c r="Z1806" s="2">
        <v>44562</v>
      </c>
      <c r="AC1806" s="2">
        <v>40426</v>
      </c>
      <c r="AE1806" t="s">
        <v>7683</v>
      </c>
      <c r="AF1806" t="s">
        <v>20</v>
      </c>
      <c r="AG1806" t="s">
        <v>21</v>
      </c>
      <c r="AH1806">
        <v>6144</v>
      </c>
      <c r="AI1806">
        <v>1</v>
      </c>
      <c r="AJ1806">
        <v>5540</v>
      </c>
      <c r="AO1806" t="s">
        <v>7016</v>
      </c>
      <c r="AS1806" t="s">
        <v>26</v>
      </c>
      <c r="AU1806">
        <v>6144</v>
      </c>
      <c r="AV1806">
        <v>6144</v>
      </c>
      <c r="AW1806">
        <v>6144</v>
      </c>
      <c r="AX1806">
        <v>1</v>
      </c>
      <c r="AY1806">
        <v>1</v>
      </c>
      <c r="AZ1806">
        <v>400</v>
      </c>
      <c r="BB1806">
        <v>748</v>
      </c>
      <c r="BE1806" t="s">
        <v>3451</v>
      </c>
      <c r="BF1806" t="s">
        <v>3451</v>
      </c>
      <c r="BK1806" t="s">
        <v>31</v>
      </c>
      <c r="BL1806" t="s">
        <v>31</v>
      </c>
      <c r="BM1806" s="2">
        <v>44562</v>
      </c>
    </row>
    <row r="1807" spans="1:65">
      <c r="A1807">
        <v>106934</v>
      </c>
      <c r="B1807">
        <v>56551</v>
      </c>
      <c r="C1807" t="s">
        <v>4601</v>
      </c>
      <c r="D1807">
        <v>6576</v>
      </c>
      <c r="E1807" t="s">
        <v>4601</v>
      </c>
      <c r="F1807" t="s">
        <v>8653</v>
      </c>
      <c r="G1807">
        <v>2</v>
      </c>
      <c r="I1807" t="s">
        <v>8654</v>
      </c>
      <c r="J1807" t="s">
        <v>6883</v>
      </c>
      <c r="K1807" t="s">
        <v>4611</v>
      </c>
      <c r="M1807">
        <v>2255900</v>
      </c>
      <c r="N1807">
        <v>1.1000000000000001</v>
      </c>
      <c r="O1807">
        <v>2481.4899999999998</v>
      </c>
      <c r="Q1807" t="s">
        <v>4608</v>
      </c>
      <c r="R1807" s="2">
        <v>44927</v>
      </c>
      <c r="S1807">
        <v>5510</v>
      </c>
      <c r="T1807" s="2">
        <v>44562</v>
      </c>
      <c r="U1807" t="s">
        <v>6990</v>
      </c>
      <c r="V1807" t="s">
        <v>6991</v>
      </c>
      <c r="W1807">
        <v>0</v>
      </c>
      <c r="Y1807">
        <v>204</v>
      </c>
      <c r="Z1807" s="2">
        <v>42005</v>
      </c>
      <c r="AC1807" s="2">
        <v>46247</v>
      </c>
      <c r="AE1807" t="s">
        <v>8654</v>
      </c>
      <c r="AF1807" t="s">
        <v>20</v>
      </c>
      <c r="AG1807" t="s">
        <v>21</v>
      </c>
      <c r="AH1807">
        <v>5004</v>
      </c>
      <c r="AI1807">
        <v>1</v>
      </c>
      <c r="AJ1807">
        <v>5540</v>
      </c>
      <c r="AO1807" t="s">
        <v>8653</v>
      </c>
      <c r="AS1807" t="s">
        <v>26</v>
      </c>
      <c r="AU1807">
        <v>5004</v>
      </c>
      <c r="AV1807">
        <v>5004</v>
      </c>
      <c r="AW1807">
        <v>5004</v>
      </c>
      <c r="AX1807">
        <v>1</v>
      </c>
      <c r="AY1807">
        <v>1</v>
      </c>
      <c r="AZ1807">
        <v>400</v>
      </c>
      <c r="BB1807">
        <v>748</v>
      </c>
      <c r="BE1807" t="s">
        <v>4612</v>
      </c>
      <c r="BF1807" t="s">
        <v>4612</v>
      </c>
      <c r="BG1807" t="s">
        <v>31</v>
      </c>
      <c r="BK1807" t="s">
        <v>31</v>
      </c>
      <c r="BL1807" t="s">
        <v>31</v>
      </c>
      <c r="BM1807" s="2">
        <v>42005</v>
      </c>
    </row>
    <row r="1808" spans="1:65">
      <c r="A1808">
        <v>106934</v>
      </c>
      <c r="B1808">
        <v>56551</v>
      </c>
      <c r="C1808" t="s">
        <v>4601</v>
      </c>
      <c r="D1808">
        <v>6576</v>
      </c>
      <c r="E1808" t="s">
        <v>4601</v>
      </c>
      <c r="F1808" t="s">
        <v>8653</v>
      </c>
      <c r="G1808">
        <v>2</v>
      </c>
      <c r="I1808" t="s">
        <v>8654</v>
      </c>
      <c r="J1808" t="s">
        <v>6877</v>
      </c>
      <c r="K1808" t="s">
        <v>4611</v>
      </c>
      <c r="M1808">
        <v>2478100</v>
      </c>
      <c r="N1808">
        <v>1.1000000000000001</v>
      </c>
      <c r="O1808">
        <v>2725.91</v>
      </c>
      <c r="Q1808" t="s">
        <v>4608</v>
      </c>
      <c r="R1808" s="2">
        <v>44927</v>
      </c>
      <c r="S1808">
        <v>5510</v>
      </c>
      <c r="T1808" s="2">
        <v>44562</v>
      </c>
      <c r="U1808" t="s">
        <v>6990</v>
      </c>
      <c r="V1808" t="s">
        <v>6991</v>
      </c>
      <c r="W1808">
        <v>0</v>
      </c>
      <c r="Y1808">
        <v>204</v>
      </c>
      <c r="Z1808" s="2">
        <v>42005</v>
      </c>
      <c r="AC1808" s="2">
        <v>46247</v>
      </c>
      <c r="AE1808" t="s">
        <v>8654</v>
      </c>
      <c r="AF1808" t="s">
        <v>20</v>
      </c>
      <c r="AG1808" t="s">
        <v>21</v>
      </c>
      <c r="AH1808">
        <v>5004</v>
      </c>
      <c r="AI1808">
        <v>1</v>
      </c>
      <c r="AJ1808">
        <v>5541</v>
      </c>
      <c r="AO1808" t="s">
        <v>8653</v>
      </c>
      <c r="AS1808" t="s">
        <v>26</v>
      </c>
      <c r="AU1808">
        <v>5004</v>
      </c>
      <c r="AV1808">
        <v>5004</v>
      </c>
      <c r="AW1808">
        <v>5004</v>
      </c>
      <c r="AX1808">
        <v>1</v>
      </c>
      <c r="AY1808">
        <v>2</v>
      </c>
      <c r="AZ1808">
        <v>400</v>
      </c>
      <c r="BB1808">
        <v>748</v>
      </c>
      <c r="BG1808" t="s">
        <v>31</v>
      </c>
      <c r="BK1808" t="s">
        <v>31</v>
      </c>
      <c r="BL1808" t="s">
        <v>31</v>
      </c>
      <c r="BM1808" s="2">
        <v>42005</v>
      </c>
    </row>
    <row r="1809" spans="1:65">
      <c r="A1809">
        <v>106934</v>
      </c>
      <c r="B1809">
        <v>56551</v>
      </c>
      <c r="C1809" t="s">
        <v>4601</v>
      </c>
      <c r="D1809">
        <v>6576</v>
      </c>
      <c r="E1809" t="s">
        <v>4601</v>
      </c>
      <c r="F1809" t="s">
        <v>8653</v>
      </c>
      <c r="G1809">
        <v>2</v>
      </c>
      <c r="I1809" t="s">
        <v>8654</v>
      </c>
      <c r="J1809" t="s">
        <v>6877</v>
      </c>
      <c r="K1809" t="s">
        <v>4611</v>
      </c>
      <c r="M1809">
        <v>190000</v>
      </c>
      <c r="N1809">
        <v>1.1000000000000001</v>
      </c>
      <c r="O1809">
        <v>209</v>
      </c>
      <c r="Q1809" t="s">
        <v>4608</v>
      </c>
      <c r="R1809" s="2">
        <v>44927</v>
      </c>
      <c r="S1809">
        <v>5510</v>
      </c>
      <c r="T1809" s="2">
        <v>44562</v>
      </c>
      <c r="U1809" t="s">
        <v>6990</v>
      </c>
      <c r="V1809" t="s">
        <v>6991</v>
      </c>
      <c r="W1809">
        <v>0</v>
      </c>
      <c r="Y1809">
        <v>204</v>
      </c>
      <c r="Z1809" s="2">
        <v>42005</v>
      </c>
      <c r="AC1809" s="2">
        <v>46247</v>
      </c>
      <c r="AE1809" t="s">
        <v>8654</v>
      </c>
      <c r="AF1809" t="s">
        <v>20</v>
      </c>
      <c r="AG1809" t="s">
        <v>21</v>
      </c>
      <c r="AH1809">
        <v>5004</v>
      </c>
      <c r="AI1809">
        <v>1</v>
      </c>
      <c r="AJ1809">
        <v>5541</v>
      </c>
      <c r="AO1809" t="s">
        <v>8653</v>
      </c>
      <c r="AS1809" t="s">
        <v>26</v>
      </c>
      <c r="AU1809">
        <v>5004</v>
      </c>
      <c r="AV1809">
        <v>5004</v>
      </c>
      <c r="AW1809">
        <v>5004</v>
      </c>
      <c r="AX1809">
        <v>2</v>
      </c>
      <c r="AY1809">
        <v>3</v>
      </c>
      <c r="AZ1809">
        <v>400</v>
      </c>
      <c r="BB1809">
        <v>748</v>
      </c>
      <c r="BG1809" t="s">
        <v>31</v>
      </c>
      <c r="BK1809" t="s">
        <v>31</v>
      </c>
      <c r="BL1809" t="s">
        <v>31</v>
      </c>
      <c r="BM1809" s="2">
        <v>42005</v>
      </c>
    </row>
    <row r="1810" spans="1:65">
      <c r="A1810">
        <v>106934</v>
      </c>
      <c r="B1810">
        <v>56551</v>
      </c>
      <c r="C1810" t="s">
        <v>4601</v>
      </c>
      <c r="D1810">
        <v>6576</v>
      </c>
      <c r="E1810" t="s">
        <v>4601</v>
      </c>
      <c r="F1810" t="s">
        <v>8653</v>
      </c>
      <c r="G1810">
        <v>2</v>
      </c>
      <c r="I1810" t="s">
        <v>8654</v>
      </c>
      <c r="J1810" t="s">
        <v>6883</v>
      </c>
      <c r="K1810" t="s">
        <v>2088</v>
      </c>
      <c r="M1810">
        <v>53300</v>
      </c>
      <c r="N1810">
        <v>1.1000000000000001</v>
      </c>
      <c r="O1810">
        <v>58.63</v>
      </c>
      <c r="Q1810" t="s">
        <v>4608</v>
      </c>
      <c r="R1810" s="2">
        <v>44927</v>
      </c>
      <c r="S1810">
        <v>5510</v>
      </c>
      <c r="T1810" s="2">
        <v>44562</v>
      </c>
      <c r="U1810" t="s">
        <v>6990</v>
      </c>
      <c r="V1810" t="s">
        <v>6991</v>
      </c>
      <c r="W1810">
        <v>0</v>
      </c>
      <c r="Y1810">
        <v>204</v>
      </c>
      <c r="Z1810" s="2">
        <v>42005</v>
      </c>
      <c r="AC1810" s="2">
        <v>46247</v>
      </c>
      <c r="AE1810" t="s">
        <v>8654</v>
      </c>
      <c r="AF1810" t="s">
        <v>20</v>
      </c>
      <c r="AG1810" t="s">
        <v>21</v>
      </c>
      <c r="AH1810">
        <v>5004</v>
      </c>
      <c r="AI1810">
        <v>1</v>
      </c>
      <c r="AJ1810">
        <v>5540</v>
      </c>
      <c r="AO1810" t="s">
        <v>8653</v>
      </c>
      <c r="AS1810" t="s">
        <v>26</v>
      </c>
      <c r="AU1810">
        <v>5004</v>
      </c>
      <c r="AV1810">
        <v>5004</v>
      </c>
      <c r="AW1810">
        <v>5004</v>
      </c>
      <c r="AX1810">
        <v>4</v>
      </c>
      <c r="AY1810">
        <v>4</v>
      </c>
      <c r="AZ1810">
        <v>400</v>
      </c>
      <c r="BB1810">
        <v>748</v>
      </c>
      <c r="BG1810" t="s">
        <v>31</v>
      </c>
      <c r="BK1810" t="s">
        <v>31</v>
      </c>
      <c r="BL1810" t="s">
        <v>31</v>
      </c>
      <c r="BM1810" s="2">
        <v>42005</v>
      </c>
    </row>
    <row r="1811" spans="1:65">
      <c r="A1811" t="s">
        <v>4636</v>
      </c>
      <c r="B1811">
        <v>56551</v>
      </c>
      <c r="C1811" t="s">
        <v>4601</v>
      </c>
      <c r="D1811">
        <v>6576</v>
      </c>
      <c r="E1811" t="s">
        <v>4601</v>
      </c>
      <c r="F1811" t="s">
        <v>8655</v>
      </c>
      <c r="G1811">
        <v>50</v>
      </c>
      <c r="I1811" t="s">
        <v>8656</v>
      </c>
      <c r="J1811" t="s">
        <v>6883</v>
      </c>
      <c r="K1811" t="s">
        <v>240</v>
      </c>
      <c r="M1811">
        <v>34500</v>
      </c>
      <c r="N1811">
        <v>1.1000000000000001</v>
      </c>
      <c r="O1811">
        <v>37.950000000000003</v>
      </c>
      <c r="Q1811" t="s">
        <v>4637</v>
      </c>
      <c r="R1811" s="2">
        <v>44927</v>
      </c>
      <c r="S1811">
        <v>5510</v>
      </c>
      <c r="T1811" s="2">
        <v>44562</v>
      </c>
      <c r="U1811" t="s">
        <v>6990</v>
      </c>
      <c r="V1811" t="s">
        <v>6991</v>
      </c>
      <c r="W1811">
        <v>0</v>
      </c>
      <c r="Y1811">
        <v>204</v>
      </c>
      <c r="Z1811" s="2">
        <v>42005</v>
      </c>
      <c r="AE1811" t="s">
        <v>8656</v>
      </c>
      <c r="AF1811" t="s">
        <v>20</v>
      </c>
      <c r="AG1811" t="s">
        <v>21</v>
      </c>
      <c r="AH1811">
        <v>5005</v>
      </c>
      <c r="AI1811">
        <v>1</v>
      </c>
      <c r="AJ1811">
        <v>5540</v>
      </c>
      <c r="AO1811" t="s">
        <v>8655</v>
      </c>
      <c r="AS1811" t="s">
        <v>26</v>
      </c>
      <c r="AU1811">
        <v>5005</v>
      </c>
      <c r="AV1811">
        <v>5005</v>
      </c>
      <c r="AW1811">
        <v>5005</v>
      </c>
      <c r="AX1811">
        <v>1</v>
      </c>
      <c r="AY1811">
        <v>1</v>
      </c>
      <c r="AZ1811">
        <v>400</v>
      </c>
      <c r="BB1811">
        <v>748</v>
      </c>
      <c r="BE1811" t="s">
        <v>4640</v>
      </c>
      <c r="BF1811" t="s">
        <v>4640</v>
      </c>
      <c r="BG1811" t="s">
        <v>31</v>
      </c>
      <c r="BK1811" t="s">
        <v>31</v>
      </c>
      <c r="BL1811" t="s">
        <v>31</v>
      </c>
      <c r="BM1811" s="2">
        <v>42005</v>
      </c>
    </row>
    <row r="1812" spans="1:65">
      <c r="A1812" t="s">
        <v>4636</v>
      </c>
      <c r="B1812">
        <v>56551</v>
      </c>
      <c r="C1812" t="s">
        <v>4601</v>
      </c>
      <c r="D1812">
        <v>6576</v>
      </c>
      <c r="E1812" t="s">
        <v>4601</v>
      </c>
      <c r="F1812" t="s">
        <v>8655</v>
      </c>
      <c r="G1812">
        <v>50</v>
      </c>
      <c r="I1812" t="s">
        <v>8656</v>
      </c>
      <c r="J1812" t="s">
        <v>6883</v>
      </c>
      <c r="K1812" t="s">
        <v>1293</v>
      </c>
      <c r="M1812">
        <v>186900</v>
      </c>
      <c r="N1812">
        <v>1.1000000000000001</v>
      </c>
      <c r="O1812">
        <v>205.59</v>
      </c>
      <c r="Q1812" t="s">
        <v>4637</v>
      </c>
      <c r="R1812" s="2">
        <v>44927</v>
      </c>
      <c r="S1812">
        <v>5510</v>
      </c>
      <c r="T1812" s="2">
        <v>44562</v>
      </c>
      <c r="U1812" t="s">
        <v>6990</v>
      </c>
      <c r="V1812" t="s">
        <v>6991</v>
      </c>
      <c r="W1812">
        <v>0</v>
      </c>
      <c r="Y1812">
        <v>204</v>
      </c>
      <c r="Z1812" s="2">
        <v>42005</v>
      </c>
      <c r="AE1812" t="s">
        <v>8656</v>
      </c>
      <c r="AF1812" t="s">
        <v>20</v>
      </c>
      <c r="AG1812" t="s">
        <v>21</v>
      </c>
      <c r="AH1812">
        <v>5005</v>
      </c>
      <c r="AI1812">
        <v>1</v>
      </c>
      <c r="AJ1812">
        <v>5540</v>
      </c>
      <c r="AO1812" t="s">
        <v>8655</v>
      </c>
      <c r="AS1812" t="s">
        <v>26</v>
      </c>
      <c r="AU1812">
        <v>5005</v>
      </c>
      <c r="AV1812">
        <v>5005</v>
      </c>
      <c r="AW1812">
        <v>5005</v>
      </c>
      <c r="AX1812">
        <v>2</v>
      </c>
      <c r="AY1812">
        <v>2</v>
      </c>
      <c r="AZ1812">
        <v>400</v>
      </c>
      <c r="BB1812">
        <v>748</v>
      </c>
      <c r="BE1812" t="s">
        <v>4641</v>
      </c>
      <c r="BF1812" t="s">
        <v>4641</v>
      </c>
      <c r="BG1812" t="s">
        <v>31</v>
      </c>
      <c r="BK1812" t="s">
        <v>31</v>
      </c>
      <c r="BL1812" t="s">
        <v>31</v>
      </c>
      <c r="BM1812" s="2">
        <v>42005</v>
      </c>
    </row>
    <row r="1813" spans="1:65">
      <c r="A1813" t="s">
        <v>4636</v>
      </c>
      <c r="B1813">
        <v>56551</v>
      </c>
      <c r="C1813" t="s">
        <v>4601</v>
      </c>
      <c r="D1813">
        <v>6576</v>
      </c>
      <c r="E1813" t="s">
        <v>4601</v>
      </c>
      <c r="F1813" t="s">
        <v>8655</v>
      </c>
      <c r="G1813">
        <v>50</v>
      </c>
      <c r="I1813" t="s">
        <v>8656</v>
      </c>
      <c r="J1813" t="s">
        <v>6883</v>
      </c>
      <c r="K1813" t="s">
        <v>240</v>
      </c>
      <c r="M1813">
        <v>67600</v>
      </c>
      <c r="N1813">
        <v>1.1000000000000001</v>
      </c>
      <c r="O1813">
        <v>74.36</v>
      </c>
      <c r="Q1813" t="s">
        <v>4637</v>
      </c>
      <c r="R1813" s="2">
        <v>44927</v>
      </c>
      <c r="S1813">
        <v>5510</v>
      </c>
      <c r="T1813" s="2">
        <v>44562</v>
      </c>
      <c r="U1813" t="s">
        <v>6990</v>
      </c>
      <c r="V1813" t="s">
        <v>6991</v>
      </c>
      <c r="W1813">
        <v>0</v>
      </c>
      <c r="Y1813">
        <v>204</v>
      </c>
      <c r="Z1813" s="2">
        <v>42005</v>
      </c>
      <c r="AE1813" t="s">
        <v>8656</v>
      </c>
      <c r="AF1813" t="s">
        <v>20</v>
      </c>
      <c r="AG1813" t="s">
        <v>21</v>
      </c>
      <c r="AH1813">
        <v>5005</v>
      </c>
      <c r="AI1813">
        <v>1</v>
      </c>
      <c r="AJ1813">
        <v>5540</v>
      </c>
      <c r="AO1813" t="s">
        <v>8655</v>
      </c>
      <c r="AS1813" t="s">
        <v>26</v>
      </c>
      <c r="AU1813">
        <v>5005</v>
      </c>
      <c r="AV1813">
        <v>5005</v>
      </c>
      <c r="AW1813">
        <v>5005</v>
      </c>
      <c r="AX1813">
        <v>3</v>
      </c>
      <c r="AY1813">
        <v>3</v>
      </c>
      <c r="AZ1813">
        <v>400</v>
      </c>
      <c r="BB1813">
        <v>748</v>
      </c>
      <c r="BE1813" t="s">
        <v>4642</v>
      </c>
      <c r="BF1813" t="s">
        <v>4642</v>
      </c>
      <c r="BG1813" t="s">
        <v>31</v>
      </c>
      <c r="BK1813" t="s">
        <v>31</v>
      </c>
      <c r="BL1813" t="s">
        <v>31</v>
      </c>
      <c r="BM1813" s="2">
        <v>42005</v>
      </c>
    </row>
    <row r="1814" spans="1:65">
      <c r="A1814" t="s">
        <v>4636</v>
      </c>
      <c r="B1814">
        <v>56551</v>
      </c>
      <c r="C1814" t="s">
        <v>4601</v>
      </c>
      <c r="D1814">
        <v>6576</v>
      </c>
      <c r="E1814" t="s">
        <v>4601</v>
      </c>
      <c r="F1814" t="s">
        <v>8655</v>
      </c>
      <c r="G1814">
        <v>50</v>
      </c>
      <c r="I1814" t="s">
        <v>8656</v>
      </c>
      <c r="J1814" t="s">
        <v>6877</v>
      </c>
      <c r="K1814" t="s">
        <v>240</v>
      </c>
      <c r="M1814">
        <v>13800</v>
      </c>
      <c r="N1814">
        <v>1.1000000000000001</v>
      </c>
      <c r="O1814">
        <v>15.18</v>
      </c>
      <c r="Q1814" t="s">
        <v>4637</v>
      </c>
      <c r="R1814" s="2">
        <v>44927</v>
      </c>
      <c r="S1814">
        <v>5510</v>
      </c>
      <c r="T1814" s="2">
        <v>44562</v>
      </c>
      <c r="U1814" t="s">
        <v>6990</v>
      </c>
      <c r="V1814" t="s">
        <v>6991</v>
      </c>
      <c r="W1814">
        <v>0</v>
      </c>
      <c r="Y1814">
        <v>204</v>
      </c>
      <c r="Z1814" s="2">
        <v>42005</v>
      </c>
      <c r="AE1814" t="s">
        <v>8656</v>
      </c>
      <c r="AF1814" t="s">
        <v>20</v>
      </c>
      <c r="AG1814" t="s">
        <v>21</v>
      </c>
      <c r="AH1814">
        <v>5005</v>
      </c>
      <c r="AI1814">
        <v>1</v>
      </c>
      <c r="AJ1814">
        <v>5541</v>
      </c>
      <c r="AO1814" t="s">
        <v>8655</v>
      </c>
      <c r="AS1814" t="s">
        <v>26</v>
      </c>
      <c r="AU1814">
        <v>5005</v>
      </c>
      <c r="AV1814">
        <v>5005</v>
      </c>
      <c r="AW1814">
        <v>5005</v>
      </c>
      <c r="AX1814">
        <v>1</v>
      </c>
      <c r="AY1814">
        <v>4</v>
      </c>
      <c r="AZ1814">
        <v>400</v>
      </c>
      <c r="BB1814">
        <v>748</v>
      </c>
      <c r="BE1814" t="s">
        <v>4640</v>
      </c>
      <c r="BF1814" t="s">
        <v>4640</v>
      </c>
      <c r="BG1814" t="s">
        <v>31</v>
      </c>
      <c r="BK1814" t="s">
        <v>31</v>
      </c>
      <c r="BL1814" t="s">
        <v>31</v>
      </c>
      <c r="BM1814" s="2">
        <v>42005</v>
      </c>
    </row>
    <row r="1815" spans="1:65">
      <c r="A1815">
        <v>108279</v>
      </c>
      <c r="B1815">
        <v>56551</v>
      </c>
      <c r="C1815" t="s">
        <v>4601</v>
      </c>
      <c r="D1815">
        <v>6576</v>
      </c>
      <c r="E1815" t="s">
        <v>4601</v>
      </c>
      <c r="F1815" t="s">
        <v>6875</v>
      </c>
      <c r="G1815">
        <v>501</v>
      </c>
      <c r="I1815" t="s">
        <v>6876</v>
      </c>
      <c r="J1815" t="s">
        <v>6883</v>
      </c>
      <c r="K1815" t="s">
        <v>1336</v>
      </c>
      <c r="M1815">
        <v>83900</v>
      </c>
      <c r="N1815">
        <v>1.1000000000000001</v>
      </c>
      <c r="O1815">
        <v>92.29</v>
      </c>
      <c r="Q1815" t="s">
        <v>4614</v>
      </c>
      <c r="R1815" s="2">
        <v>44927</v>
      </c>
      <c r="S1815">
        <v>5510</v>
      </c>
      <c r="T1815" s="2">
        <v>44562</v>
      </c>
      <c r="U1815" t="s">
        <v>6990</v>
      </c>
      <c r="V1815" t="s">
        <v>6991</v>
      </c>
      <c r="W1815">
        <v>0</v>
      </c>
      <c r="Y1815">
        <v>204</v>
      </c>
      <c r="Z1815" s="2">
        <v>42824</v>
      </c>
      <c r="AD1815" t="s">
        <v>4617</v>
      </c>
      <c r="AE1815" t="s">
        <v>8600</v>
      </c>
      <c r="AF1815" t="s">
        <v>20</v>
      </c>
      <c r="AG1815" t="s">
        <v>21</v>
      </c>
      <c r="AH1815">
        <v>5019</v>
      </c>
      <c r="AI1815">
        <v>1</v>
      </c>
      <c r="AJ1815">
        <v>5540</v>
      </c>
      <c r="AO1815" t="s">
        <v>6875</v>
      </c>
      <c r="AS1815" t="s">
        <v>26</v>
      </c>
      <c r="AU1815">
        <v>5019</v>
      </c>
      <c r="AV1815">
        <v>5019</v>
      </c>
      <c r="AW1815">
        <v>5019</v>
      </c>
      <c r="AX1815">
        <v>1</v>
      </c>
      <c r="AY1815">
        <v>1</v>
      </c>
      <c r="AZ1815">
        <v>400</v>
      </c>
      <c r="BB1815">
        <v>748</v>
      </c>
      <c r="BG1815" t="s">
        <v>31</v>
      </c>
      <c r="BK1815" t="s">
        <v>31</v>
      </c>
      <c r="BL1815" t="s">
        <v>31</v>
      </c>
      <c r="BM1815" s="2">
        <v>42824</v>
      </c>
    </row>
    <row r="1816" spans="1:65">
      <c r="A1816">
        <v>108279</v>
      </c>
      <c r="B1816">
        <v>56551</v>
      </c>
      <c r="C1816" t="s">
        <v>4601</v>
      </c>
      <c r="D1816">
        <v>6576</v>
      </c>
      <c r="E1816" t="s">
        <v>4601</v>
      </c>
      <c r="F1816" t="s">
        <v>6875</v>
      </c>
      <c r="G1816">
        <v>501</v>
      </c>
      <c r="I1816" t="s">
        <v>8600</v>
      </c>
      <c r="J1816" t="s">
        <v>6877</v>
      </c>
      <c r="K1816" t="s">
        <v>1336</v>
      </c>
      <c r="M1816">
        <v>17600</v>
      </c>
      <c r="N1816">
        <v>1.1000000000000001</v>
      </c>
      <c r="O1816">
        <v>19.36</v>
      </c>
      <c r="Q1816" t="s">
        <v>4614</v>
      </c>
      <c r="R1816" s="2">
        <v>44927</v>
      </c>
      <c r="S1816">
        <v>5510</v>
      </c>
      <c r="T1816" s="2">
        <v>44562</v>
      </c>
      <c r="U1816" t="s">
        <v>6990</v>
      </c>
      <c r="V1816" t="s">
        <v>6991</v>
      </c>
      <c r="W1816">
        <v>0</v>
      </c>
      <c r="Y1816">
        <v>204</v>
      </c>
      <c r="Z1816" s="2">
        <v>42824</v>
      </c>
      <c r="AD1816" t="s">
        <v>4617</v>
      </c>
      <c r="AE1816" t="s">
        <v>8600</v>
      </c>
      <c r="AF1816" t="s">
        <v>20</v>
      </c>
      <c r="AG1816" t="s">
        <v>21</v>
      </c>
      <c r="AH1816">
        <v>5019</v>
      </c>
      <c r="AI1816">
        <v>1</v>
      </c>
      <c r="AJ1816">
        <v>5541</v>
      </c>
      <c r="AO1816" t="s">
        <v>6875</v>
      </c>
      <c r="AS1816" t="s">
        <v>26</v>
      </c>
      <c r="AU1816">
        <v>5019</v>
      </c>
      <c r="AV1816">
        <v>5019</v>
      </c>
      <c r="AW1816">
        <v>5019</v>
      </c>
      <c r="AX1816">
        <v>2</v>
      </c>
      <c r="AY1816">
        <v>2</v>
      </c>
      <c r="AZ1816">
        <v>400</v>
      </c>
      <c r="BB1816">
        <v>748</v>
      </c>
      <c r="BG1816" t="s">
        <v>31</v>
      </c>
      <c r="BK1816" t="s">
        <v>31</v>
      </c>
      <c r="BL1816" t="s">
        <v>31</v>
      </c>
      <c r="BM1816" s="2">
        <v>42824</v>
      </c>
    </row>
    <row r="1817" spans="1:65">
      <c r="A1817">
        <v>108450</v>
      </c>
      <c r="B1817">
        <v>56551</v>
      </c>
      <c r="C1817" t="s">
        <v>4601</v>
      </c>
      <c r="D1817">
        <v>6576</v>
      </c>
      <c r="E1817" t="s">
        <v>4601</v>
      </c>
      <c r="F1817" t="s">
        <v>4620</v>
      </c>
      <c r="G1817">
        <v>0</v>
      </c>
      <c r="I1817" t="s">
        <v>8657</v>
      </c>
      <c r="J1817" t="s">
        <v>6883</v>
      </c>
      <c r="K1817" t="s">
        <v>1336</v>
      </c>
      <c r="M1817">
        <v>31300</v>
      </c>
      <c r="N1817">
        <v>0</v>
      </c>
      <c r="O1817">
        <v>50</v>
      </c>
      <c r="Q1817" t="s">
        <v>4619</v>
      </c>
      <c r="R1817" s="2">
        <v>44927</v>
      </c>
      <c r="S1817">
        <v>5510</v>
      </c>
      <c r="T1817" s="2">
        <v>44562</v>
      </c>
      <c r="U1817" t="s">
        <v>6990</v>
      </c>
      <c r="V1817" t="s">
        <v>6991</v>
      </c>
      <c r="W1817">
        <v>0</v>
      </c>
      <c r="Y1817">
        <v>204</v>
      </c>
      <c r="Z1817" s="2">
        <v>42908</v>
      </c>
      <c r="AE1817" t="s">
        <v>8657</v>
      </c>
      <c r="AF1817" t="s">
        <v>20</v>
      </c>
      <c r="AG1817" t="s">
        <v>21</v>
      </c>
      <c r="AH1817">
        <v>5020</v>
      </c>
      <c r="AJ1817">
        <v>5540</v>
      </c>
      <c r="AO1817" t="s">
        <v>4620</v>
      </c>
      <c r="AS1817" t="s">
        <v>26</v>
      </c>
      <c r="AU1817">
        <v>5020</v>
      </c>
      <c r="AV1817">
        <v>5020</v>
      </c>
      <c r="AW1817">
        <v>5020</v>
      </c>
      <c r="AX1817">
        <v>1</v>
      </c>
      <c r="AY1817">
        <v>1</v>
      </c>
      <c r="AZ1817">
        <v>400</v>
      </c>
      <c r="BB1817">
        <v>748</v>
      </c>
      <c r="BG1817" t="s">
        <v>31</v>
      </c>
      <c r="BK1817" t="s">
        <v>31</v>
      </c>
      <c r="BL1817" t="s">
        <v>31</v>
      </c>
      <c r="BM1817" s="2">
        <v>42908</v>
      </c>
    </row>
    <row r="1818" spans="1:65">
      <c r="A1818">
        <v>108465</v>
      </c>
      <c r="B1818">
        <v>56551</v>
      </c>
      <c r="C1818" t="s">
        <v>4601</v>
      </c>
      <c r="D1818">
        <v>6576</v>
      </c>
      <c r="E1818" t="s">
        <v>4601</v>
      </c>
      <c r="F1818" t="s">
        <v>7325</v>
      </c>
      <c r="G1818">
        <v>10</v>
      </c>
      <c r="I1818" t="s">
        <v>7324</v>
      </c>
      <c r="J1818" t="s">
        <v>6883</v>
      </c>
      <c r="K1818" t="s">
        <v>240</v>
      </c>
      <c r="M1818">
        <v>4220500</v>
      </c>
      <c r="N1818">
        <v>1.1000000000000001</v>
      </c>
      <c r="O1818">
        <v>4642.55</v>
      </c>
      <c r="Q1818" t="s">
        <v>960</v>
      </c>
      <c r="R1818" s="2">
        <v>44927</v>
      </c>
      <c r="S1818">
        <v>5510</v>
      </c>
      <c r="T1818" s="2">
        <v>44562</v>
      </c>
      <c r="U1818" t="s">
        <v>6990</v>
      </c>
      <c r="V1818" t="s">
        <v>6991</v>
      </c>
      <c r="W1818">
        <v>0</v>
      </c>
      <c r="Y1818">
        <v>204</v>
      </c>
      <c r="Z1818" s="2">
        <v>42370</v>
      </c>
      <c r="AD1818" t="s">
        <v>4626</v>
      </c>
      <c r="AE1818" t="s">
        <v>7324</v>
      </c>
      <c r="AF1818" t="s">
        <v>20</v>
      </c>
      <c r="AG1818" t="s">
        <v>21</v>
      </c>
      <c r="AH1818">
        <v>5021</v>
      </c>
      <c r="AI1818">
        <v>1</v>
      </c>
      <c r="AJ1818">
        <v>5540</v>
      </c>
      <c r="AO1818" t="s">
        <v>7325</v>
      </c>
      <c r="AS1818" t="s">
        <v>26</v>
      </c>
      <c r="AU1818">
        <v>5021</v>
      </c>
      <c r="AV1818">
        <v>5021</v>
      </c>
      <c r="AW1818">
        <v>5021</v>
      </c>
      <c r="AX1818">
        <v>1</v>
      </c>
      <c r="AY1818">
        <v>1</v>
      </c>
      <c r="AZ1818">
        <v>400</v>
      </c>
      <c r="BB1818">
        <v>748</v>
      </c>
      <c r="BE1818" t="s">
        <v>4625</v>
      </c>
      <c r="BF1818" t="s">
        <v>4625</v>
      </c>
      <c r="BG1818" t="s">
        <v>31</v>
      </c>
      <c r="BK1818" t="s">
        <v>31</v>
      </c>
      <c r="BL1818" t="s">
        <v>31</v>
      </c>
      <c r="BM1818" s="2">
        <v>42370</v>
      </c>
    </row>
    <row r="1819" spans="1:65">
      <c r="A1819">
        <v>111684</v>
      </c>
      <c r="B1819">
        <v>56551</v>
      </c>
      <c r="C1819" t="s">
        <v>4601</v>
      </c>
      <c r="D1819">
        <v>6576</v>
      </c>
      <c r="E1819" t="s">
        <v>4601</v>
      </c>
      <c r="F1819" t="s">
        <v>7334</v>
      </c>
      <c r="G1819">
        <v>13</v>
      </c>
      <c r="H1819" t="s">
        <v>7277</v>
      </c>
      <c r="I1819" t="s">
        <v>8486</v>
      </c>
      <c r="J1819" t="s">
        <v>6877</v>
      </c>
      <c r="K1819" t="s">
        <v>325</v>
      </c>
      <c r="M1819">
        <v>4500</v>
      </c>
      <c r="N1819">
        <v>0</v>
      </c>
      <c r="O1819">
        <v>50</v>
      </c>
      <c r="Q1819" t="s">
        <v>4628</v>
      </c>
      <c r="R1819" s="2">
        <v>44927</v>
      </c>
      <c r="S1819">
        <v>5510</v>
      </c>
      <c r="T1819" s="2">
        <v>44562</v>
      </c>
      <c r="U1819" t="s">
        <v>6990</v>
      </c>
      <c r="V1819" t="s">
        <v>6991</v>
      </c>
      <c r="W1819">
        <v>0</v>
      </c>
      <c r="Y1819">
        <v>204</v>
      </c>
      <c r="Z1819" s="2">
        <v>44070</v>
      </c>
      <c r="AE1819" t="s">
        <v>8486</v>
      </c>
      <c r="AF1819" t="s">
        <v>20</v>
      </c>
      <c r="AG1819" t="s">
        <v>21</v>
      </c>
      <c r="AH1819">
        <v>5037</v>
      </c>
      <c r="AJ1819">
        <v>5541</v>
      </c>
      <c r="AO1819" t="s">
        <v>7334</v>
      </c>
      <c r="AS1819" t="s">
        <v>26</v>
      </c>
      <c r="AU1819">
        <v>5037</v>
      </c>
      <c r="AV1819">
        <v>5037</v>
      </c>
      <c r="AW1819">
        <v>5037</v>
      </c>
      <c r="AX1819">
        <v>1</v>
      </c>
      <c r="AY1819">
        <v>1</v>
      </c>
      <c r="AZ1819">
        <v>400</v>
      </c>
      <c r="BB1819">
        <v>748</v>
      </c>
      <c r="BE1819" t="s">
        <v>4630</v>
      </c>
      <c r="BF1819" t="s">
        <v>4630</v>
      </c>
      <c r="BG1819" t="s">
        <v>31</v>
      </c>
      <c r="BK1819" t="s">
        <v>31</v>
      </c>
      <c r="BL1819" t="s">
        <v>31</v>
      </c>
      <c r="BM1819" s="2">
        <v>44070</v>
      </c>
    </row>
    <row r="1820" spans="1:65">
      <c r="A1820">
        <v>39418</v>
      </c>
      <c r="B1820">
        <v>56551</v>
      </c>
      <c r="C1820" t="s">
        <v>4601</v>
      </c>
      <c r="D1820">
        <v>6576</v>
      </c>
      <c r="E1820" t="s">
        <v>4601</v>
      </c>
      <c r="F1820" t="s">
        <v>8658</v>
      </c>
      <c r="G1820">
        <v>22</v>
      </c>
      <c r="I1820" t="s">
        <v>8659</v>
      </c>
      <c r="J1820" t="s">
        <v>6883</v>
      </c>
      <c r="K1820" t="s">
        <v>42</v>
      </c>
      <c r="L1820" t="s">
        <v>475</v>
      </c>
      <c r="M1820">
        <v>270000</v>
      </c>
      <c r="N1820">
        <v>1.1000000000000001</v>
      </c>
      <c r="O1820">
        <v>297</v>
      </c>
      <c r="Q1820" t="s">
        <v>4603</v>
      </c>
      <c r="R1820" s="2">
        <v>44927</v>
      </c>
      <c r="S1820">
        <v>5510</v>
      </c>
      <c r="T1820" s="2">
        <v>44562</v>
      </c>
      <c r="U1820" t="s">
        <v>6990</v>
      </c>
      <c r="V1820" t="s">
        <v>6991</v>
      </c>
      <c r="W1820">
        <v>0</v>
      </c>
      <c r="Y1820">
        <v>204</v>
      </c>
      <c r="Z1820" s="2">
        <v>42005</v>
      </c>
      <c r="AC1820" s="2">
        <v>46247</v>
      </c>
      <c r="AE1820" t="s">
        <v>8659</v>
      </c>
      <c r="AF1820" t="s">
        <v>20</v>
      </c>
      <c r="AG1820" t="s">
        <v>21</v>
      </c>
      <c r="AH1820">
        <v>5038</v>
      </c>
      <c r="AI1820">
        <v>1</v>
      </c>
      <c r="AJ1820">
        <v>5540</v>
      </c>
      <c r="AO1820" t="s">
        <v>8658</v>
      </c>
      <c r="AS1820" t="s">
        <v>26</v>
      </c>
      <c r="AU1820">
        <v>5038</v>
      </c>
      <c r="AV1820">
        <v>5038</v>
      </c>
      <c r="AW1820">
        <v>5038</v>
      </c>
      <c r="AX1820">
        <v>1</v>
      </c>
      <c r="AY1820">
        <v>1</v>
      </c>
      <c r="AZ1820">
        <v>400</v>
      </c>
      <c r="BB1820">
        <v>748</v>
      </c>
      <c r="BE1820" t="e">
        <f>+ opslag in voormalig woonhuis</f>
        <v>#NAME?</v>
      </c>
      <c r="BF1820" t="e">
        <f>+ opslag in voormalig woonhuis</f>
        <v>#NAME?</v>
      </c>
      <c r="BG1820" t="s">
        <v>31</v>
      </c>
      <c r="BK1820" t="s">
        <v>31</v>
      </c>
      <c r="BL1820" t="s">
        <v>31</v>
      </c>
      <c r="BM1820" s="2">
        <v>42005</v>
      </c>
    </row>
    <row r="1821" spans="1:65">
      <c r="A1821">
        <v>39418</v>
      </c>
      <c r="B1821">
        <v>56551</v>
      </c>
      <c r="C1821" t="s">
        <v>4601</v>
      </c>
      <c r="D1821">
        <v>6576</v>
      </c>
      <c r="E1821" t="s">
        <v>4601</v>
      </c>
      <c r="F1821" t="s">
        <v>8658</v>
      </c>
      <c r="G1821">
        <v>22</v>
      </c>
      <c r="I1821" t="s">
        <v>8659</v>
      </c>
      <c r="J1821" t="s">
        <v>6877</v>
      </c>
      <c r="K1821" t="s">
        <v>42</v>
      </c>
      <c r="M1821">
        <v>32100</v>
      </c>
      <c r="N1821">
        <v>1.1000000000000001</v>
      </c>
      <c r="O1821">
        <v>35.31</v>
      </c>
      <c r="Q1821" t="s">
        <v>4603</v>
      </c>
      <c r="R1821" s="2">
        <v>44927</v>
      </c>
      <c r="S1821">
        <v>5510</v>
      </c>
      <c r="T1821" s="2">
        <v>44562</v>
      </c>
      <c r="U1821" t="s">
        <v>6990</v>
      </c>
      <c r="V1821" t="s">
        <v>6991</v>
      </c>
      <c r="W1821">
        <v>0</v>
      </c>
      <c r="Y1821">
        <v>204</v>
      </c>
      <c r="Z1821" s="2">
        <v>42005</v>
      </c>
      <c r="AC1821" s="2">
        <v>46247</v>
      </c>
      <c r="AE1821" t="s">
        <v>8659</v>
      </c>
      <c r="AF1821" t="s">
        <v>20</v>
      </c>
      <c r="AG1821" t="s">
        <v>21</v>
      </c>
      <c r="AH1821">
        <v>5038</v>
      </c>
      <c r="AI1821">
        <v>1</v>
      </c>
      <c r="AJ1821">
        <v>5541</v>
      </c>
      <c r="AO1821" t="s">
        <v>8658</v>
      </c>
      <c r="AS1821" t="s">
        <v>26</v>
      </c>
      <c r="AU1821">
        <v>5038</v>
      </c>
      <c r="AV1821">
        <v>5038</v>
      </c>
      <c r="AW1821">
        <v>5038</v>
      </c>
      <c r="AX1821">
        <v>1</v>
      </c>
      <c r="AY1821">
        <v>2</v>
      </c>
      <c r="AZ1821">
        <v>400</v>
      </c>
      <c r="BB1821">
        <v>748</v>
      </c>
      <c r="BE1821" t="e">
        <f>+ opslag in voormalig woonhuis</f>
        <v>#NAME?</v>
      </c>
      <c r="BF1821" t="e">
        <f>+ opslag in voormalig woonhuis</f>
        <v>#NAME?</v>
      </c>
      <c r="BG1821" t="s">
        <v>31</v>
      </c>
      <c r="BK1821" t="s">
        <v>31</v>
      </c>
      <c r="BL1821" t="s">
        <v>31</v>
      </c>
      <c r="BM1821" s="2">
        <v>42005</v>
      </c>
    </row>
    <row r="1822" spans="1:65">
      <c r="A1822">
        <v>39418</v>
      </c>
      <c r="B1822">
        <v>56551</v>
      </c>
      <c r="C1822" t="s">
        <v>4601</v>
      </c>
      <c r="D1822">
        <v>6576</v>
      </c>
      <c r="E1822" t="s">
        <v>4601</v>
      </c>
      <c r="F1822" t="s">
        <v>8658</v>
      </c>
      <c r="G1822">
        <v>22</v>
      </c>
      <c r="I1822" t="s">
        <v>8659</v>
      </c>
      <c r="J1822" t="s">
        <v>6877</v>
      </c>
      <c r="K1822" t="s">
        <v>42</v>
      </c>
      <c r="M1822">
        <v>19300</v>
      </c>
      <c r="N1822">
        <v>1.1000000000000001</v>
      </c>
      <c r="O1822">
        <v>21.23</v>
      </c>
      <c r="Q1822" t="s">
        <v>4603</v>
      </c>
      <c r="R1822" s="2">
        <v>44927</v>
      </c>
      <c r="S1822">
        <v>5510</v>
      </c>
      <c r="T1822" s="2">
        <v>44562</v>
      </c>
      <c r="U1822" t="s">
        <v>6990</v>
      </c>
      <c r="V1822" t="s">
        <v>6991</v>
      </c>
      <c r="W1822">
        <v>0</v>
      </c>
      <c r="Y1822">
        <v>204</v>
      </c>
      <c r="Z1822" s="2">
        <v>42005</v>
      </c>
      <c r="AC1822" s="2">
        <v>46247</v>
      </c>
      <c r="AE1822" t="s">
        <v>8659</v>
      </c>
      <c r="AF1822" t="s">
        <v>20</v>
      </c>
      <c r="AG1822" t="s">
        <v>21</v>
      </c>
      <c r="AH1822">
        <v>5038</v>
      </c>
      <c r="AI1822">
        <v>1</v>
      </c>
      <c r="AJ1822">
        <v>5541</v>
      </c>
      <c r="AO1822" t="s">
        <v>8658</v>
      </c>
      <c r="AS1822" t="s">
        <v>26</v>
      </c>
      <c r="AU1822">
        <v>5038</v>
      </c>
      <c r="AV1822">
        <v>5038</v>
      </c>
      <c r="AW1822">
        <v>5038</v>
      </c>
      <c r="AX1822">
        <v>2</v>
      </c>
      <c r="AY1822">
        <v>3</v>
      </c>
      <c r="AZ1822">
        <v>400</v>
      </c>
      <c r="BB1822">
        <v>748</v>
      </c>
      <c r="BE1822" t="e">
        <f>+ opslag in voormalig woonhuis</f>
        <v>#NAME?</v>
      </c>
      <c r="BF1822" t="e">
        <f>+ opslag in voormalig woonhuis</f>
        <v>#NAME?</v>
      </c>
      <c r="BG1822" t="s">
        <v>31</v>
      </c>
      <c r="BK1822" t="s">
        <v>31</v>
      </c>
      <c r="BL1822" t="s">
        <v>31</v>
      </c>
      <c r="BM1822" s="2">
        <v>42005</v>
      </c>
    </row>
    <row r="1823" spans="1:65">
      <c r="A1823">
        <v>112766</v>
      </c>
      <c r="B1823">
        <v>56551</v>
      </c>
      <c r="C1823" t="s">
        <v>4601</v>
      </c>
      <c r="D1823">
        <v>6576</v>
      </c>
      <c r="E1823" t="s">
        <v>4601</v>
      </c>
      <c r="F1823" t="s">
        <v>8660</v>
      </c>
      <c r="G1823">
        <v>1</v>
      </c>
      <c r="I1823" t="s">
        <v>8661</v>
      </c>
      <c r="J1823" t="s">
        <v>6883</v>
      </c>
      <c r="K1823" t="s">
        <v>42</v>
      </c>
      <c r="M1823">
        <v>155000</v>
      </c>
      <c r="N1823">
        <v>1.1000000000000001</v>
      </c>
      <c r="O1823">
        <v>170.5</v>
      </c>
      <c r="Q1823" t="s">
        <v>4632</v>
      </c>
      <c r="R1823" s="2">
        <v>44927</v>
      </c>
      <c r="S1823">
        <v>5510</v>
      </c>
      <c r="T1823" s="2">
        <v>44562</v>
      </c>
      <c r="U1823" t="s">
        <v>6921</v>
      </c>
      <c r="V1823" t="s">
        <v>6885</v>
      </c>
      <c r="W1823">
        <v>0</v>
      </c>
      <c r="Y1823">
        <v>204</v>
      </c>
      <c r="Z1823" s="2">
        <v>44531</v>
      </c>
      <c r="AE1823" t="s">
        <v>8661</v>
      </c>
      <c r="AF1823" t="s">
        <v>20</v>
      </c>
      <c r="AG1823" t="s">
        <v>21</v>
      </c>
      <c r="AH1823">
        <v>5039</v>
      </c>
      <c r="AI1823">
        <v>1</v>
      </c>
      <c r="AJ1823">
        <v>5540</v>
      </c>
      <c r="AO1823" t="s">
        <v>8660</v>
      </c>
      <c r="AS1823" t="s">
        <v>26</v>
      </c>
      <c r="AU1823">
        <v>5039</v>
      </c>
      <c r="AV1823">
        <v>5039</v>
      </c>
      <c r="AW1823">
        <v>5039</v>
      </c>
      <c r="AX1823">
        <v>1</v>
      </c>
      <c r="AY1823">
        <v>1</v>
      </c>
      <c r="AZ1823">
        <v>400</v>
      </c>
      <c r="BB1823">
        <v>748</v>
      </c>
      <c r="BE1823" t="s">
        <v>4635</v>
      </c>
      <c r="BF1823" t="s">
        <v>4635</v>
      </c>
      <c r="BK1823" t="s">
        <v>31</v>
      </c>
      <c r="BL1823" t="s">
        <v>31</v>
      </c>
      <c r="BM1823" s="2">
        <v>44531</v>
      </c>
    </row>
    <row r="1824" spans="1:65">
      <c r="A1824">
        <v>112766</v>
      </c>
      <c r="B1824">
        <v>56551</v>
      </c>
      <c r="C1824" t="s">
        <v>4601</v>
      </c>
      <c r="D1824">
        <v>6576</v>
      </c>
      <c r="E1824" t="s">
        <v>4601</v>
      </c>
      <c r="F1824" t="s">
        <v>8660</v>
      </c>
      <c r="G1824">
        <v>1</v>
      </c>
      <c r="I1824" t="s">
        <v>8661</v>
      </c>
      <c r="J1824" t="s">
        <v>6877</v>
      </c>
      <c r="K1824" t="s">
        <v>42</v>
      </c>
      <c r="M1824">
        <v>108660</v>
      </c>
      <c r="N1824">
        <v>1.1000000000000001</v>
      </c>
      <c r="O1824">
        <v>119.53</v>
      </c>
      <c r="Q1824" t="s">
        <v>4632</v>
      </c>
      <c r="R1824" s="2">
        <v>44927</v>
      </c>
      <c r="S1824">
        <v>5510</v>
      </c>
      <c r="T1824" s="2">
        <v>44562</v>
      </c>
      <c r="U1824" t="s">
        <v>6921</v>
      </c>
      <c r="V1824" t="s">
        <v>6885</v>
      </c>
      <c r="W1824">
        <v>0</v>
      </c>
      <c r="Y1824">
        <v>204</v>
      </c>
      <c r="Z1824" s="2">
        <v>44531</v>
      </c>
      <c r="AE1824" t="s">
        <v>8661</v>
      </c>
      <c r="AF1824" t="s">
        <v>20</v>
      </c>
      <c r="AG1824" t="s">
        <v>21</v>
      </c>
      <c r="AH1824">
        <v>5039</v>
      </c>
      <c r="AI1824">
        <v>1</v>
      </c>
      <c r="AJ1824">
        <v>5541</v>
      </c>
      <c r="AO1824" t="s">
        <v>8660</v>
      </c>
      <c r="AS1824" t="s">
        <v>26</v>
      </c>
      <c r="AU1824">
        <v>5039</v>
      </c>
      <c r="AV1824">
        <v>5039</v>
      </c>
      <c r="AW1824">
        <v>5039</v>
      </c>
      <c r="AX1824">
        <v>1</v>
      </c>
      <c r="AY1824">
        <v>2</v>
      </c>
      <c r="AZ1824">
        <v>400</v>
      </c>
      <c r="BB1824">
        <v>748</v>
      </c>
      <c r="BE1824" t="s">
        <v>8662</v>
      </c>
      <c r="BF1824" t="s">
        <v>8662</v>
      </c>
      <c r="BK1824" t="s">
        <v>31</v>
      </c>
      <c r="BL1824" t="s">
        <v>31</v>
      </c>
      <c r="BM1824" s="2">
        <v>44531</v>
      </c>
    </row>
    <row r="1825" spans="1:65">
      <c r="A1825">
        <v>111644</v>
      </c>
      <c r="B1825">
        <v>56551</v>
      </c>
      <c r="C1825" t="s">
        <v>4644</v>
      </c>
      <c r="D1825">
        <v>6601</v>
      </c>
      <c r="E1825" t="s">
        <v>4644</v>
      </c>
      <c r="F1825" t="s">
        <v>8663</v>
      </c>
      <c r="G1825">
        <v>93</v>
      </c>
      <c r="I1825" t="s">
        <v>8664</v>
      </c>
      <c r="J1825" t="s">
        <v>6883</v>
      </c>
      <c r="K1825" t="s">
        <v>1336</v>
      </c>
      <c r="M1825">
        <v>16200</v>
      </c>
      <c r="N1825">
        <v>0</v>
      </c>
      <c r="O1825">
        <v>50</v>
      </c>
      <c r="Q1825" t="s">
        <v>4646</v>
      </c>
      <c r="R1825" s="2">
        <v>44927</v>
      </c>
      <c r="S1825">
        <v>5510</v>
      </c>
      <c r="T1825" s="2">
        <v>44562</v>
      </c>
      <c r="U1825" t="s">
        <v>6990</v>
      </c>
      <c r="V1825" t="s">
        <v>6991</v>
      </c>
      <c r="W1825">
        <v>0</v>
      </c>
      <c r="Y1825">
        <v>204</v>
      </c>
      <c r="Z1825" s="2">
        <v>43899</v>
      </c>
      <c r="AE1825" t="s">
        <v>8664</v>
      </c>
      <c r="AF1825" t="s">
        <v>20</v>
      </c>
      <c r="AG1825" t="s">
        <v>21</v>
      </c>
      <c r="AH1825">
        <v>5002</v>
      </c>
      <c r="AJ1825">
        <v>5540</v>
      </c>
      <c r="AO1825" t="s">
        <v>8665</v>
      </c>
      <c r="AS1825" t="s">
        <v>26</v>
      </c>
      <c r="AU1825">
        <v>5002</v>
      </c>
      <c r="AV1825">
        <v>5002</v>
      </c>
      <c r="AW1825">
        <v>5002</v>
      </c>
      <c r="AX1825">
        <v>1</v>
      </c>
      <c r="AY1825">
        <v>1</v>
      </c>
      <c r="AZ1825">
        <v>400</v>
      </c>
      <c r="BB1825">
        <v>748</v>
      </c>
      <c r="BE1825" t="s">
        <v>4649</v>
      </c>
      <c r="BF1825" t="s">
        <v>4649</v>
      </c>
      <c r="BG1825" t="s">
        <v>31</v>
      </c>
      <c r="BK1825" t="s">
        <v>31</v>
      </c>
      <c r="BL1825" t="s">
        <v>31</v>
      </c>
      <c r="BM1825" s="2">
        <v>43899</v>
      </c>
    </row>
    <row r="1826" spans="1:65">
      <c r="A1826">
        <v>112809</v>
      </c>
      <c r="B1826">
        <v>56551</v>
      </c>
      <c r="C1826" t="s">
        <v>4644</v>
      </c>
      <c r="D1826">
        <v>6601</v>
      </c>
      <c r="E1826" t="s">
        <v>4644</v>
      </c>
      <c r="F1826" t="s">
        <v>8666</v>
      </c>
      <c r="G1826">
        <v>48</v>
      </c>
      <c r="H1826" t="e">
        <f>-A</f>
        <v>#NAME?</v>
      </c>
      <c r="I1826" t="s">
        <v>8667</v>
      </c>
      <c r="J1826" t="s">
        <v>6883</v>
      </c>
      <c r="K1826" t="s">
        <v>42</v>
      </c>
      <c r="M1826">
        <v>207000</v>
      </c>
      <c r="N1826">
        <v>1.1000000000000001</v>
      </c>
      <c r="O1826">
        <v>227.7</v>
      </c>
      <c r="Q1826" t="s">
        <v>4651</v>
      </c>
      <c r="R1826" s="2">
        <v>44927</v>
      </c>
      <c r="S1826">
        <v>5510</v>
      </c>
      <c r="U1826" t="s">
        <v>6878</v>
      </c>
      <c r="V1826" t="s">
        <v>6879</v>
      </c>
      <c r="W1826">
        <v>0</v>
      </c>
      <c r="Y1826">
        <v>204</v>
      </c>
      <c r="Z1826" s="2">
        <v>44582</v>
      </c>
      <c r="AE1826" t="s">
        <v>8667</v>
      </c>
      <c r="AF1826" t="s">
        <v>20</v>
      </c>
      <c r="AG1826" t="s">
        <v>21</v>
      </c>
      <c r="AH1826">
        <v>5004</v>
      </c>
      <c r="AI1826">
        <v>1</v>
      </c>
      <c r="AJ1826">
        <v>5540</v>
      </c>
      <c r="AO1826" t="s">
        <v>8666</v>
      </c>
      <c r="AS1826" t="s">
        <v>26</v>
      </c>
      <c r="AU1826">
        <v>5004</v>
      </c>
      <c r="AV1826">
        <v>5004</v>
      </c>
      <c r="AW1826">
        <v>5004</v>
      </c>
      <c r="AX1826">
        <v>1</v>
      </c>
      <c r="AY1826">
        <v>1</v>
      </c>
      <c r="AZ1826">
        <v>400</v>
      </c>
      <c r="BB1826">
        <v>748</v>
      </c>
      <c r="BE1826" t="s">
        <v>4654</v>
      </c>
      <c r="BF1826" t="s">
        <v>4654</v>
      </c>
      <c r="BK1826" t="s">
        <v>31</v>
      </c>
      <c r="BL1826" t="s">
        <v>31</v>
      </c>
      <c r="BM1826" s="2">
        <v>44582</v>
      </c>
    </row>
    <row r="1827" spans="1:65">
      <c r="A1827">
        <v>112793</v>
      </c>
      <c r="B1827">
        <v>56551</v>
      </c>
      <c r="C1827" t="s">
        <v>4656</v>
      </c>
      <c r="D1827">
        <v>6678</v>
      </c>
      <c r="E1827" t="s">
        <v>4656</v>
      </c>
      <c r="F1827" t="s">
        <v>8668</v>
      </c>
      <c r="G1827">
        <v>600</v>
      </c>
      <c r="I1827" t="s">
        <v>8669</v>
      </c>
      <c r="J1827" t="s">
        <v>6877</v>
      </c>
      <c r="K1827" t="s">
        <v>42</v>
      </c>
      <c r="M1827">
        <v>478100</v>
      </c>
      <c r="N1827">
        <v>1.1000000000000001</v>
      </c>
      <c r="O1827">
        <v>525.91</v>
      </c>
      <c r="Q1827" t="s">
        <v>4658</v>
      </c>
      <c r="R1827" s="2">
        <v>44927</v>
      </c>
      <c r="S1827">
        <v>5510</v>
      </c>
      <c r="U1827" t="s">
        <v>6921</v>
      </c>
      <c r="V1827" t="s">
        <v>6885</v>
      </c>
      <c r="W1827">
        <v>0</v>
      </c>
      <c r="Y1827">
        <v>204</v>
      </c>
      <c r="Z1827" s="2">
        <v>44562</v>
      </c>
      <c r="AD1827" t="s">
        <v>4661</v>
      </c>
      <c r="AE1827" t="s">
        <v>8669</v>
      </c>
      <c r="AF1827" t="s">
        <v>20</v>
      </c>
      <c r="AG1827" t="s">
        <v>21</v>
      </c>
      <c r="AH1827">
        <v>5001</v>
      </c>
      <c r="AI1827">
        <v>1</v>
      </c>
      <c r="AJ1827">
        <v>5541</v>
      </c>
      <c r="AO1827" t="s">
        <v>8668</v>
      </c>
      <c r="AS1827" t="s">
        <v>26</v>
      </c>
      <c r="AU1827">
        <v>5001</v>
      </c>
      <c r="AV1827">
        <v>5001</v>
      </c>
      <c r="AW1827">
        <v>5001</v>
      </c>
      <c r="AX1827">
        <v>1</v>
      </c>
      <c r="AY1827">
        <v>2</v>
      </c>
      <c r="AZ1827">
        <v>400</v>
      </c>
      <c r="BB1827">
        <v>748</v>
      </c>
      <c r="BK1827" t="s">
        <v>31</v>
      </c>
      <c r="BL1827" t="s">
        <v>31</v>
      </c>
      <c r="BM1827" s="2">
        <v>44562</v>
      </c>
    </row>
    <row r="1828" spans="1:65">
      <c r="A1828">
        <v>112795</v>
      </c>
      <c r="B1828">
        <v>56551</v>
      </c>
      <c r="C1828" t="s">
        <v>4656</v>
      </c>
      <c r="D1828">
        <v>6678</v>
      </c>
      <c r="E1828" t="s">
        <v>4656</v>
      </c>
      <c r="F1828" t="s">
        <v>8668</v>
      </c>
      <c r="G1828">
        <v>700</v>
      </c>
      <c r="I1828" t="s">
        <v>8670</v>
      </c>
      <c r="J1828" t="s">
        <v>6877</v>
      </c>
      <c r="K1828" t="s">
        <v>42</v>
      </c>
      <c r="M1828">
        <v>1051550</v>
      </c>
      <c r="N1828">
        <v>1.1000000000000001</v>
      </c>
      <c r="O1828">
        <v>1156.71</v>
      </c>
      <c r="Q1828" t="s">
        <v>4669</v>
      </c>
      <c r="R1828" s="2">
        <v>44927</v>
      </c>
      <c r="S1828">
        <v>5510</v>
      </c>
      <c r="U1828" t="s">
        <v>6921</v>
      </c>
      <c r="V1828" t="s">
        <v>6885</v>
      </c>
      <c r="W1828">
        <v>0</v>
      </c>
      <c r="Y1828">
        <v>204</v>
      </c>
      <c r="Z1828" s="2">
        <v>44562</v>
      </c>
      <c r="AD1828" t="s">
        <v>4661</v>
      </c>
      <c r="AE1828" t="s">
        <v>8670</v>
      </c>
      <c r="AF1828" t="s">
        <v>20</v>
      </c>
      <c r="AG1828" t="s">
        <v>21</v>
      </c>
      <c r="AH1828">
        <v>5002</v>
      </c>
      <c r="AI1828">
        <v>1</v>
      </c>
      <c r="AJ1828">
        <v>5541</v>
      </c>
      <c r="AO1828" t="s">
        <v>8668</v>
      </c>
      <c r="AS1828" t="s">
        <v>26</v>
      </c>
      <c r="AU1828">
        <v>5002</v>
      </c>
      <c r="AV1828">
        <v>5002</v>
      </c>
      <c r="AW1828">
        <v>5002</v>
      </c>
      <c r="AX1828">
        <v>1</v>
      </c>
      <c r="AY1828">
        <v>1</v>
      </c>
      <c r="AZ1828">
        <v>400</v>
      </c>
      <c r="BB1828">
        <v>748</v>
      </c>
      <c r="BE1828" t="s">
        <v>4672</v>
      </c>
      <c r="BF1828" t="s">
        <v>4672</v>
      </c>
      <c r="BK1828" t="s">
        <v>31</v>
      </c>
      <c r="BL1828" t="s">
        <v>31</v>
      </c>
      <c r="BM1828" s="2">
        <v>44562</v>
      </c>
    </row>
    <row r="1829" spans="1:65">
      <c r="A1829">
        <v>112794</v>
      </c>
      <c r="B1829">
        <v>56551</v>
      </c>
      <c r="C1829" t="s">
        <v>4656</v>
      </c>
      <c r="D1829">
        <v>6678</v>
      </c>
      <c r="E1829" t="s">
        <v>4656</v>
      </c>
      <c r="F1829" t="s">
        <v>8671</v>
      </c>
      <c r="G1829">
        <v>1</v>
      </c>
      <c r="H1829" t="s">
        <v>7435</v>
      </c>
      <c r="I1829" t="s">
        <v>8672</v>
      </c>
      <c r="J1829" t="s">
        <v>6883</v>
      </c>
      <c r="K1829" t="s">
        <v>200</v>
      </c>
      <c r="M1829">
        <v>1577250</v>
      </c>
      <c r="N1829">
        <v>1.1000000000000001</v>
      </c>
      <c r="O1829">
        <v>1734.98</v>
      </c>
      <c r="Q1829" t="s">
        <v>4663</v>
      </c>
      <c r="R1829" s="2">
        <v>44927</v>
      </c>
      <c r="S1829">
        <v>5510</v>
      </c>
      <c r="T1829" s="2">
        <v>44562</v>
      </c>
      <c r="U1829" t="s">
        <v>6921</v>
      </c>
      <c r="V1829" t="s">
        <v>8673</v>
      </c>
      <c r="W1829">
        <v>0</v>
      </c>
      <c r="Y1829">
        <v>204</v>
      </c>
      <c r="Z1829" s="2">
        <v>44562</v>
      </c>
      <c r="AE1829" t="s">
        <v>8672</v>
      </c>
      <c r="AF1829" t="s">
        <v>20</v>
      </c>
      <c r="AG1829" t="s">
        <v>21</v>
      </c>
      <c r="AH1829">
        <v>5003</v>
      </c>
      <c r="AI1829">
        <v>1</v>
      </c>
      <c r="AJ1829">
        <v>5540</v>
      </c>
      <c r="AO1829" t="s">
        <v>8671</v>
      </c>
      <c r="AS1829" t="s">
        <v>26</v>
      </c>
      <c r="AU1829">
        <v>5003</v>
      </c>
      <c r="AV1829">
        <v>5003</v>
      </c>
      <c r="AW1829">
        <v>5003</v>
      </c>
      <c r="AY1829">
        <v>1</v>
      </c>
      <c r="AZ1829">
        <v>400</v>
      </c>
      <c r="BB1829">
        <v>748</v>
      </c>
      <c r="BE1829" t="s">
        <v>4666</v>
      </c>
      <c r="BF1829" t="s">
        <v>4666</v>
      </c>
      <c r="BK1829" t="s">
        <v>31</v>
      </c>
      <c r="BL1829" t="s">
        <v>31</v>
      </c>
      <c r="BM1829" s="2">
        <v>44562</v>
      </c>
    </row>
    <row r="1830" spans="1:65">
      <c r="A1830">
        <v>112794</v>
      </c>
      <c r="B1830">
        <v>56551</v>
      </c>
      <c r="C1830" t="s">
        <v>4656</v>
      </c>
      <c r="D1830">
        <v>6678</v>
      </c>
      <c r="E1830" t="s">
        <v>4656</v>
      </c>
      <c r="F1830" t="s">
        <v>8671</v>
      </c>
      <c r="G1830">
        <v>1</v>
      </c>
      <c r="H1830" t="s">
        <v>7435</v>
      </c>
      <c r="I1830" t="s">
        <v>8672</v>
      </c>
      <c r="J1830" t="s">
        <v>6877</v>
      </c>
      <c r="K1830" t="s">
        <v>200</v>
      </c>
      <c r="M1830">
        <v>5000000</v>
      </c>
      <c r="N1830">
        <v>1.1000000000000001</v>
      </c>
      <c r="O1830">
        <v>5500</v>
      </c>
      <c r="Q1830" t="s">
        <v>4663</v>
      </c>
      <c r="R1830" s="2">
        <v>44927</v>
      </c>
      <c r="S1830">
        <v>5510</v>
      </c>
      <c r="T1830" s="2">
        <v>44562</v>
      </c>
      <c r="U1830" t="s">
        <v>6921</v>
      </c>
      <c r="V1830" t="s">
        <v>8673</v>
      </c>
      <c r="W1830">
        <v>0</v>
      </c>
      <c r="Y1830">
        <v>204</v>
      </c>
      <c r="Z1830" s="2">
        <v>44562</v>
      </c>
      <c r="AE1830" t="s">
        <v>8672</v>
      </c>
      <c r="AF1830" t="s">
        <v>20</v>
      </c>
      <c r="AG1830" t="s">
        <v>21</v>
      </c>
      <c r="AH1830">
        <v>5003</v>
      </c>
      <c r="AI1830">
        <v>1</v>
      </c>
      <c r="AJ1830">
        <v>5541</v>
      </c>
      <c r="AO1830" t="s">
        <v>8671</v>
      </c>
      <c r="AS1830" t="s">
        <v>26</v>
      </c>
      <c r="AU1830">
        <v>5003</v>
      </c>
      <c r="AV1830">
        <v>5003</v>
      </c>
      <c r="AW1830">
        <v>5003</v>
      </c>
      <c r="AX1830">
        <v>2</v>
      </c>
      <c r="AY1830">
        <v>2</v>
      </c>
      <c r="AZ1830">
        <v>400</v>
      </c>
      <c r="BB1830">
        <v>748</v>
      </c>
      <c r="BE1830" t="s">
        <v>4667</v>
      </c>
      <c r="BF1830" t="s">
        <v>4667</v>
      </c>
      <c r="BK1830" t="s">
        <v>31</v>
      </c>
      <c r="BL1830" t="s">
        <v>31</v>
      </c>
      <c r="BM1830" s="2">
        <v>44562</v>
      </c>
    </row>
    <row r="1831" spans="1:65">
      <c r="A1831">
        <v>69192</v>
      </c>
      <c r="B1831">
        <v>56551</v>
      </c>
      <c r="C1831" t="s">
        <v>4674</v>
      </c>
      <c r="D1831">
        <v>6703</v>
      </c>
      <c r="E1831" t="s">
        <v>4674</v>
      </c>
      <c r="F1831" t="s">
        <v>8674</v>
      </c>
      <c r="G1831">
        <v>2</v>
      </c>
      <c r="H1831" t="s">
        <v>6895</v>
      </c>
      <c r="I1831" t="s">
        <v>8675</v>
      </c>
      <c r="J1831" t="s">
        <v>6883</v>
      </c>
      <c r="K1831" t="s">
        <v>4684</v>
      </c>
      <c r="L1831" t="s">
        <v>27</v>
      </c>
      <c r="M1831">
        <v>8765300</v>
      </c>
      <c r="N1831">
        <v>1.1000000000000001</v>
      </c>
      <c r="O1831">
        <v>9641.83</v>
      </c>
      <c r="Q1831" t="s">
        <v>4696</v>
      </c>
      <c r="R1831" s="2">
        <v>44927</v>
      </c>
      <c r="S1831">
        <v>5510</v>
      </c>
      <c r="T1831" s="2">
        <v>44562</v>
      </c>
      <c r="U1831" t="s">
        <v>6990</v>
      </c>
      <c r="V1831" t="s">
        <v>6991</v>
      </c>
      <c r="W1831">
        <v>0</v>
      </c>
      <c r="Y1831">
        <v>204</v>
      </c>
      <c r="Z1831" s="2">
        <v>42005</v>
      </c>
      <c r="AF1831" t="s">
        <v>20</v>
      </c>
      <c r="AG1831" t="s">
        <v>21</v>
      </c>
      <c r="AH1831">
        <v>5001</v>
      </c>
      <c r="AI1831">
        <v>1</v>
      </c>
      <c r="AJ1831">
        <v>5540</v>
      </c>
      <c r="AO1831" t="s">
        <v>8674</v>
      </c>
      <c r="AS1831" t="s">
        <v>26</v>
      </c>
      <c r="AU1831">
        <v>5001</v>
      </c>
      <c r="AV1831">
        <v>5001</v>
      </c>
      <c r="AW1831">
        <v>5001</v>
      </c>
      <c r="AX1831">
        <v>1</v>
      </c>
      <c r="AY1831">
        <v>1</v>
      </c>
      <c r="AZ1831">
        <v>400</v>
      </c>
      <c r="BB1831">
        <v>748</v>
      </c>
      <c r="BG1831" t="s">
        <v>31</v>
      </c>
      <c r="BK1831" t="s">
        <v>31</v>
      </c>
      <c r="BL1831" t="s">
        <v>31</v>
      </c>
      <c r="BM1831" s="2">
        <v>42005</v>
      </c>
    </row>
    <row r="1832" spans="1:65">
      <c r="A1832">
        <v>89006</v>
      </c>
      <c r="B1832">
        <v>56551</v>
      </c>
      <c r="C1832" t="s">
        <v>4674</v>
      </c>
      <c r="D1832">
        <v>6703</v>
      </c>
      <c r="E1832" t="s">
        <v>4674</v>
      </c>
      <c r="F1832" t="s">
        <v>8676</v>
      </c>
      <c r="G1832">
        <v>0</v>
      </c>
      <c r="H1832" t="s">
        <v>8677</v>
      </c>
      <c r="I1832" t="s">
        <v>8678</v>
      </c>
      <c r="J1832" t="s">
        <v>6883</v>
      </c>
      <c r="K1832" t="s">
        <v>4684</v>
      </c>
      <c r="M1832">
        <v>3628700</v>
      </c>
      <c r="N1832">
        <v>1.1000000000000001</v>
      </c>
      <c r="O1832">
        <v>3991.57</v>
      </c>
      <c r="Q1832" t="s">
        <v>4706</v>
      </c>
      <c r="R1832" s="2">
        <v>44927</v>
      </c>
      <c r="S1832">
        <v>5510</v>
      </c>
      <c r="T1832" s="2">
        <v>44562</v>
      </c>
      <c r="U1832" t="s">
        <v>6990</v>
      </c>
      <c r="V1832" t="s">
        <v>6991</v>
      </c>
      <c r="W1832">
        <v>0</v>
      </c>
      <c r="Y1832">
        <v>204</v>
      </c>
      <c r="Z1832" s="2">
        <v>42005</v>
      </c>
      <c r="AE1832" t="s">
        <v>8678</v>
      </c>
      <c r="AF1832" t="s">
        <v>20</v>
      </c>
      <c r="AG1832" t="s">
        <v>21</v>
      </c>
      <c r="AH1832">
        <v>5002</v>
      </c>
      <c r="AI1832">
        <v>1</v>
      </c>
      <c r="AJ1832">
        <v>5540</v>
      </c>
      <c r="AO1832" t="s">
        <v>8676</v>
      </c>
      <c r="AS1832" t="s">
        <v>26</v>
      </c>
      <c r="AU1832">
        <v>5002</v>
      </c>
      <c r="AV1832">
        <v>5002</v>
      </c>
      <c r="AW1832">
        <v>5002</v>
      </c>
      <c r="AX1832">
        <v>1</v>
      </c>
      <c r="AY1832">
        <v>1</v>
      </c>
      <c r="AZ1832">
        <v>400</v>
      </c>
      <c r="BB1832">
        <v>748</v>
      </c>
      <c r="BG1832" t="s">
        <v>31</v>
      </c>
      <c r="BK1832" t="s">
        <v>31</v>
      </c>
      <c r="BL1832" t="s">
        <v>31</v>
      </c>
      <c r="BM1832" s="2">
        <v>42005</v>
      </c>
    </row>
    <row r="1833" spans="1:65">
      <c r="A1833">
        <v>92851</v>
      </c>
      <c r="B1833">
        <v>56551</v>
      </c>
      <c r="C1833" t="s">
        <v>4674</v>
      </c>
      <c r="D1833">
        <v>6703</v>
      </c>
      <c r="E1833" t="s">
        <v>4674</v>
      </c>
      <c r="F1833" t="s">
        <v>8478</v>
      </c>
      <c r="G1833">
        <v>17</v>
      </c>
      <c r="I1833" t="s">
        <v>8479</v>
      </c>
      <c r="J1833" t="s">
        <v>6883</v>
      </c>
      <c r="K1833" t="s">
        <v>4684</v>
      </c>
      <c r="M1833">
        <v>9178100</v>
      </c>
      <c r="N1833">
        <v>1.1000000000000001</v>
      </c>
      <c r="O1833">
        <v>10095.91</v>
      </c>
      <c r="Q1833" t="s">
        <v>8679</v>
      </c>
      <c r="R1833" s="2">
        <v>44927</v>
      </c>
      <c r="S1833">
        <v>5510</v>
      </c>
      <c r="T1833" s="2">
        <v>44562</v>
      </c>
      <c r="U1833" t="s">
        <v>6990</v>
      </c>
      <c r="V1833" t="s">
        <v>6991</v>
      </c>
      <c r="W1833">
        <v>0</v>
      </c>
      <c r="Y1833">
        <v>204</v>
      </c>
      <c r="Z1833" s="2">
        <v>42005</v>
      </c>
      <c r="AE1833" t="s">
        <v>8479</v>
      </c>
      <c r="AF1833" t="s">
        <v>20</v>
      </c>
      <c r="AG1833" t="s">
        <v>21</v>
      </c>
      <c r="AH1833">
        <v>5003</v>
      </c>
      <c r="AI1833">
        <v>1</v>
      </c>
      <c r="AJ1833">
        <v>5540</v>
      </c>
      <c r="AO1833" t="s">
        <v>8478</v>
      </c>
      <c r="AS1833" t="s">
        <v>26</v>
      </c>
      <c r="AU1833">
        <v>5003</v>
      </c>
      <c r="AV1833">
        <v>5003</v>
      </c>
      <c r="AW1833">
        <v>5003</v>
      </c>
      <c r="AX1833">
        <v>1</v>
      </c>
      <c r="AY1833">
        <v>1</v>
      </c>
      <c r="AZ1833">
        <v>400</v>
      </c>
      <c r="BB1833">
        <v>748</v>
      </c>
      <c r="BG1833" t="s">
        <v>31</v>
      </c>
      <c r="BK1833" t="s">
        <v>31</v>
      </c>
      <c r="BL1833" t="s">
        <v>31</v>
      </c>
      <c r="BM1833" s="2">
        <v>42005</v>
      </c>
    </row>
    <row r="1834" spans="1:65">
      <c r="A1834" t="s">
        <v>4743</v>
      </c>
      <c r="B1834">
        <v>56551</v>
      </c>
      <c r="C1834" t="s">
        <v>4674</v>
      </c>
      <c r="D1834">
        <v>6703</v>
      </c>
      <c r="E1834" t="s">
        <v>4674</v>
      </c>
      <c r="F1834" t="s">
        <v>4745</v>
      </c>
      <c r="G1834">
        <v>0</v>
      </c>
      <c r="I1834" t="s">
        <v>8680</v>
      </c>
      <c r="J1834" t="s">
        <v>6883</v>
      </c>
      <c r="K1834" t="s">
        <v>4684</v>
      </c>
      <c r="L1834" t="s">
        <v>4747</v>
      </c>
      <c r="M1834">
        <v>4184200</v>
      </c>
      <c r="N1834">
        <v>1.1000000000000001</v>
      </c>
      <c r="O1834">
        <v>4602.62</v>
      </c>
      <c r="Q1834" t="s">
        <v>4744</v>
      </c>
      <c r="R1834" s="2">
        <v>44927</v>
      </c>
      <c r="S1834">
        <v>5510</v>
      </c>
      <c r="T1834" s="2">
        <v>44562</v>
      </c>
      <c r="U1834" t="s">
        <v>6990</v>
      </c>
      <c r="V1834" t="s">
        <v>6991</v>
      </c>
      <c r="W1834">
        <v>0</v>
      </c>
      <c r="Y1834">
        <v>204</v>
      </c>
      <c r="Z1834" s="2">
        <v>42005</v>
      </c>
      <c r="AF1834" t="s">
        <v>20</v>
      </c>
      <c r="AG1834" t="s">
        <v>21</v>
      </c>
      <c r="AH1834">
        <v>5017</v>
      </c>
      <c r="AI1834">
        <v>1</v>
      </c>
      <c r="AJ1834">
        <v>5540</v>
      </c>
      <c r="AO1834" t="s">
        <v>4744</v>
      </c>
      <c r="AS1834" t="s">
        <v>26</v>
      </c>
      <c r="AU1834">
        <v>5017</v>
      </c>
      <c r="AV1834">
        <v>5017</v>
      </c>
      <c r="AW1834">
        <v>5017</v>
      </c>
      <c r="AX1834">
        <v>1</v>
      </c>
      <c r="AY1834">
        <v>2</v>
      </c>
      <c r="AZ1834">
        <v>400</v>
      </c>
      <c r="BB1834">
        <v>748</v>
      </c>
      <c r="BG1834" t="s">
        <v>31</v>
      </c>
      <c r="BK1834" t="s">
        <v>31</v>
      </c>
      <c r="BL1834" t="s">
        <v>31</v>
      </c>
      <c r="BM1834" s="2">
        <v>42005</v>
      </c>
    </row>
    <row r="1835" spans="1:65">
      <c r="A1835" t="s">
        <v>4748</v>
      </c>
      <c r="B1835">
        <v>56551</v>
      </c>
      <c r="C1835" t="s">
        <v>4674</v>
      </c>
      <c r="D1835">
        <v>6703</v>
      </c>
      <c r="E1835" t="s">
        <v>4674</v>
      </c>
      <c r="F1835" t="s">
        <v>4750</v>
      </c>
      <c r="G1835">
        <v>0</v>
      </c>
      <c r="I1835" t="s">
        <v>8681</v>
      </c>
      <c r="J1835" t="s">
        <v>6883</v>
      </c>
      <c r="K1835" t="s">
        <v>4684</v>
      </c>
      <c r="L1835" t="s">
        <v>4747</v>
      </c>
      <c r="M1835">
        <v>4184200</v>
      </c>
      <c r="N1835">
        <v>1.1000000000000001</v>
      </c>
      <c r="O1835">
        <v>4602.62</v>
      </c>
      <c r="Q1835" t="s">
        <v>4749</v>
      </c>
      <c r="R1835" s="2">
        <v>44927</v>
      </c>
      <c r="S1835">
        <v>5510</v>
      </c>
      <c r="T1835" s="2">
        <v>44562</v>
      </c>
      <c r="U1835" t="s">
        <v>6990</v>
      </c>
      <c r="V1835" t="s">
        <v>6991</v>
      </c>
      <c r="W1835">
        <v>0</v>
      </c>
      <c r="Y1835">
        <v>204</v>
      </c>
      <c r="Z1835" s="2">
        <v>42005</v>
      </c>
      <c r="AF1835" t="s">
        <v>20</v>
      </c>
      <c r="AG1835" t="s">
        <v>21</v>
      </c>
      <c r="AH1835">
        <v>5018</v>
      </c>
      <c r="AI1835">
        <v>1</v>
      </c>
      <c r="AJ1835">
        <v>5540</v>
      </c>
      <c r="AO1835" t="s">
        <v>4749</v>
      </c>
      <c r="AS1835" t="s">
        <v>26</v>
      </c>
      <c r="AU1835">
        <v>5018</v>
      </c>
      <c r="AV1835">
        <v>5018</v>
      </c>
      <c r="AW1835">
        <v>5018</v>
      </c>
      <c r="AX1835">
        <v>1</v>
      </c>
      <c r="AY1835">
        <v>2</v>
      </c>
      <c r="AZ1835">
        <v>400</v>
      </c>
      <c r="BB1835">
        <v>748</v>
      </c>
      <c r="BG1835" t="s">
        <v>31</v>
      </c>
      <c r="BK1835" t="s">
        <v>31</v>
      </c>
      <c r="BL1835" t="s">
        <v>31</v>
      </c>
      <c r="BM1835" s="2">
        <v>42005</v>
      </c>
    </row>
    <row r="1836" spans="1:65">
      <c r="A1836" t="s">
        <v>4752</v>
      </c>
      <c r="B1836">
        <v>56551</v>
      </c>
      <c r="C1836" t="s">
        <v>4674</v>
      </c>
      <c r="D1836">
        <v>6703</v>
      </c>
      <c r="E1836" t="s">
        <v>4674</v>
      </c>
      <c r="F1836" t="s">
        <v>4754</v>
      </c>
      <c r="G1836">
        <v>0</v>
      </c>
      <c r="I1836" t="s">
        <v>8682</v>
      </c>
      <c r="J1836" t="s">
        <v>6883</v>
      </c>
      <c r="K1836" t="s">
        <v>4684</v>
      </c>
      <c r="L1836" t="s">
        <v>4747</v>
      </c>
      <c r="M1836">
        <v>5547700</v>
      </c>
      <c r="N1836">
        <v>1.1000000000000001</v>
      </c>
      <c r="O1836">
        <v>6102.47</v>
      </c>
      <c r="Q1836" t="s">
        <v>4753</v>
      </c>
      <c r="R1836" s="2">
        <v>44927</v>
      </c>
      <c r="S1836">
        <v>5510</v>
      </c>
      <c r="T1836" s="2">
        <v>44562</v>
      </c>
      <c r="U1836" t="s">
        <v>6990</v>
      </c>
      <c r="V1836" t="s">
        <v>6991</v>
      </c>
      <c r="W1836">
        <v>0</v>
      </c>
      <c r="Y1836">
        <v>204</v>
      </c>
      <c r="Z1836" s="2">
        <v>42005</v>
      </c>
      <c r="AF1836" t="s">
        <v>20</v>
      </c>
      <c r="AG1836" t="s">
        <v>21</v>
      </c>
      <c r="AH1836">
        <v>5019</v>
      </c>
      <c r="AI1836">
        <v>1</v>
      </c>
      <c r="AJ1836">
        <v>5540</v>
      </c>
      <c r="AO1836" t="s">
        <v>4753</v>
      </c>
      <c r="AS1836" t="s">
        <v>1917</v>
      </c>
      <c r="AU1836">
        <v>5019</v>
      </c>
      <c r="AV1836">
        <v>5019</v>
      </c>
      <c r="AW1836">
        <v>5019</v>
      </c>
      <c r="AX1836">
        <v>1</v>
      </c>
      <c r="AY1836">
        <v>2</v>
      </c>
      <c r="AZ1836">
        <v>400</v>
      </c>
      <c r="BB1836">
        <v>748</v>
      </c>
      <c r="BG1836" t="s">
        <v>31</v>
      </c>
      <c r="BK1836" t="s">
        <v>31</v>
      </c>
      <c r="BL1836" t="s">
        <v>31</v>
      </c>
      <c r="BM1836" s="2">
        <v>42005</v>
      </c>
    </row>
    <row r="1837" spans="1:65">
      <c r="A1837" t="s">
        <v>4756</v>
      </c>
      <c r="B1837">
        <v>56551</v>
      </c>
      <c r="C1837" t="s">
        <v>4674</v>
      </c>
      <c r="D1837">
        <v>6703</v>
      </c>
      <c r="E1837" t="s">
        <v>4674</v>
      </c>
      <c r="F1837" t="s">
        <v>8683</v>
      </c>
      <c r="G1837">
        <v>100</v>
      </c>
      <c r="I1837" t="s">
        <v>8684</v>
      </c>
      <c r="J1837" t="s">
        <v>6883</v>
      </c>
      <c r="K1837" t="s">
        <v>4684</v>
      </c>
      <c r="L1837" t="s">
        <v>27</v>
      </c>
      <c r="M1837">
        <v>5240500</v>
      </c>
      <c r="N1837">
        <v>1.1000000000000001</v>
      </c>
      <c r="O1837">
        <v>5764.55</v>
      </c>
      <c r="Q1837" t="s">
        <v>4757</v>
      </c>
      <c r="R1837" s="2">
        <v>44927</v>
      </c>
      <c r="S1837">
        <v>5510</v>
      </c>
      <c r="T1837" s="2">
        <v>44562</v>
      </c>
      <c r="U1837" t="s">
        <v>6990</v>
      </c>
      <c r="V1837" t="s">
        <v>6991</v>
      </c>
      <c r="W1837">
        <v>0</v>
      </c>
      <c r="Y1837">
        <v>204</v>
      </c>
      <c r="Z1837" s="2">
        <v>42005</v>
      </c>
      <c r="AE1837" t="s">
        <v>8684</v>
      </c>
      <c r="AF1837" t="s">
        <v>20</v>
      </c>
      <c r="AG1837" t="s">
        <v>21</v>
      </c>
      <c r="AH1837">
        <v>5020</v>
      </c>
      <c r="AI1837">
        <v>1</v>
      </c>
      <c r="AJ1837">
        <v>5540</v>
      </c>
      <c r="AO1837" t="s">
        <v>8683</v>
      </c>
      <c r="AS1837" t="s">
        <v>26</v>
      </c>
      <c r="AU1837">
        <v>5020</v>
      </c>
      <c r="AV1837">
        <v>5020</v>
      </c>
      <c r="AW1837">
        <v>5020</v>
      </c>
      <c r="AX1837">
        <v>1</v>
      </c>
      <c r="AY1837">
        <v>3</v>
      </c>
      <c r="AZ1837">
        <v>400</v>
      </c>
      <c r="BB1837">
        <v>748</v>
      </c>
      <c r="BG1837" t="s">
        <v>31</v>
      </c>
      <c r="BK1837" t="s">
        <v>31</v>
      </c>
      <c r="BL1837" t="s">
        <v>31</v>
      </c>
      <c r="BM1837" s="2">
        <v>42005</v>
      </c>
    </row>
    <row r="1838" spans="1:65">
      <c r="A1838" t="s">
        <v>4760</v>
      </c>
      <c r="B1838">
        <v>56551</v>
      </c>
      <c r="C1838" t="s">
        <v>4674</v>
      </c>
      <c r="D1838">
        <v>6703</v>
      </c>
      <c r="E1838" t="s">
        <v>4674</v>
      </c>
      <c r="F1838" t="s">
        <v>8685</v>
      </c>
      <c r="G1838">
        <v>220</v>
      </c>
      <c r="I1838" t="s">
        <v>8686</v>
      </c>
      <c r="J1838" t="s">
        <v>6877</v>
      </c>
      <c r="K1838" t="s">
        <v>4684</v>
      </c>
      <c r="M1838">
        <v>141400</v>
      </c>
      <c r="N1838">
        <v>1.1000000000000001</v>
      </c>
      <c r="O1838">
        <v>155.54</v>
      </c>
      <c r="Q1838" t="s">
        <v>4761</v>
      </c>
      <c r="R1838" s="2">
        <v>44927</v>
      </c>
      <c r="S1838">
        <v>5510</v>
      </c>
      <c r="T1838" s="2">
        <v>44562</v>
      </c>
      <c r="U1838" t="s">
        <v>6990</v>
      </c>
      <c r="V1838" t="s">
        <v>6991</v>
      </c>
      <c r="W1838">
        <v>0</v>
      </c>
      <c r="Y1838">
        <v>204</v>
      </c>
      <c r="Z1838" s="2">
        <v>42005</v>
      </c>
      <c r="AF1838" t="s">
        <v>20</v>
      </c>
      <c r="AG1838" t="s">
        <v>21</v>
      </c>
      <c r="AH1838">
        <v>5022</v>
      </c>
      <c r="AI1838">
        <v>1</v>
      </c>
      <c r="AJ1838">
        <v>5541</v>
      </c>
      <c r="AK1838" t="s">
        <v>8687</v>
      </c>
      <c r="AL1838" t="s">
        <v>8688</v>
      </c>
      <c r="AM1838" t="s">
        <v>8689</v>
      </c>
      <c r="AN1838" t="s">
        <v>8690</v>
      </c>
      <c r="AS1838" t="s">
        <v>26</v>
      </c>
      <c r="AU1838">
        <v>5022</v>
      </c>
      <c r="AV1838">
        <v>5022</v>
      </c>
      <c r="AW1838">
        <v>5022</v>
      </c>
      <c r="AX1838">
        <v>1</v>
      </c>
      <c r="AY1838">
        <v>2</v>
      </c>
      <c r="AZ1838">
        <v>400</v>
      </c>
      <c r="BB1838">
        <v>748</v>
      </c>
      <c r="BG1838" t="s">
        <v>31</v>
      </c>
      <c r="BK1838" t="s">
        <v>31</v>
      </c>
      <c r="BL1838" t="s">
        <v>31</v>
      </c>
      <c r="BM1838" s="2">
        <v>42005</v>
      </c>
    </row>
    <row r="1839" spans="1:65">
      <c r="A1839" t="s">
        <v>4760</v>
      </c>
      <c r="B1839">
        <v>56551</v>
      </c>
      <c r="C1839" t="s">
        <v>4674</v>
      </c>
      <c r="D1839">
        <v>6703</v>
      </c>
      <c r="E1839" t="s">
        <v>4674</v>
      </c>
      <c r="F1839" t="s">
        <v>8691</v>
      </c>
      <c r="G1839">
        <v>130</v>
      </c>
      <c r="I1839" t="s">
        <v>8692</v>
      </c>
      <c r="J1839" t="s">
        <v>6877</v>
      </c>
      <c r="K1839" t="s">
        <v>4684</v>
      </c>
      <c r="M1839">
        <v>141400</v>
      </c>
      <c r="N1839">
        <v>1.1000000000000001</v>
      </c>
      <c r="O1839">
        <v>155.54</v>
      </c>
      <c r="Q1839" t="s">
        <v>4761</v>
      </c>
      <c r="R1839" s="2">
        <v>44927</v>
      </c>
      <c r="S1839">
        <v>5510</v>
      </c>
      <c r="T1839" s="2">
        <v>44562</v>
      </c>
      <c r="U1839" t="s">
        <v>6990</v>
      </c>
      <c r="V1839" t="s">
        <v>6991</v>
      </c>
      <c r="W1839">
        <v>0</v>
      </c>
      <c r="Y1839">
        <v>204</v>
      </c>
      <c r="Z1839" s="2">
        <v>42005</v>
      </c>
      <c r="AF1839" t="s">
        <v>20</v>
      </c>
      <c r="AG1839" t="s">
        <v>21</v>
      </c>
      <c r="AH1839">
        <v>5022</v>
      </c>
      <c r="AI1839">
        <v>1</v>
      </c>
      <c r="AJ1839">
        <v>5541</v>
      </c>
      <c r="AK1839" t="s">
        <v>8687</v>
      </c>
      <c r="AL1839" t="s">
        <v>8688</v>
      </c>
      <c r="AM1839" t="s">
        <v>8689</v>
      </c>
      <c r="AN1839" t="s">
        <v>8690</v>
      </c>
      <c r="AS1839" t="s">
        <v>26</v>
      </c>
      <c r="AU1839">
        <v>5022</v>
      </c>
      <c r="AV1839">
        <v>5022</v>
      </c>
      <c r="AW1839">
        <v>5022</v>
      </c>
      <c r="AX1839">
        <v>2</v>
      </c>
      <c r="AY1839">
        <v>3</v>
      </c>
      <c r="AZ1839">
        <v>400</v>
      </c>
      <c r="BB1839">
        <v>748</v>
      </c>
      <c r="BG1839" t="s">
        <v>31</v>
      </c>
      <c r="BK1839" t="s">
        <v>31</v>
      </c>
      <c r="BL1839" t="s">
        <v>31</v>
      </c>
      <c r="BM1839" s="2">
        <v>42005</v>
      </c>
    </row>
    <row r="1840" spans="1:65">
      <c r="A1840" t="s">
        <v>4760</v>
      </c>
      <c r="B1840">
        <v>56551</v>
      </c>
      <c r="C1840" t="s">
        <v>4674</v>
      </c>
      <c r="D1840">
        <v>6703</v>
      </c>
      <c r="E1840" t="s">
        <v>4674</v>
      </c>
      <c r="F1840" t="s">
        <v>500</v>
      </c>
      <c r="G1840">
        <v>59</v>
      </c>
      <c r="I1840" t="s">
        <v>8693</v>
      </c>
      <c r="J1840" t="s">
        <v>6877</v>
      </c>
      <c r="K1840" t="s">
        <v>4684</v>
      </c>
      <c r="M1840">
        <v>141400</v>
      </c>
      <c r="N1840">
        <v>1.1000000000000001</v>
      </c>
      <c r="O1840">
        <v>155.54</v>
      </c>
      <c r="Q1840" t="s">
        <v>4761</v>
      </c>
      <c r="R1840" s="2">
        <v>44927</v>
      </c>
      <c r="S1840">
        <v>5510</v>
      </c>
      <c r="T1840" s="2">
        <v>44562</v>
      </c>
      <c r="U1840" t="s">
        <v>6990</v>
      </c>
      <c r="V1840" t="s">
        <v>6991</v>
      </c>
      <c r="W1840">
        <v>0</v>
      </c>
      <c r="Y1840">
        <v>204</v>
      </c>
      <c r="Z1840" s="2">
        <v>42005</v>
      </c>
      <c r="AF1840" t="s">
        <v>20</v>
      </c>
      <c r="AG1840" t="s">
        <v>21</v>
      </c>
      <c r="AH1840">
        <v>5022</v>
      </c>
      <c r="AI1840">
        <v>1</v>
      </c>
      <c r="AJ1840">
        <v>5541</v>
      </c>
      <c r="AK1840" t="s">
        <v>8687</v>
      </c>
      <c r="AL1840" t="s">
        <v>8688</v>
      </c>
      <c r="AM1840" t="s">
        <v>8689</v>
      </c>
      <c r="AN1840" t="s">
        <v>8690</v>
      </c>
      <c r="AS1840" t="s">
        <v>26</v>
      </c>
      <c r="AU1840">
        <v>5022</v>
      </c>
      <c r="AV1840">
        <v>5022</v>
      </c>
      <c r="AW1840">
        <v>5022</v>
      </c>
      <c r="AX1840">
        <v>3</v>
      </c>
      <c r="AY1840">
        <v>4</v>
      </c>
      <c r="AZ1840">
        <v>400</v>
      </c>
      <c r="BB1840">
        <v>748</v>
      </c>
      <c r="BG1840" t="s">
        <v>31</v>
      </c>
      <c r="BK1840" t="s">
        <v>31</v>
      </c>
      <c r="BL1840" t="s">
        <v>31</v>
      </c>
      <c r="BM1840" s="2">
        <v>42005</v>
      </c>
    </row>
    <row r="1841" spans="1:65">
      <c r="A1841" t="s">
        <v>4760</v>
      </c>
      <c r="B1841">
        <v>56551</v>
      </c>
      <c r="C1841" t="s">
        <v>4674</v>
      </c>
      <c r="D1841">
        <v>6703</v>
      </c>
      <c r="E1841" t="s">
        <v>4674</v>
      </c>
      <c r="F1841" t="s">
        <v>8694</v>
      </c>
      <c r="G1841">
        <v>81</v>
      </c>
      <c r="I1841" t="s">
        <v>8695</v>
      </c>
      <c r="J1841" t="s">
        <v>6877</v>
      </c>
      <c r="K1841" t="s">
        <v>4684</v>
      </c>
      <c r="M1841">
        <v>141400</v>
      </c>
      <c r="N1841">
        <v>1.1000000000000001</v>
      </c>
      <c r="O1841">
        <v>155.54</v>
      </c>
      <c r="Q1841" t="s">
        <v>4761</v>
      </c>
      <c r="R1841" s="2">
        <v>44927</v>
      </c>
      <c r="S1841">
        <v>5510</v>
      </c>
      <c r="T1841" s="2">
        <v>44562</v>
      </c>
      <c r="U1841" t="s">
        <v>6990</v>
      </c>
      <c r="V1841" t="s">
        <v>6991</v>
      </c>
      <c r="W1841">
        <v>0</v>
      </c>
      <c r="Y1841">
        <v>204</v>
      </c>
      <c r="Z1841" s="2">
        <v>42005</v>
      </c>
      <c r="AF1841" t="s">
        <v>20</v>
      </c>
      <c r="AG1841" t="s">
        <v>21</v>
      </c>
      <c r="AH1841">
        <v>5022</v>
      </c>
      <c r="AI1841">
        <v>1</v>
      </c>
      <c r="AJ1841">
        <v>5541</v>
      </c>
      <c r="AK1841" t="s">
        <v>8687</v>
      </c>
      <c r="AL1841" t="s">
        <v>8688</v>
      </c>
      <c r="AM1841" t="s">
        <v>8689</v>
      </c>
      <c r="AN1841" t="s">
        <v>8690</v>
      </c>
      <c r="AS1841" t="s">
        <v>26</v>
      </c>
      <c r="AU1841">
        <v>5022</v>
      </c>
      <c r="AV1841">
        <v>5022</v>
      </c>
      <c r="AW1841">
        <v>5022</v>
      </c>
      <c r="AX1841">
        <v>4</v>
      </c>
      <c r="AY1841">
        <v>5</v>
      </c>
      <c r="AZ1841">
        <v>400</v>
      </c>
      <c r="BB1841">
        <v>748</v>
      </c>
      <c r="BG1841" t="s">
        <v>31</v>
      </c>
      <c r="BK1841" t="s">
        <v>31</v>
      </c>
      <c r="BL1841" t="s">
        <v>31</v>
      </c>
      <c r="BM1841" s="2">
        <v>42005</v>
      </c>
    </row>
    <row r="1842" spans="1:65">
      <c r="A1842" t="s">
        <v>4760</v>
      </c>
      <c r="B1842">
        <v>56551</v>
      </c>
      <c r="C1842" t="s">
        <v>4674</v>
      </c>
      <c r="D1842">
        <v>6703</v>
      </c>
      <c r="E1842" t="s">
        <v>4674</v>
      </c>
      <c r="F1842" t="s">
        <v>7762</v>
      </c>
      <c r="G1842">
        <v>7</v>
      </c>
      <c r="I1842" t="s">
        <v>8696</v>
      </c>
      <c r="J1842" t="s">
        <v>6877</v>
      </c>
      <c r="K1842" t="s">
        <v>4684</v>
      </c>
      <c r="M1842">
        <v>141400</v>
      </c>
      <c r="N1842">
        <v>1.1000000000000001</v>
      </c>
      <c r="O1842">
        <v>155.54</v>
      </c>
      <c r="Q1842" t="s">
        <v>4761</v>
      </c>
      <c r="R1842" s="2">
        <v>44927</v>
      </c>
      <c r="S1842">
        <v>5510</v>
      </c>
      <c r="T1842" s="2">
        <v>44562</v>
      </c>
      <c r="U1842" t="s">
        <v>6990</v>
      </c>
      <c r="V1842" t="s">
        <v>6991</v>
      </c>
      <c r="W1842">
        <v>0</v>
      </c>
      <c r="Y1842">
        <v>204</v>
      </c>
      <c r="Z1842" s="2">
        <v>42005</v>
      </c>
      <c r="AF1842" t="s">
        <v>20</v>
      </c>
      <c r="AG1842" t="s">
        <v>21</v>
      </c>
      <c r="AH1842">
        <v>5022</v>
      </c>
      <c r="AI1842">
        <v>1</v>
      </c>
      <c r="AJ1842">
        <v>5541</v>
      </c>
      <c r="AK1842" t="s">
        <v>8687</v>
      </c>
      <c r="AL1842" t="s">
        <v>8688</v>
      </c>
      <c r="AM1842" t="s">
        <v>8689</v>
      </c>
      <c r="AN1842" t="s">
        <v>8690</v>
      </c>
      <c r="AS1842" t="s">
        <v>26</v>
      </c>
      <c r="AU1842">
        <v>5022</v>
      </c>
      <c r="AV1842">
        <v>5022</v>
      </c>
      <c r="AW1842">
        <v>5022</v>
      </c>
      <c r="AX1842">
        <v>5</v>
      </c>
      <c r="AY1842">
        <v>6</v>
      </c>
      <c r="AZ1842">
        <v>400</v>
      </c>
      <c r="BB1842">
        <v>748</v>
      </c>
      <c r="BG1842" t="s">
        <v>31</v>
      </c>
      <c r="BK1842" t="s">
        <v>31</v>
      </c>
      <c r="BL1842" t="s">
        <v>31</v>
      </c>
      <c r="BM1842" s="2">
        <v>42005</v>
      </c>
    </row>
    <row r="1843" spans="1:65">
      <c r="A1843" t="s">
        <v>4760</v>
      </c>
      <c r="B1843">
        <v>56551</v>
      </c>
      <c r="C1843" t="s">
        <v>4674</v>
      </c>
      <c r="D1843">
        <v>6703</v>
      </c>
      <c r="E1843" t="s">
        <v>4674</v>
      </c>
      <c r="F1843" t="s">
        <v>7762</v>
      </c>
      <c r="G1843">
        <v>228</v>
      </c>
      <c r="I1843" t="s">
        <v>7763</v>
      </c>
      <c r="J1843" t="s">
        <v>6877</v>
      </c>
      <c r="K1843" t="s">
        <v>4684</v>
      </c>
      <c r="M1843">
        <v>141400</v>
      </c>
      <c r="N1843">
        <v>1.1000000000000001</v>
      </c>
      <c r="O1843">
        <v>155.54</v>
      </c>
      <c r="Q1843" t="s">
        <v>4761</v>
      </c>
      <c r="R1843" s="2">
        <v>44927</v>
      </c>
      <c r="S1843">
        <v>5510</v>
      </c>
      <c r="T1843" s="2">
        <v>44562</v>
      </c>
      <c r="U1843" t="s">
        <v>6990</v>
      </c>
      <c r="V1843" t="s">
        <v>6991</v>
      </c>
      <c r="W1843">
        <v>0</v>
      </c>
      <c r="Y1843">
        <v>204</v>
      </c>
      <c r="Z1843" s="2">
        <v>42005</v>
      </c>
      <c r="AF1843" t="s">
        <v>20</v>
      </c>
      <c r="AG1843" t="s">
        <v>21</v>
      </c>
      <c r="AH1843">
        <v>5022</v>
      </c>
      <c r="AI1843">
        <v>1</v>
      </c>
      <c r="AJ1843">
        <v>5541</v>
      </c>
      <c r="AK1843" t="s">
        <v>8687</v>
      </c>
      <c r="AL1843" t="s">
        <v>8688</v>
      </c>
      <c r="AM1843" t="s">
        <v>8689</v>
      </c>
      <c r="AN1843" t="s">
        <v>8690</v>
      </c>
      <c r="AS1843" t="s">
        <v>26</v>
      </c>
      <c r="AU1843">
        <v>5022</v>
      </c>
      <c r="AV1843">
        <v>5022</v>
      </c>
      <c r="AW1843">
        <v>5022</v>
      </c>
      <c r="AX1843">
        <v>6</v>
      </c>
      <c r="AY1843">
        <v>7</v>
      </c>
      <c r="AZ1843">
        <v>400</v>
      </c>
      <c r="BB1843">
        <v>748</v>
      </c>
      <c r="BG1843" t="s">
        <v>31</v>
      </c>
      <c r="BK1843" t="s">
        <v>31</v>
      </c>
      <c r="BL1843" t="s">
        <v>31</v>
      </c>
      <c r="BM1843" s="2">
        <v>42005</v>
      </c>
    </row>
    <row r="1844" spans="1:65">
      <c r="A1844" t="s">
        <v>4760</v>
      </c>
      <c r="B1844">
        <v>56551</v>
      </c>
      <c r="C1844" t="s">
        <v>4674</v>
      </c>
      <c r="D1844">
        <v>6703</v>
      </c>
      <c r="E1844" t="s">
        <v>4674</v>
      </c>
      <c r="F1844" t="s">
        <v>7183</v>
      </c>
      <c r="G1844">
        <v>1</v>
      </c>
      <c r="I1844" t="s">
        <v>7566</v>
      </c>
      <c r="J1844" t="s">
        <v>6877</v>
      </c>
      <c r="K1844" t="s">
        <v>4684</v>
      </c>
      <c r="M1844">
        <v>141400</v>
      </c>
      <c r="N1844">
        <v>1.1000000000000001</v>
      </c>
      <c r="O1844">
        <v>155.54</v>
      </c>
      <c r="Q1844" t="s">
        <v>4761</v>
      </c>
      <c r="R1844" s="2">
        <v>44927</v>
      </c>
      <c r="S1844">
        <v>5510</v>
      </c>
      <c r="T1844" s="2">
        <v>44562</v>
      </c>
      <c r="U1844" t="s">
        <v>6990</v>
      </c>
      <c r="V1844" t="s">
        <v>6991</v>
      </c>
      <c r="W1844">
        <v>0</v>
      </c>
      <c r="Y1844">
        <v>204</v>
      </c>
      <c r="Z1844" s="2">
        <v>42005</v>
      </c>
      <c r="AF1844" t="s">
        <v>20</v>
      </c>
      <c r="AG1844" t="s">
        <v>21</v>
      </c>
      <c r="AH1844">
        <v>5022</v>
      </c>
      <c r="AI1844">
        <v>1</v>
      </c>
      <c r="AJ1844">
        <v>5541</v>
      </c>
      <c r="AK1844" t="s">
        <v>8687</v>
      </c>
      <c r="AL1844" t="s">
        <v>8688</v>
      </c>
      <c r="AM1844" t="s">
        <v>8689</v>
      </c>
      <c r="AN1844" t="s">
        <v>8690</v>
      </c>
      <c r="AS1844" t="s">
        <v>26</v>
      </c>
      <c r="AU1844">
        <v>5022</v>
      </c>
      <c r="AV1844">
        <v>5022</v>
      </c>
      <c r="AW1844">
        <v>5022</v>
      </c>
      <c r="AX1844">
        <v>7</v>
      </c>
      <c r="AY1844">
        <v>8</v>
      </c>
      <c r="AZ1844">
        <v>400</v>
      </c>
      <c r="BB1844">
        <v>748</v>
      </c>
      <c r="BG1844" t="s">
        <v>31</v>
      </c>
      <c r="BK1844" t="s">
        <v>31</v>
      </c>
      <c r="BL1844" t="s">
        <v>31</v>
      </c>
      <c r="BM1844" s="2">
        <v>42005</v>
      </c>
    </row>
    <row r="1845" spans="1:65">
      <c r="A1845" t="s">
        <v>4760</v>
      </c>
      <c r="B1845">
        <v>56551</v>
      </c>
      <c r="C1845" t="s">
        <v>4674</v>
      </c>
      <c r="D1845">
        <v>6703</v>
      </c>
      <c r="E1845" t="s">
        <v>4674</v>
      </c>
      <c r="F1845" t="s">
        <v>7932</v>
      </c>
      <c r="G1845">
        <v>288</v>
      </c>
      <c r="I1845" t="s">
        <v>7933</v>
      </c>
      <c r="J1845" t="s">
        <v>6877</v>
      </c>
      <c r="K1845" t="s">
        <v>4684</v>
      </c>
      <c r="M1845">
        <v>141400</v>
      </c>
      <c r="N1845">
        <v>1.1000000000000001</v>
      </c>
      <c r="O1845">
        <v>155.54</v>
      </c>
      <c r="Q1845" t="s">
        <v>4761</v>
      </c>
      <c r="R1845" s="2">
        <v>44927</v>
      </c>
      <c r="S1845">
        <v>5510</v>
      </c>
      <c r="T1845" s="2">
        <v>44562</v>
      </c>
      <c r="U1845" t="s">
        <v>6990</v>
      </c>
      <c r="V1845" t="s">
        <v>6991</v>
      </c>
      <c r="W1845">
        <v>0</v>
      </c>
      <c r="Y1845">
        <v>204</v>
      </c>
      <c r="Z1845" s="2">
        <v>42005</v>
      </c>
      <c r="AF1845" t="s">
        <v>20</v>
      </c>
      <c r="AG1845" t="s">
        <v>21</v>
      </c>
      <c r="AH1845">
        <v>5022</v>
      </c>
      <c r="AI1845">
        <v>1</v>
      </c>
      <c r="AJ1845">
        <v>5541</v>
      </c>
      <c r="AK1845" t="s">
        <v>8687</v>
      </c>
      <c r="AL1845" t="s">
        <v>8688</v>
      </c>
      <c r="AM1845" t="s">
        <v>8689</v>
      </c>
      <c r="AN1845" t="s">
        <v>8690</v>
      </c>
      <c r="AS1845" t="s">
        <v>26</v>
      </c>
      <c r="AU1845">
        <v>5022</v>
      </c>
      <c r="AV1845">
        <v>5022</v>
      </c>
      <c r="AW1845">
        <v>5022</v>
      </c>
      <c r="AX1845">
        <v>8</v>
      </c>
      <c r="AY1845">
        <v>9</v>
      </c>
      <c r="AZ1845">
        <v>400</v>
      </c>
      <c r="BB1845">
        <v>748</v>
      </c>
      <c r="BG1845" t="s">
        <v>31</v>
      </c>
      <c r="BK1845" t="s">
        <v>31</v>
      </c>
      <c r="BL1845" t="s">
        <v>31</v>
      </c>
      <c r="BM1845" s="2">
        <v>42005</v>
      </c>
    </row>
    <row r="1846" spans="1:65">
      <c r="A1846" t="s">
        <v>4760</v>
      </c>
      <c r="B1846">
        <v>56551</v>
      </c>
      <c r="C1846" t="s">
        <v>4674</v>
      </c>
      <c r="D1846">
        <v>6703</v>
      </c>
      <c r="E1846" t="s">
        <v>4674</v>
      </c>
      <c r="F1846" t="s">
        <v>8697</v>
      </c>
      <c r="G1846">
        <v>131</v>
      </c>
      <c r="I1846" t="s">
        <v>8698</v>
      </c>
      <c r="J1846" t="s">
        <v>6877</v>
      </c>
      <c r="K1846" t="s">
        <v>4684</v>
      </c>
      <c r="M1846">
        <v>141400</v>
      </c>
      <c r="N1846">
        <v>1.1000000000000001</v>
      </c>
      <c r="O1846">
        <v>155.54</v>
      </c>
      <c r="Q1846" t="s">
        <v>4761</v>
      </c>
      <c r="R1846" s="2">
        <v>44927</v>
      </c>
      <c r="S1846">
        <v>5510</v>
      </c>
      <c r="T1846" s="2">
        <v>44562</v>
      </c>
      <c r="U1846" t="s">
        <v>6990</v>
      </c>
      <c r="V1846" t="s">
        <v>6991</v>
      </c>
      <c r="W1846">
        <v>0</v>
      </c>
      <c r="Y1846">
        <v>204</v>
      </c>
      <c r="Z1846" s="2">
        <v>42005</v>
      </c>
      <c r="AF1846" t="s">
        <v>20</v>
      </c>
      <c r="AG1846" t="s">
        <v>21</v>
      </c>
      <c r="AH1846">
        <v>5022</v>
      </c>
      <c r="AI1846">
        <v>1</v>
      </c>
      <c r="AJ1846">
        <v>5541</v>
      </c>
      <c r="AK1846" t="s">
        <v>8687</v>
      </c>
      <c r="AL1846" t="s">
        <v>8688</v>
      </c>
      <c r="AM1846" t="s">
        <v>8689</v>
      </c>
      <c r="AN1846" t="s">
        <v>8690</v>
      </c>
      <c r="AS1846" t="s">
        <v>26</v>
      </c>
      <c r="AU1846">
        <v>5022</v>
      </c>
      <c r="AV1846">
        <v>5022</v>
      </c>
      <c r="AW1846">
        <v>5022</v>
      </c>
      <c r="AX1846">
        <v>9</v>
      </c>
      <c r="AY1846">
        <v>10</v>
      </c>
      <c r="AZ1846">
        <v>400</v>
      </c>
      <c r="BB1846">
        <v>748</v>
      </c>
      <c r="BG1846" t="s">
        <v>31</v>
      </c>
      <c r="BK1846" t="s">
        <v>31</v>
      </c>
      <c r="BL1846" t="s">
        <v>31</v>
      </c>
      <c r="BM1846" s="2">
        <v>42005</v>
      </c>
    </row>
    <row r="1847" spans="1:65">
      <c r="A1847" t="s">
        <v>4760</v>
      </c>
      <c r="B1847">
        <v>56551</v>
      </c>
      <c r="C1847" t="s">
        <v>4674</v>
      </c>
      <c r="D1847">
        <v>6703</v>
      </c>
      <c r="E1847" t="s">
        <v>4674</v>
      </c>
      <c r="F1847" t="s">
        <v>7334</v>
      </c>
      <c r="G1847">
        <v>237</v>
      </c>
      <c r="I1847" t="s">
        <v>8699</v>
      </c>
      <c r="J1847" t="s">
        <v>6877</v>
      </c>
      <c r="K1847" t="s">
        <v>4684</v>
      </c>
      <c r="M1847">
        <v>141400</v>
      </c>
      <c r="N1847">
        <v>1.1000000000000001</v>
      </c>
      <c r="O1847">
        <v>155.54</v>
      </c>
      <c r="Q1847" t="s">
        <v>4761</v>
      </c>
      <c r="R1847" s="2">
        <v>44927</v>
      </c>
      <c r="S1847">
        <v>5510</v>
      </c>
      <c r="T1847" s="2">
        <v>44562</v>
      </c>
      <c r="U1847" t="s">
        <v>6990</v>
      </c>
      <c r="V1847" t="s">
        <v>6991</v>
      </c>
      <c r="W1847">
        <v>0</v>
      </c>
      <c r="Y1847">
        <v>204</v>
      </c>
      <c r="Z1847" s="2">
        <v>42005</v>
      </c>
      <c r="AF1847" t="s">
        <v>20</v>
      </c>
      <c r="AG1847" t="s">
        <v>21</v>
      </c>
      <c r="AH1847">
        <v>5022</v>
      </c>
      <c r="AI1847">
        <v>1</v>
      </c>
      <c r="AJ1847">
        <v>5541</v>
      </c>
      <c r="AK1847" t="s">
        <v>8687</v>
      </c>
      <c r="AL1847" t="s">
        <v>8688</v>
      </c>
      <c r="AM1847" t="s">
        <v>8689</v>
      </c>
      <c r="AN1847" t="s">
        <v>8690</v>
      </c>
      <c r="AS1847" t="s">
        <v>26</v>
      </c>
      <c r="AU1847">
        <v>5022</v>
      </c>
      <c r="AV1847">
        <v>5022</v>
      </c>
      <c r="AW1847">
        <v>5022</v>
      </c>
      <c r="AX1847">
        <v>10</v>
      </c>
      <c r="AY1847">
        <v>11</v>
      </c>
      <c r="AZ1847">
        <v>400</v>
      </c>
      <c r="BB1847">
        <v>748</v>
      </c>
      <c r="BG1847" t="s">
        <v>31</v>
      </c>
      <c r="BK1847" t="s">
        <v>31</v>
      </c>
      <c r="BL1847" t="s">
        <v>31</v>
      </c>
      <c r="BM1847" s="2">
        <v>42005</v>
      </c>
    </row>
    <row r="1848" spans="1:65">
      <c r="A1848" t="s">
        <v>4760</v>
      </c>
      <c r="B1848">
        <v>56551</v>
      </c>
      <c r="C1848" t="s">
        <v>4674</v>
      </c>
      <c r="D1848">
        <v>6703</v>
      </c>
      <c r="E1848" t="s">
        <v>4674</v>
      </c>
      <c r="F1848" t="s">
        <v>1114</v>
      </c>
      <c r="G1848">
        <v>8</v>
      </c>
      <c r="I1848" t="s">
        <v>7324</v>
      </c>
      <c r="J1848" t="s">
        <v>6877</v>
      </c>
      <c r="K1848" t="s">
        <v>4684</v>
      </c>
      <c r="M1848">
        <v>141400</v>
      </c>
      <c r="N1848">
        <v>1.1000000000000001</v>
      </c>
      <c r="O1848">
        <v>155.54</v>
      </c>
      <c r="Q1848" t="s">
        <v>4761</v>
      </c>
      <c r="R1848" s="2">
        <v>44927</v>
      </c>
      <c r="S1848">
        <v>5510</v>
      </c>
      <c r="T1848" s="2">
        <v>44562</v>
      </c>
      <c r="U1848" t="s">
        <v>6990</v>
      </c>
      <c r="V1848" t="s">
        <v>6991</v>
      </c>
      <c r="W1848">
        <v>0</v>
      </c>
      <c r="Y1848">
        <v>204</v>
      </c>
      <c r="Z1848" s="2">
        <v>42005</v>
      </c>
      <c r="AF1848" t="s">
        <v>20</v>
      </c>
      <c r="AG1848" t="s">
        <v>21</v>
      </c>
      <c r="AH1848">
        <v>5022</v>
      </c>
      <c r="AI1848">
        <v>1</v>
      </c>
      <c r="AJ1848">
        <v>5541</v>
      </c>
      <c r="AK1848" t="s">
        <v>8687</v>
      </c>
      <c r="AL1848" t="s">
        <v>8688</v>
      </c>
      <c r="AM1848" t="s">
        <v>8689</v>
      </c>
      <c r="AN1848" t="s">
        <v>8690</v>
      </c>
      <c r="AS1848" t="s">
        <v>26</v>
      </c>
      <c r="AU1848">
        <v>5022</v>
      </c>
      <c r="AV1848">
        <v>5022</v>
      </c>
      <c r="AW1848">
        <v>5022</v>
      </c>
      <c r="AX1848">
        <v>11</v>
      </c>
      <c r="AY1848">
        <v>12</v>
      </c>
      <c r="AZ1848">
        <v>400</v>
      </c>
      <c r="BB1848">
        <v>748</v>
      </c>
      <c r="BG1848" t="s">
        <v>31</v>
      </c>
      <c r="BK1848" t="s">
        <v>31</v>
      </c>
      <c r="BL1848" t="s">
        <v>31</v>
      </c>
      <c r="BM1848" s="2">
        <v>42005</v>
      </c>
    </row>
    <row r="1849" spans="1:65">
      <c r="A1849" t="s">
        <v>4760</v>
      </c>
      <c r="B1849">
        <v>56551</v>
      </c>
      <c r="C1849" t="s">
        <v>4674</v>
      </c>
      <c r="D1849">
        <v>6703</v>
      </c>
      <c r="E1849" t="s">
        <v>4674</v>
      </c>
      <c r="F1849" t="s">
        <v>7862</v>
      </c>
      <c r="G1849">
        <v>549</v>
      </c>
      <c r="I1849" t="s">
        <v>8700</v>
      </c>
      <c r="J1849" t="s">
        <v>6877</v>
      </c>
      <c r="K1849" t="s">
        <v>4684</v>
      </c>
      <c r="M1849">
        <v>141400</v>
      </c>
      <c r="N1849">
        <v>1.1000000000000001</v>
      </c>
      <c r="O1849">
        <v>155.54</v>
      </c>
      <c r="Q1849" t="s">
        <v>4761</v>
      </c>
      <c r="R1849" s="2">
        <v>44927</v>
      </c>
      <c r="S1849">
        <v>5510</v>
      </c>
      <c r="T1849" s="2">
        <v>44562</v>
      </c>
      <c r="U1849" t="s">
        <v>6990</v>
      </c>
      <c r="V1849" t="s">
        <v>6991</v>
      </c>
      <c r="W1849">
        <v>0</v>
      </c>
      <c r="Y1849">
        <v>204</v>
      </c>
      <c r="Z1849" s="2">
        <v>42005</v>
      </c>
      <c r="AF1849" t="s">
        <v>20</v>
      </c>
      <c r="AG1849" t="s">
        <v>21</v>
      </c>
      <c r="AH1849">
        <v>5022</v>
      </c>
      <c r="AI1849">
        <v>1</v>
      </c>
      <c r="AJ1849">
        <v>5541</v>
      </c>
      <c r="AK1849" t="s">
        <v>8687</v>
      </c>
      <c r="AL1849" t="s">
        <v>8688</v>
      </c>
      <c r="AM1849" t="s">
        <v>8689</v>
      </c>
      <c r="AN1849" t="s">
        <v>8690</v>
      </c>
      <c r="AS1849" t="s">
        <v>26</v>
      </c>
      <c r="AU1849">
        <v>5022</v>
      </c>
      <c r="AV1849">
        <v>5022</v>
      </c>
      <c r="AW1849">
        <v>5022</v>
      </c>
      <c r="AX1849">
        <v>12</v>
      </c>
      <c r="AY1849">
        <v>14</v>
      </c>
      <c r="AZ1849">
        <v>400</v>
      </c>
      <c r="BB1849">
        <v>748</v>
      </c>
      <c r="BG1849" t="s">
        <v>31</v>
      </c>
      <c r="BK1849" t="s">
        <v>31</v>
      </c>
      <c r="BL1849" t="s">
        <v>31</v>
      </c>
      <c r="BM1849" s="2">
        <v>42005</v>
      </c>
    </row>
    <row r="1850" spans="1:65">
      <c r="A1850" t="s">
        <v>4760</v>
      </c>
      <c r="B1850">
        <v>56551</v>
      </c>
      <c r="C1850" t="s">
        <v>4674</v>
      </c>
      <c r="D1850">
        <v>6703</v>
      </c>
      <c r="E1850" t="s">
        <v>4674</v>
      </c>
      <c r="F1850" t="s">
        <v>7739</v>
      </c>
      <c r="G1850">
        <v>88</v>
      </c>
      <c r="I1850" t="s">
        <v>8692</v>
      </c>
      <c r="J1850" t="s">
        <v>6877</v>
      </c>
      <c r="K1850" t="s">
        <v>4684</v>
      </c>
      <c r="M1850">
        <v>141400</v>
      </c>
      <c r="N1850">
        <v>1.1000000000000001</v>
      </c>
      <c r="O1850">
        <v>155.54</v>
      </c>
      <c r="Q1850" t="s">
        <v>4761</v>
      </c>
      <c r="R1850" s="2">
        <v>44927</v>
      </c>
      <c r="S1850">
        <v>5510</v>
      </c>
      <c r="T1850" s="2">
        <v>44562</v>
      </c>
      <c r="U1850" t="s">
        <v>6990</v>
      </c>
      <c r="V1850" t="s">
        <v>6991</v>
      </c>
      <c r="W1850">
        <v>0</v>
      </c>
      <c r="Y1850">
        <v>204</v>
      </c>
      <c r="Z1850" s="2">
        <v>42005</v>
      </c>
      <c r="AF1850" t="s">
        <v>20</v>
      </c>
      <c r="AG1850" t="s">
        <v>21</v>
      </c>
      <c r="AH1850">
        <v>5022</v>
      </c>
      <c r="AI1850">
        <v>1</v>
      </c>
      <c r="AJ1850">
        <v>5541</v>
      </c>
      <c r="AK1850" t="s">
        <v>8687</v>
      </c>
      <c r="AL1850" t="s">
        <v>8688</v>
      </c>
      <c r="AM1850" t="s">
        <v>8689</v>
      </c>
      <c r="AN1850" t="s">
        <v>8690</v>
      </c>
      <c r="AS1850" t="s">
        <v>26</v>
      </c>
      <c r="AU1850">
        <v>5022</v>
      </c>
      <c r="AV1850">
        <v>5022</v>
      </c>
      <c r="AW1850">
        <v>5022</v>
      </c>
      <c r="AX1850">
        <v>13</v>
      </c>
      <c r="AY1850">
        <v>15</v>
      </c>
      <c r="AZ1850">
        <v>400</v>
      </c>
      <c r="BB1850">
        <v>748</v>
      </c>
      <c r="BG1850" t="s">
        <v>31</v>
      </c>
      <c r="BK1850" t="s">
        <v>31</v>
      </c>
      <c r="BL1850" t="s">
        <v>31</v>
      </c>
      <c r="BM1850" s="2">
        <v>42005</v>
      </c>
    </row>
    <row r="1851" spans="1:65">
      <c r="A1851">
        <v>17332</v>
      </c>
      <c r="B1851">
        <v>56551</v>
      </c>
      <c r="C1851" t="s">
        <v>4674</v>
      </c>
      <c r="D1851">
        <v>6703</v>
      </c>
      <c r="E1851" t="s">
        <v>4674</v>
      </c>
      <c r="F1851" t="s">
        <v>8701</v>
      </c>
      <c r="G1851">
        <v>1</v>
      </c>
      <c r="I1851" t="s">
        <v>8702</v>
      </c>
      <c r="J1851" t="s">
        <v>6883</v>
      </c>
      <c r="K1851" t="s">
        <v>1293</v>
      </c>
      <c r="M1851">
        <v>7100</v>
      </c>
      <c r="N1851">
        <v>0</v>
      </c>
      <c r="O1851">
        <v>50</v>
      </c>
      <c r="Q1851" t="s">
        <v>4676</v>
      </c>
      <c r="R1851" s="2">
        <v>44927</v>
      </c>
      <c r="S1851">
        <v>5510</v>
      </c>
      <c r="T1851" s="2">
        <v>44562</v>
      </c>
      <c r="U1851" t="s">
        <v>6990</v>
      </c>
      <c r="V1851" t="s">
        <v>6991</v>
      </c>
      <c r="W1851">
        <v>0</v>
      </c>
      <c r="Y1851">
        <v>204</v>
      </c>
      <c r="Z1851" s="2">
        <v>42005</v>
      </c>
      <c r="AE1851" t="s">
        <v>8702</v>
      </c>
      <c r="AF1851" t="s">
        <v>20</v>
      </c>
      <c r="AG1851" t="s">
        <v>21</v>
      </c>
      <c r="AH1851">
        <v>5035</v>
      </c>
      <c r="AJ1851">
        <v>5540</v>
      </c>
      <c r="AO1851" t="s">
        <v>8701</v>
      </c>
      <c r="AS1851" t="s">
        <v>26</v>
      </c>
      <c r="AU1851">
        <v>5035</v>
      </c>
      <c r="AV1851">
        <v>5035</v>
      </c>
      <c r="AW1851">
        <v>5035</v>
      </c>
      <c r="AX1851">
        <v>1</v>
      </c>
      <c r="AY1851">
        <v>4</v>
      </c>
      <c r="AZ1851">
        <v>400</v>
      </c>
      <c r="BB1851">
        <v>748</v>
      </c>
      <c r="BE1851" t="s">
        <v>4679</v>
      </c>
      <c r="BF1851" t="s">
        <v>4679</v>
      </c>
      <c r="BG1851" t="s">
        <v>31</v>
      </c>
      <c r="BK1851" t="s">
        <v>31</v>
      </c>
      <c r="BL1851" t="s">
        <v>31</v>
      </c>
      <c r="BM1851" s="2">
        <v>42005</v>
      </c>
    </row>
    <row r="1852" spans="1:65">
      <c r="A1852">
        <v>29673</v>
      </c>
      <c r="B1852">
        <v>56551</v>
      </c>
      <c r="C1852" t="s">
        <v>4674</v>
      </c>
      <c r="D1852">
        <v>6703</v>
      </c>
      <c r="E1852" t="s">
        <v>4674</v>
      </c>
      <c r="F1852" t="s">
        <v>8703</v>
      </c>
      <c r="G1852">
        <v>228</v>
      </c>
      <c r="I1852" t="s">
        <v>7763</v>
      </c>
      <c r="J1852" t="s">
        <v>6883</v>
      </c>
      <c r="K1852" t="s">
        <v>4684</v>
      </c>
      <c r="L1852" t="s">
        <v>27</v>
      </c>
      <c r="M1852">
        <v>11522200</v>
      </c>
      <c r="N1852">
        <v>1.1000000000000001</v>
      </c>
      <c r="O1852">
        <v>12674.42</v>
      </c>
      <c r="Q1852" t="s">
        <v>4681</v>
      </c>
      <c r="R1852" s="2">
        <v>44927</v>
      </c>
      <c r="S1852">
        <v>5510</v>
      </c>
      <c r="T1852" s="2">
        <v>44562</v>
      </c>
      <c r="U1852" t="s">
        <v>6990</v>
      </c>
      <c r="V1852" t="s">
        <v>6991</v>
      </c>
      <c r="W1852">
        <v>0</v>
      </c>
      <c r="Y1852">
        <v>204</v>
      </c>
      <c r="Z1852" s="2">
        <v>42005</v>
      </c>
      <c r="AF1852" t="s">
        <v>20</v>
      </c>
      <c r="AG1852" t="s">
        <v>21</v>
      </c>
      <c r="AH1852">
        <v>5036</v>
      </c>
      <c r="AI1852">
        <v>1</v>
      </c>
      <c r="AJ1852">
        <v>5540</v>
      </c>
      <c r="AO1852" t="s">
        <v>8704</v>
      </c>
      <c r="AS1852" t="s">
        <v>4683</v>
      </c>
      <c r="AU1852">
        <v>5036</v>
      </c>
      <c r="AV1852">
        <v>5036</v>
      </c>
      <c r="AW1852">
        <v>5036</v>
      </c>
      <c r="AX1852">
        <v>1</v>
      </c>
      <c r="AY1852">
        <v>1</v>
      </c>
      <c r="AZ1852">
        <v>400</v>
      </c>
      <c r="BB1852">
        <v>748</v>
      </c>
      <c r="BG1852" t="s">
        <v>31</v>
      </c>
      <c r="BK1852" t="s">
        <v>31</v>
      </c>
      <c r="BL1852" t="s">
        <v>31</v>
      </c>
      <c r="BM1852" s="2">
        <v>42005</v>
      </c>
    </row>
    <row r="1853" spans="1:65">
      <c r="A1853">
        <v>30052</v>
      </c>
      <c r="B1853">
        <v>56551</v>
      </c>
      <c r="C1853" t="s">
        <v>4674</v>
      </c>
      <c r="D1853">
        <v>6703</v>
      </c>
      <c r="E1853" t="s">
        <v>4674</v>
      </c>
      <c r="F1853" t="s">
        <v>8705</v>
      </c>
      <c r="G1853">
        <v>1</v>
      </c>
      <c r="I1853" t="s">
        <v>8706</v>
      </c>
      <c r="J1853" t="s">
        <v>6883</v>
      </c>
      <c r="K1853" t="s">
        <v>4684</v>
      </c>
      <c r="L1853" t="s">
        <v>508</v>
      </c>
      <c r="M1853">
        <v>282500</v>
      </c>
      <c r="N1853">
        <v>1.1000000000000001</v>
      </c>
      <c r="O1853">
        <v>310.75</v>
      </c>
      <c r="Q1853" t="s">
        <v>4686</v>
      </c>
      <c r="R1853" s="2">
        <v>44927</v>
      </c>
      <c r="S1853">
        <v>5510</v>
      </c>
      <c r="T1853" s="2">
        <v>44562</v>
      </c>
      <c r="U1853" t="s">
        <v>6990</v>
      </c>
      <c r="V1853" t="s">
        <v>6991</v>
      </c>
      <c r="W1853">
        <v>0</v>
      </c>
      <c r="Y1853">
        <v>204</v>
      </c>
      <c r="Z1853" s="2">
        <v>42005</v>
      </c>
      <c r="AF1853" t="s">
        <v>20</v>
      </c>
      <c r="AG1853" t="s">
        <v>21</v>
      </c>
      <c r="AH1853">
        <v>5037</v>
      </c>
      <c r="AI1853">
        <v>1</v>
      </c>
      <c r="AJ1853">
        <v>5540</v>
      </c>
      <c r="AO1853" t="s">
        <v>8707</v>
      </c>
      <c r="AS1853" t="s">
        <v>26</v>
      </c>
      <c r="AU1853">
        <v>5037</v>
      </c>
      <c r="AV1853">
        <v>5037</v>
      </c>
      <c r="AW1853">
        <v>5037</v>
      </c>
      <c r="AX1853">
        <v>1</v>
      </c>
      <c r="AY1853">
        <v>3</v>
      </c>
      <c r="AZ1853">
        <v>400</v>
      </c>
      <c r="BB1853">
        <v>748</v>
      </c>
      <c r="BG1853" t="s">
        <v>31</v>
      </c>
      <c r="BK1853" t="s">
        <v>31</v>
      </c>
      <c r="BL1853" t="s">
        <v>31</v>
      </c>
      <c r="BM1853" s="2">
        <v>42005</v>
      </c>
    </row>
    <row r="1854" spans="1:65">
      <c r="A1854">
        <v>30052</v>
      </c>
      <c r="B1854">
        <v>56551</v>
      </c>
      <c r="C1854" t="s">
        <v>4674</v>
      </c>
      <c r="D1854">
        <v>6703</v>
      </c>
      <c r="E1854" t="s">
        <v>4674</v>
      </c>
      <c r="F1854" t="s">
        <v>8705</v>
      </c>
      <c r="G1854">
        <v>1</v>
      </c>
      <c r="I1854" t="s">
        <v>8706</v>
      </c>
      <c r="J1854" t="s">
        <v>6877</v>
      </c>
      <c r="K1854" t="s">
        <v>4684</v>
      </c>
      <c r="M1854">
        <v>113900</v>
      </c>
      <c r="N1854">
        <v>1.1000000000000001</v>
      </c>
      <c r="O1854">
        <v>125.29</v>
      </c>
      <c r="Q1854" t="s">
        <v>4686</v>
      </c>
      <c r="R1854" s="2">
        <v>44927</v>
      </c>
      <c r="S1854">
        <v>5510</v>
      </c>
      <c r="T1854" s="2">
        <v>44562</v>
      </c>
      <c r="U1854" t="s">
        <v>6990</v>
      </c>
      <c r="V1854" t="s">
        <v>6991</v>
      </c>
      <c r="W1854">
        <v>0</v>
      </c>
      <c r="Y1854">
        <v>204</v>
      </c>
      <c r="Z1854" s="2">
        <v>42005</v>
      </c>
      <c r="AF1854" t="s">
        <v>20</v>
      </c>
      <c r="AG1854" t="s">
        <v>21</v>
      </c>
      <c r="AH1854">
        <v>5037</v>
      </c>
      <c r="AI1854">
        <v>1</v>
      </c>
      <c r="AJ1854">
        <v>5541</v>
      </c>
      <c r="AO1854" t="s">
        <v>8707</v>
      </c>
      <c r="AS1854" t="s">
        <v>26</v>
      </c>
      <c r="AU1854">
        <v>5037</v>
      </c>
      <c r="AV1854">
        <v>5037</v>
      </c>
      <c r="AW1854">
        <v>5037</v>
      </c>
      <c r="AX1854">
        <v>1</v>
      </c>
      <c r="AY1854">
        <v>4</v>
      </c>
      <c r="AZ1854">
        <v>400</v>
      </c>
      <c r="BB1854">
        <v>748</v>
      </c>
      <c r="BG1854" t="s">
        <v>31</v>
      </c>
      <c r="BK1854" t="s">
        <v>31</v>
      </c>
      <c r="BL1854" t="s">
        <v>31</v>
      </c>
      <c r="BM1854" s="2">
        <v>42005</v>
      </c>
    </row>
    <row r="1855" spans="1:65">
      <c r="A1855">
        <v>58421</v>
      </c>
      <c r="B1855">
        <v>56551</v>
      </c>
      <c r="C1855" t="s">
        <v>4674</v>
      </c>
      <c r="D1855">
        <v>6703</v>
      </c>
      <c r="E1855" t="s">
        <v>4674</v>
      </c>
      <c r="F1855" t="s">
        <v>1114</v>
      </c>
      <c r="G1855">
        <v>46</v>
      </c>
      <c r="H1855" t="s">
        <v>8708</v>
      </c>
      <c r="I1855" t="s">
        <v>8709</v>
      </c>
      <c r="J1855" t="s">
        <v>6883</v>
      </c>
      <c r="K1855" t="s">
        <v>200</v>
      </c>
      <c r="L1855" t="s">
        <v>508</v>
      </c>
      <c r="M1855">
        <v>357300</v>
      </c>
      <c r="N1855">
        <v>1.1000000000000001</v>
      </c>
      <c r="O1855">
        <v>393.03</v>
      </c>
      <c r="Q1855" t="s">
        <v>4690</v>
      </c>
      <c r="R1855" s="2">
        <v>44927</v>
      </c>
      <c r="S1855">
        <v>5510</v>
      </c>
      <c r="T1855" s="2">
        <v>44562</v>
      </c>
      <c r="U1855" t="s">
        <v>6990</v>
      </c>
      <c r="V1855" t="s">
        <v>6991</v>
      </c>
      <c r="W1855">
        <v>0</v>
      </c>
      <c r="Y1855">
        <v>204</v>
      </c>
      <c r="Z1855" s="2">
        <v>42005</v>
      </c>
      <c r="AF1855" t="s">
        <v>20</v>
      </c>
      <c r="AG1855" t="s">
        <v>21</v>
      </c>
      <c r="AH1855">
        <v>5039</v>
      </c>
      <c r="AI1855">
        <v>1</v>
      </c>
      <c r="AJ1855">
        <v>5540</v>
      </c>
      <c r="AK1855" t="s">
        <v>8710</v>
      </c>
      <c r="AO1855" t="s">
        <v>8711</v>
      </c>
      <c r="AS1855" t="s">
        <v>26</v>
      </c>
      <c r="AU1855">
        <v>5039</v>
      </c>
      <c r="AV1855">
        <v>5039</v>
      </c>
      <c r="AW1855">
        <v>5039</v>
      </c>
      <c r="AX1855">
        <v>1</v>
      </c>
      <c r="AY1855">
        <v>4</v>
      </c>
      <c r="AZ1855">
        <v>400</v>
      </c>
      <c r="BB1855">
        <v>748</v>
      </c>
      <c r="BE1855" t="s">
        <v>4694</v>
      </c>
      <c r="BF1855" t="s">
        <v>4694</v>
      </c>
      <c r="BG1855" t="s">
        <v>31</v>
      </c>
      <c r="BK1855" t="s">
        <v>31</v>
      </c>
      <c r="BL1855" t="s">
        <v>31</v>
      </c>
      <c r="BM1855" s="2">
        <v>42005</v>
      </c>
    </row>
    <row r="1856" spans="1:65">
      <c r="A1856">
        <v>58421</v>
      </c>
      <c r="B1856">
        <v>56551</v>
      </c>
      <c r="C1856" t="s">
        <v>4674</v>
      </c>
      <c r="D1856">
        <v>6703</v>
      </c>
      <c r="E1856" t="s">
        <v>4674</v>
      </c>
      <c r="F1856" t="s">
        <v>1114</v>
      </c>
      <c r="G1856">
        <v>46</v>
      </c>
      <c r="H1856" t="s">
        <v>8708</v>
      </c>
      <c r="I1856" t="s">
        <v>8709</v>
      </c>
      <c r="J1856" t="s">
        <v>6877</v>
      </c>
      <c r="K1856" t="s">
        <v>200</v>
      </c>
      <c r="M1856">
        <v>115400</v>
      </c>
      <c r="N1856">
        <v>1.1000000000000001</v>
      </c>
      <c r="O1856">
        <v>126.94</v>
      </c>
      <c r="Q1856" t="s">
        <v>4690</v>
      </c>
      <c r="R1856" s="2">
        <v>44927</v>
      </c>
      <c r="S1856">
        <v>5510</v>
      </c>
      <c r="T1856" s="2">
        <v>44562</v>
      </c>
      <c r="U1856" t="s">
        <v>6990</v>
      </c>
      <c r="V1856" t="s">
        <v>6991</v>
      </c>
      <c r="W1856">
        <v>0</v>
      </c>
      <c r="Y1856">
        <v>204</v>
      </c>
      <c r="Z1856" s="2">
        <v>42005</v>
      </c>
      <c r="AF1856" t="s">
        <v>20</v>
      </c>
      <c r="AG1856" t="s">
        <v>21</v>
      </c>
      <c r="AH1856">
        <v>5039</v>
      </c>
      <c r="AI1856">
        <v>1</v>
      </c>
      <c r="AJ1856">
        <v>5541</v>
      </c>
      <c r="AK1856" t="s">
        <v>8710</v>
      </c>
      <c r="AO1856" t="s">
        <v>8711</v>
      </c>
      <c r="AS1856" t="s">
        <v>26</v>
      </c>
      <c r="AU1856">
        <v>5039</v>
      </c>
      <c r="AV1856">
        <v>5039</v>
      </c>
      <c r="AW1856">
        <v>5039</v>
      </c>
      <c r="AX1856">
        <v>1</v>
      </c>
      <c r="AY1856">
        <v>8</v>
      </c>
      <c r="AZ1856">
        <v>400</v>
      </c>
      <c r="BB1856">
        <v>748</v>
      </c>
      <c r="BE1856" t="s">
        <v>4693</v>
      </c>
      <c r="BF1856" t="s">
        <v>4693</v>
      </c>
      <c r="BG1856" t="s">
        <v>31</v>
      </c>
      <c r="BK1856" t="s">
        <v>31</v>
      </c>
      <c r="BL1856" t="s">
        <v>31</v>
      </c>
      <c r="BM1856" s="2">
        <v>42005</v>
      </c>
    </row>
    <row r="1857" spans="1:65">
      <c r="A1857">
        <v>81645</v>
      </c>
      <c r="B1857">
        <v>56551</v>
      </c>
      <c r="C1857" t="s">
        <v>4674</v>
      </c>
      <c r="D1857">
        <v>6703</v>
      </c>
      <c r="E1857" t="s">
        <v>4674</v>
      </c>
      <c r="F1857" t="s">
        <v>8712</v>
      </c>
      <c r="G1857">
        <v>288</v>
      </c>
      <c r="I1857" t="s">
        <v>7933</v>
      </c>
      <c r="J1857" t="s">
        <v>6883</v>
      </c>
      <c r="K1857" t="s">
        <v>4684</v>
      </c>
      <c r="M1857">
        <v>20036200</v>
      </c>
      <c r="N1857">
        <v>1.1000000000000001</v>
      </c>
      <c r="O1857">
        <v>22039.82</v>
      </c>
      <c r="Q1857" t="s">
        <v>4700</v>
      </c>
      <c r="R1857" s="2">
        <v>44927</v>
      </c>
      <c r="S1857">
        <v>5510</v>
      </c>
      <c r="T1857" s="2">
        <v>44562</v>
      </c>
      <c r="U1857" t="s">
        <v>6990</v>
      </c>
      <c r="V1857" t="s">
        <v>6991</v>
      </c>
      <c r="W1857">
        <v>0</v>
      </c>
      <c r="Y1857">
        <v>204</v>
      </c>
      <c r="Z1857" s="2">
        <v>42005</v>
      </c>
      <c r="AF1857" t="s">
        <v>20</v>
      </c>
      <c r="AG1857" t="s">
        <v>21</v>
      </c>
      <c r="AH1857">
        <v>5042</v>
      </c>
      <c r="AI1857">
        <v>1</v>
      </c>
      <c r="AJ1857">
        <v>5540</v>
      </c>
      <c r="AO1857" t="s">
        <v>7932</v>
      </c>
      <c r="AS1857" t="s">
        <v>1917</v>
      </c>
      <c r="AU1857">
        <v>5042</v>
      </c>
      <c r="AV1857">
        <v>5042</v>
      </c>
      <c r="AW1857">
        <v>5042</v>
      </c>
      <c r="AX1857">
        <v>1</v>
      </c>
      <c r="AY1857">
        <v>1</v>
      </c>
      <c r="AZ1857">
        <v>400</v>
      </c>
      <c r="BB1857">
        <v>748</v>
      </c>
      <c r="BG1857" t="s">
        <v>31</v>
      </c>
      <c r="BK1857" t="s">
        <v>31</v>
      </c>
      <c r="BL1857" t="s">
        <v>31</v>
      </c>
      <c r="BM1857" s="2">
        <v>42005</v>
      </c>
    </row>
    <row r="1858" spans="1:65">
      <c r="A1858">
        <v>83549</v>
      </c>
      <c r="B1858">
        <v>56551</v>
      </c>
      <c r="C1858" t="s">
        <v>4674</v>
      </c>
      <c r="D1858">
        <v>6703</v>
      </c>
      <c r="E1858" t="s">
        <v>4674</v>
      </c>
      <c r="F1858" t="s">
        <v>7334</v>
      </c>
      <c r="G1858">
        <v>237</v>
      </c>
      <c r="I1858" t="s">
        <v>8699</v>
      </c>
      <c r="J1858" t="s">
        <v>6883</v>
      </c>
      <c r="K1858" t="s">
        <v>4684</v>
      </c>
      <c r="M1858">
        <v>5852400</v>
      </c>
      <c r="N1858">
        <v>1.1000000000000001</v>
      </c>
      <c r="O1858">
        <v>6437.64</v>
      </c>
      <c r="Q1858" t="s">
        <v>978</v>
      </c>
      <c r="R1858" s="2">
        <v>44927</v>
      </c>
      <c r="S1858">
        <v>5510</v>
      </c>
      <c r="T1858" s="2">
        <v>44562</v>
      </c>
      <c r="U1858" t="s">
        <v>6990</v>
      </c>
      <c r="V1858" t="s">
        <v>6991</v>
      </c>
      <c r="W1858">
        <v>0</v>
      </c>
      <c r="Y1858">
        <v>204</v>
      </c>
      <c r="Z1858" s="2">
        <v>42005</v>
      </c>
      <c r="AF1858" t="s">
        <v>20</v>
      </c>
      <c r="AG1858" t="s">
        <v>21</v>
      </c>
      <c r="AH1858">
        <v>5043</v>
      </c>
      <c r="AI1858">
        <v>1</v>
      </c>
      <c r="AJ1858">
        <v>5540</v>
      </c>
      <c r="AO1858" t="s">
        <v>7334</v>
      </c>
      <c r="AS1858" t="s">
        <v>26</v>
      </c>
      <c r="AU1858">
        <v>5043</v>
      </c>
      <c r="AV1858">
        <v>5043</v>
      </c>
      <c r="AW1858">
        <v>5043</v>
      </c>
      <c r="AX1858">
        <v>1</v>
      </c>
      <c r="AY1858">
        <v>1</v>
      </c>
      <c r="AZ1858">
        <v>400</v>
      </c>
      <c r="BB1858">
        <v>748</v>
      </c>
      <c r="BG1858" t="s">
        <v>31</v>
      </c>
      <c r="BK1858" t="s">
        <v>31</v>
      </c>
      <c r="BL1858" t="s">
        <v>31</v>
      </c>
      <c r="BM1858" s="2">
        <v>42005</v>
      </c>
    </row>
    <row r="1859" spans="1:65">
      <c r="A1859">
        <v>95931</v>
      </c>
      <c r="B1859">
        <v>56551</v>
      </c>
      <c r="C1859" t="s">
        <v>4674</v>
      </c>
      <c r="D1859">
        <v>6703</v>
      </c>
      <c r="E1859" t="s">
        <v>4674</v>
      </c>
      <c r="F1859" t="s">
        <v>4713</v>
      </c>
      <c r="G1859">
        <v>0</v>
      </c>
      <c r="I1859" t="s">
        <v>8713</v>
      </c>
      <c r="J1859" t="s">
        <v>6883</v>
      </c>
      <c r="K1859" t="s">
        <v>4684</v>
      </c>
      <c r="M1859">
        <v>992800</v>
      </c>
      <c r="N1859">
        <v>1.1000000000000001</v>
      </c>
      <c r="O1859">
        <v>1092.08</v>
      </c>
      <c r="Q1859" t="s">
        <v>4712</v>
      </c>
      <c r="R1859" s="2">
        <v>44927</v>
      </c>
      <c r="S1859">
        <v>5510</v>
      </c>
      <c r="T1859" s="2">
        <v>44562</v>
      </c>
      <c r="U1859" t="s">
        <v>6990</v>
      </c>
      <c r="V1859" t="s">
        <v>6991</v>
      </c>
      <c r="W1859">
        <v>0</v>
      </c>
      <c r="Y1859">
        <v>204</v>
      </c>
      <c r="Z1859" s="2">
        <v>42005</v>
      </c>
      <c r="AE1859" t="s">
        <v>8713</v>
      </c>
      <c r="AF1859" t="s">
        <v>20</v>
      </c>
      <c r="AG1859" t="s">
        <v>21</v>
      </c>
      <c r="AH1859">
        <v>5045</v>
      </c>
      <c r="AI1859">
        <v>1</v>
      </c>
      <c r="AJ1859">
        <v>5540</v>
      </c>
      <c r="AO1859" t="s">
        <v>8714</v>
      </c>
      <c r="AS1859" t="s">
        <v>26</v>
      </c>
      <c r="AU1859">
        <v>5045</v>
      </c>
      <c r="AV1859">
        <v>5045</v>
      </c>
      <c r="AW1859">
        <v>5045</v>
      </c>
      <c r="AX1859">
        <v>1</v>
      </c>
      <c r="AY1859">
        <v>1</v>
      </c>
      <c r="AZ1859">
        <v>400</v>
      </c>
      <c r="BB1859">
        <v>748</v>
      </c>
      <c r="BE1859" t="s">
        <v>4715</v>
      </c>
      <c r="BF1859" t="s">
        <v>4715</v>
      </c>
      <c r="BG1859" t="s">
        <v>31</v>
      </c>
      <c r="BK1859" t="s">
        <v>31</v>
      </c>
      <c r="BL1859" t="s">
        <v>31</v>
      </c>
      <c r="BM1859" s="2">
        <v>42005</v>
      </c>
    </row>
    <row r="1860" spans="1:65">
      <c r="A1860">
        <v>109919</v>
      </c>
      <c r="B1860">
        <v>56551</v>
      </c>
      <c r="C1860" t="s">
        <v>4674</v>
      </c>
      <c r="D1860">
        <v>6703</v>
      </c>
      <c r="E1860" t="s">
        <v>4674</v>
      </c>
      <c r="F1860" t="s">
        <v>8715</v>
      </c>
      <c r="G1860">
        <v>390</v>
      </c>
      <c r="I1860" t="s">
        <v>8716</v>
      </c>
      <c r="J1860" t="s">
        <v>6883</v>
      </c>
      <c r="K1860" t="s">
        <v>4684</v>
      </c>
      <c r="M1860">
        <v>11616300</v>
      </c>
      <c r="N1860">
        <v>1.1000000000000001</v>
      </c>
      <c r="O1860">
        <v>12777.93</v>
      </c>
      <c r="Q1860" t="s">
        <v>4717</v>
      </c>
      <c r="R1860" s="2">
        <v>44927</v>
      </c>
      <c r="S1860">
        <v>5510</v>
      </c>
      <c r="T1860" s="2">
        <v>44562</v>
      </c>
      <c r="U1860" t="s">
        <v>6990</v>
      </c>
      <c r="V1860" t="s">
        <v>6991</v>
      </c>
      <c r="W1860">
        <v>0</v>
      </c>
      <c r="Y1860">
        <v>204</v>
      </c>
      <c r="Z1860" s="2">
        <v>43228</v>
      </c>
      <c r="AE1860" t="s">
        <v>8716</v>
      </c>
      <c r="AF1860" t="s">
        <v>20</v>
      </c>
      <c r="AG1860" t="s">
        <v>21</v>
      </c>
      <c r="AH1860">
        <v>5046</v>
      </c>
      <c r="AI1860">
        <v>1</v>
      </c>
      <c r="AJ1860">
        <v>5540</v>
      </c>
      <c r="AO1860" t="s">
        <v>8715</v>
      </c>
      <c r="AS1860" t="s">
        <v>26</v>
      </c>
      <c r="AU1860">
        <v>5046</v>
      </c>
      <c r="AV1860">
        <v>5046</v>
      </c>
      <c r="AW1860">
        <v>5046</v>
      </c>
      <c r="AX1860">
        <v>1</v>
      </c>
      <c r="AY1860">
        <v>2</v>
      </c>
      <c r="AZ1860">
        <v>400</v>
      </c>
      <c r="BB1860">
        <v>748</v>
      </c>
      <c r="BG1860" t="s">
        <v>31</v>
      </c>
      <c r="BK1860" t="s">
        <v>31</v>
      </c>
      <c r="BL1860" t="s">
        <v>31</v>
      </c>
      <c r="BM1860" s="2">
        <v>43228</v>
      </c>
    </row>
    <row r="1861" spans="1:65">
      <c r="A1861">
        <v>109952</v>
      </c>
      <c r="B1861">
        <v>56551</v>
      </c>
      <c r="C1861" t="s">
        <v>4674</v>
      </c>
      <c r="D1861">
        <v>6703</v>
      </c>
      <c r="E1861" t="s">
        <v>4674</v>
      </c>
      <c r="F1861" t="s">
        <v>1315</v>
      </c>
      <c r="G1861">
        <v>93</v>
      </c>
      <c r="I1861" t="s">
        <v>8717</v>
      </c>
      <c r="J1861" t="s">
        <v>6883</v>
      </c>
      <c r="K1861" t="s">
        <v>4684</v>
      </c>
      <c r="M1861">
        <v>30000100</v>
      </c>
      <c r="N1861">
        <v>1.1000000000000001</v>
      </c>
      <c r="O1861">
        <v>33000.11</v>
      </c>
      <c r="Q1861" t="s">
        <v>4721</v>
      </c>
      <c r="R1861" s="2">
        <v>44927</v>
      </c>
      <c r="S1861">
        <v>5510</v>
      </c>
      <c r="T1861" s="2">
        <v>44562</v>
      </c>
      <c r="U1861" t="s">
        <v>6990</v>
      </c>
      <c r="V1861" t="s">
        <v>6991</v>
      </c>
      <c r="W1861">
        <v>0</v>
      </c>
      <c r="Y1861">
        <v>204</v>
      </c>
      <c r="Z1861" s="2">
        <v>43215</v>
      </c>
      <c r="AE1861" t="s">
        <v>8717</v>
      </c>
      <c r="AF1861" t="s">
        <v>20</v>
      </c>
      <c r="AG1861" t="s">
        <v>21</v>
      </c>
      <c r="AH1861">
        <v>5047</v>
      </c>
      <c r="AI1861">
        <v>1</v>
      </c>
      <c r="AJ1861">
        <v>5540</v>
      </c>
      <c r="AO1861" t="s">
        <v>1315</v>
      </c>
      <c r="AS1861" t="s">
        <v>26</v>
      </c>
      <c r="AU1861">
        <v>5047</v>
      </c>
      <c r="AV1861">
        <v>5047</v>
      </c>
      <c r="AW1861">
        <v>5047</v>
      </c>
      <c r="AX1861">
        <v>1</v>
      </c>
      <c r="AY1861">
        <v>1</v>
      </c>
      <c r="AZ1861">
        <v>400</v>
      </c>
      <c r="BB1861">
        <v>748</v>
      </c>
      <c r="BG1861" t="s">
        <v>31</v>
      </c>
      <c r="BK1861" t="s">
        <v>31</v>
      </c>
      <c r="BL1861" t="s">
        <v>31</v>
      </c>
      <c r="BM1861" s="2">
        <v>43215</v>
      </c>
    </row>
    <row r="1862" spans="1:65">
      <c r="A1862">
        <v>111176</v>
      </c>
      <c r="B1862">
        <v>56551</v>
      </c>
      <c r="C1862" t="s">
        <v>4674</v>
      </c>
      <c r="D1862">
        <v>6703</v>
      </c>
      <c r="E1862" t="s">
        <v>4674</v>
      </c>
      <c r="F1862" t="s">
        <v>8718</v>
      </c>
      <c r="G1862">
        <v>67</v>
      </c>
      <c r="H1862" t="s">
        <v>8719</v>
      </c>
      <c r="I1862" t="s">
        <v>8720</v>
      </c>
      <c r="J1862" t="s">
        <v>6883</v>
      </c>
      <c r="K1862" t="s">
        <v>4684</v>
      </c>
      <c r="M1862">
        <v>24663500</v>
      </c>
      <c r="N1862">
        <v>1.1000000000000001</v>
      </c>
      <c r="O1862">
        <v>27129.85</v>
      </c>
      <c r="Q1862" t="s">
        <v>4729</v>
      </c>
      <c r="R1862" s="2">
        <v>44927</v>
      </c>
      <c r="S1862">
        <v>5510</v>
      </c>
      <c r="T1862" s="2">
        <v>44562</v>
      </c>
      <c r="U1862" t="s">
        <v>6990</v>
      </c>
      <c r="V1862" t="s">
        <v>6991</v>
      </c>
      <c r="W1862">
        <v>0</v>
      </c>
      <c r="Y1862">
        <v>204</v>
      </c>
      <c r="Z1862" s="2">
        <v>43725</v>
      </c>
      <c r="AE1862" t="s">
        <v>8720</v>
      </c>
      <c r="AF1862" t="s">
        <v>20</v>
      </c>
      <c r="AG1862" t="s">
        <v>21</v>
      </c>
      <c r="AH1862">
        <v>5048</v>
      </c>
      <c r="AI1862">
        <v>1</v>
      </c>
      <c r="AJ1862">
        <v>5540</v>
      </c>
      <c r="AO1862" t="s">
        <v>8718</v>
      </c>
      <c r="AS1862" t="s">
        <v>26</v>
      </c>
      <c r="AU1862">
        <v>5048</v>
      </c>
      <c r="AV1862">
        <v>5048</v>
      </c>
      <c r="AW1862">
        <v>5048</v>
      </c>
      <c r="AX1862">
        <v>1</v>
      </c>
      <c r="AY1862">
        <v>1</v>
      </c>
      <c r="AZ1862">
        <v>400</v>
      </c>
      <c r="BB1862">
        <v>748</v>
      </c>
      <c r="BE1862" t="s">
        <v>4732</v>
      </c>
      <c r="BF1862" t="s">
        <v>4732</v>
      </c>
      <c r="BG1862" t="s">
        <v>31</v>
      </c>
      <c r="BK1862" t="s">
        <v>31</v>
      </c>
      <c r="BL1862" t="s">
        <v>31</v>
      </c>
      <c r="BM1862" s="2">
        <v>43725</v>
      </c>
    </row>
    <row r="1863" spans="1:65">
      <c r="A1863">
        <v>110238</v>
      </c>
      <c r="B1863">
        <v>56551</v>
      </c>
      <c r="C1863" t="s">
        <v>4674</v>
      </c>
      <c r="D1863">
        <v>6703</v>
      </c>
      <c r="E1863" t="s">
        <v>4674</v>
      </c>
      <c r="F1863" t="s">
        <v>492</v>
      </c>
      <c r="G1863">
        <v>285</v>
      </c>
      <c r="H1863" t="s">
        <v>6895</v>
      </c>
      <c r="J1863" t="s">
        <v>6900</v>
      </c>
      <c r="K1863" t="s">
        <v>4684</v>
      </c>
      <c r="M1863">
        <v>514000</v>
      </c>
      <c r="N1863">
        <v>1.1000000000000001</v>
      </c>
      <c r="O1863">
        <v>565.4</v>
      </c>
      <c r="Q1863" t="s">
        <v>4725</v>
      </c>
      <c r="R1863" s="2">
        <v>44927</v>
      </c>
      <c r="S1863">
        <v>5510</v>
      </c>
      <c r="T1863" s="2">
        <v>44562</v>
      </c>
      <c r="U1863" t="s">
        <v>6990</v>
      </c>
      <c r="V1863" t="s">
        <v>6991</v>
      </c>
      <c r="W1863">
        <v>0</v>
      </c>
      <c r="Y1863">
        <v>204</v>
      </c>
      <c r="Z1863" s="2">
        <v>43466</v>
      </c>
      <c r="AE1863" t="s">
        <v>8721</v>
      </c>
      <c r="AF1863" t="s">
        <v>20</v>
      </c>
      <c r="AG1863" t="s">
        <v>21</v>
      </c>
      <c r="AH1863">
        <v>5049</v>
      </c>
      <c r="AI1863">
        <v>1</v>
      </c>
      <c r="AJ1863">
        <v>5557</v>
      </c>
      <c r="AO1863" t="s">
        <v>492</v>
      </c>
      <c r="AS1863" t="s">
        <v>26</v>
      </c>
      <c r="AU1863">
        <v>5049</v>
      </c>
      <c r="AV1863">
        <v>5049</v>
      </c>
      <c r="AW1863">
        <v>5049</v>
      </c>
      <c r="AX1863">
        <v>1</v>
      </c>
      <c r="AY1863">
        <v>1</v>
      </c>
      <c r="AZ1863">
        <v>400</v>
      </c>
      <c r="BB1863">
        <v>748</v>
      </c>
      <c r="BG1863" t="s">
        <v>31</v>
      </c>
      <c r="BK1863" t="s">
        <v>31</v>
      </c>
      <c r="BL1863" t="s">
        <v>31</v>
      </c>
      <c r="BM1863" s="2">
        <v>43466</v>
      </c>
    </row>
    <row r="1864" spans="1:65">
      <c r="A1864">
        <v>112083</v>
      </c>
      <c r="B1864">
        <v>56551</v>
      </c>
      <c r="C1864" t="s">
        <v>4674</v>
      </c>
      <c r="D1864">
        <v>6703</v>
      </c>
      <c r="E1864" t="s">
        <v>4674</v>
      </c>
      <c r="F1864" t="s">
        <v>8701</v>
      </c>
      <c r="G1864">
        <v>1</v>
      </c>
      <c r="I1864" t="s">
        <v>8702</v>
      </c>
      <c r="J1864" t="s">
        <v>6883</v>
      </c>
      <c r="K1864" t="s">
        <v>1293</v>
      </c>
      <c r="M1864">
        <v>55800</v>
      </c>
      <c r="N1864">
        <v>1.1000000000000001</v>
      </c>
      <c r="O1864">
        <v>61.38</v>
      </c>
      <c r="Q1864" t="s">
        <v>4734</v>
      </c>
      <c r="R1864" s="2">
        <v>44927</v>
      </c>
      <c r="S1864">
        <v>5510</v>
      </c>
      <c r="T1864" s="2">
        <v>44562</v>
      </c>
      <c r="U1864" t="s">
        <v>6990</v>
      </c>
      <c r="V1864" t="s">
        <v>6991</v>
      </c>
      <c r="W1864">
        <v>0</v>
      </c>
      <c r="Y1864">
        <v>204</v>
      </c>
      <c r="Z1864" s="2">
        <v>44197</v>
      </c>
      <c r="AE1864" t="s">
        <v>8702</v>
      </c>
      <c r="AF1864" t="s">
        <v>20</v>
      </c>
      <c r="AG1864" t="s">
        <v>21</v>
      </c>
      <c r="AH1864">
        <v>5050</v>
      </c>
      <c r="AI1864">
        <v>1</v>
      </c>
      <c r="AJ1864">
        <v>5540</v>
      </c>
      <c r="AO1864" t="s">
        <v>8701</v>
      </c>
      <c r="AS1864" t="s">
        <v>26</v>
      </c>
      <c r="AU1864">
        <v>5050</v>
      </c>
      <c r="AV1864">
        <v>5050</v>
      </c>
      <c r="AW1864">
        <v>5050</v>
      </c>
      <c r="AX1864">
        <v>1</v>
      </c>
      <c r="AY1864">
        <v>3</v>
      </c>
      <c r="AZ1864">
        <v>400</v>
      </c>
      <c r="BB1864">
        <v>748</v>
      </c>
      <c r="BE1864" t="s">
        <v>4735</v>
      </c>
      <c r="BF1864" t="s">
        <v>4735</v>
      </c>
      <c r="BG1864" t="s">
        <v>31</v>
      </c>
      <c r="BK1864" t="s">
        <v>31</v>
      </c>
      <c r="BL1864" t="s">
        <v>31</v>
      </c>
      <c r="BM1864" s="2">
        <v>44197</v>
      </c>
    </row>
    <row r="1865" spans="1:65">
      <c r="A1865">
        <v>112085</v>
      </c>
      <c r="B1865">
        <v>56551</v>
      </c>
      <c r="C1865" t="s">
        <v>4674</v>
      </c>
      <c r="D1865">
        <v>6703</v>
      </c>
      <c r="E1865" t="s">
        <v>4674</v>
      </c>
      <c r="F1865" t="s">
        <v>1114</v>
      </c>
      <c r="G1865">
        <v>4</v>
      </c>
      <c r="I1865" t="s">
        <v>7324</v>
      </c>
      <c r="J1865" t="s">
        <v>6883</v>
      </c>
      <c r="K1865" t="s">
        <v>1293</v>
      </c>
      <c r="M1865">
        <v>46600</v>
      </c>
      <c r="N1865">
        <v>0</v>
      </c>
      <c r="O1865">
        <v>50</v>
      </c>
      <c r="Q1865" t="s">
        <v>956</v>
      </c>
      <c r="R1865" s="2">
        <v>44927</v>
      </c>
      <c r="S1865">
        <v>5510</v>
      </c>
      <c r="T1865" s="2">
        <v>44562</v>
      </c>
      <c r="U1865" t="s">
        <v>6990</v>
      </c>
      <c r="V1865" t="s">
        <v>6991</v>
      </c>
      <c r="W1865">
        <v>0</v>
      </c>
      <c r="Y1865">
        <v>204</v>
      </c>
      <c r="Z1865" s="2">
        <v>44197</v>
      </c>
      <c r="AE1865" t="s">
        <v>7324</v>
      </c>
      <c r="AF1865" t="s">
        <v>20</v>
      </c>
      <c r="AG1865" t="s">
        <v>21</v>
      </c>
      <c r="AH1865">
        <v>5052</v>
      </c>
      <c r="AJ1865">
        <v>5540</v>
      </c>
      <c r="AO1865" t="s">
        <v>1114</v>
      </c>
      <c r="AS1865" t="s">
        <v>26</v>
      </c>
      <c r="AU1865">
        <v>5052</v>
      </c>
      <c r="AV1865">
        <v>5052</v>
      </c>
      <c r="AW1865">
        <v>5052</v>
      </c>
      <c r="AX1865">
        <v>1</v>
      </c>
      <c r="AY1865">
        <v>1</v>
      </c>
      <c r="AZ1865">
        <v>400</v>
      </c>
      <c r="BB1865">
        <v>748</v>
      </c>
      <c r="BE1865" t="s">
        <v>4737</v>
      </c>
      <c r="BF1865" t="s">
        <v>4737</v>
      </c>
      <c r="BG1865" t="s">
        <v>31</v>
      </c>
      <c r="BK1865" t="s">
        <v>31</v>
      </c>
      <c r="BL1865" t="s">
        <v>31</v>
      </c>
      <c r="BM1865" s="2">
        <v>44197</v>
      </c>
    </row>
    <row r="1866" spans="1:65">
      <c r="A1866">
        <v>112090</v>
      </c>
      <c r="B1866">
        <v>56551</v>
      </c>
      <c r="C1866" t="s">
        <v>4674</v>
      </c>
      <c r="D1866">
        <v>6703</v>
      </c>
      <c r="E1866" t="s">
        <v>4674</v>
      </c>
      <c r="F1866" t="s">
        <v>4742</v>
      </c>
      <c r="G1866">
        <v>100</v>
      </c>
      <c r="I1866" t="s">
        <v>8722</v>
      </c>
      <c r="J1866" t="s">
        <v>6883</v>
      </c>
      <c r="K1866" t="s">
        <v>4684</v>
      </c>
      <c r="M1866">
        <v>3059400</v>
      </c>
      <c r="N1866">
        <v>1.1000000000000001</v>
      </c>
      <c r="O1866">
        <v>3365.34</v>
      </c>
      <c r="Q1866" t="s">
        <v>4739</v>
      </c>
      <c r="R1866" s="2">
        <v>44927</v>
      </c>
      <c r="S1866">
        <v>5510</v>
      </c>
      <c r="T1866" s="2">
        <v>44562</v>
      </c>
      <c r="U1866" t="s">
        <v>6990</v>
      </c>
      <c r="V1866" t="s">
        <v>6991</v>
      </c>
      <c r="W1866">
        <v>0</v>
      </c>
      <c r="Y1866">
        <v>204</v>
      </c>
      <c r="Z1866" s="2">
        <v>44197</v>
      </c>
      <c r="AE1866" t="s">
        <v>8722</v>
      </c>
      <c r="AF1866" t="s">
        <v>20</v>
      </c>
      <c r="AG1866" t="s">
        <v>21</v>
      </c>
      <c r="AH1866">
        <v>5053</v>
      </c>
      <c r="AI1866">
        <v>1</v>
      </c>
      <c r="AJ1866">
        <v>5540</v>
      </c>
      <c r="AO1866" t="s">
        <v>4742</v>
      </c>
      <c r="AS1866" t="s">
        <v>26</v>
      </c>
      <c r="AU1866">
        <v>5053</v>
      </c>
      <c r="AV1866">
        <v>5053</v>
      </c>
      <c r="AW1866">
        <v>5053</v>
      </c>
      <c r="AX1866">
        <v>1</v>
      </c>
      <c r="AY1866">
        <v>1</v>
      </c>
      <c r="AZ1866">
        <v>400</v>
      </c>
      <c r="BB1866">
        <v>748</v>
      </c>
      <c r="BE1866" t="s">
        <v>4742</v>
      </c>
      <c r="BF1866" t="s">
        <v>4742</v>
      </c>
      <c r="BG1866" t="s">
        <v>31</v>
      </c>
      <c r="BK1866" t="s">
        <v>31</v>
      </c>
      <c r="BL1866" t="s">
        <v>31</v>
      </c>
      <c r="BM1866" s="2">
        <v>44197</v>
      </c>
    </row>
    <row r="1867" spans="1:65">
      <c r="A1867">
        <v>112217</v>
      </c>
      <c r="B1867">
        <v>56551</v>
      </c>
      <c r="C1867" t="s">
        <v>4781</v>
      </c>
      <c r="D1867">
        <v>6726</v>
      </c>
      <c r="E1867" t="s">
        <v>4781</v>
      </c>
      <c r="F1867" t="s">
        <v>8723</v>
      </c>
      <c r="G1867">
        <v>700</v>
      </c>
      <c r="I1867" t="s">
        <v>8724</v>
      </c>
      <c r="J1867" t="s">
        <v>6883</v>
      </c>
      <c r="K1867" t="s">
        <v>501</v>
      </c>
      <c r="M1867">
        <v>129600</v>
      </c>
      <c r="N1867">
        <v>1.1000000000000001</v>
      </c>
      <c r="O1867">
        <v>142.56</v>
      </c>
      <c r="Q1867" t="s">
        <v>4783</v>
      </c>
      <c r="R1867" s="2">
        <v>44927</v>
      </c>
      <c r="S1867">
        <v>5510</v>
      </c>
      <c r="T1867" s="2">
        <v>44562</v>
      </c>
      <c r="U1867" t="s">
        <v>6990</v>
      </c>
      <c r="V1867" t="s">
        <v>6991</v>
      </c>
      <c r="W1867">
        <v>0</v>
      </c>
      <c r="Y1867">
        <v>204</v>
      </c>
      <c r="Z1867" s="2">
        <v>44166</v>
      </c>
      <c r="AE1867" t="s">
        <v>8724</v>
      </c>
      <c r="AF1867" t="s">
        <v>20</v>
      </c>
      <c r="AG1867" t="s">
        <v>21</v>
      </c>
      <c r="AH1867">
        <v>5001</v>
      </c>
      <c r="AI1867">
        <v>1</v>
      </c>
      <c r="AJ1867">
        <v>5540</v>
      </c>
      <c r="AO1867" t="s">
        <v>8723</v>
      </c>
      <c r="AS1867" t="s">
        <v>26</v>
      </c>
      <c r="AU1867">
        <v>5001</v>
      </c>
      <c r="AV1867">
        <v>5001</v>
      </c>
      <c r="AW1867">
        <v>5001</v>
      </c>
      <c r="AX1867">
        <v>1</v>
      </c>
      <c r="AY1867">
        <v>1</v>
      </c>
      <c r="AZ1867">
        <v>400</v>
      </c>
      <c r="BB1867">
        <v>748</v>
      </c>
      <c r="BE1867" t="s">
        <v>4786</v>
      </c>
      <c r="BF1867" t="s">
        <v>4786</v>
      </c>
      <c r="BG1867" t="s">
        <v>32</v>
      </c>
      <c r="BH1867" t="s">
        <v>34</v>
      </c>
      <c r="BK1867" t="s">
        <v>31</v>
      </c>
      <c r="BL1867" t="s">
        <v>31</v>
      </c>
      <c r="BM1867" s="2">
        <v>44166</v>
      </c>
    </row>
    <row r="1868" spans="1:65">
      <c r="A1868" t="s">
        <v>4826</v>
      </c>
      <c r="B1868">
        <v>56551</v>
      </c>
      <c r="C1868" t="s">
        <v>4788</v>
      </c>
      <c r="D1868">
        <v>6776</v>
      </c>
      <c r="E1868" t="s">
        <v>4788</v>
      </c>
      <c r="F1868" t="s">
        <v>7647</v>
      </c>
      <c r="G1868">
        <v>1</v>
      </c>
      <c r="I1868" t="s">
        <v>7648</v>
      </c>
      <c r="J1868" t="s">
        <v>6883</v>
      </c>
      <c r="K1868" t="s">
        <v>200</v>
      </c>
      <c r="M1868">
        <v>208500</v>
      </c>
      <c r="N1868">
        <v>1.1000000000000001</v>
      </c>
      <c r="O1868">
        <v>229.35</v>
      </c>
      <c r="Q1868" t="s">
        <v>4827</v>
      </c>
      <c r="R1868" s="2">
        <v>44927</v>
      </c>
      <c r="S1868">
        <v>5510</v>
      </c>
      <c r="T1868" s="2">
        <v>44562</v>
      </c>
      <c r="U1868" t="s">
        <v>6990</v>
      </c>
      <c r="V1868" t="s">
        <v>6991</v>
      </c>
      <c r="W1868">
        <v>0</v>
      </c>
      <c r="Y1868">
        <v>204</v>
      </c>
      <c r="Z1868" s="2">
        <v>42005</v>
      </c>
      <c r="AF1868" t="s">
        <v>20</v>
      </c>
      <c r="AG1868" t="s">
        <v>21</v>
      </c>
      <c r="AH1868">
        <v>5006</v>
      </c>
      <c r="AI1868">
        <v>1</v>
      </c>
      <c r="AJ1868">
        <v>5540</v>
      </c>
      <c r="AO1868" t="s">
        <v>7647</v>
      </c>
      <c r="AS1868" t="s">
        <v>26</v>
      </c>
      <c r="AU1868">
        <v>5006</v>
      </c>
      <c r="AV1868">
        <v>5006</v>
      </c>
      <c r="AW1868">
        <v>5006</v>
      </c>
      <c r="AX1868">
        <v>1</v>
      </c>
      <c r="AY1868">
        <v>1</v>
      </c>
      <c r="AZ1868">
        <v>400</v>
      </c>
      <c r="BB1868">
        <v>748</v>
      </c>
      <c r="BE1868" t="s">
        <v>4828</v>
      </c>
      <c r="BF1868" t="s">
        <v>4828</v>
      </c>
      <c r="BG1868" t="s">
        <v>31</v>
      </c>
      <c r="BK1868" t="s">
        <v>31</v>
      </c>
      <c r="BL1868" t="s">
        <v>31</v>
      </c>
      <c r="BM1868" s="2">
        <v>42005</v>
      </c>
    </row>
    <row r="1869" spans="1:65">
      <c r="A1869" t="s">
        <v>4829</v>
      </c>
      <c r="B1869">
        <v>56551</v>
      </c>
      <c r="C1869" t="s">
        <v>4788</v>
      </c>
      <c r="D1869">
        <v>6776</v>
      </c>
      <c r="E1869" t="s">
        <v>4788</v>
      </c>
      <c r="F1869" t="s">
        <v>8725</v>
      </c>
      <c r="G1869">
        <v>96</v>
      </c>
      <c r="I1869" t="s">
        <v>8726</v>
      </c>
      <c r="J1869" t="s">
        <v>6883</v>
      </c>
      <c r="K1869" t="s">
        <v>178</v>
      </c>
      <c r="M1869">
        <v>85500</v>
      </c>
      <c r="N1869">
        <v>1.1000000000000001</v>
      </c>
      <c r="O1869">
        <v>94.05</v>
      </c>
      <c r="Q1869" t="s">
        <v>4830</v>
      </c>
      <c r="R1869" s="2">
        <v>44927</v>
      </c>
      <c r="S1869">
        <v>5510</v>
      </c>
      <c r="T1869" s="2">
        <v>44562</v>
      </c>
      <c r="U1869" t="s">
        <v>6990</v>
      </c>
      <c r="V1869" t="s">
        <v>6991</v>
      </c>
      <c r="W1869">
        <v>0</v>
      </c>
      <c r="Y1869">
        <v>204</v>
      </c>
      <c r="Z1869" s="2">
        <v>42005</v>
      </c>
      <c r="AF1869" t="s">
        <v>20</v>
      </c>
      <c r="AG1869" t="s">
        <v>21</v>
      </c>
      <c r="AH1869">
        <v>5007</v>
      </c>
      <c r="AI1869">
        <v>1</v>
      </c>
      <c r="AJ1869">
        <v>5540</v>
      </c>
      <c r="AK1869" t="s">
        <v>4830</v>
      </c>
      <c r="AO1869" t="s">
        <v>8727</v>
      </c>
      <c r="AS1869" t="s">
        <v>26</v>
      </c>
      <c r="AU1869">
        <v>5007</v>
      </c>
      <c r="AV1869">
        <v>5007</v>
      </c>
      <c r="AW1869">
        <v>5007</v>
      </c>
      <c r="AX1869">
        <v>1</v>
      </c>
      <c r="AY1869">
        <v>1</v>
      </c>
      <c r="AZ1869">
        <v>400</v>
      </c>
      <c r="BB1869">
        <v>748</v>
      </c>
      <c r="BE1869" t="s">
        <v>4833</v>
      </c>
      <c r="BF1869" t="s">
        <v>4833</v>
      </c>
      <c r="BG1869" t="s">
        <v>31</v>
      </c>
      <c r="BK1869" t="s">
        <v>31</v>
      </c>
      <c r="BL1869" t="s">
        <v>31</v>
      </c>
      <c r="BM1869" s="2">
        <v>42005</v>
      </c>
    </row>
    <row r="1870" spans="1:65">
      <c r="A1870" t="s">
        <v>4829</v>
      </c>
      <c r="B1870">
        <v>56551</v>
      </c>
      <c r="C1870" t="s">
        <v>4788</v>
      </c>
      <c r="D1870">
        <v>6776</v>
      </c>
      <c r="E1870" t="s">
        <v>4788</v>
      </c>
      <c r="F1870" t="s">
        <v>8728</v>
      </c>
      <c r="G1870">
        <v>96</v>
      </c>
      <c r="H1870" t="s">
        <v>8729</v>
      </c>
      <c r="I1870" t="s">
        <v>8726</v>
      </c>
      <c r="J1870" t="s">
        <v>6877</v>
      </c>
      <c r="K1870" t="s">
        <v>178</v>
      </c>
      <c r="M1870">
        <v>23000</v>
      </c>
      <c r="N1870">
        <v>1.1000000000000001</v>
      </c>
      <c r="O1870">
        <v>25.3</v>
      </c>
      <c r="Q1870" t="s">
        <v>4830</v>
      </c>
      <c r="R1870" s="2">
        <v>44927</v>
      </c>
      <c r="S1870">
        <v>5510</v>
      </c>
      <c r="T1870" s="2">
        <v>44562</v>
      </c>
      <c r="U1870" t="s">
        <v>6990</v>
      </c>
      <c r="V1870" t="s">
        <v>6991</v>
      </c>
      <c r="W1870">
        <v>0</v>
      </c>
      <c r="Y1870">
        <v>204</v>
      </c>
      <c r="Z1870" s="2">
        <v>42005</v>
      </c>
      <c r="AF1870" t="s">
        <v>20</v>
      </c>
      <c r="AG1870" t="s">
        <v>21</v>
      </c>
      <c r="AH1870">
        <v>5007</v>
      </c>
      <c r="AI1870">
        <v>1</v>
      </c>
      <c r="AJ1870">
        <v>5541</v>
      </c>
      <c r="AK1870" t="s">
        <v>4830</v>
      </c>
      <c r="AO1870" t="s">
        <v>8727</v>
      </c>
      <c r="AS1870" t="s">
        <v>26</v>
      </c>
      <c r="AU1870">
        <v>5007</v>
      </c>
      <c r="AV1870">
        <v>5007</v>
      </c>
      <c r="AW1870">
        <v>5007</v>
      </c>
      <c r="AX1870">
        <v>1</v>
      </c>
      <c r="AY1870">
        <v>2</v>
      </c>
      <c r="AZ1870">
        <v>400</v>
      </c>
      <c r="BB1870">
        <v>748</v>
      </c>
      <c r="BE1870" t="s">
        <v>4833</v>
      </c>
      <c r="BF1870" t="s">
        <v>4833</v>
      </c>
      <c r="BG1870" t="s">
        <v>31</v>
      </c>
      <c r="BK1870" t="s">
        <v>31</v>
      </c>
      <c r="BL1870" t="s">
        <v>31</v>
      </c>
      <c r="BM1870" s="2">
        <v>42005</v>
      </c>
    </row>
    <row r="1871" spans="1:65">
      <c r="A1871" t="s">
        <v>4835</v>
      </c>
      <c r="B1871">
        <v>56551</v>
      </c>
      <c r="C1871" t="s">
        <v>4788</v>
      </c>
      <c r="D1871">
        <v>6776</v>
      </c>
      <c r="E1871" t="s">
        <v>4788</v>
      </c>
      <c r="F1871" t="s">
        <v>4837</v>
      </c>
      <c r="G1871">
        <v>0</v>
      </c>
      <c r="H1871" t="s">
        <v>8729</v>
      </c>
      <c r="I1871" t="s">
        <v>8730</v>
      </c>
      <c r="J1871" t="s">
        <v>6883</v>
      </c>
      <c r="K1871" t="s">
        <v>178</v>
      </c>
      <c r="M1871">
        <v>85500</v>
      </c>
      <c r="N1871">
        <v>1.1000000000000001</v>
      </c>
      <c r="O1871">
        <v>94.05</v>
      </c>
      <c r="Q1871" t="s">
        <v>4836</v>
      </c>
      <c r="R1871" s="2">
        <v>44927</v>
      </c>
      <c r="S1871">
        <v>5510</v>
      </c>
      <c r="T1871" s="2">
        <v>44562</v>
      </c>
      <c r="U1871" t="s">
        <v>6990</v>
      </c>
      <c r="V1871" t="s">
        <v>6991</v>
      </c>
      <c r="W1871">
        <v>0</v>
      </c>
      <c r="Y1871">
        <v>204</v>
      </c>
      <c r="Z1871" s="2">
        <v>42005</v>
      </c>
      <c r="AF1871" t="s">
        <v>20</v>
      </c>
      <c r="AG1871" t="s">
        <v>21</v>
      </c>
      <c r="AH1871">
        <v>5008</v>
      </c>
      <c r="AI1871">
        <v>1</v>
      </c>
      <c r="AJ1871">
        <v>5540</v>
      </c>
      <c r="AK1871" t="s">
        <v>4836</v>
      </c>
      <c r="AO1871" t="s">
        <v>4836</v>
      </c>
      <c r="AS1871" t="s">
        <v>26</v>
      </c>
      <c r="AU1871">
        <v>5008</v>
      </c>
      <c r="AV1871">
        <v>5008</v>
      </c>
      <c r="AW1871">
        <v>5008</v>
      </c>
      <c r="AX1871">
        <v>1</v>
      </c>
      <c r="AY1871">
        <v>1</v>
      </c>
      <c r="AZ1871">
        <v>400</v>
      </c>
      <c r="BB1871">
        <v>748</v>
      </c>
      <c r="BE1871" t="s">
        <v>4839</v>
      </c>
      <c r="BF1871" t="s">
        <v>4839</v>
      </c>
      <c r="BG1871" t="s">
        <v>31</v>
      </c>
      <c r="BK1871" t="s">
        <v>31</v>
      </c>
      <c r="BL1871" t="s">
        <v>31</v>
      </c>
      <c r="BM1871" s="2">
        <v>42005</v>
      </c>
    </row>
    <row r="1872" spans="1:65">
      <c r="A1872" t="s">
        <v>4835</v>
      </c>
      <c r="B1872">
        <v>56551</v>
      </c>
      <c r="C1872" t="s">
        <v>4788</v>
      </c>
      <c r="D1872">
        <v>6776</v>
      </c>
      <c r="E1872" t="s">
        <v>4788</v>
      </c>
      <c r="F1872" t="s">
        <v>4837</v>
      </c>
      <c r="G1872">
        <v>0</v>
      </c>
      <c r="I1872" t="s">
        <v>8730</v>
      </c>
      <c r="J1872" t="s">
        <v>6877</v>
      </c>
      <c r="K1872" t="s">
        <v>178</v>
      </c>
      <c r="M1872">
        <v>18000</v>
      </c>
      <c r="N1872">
        <v>1.1000000000000001</v>
      </c>
      <c r="O1872">
        <v>19.8</v>
      </c>
      <c r="Q1872" t="s">
        <v>4836</v>
      </c>
      <c r="R1872" s="2">
        <v>44927</v>
      </c>
      <c r="S1872">
        <v>5510</v>
      </c>
      <c r="T1872" s="2">
        <v>44562</v>
      </c>
      <c r="U1872" t="s">
        <v>6990</v>
      </c>
      <c r="V1872" t="s">
        <v>6991</v>
      </c>
      <c r="W1872">
        <v>0</v>
      </c>
      <c r="Y1872">
        <v>204</v>
      </c>
      <c r="Z1872" s="2">
        <v>42005</v>
      </c>
      <c r="AF1872" t="s">
        <v>20</v>
      </c>
      <c r="AG1872" t="s">
        <v>21</v>
      </c>
      <c r="AH1872">
        <v>5008</v>
      </c>
      <c r="AI1872">
        <v>1</v>
      </c>
      <c r="AJ1872">
        <v>5541</v>
      </c>
      <c r="AK1872" t="s">
        <v>4836</v>
      </c>
      <c r="AO1872" t="s">
        <v>4836</v>
      </c>
      <c r="AS1872" t="s">
        <v>26</v>
      </c>
      <c r="AU1872">
        <v>5008</v>
      </c>
      <c r="AV1872">
        <v>5008</v>
      </c>
      <c r="AW1872">
        <v>5008</v>
      </c>
      <c r="AX1872">
        <v>1</v>
      </c>
      <c r="AY1872">
        <v>2</v>
      </c>
      <c r="AZ1872">
        <v>400</v>
      </c>
      <c r="BB1872">
        <v>748</v>
      </c>
      <c r="BE1872" t="s">
        <v>4839</v>
      </c>
      <c r="BF1872" t="s">
        <v>4839</v>
      </c>
      <c r="BG1872" t="s">
        <v>31</v>
      </c>
      <c r="BK1872" t="s">
        <v>31</v>
      </c>
      <c r="BL1872" t="s">
        <v>31</v>
      </c>
      <c r="BM1872" s="2">
        <v>42005</v>
      </c>
    </row>
    <row r="1873" spans="1:65">
      <c r="A1873">
        <v>108259</v>
      </c>
      <c r="B1873">
        <v>56551</v>
      </c>
      <c r="C1873" t="s">
        <v>4788</v>
      </c>
      <c r="D1873">
        <v>6776</v>
      </c>
      <c r="E1873" t="s">
        <v>4788</v>
      </c>
      <c r="F1873" t="s">
        <v>7854</v>
      </c>
      <c r="G1873">
        <v>11</v>
      </c>
      <c r="H1873" t="s">
        <v>8731</v>
      </c>
      <c r="I1873" t="s">
        <v>8732</v>
      </c>
      <c r="J1873" t="s">
        <v>6883</v>
      </c>
      <c r="K1873" t="s">
        <v>190</v>
      </c>
      <c r="M1873">
        <v>2283400</v>
      </c>
      <c r="N1873">
        <v>1.1000000000000001</v>
      </c>
      <c r="O1873">
        <v>2511.7399999999998</v>
      </c>
      <c r="Q1873" t="s">
        <v>4790</v>
      </c>
      <c r="R1873" s="2">
        <v>44927</v>
      </c>
      <c r="S1873">
        <v>5510</v>
      </c>
      <c r="T1873" s="2">
        <v>44562</v>
      </c>
      <c r="U1873" t="s">
        <v>6990</v>
      </c>
      <c r="V1873" t="s">
        <v>6991</v>
      </c>
      <c r="W1873">
        <v>0</v>
      </c>
      <c r="Y1873">
        <v>204</v>
      </c>
      <c r="Z1873" s="2">
        <v>42736</v>
      </c>
      <c r="AE1873" t="s">
        <v>8732</v>
      </c>
      <c r="AF1873" t="s">
        <v>20</v>
      </c>
      <c r="AG1873" t="s">
        <v>21</v>
      </c>
      <c r="AH1873">
        <v>5020</v>
      </c>
      <c r="AI1873">
        <v>1</v>
      </c>
      <c r="AJ1873">
        <v>5540</v>
      </c>
      <c r="AO1873" t="s">
        <v>8733</v>
      </c>
      <c r="AS1873" t="s">
        <v>26</v>
      </c>
      <c r="AU1873">
        <v>5020</v>
      </c>
      <c r="AV1873">
        <v>5020</v>
      </c>
      <c r="AW1873">
        <v>5020</v>
      </c>
      <c r="AX1873">
        <v>1</v>
      </c>
      <c r="AY1873">
        <v>1</v>
      </c>
      <c r="AZ1873">
        <v>400</v>
      </c>
      <c r="BB1873">
        <v>748</v>
      </c>
      <c r="BE1873" t="s">
        <v>4793</v>
      </c>
      <c r="BF1873" t="s">
        <v>4793</v>
      </c>
      <c r="BG1873" t="s">
        <v>31</v>
      </c>
      <c r="BK1873" t="s">
        <v>31</v>
      </c>
      <c r="BL1873" t="s">
        <v>31</v>
      </c>
      <c r="BM1873" s="2">
        <v>42736</v>
      </c>
    </row>
    <row r="1874" spans="1:65">
      <c r="A1874">
        <v>110342</v>
      </c>
      <c r="B1874">
        <v>56551</v>
      </c>
      <c r="C1874" t="s">
        <v>4788</v>
      </c>
      <c r="D1874">
        <v>6776</v>
      </c>
      <c r="E1874" t="s">
        <v>4788</v>
      </c>
      <c r="F1874" t="s">
        <v>8734</v>
      </c>
      <c r="G1874">
        <v>1</v>
      </c>
      <c r="I1874" t="s">
        <v>8735</v>
      </c>
      <c r="J1874" t="s">
        <v>6883</v>
      </c>
      <c r="K1874" t="s">
        <v>305</v>
      </c>
      <c r="M1874">
        <v>466400</v>
      </c>
      <c r="N1874">
        <v>1.1000000000000001</v>
      </c>
      <c r="O1874">
        <v>513.04</v>
      </c>
      <c r="Q1874" t="s">
        <v>4795</v>
      </c>
      <c r="R1874" s="2">
        <v>44927</v>
      </c>
      <c r="S1874">
        <v>5510</v>
      </c>
      <c r="T1874" s="2">
        <v>44562</v>
      </c>
      <c r="U1874" t="s">
        <v>6990</v>
      </c>
      <c r="V1874" t="s">
        <v>6991</v>
      </c>
      <c r="W1874">
        <v>0</v>
      </c>
      <c r="Y1874">
        <v>204</v>
      </c>
      <c r="Z1874" s="2">
        <v>43585</v>
      </c>
      <c r="AE1874" t="s">
        <v>8735</v>
      </c>
      <c r="AF1874" t="s">
        <v>20</v>
      </c>
      <c r="AG1874" t="s">
        <v>21</v>
      </c>
      <c r="AH1874">
        <v>5021</v>
      </c>
      <c r="AI1874">
        <v>1</v>
      </c>
      <c r="AJ1874">
        <v>5540</v>
      </c>
      <c r="AO1874" t="s">
        <v>8734</v>
      </c>
      <c r="AS1874" t="s">
        <v>26</v>
      </c>
      <c r="AU1874">
        <v>5021</v>
      </c>
      <c r="AV1874">
        <v>5021</v>
      </c>
      <c r="AW1874">
        <v>5021</v>
      </c>
      <c r="AX1874">
        <v>1</v>
      </c>
      <c r="AY1874">
        <v>1</v>
      </c>
      <c r="AZ1874">
        <v>400</v>
      </c>
      <c r="BB1874">
        <v>748</v>
      </c>
      <c r="BG1874" t="s">
        <v>31</v>
      </c>
      <c r="BK1874" t="s">
        <v>31</v>
      </c>
      <c r="BL1874" t="s">
        <v>31</v>
      </c>
      <c r="BM1874" s="2">
        <v>43585</v>
      </c>
    </row>
    <row r="1875" spans="1:65">
      <c r="A1875">
        <v>112832</v>
      </c>
      <c r="B1875">
        <v>56551</v>
      </c>
      <c r="C1875" t="s">
        <v>4788</v>
      </c>
      <c r="D1875">
        <v>6776</v>
      </c>
      <c r="E1875" t="s">
        <v>4788</v>
      </c>
      <c r="F1875" t="s">
        <v>4800</v>
      </c>
      <c r="G1875">
        <v>0</v>
      </c>
      <c r="J1875" t="s">
        <v>6883</v>
      </c>
      <c r="K1875" t="s">
        <v>190</v>
      </c>
      <c r="M1875">
        <v>326736179</v>
      </c>
      <c r="N1875">
        <v>1.1000000000000001</v>
      </c>
      <c r="O1875">
        <v>359409.8</v>
      </c>
      <c r="Q1875" t="s">
        <v>4799</v>
      </c>
      <c r="R1875" s="2">
        <v>44927</v>
      </c>
      <c r="S1875">
        <v>5510</v>
      </c>
      <c r="U1875" t="s">
        <v>6921</v>
      </c>
      <c r="V1875" t="s">
        <v>6885</v>
      </c>
      <c r="W1875">
        <v>0</v>
      </c>
      <c r="Y1875">
        <v>204</v>
      </c>
      <c r="Z1875" s="2">
        <v>44562</v>
      </c>
      <c r="AF1875" t="s">
        <v>20</v>
      </c>
      <c r="AG1875" t="s">
        <v>21</v>
      </c>
      <c r="AH1875">
        <v>5022</v>
      </c>
      <c r="AI1875">
        <v>1</v>
      </c>
      <c r="AJ1875">
        <v>5540</v>
      </c>
      <c r="AO1875" t="s">
        <v>8736</v>
      </c>
      <c r="AU1875">
        <v>5022</v>
      </c>
      <c r="AV1875">
        <v>5022</v>
      </c>
      <c r="AW1875">
        <v>5022</v>
      </c>
      <c r="AX1875">
        <v>1</v>
      </c>
      <c r="AY1875">
        <v>1</v>
      </c>
      <c r="AZ1875">
        <v>400</v>
      </c>
      <c r="BB1875">
        <v>748</v>
      </c>
      <c r="BE1875" t="s">
        <v>4801</v>
      </c>
      <c r="BF1875" t="s">
        <v>4801</v>
      </c>
      <c r="BG1875" t="s">
        <v>32</v>
      </c>
      <c r="BH1875" t="s">
        <v>34</v>
      </c>
      <c r="BK1875" t="s">
        <v>31</v>
      </c>
      <c r="BL1875" t="s">
        <v>31</v>
      </c>
      <c r="BM1875" s="2">
        <v>44562</v>
      </c>
    </row>
    <row r="1876" spans="1:65">
      <c r="A1876">
        <v>112833</v>
      </c>
      <c r="B1876">
        <v>56551</v>
      </c>
      <c r="C1876" t="s">
        <v>4788</v>
      </c>
      <c r="D1876">
        <v>6776</v>
      </c>
      <c r="E1876" t="s">
        <v>4788</v>
      </c>
      <c r="F1876" t="s">
        <v>4804</v>
      </c>
      <c r="G1876">
        <v>0</v>
      </c>
      <c r="I1876" t="s">
        <v>7891</v>
      </c>
      <c r="J1876" t="s">
        <v>6883</v>
      </c>
      <c r="K1876" t="s">
        <v>4805</v>
      </c>
      <c r="M1876">
        <v>27977250</v>
      </c>
      <c r="N1876">
        <v>1.1000000000000001</v>
      </c>
      <c r="O1876">
        <v>30774.98</v>
      </c>
      <c r="Q1876" t="s">
        <v>4803</v>
      </c>
      <c r="R1876" s="2">
        <v>44927</v>
      </c>
      <c r="S1876">
        <v>5510</v>
      </c>
      <c r="U1876" t="s">
        <v>6921</v>
      </c>
      <c r="V1876" t="s">
        <v>6885</v>
      </c>
      <c r="W1876">
        <v>0</v>
      </c>
      <c r="Y1876">
        <v>204</v>
      </c>
      <c r="Z1876" s="2">
        <v>44562</v>
      </c>
      <c r="AF1876" t="s">
        <v>20</v>
      </c>
      <c r="AG1876" t="s">
        <v>21</v>
      </c>
      <c r="AH1876">
        <v>5023</v>
      </c>
      <c r="AI1876">
        <v>1</v>
      </c>
      <c r="AJ1876">
        <v>5540</v>
      </c>
      <c r="AO1876" t="s">
        <v>4803</v>
      </c>
      <c r="AS1876" t="s">
        <v>26</v>
      </c>
      <c r="AU1876">
        <v>5023</v>
      </c>
      <c r="AV1876">
        <v>5023</v>
      </c>
      <c r="AW1876">
        <v>5023</v>
      </c>
      <c r="AX1876">
        <v>1</v>
      </c>
      <c r="AY1876">
        <v>1</v>
      </c>
      <c r="AZ1876">
        <v>400</v>
      </c>
      <c r="BB1876">
        <v>748</v>
      </c>
      <c r="BK1876" t="s">
        <v>31</v>
      </c>
      <c r="BL1876" t="s">
        <v>31</v>
      </c>
      <c r="BM1876" s="2">
        <v>44562</v>
      </c>
    </row>
    <row r="1877" spans="1:65">
      <c r="A1877">
        <v>112833</v>
      </c>
      <c r="B1877">
        <v>56551</v>
      </c>
      <c r="C1877" t="s">
        <v>4788</v>
      </c>
      <c r="D1877">
        <v>6776</v>
      </c>
      <c r="E1877" t="s">
        <v>4788</v>
      </c>
      <c r="F1877" t="s">
        <v>4806</v>
      </c>
      <c r="G1877">
        <v>0</v>
      </c>
      <c r="I1877" t="s">
        <v>8737</v>
      </c>
      <c r="J1877" t="s">
        <v>6883</v>
      </c>
      <c r="K1877" t="s">
        <v>4805</v>
      </c>
      <c r="M1877">
        <v>13988600</v>
      </c>
      <c r="N1877">
        <v>1.1000000000000001</v>
      </c>
      <c r="O1877">
        <v>15387.46</v>
      </c>
      <c r="Q1877" t="s">
        <v>4803</v>
      </c>
      <c r="R1877" s="2">
        <v>44927</v>
      </c>
      <c r="S1877">
        <v>5510</v>
      </c>
      <c r="U1877" t="s">
        <v>6921</v>
      </c>
      <c r="V1877" t="s">
        <v>6885</v>
      </c>
      <c r="W1877">
        <v>0</v>
      </c>
      <c r="Y1877">
        <v>204</v>
      </c>
      <c r="Z1877" s="2">
        <v>44562</v>
      </c>
      <c r="AF1877" t="s">
        <v>20</v>
      </c>
      <c r="AG1877" t="s">
        <v>21</v>
      </c>
      <c r="AH1877">
        <v>5023</v>
      </c>
      <c r="AI1877">
        <v>1</v>
      </c>
      <c r="AJ1877">
        <v>5540</v>
      </c>
      <c r="AO1877" t="s">
        <v>4803</v>
      </c>
      <c r="AS1877" t="s">
        <v>26</v>
      </c>
      <c r="AU1877">
        <v>5023</v>
      </c>
      <c r="AV1877">
        <v>5023</v>
      </c>
      <c r="AW1877">
        <v>5023</v>
      </c>
      <c r="AX1877">
        <v>2</v>
      </c>
      <c r="AY1877">
        <v>2</v>
      </c>
      <c r="AZ1877">
        <v>400</v>
      </c>
      <c r="BB1877">
        <v>748</v>
      </c>
      <c r="BK1877" t="s">
        <v>31</v>
      </c>
      <c r="BL1877" t="s">
        <v>31</v>
      </c>
      <c r="BM1877" s="2">
        <v>44562</v>
      </c>
    </row>
    <row r="1878" spans="1:65">
      <c r="A1878">
        <v>112833</v>
      </c>
      <c r="B1878">
        <v>56551</v>
      </c>
      <c r="C1878" t="s">
        <v>4788</v>
      </c>
      <c r="D1878">
        <v>6776</v>
      </c>
      <c r="E1878" t="s">
        <v>4788</v>
      </c>
      <c r="F1878" t="s">
        <v>4808</v>
      </c>
      <c r="G1878">
        <v>0</v>
      </c>
      <c r="I1878" t="s">
        <v>8720</v>
      </c>
      <c r="J1878" t="s">
        <v>6883</v>
      </c>
      <c r="K1878" t="s">
        <v>4805</v>
      </c>
      <c r="M1878">
        <v>38468600</v>
      </c>
      <c r="N1878">
        <v>1.1000000000000001</v>
      </c>
      <c r="O1878">
        <v>42315.46</v>
      </c>
      <c r="Q1878" t="s">
        <v>4803</v>
      </c>
      <c r="R1878" s="2">
        <v>44927</v>
      </c>
      <c r="S1878">
        <v>5510</v>
      </c>
      <c r="U1878" t="s">
        <v>6921</v>
      </c>
      <c r="V1878" t="s">
        <v>6885</v>
      </c>
      <c r="W1878">
        <v>0</v>
      </c>
      <c r="Y1878">
        <v>204</v>
      </c>
      <c r="Z1878" s="2">
        <v>44562</v>
      </c>
      <c r="AF1878" t="s">
        <v>20</v>
      </c>
      <c r="AG1878" t="s">
        <v>21</v>
      </c>
      <c r="AH1878">
        <v>5023</v>
      </c>
      <c r="AI1878">
        <v>1</v>
      </c>
      <c r="AJ1878">
        <v>5540</v>
      </c>
      <c r="AO1878" t="s">
        <v>4803</v>
      </c>
      <c r="AS1878" t="s">
        <v>26</v>
      </c>
      <c r="AU1878">
        <v>5023</v>
      </c>
      <c r="AV1878">
        <v>5023</v>
      </c>
      <c r="AW1878">
        <v>5023</v>
      </c>
      <c r="AX1878">
        <v>3</v>
      </c>
      <c r="AY1878">
        <v>3</v>
      </c>
      <c r="AZ1878">
        <v>400</v>
      </c>
      <c r="BB1878">
        <v>748</v>
      </c>
      <c r="BK1878" t="s">
        <v>31</v>
      </c>
      <c r="BL1878" t="s">
        <v>31</v>
      </c>
      <c r="BM1878" s="2">
        <v>44562</v>
      </c>
    </row>
    <row r="1879" spans="1:65">
      <c r="A1879">
        <v>112833</v>
      </c>
      <c r="B1879">
        <v>56551</v>
      </c>
      <c r="C1879" t="s">
        <v>4788</v>
      </c>
      <c r="D1879">
        <v>6776</v>
      </c>
      <c r="E1879" t="s">
        <v>4788</v>
      </c>
      <c r="F1879" t="s">
        <v>4809</v>
      </c>
      <c r="G1879">
        <v>0</v>
      </c>
      <c r="I1879" t="s">
        <v>8738</v>
      </c>
      <c r="J1879" t="s">
        <v>6883</v>
      </c>
      <c r="K1879" t="s">
        <v>4805</v>
      </c>
      <c r="M1879">
        <v>32640000</v>
      </c>
      <c r="N1879">
        <v>1.1000000000000001</v>
      </c>
      <c r="O1879">
        <v>35904</v>
      </c>
      <c r="Q1879" t="s">
        <v>4803</v>
      </c>
      <c r="R1879" s="2">
        <v>44927</v>
      </c>
      <c r="S1879">
        <v>5510</v>
      </c>
      <c r="U1879" t="s">
        <v>6921</v>
      </c>
      <c r="V1879" t="s">
        <v>6885</v>
      </c>
      <c r="W1879">
        <v>0</v>
      </c>
      <c r="Y1879">
        <v>204</v>
      </c>
      <c r="Z1879" s="2">
        <v>44562</v>
      </c>
      <c r="AF1879" t="s">
        <v>20</v>
      </c>
      <c r="AG1879" t="s">
        <v>21</v>
      </c>
      <c r="AH1879">
        <v>5023</v>
      </c>
      <c r="AI1879">
        <v>1</v>
      </c>
      <c r="AJ1879">
        <v>5540</v>
      </c>
      <c r="AO1879" t="s">
        <v>4803</v>
      </c>
      <c r="AS1879" t="s">
        <v>26</v>
      </c>
      <c r="AU1879">
        <v>5023</v>
      </c>
      <c r="AV1879">
        <v>5023</v>
      </c>
      <c r="AW1879">
        <v>5023</v>
      </c>
      <c r="AX1879">
        <v>4</v>
      </c>
      <c r="AY1879">
        <v>4</v>
      </c>
      <c r="AZ1879">
        <v>400</v>
      </c>
      <c r="BB1879">
        <v>748</v>
      </c>
      <c r="BK1879" t="s">
        <v>31</v>
      </c>
      <c r="BL1879" t="s">
        <v>31</v>
      </c>
      <c r="BM1879" s="2">
        <v>44562</v>
      </c>
    </row>
    <row r="1880" spans="1:65">
      <c r="A1880">
        <v>112833</v>
      </c>
      <c r="B1880">
        <v>56551</v>
      </c>
      <c r="C1880" t="s">
        <v>4788</v>
      </c>
      <c r="D1880">
        <v>6776</v>
      </c>
      <c r="E1880" t="s">
        <v>4788</v>
      </c>
      <c r="F1880" t="s">
        <v>4811</v>
      </c>
      <c r="G1880">
        <v>0</v>
      </c>
      <c r="I1880" t="s">
        <v>8739</v>
      </c>
      <c r="J1880" t="s">
        <v>6883</v>
      </c>
      <c r="K1880" t="s">
        <v>4805</v>
      </c>
      <c r="M1880">
        <v>41965750</v>
      </c>
      <c r="N1880">
        <v>1.1000000000000001</v>
      </c>
      <c r="O1880">
        <v>46162.33</v>
      </c>
      <c r="Q1880" t="s">
        <v>4803</v>
      </c>
      <c r="R1880" s="2">
        <v>44927</v>
      </c>
      <c r="S1880">
        <v>5510</v>
      </c>
      <c r="U1880" t="s">
        <v>6921</v>
      </c>
      <c r="V1880" t="s">
        <v>6885</v>
      </c>
      <c r="W1880">
        <v>0</v>
      </c>
      <c r="Y1880">
        <v>204</v>
      </c>
      <c r="Z1880" s="2">
        <v>44562</v>
      </c>
      <c r="AF1880" t="s">
        <v>20</v>
      </c>
      <c r="AG1880" t="s">
        <v>21</v>
      </c>
      <c r="AH1880">
        <v>5023</v>
      </c>
      <c r="AI1880">
        <v>1</v>
      </c>
      <c r="AJ1880">
        <v>5540</v>
      </c>
      <c r="AO1880" t="s">
        <v>4803</v>
      </c>
      <c r="AS1880" t="s">
        <v>26</v>
      </c>
      <c r="AU1880">
        <v>5023</v>
      </c>
      <c r="AV1880">
        <v>5023</v>
      </c>
      <c r="AW1880">
        <v>5023</v>
      </c>
      <c r="AX1880">
        <v>5</v>
      </c>
      <c r="AY1880">
        <v>5</v>
      </c>
      <c r="AZ1880">
        <v>400</v>
      </c>
      <c r="BB1880">
        <v>748</v>
      </c>
      <c r="BK1880" t="s">
        <v>31</v>
      </c>
      <c r="BL1880" t="s">
        <v>31</v>
      </c>
      <c r="BM1880" s="2">
        <v>44562</v>
      </c>
    </row>
    <row r="1881" spans="1:65">
      <c r="A1881">
        <v>112833</v>
      </c>
      <c r="B1881">
        <v>56551</v>
      </c>
      <c r="C1881" t="s">
        <v>4788</v>
      </c>
      <c r="D1881">
        <v>6776</v>
      </c>
      <c r="E1881" t="s">
        <v>4788</v>
      </c>
      <c r="F1881" t="s">
        <v>4813</v>
      </c>
      <c r="G1881">
        <v>0</v>
      </c>
      <c r="I1881" t="s">
        <v>8740</v>
      </c>
      <c r="J1881" t="s">
        <v>6883</v>
      </c>
      <c r="K1881" t="s">
        <v>4805</v>
      </c>
      <c r="M1881">
        <v>25645750</v>
      </c>
      <c r="N1881">
        <v>1.1000000000000001</v>
      </c>
      <c r="O1881">
        <v>28210.33</v>
      </c>
      <c r="Q1881" t="s">
        <v>4803</v>
      </c>
      <c r="R1881" s="2">
        <v>44927</v>
      </c>
      <c r="S1881">
        <v>5510</v>
      </c>
      <c r="U1881" t="s">
        <v>6921</v>
      </c>
      <c r="V1881" t="s">
        <v>6885</v>
      </c>
      <c r="W1881">
        <v>0</v>
      </c>
      <c r="Y1881">
        <v>204</v>
      </c>
      <c r="Z1881" s="2">
        <v>44562</v>
      </c>
      <c r="AF1881" t="s">
        <v>20</v>
      </c>
      <c r="AG1881" t="s">
        <v>21</v>
      </c>
      <c r="AH1881">
        <v>5023</v>
      </c>
      <c r="AI1881">
        <v>1</v>
      </c>
      <c r="AJ1881">
        <v>5540</v>
      </c>
      <c r="AO1881" t="s">
        <v>4803</v>
      </c>
      <c r="AS1881" t="s">
        <v>26</v>
      </c>
      <c r="AU1881">
        <v>5023</v>
      </c>
      <c r="AV1881">
        <v>5023</v>
      </c>
      <c r="AW1881">
        <v>5023</v>
      </c>
      <c r="AX1881">
        <v>6</v>
      </c>
      <c r="AY1881">
        <v>6</v>
      </c>
      <c r="AZ1881">
        <v>400</v>
      </c>
      <c r="BB1881">
        <v>748</v>
      </c>
      <c r="BK1881" t="s">
        <v>31</v>
      </c>
      <c r="BL1881" t="s">
        <v>31</v>
      </c>
      <c r="BM1881" s="2">
        <v>44562</v>
      </c>
    </row>
    <row r="1882" spans="1:65">
      <c r="A1882">
        <v>112833</v>
      </c>
      <c r="B1882">
        <v>56551</v>
      </c>
      <c r="C1882" t="s">
        <v>4788</v>
      </c>
      <c r="D1882">
        <v>6776</v>
      </c>
      <c r="E1882" t="s">
        <v>4788</v>
      </c>
      <c r="F1882" t="s">
        <v>4815</v>
      </c>
      <c r="G1882">
        <v>0</v>
      </c>
      <c r="I1882" t="s">
        <v>8741</v>
      </c>
      <c r="J1882" t="s">
        <v>6883</v>
      </c>
      <c r="K1882" t="s">
        <v>4805</v>
      </c>
      <c r="M1882">
        <v>30000100</v>
      </c>
      <c r="N1882">
        <v>1.1000000000000001</v>
      </c>
      <c r="O1882">
        <v>33000.11</v>
      </c>
      <c r="Q1882" t="s">
        <v>4803</v>
      </c>
      <c r="R1882" s="2">
        <v>44927</v>
      </c>
      <c r="S1882">
        <v>5510</v>
      </c>
      <c r="U1882" t="s">
        <v>6921</v>
      </c>
      <c r="V1882" t="s">
        <v>6885</v>
      </c>
      <c r="W1882">
        <v>0</v>
      </c>
      <c r="Y1882">
        <v>204</v>
      </c>
      <c r="Z1882" s="2">
        <v>44562</v>
      </c>
      <c r="AF1882" t="s">
        <v>20</v>
      </c>
      <c r="AG1882" t="s">
        <v>21</v>
      </c>
      <c r="AH1882">
        <v>5023</v>
      </c>
      <c r="AI1882">
        <v>1</v>
      </c>
      <c r="AJ1882">
        <v>5540</v>
      </c>
      <c r="AO1882" t="s">
        <v>4803</v>
      </c>
      <c r="AS1882" t="s">
        <v>26</v>
      </c>
      <c r="AU1882">
        <v>5023</v>
      </c>
      <c r="AV1882">
        <v>5023</v>
      </c>
      <c r="AW1882">
        <v>5023</v>
      </c>
      <c r="AX1882">
        <v>7</v>
      </c>
      <c r="AY1882">
        <v>7</v>
      </c>
      <c r="AZ1882">
        <v>400</v>
      </c>
      <c r="BB1882">
        <v>748</v>
      </c>
      <c r="BK1882" t="s">
        <v>31</v>
      </c>
      <c r="BL1882" t="s">
        <v>31</v>
      </c>
      <c r="BM1882" s="2">
        <v>44562</v>
      </c>
    </row>
    <row r="1883" spans="1:65">
      <c r="A1883">
        <v>112833</v>
      </c>
      <c r="B1883">
        <v>56551</v>
      </c>
      <c r="C1883" t="s">
        <v>4788</v>
      </c>
      <c r="D1883">
        <v>6776</v>
      </c>
      <c r="E1883" t="s">
        <v>4788</v>
      </c>
      <c r="F1883" t="s">
        <v>4817</v>
      </c>
      <c r="G1883">
        <v>0</v>
      </c>
      <c r="I1883" t="s">
        <v>7892</v>
      </c>
      <c r="J1883" t="s">
        <v>6883</v>
      </c>
      <c r="K1883" t="s">
        <v>4805</v>
      </c>
      <c r="M1883">
        <v>2331500</v>
      </c>
      <c r="N1883">
        <v>1.1000000000000001</v>
      </c>
      <c r="O1883">
        <v>2564.65</v>
      </c>
      <c r="Q1883" t="s">
        <v>4803</v>
      </c>
      <c r="R1883" s="2">
        <v>44927</v>
      </c>
      <c r="S1883">
        <v>5510</v>
      </c>
      <c r="U1883" t="s">
        <v>6921</v>
      </c>
      <c r="V1883" t="s">
        <v>6885</v>
      </c>
      <c r="W1883">
        <v>0</v>
      </c>
      <c r="Y1883">
        <v>204</v>
      </c>
      <c r="Z1883" s="2">
        <v>44562</v>
      </c>
      <c r="AF1883" t="s">
        <v>20</v>
      </c>
      <c r="AG1883" t="s">
        <v>21</v>
      </c>
      <c r="AH1883">
        <v>5023</v>
      </c>
      <c r="AI1883">
        <v>1</v>
      </c>
      <c r="AJ1883">
        <v>5540</v>
      </c>
      <c r="AO1883" t="s">
        <v>4803</v>
      </c>
      <c r="AU1883">
        <v>5023</v>
      </c>
      <c r="AV1883">
        <v>5023</v>
      </c>
      <c r="AW1883">
        <v>5023</v>
      </c>
      <c r="AX1883">
        <v>8</v>
      </c>
      <c r="AY1883">
        <v>8</v>
      </c>
      <c r="AZ1883">
        <v>400</v>
      </c>
      <c r="BB1883">
        <v>748</v>
      </c>
      <c r="BK1883" t="s">
        <v>31</v>
      </c>
      <c r="BL1883" t="s">
        <v>31</v>
      </c>
      <c r="BM1883" s="2">
        <v>44562</v>
      </c>
    </row>
    <row r="1884" spans="1:65">
      <c r="A1884">
        <v>112833</v>
      </c>
      <c r="B1884">
        <v>56551</v>
      </c>
      <c r="C1884" t="s">
        <v>4788</v>
      </c>
      <c r="D1884">
        <v>6776</v>
      </c>
      <c r="E1884" t="s">
        <v>4788</v>
      </c>
      <c r="F1884" t="s">
        <v>4818</v>
      </c>
      <c r="G1884">
        <v>0</v>
      </c>
      <c r="I1884" t="s">
        <v>8742</v>
      </c>
      <c r="J1884" t="s">
        <v>6883</v>
      </c>
      <c r="K1884" t="s">
        <v>4805</v>
      </c>
      <c r="M1884">
        <v>3497250</v>
      </c>
      <c r="N1884">
        <v>1.1000000000000001</v>
      </c>
      <c r="O1884">
        <v>3846.98</v>
      </c>
      <c r="Q1884" t="s">
        <v>4803</v>
      </c>
      <c r="R1884" s="2">
        <v>44927</v>
      </c>
      <c r="S1884">
        <v>5510</v>
      </c>
      <c r="U1884" t="s">
        <v>6921</v>
      </c>
      <c r="V1884" t="s">
        <v>6885</v>
      </c>
      <c r="W1884">
        <v>0</v>
      </c>
      <c r="Y1884">
        <v>204</v>
      </c>
      <c r="Z1884" s="2">
        <v>44562</v>
      </c>
      <c r="AF1884" t="s">
        <v>20</v>
      </c>
      <c r="AG1884" t="s">
        <v>21</v>
      </c>
      <c r="AH1884">
        <v>5023</v>
      </c>
      <c r="AI1884">
        <v>1</v>
      </c>
      <c r="AJ1884">
        <v>5540</v>
      </c>
      <c r="AO1884" t="s">
        <v>4803</v>
      </c>
      <c r="AS1884" t="s">
        <v>26</v>
      </c>
      <c r="AU1884">
        <v>5023</v>
      </c>
      <c r="AV1884">
        <v>5023</v>
      </c>
      <c r="AW1884">
        <v>5023</v>
      </c>
      <c r="AX1884">
        <v>9</v>
      </c>
      <c r="AY1884">
        <v>9</v>
      </c>
      <c r="AZ1884">
        <v>400</v>
      </c>
      <c r="BB1884">
        <v>748</v>
      </c>
      <c r="BK1884" t="s">
        <v>31</v>
      </c>
      <c r="BL1884" t="s">
        <v>31</v>
      </c>
      <c r="BM1884" s="2">
        <v>44562</v>
      </c>
    </row>
    <row r="1885" spans="1:65">
      <c r="A1885" t="s">
        <v>4820</v>
      </c>
      <c r="B1885">
        <v>56551</v>
      </c>
      <c r="C1885" t="s">
        <v>4788</v>
      </c>
      <c r="D1885">
        <v>6776</v>
      </c>
      <c r="E1885" t="s">
        <v>4788</v>
      </c>
      <c r="F1885" t="s">
        <v>4822</v>
      </c>
      <c r="G1885">
        <v>0</v>
      </c>
      <c r="I1885" t="s">
        <v>7372</v>
      </c>
      <c r="J1885" t="s">
        <v>6883</v>
      </c>
      <c r="K1885" t="s">
        <v>4805</v>
      </c>
      <c r="M1885">
        <v>50000000</v>
      </c>
      <c r="N1885">
        <v>1.1000000000000001</v>
      </c>
      <c r="O1885">
        <v>55000</v>
      </c>
      <c r="Q1885" t="s">
        <v>4821</v>
      </c>
      <c r="R1885" s="2">
        <v>44927</v>
      </c>
      <c r="S1885">
        <v>5510</v>
      </c>
      <c r="U1885" t="s">
        <v>6921</v>
      </c>
      <c r="V1885" t="s">
        <v>6885</v>
      </c>
      <c r="W1885">
        <v>0</v>
      </c>
      <c r="Y1885">
        <v>0</v>
      </c>
      <c r="Z1885" s="2">
        <v>44562</v>
      </c>
      <c r="AE1885" t="s">
        <v>7372</v>
      </c>
      <c r="AF1885" t="s">
        <v>20</v>
      </c>
      <c r="AG1885" t="s">
        <v>21</v>
      </c>
      <c r="AH1885">
        <v>5024</v>
      </c>
      <c r="AI1885">
        <v>1</v>
      </c>
      <c r="AJ1885">
        <v>5540</v>
      </c>
      <c r="AO1885" t="s">
        <v>472</v>
      </c>
      <c r="AS1885" t="s">
        <v>26</v>
      </c>
      <c r="AU1885">
        <v>5024</v>
      </c>
      <c r="AV1885">
        <v>5024</v>
      </c>
      <c r="AW1885">
        <v>5024</v>
      </c>
      <c r="AX1885">
        <v>1</v>
      </c>
      <c r="AY1885">
        <v>1</v>
      </c>
      <c r="AZ1885">
        <v>400</v>
      </c>
      <c r="BB1885">
        <v>748</v>
      </c>
      <c r="BC1885">
        <v>379</v>
      </c>
      <c r="BK1885" t="s">
        <v>31</v>
      </c>
      <c r="BL1885" t="s">
        <v>31</v>
      </c>
      <c r="BM1885" s="2">
        <v>44562</v>
      </c>
    </row>
    <row r="1886" spans="1:65">
      <c r="A1886" t="s">
        <v>4823</v>
      </c>
      <c r="B1886">
        <v>10000</v>
      </c>
      <c r="C1886" t="s">
        <v>4788</v>
      </c>
      <c r="D1886">
        <v>6776</v>
      </c>
      <c r="E1886" t="s">
        <v>4788</v>
      </c>
      <c r="F1886" t="s">
        <v>4822</v>
      </c>
      <c r="G1886">
        <v>0</v>
      </c>
      <c r="I1886" t="s">
        <v>7372</v>
      </c>
      <c r="J1886" t="s">
        <v>6883</v>
      </c>
      <c r="K1886" t="s">
        <v>4805</v>
      </c>
      <c r="M1886">
        <v>10617150</v>
      </c>
      <c r="N1886">
        <v>0</v>
      </c>
      <c r="O1886">
        <v>2123.4299999999998</v>
      </c>
      <c r="Q1886" t="s">
        <v>4824</v>
      </c>
      <c r="R1886" s="2">
        <v>44927</v>
      </c>
      <c r="S1886">
        <v>5500</v>
      </c>
      <c r="U1886" t="s">
        <v>6921</v>
      </c>
      <c r="V1886" t="s">
        <v>6885</v>
      </c>
      <c r="W1886">
        <v>0</v>
      </c>
      <c r="Y1886">
        <v>204</v>
      </c>
      <c r="Z1886" s="2">
        <v>44562</v>
      </c>
      <c r="AE1886" t="s">
        <v>7372</v>
      </c>
      <c r="AF1886" t="s">
        <v>179</v>
      </c>
      <c r="AG1886" t="s">
        <v>180</v>
      </c>
      <c r="AH1886">
        <v>5025</v>
      </c>
      <c r="AJ1886">
        <v>5540</v>
      </c>
      <c r="AO1886" t="s">
        <v>8743</v>
      </c>
      <c r="AS1886" t="s">
        <v>26</v>
      </c>
      <c r="AU1886">
        <v>5025</v>
      </c>
      <c r="AV1886">
        <v>5025</v>
      </c>
      <c r="AW1886">
        <v>5025</v>
      </c>
      <c r="AX1886">
        <v>1</v>
      </c>
      <c r="AY1886">
        <v>1</v>
      </c>
      <c r="AZ1886">
        <v>400</v>
      </c>
      <c r="BA1886">
        <v>379</v>
      </c>
      <c r="BE1886" t="s">
        <v>4825</v>
      </c>
      <c r="BF1886" t="s">
        <v>4825</v>
      </c>
      <c r="BK1886" t="s">
        <v>31</v>
      </c>
      <c r="BL1886" t="s">
        <v>31</v>
      </c>
      <c r="BM1886" s="2">
        <v>44562</v>
      </c>
    </row>
    <row r="1887" spans="1:65">
      <c r="A1887">
        <v>22285</v>
      </c>
      <c r="B1887">
        <v>56551</v>
      </c>
      <c r="C1887" t="s">
        <v>4674</v>
      </c>
      <c r="D1887">
        <v>6778</v>
      </c>
      <c r="E1887" t="s">
        <v>4674</v>
      </c>
      <c r="F1887" t="s">
        <v>8744</v>
      </c>
      <c r="G1887">
        <v>49</v>
      </c>
      <c r="I1887" t="s">
        <v>7372</v>
      </c>
      <c r="J1887" t="s">
        <v>6883</v>
      </c>
      <c r="K1887" t="s">
        <v>1601</v>
      </c>
      <c r="L1887" t="s">
        <v>1668</v>
      </c>
      <c r="M1887">
        <v>3038400</v>
      </c>
      <c r="N1887">
        <v>1.1000000000000001</v>
      </c>
      <c r="O1887">
        <v>3342.24</v>
      </c>
      <c r="Q1887" t="s">
        <v>4843</v>
      </c>
      <c r="R1887" s="2">
        <v>44927</v>
      </c>
      <c r="S1887">
        <v>5510</v>
      </c>
      <c r="T1887" s="2">
        <v>44562</v>
      </c>
      <c r="U1887" t="s">
        <v>6990</v>
      </c>
      <c r="V1887" t="s">
        <v>6991</v>
      </c>
      <c r="W1887">
        <v>0</v>
      </c>
      <c r="Y1887">
        <v>204</v>
      </c>
      <c r="Z1887" s="2">
        <v>42005</v>
      </c>
      <c r="AD1887" t="s">
        <v>4846</v>
      </c>
      <c r="AE1887" t="s">
        <v>7372</v>
      </c>
      <c r="AF1887" t="s">
        <v>20</v>
      </c>
      <c r="AG1887" t="s">
        <v>21</v>
      </c>
      <c r="AH1887">
        <v>5001</v>
      </c>
      <c r="AI1887">
        <v>1</v>
      </c>
      <c r="AJ1887">
        <v>5540</v>
      </c>
      <c r="AO1887" t="s">
        <v>8744</v>
      </c>
      <c r="AS1887" t="s">
        <v>26</v>
      </c>
      <c r="AU1887">
        <v>5001</v>
      </c>
      <c r="AV1887">
        <v>5001</v>
      </c>
      <c r="AW1887">
        <v>5001</v>
      </c>
      <c r="AX1887">
        <v>1</v>
      </c>
      <c r="AY1887">
        <v>1</v>
      </c>
      <c r="AZ1887">
        <v>400</v>
      </c>
      <c r="BB1887">
        <v>748</v>
      </c>
      <c r="BE1887" t="s">
        <v>4845</v>
      </c>
      <c r="BF1887" t="s">
        <v>4845</v>
      </c>
      <c r="BG1887" t="s">
        <v>31</v>
      </c>
      <c r="BK1887" t="s">
        <v>31</v>
      </c>
      <c r="BL1887" t="s">
        <v>31</v>
      </c>
      <c r="BM1887" s="2">
        <v>42005</v>
      </c>
    </row>
    <row r="1888" spans="1:65">
      <c r="A1888">
        <v>107867</v>
      </c>
      <c r="B1888">
        <v>56551</v>
      </c>
      <c r="C1888" t="s">
        <v>4674</v>
      </c>
      <c r="D1888">
        <v>6778</v>
      </c>
      <c r="E1888" t="s">
        <v>4674</v>
      </c>
      <c r="F1888" t="s">
        <v>8745</v>
      </c>
      <c r="G1888">
        <v>1</v>
      </c>
      <c r="I1888" t="s">
        <v>8746</v>
      </c>
      <c r="J1888" t="s">
        <v>6883</v>
      </c>
      <c r="K1888" t="s">
        <v>1601</v>
      </c>
      <c r="M1888">
        <v>9951700</v>
      </c>
      <c r="N1888">
        <v>1.1000000000000001</v>
      </c>
      <c r="O1888">
        <v>10946.87</v>
      </c>
      <c r="Q1888" t="s">
        <v>4852</v>
      </c>
      <c r="R1888" s="2">
        <v>44927</v>
      </c>
      <c r="S1888">
        <v>5510</v>
      </c>
      <c r="T1888" s="2">
        <v>44562</v>
      </c>
      <c r="U1888" t="s">
        <v>6990</v>
      </c>
      <c r="V1888" t="s">
        <v>6991</v>
      </c>
      <c r="W1888">
        <v>0</v>
      </c>
      <c r="Y1888">
        <v>204</v>
      </c>
      <c r="Z1888" s="2">
        <v>42555</v>
      </c>
      <c r="AD1888" t="s">
        <v>4856</v>
      </c>
      <c r="AE1888" t="s">
        <v>8746</v>
      </c>
      <c r="AF1888" t="s">
        <v>20</v>
      </c>
      <c r="AG1888" t="s">
        <v>21</v>
      </c>
      <c r="AH1888">
        <v>5003</v>
      </c>
      <c r="AI1888">
        <v>1</v>
      </c>
      <c r="AJ1888">
        <v>5540</v>
      </c>
      <c r="AO1888" t="s">
        <v>8745</v>
      </c>
      <c r="AS1888" t="s">
        <v>26</v>
      </c>
      <c r="AU1888">
        <v>5003</v>
      </c>
      <c r="AV1888">
        <v>5003</v>
      </c>
      <c r="AW1888">
        <v>5003</v>
      </c>
      <c r="AX1888">
        <v>1</v>
      </c>
      <c r="AY1888">
        <v>1</v>
      </c>
      <c r="AZ1888">
        <v>400</v>
      </c>
      <c r="BB1888">
        <v>748</v>
      </c>
      <c r="BE1888" t="s">
        <v>4855</v>
      </c>
      <c r="BF1888" t="s">
        <v>4855</v>
      </c>
      <c r="BG1888" t="s">
        <v>31</v>
      </c>
      <c r="BK1888" t="s">
        <v>31</v>
      </c>
      <c r="BL1888" t="s">
        <v>31</v>
      </c>
      <c r="BM1888" s="2">
        <v>42555</v>
      </c>
    </row>
    <row r="1889" spans="1:65">
      <c r="A1889">
        <v>64473</v>
      </c>
      <c r="B1889">
        <v>56551</v>
      </c>
      <c r="C1889" t="s">
        <v>4674</v>
      </c>
      <c r="D1889">
        <v>6778</v>
      </c>
      <c r="E1889" t="s">
        <v>4674</v>
      </c>
      <c r="F1889" t="s">
        <v>7601</v>
      </c>
      <c r="G1889">
        <v>0</v>
      </c>
      <c r="H1889" t="s">
        <v>8747</v>
      </c>
      <c r="I1889" t="s">
        <v>7603</v>
      </c>
      <c r="J1889" t="s">
        <v>6883</v>
      </c>
      <c r="K1889" t="s">
        <v>1601</v>
      </c>
      <c r="M1889">
        <v>247500</v>
      </c>
      <c r="N1889">
        <v>1.1000000000000001</v>
      </c>
      <c r="O1889">
        <v>272.25</v>
      </c>
      <c r="Q1889" t="s">
        <v>4848</v>
      </c>
      <c r="R1889" s="2">
        <v>44927</v>
      </c>
      <c r="S1889">
        <v>5510</v>
      </c>
      <c r="T1889" s="2">
        <v>44562</v>
      </c>
      <c r="U1889" t="s">
        <v>6990</v>
      </c>
      <c r="V1889" t="s">
        <v>6991</v>
      </c>
      <c r="W1889">
        <v>0</v>
      </c>
      <c r="Y1889">
        <v>204</v>
      </c>
      <c r="Z1889" s="2">
        <v>42005</v>
      </c>
      <c r="AD1889" t="s">
        <v>4850</v>
      </c>
      <c r="AE1889" t="s">
        <v>7603</v>
      </c>
      <c r="AF1889" t="s">
        <v>20</v>
      </c>
      <c r="AG1889" t="s">
        <v>21</v>
      </c>
      <c r="AH1889">
        <v>5006</v>
      </c>
      <c r="AI1889">
        <v>1</v>
      </c>
      <c r="AJ1889">
        <v>5540</v>
      </c>
      <c r="AO1889" t="s">
        <v>8748</v>
      </c>
      <c r="AS1889" t="s">
        <v>26</v>
      </c>
      <c r="AU1889">
        <v>5006</v>
      </c>
      <c r="AV1889">
        <v>5006</v>
      </c>
      <c r="AW1889">
        <v>5006</v>
      </c>
      <c r="AX1889">
        <v>1</v>
      </c>
      <c r="AY1889">
        <v>1</v>
      </c>
      <c r="AZ1889">
        <v>400</v>
      </c>
      <c r="BB1889">
        <v>748</v>
      </c>
      <c r="BE1889" t="s">
        <v>4850</v>
      </c>
      <c r="BF1889" t="s">
        <v>4850</v>
      </c>
      <c r="BG1889" t="s">
        <v>31</v>
      </c>
      <c r="BK1889" t="s">
        <v>31</v>
      </c>
      <c r="BL1889" t="s">
        <v>31</v>
      </c>
      <c r="BM1889" s="2">
        <v>42005</v>
      </c>
    </row>
    <row r="1890" spans="1:65">
      <c r="A1890">
        <v>109857</v>
      </c>
      <c r="B1890">
        <v>56551</v>
      </c>
      <c r="C1890" t="s">
        <v>4674</v>
      </c>
      <c r="D1890">
        <v>6778</v>
      </c>
      <c r="E1890" t="s">
        <v>4674</v>
      </c>
      <c r="F1890" t="s">
        <v>4860</v>
      </c>
      <c r="G1890">
        <v>8</v>
      </c>
      <c r="H1890" t="s">
        <v>6895</v>
      </c>
      <c r="I1890" t="s">
        <v>7338</v>
      </c>
      <c r="J1890" t="s">
        <v>6883</v>
      </c>
      <c r="K1890" t="s">
        <v>1601</v>
      </c>
      <c r="M1890">
        <v>12000300</v>
      </c>
      <c r="N1890">
        <v>1.1000000000000001</v>
      </c>
      <c r="O1890">
        <v>13200.33</v>
      </c>
      <c r="Q1890" t="s">
        <v>4858</v>
      </c>
      <c r="R1890" s="2">
        <v>44927</v>
      </c>
      <c r="S1890">
        <v>5510</v>
      </c>
      <c r="T1890" s="2">
        <v>44562</v>
      </c>
      <c r="U1890" t="s">
        <v>6990</v>
      </c>
      <c r="V1890" t="s">
        <v>6991</v>
      </c>
      <c r="W1890">
        <v>0</v>
      </c>
      <c r="Y1890">
        <v>204</v>
      </c>
      <c r="Z1890" s="2">
        <v>43216</v>
      </c>
      <c r="AD1890" t="s">
        <v>4860</v>
      </c>
      <c r="AE1890" t="s">
        <v>7338</v>
      </c>
      <c r="AF1890" t="s">
        <v>20</v>
      </c>
      <c r="AG1890" t="s">
        <v>21</v>
      </c>
      <c r="AH1890">
        <v>5007</v>
      </c>
      <c r="AI1890">
        <v>1</v>
      </c>
      <c r="AJ1890">
        <v>5540</v>
      </c>
      <c r="AO1890" t="s">
        <v>4860</v>
      </c>
      <c r="AS1890" t="s">
        <v>26</v>
      </c>
      <c r="AU1890">
        <v>5007</v>
      </c>
      <c r="AV1890">
        <v>5007</v>
      </c>
      <c r="AW1890">
        <v>5007</v>
      </c>
      <c r="AX1890">
        <v>1</v>
      </c>
      <c r="AY1890">
        <v>1</v>
      </c>
      <c r="AZ1890">
        <v>400</v>
      </c>
      <c r="BB1890">
        <v>748</v>
      </c>
      <c r="BE1890" t="s">
        <v>4860</v>
      </c>
      <c r="BF1890" t="s">
        <v>4860</v>
      </c>
      <c r="BG1890" t="s">
        <v>31</v>
      </c>
      <c r="BK1890" t="s">
        <v>31</v>
      </c>
      <c r="BL1890" t="s">
        <v>31</v>
      </c>
      <c r="BM1890" s="2">
        <v>43216</v>
      </c>
    </row>
    <row r="1891" spans="1:65">
      <c r="A1891">
        <v>109954</v>
      </c>
      <c r="B1891">
        <v>56551</v>
      </c>
      <c r="C1891" t="s">
        <v>4674</v>
      </c>
      <c r="D1891">
        <v>6778</v>
      </c>
      <c r="E1891" t="s">
        <v>4674</v>
      </c>
      <c r="F1891" t="s">
        <v>4865</v>
      </c>
      <c r="G1891">
        <v>4</v>
      </c>
      <c r="I1891" t="s">
        <v>8749</v>
      </c>
      <c r="J1891" t="s">
        <v>6883</v>
      </c>
      <c r="K1891" t="s">
        <v>1601</v>
      </c>
      <c r="M1891">
        <v>13200200</v>
      </c>
      <c r="N1891">
        <v>1.1000000000000001</v>
      </c>
      <c r="O1891">
        <v>14520.22</v>
      </c>
      <c r="Q1891" t="s">
        <v>4862</v>
      </c>
      <c r="R1891" s="2">
        <v>44927</v>
      </c>
      <c r="S1891">
        <v>5510</v>
      </c>
      <c r="T1891" s="2">
        <v>44562</v>
      </c>
      <c r="U1891" t="s">
        <v>6990</v>
      </c>
      <c r="V1891" t="s">
        <v>6991</v>
      </c>
      <c r="W1891">
        <v>0</v>
      </c>
      <c r="Y1891">
        <v>204</v>
      </c>
      <c r="Z1891" s="2">
        <v>43276</v>
      </c>
      <c r="AD1891" t="s">
        <v>4865</v>
      </c>
      <c r="AE1891" t="s">
        <v>8749</v>
      </c>
      <c r="AF1891" t="s">
        <v>20</v>
      </c>
      <c r="AG1891" t="s">
        <v>21</v>
      </c>
      <c r="AH1891">
        <v>5008</v>
      </c>
      <c r="AI1891">
        <v>1</v>
      </c>
      <c r="AJ1891">
        <v>5540</v>
      </c>
      <c r="AO1891" t="s">
        <v>4865</v>
      </c>
      <c r="AS1891" t="s">
        <v>26</v>
      </c>
      <c r="AU1891">
        <v>5008</v>
      </c>
      <c r="AV1891">
        <v>5008</v>
      </c>
      <c r="AW1891">
        <v>5008</v>
      </c>
      <c r="AY1891">
        <v>1</v>
      </c>
      <c r="AZ1891">
        <v>400</v>
      </c>
      <c r="BB1891">
        <v>748</v>
      </c>
      <c r="BE1891" t="s">
        <v>4865</v>
      </c>
      <c r="BF1891" t="s">
        <v>4865</v>
      </c>
      <c r="BG1891" t="s">
        <v>31</v>
      </c>
      <c r="BK1891" t="s">
        <v>31</v>
      </c>
      <c r="BL1891" t="s">
        <v>31</v>
      </c>
      <c r="BM1891" s="2">
        <v>43276</v>
      </c>
    </row>
    <row r="1892" spans="1:65">
      <c r="A1892">
        <v>110136</v>
      </c>
      <c r="B1892">
        <v>56551</v>
      </c>
      <c r="C1892" t="s">
        <v>4674</v>
      </c>
      <c r="D1892">
        <v>6778</v>
      </c>
      <c r="E1892" t="s">
        <v>4674</v>
      </c>
      <c r="F1892" t="s">
        <v>8750</v>
      </c>
      <c r="G1892">
        <v>23</v>
      </c>
      <c r="J1892" t="s">
        <v>6900</v>
      </c>
      <c r="K1892" t="s">
        <v>1601</v>
      </c>
      <c r="M1892">
        <v>1165800</v>
      </c>
      <c r="N1892">
        <v>1.1000000000000001</v>
      </c>
      <c r="O1892">
        <v>1282.3800000000001</v>
      </c>
      <c r="Q1892" t="s">
        <v>4867</v>
      </c>
      <c r="R1892" s="2">
        <v>44927</v>
      </c>
      <c r="S1892">
        <v>5510</v>
      </c>
      <c r="T1892" s="2">
        <v>44562</v>
      </c>
      <c r="U1892" t="s">
        <v>6990</v>
      </c>
      <c r="V1892" t="s">
        <v>6991</v>
      </c>
      <c r="W1892">
        <v>0</v>
      </c>
      <c r="Y1892">
        <v>204</v>
      </c>
      <c r="Z1892" s="2">
        <v>43524</v>
      </c>
      <c r="AD1892" t="s">
        <v>1380</v>
      </c>
      <c r="AE1892" t="s">
        <v>8751</v>
      </c>
      <c r="AF1892" t="s">
        <v>20</v>
      </c>
      <c r="AG1892" t="s">
        <v>21</v>
      </c>
      <c r="AH1892">
        <v>5009</v>
      </c>
      <c r="AI1892">
        <v>1</v>
      </c>
      <c r="AJ1892">
        <v>5557</v>
      </c>
      <c r="AO1892" t="s">
        <v>8750</v>
      </c>
      <c r="AS1892" t="s">
        <v>26</v>
      </c>
      <c r="AU1892">
        <v>5009</v>
      </c>
      <c r="AV1892">
        <v>5009</v>
      </c>
      <c r="AW1892">
        <v>5009</v>
      </c>
      <c r="AX1892">
        <v>1</v>
      </c>
      <c r="AY1892">
        <v>2</v>
      </c>
      <c r="AZ1892">
        <v>400</v>
      </c>
      <c r="BB1892">
        <v>748</v>
      </c>
      <c r="BG1892" t="s">
        <v>31</v>
      </c>
      <c r="BK1892" t="s">
        <v>31</v>
      </c>
      <c r="BL1892" t="s">
        <v>31</v>
      </c>
      <c r="BM1892" s="2">
        <v>43524</v>
      </c>
    </row>
    <row r="1893" spans="1:65">
      <c r="A1893">
        <v>110923</v>
      </c>
      <c r="B1893">
        <v>56551</v>
      </c>
      <c r="C1893" t="s">
        <v>4674</v>
      </c>
      <c r="D1893">
        <v>6778</v>
      </c>
      <c r="E1893" t="s">
        <v>4674</v>
      </c>
      <c r="F1893" t="s">
        <v>4874</v>
      </c>
      <c r="G1893">
        <v>50</v>
      </c>
      <c r="H1893">
        <v>-64</v>
      </c>
      <c r="I1893" t="s">
        <v>8752</v>
      </c>
      <c r="J1893" t="s">
        <v>6877</v>
      </c>
      <c r="K1893" t="s">
        <v>1601</v>
      </c>
      <c r="M1893">
        <v>268200</v>
      </c>
      <c r="N1893">
        <v>1.1000000000000001</v>
      </c>
      <c r="O1893">
        <v>295.02</v>
      </c>
      <c r="Q1893" t="s">
        <v>4871</v>
      </c>
      <c r="R1893" s="2">
        <v>44927</v>
      </c>
      <c r="S1893">
        <v>5510</v>
      </c>
      <c r="T1893" s="2">
        <v>44562</v>
      </c>
      <c r="U1893" t="s">
        <v>6990</v>
      </c>
      <c r="V1893" t="s">
        <v>6991</v>
      </c>
      <c r="W1893">
        <v>0</v>
      </c>
      <c r="Y1893">
        <v>204</v>
      </c>
      <c r="Z1893" s="2">
        <v>43586</v>
      </c>
      <c r="AD1893" t="s">
        <v>4874</v>
      </c>
      <c r="AE1893" t="s">
        <v>8752</v>
      </c>
      <c r="AF1893" t="s">
        <v>20</v>
      </c>
      <c r="AG1893" t="s">
        <v>21</v>
      </c>
      <c r="AH1893">
        <v>5010</v>
      </c>
      <c r="AI1893">
        <v>1</v>
      </c>
      <c r="AJ1893">
        <v>5541</v>
      </c>
      <c r="AO1893" t="s">
        <v>4874</v>
      </c>
      <c r="AS1893" t="s">
        <v>26</v>
      </c>
      <c r="AU1893">
        <v>5010</v>
      </c>
      <c r="AV1893">
        <v>5010</v>
      </c>
      <c r="AW1893">
        <v>5010</v>
      </c>
      <c r="AX1893">
        <v>1</v>
      </c>
      <c r="AY1893">
        <v>2</v>
      </c>
      <c r="AZ1893">
        <v>400</v>
      </c>
      <c r="BB1893">
        <v>748</v>
      </c>
      <c r="BE1893" t="s">
        <v>4874</v>
      </c>
      <c r="BF1893" t="s">
        <v>4874</v>
      </c>
      <c r="BG1893" t="s">
        <v>31</v>
      </c>
      <c r="BK1893" t="s">
        <v>31</v>
      </c>
      <c r="BL1893" t="s">
        <v>31</v>
      </c>
      <c r="BM1893" s="2">
        <v>43586</v>
      </c>
    </row>
    <row r="1894" spans="1:65">
      <c r="A1894">
        <v>112391</v>
      </c>
      <c r="B1894">
        <v>56551</v>
      </c>
      <c r="C1894" t="s">
        <v>4674</v>
      </c>
      <c r="D1894">
        <v>6778</v>
      </c>
      <c r="E1894" t="s">
        <v>4674</v>
      </c>
      <c r="F1894" t="s">
        <v>7780</v>
      </c>
      <c r="G1894">
        <v>31</v>
      </c>
      <c r="I1894" t="s">
        <v>8753</v>
      </c>
      <c r="J1894" t="s">
        <v>6883</v>
      </c>
      <c r="K1894" t="s">
        <v>1601</v>
      </c>
      <c r="M1894">
        <v>15878400</v>
      </c>
      <c r="N1894">
        <v>1.1000000000000001</v>
      </c>
      <c r="O1894">
        <v>17466.240000000002</v>
      </c>
      <c r="Q1894" t="s">
        <v>4876</v>
      </c>
      <c r="R1894" s="2">
        <v>44927</v>
      </c>
      <c r="S1894">
        <v>5510</v>
      </c>
      <c r="T1894" s="2">
        <v>44562</v>
      </c>
      <c r="U1894" t="s">
        <v>6990</v>
      </c>
      <c r="V1894" t="s">
        <v>6991</v>
      </c>
      <c r="W1894">
        <v>0</v>
      </c>
      <c r="Y1894">
        <v>204</v>
      </c>
      <c r="Z1894" s="2">
        <v>44301</v>
      </c>
      <c r="AE1894" t="s">
        <v>8753</v>
      </c>
      <c r="AF1894" t="s">
        <v>20</v>
      </c>
      <c r="AG1894" t="s">
        <v>21</v>
      </c>
      <c r="AH1894">
        <v>5011</v>
      </c>
      <c r="AI1894">
        <v>1</v>
      </c>
      <c r="AJ1894">
        <v>5540</v>
      </c>
      <c r="AO1894" t="s">
        <v>7780</v>
      </c>
      <c r="AS1894" t="s">
        <v>26</v>
      </c>
      <c r="AU1894">
        <v>5011</v>
      </c>
      <c r="AV1894">
        <v>5011</v>
      </c>
      <c r="AW1894">
        <v>5011</v>
      </c>
      <c r="AX1894">
        <v>1</v>
      </c>
      <c r="AY1894">
        <v>1</v>
      </c>
      <c r="AZ1894">
        <v>400</v>
      </c>
      <c r="BB1894">
        <v>748</v>
      </c>
      <c r="BE1894" t="s">
        <v>4879</v>
      </c>
      <c r="BF1894" t="s">
        <v>4879</v>
      </c>
      <c r="BG1894" t="s">
        <v>31</v>
      </c>
      <c r="BK1894" t="s">
        <v>31</v>
      </c>
      <c r="BL1894" t="s">
        <v>31</v>
      </c>
      <c r="BM1894" s="2">
        <v>44301</v>
      </c>
    </row>
    <row r="1895" spans="1:65">
      <c r="A1895">
        <v>112391</v>
      </c>
      <c r="B1895">
        <v>56551</v>
      </c>
      <c r="C1895" t="s">
        <v>4674</v>
      </c>
      <c r="D1895">
        <v>6778</v>
      </c>
      <c r="E1895" t="s">
        <v>4674</v>
      </c>
      <c r="F1895" t="s">
        <v>7780</v>
      </c>
      <c r="G1895">
        <v>31</v>
      </c>
      <c r="I1895" t="s">
        <v>8753</v>
      </c>
      <c r="J1895" t="s">
        <v>6877</v>
      </c>
      <c r="K1895" t="s">
        <v>1601</v>
      </c>
      <c r="M1895">
        <v>10600</v>
      </c>
      <c r="N1895">
        <v>1.1000000000000001</v>
      </c>
      <c r="O1895">
        <v>11.66</v>
      </c>
      <c r="Q1895" t="s">
        <v>4876</v>
      </c>
      <c r="R1895" s="2">
        <v>44927</v>
      </c>
      <c r="S1895">
        <v>5510</v>
      </c>
      <c r="T1895" s="2">
        <v>44562</v>
      </c>
      <c r="U1895" t="s">
        <v>6990</v>
      </c>
      <c r="V1895" t="s">
        <v>6991</v>
      </c>
      <c r="W1895">
        <v>0</v>
      </c>
      <c r="Y1895">
        <v>204</v>
      </c>
      <c r="Z1895" s="2">
        <v>44301</v>
      </c>
      <c r="AE1895" t="s">
        <v>8753</v>
      </c>
      <c r="AF1895" t="s">
        <v>20</v>
      </c>
      <c r="AG1895" t="s">
        <v>21</v>
      </c>
      <c r="AH1895">
        <v>5011</v>
      </c>
      <c r="AI1895">
        <v>1</v>
      </c>
      <c r="AJ1895">
        <v>5541</v>
      </c>
      <c r="AO1895" t="s">
        <v>7780</v>
      </c>
      <c r="AS1895" t="s">
        <v>26</v>
      </c>
      <c r="AU1895">
        <v>5011</v>
      </c>
      <c r="AV1895">
        <v>5011</v>
      </c>
      <c r="AW1895">
        <v>5011</v>
      </c>
      <c r="AX1895">
        <v>2</v>
      </c>
      <c r="AY1895">
        <v>2</v>
      </c>
      <c r="AZ1895">
        <v>400</v>
      </c>
      <c r="BB1895">
        <v>748</v>
      </c>
      <c r="BE1895" t="s">
        <v>4880</v>
      </c>
      <c r="BF1895" t="s">
        <v>4880</v>
      </c>
      <c r="BG1895" t="s">
        <v>31</v>
      </c>
      <c r="BK1895" t="s">
        <v>31</v>
      </c>
      <c r="BL1895" t="s">
        <v>31</v>
      </c>
      <c r="BM1895" s="2">
        <v>44301</v>
      </c>
    </row>
    <row r="1896" spans="1:65">
      <c r="A1896">
        <v>37107</v>
      </c>
      <c r="B1896">
        <v>56551</v>
      </c>
      <c r="C1896" t="s">
        <v>4882</v>
      </c>
      <c r="D1896">
        <v>6826</v>
      </c>
      <c r="E1896" t="s">
        <v>4882</v>
      </c>
      <c r="F1896" t="s">
        <v>4860</v>
      </c>
      <c r="G1896">
        <v>59</v>
      </c>
      <c r="I1896" t="s">
        <v>8754</v>
      </c>
      <c r="J1896" t="s">
        <v>6877</v>
      </c>
      <c r="K1896" t="s">
        <v>200</v>
      </c>
      <c r="M1896">
        <v>309000</v>
      </c>
      <c r="N1896">
        <v>1.1000000000000001</v>
      </c>
      <c r="O1896">
        <v>339.9</v>
      </c>
      <c r="Q1896" t="s">
        <v>4884</v>
      </c>
      <c r="R1896" s="2">
        <v>44927</v>
      </c>
      <c r="S1896">
        <v>5510</v>
      </c>
      <c r="T1896" s="2">
        <v>44562</v>
      </c>
      <c r="U1896" t="s">
        <v>6990</v>
      </c>
      <c r="V1896" t="s">
        <v>6991</v>
      </c>
      <c r="W1896">
        <v>0</v>
      </c>
      <c r="Y1896">
        <v>204</v>
      </c>
      <c r="Z1896" s="2">
        <v>42005</v>
      </c>
      <c r="AF1896" t="s">
        <v>20</v>
      </c>
      <c r="AG1896" t="s">
        <v>21</v>
      </c>
      <c r="AH1896">
        <v>5001</v>
      </c>
      <c r="AI1896">
        <v>1</v>
      </c>
      <c r="AJ1896">
        <v>5541</v>
      </c>
      <c r="AK1896" t="s">
        <v>8755</v>
      </c>
      <c r="AL1896" t="s">
        <v>4888</v>
      </c>
      <c r="AU1896">
        <v>5001</v>
      </c>
      <c r="AV1896">
        <v>5001</v>
      </c>
      <c r="AW1896">
        <v>5001</v>
      </c>
      <c r="AX1896">
        <v>1</v>
      </c>
      <c r="AY1896">
        <v>1</v>
      </c>
      <c r="AZ1896">
        <v>400</v>
      </c>
      <c r="BB1896">
        <v>748</v>
      </c>
      <c r="BE1896" t="s">
        <v>4887</v>
      </c>
      <c r="BF1896" t="s">
        <v>4887</v>
      </c>
      <c r="BG1896" t="s">
        <v>31</v>
      </c>
      <c r="BK1896" t="s">
        <v>31</v>
      </c>
      <c r="BL1896" t="s">
        <v>31</v>
      </c>
      <c r="BM1896" s="2">
        <v>42005</v>
      </c>
    </row>
    <row r="1897" spans="1:65">
      <c r="A1897">
        <v>37107</v>
      </c>
      <c r="B1897">
        <v>56551</v>
      </c>
      <c r="C1897" t="s">
        <v>4882</v>
      </c>
      <c r="D1897">
        <v>6826</v>
      </c>
      <c r="E1897" t="s">
        <v>4882</v>
      </c>
      <c r="F1897" t="s">
        <v>4860</v>
      </c>
      <c r="G1897">
        <v>437</v>
      </c>
      <c r="I1897" t="s">
        <v>8756</v>
      </c>
      <c r="J1897" t="s">
        <v>6877</v>
      </c>
      <c r="K1897" t="s">
        <v>42</v>
      </c>
      <c r="M1897">
        <v>622100</v>
      </c>
      <c r="N1897">
        <v>1.1000000000000001</v>
      </c>
      <c r="O1897">
        <v>684.31</v>
      </c>
      <c r="Q1897" t="s">
        <v>4884</v>
      </c>
      <c r="R1897" s="2">
        <v>44927</v>
      </c>
      <c r="S1897">
        <v>5510</v>
      </c>
      <c r="T1897" s="2">
        <v>44562</v>
      </c>
      <c r="U1897" t="s">
        <v>6990</v>
      </c>
      <c r="V1897" t="s">
        <v>6991</v>
      </c>
      <c r="W1897">
        <v>0</v>
      </c>
      <c r="Y1897">
        <v>204</v>
      </c>
      <c r="Z1897" s="2">
        <v>42005</v>
      </c>
      <c r="AF1897" t="s">
        <v>20</v>
      </c>
      <c r="AG1897" t="s">
        <v>21</v>
      </c>
      <c r="AH1897">
        <v>5001</v>
      </c>
      <c r="AI1897">
        <v>1</v>
      </c>
      <c r="AJ1897">
        <v>5541</v>
      </c>
      <c r="AK1897" t="s">
        <v>8755</v>
      </c>
      <c r="AL1897" t="s">
        <v>4888</v>
      </c>
      <c r="AS1897" t="s">
        <v>26</v>
      </c>
      <c r="AU1897">
        <v>5001</v>
      </c>
      <c r="AV1897">
        <v>5001</v>
      </c>
      <c r="AW1897">
        <v>5001</v>
      </c>
      <c r="AX1897">
        <v>2</v>
      </c>
      <c r="AY1897">
        <v>3</v>
      </c>
      <c r="AZ1897">
        <v>400</v>
      </c>
      <c r="BB1897">
        <v>748</v>
      </c>
      <c r="BE1897" t="s">
        <v>4887</v>
      </c>
      <c r="BF1897" t="s">
        <v>4887</v>
      </c>
      <c r="BG1897" t="s">
        <v>31</v>
      </c>
      <c r="BK1897" t="s">
        <v>31</v>
      </c>
      <c r="BL1897" t="s">
        <v>31</v>
      </c>
      <c r="BM1897" s="2">
        <v>42005</v>
      </c>
    </row>
    <row r="1898" spans="1:65">
      <c r="A1898">
        <v>79423</v>
      </c>
      <c r="B1898">
        <v>56551</v>
      </c>
      <c r="C1898" t="s">
        <v>4882</v>
      </c>
      <c r="D1898">
        <v>6826</v>
      </c>
      <c r="E1898" t="s">
        <v>4882</v>
      </c>
      <c r="F1898" t="s">
        <v>8757</v>
      </c>
      <c r="G1898">
        <v>1</v>
      </c>
      <c r="I1898" t="s">
        <v>8742</v>
      </c>
      <c r="J1898" t="s">
        <v>6883</v>
      </c>
      <c r="K1898" t="s">
        <v>1293</v>
      </c>
      <c r="M1898">
        <v>136100</v>
      </c>
      <c r="N1898">
        <v>1.1000000000000001</v>
      </c>
      <c r="O1898">
        <v>149.71</v>
      </c>
      <c r="Q1898" t="s">
        <v>4891</v>
      </c>
      <c r="R1898" s="2">
        <v>44927</v>
      </c>
      <c r="S1898">
        <v>5510</v>
      </c>
      <c r="T1898" s="2">
        <v>44562</v>
      </c>
      <c r="U1898" t="s">
        <v>6990</v>
      </c>
      <c r="V1898" t="s">
        <v>6991</v>
      </c>
      <c r="W1898">
        <v>0</v>
      </c>
      <c r="Y1898">
        <v>204</v>
      </c>
      <c r="Z1898" s="2">
        <v>42005</v>
      </c>
      <c r="AE1898" t="s">
        <v>8742</v>
      </c>
      <c r="AF1898" t="s">
        <v>20</v>
      </c>
      <c r="AG1898" t="s">
        <v>21</v>
      </c>
      <c r="AH1898">
        <v>5002</v>
      </c>
      <c r="AI1898">
        <v>1</v>
      </c>
      <c r="AJ1898">
        <v>5540</v>
      </c>
      <c r="AO1898" t="s">
        <v>8758</v>
      </c>
      <c r="AS1898" t="s">
        <v>26</v>
      </c>
      <c r="AU1898">
        <v>5002</v>
      </c>
      <c r="AV1898">
        <v>5002</v>
      </c>
      <c r="AW1898">
        <v>5002</v>
      </c>
      <c r="AX1898">
        <v>1</v>
      </c>
      <c r="AY1898">
        <v>1</v>
      </c>
      <c r="AZ1898">
        <v>400</v>
      </c>
      <c r="BB1898">
        <v>748</v>
      </c>
      <c r="BG1898" t="s">
        <v>31</v>
      </c>
      <c r="BK1898" t="s">
        <v>31</v>
      </c>
      <c r="BL1898" t="s">
        <v>31</v>
      </c>
      <c r="BM1898" s="2">
        <v>42005</v>
      </c>
    </row>
    <row r="1899" spans="1:65">
      <c r="A1899">
        <v>79423</v>
      </c>
      <c r="B1899">
        <v>56551</v>
      </c>
      <c r="C1899" t="s">
        <v>4882</v>
      </c>
      <c r="D1899">
        <v>6826</v>
      </c>
      <c r="E1899" t="s">
        <v>4882</v>
      </c>
      <c r="F1899" t="s">
        <v>8757</v>
      </c>
      <c r="G1899">
        <v>1</v>
      </c>
      <c r="I1899" t="s">
        <v>8742</v>
      </c>
      <c r="J1899" t="s">
        <v>6877</v>
      </c>
      <c r="K1899" t="s">
        <v>1293</v>
      </c>
      <c r="M1899">
        <v>68300</v>
      </c>
      <c r="N1899">
        <v>1.1000000000000001</v>
      </c>
      <c r="O1899">
        <v>75.13</v>
      </c>
      <c r="Q1899" t="s">
        <v>4891</v>
      </c>
      <c r="R1899" s="2">
        <v>44927</v>
      </c>
      <c r="S1899">
        <v>5510</v>
      </c>
      <c r="T1899" s="2">
        <v>44562</v>
      </c>
      <c r="U1899" t="s">
        <v>6990</v>
      </c>
      <c r="V1899" t="s">
        <v>6991</v>
      </c>
      <c r="W1899">
        <v>0</v>
      </c>
      <c r="Y1899">
        <v>204</v>
      </c>
      <c r="Z1899" s="2">
        <v>42005</v>
      </c>
      <c r="AE1899" t="s">
        <v>8742</v>
      </c>
      <c r="AF1899" t="s">
        <v>20</v>
      </c>
      <c r="AG1899" t="s">
        <v>21</v>
      </c>
      <c r="AH1899">
        <v>5002</v>
      </c>
      <c r="AI1899">
        <v>1</v>
      </c>
      <c r="AJ1899">
        <v>5541</v>
      </c>
      <c r="AO1899" t="s">
        <v>8758</v>
      </c>
      <c r="AS1899" t="s">
        <v>26</v>
      </c>
      <c r="AU1899">
        <v>5002</v>
      </c>
      <c r="AV1899">
        <v>5002</v>
      </c>
      <c r="AW1899">
        <v>5002</v>
      </c>
      <c r="AX1899">
        <v>1</v>
      </c>
      <c r="AY1899">
        <v>2</v>
      </c>
      <c r="AZ1899">
        <v>400</v>
      </c>
      <c r="BB1899">
        <v>748</v>
      </c>
      <c r="BG1899" t="s">
        <v>31</v>
      </c>
      <c r="BK1899" t="s">
        <v>31</v>
      </c>
      <c r="BL1899" t="s">
        <v>31</v>
      </c>
      <c r="BM1899" s="2">
        <v>42005</v>
      </c>
    </row>
    <row r="1900" spans="1:65">
      <c r="A1900">
        <v>80343</v>
      </c>
      <c r="B1900">
        <v>56551</v>
      </c>
      <c r="C1900" t="s">
        <v>4882</v>
      </c>
      <c r="D1900">
        <v>6826</v>
      </c>
      <c r="E1900" t="s">
        <v>4882</v>
      </c>
      <c r="F1900" t="s">
        <v>4896</v>
      </c>
      <c r="G1900">
        <v>0</v>
      </c>
      <c r="I1900" t="s">
        <v>8759</v>
      </c>
      <c r="J1900" t="s">
        <v>6877</v>
      </c>
      <c r="K1900" t="s">
        <v>190</v>
      </c>
      <c r="M1900">
        <v>676800</v>
      </c>
      <c r="N1900">
        <v>1.1000000000000001</v>
      </c>
      <c r="O1900">
        <v>744.48</v>
      </c>
      <c r="Q1900" t="s">
        <v>4895</v>
      </c>
      <c r="R1900" s="2">
        <v>44927</v>
      </c>
      <c r="S1900">
        <v>5510</v>
      </c>
      <c r="T1900" s="2">
        <v>44562</v>
      </c>
      <c r="U1900" t="s">
        <v>6990</v>
      </c>
      <c r="V1900" t="s">
        <v>6991</v>
      </c>
      <c r="W1900">
        <v>0</v>
      </c>
      <c r="Y1900">
        <v>204</v>
      </c>
      <c r="Z1900" s="2">
        <v>42005</v>
      </c>
      <c r="AD1900" t="s">
        <v>4899</v>
      </c>
      <c r="AE1900" t="s">
        <v>8759</v>
      </c>
      <c r="AF1900" t="s">
        <v>20</v>
      </c>
      <c r="AG1900" t="s">
        <v>21</v>
      </c>
      <c r="AH1900">
        <v>5003</v>
      </c>
      <c r="AI1900">
        <v>1</v>
      </c>
      <c r="AJ1900">
        <v>5541</v>
      </c>
      <c r="AO1900" t="s">
        <v>8760</v>
      </c>
      <c r="AS1900" t="s">
        <v>26</v>
      </c>
      <c r="AU1900">
        <v>5003</v>
      </c>
      <c r="AV1900">
        <v>5003</v>
      </c>
      <c r="AW1900">
        <v>5003</v>
      </c>
      <c r="AX1900">
        <v>1</v>
      </c>
      <c r="AY1900">
        <v>1</v>
      </c>
      <c r="AZ1900">
        <v>400</v>
      </c>
      <c r="BB1900">
        <v>748</v>
      </c>
      <c r="BE1900" t="s">
        <v>4898</v>
      </c>
      <c r="BF1900" t="s">
        <v>4898</v>
      </c>
      <c r="BG1900" t="s">
        <v>31</v>
      </c>
      <c r="BK1900" t="s">
        <v>31</v>
      </c>
      <c r="BL1900" t="s">
        <v>31</v>
      </c>
      <c r="BM1900" s="2">
        <v>42005</v>
      </c>
    </row>
    <row r="1901" spans="1:65">
      <c r="A1901" t="s">
        <v>4999</v>
      </c>
      <c r="B1901">
        <v>50022</v>
      </c>
      <c r="C1901" t="s">
        <v>3273</v>
      </c>
      <c r="D1901">
        <v>6851</v>
      </c>
      <c r="E1901" t="s">
        <v>3273</v>
      </c>
      <c r="F1901" t="s">
        <v>8761</v>
      </c>
      <c r="G1901">
        <v>11</v>
      </c>
      <c r="I1901" t="s">
        <v>8575</v>
      </c>
      <c r="J1901" t="s">
        <v>6877</v>
      </c>
      <c r="K1901" t="s">
        <v>240</v>
      </c>
      <c r="M1901">
        <v>2515300</v>
      </c>
      <c r="N1901">
        <v>0.95</v>
      </c>
      <c r="O1901">
        <v>2389.5300000000002</v>
      </c>
      <c r="Q1901" t="s">
        <v>5000</v>
      </c>
      <c r="R1901" s="2">
        <v>44927</v>
      </c>
      <c r="S1901">
        <v>5510</v>
      </c>
      <c r="T1901" s="2">
        <v>44562</v>
      </c>
      <c r="U1901" t="s">
        <v>6921</v>
      </c>
      <c r="V1901" t="s">
        <v>6885</v>
      </c>
      <c r="W1901">
        <v>0</v>
      </c>
      <c r="Y1901">
        <v>204</v>
      </c>
      <c r="Z1901" s="2">
        <v>42005</v>
      </c>
      <c r="AE1901" t="s">
        <v>8575</v>
      </c>
      <c r="AF1901" t="s">
        <v>20</v>
      </c>
      <c r="AG1901" t="s">
        <v>21</v>
      </c>
      <c r="AH1901">
        <v>5001</v>
      </c>
      <c r="AI1901">
        <v>1</v>
      </c>
      <c r="AJ1901">
        <v>5541</v>
      </c>
      <c r="AO1901" t="s">
        <v>8762</v>
      </c>
      <c r="AS1901" t="s">
        <v>26</v>
      </c>
      <c r="AU1901">
        <v>5001</v>
      </c>
      <c r="AV1901">
        <v>5001</v>
      </c>
      <c r="AW1901">
        <v>5001</v>
      </c>
      <c r="AX1901">
        <v>1</v>
      </c>
      <c r="AY1901">
        <v>5</v>
      </c>
      <c r="AZ1901">
        <v>400</v>
      </c>
      <c r="BB1901">
        <v>748</v>
      </c>
      <c r="BE1901" t="s">
        <v>3267</v>
      </c>
      <c r="BF1901" t="s">
        <v>3267</v>
      </c>
      <c r="BG1901" t="s">
        <v>31</v>
      </c>
      <c r="BK1901" t="s">
        <v>31</v>
      </c>
      <c r="BL1901" t="s">
        <v>31</v>
      </c>
      <c r="BM1901" s="2">
        <v>42005</v>
      </c>
    </row>
    <row r="1902" spans="1:65">
      <c r="A1902" t="s">
        <v>5002</v>
      </c>
      <c r="B1902">
        <v>50022</v>
      </c>
      <c r="C1902" t="s">
        <v>3273</v>
      </c>
      <c r="D1902">
        <v>6851</v>
      </c>
      <c r="E1902" t="s">
        <v>3273</v>
      </c>
      <c r="F1902" t="s">
        <v>8577</v>
      </c>
      <c r="G1902">
        <v>2</v>
      </c>
      <c r="H1902">
        <v>-4</v>
      </c>
      <c r="I1902" t="s">
        <v>8578</v>
      </c>
      <c r="J1902" t="s">
        <v>6877</v>
      </c>
      <c r="K1902" t="s">
        <v>240</v>
      </c>
      <c r="M1902">
        <v>253900</v>
      </c>
      <c r="N1902">
        <v>0.95</v>
      </c>
      <c r="O1902">
        <v>241.2</v>
      </c>
      <c r="Q1902" t="s">
        <v>5003</v>
      </c>
      <c r="R1902" s="2">
        <v>44927</v>
      </c>
      <c r="S1902">
        <v>5510</v>
      </c>
      <c r="T1902" s="2">
        <v>44656</v>
      </c>
      <c r="U1902" t="s">
        <v>6921</v>
      </c>
      <c r="V1902" t="s">
        <v>6885</v>
      </c>
      <c r="W1902">
        <v>0</v>
      </c>
      <c r="Y1902">
        <v>204</v>
      </c>
      <c r="Z1902" s="2">
        <v>42005</v>
      </c>
      <c r="AC1902" s="2">
        <v>42530</v>
      </c>
      <c r="AE1902" t="s">
        <v>8578</v>
      </c>
      <c r="AF1902" t="s">
        <v>20</v>
      </c>
      <c r="AG1902" t="s">
        <v>21</v>
      </c>
      <c r="AH1902">
        <v>5019</v>
      </c>
      <c r="AI1902">
        <v>1</v>
      </c>
      <c r="AJ1902">
        <v>5541</v>
      </c>
      <c r="AO1902" t="s">
        <v>8577</v>
      </c>
      <c r="AS1902" t="s">
        <v>26</v>
      </c>
      <c r="AU1902">
        <v>5019</v>
      </c>
      <c r="AV1902">
        <v>5019</v>
      </c>
      <c r="AW1902">
        <v>5019</v>
      </c>
      <c r="AX1902">
        <v>1</v>
      </c>
      <c r="AY1902">
        <v>4</v>
      </c>
      <c r="AZ1902">
        <v>400</v>
      </c>
      <c r="BB1902">
        <v>748</v>
      </c>
      <c r="BE1902" t="s">
        <v>8763</v>
      </c>
      <c r="BF1902" t="s">
        <v>8763</v>
      </c>
      <c r="BG1902" t="s">
        <v>31</v>
      </c>
      <c r="BK1902" t="s">
        <v>31</v>
      </c>
      <c r="BL1902" t="s">
        <v>31</v>
      </c>
      <c r="BM1902" s="2">
        <v>42005</v>
      </c>
    </row>
    <row r="1903" spans="1:65">
      <c r="A1903" t="s">
        <v>5005</v>
      </c>
      <c r="B1903">
        <v>50022</v>
      </c>
      <c r="C1903" t="s">
        <v>3273</v>
      </c>
      <c r="D1903">
        <v>6851</v>
      </c>
      <c r="E1903" t="s">
        <v>3273</v>
      </c>
      <c r="F1903" t="s">
        <v>8577</v>
      </c>
      <c r="G1903">
        <v>9</v>
      </c>
      <c r="H1903">
        <v>-21</v>
      </c>
      <c r="I1903" t="s">
        <v>8764</v>
      </c>
      <c r="J1903" t="s">
        <v>6877</v>
      </c>
      <c r="K1903" t="s">
        <v>5009</v>
      </c>
      <c r="M1903">
        <v>240700</v>
      </c>
      <c r="N1903">
        <v>0.95</v>
      </c>
      <c r="O1903">
        <v>228.66</v>
      </c>
      <c r="Q1903" t="s">
        <v>5006</v>
      </c>
      <c r="R1903" s="2">
        <v>44927</v>
      </c>
      <c r="S1903">
        <v>5510</v>
      </c>
      <c r="T1903" s="2">
        <v>44562</v>
      </c>
      <c r="U1903" t="s">
        <v>6921</v>
      </c>
      <c r="V1903" t="s">
        <v>6885</v>
      </c>
      <c r="W1903">
        <v>0</v>
      </c>
      <c r="Y1903">
        <v>204</v>
      </c>
      <c r="Z1903" s="2">
        <v>42005</v>
      </c>
      <c r="AE1903" t="s">
        <v>8764</v>
      </c>
      <c r="AF1903" t="s">
        <v>20</v>
      </c>
      <c r="AG1903" t="s">
        <v>21</v>
      </c>
      <c r="AH1903">
        <v>5030</v>
      </c>
      <c r="AI1903">
        <v>1</v>
      </c>
      <c r="AJ1903">
        <v>5541</v>
      </c>
      <c r="AK1903" t="s">
        <v>8765</v>
      </c>
      <c r="AO1903" t="s">
        <v>8577</v>
      </c>
      <c r="AS1903" t="s">
        <v>26</v>
      </c>
      <c r="AU1903">
        <v>5030</v>
      </c>
      <c r="AV1903">
        <v>5030</v>
      </c>
      <c r="AW1903">
        <v>5030</v>
      </c>
      <c r="AX1903">
        <v>1</v>
      </c>
      <c r="AY1903">
        <v>4</v>
      </c>
      <c r="AZ1903">
        <v>400</v>
      </c>
      <c r="BB1903">
        <v>748</v>
      </c>
      <c r="BE1903" t="s">
        <v>5010</v>
      </c>
      <c r="BF1903" t="s">
        <v>5010</v>
      </c>
      <c r="BG1903" t="s">
        <v>31</v>
      </c>
      <c r="BK1903" t="s">
        <v>31</v>
      </c>
      <c r="BL1903" t="s">
        <v>31</v>
      </c>
      <c r="BM1903" s="2">
        <v>42005</v>
      </c>
    </row>
    <row r="1904" spans="1:65">
      <c r="A1904" t="s">
        <v>5005</v>
      </c>
      <c r="B1904">
        <v>50022</v>
      </c>
      <c r="C1904" t="s">
        <v>3273</v>
      </c>
      <c r="D1904">
        <v>6851</v>
      </c>
      <c r="E1904" t="s">
        <v>3273</v>
      </c>
      <c r="F1904" t="s">
        <v>8766</v>
      </c>
      <c r="G1904">
        <v>9</v>
      </c>
      <c r="H1904">
        <v>-21</v>
      </c>
      <c r="J1904" t="s">
        <v>8160</v>
      </c>
      <c r="K1904" t="s">
        <v>134</v>
      </c>
      <c r="M1904">
        <v>134200</v>
      </c>
      <c r="N1904">
        <v>0.99</v>
      </c>
      <c r="O1904">
        <v>132.86000000000001</v>
      </c>
      <c r="Q1904" t="s">
        <v>5006</v>
      </c>
      <c r="R1904" s="2">
        <v>44927</v>
      </c>
      <c r="S1904">
        <v>5510</v>
      </c>
      <c r="T1904" s="2">
        <v>44562</v>
      </c>
      <c r="U1904" t="s">
        <v>6921</v>
      </c>
      <c r="V1904" t="s">
        <v>6885</v>
      </c>
      <c r="W1904">
        <v>0</v>
      </c>
      <c r="Y1904">
        <v>204</v>
      </c>
      <c r="Z1904" s="2">
        <v>42005</v>
      </c>
      <c r="AE1904" t="s">
        <v>8764</v>
      </c>
      <c r="AF1904" t="s">
        <v>20</v>
      </c>
      <c r="AG1904" t="s">
        <v>21</v>
      </c>
      <c r="AH1904">
        <v>5030</v>
      </c>
      <c r="AI1904">
        <v>1</v>
      </c>
      <c r="AJ1904">
        <v>5560</v>
      </c>
      <c r="AK1904" t="s">
        <v>8765</v>
      </c>
      <c r="AO1904" t="s">
        <v>8577</v>
      </c>
      <c r="AS1904" t="s">
        <v>26</v>
      </c>
      <c r="AU1904">
        <v>5030</v>
      </c>
      <c r="AV1904">
        <v>5030</v>
      </c>
      <c r="AW1904">
        <v>5030</v>
      </c>
      <c r="AX1904">
        <v>2</v>
      </c>
      <c r="AY1904">
        <v>5</v>
      </c>
      <c r="AZ1904">
        <v>400</v>
      </c>
      <c r="BB1904">
        <v>748</v>
      </c>
      <c r="BE1904" t="s">
        <v>5010</v>
      </c>
      <c r="BF1904" t="s">
        <v>5010</v>
      </c>
      <c r="BG1904" t="s">
        <v>31</v>
      </c>
      <c r="BK1904" t="s">
        <v>31</v>
      </c>
      <c r="BL1904" t="s">
        <v>31</v>
      </c>
      <c r="BM1904" s="2">
        <v>42005</v>
      </c>
    </row>
    <row r="1905" spans="1:65">
      <c r="A1905" t="s">
        <v>5012</v>
      </c>
      <c r="B1905">
        <v>50022</v>
      </c>
      <c r="C1905" t="s">
        <v>3273</v>
      </c>
      <c r="D1905">
        <v>6851</v>
      </c>
      <c r="E1905" t="s">
        <v>3273</v>
      </c>
      <c r="F1905" t="s">
        <v>8577</v>
      </c>
      <c r="G1905">
        <v>5</v>
      </c>
      <c r="H1905">
        <v>-7</v>
      </c>
      <c r="I1905" t="s">
        <v>8764</v>
      </c>
      <c r="J1905" t="s">
        <v>6877</v>
      </c>
      <c r="K1905" t="s">
        <v>5009</v>
      </c>
      <c r="M1905">
        <v>56100</v>
      </c>
      <c r="N1905">
        <v>0.95</v>
      </c>
      <c r="O1905">
        <v>53.29</v>
      </c>
      <c r="Q1905" t="s">
        <v>5013</v>
      </c>
      <c r="R1905" s="2">
        <v>44927</v>
      </c>
      <c r="S1905">
        <v>5510</v>
      </c>
      <c r="T1905" s="2">
        <v>44562</v>
      </c>
      <c r="U1905" t="s">
        <v>6921</v>
      </c>
      <c r="V1905" t="s">
        <v>6885</v>
      </c>
      <c r="W1905">
        <v>0</v>
      </c>
      <c r="Y1905">
        <v>204</v>
      </c>
      <c r="Z1905" s="2">
        <v>42005</v>
      </c>
      <c r="AE1905" t="s">
        <v>8764</v>
      </c>
      <c r="AF1905" t="s">
        <v>20</v>
      </c>
      <c r="AG1905" t="s">
        <v>21</v>
      </c>
      <c r="AH1905">
        <v>5033</v>
      </c>
      <c r="AI1905">
        <v>1</v>
      </c>
      <c r="AJ1905">
        <v>5541</v>
      </c>
      <c r="AL1905" t="s">
        <v>496</v>
      </c>
      <c r="AO1905" t="s">
        <v>8766</v>
      </c>
      <c r="AS1905" t="s">
        <v>26</v>
      </c>
      <c r="AU1905">
        <v>5033</v>
      </c>
      <c r="AV1905">
        <v>5033</v>
      </c>
      <c r="AW1905">
        <v>5033</v>
      </c>
      <c r="AX1905">
        <v>1</v>
      </c>
      <c r="AY1905">
        <v>4</v>
      </c>
      <c r="AZ1905">
        <v>400</v>
      </c>
      <c r="BB1905">
        <v>748</v>
      </c>
      <c r="BG1905" t="s">
        <v>31</v>
      </c>
      <c r="BK1905" t="s">
        <v>31</v>
      </c>
      <c r="BL1905" t="s">
        <v>31</v>
      </c>
      <c r="BM1905" s="2">
        <v>42005</v>
      </c>
    </row>
    <row r="1906" spans="1:65">
      <c r="A1906" t="s">
        <v>5012</v>
      </c>
      <c r="B1906">
        <v>50022</v>
      </c>
      <c r="C1906" t="s">
        <v>3273</v>
      </c>
      <c r="D1906">
        <v>6851</v>
      </c>
      <c r="E1906" t="s">
        <v>3273</v>
      </c>
      <c r="F1906" t="s">
        <v>8766</v>
      </c>
      <c r="G1906">
        <v>5</v>
      </c>
      <c r="H1906">
        <v>-7</v>
      </c>
      <c r="J1906" t="s">
        <v>8160</v>
      </c>
      <c r="K1906" t="s">
        <v>5009</v>
      </c>
      <c r="M1906">
        <v>67300</v>
      </c>
      <c r="N1906">
        <v>0.99</v>
      </c>
      <c r="O1906">
        <v>66.63</v>
      </c>
      <c r="Q1906" t="s">
        <v>5013</v>
      </c>
      <c r="R1906" s="2">
        <v>44927</v>
      </c>
      <c r="S1906">
        <v>5510</v>
      </c>
      <c r="T1906" s="2">
        <v>44562</v>
      </c>
      <c r="U1906" t="s">
        <v>6921</v>
      </c>
      <c r="V1906" t="s">
        <v>6885</v>
      </c>
      <c r="W1906">
        <v>0</v>
      </c>
      <c r="Y1906">
        <v>204</v>
      </c>
      <c r="Z1906" s="2">
        <v>42005</v>
      </c>
      <c r="AE1906" t="s">
        <v>8764</v>
      </c>
      <c r="AF1906" t="s">
        <v>20</v>
      </c>
      <c r="AG1906" t="s">
        <v>21</v>
      </c>
      <c r="AH1906">
        <v>5033</v>
      </c>
      <c r="AI1906">
        <v>1</v>
      </c>
      <c r="AJ1906">
        <v>5560</v>
      </c>
      <c r="AL1906" t="s">
        <v>496</v>
      </c>
      <c r="AO1906" t="s">
        <v>8766</v>
      </c>
      <c r="AS1906" t="s">
        <v>26</v>
      </c>
      <c r="AU1906">
        <v>5033</v>
      </c>
      <c r="AV1906">
        <v>5033</v>
      </c>
      <c r="AW1906">
        <v>5033</v>
      </c>
      <c r="AX1906">
        <v>2</v>
      </c>
      <c r="AY1906">
        <v>5</v>
      </c>
      <c r="AZ1906">
        <v>400</v>
      </c>
      <c r="BB1906">
        <v>748</v>
      </c>
      <c r="BG1906" t="s">
        <v>31</v>
      </c>
      <c r="BK1906" t="s">
        <v>31</v>
      </c>
      <c r="BL1906" t="s">
        <v>31</v>
      </c>
      <c r="BM1906" s="2">
        <v>42005</v>
      </c>
    </row>
    <row r="1907" spans="1:65">
      <c r="A1907">
        <v>49793</v>
      </c>
      <c r="B1907">
        <v>50022</v>
      </c>
      <c r="C1907" t="s">
        <v>3273</v>
      </c>
      <c r="D1907">
        <v>6851</v>
      </c>
      <c r="E1907" t="s">
        <v>3273</v>
      </c>
      <c r="F1907" t="s">
        <v>8579</v>
      </c>
      <c r="G1907">
        <v>23</v>
      </c>
      <c r="I1907" t="s">
        <v>8580</v>
      </c>
      <c r="J1907" t="s">
        <v>6877</v>
      </c>
      <c r="K1907" t="s">
        <v>240</v>
      </c>
      <c r="M1907">
        <v>186800</v>
      </c>
      <c r="N1907">
        <v>0.95</v>
      </c>
      <c r="O1907">
        <v>177.46</v>
      </c>
      <c r="Q1907" t="s">
        <v>4902</v>
      </c>
      <c r="R1907" s="2">
        <v>44927</v>
      </c>
      <c r="S1907">
        <v>5510</v>
      </c>
      <c r="T1907" s="2">
        <v>44658</v>
      </c>
      <c r="U1907" t="s">
        <v>6921</v>
      </c>
      <c r="V1907" t="s">
        <v>6885</v>
      </c>
      <c r="W1907">
        <v>0</v>
      </c>
      <c r="Y1907">
        <v>204</v>
      </c>
      <c r="Z1907" s="2">
        <v>42005</v>
      </c>
      <c r="AE1907" t="s">
        <v>8580</v>
      </c>
      <c r="AF1907" t="s">
        <v>20</v>
      </c>
      <c r="AG1907" t="s">
        <v>21</v>
      </c>
      <c r="AH1907">
        <v>5037</v>
      </c>
      <c r="AI1907">
        <v>1</v>
      </c>
      <c r="AJ1907">
        <v>5541</v>
      </c>
      <c r="AO1907" t="s">
        <v>8579</v>
      </c>
      <c r="AS1907" t="s">
        <v>26</v>
      </c>
      <c r="AU1907">
        <v>5037</v>
      </c>
      <c r="AV1907">
        <v>5037</v>
      </c>
      <c r="AW1907">
        <v>5037</v>
      </c>
      <c r="AX1907">
        <v>1</v>
      </c>
      <c r="AY1907">
        <v>4</v>
      </c>
      <c r="AZ1907">
        <v>400</v>
      </c>
      <c r="BB1907">
        <v>748</v>
      </c>
      <c r="BE1907" t="s">
        <v>3277</v>
      </c>
      <c r="BF1907" t="s">
        <v>3277</v>
      </c>
      <c r="BG1907" t="s">
        <v>31</v>
      </c>
      <c r="BK1907" t="s">
        <v>31</v>
      </c>
      <c r="BL1907" t="s">
        <v>31</v>
      </c>
      <c r="BM1907" s="2">
        <v>42005</v>
      </c>
    </row>
    <row r="1908" spans="1:65">
      <c r="A1908">
        <v>81939</v>
      </c>
      <c r="B1908">
        <v>50022</v>
      </c>
      <c r="C1908" t="s">
        <v>3273</v>
      </c>
      <c r="D1908">
        <v>6851</v>
      </c>
      <c r="E1908" t="s">
        <v>3273</v>
      </c>
      <c r="F1908" t="s">
        <v>8767</v>
      </c>
      <c r="G1908">
        <v>1</v>
      </c>
      <c r="H1908" t="s">
        <v>7435</v>
      </c>
      <c r="J1908" t="s">
        <v>6900</v>
      </c>
      <c r="K1908" t="s">
        <v>2451</v>
      </c>
      <c r="M1908">
        <v>29500</v>
      </c>
      <c r="N1908">
        <v>0</v>
      </c>
      <c r="O1908">
        <v>50</v>
      </c>
      <c r="Q1908" t="s">
        <v>4904</v>
      </c>
      <c r="R1908" s="2">
        <v>44927</v>
      </c>
      <c r="S1908">
        <v>5510</v>
      </c>
      <c r="T1908" s="2">
        <v>44562</v>
      </c>
      <c r="U1908" t="s">
        <v>6921</v>
      </c>
      <c r="V1908" t="s">
        <v>6885</v>
      </c>
      <c r="W1908">
        <v>0</v>
      </c>
      <c r="Y1908">
        <v>204</v>
      </c>
      <c r="Z1908" s="2">
        <v>42005</v>
      </c>
      <c r="AE1908" t="s">
        <v>8768</v>
      </c>
      <c r="AF1908" t="s">
        <v>20</v>
      </c>
      <c r="AG1908" t="s">
        <v>21</v>
      </c>
      <c r="AH1908">
        <v>5038</v>
      </c>
      <c r="AJ1908">
        <v>5557</v>
      </c>
      <c r="AO1908" t="s">
        <v>8767</v>
      </c>
      <c r="AS1908" t="s">
        <v>53</v>
      </c>
      <c r="AU1908">
        <v>5038</v>
      </c>
      <c r="AV1908">
        <v>5038</v>
      </c>
      <c r="AW1908">
        <v>5038</v>
      </c>
      <c r="AX1908">
        <v>1</v>
      </c>
      <c r="AY1908">
        <v>9</v>
      </c>
      <c r="AZ1908">
        <v>400</v>
      </c>
      <c r="BB1908">
        <v>748</v>
      </c>
      <c r="BG1908" t="s">
        <v>31</v>
      </c>
      <c r="BK1908" t="s">
        <v>31</v>
      </c>
      <c r="BL1908" t="s">
        <v>31</v>
      </c>
      <c r="BM1908" s="2">
        <v>42005</v>
      </c>
    </row>
    <row r="1909" spans="1:65">
      <c r="A1909">
        <v>94732</v>
      </c>
      <c r="B1909">
        <v>50022</v>
      </c>
      <c r="C1909" t="s">
        <v>3273</v>
      </c>
      <c r="D1909">
        <v>6851</v>
      </c>
      <c r="E1909" t="s">
        <v>3273</v>
      </c>
      <c r="F1909" t="s">
        <v>6875</v>
      </c>
      <c r="G1909">
        <v>26</v>
      </c>
      <c r="H1909">
        <v>-32</v>
      </c>
      <c r="I1909" t="s">
        <v>6876</v>
      </c>
      <c r="J1909" t="s">
        <v>6877</v>
      </c>
      <c r="K1909" t="s">
        <v>2451</v>
      </c>
      <c r="M1909">
        <v>50000</v>
      </c>
      <c r="N1909">
        <v>0</v>
      </c>
      <c r="O1909">
        <v>50</v>
      </c>
      <c r="Q1909" t="s">
        <v>4908</v>
      </c>
      <c r="R1909" s="2">
        <v>44927</v>
      </c>
      <c r="S1909">
        <v>5510</v>
      </c>
      <c r="T1909" s="2">
        <v>44657</v>
      </c>
      <c r="U1909" t="s">
        <v>6921</v>
      </c>
      <c r="V1909" t="s">
        <v>6885</v>
      </c>
      <c r="W1909">
        <v>0</v>
      </c>
      <c r="Y1909">
        <v>204</v>
      </c>
      <c r="Z1909" s="2">
        <v>42005</v>
      </c>
      <c r="AE1909" t="s">
        <v>6876</v>
      </c>
      <c r="AF1909" t="s">
        <v>20</v>
      </c>
      <c r="AG1909" t="s">
        <v>21</v>
      </c>
      <c r="AH1909">
        <v>5044</v>
      </c>
      <c r="AJ1909">
        <v>5541</v>
      </c>
      <c r="AO1909" t="s">
        <v>6875</v>
      </c>
      <c r="AS1909" t="s">
        <v>26</v>
      </c>
      <c r="AU1909">
        <v>5044</v>
      </c>
      <c r="AV1909">
        <v>5044</v>
      </c>
      <c r="AW1909">
        <v>5044</v>
      </c>
      <c r="AX1909">
        <v>1</v>
      </c>
      <c r="AY1909">
        <v>2</v>
      </c>
      <c r="AZ1909">
        <v>400</v>
      </c>
      <c r="BB1909">
        <v>748</v>
      </c>
      <c r="BG1909" t="s">
        <v>31</v>
      </c>
      <c r="BK1909" t="s">
        <v>31</v>
      </c>
      <c r="BL1909" t="s">
        <v>31</v>
      </c>
      <c r="BM1909" s="2">
        <v>42005</v>
      </c>
    </row>
    <row r="1910" spans="1:65">
      <c r="A1910">
        <v>94744</v>
      </c>
      <c r="B1910">
        <v>50022</v>
      </c>
      <c r="C1910" t="s">
        <v>3273</v>
      </c>
      <c r="D1910">
        <v>6851</v>
      </c>
      <c r="E1910" t="s">
        <v>3273</v>
      </c>
      <c r="F1910" t="s">
        <v>7025</v>
      </c>
      <c r="G1910">
        <v>8</v>
      </c>
      <c r="I1910" t="s">
        <v>7026</v>
      </c>
      <c r="J1910" t="s">
        <v>6877</v>
      </c>
      <c r="K1910" t="s">
        <v>2451</v>
      </c>
      <c r="M1910">
        <v>50000</v>
      </c>
      <c r="N1910">
        <v>0.95</v>
      </c>
      <c r="O1910">
        <v>47.5</v>
      </c>
      <c r="Q1910" t="s">
        <v>4911</v>
      </c>
      <c r="R1910" s="2">
        <v>44927</v>
      </c>
      <c r="S1910">
        <v>5510</v>
      </c>
      <c r="T1910" s="2">
        <v>44562</v>
      </c>
      <c r="U1910" t="s">
        <v>6921</v>
      </c>
      <c r="V1910" t="s">
        <v>6885</v>
      </c>
      <c r="W1910">
        <v>0</v>
      </c>
      <c r="Y1910">
        <v>204</v>
      </c>
      <c r="Z1910" s="2">
        <v>42005</v>
      </c>
      <c r="AE1910" t="s">
        <v>7026</v>
      </c>
      <c r="AF1910" t="s">
        <v>20</v>
      </c>
      <c r="AG1910" t="s">
        <v>21</v>
      </c>
      <c r="AH1910">
        <v>5046</v>
      </c>
      <c r="AI1910">
        <v>1</v>
      </c>
      <c r="AJ1910">
        <v>5541</v>
      </c>
      <c r="AO1910" t="s">
        <v>7025</v>
      </c>
      <c r="AS1910" t="s">
        <v>63</v>
      </c>
      <c r="AU1910">
        <v>5046</v>
      </c>
      <c r="AV1910">
        <v>5046</v>
      </c>
      <c r="AW1910">
        <v>5046</v>
      </c>
      <c r="AX1910">
        <v>1</v>
      </c>
      <c r="AY1910">
        <v>3</v>
      </c>
      <c r="AZ1910">
        <v>400</v>
      </c>
      <c r="BB1910">
        <v>748</v>
      </c>
      <c r="BG1910" t="s">
        <v>31</v>
      </c>
      <c r="BK1910" t="s">
        <v>31</v>
      </c>
      <c r="BL1910" t="s">
        <v>31</v>
      </c>
      <c r="BM1910" s="2">
        <v>42005</v>
      </c>
    </row>
    <row r="1911" spans="1:65">
      <c r="A1911">
        <v>94744</v>
      </c>
      <c r="B1911">
        <v>50022</v>
      </c>
      <c r="C1911" t="s">
        <v>3273</v>
      </c>
      <c r="D1911">
        <v>6851</v>
      </c>
      <c r="E1911" t="s">
        <v>3273</v>
      </c>
      <c r="F1911" t="s">
        <v>7025</v>
      </c>
      <c r="G1911">
        <v>8</v>
      </c>
      <c r="J1911" t="s">
        <v>8160</v>
      </c>
      <c r="K1911" t="s">
        <v>2451</v>
      </c>
      <c r="M1911">
        <v>67300</v>
      </c>
      <c r="N1911">
        <v>0.99</v>
      </c>
      <c r="O1911">
        <v>66.63</v>
      </c>
      <c r="Q1911" t="s">
        <v>4911</v>
      </c>
      <c r="R1911" s="2">
        <v>44927</v>
      </c>
      <c r="S1911">
        <v>5510</v>
      </c>
      <c r="T1911" s="2">
        <v>44562</v>
      </c>
      <c r="U1911" t="s">
        <v>6921</v>
      </c>
      <c r="V1911" t="s">
        <v>6885</v>
      </c>
      <c r="W1911">
        <v>0</v>
      </c>
      <c r="Y1911">
        <v>204</v>
      </c>
      <c r="Z1911" s="2">
        <v>42005</v>
      </c>
      <c r="AE1911" t="s">
        <v>7026</v>
      </c>
      <c r="AF1911" t="s">
        <v>20</v>
      </c>
      <c r="AG1911" t="s">
        <v>21</v>
      </c>
      <c r="AH1911">
        <v>5046</v>
      </c>
      <c r="AI1911">
        <v>1</v>
      </c>
      <c r="AJ1911">
        <v>5560</v>
      </c>
      <c r="AO1911" t="s">
        <v>7025</v>
      </c>
      <c r="AS1911" t="s">
        <v>63</v>
      </c>
      <c r="AU1911">
        <v>5046</v>
      </c>
      <c r="AV1911">
        <v>5046</v>
      </c>
      <c r="AW1911">
        <v>5046</v>
      </c>
      <c r="AX1911">
        <v>2</v>
      </c>
      <c r="AY1911">
        <v>4</v>
      </c>
      <c r="AZ1911">
        <v>400</v>
      </c>
      <c r="BB1911">
        <v>748</v>
      </c>
      <c r="BG1911" t="s">
        <v>31</v>
      </c>
      <c r="BK1911" t="s">
        <v>31</v>
      </c>
      <c r="BL1911" t="s">
        <v>31</v>
      </c>
      <c r="BM1911" s="2">
        <v>42005</v>
      </c>
    </row>
    <row r="1912" spans="1:65">
      <c r="A1912">
        <v>107732</v>
      </c>
      <c r="B1912">
        <v>50022</v>
      </c>
      <c r="C1912" t="s">
        <v>3273</v>
      </c>
      <c r="D1912">
        <v>6851</v>
      </c>
      <c r="E1912" t="s">
        <v>3273</v>
      </c>
      <c r="F1912" t="s">
        <v>8769</v>
      </c>
      <c r="G1912">
        <v>1</v>
      </c>
      <c r="I1912" t="s">
        <v>8770</v>
      </c>
      <c r="J1912" t="s">
        <v>6877</v>
      </c>
      <c r="K1912" t="s">
        <v>2451</v>
      </c>
      <c r="M1912">
        <v>75000</v>
      </c>
      <c r="N1912">
        <v>0.95</v>
      </c>
      <c r="O1912">
        <v>71.25</v>
      </c>
      <c r="Q1912" t="s">
        <v>4916</v>
      </c>
      <c r="R1912" s="2">
        <v>44927</v>
      </c>
      <c r="S1912">
        <v>5510</v>
      </c>
      <c r="T1912" s="2">
        <v>44562</v>
      </c>
      <c r="U1912" t="s">
        <v>6921</v>
      </c>
      <c r="V1912" t="s">
        <v>6885</v>
      </c>
      <c r="W1912">
        <v>0</v>
      </c>
      <c r="Y1912">
        <v>204</v>
      </c>
      <c r="Z1912" s="2">
        <v>42370</v>
      </c>
      <c r="AE1912" t="s">
        <v>8770</v>
      </c>
      <c r="AF1912" t="s">
        <v>20</v>
      </c>
      <c r="AG1912" t="s">
        <v>21</v>
      </c>
      <c r="AH1912">
        <v>5047</v>
      </c>
      <c r="AI1912">
        <v>1</v>
      </c>
      <c r="AJ1912">
        <v>5541</v>
      </c>
      <c r="AO1912" t="s">
        <v>8769</v>
      </c>
      <c r="AS1912" t="s">
        <v>58</v>
      </c>
      <c r="AU1912">
        <v>5047</v>
      </c>
      <c r="AV1912">
        <v>5047</v>
      </c>
      <c r="AW1912">
        <v>5047</v>
      </c>
      <c r="AX1912">
        <v>1</v>
      </c>
      <c r="AY1912">
        <v>2</v>
      </c>
      <c r="AZ1912">
        <v>400</v>
      </c>
      <c r="BB1912">
        <v>748</v>
      </c>
      <c r="BG1912" t="s">
        <v>31</v>
      </c>
      <c r="BK1912" t="s">
        <v>31</v>
      </c>
      <c r="BL1912" t="s">
        <v>31</v>
      </c>
      <c r="BM1912" s="2">
        <v>42370</v>
      </c>
    </row>
    <row r="1913" spans="1:65">
      <c r="A1913">
        <v>107733</v>
      </c>
      <c r="B1913">
        <v>50022</v>
      </c>
      <c r="C1913" t="s">
        <v>3273</v>
      </c>
      <c r="D1913">
        <v>6851</v>
      </c>
      <c r="E1913" t="s">
        <v>3273</v>
      </c>
      <c r="F1913" t="s">
        <v>7994</v>
      </c>
      <c r="G1913">
        <v>9</v>
      </c>
      <c r="I1913" t="s">
        <v>7995</v>
      </c>
      <c r="J1913" t="s">
        <v>6877</v>
      </c>
      <c r="K1913" t="s">
        <v>2451</v>
      </c>
      <c r="M1913">
        <v>25200</v>
      </c>
      <c r="N1913">
        <v>0</v>
      </c>
      <c r="O1913">
        <v>50</v>
      </c>
      <c r="Q1913" t="s">
        <v>2449</v>
      </c>
      <c r="R1913" s="2">
        <v>44927</v>
      </c>
      <c r="S1913">
        <v>5510</v>
      </c>
      <c r="T1913" s="2">
        <v>44562</v>
      </c>
      <c r="U1913" t="s">
        <v>6990</v>
      </c>
      <c r="V1913" t="s">
        <v>6991</v>
      </c>
      <c r="W1913">
        <v>0</v>
      </c>
      <c r="Y1913">
        <v>204</v>
      </c>
      <c r="Z1913" s="2">
        <v>42370</v>
      </c>
      <c r="AE1913" t="s">
        <v>7995</v>
      </c>
      <c r="AF1913" t="s">
        <v>20</v>
      </c>
      <c r="AG1913" t="s">
        <v>21</v>
      </c>
      <c r="AH1913">
        <v>5048</v>
      </c>
      <c r="AJ1913">
        <v>5541</v>
      </c>
      <c r="AO1913" t="s">
        <v>7994</v>
      </c>
      <c r="AS1913" t="s">
        <v>26</v>
      </c>
      <c r="AU1913">
        <v>5048</v>
      </c>
      <c r="AV1913">
        <v>5048</v>
      </c>
      <c r="AW1913">
        <v>5048</v>
      </c>
      <c r="AX1913">
        <v>1</v>
      </c>
      <c r="AY1913">
        <v>2</v>
      </c>
      <c r="AZ1913">
        <v>400</v>
      </c>
      <c r="BB1913">
        <v>748</v>
      </c>
      <c r="BG1913" t="s">
        <v>31</v>
      </c>
      <c r="BK1913" t="s">
        <v>31</v>
      </c>
      <c r="BL1913" t="s">
        <v>31</v>
      </c>
      <c r="BM1913" s="2">
        <v>42370</v>
      </c>
    </row>
    <row r="1914" spans="1:65">
      <c r="A1914">
        <v>107734</v>
      </c>
      <c r="B1914">
        <v>50022</v>
      </c>
      <c r="C1914" t="s">
        <v>3273</v>
      </c>
      <c r="D1914">
        <v>6851</v>
      </c>
      <c r="E1914" t="s">
        <v>3273</v>
      </c>
      <c r="F1914" t="s">
        <v>7646</v>
      </c>
      <c r="G1914">
        <v>2</v>
      </c>
      <c r="H1914" t="s">
        <v>8771</v>
      </c>
      <c r="I1914" t="s">
        <v>7645</v>
      </c>
      <c r="J1914" t="s">
        <v>6877</v>
      </c>
      <c r="K1914" t="s">
        <v>2451</v>
      </c>
      <c r="M1914">
        <v>25200</v>
      </c>
      <c r="N1914">
        <v>0</v>
      </c>
      <c r="O1914">
        <v>50</v>
      </c>
      <c r="Q1914" t="s">
        <v>4921</v>
      </c>
      <c r="R1914" s="2">
        <v>44927</v>
      </c>
      <c r="S1914">
        <v>5510</v>
      </c>
      <c r="T1914" s="2">
        <v>44562</v>
      </c>
      <c r="U1914" t="s">
        <v>6921</v>
      </c>
      <c r="V1914" t="s">
        <v>6885</v>
      </c>
      <c r="W1914">
        <v>0</v>
      </c>
      <c r="Y1914">
        <v>204</v>
      </c>
      <c r="Z1914" s="2">
        <v>42370</v>
      </c>
      <c r="AE1914" t="s">
        <v>7645</v>
      </c>
      <c r="AF1914" t="s">
        <v>20</v>
      </c>
      <c r="AG1914" t="s">
        <v>21</v>
      </c>
      <c r="AH1914">
        <v>5049</v>
      </c>
      <c r="AJ1914">
        <v>5541</v>
      </c>
      <c r="AO1914" t="s">
        <v>8772</v>
      </c>
      <c r="AS1914" t="s">
        <v>26</v>
      </c>
      <c r="AU1914">
        <v>5049</v>
      </c>
      <c r="AV1914">
        <v>5049</v>
      </c>
      <c r="AW1914">
        <v>5049</v>
      </c>
      <c r="AX1914">
        <v>1</v>
      </c>
      <c r="AY1914">
        <v>2</v>
      </c>
      <c r="AZ1914">
        <v>400</v>
      </c>
      <c r="BB1914">
        <v>748</v>
      </c>
      <c r="BG1914" t="s">
        <v>31</v>
      </c>
      <c r="BK1914" t="s">
        <v>31</v>
      </c>
      <c r="BL1914" t="s">
        <v>31</v>
      </c>
      <c r="BM1914" s="2">
        <v>42370</v>
      </c>
    </row>
    <row r="1915" spans="1:65">
      <c r="A1915">
        <v>107735</v>
      </c>
      <c r="B1915">
        <v>50022</v>
      </c>
      <c r="C1915" t="s">
        <v>3273</v>
      </c>
      <c r="D1915">
        <v>6851</v>
      </c>
      <c r="E1915" t="s">
        <v>3273</v>
      </c>
      <c r="F1915" t="s">
        <v>8485</v>
      </c>
      <c r="G1915">
        <v>11</v>
      </c>
      <c r="I1915" t="s">
        <v>8484</v>
      </c>
      <c r="J1915" t="s">
        <v>6877</v>
      </c>
      <c r="K1915" t="s">
        <v>2451</v>
      </c>
      <c r="M1915">
        <v>75000</v>
      </c>
      <c r="N1915">
        <v>0.95</v>
      </c>
      <c r="O1915">
        <v>71.25</v>
      </c>
      <c r="Q1915" t="s">
        <v>4923</v>
      </c>
      <c r="R1915" s="2">
        <v>44927</v>
      </c>
      <c r="S1915">
        <v>5510</v>
      </c>
      <c r="T1915" s="2">
        <v>44562</v>
      </c>
      <c r="U1915" t="s">
        <v>6921</v>
      </c>
      <c r="V1915" t="s">
        <v>6885</v>
      </c>
      <c r="W1915">
        <v>0</v>
      </c>
      <c r="Y1915">
        <v>204</v>
      </c>
      <c r="Z1915" s="2">
        <v>42370</v>
      </c>
      <c r="AE1915" t="s">
        <v>8484</v>
      </c>
      <c r="AF1915" t="s">
        <v>20</v>
      </c>
      <c r="AG1915" t="s">
        <v>21</v>
      </c>
      <c r="AH1915">
        <v>5050</v>
      </c>
      <c r="AI1915">
        <v>1</v>
      </c>
      <c r="AJ1915">
        <v>5541</v>
      </c>
      <c r="AO1915" t="s">
        <v>8773</v>
      </c>
      <c r="AS1915" t="s">
        <v>26</v>
      </c>
      <c r="AU1915">
        <v>5050</v>
      </c>
      <c r="AV1915">
        <v>5050</v>
      </c>
      <c r="AW1915">
        <v>5050</v>
      </c>
      <c r="AX1915">
        <v>1</v>
      </c>
      <c r="AY1915">
        <v>1</v>
      </c>
      <c r="AZ1915">
        <v>400</v>
      </c>
      <c r="BB1915">
        <v>748</v>
      </c>
      <c r="BG1915" t="s">
        <v>31</v>
      </c>
      <c r="BK1915" t="s">
        <v>31</v>
      </c>
      <c r="BL1915" t="s">
        <v>31</v>
      </c>
      <c r="BM1915" s="2">
        <v>42370</v>
      </c>
    </row>
    <row r="1916" spans="1:65">
      <c r="A1916">
        <v>107736</v>
      </c>
      <c r="B1916">
        <v>50022</v>
      </c>
      <c r="C1916" t="s">
        <v>3273</v>
      </c>
      <c r="D1916">
        <v>6851</v>
      </c>
      <c r="E1916" t="s">
        <v>3273</v>
      </c>
      <c r="F1916" t="s">
        <v>8774</v>
      </c>
      <c r="G1916">
        <v>3</v>
      </c>
      <c r="I1916" t="s">
        <v>8775</v>
      </c>
      <c r="J1916" t="s">
        <v>6877</v>
      </c>
      <c r="K1916" t="s">
        <v>2451</v>
      </c>
      <c r="M1916">
        <v>50000</v>
      </c>
      <c r="N1916">
        <v>0</v>
      </c>
      <c r="O1916">
        <v>50</v>
      </c>
      <c r="Q1916" t="s">
        <v>4926</v>
      </c>
      <c r="R1916" s="2">
        <v>44927</v>
      </c>
      <c r="S1916">
        <v>5510</v>
      </c>
      <c r="T1916" s="2">
        <v>44562</v>
      </c>
      <c r="U1916" t="s">
        <v>6921</v>
      </c>
      <c r="V1916" t="s">
        <v>6885</v>
      </c>
      <c r="W1916">
        <v>0</v>
      </c>
      <c r="Y1916">
        <v>204</v>
      </c>
      <c r="Z1916" s="2">
        <v>42370</v>
      </c>
      <c r="AE1916" t="s">
        <v>8775</v>
      </c>
      <c r="AF1916" t="s">
        <v>20</v>
      </c>
      <c r="AG1916" t="s">
        <v>21</v>
      </c>
      <c r="AH1916">
        <v>5051</v>
      </c>
      <c r="AJ1916">
        <v>5541</v>
      </c>
      <c r="AO1916" t="s">
        <v>8774</v>
      </c>
      <c r="AS1916" t="s">
        <v>26</v>
      </c>
      <c r="AU1916">
        <v>5051</v>
      </c>
      <c r="AV1916">
        <v>5051</v>
      </c>
      <c r="AW1916">
        <v>5051</v>
      </c>
      <c r="AX1916">
        <v>1</v>
      </c>
      <c r="AY1916">
        <v>1</v>
      </c>
      <c r="AZ1916">
        <v>400</v>
      </c>
      <c r="BB1916">
        <v>748</v>
      </c>
      <c r="BG1916" t="s">
        <v>31</v>
      </c>
      <c r="BK1916" t="s">
        <v>31</v>
      </c>
      <c r="BL1916" t="s">
        <v>31</v>
      </c>
      <c r="BM1916" s="2">
        <v>42370</v>
      </c>
    </row>
    <row r="1917" spans="1:65">
      <c r="A1917">
        <v>107737</v>
      </c>
      <c r="B1917">
        <v>50022</v>
      </c>
      <c r="C1917" t="s">
        <v>3273</v>
      </c>
      <c r="D1917">
        <v>6851</v>
      </c>
      <c r="E1917" t="s">
        <v>3273</v>
      </c>
      <c r="F1917" t="s">
        <v>8776</v>
      </c>
      <c r="G1917">
        <v>1005</v>
      </c>
      <c r="I1917" t="s">
        <v>8777</v>
      </c>
      <c r="J1917" t="s">
        <v>6877</v>
      </c>
      <c r="K1917" t="s">
        <v>2451</v>
      </c>
      <c r="M1917">
        <v>50000</v>
      </c>
      <c r="N1917">
        <v>0</v>
      </c>
      <c r="O1917">
        <v>50</v>
      </c>
      <c r="Q1917" t="s">
        <v>4930</v>
      </c>
      <c r="R1917" s="2">
        <v>44927</v>
      </c>
      <c r="S1917">
        <v>5510</v>
      </c>
      <c r="T1917" s="2">
        <v>44562</v>
      </c>
      <c r="U1917" t="s">
        <v>6921</v>
      </c>
      <c r="V1917" t="s">
        <v>6885</v>
      </c>
      <c r="W1917">
        <v>0</v>
      </c>
      <c r="Y1917">
        <v>204</v>
      </c>
      <c r="Z1917" s="2">
        <v>42370</v>
      </c>
      <c r="AE1917" t="s">
        <v>8777</v>
      </c>
      <c r="AF1917" t="s">
        <v>20</v>
      </c>
      <c r="AG1917" t="s">
        <v>21</v>
      </c>
      <c r="AH1917">
        <v>5052</v>
      </c>
      <c r="AJ1917">
        <v>5541</v>
      </c>
      <c r="AO1917" t="s">
        <v>8776</v>
      </c>
      <c r="AS1917" t="s">
        <v>26</v>
      </c>
      <c r="AU1917">
        <v>5052</v>
      </c>
      <c r="AV1917">
        <v>5052</v>
      </c>
      <c r="AW1917">
        <v>5052</v>
      </c>
      <c r="AX1917">
        <v>1</v>
      </c>
      <c r="AY1917">
        <v>1</v>
      </c>
      <c r="AZ1917">
        <v>400</v>
      </c>
      <c r="BB1917">
        <v>748</v>
      </c>
      <c r="BG1917" t="s">
        <v>31</v>
      </c>
      <c r="BK1917" t="s">
        <v>31</v>
      </c>
      <c r="BL1917" t="s">
        <v>31</v>
      </c>
      <c r="BM1917" s="2">
        <v>42370</v>
      </c>
    </row>
    <row r="1918" spans="1:65">
      <c r="A1918">
        <v>107738</v>
      </c>
      <c r="B1918">
        <v>50022</v>
      </c>
      <c r="C1918" t="s">
        <v>3273</v>
      </c>
      <c r="D1918">
        <v>6851</v>
      </c>
      <c r="E1918" t="s">
        <v>3273</v>
      </c>
      <c r="F1918" t="s">
        <v>8291</v>
      </c>
      <c r="G1918">
        <v>100</v>
      </c>
      <c r="H1918" t="s">
        <v>8778</v>
      </c>
      <c r="I1918" t="s">
        <v>8293</v>
      </c>
      <c r="J1918" t="s">
        <v>6877</v>
      </c>
      <c r="K1918" t="s">
        <v>2451</v>
      </c>
      <c r="M1918">
        <v>75000</v>
      </c>
      <c r="N1918">
        <v>0.95</v>
      </c>
      <c r="O1918">
        <v>71.25</v>
      </c>
      <c r="Q1918" t="s">
        <v>4934</v>
      </c>
      <c r="R1918" s="2">
        <v>44927</v>
      </c>
      <c r="S1918">
        <v>5510</v>
      </c>
      <c r="T1918" s="2">
        <v>44562</v>
      </c>
      <c r="U1918" t="s">
        <v>6921</v>
      </c>
      <c r="V1918" t="s">
        <v>6885</v>
      </c>
      <c r="W1918">
        <v>0</v>
      </c>
      <c r="Y1918">
        <v>204</v>
      </c>
      <c r="Z1918" s="2">
        <v>42370</v>
      </c>
      <c r="AE1918" t="s">
        <v>8293</v>
      </c>
      <c r="AF1918" t="s">
        <v>20</v>
      </c>
      <c r="AG1918" t="s">
        <v>21</v>
      </c>
      <c r="AH1918">
        <v>5053</v>
      </c>
      <c r="AI1918">
        <v>1</v>
      </c>
      <c r="AJ1918">
        <v>5541</v>
      </c>
      <c r="AO1918" t="s">
        <v>8291</v>
      </c>
      <c r="AS1918" t="s">
        <v>26</v>
      </c>
      <c r="AU1918">
        <v>5053</v>
      </c>
      <c r="AV1918">
        <v>5053</v>
      </c>
      <c r="AW1918">
        <v>5053</v>
      </c>
      <c r="AX1918">
        <v>1</v>
      </c>
      <c r="AY1918">
        <v>1</v>
      </c>
      <c r="AZ1918">
        <v>400</v>
      </c>
      <c r="BB1918">
        <v>748</v>
      </c>
      <c r="BG1918" t="s">
        <v>31</v>
      </c>
      <c r="BK1918" t="s">
        <v>31</v>
      </c>
      <c r="BL1918" t="s">
        <v>31</v>
      </c>
      <c r="BM1918" s="2">
        <v>42370</v>
      </c>
    </row>
    <row r="1919" spans="1:65">
      <c r="A1919">
        <v>107739</v>
      </c>
      <c r="B1919">
        <v>50022</v>
      </c>
      <c r="C1919" t="s">
        <v>3273</v>
      </c>
      <c r="D1919">
        <v>6851</v>
      </c>
      <c r="E1919" t="s">
        <v>3273</v>
      </c>
      <c r="F1919" t="s">
        <v>8094</v>
      </c>
      <c r="G1919">
        <v>108</v>
      </c>
      <c r="I1919" t="s">
        <v>8095</v>
      </c>
      <c r="J1919" t="s">
        <v>6877</v>
      </c>
      <c r="K1919" t="s">
        <v>2451</v>
      </c>
      <c r="M1919">
        <v>50000</v>
      </c>
      <c r="N1919">
        <v>0</v>
      </c>
      <c r="O1919">
        <v>50</v>
      </c>
      <c r="Q1919" t="s">
        <v>4937</v>
      </c>
      <c r="R1919" s="2">
        <v>44927</v>
      </c>
      <c r="S1919">
        <v>5510</v>
      </c>
      <c r="T1919" s="2">
        <v>44562</v>
      </c>
      <c r="U1919" t="s">
        <v>6921</v>
      </c>
      <c r="V1919" t="s">
        <v>6885</v>
      </c>
      <c r="W1919">
        <v>0</v>
      </c>
      <c r="Y1919">
        <v>204</v>
      </c>
      <c r="Z1919" s="2">
        <v>42370</v>
      </c>
      <c r="AE1919" t="s">
        <v>8095</v>
      </c>
      <c r="AF1919" t="s">
        <v>20</v>
      </c>
      <c r="AG1919" t="s">
        <v>21</v>
      </c>
      <c r="AH1919">
        <v>5054</v>
      </c>
      <c r="AJ1919">
        <v>5541</v>
      </c>
      <c r="AO1919" t="s">
        <v>8094</v>
      </c>
      <c r="AS1919" t="s">
        <v>26</v>
      </c>
      <c r="AU1919">
        <v>5054</v>
      </c>
      <c r="AV1919">
        <v>5054</v>
      </c>
      <c r="AW1919">
        <v>5054</v>
      </c>
      <c r="AX1919">
        <v>1</v>
      </c>
      <c r="AY1919">
        <v>1</v>
      </c>
      <c r="AZ1919">
        <v>400</v>
      </c>
      <c r="BB1919">
        <v>748</v>
      </c>
      <c r="BG1919" t="s">
        <v>31</v>
      </c>
      <c r="BK1919" t="s">
        <v>31</v>
      </c>
      <c r="BL1919" t="s">
        <v>31</v>
      </c>
      <c r="BM1919" s="2">
        <v>42370</v>
      </c>
    </row>
    <row r="1920" spans="1:65">
      <c r="A1920">
        <v>107740</v>
      </c>
      <c r="B1920">
        <v>50022</v>
      </c>
      <c r="C1920" t="s">
        <v>3273</v>
      </c>
      <c r="D1920">
        <v>6851</v>
      </c>
      <c r="E1920" t="s">
        <v>3273</v>
      </c>
      <c r="F1920" t="s">
        <v>8779</v>
      </c>
      <c r="G1920">
        <v>112</v>
      </c>
      <c r="H1920">
        <v>-140</v>
      </c>
      <c r="I1920" t="s">
        <v>8427</v>
      </c>
      <c r="J1920" t="s">
        <v>6877</v>
      </c>
      <c r="K1920" t="s">
        <v>2451</v>
      </c>
      <c r="M1920">
        <v>50000</v>
      </c>
      <c r="N1920">
        <v>0</v>
      </c>
      <c r="O1920">
        <v>50</v>
      </c>
      <c r="Q1920" t="s">
        <v>2219</v>
      </c>
      <c r="R1920" s="2">
        <v>44927</v>
      </c>
      <c r="S1920">
        <v>5510</v>
      </c>
      <c r="T1920" s="2">
        <v>44562</v>
      </c>
      <c r="U1920" t="s">
        <v>6921</v>
      </c>
      <c r="V1920" t="s">
        <v>6885</v>
      </c>
      <c r="W1920">
        <v>0</v>
      </c>
      <c r="Y1920">
        <v>204</v>
      </c>
      <c r="Z1920" s="2">
        <v>42370</v>
      </c>
      <c r="AE1920" t="s">
        <v>8427</v>
      </c>
      <c r="AF1920" t="s">
        <v>20</v>
      </c>
      <c r="AG1920" t="s">
        <v>21</v>
      </c>
      <c r="AH1920">
        <v>5055</v>
      </c>
      <c r="AJ1920">
        <v>5541</v>
      </c>
      <c r="AO1920" t="s">
        <v>8779</v>
      </c>
      <c r="AS1920" t="s">
        <v>26</v>
      </c>
      <c r="AU1920">
        <v>5055</v>
      </c>
      <c r="AV1920">
        <v>5055</v>
      </c>
      <c r="AW1920">
        <v>5055</v>
      </c>
      <c r="AX1920">
        <v>1</v>
      </c>
      <c r="AY1920">
        <v>1</v>
      </c>
      <c r="AZ1920">
        <v>400</v>
      </c>
      <c r="BB1920">
        <v>748</v>
      </c>
      <c r="BG1920" t="s">
        <v>31</v>
      </c>
      <c r="BK1920" t="s">
        <v>31</v>
      </c>
      <c r="BL1920" t="s">
        <v>31</v>
      </c>
      <c r="BM1920" s="2">
        <v>42370</v>
      </c>
    </row>
    <row r="1921" spans="1:65">
      <c r="A1921">
        <v>107741</v>
      </c>
      <c r="B1921">
        <v>50022</v>
      </c>
      <c r="C1921" t="s">
        <v>3273</v>
      </c>
      <c r="D1921">
        <v>6851</v>
      </c>
      <c r="E1921" t="s">
        <v>3273</v>
      </c>
      <c r="F1921" t="s">
        <v>8494</v>
      </c>
      <c r="G1921">
        <v>3</v>
      </c>
      <c r="H1921" t="s">
        <v>7021</v>
      </c>
      <c r="I1921" t="s">
        <v>8495</v>
      </c>
      <c r="J1921" t="s">
        <v>6877</v>
      </c>
      <c r="K1921" t="s">
        <v>2451</v>
      </c>
      <c r="M1921">
        <v>75000</v>
      </c>
      <c r="N1921">
        <v>0.95</v>
      </c>
      <c r="O1921">
        <v>71.25</v>
      </c>
      <c r="Q1921" t="s">
        <v>4942</v>
      </c>
      <c r="R1921" s="2">
        <v>44927</v>
      </c>
      <c r="S1921">
        <v>5510</v>
      </c>
      <c r="T1921" s="2">
        <v>44562</v>
      </c>
      <c r="U1921" t="s">
        <v>6921</v>
      </c>
      <c r="V1921" t="s">
        <v>6885</v>
      </c>
      <c r="W1921">
        <v>0</v>
      </c>
      <c r="Y1921">
        <v>204</v>
      </c>
      <c r="Z1921" s="2">
        <v>42370</v>
      </c>
      <c r="AE1921" t="s">
        <v>8495</v>
      </c>
      <c r="AF1921" t="s">
        <v>20</v>
      </c>
      <c r="AG1921" t="s">
        <v>21</v>
      </c>
      <c r="AH1921">
        <v>5056</v>
      </c>
      <c r="AI1921">
        <v>1</v>
      </c>
      <c r="AJ1921">
        <v>5541</v>
      </c>
      <c r="AO1921" t="s">
        <v>8494</v>
      </c>
      <c r="AS1921" t="s">
        <v>26</v>
      </c>
      <c r="AU1921">
        <v>5056</v>
      </c>
      <c r="AV1921">
        <v>5056</v>
      </c>
      <c r="AW1921">
        <v>5056</v>
      </c>
      <c r="AX1921">
        <v>1</v>
      </c>
      <c r="AY1921">
        <v>1</v>
      </c>
      <c r="AZ1921">
        <v>400</v>
      </c>
      <c r="BB1921">
        <v>748</v>
      </c>
      <c r="BE1921" t="s">
        <v>4944</v>
      </c>
      <c r="BF1921" t="s">
        <v>4944</v>
      </c>
      <c r="BG1921" t="s">
        <v>31</v>
      </c>
      <c r="BK1921" t="s">
        <v>31</v>
      </c>
      <c r="BL1921" t="s">
        <v>31</v>
      </c>
      <c r="BM1921" s="2">
        <v>42370</v>
      </c>
    </row>
    <row r="1922" spans="1:65">
      <c r="A1922">
        <v>107742</v>
      </c>
      <c r="B1922">
        <v>50022</v>
      </c>
      <c r="C1922" t="s">
        <v>3273</v>
      </c>
      <c r="D1922">
        <v>6851</v>
      </c>
      <c r="E1922" t="s">
        <v>3273</v>
      </c>
      <c r="F1922" t="s">
        <v>7733</v>
      </c>
      <c r="G1922">
        <v>75</v>
      </c>
      <c r="H1922">
        <v>-77</v>
      </c>
      <c r="I1922" t="s">
        <v>7734</v>
      </c>
      <c r="J1922" t="s">
        <v>6877</v>
      </c>
      <c r="K1922" t="s">
        <v>2451</v>
      </c>
      <c r="M1922">
        <v>75000</v>
      </c>
      <c r="N1922">
        <v>0.95</v>
      </c>
      <c r="O1922">
        <v>71.25</v>
      </c>
      <c r="Q1922" t="s">
        <v>4946</v>
      </c>
      <c r="R1922" s="2">
        <v>44927</v>
      </c>
      <c r="S1922">
        <v>5510</v>
      </c>
      <c r="T1922" s="2">
        <v>44562</v>
      </c>
      <c r="U1922" t="s">
        <v>6921</v>
      </c>
      <c r="V1922" t="s">
        <v>6885</v>
      </c>
      <c r="W1922">
        <v>0</v>
      </c>
      <c r="Y1922">
        <v>204</v>
      </c>
      <c r="Z1922" s="2">
        <v>42370</v>
      </c>
      <c r="AE1922" t="s">
        <v>7734</v>
      </c>
      <c r="AF1922" t="s">
        <v>20</v>
      </c>
      <c r="AG1922" t="s">
        <v>21</v>
      </c>
      <c r="AH1922">
        <v>5057</v>
      </c>
      <c r="AI1922">
        <v>1</v>
      </c>
      <c r="AJ1922">
        <v>5541</v>
      </c>
      <c r="AO1922" t="s">
        <v>7733</v>
      </c>
      <c r="AS1922" t="s">
        <v>26</v>
      </c>
      <c r="AU1922">
        <v>5057</v>
      </c>
      <c r="AV1922">
        <v>5057</v>
      </c>
      <c r="AW1922">
        <v>5057</v>
      </c>
      <c r="AX1922">
        <v>1</v>
      </c>
      <c r="AY1922">
        <v>1</v>
      </c>
      <c r="AZ1922">
        <v>400</v>
      </c>
      <c r="BB1922">
        <v>748</v>
      </c>
      <c r="BG1922" t="s">
        <v>31</v>
      </c>
      <c r="BK1922" t="s">
        <v>31</v>
      </c>
      <c r="BL1922" t="s">
        <v>31</v>
      </c>
      <c r="BM1922" s="2">
        <v>42370</v>
      </c>
    </row>
    <row r="1923" spans="1:65">
      <c r="A1923">
        <v>107743</v>
      </c>
      <c r="B1923">
        <v>50022</v>
      </c>
      <c r="C1923" t="s">
        <v>3273</v>
      </c>
      <c r="D1923">
        <v>6851</v>
      </c>
      <c r="E1923" t="s">
        <v>3273</v>
      </c>
      <c r="F1923" t="s">
        <v>7736</v>
      </c>
      <c r="G1923">
        <v>32</v>
      </c>
      <c r="H1923" t="s">
        <v>8780</v>
      </c>
      <c r="I1923" t="s">
        <v>7737</v>
      </c>
      <c r="J1923" t="s">
        <v>6877</v>
      </c>
      <c r="K1923" t="s">
        <v>2451</v>
      </c>
      <c r="M1923">
        <v>50000</v>
      </c>
      <c r="N1923">
        <v>0</v>
      </c>
      <c r="O1923">
        <v>50</v>
      </c>
      <c r="Q1923" t="s">
        <v>4949</v>
      </c>
      <c r="R1923" s="2">
        <v>44927</v>
      </c>
      <c r="S1923">
        <v>5510</v>
      </c>
      <c r="T1923" s="2">
        <v>44562</v>
      </c>
      <c r="U1923" t="s">
        <v>6921</v>
      </c>
      <c r="V1923" t="s">
        <v>6885</v>
      </c>
      <c r="W1923">
        <v>0</v>
      </c>
      <c r="Y1923">
        <v>204</v>
      </c>
      <c r="Z1923" s="2">
        <v>42370</v>
      </c>
      <c r="AE1923" t="s">
        <v>7737</v>
      </c>
      <c r="AF1923" t="s">
        <v>20</v>
      </c>
      <c r="AG1923" t="s">
        <v>21</v>
      </c>
      <c r="AH1923">
        <v>5058</v>
      </c>
      <c r="AJ1923">
        <v>5541</v>
      </c>
      <c r="AO1923" t="s">
        <v>7736</v>
      </c>
      <c r="AS1923" t="s">
        <v>26</v>
      </c>
      <c r="AU1923">
        <v>5058</v>
      </c>
      <c r="AV1923">
        <v>5058</v>
      </c>
      <c r="AW1923">
        <v>5058</v>
      </c>
      <c r="AX1923">
        <v>1</v>
      </c>
      <c r="AY1923">
        <v>1</v>
      </c>
      <c r="AZ1923">
        <v>400</v>
      </c>
      <c r="BB1923">
        <v>748</v>
      </c>
      <c r="BG1923" t="s">
        <v>31</v>
      </c>
      <c r="BK1923" t="s">
        <v>31</v>
      </c>
      <c r="BL1923" t="s">
        <v>31</v>
      </c>
      <c r="BM1923" s="2">
        <v>42370</v>
      </c>
    </row>
    <row r="1924" spans="1:65">
      <c r="A1924">
        <v>107744</v>
      </c>
      <c r="B1924">
        <v>50022</v>
      </c>
      <c r="C1924" t="s">
        <v>3273</v>
      </c>
      <c r="D1924">
        <v>6851</v>
      </c>
      <c r="E1924" t="s">
        <v>3273</v>
      </c>
      <c r="F1924" t="s">
        <v>8781</v>
      </c>
      <c r="G1924">
        <v>101</v>
      </c>
      <c r="I1924" t="s">
        <v>8782</v>
      </c>
      <c r="J1924" t="s">
        <v>6877</v>
      </c>
      <c r="K1924" t="s">
        <v>2451</v>
      </c>
      <c r="M1924">
        <v>75000</v>
      </c>
      <c r="N1924">
        <v>0.95</v>
      </c>
      <c r="O1924">
        <v>71.25</v>
      </c>
      <c r="Q1924" t="s">
        <v>4951</v>
      </c>
      <c r="R1924" s="2">
        <v>44927</v>
      </c>
      <c r="S1924">
        <v>5510</v>
      </c>
      <c r="T1924" s="2">
        <v>44562</v>
      </c>
      <c r="U1924" t="s">
        <v>6921</v>
      </c>
      <c r="V1924" t="s">
        <v>6885</v>
      </c>
      <c r="W1924">
        <v>0</v>
      </c>
      <c r="Y1924">
        <v>204</v>
      </c>
      <c r="Z1924" s="2">
        <v>42370</v>
      </c>
      <c r="AE1924" t="s">
        <v>8782</v>
      </c>
      <c r="AF1924" t="s">
        <v>20</v>
      </c>
      <c r="AG1924" t="s">
        <v>21</v>
      </c>
      <c r="AH1924">
        <v>5059</v>
      </c>
      <c r="AI1924">
        <v>1</v>
      </c>
      <c r="AJ1924">
        <v>5541</v>
      </c>
      <c r="AO1924" t="s">
        <v>8781</v>
      </c>
      <c r="AS1924" t="s">
        <v>26</v>
      </c>
      <c r="AU1924">
        <v>5059</v>
      </c>
      <c r="AV1924">
        <v>5059</v>
      </c>
      <c r="AW1924">
        <v>5059</v>
      </c>
      <c r="AX1924">
        <v>1</v>
      </c>
      <c r="AY1924">
        <v>1</v>
      </c>
      <c r="AZ1924">
        <v>400</v>
      </c>
      <c r="BB1924">
        <v>748</v>
      </c>
      <c r="BG1924" t="s">
        <v>31</v>
      </c>
      <c r="BK1924" t="s">
        <v>31</v>
      </c>
      <c r="BL1924" t="s">
        <v>31</v>
      </c>
      <c r="BM1924" s="2">
        <v>42370</v>
      </c>
    </row>
    <row r="1925" spans="1:65">
      <c r="A1925">
        <v>107745</v>
      </c>
      <c r="B1925">
        <v>50022</v>
      </c>
      <c r="C1925" t="s">
        <v>3273</v>
      </c>
      <c r="D1925">
        <v>6851</v>
      </c>
      <c r="E1925" t="s">
        <v>3273</v>
      </c>
      <c r="F1925" t="s">
        <v>7923</v>
      </c>
      <c r="G1925">
        <v>204</v>
      </c>
      <c r="I1925" t="s">
        <v>7925</v>
      </c>
      <c r="J1925" t="s">
        <v>6877</v>
      </c>
      <c r="K1925" t="s">
        <v>2451</v>
      </c>
      <c r="M1925">
        <v>50000</v>
      </c>
      <c r="N1925">
        <v>0</v>
      </c>
      <c r="O1925">
        <v>50</v>
      </c>
      <c r="Q1925" t="s">
        <v>4955</v>
      </c>
      <c r="R1925" s="2">
        <v>44927</v>
      </c>
      <c r="S1925">
        <v>5510</v>
      </c>
      <c r="T1925" s="2">
        <v>44562</v>
      </c>
      <c r="U1925" t="s">
        <v>6921</v>
      </c>
      <c r="V1925" t="s">
        <v>6885</v>
      </c>
      <c r="W1925">
        <v>0</v>
      </c>
      <c r="Y1925">
        <v>204</v>
      </c>
      <c r="Z1925" s="2">
        <v>42370</v>
      </c>
      <c r="AE1925" t="s">
        <v>7925</v>
      </c>
      <c r="AF1925" t="s">
        <v>20</v>
      </c>
      <c r="AG1925" t="s">
        <v>21</v>
      </c>
      <c r="AH1925">
        <v>5060</v>
      </c>
      <c r="AJ1925">
        <v>5541</v>
      </c>
      <c r="AO1925" t="s">
        <v>7923</v>
      </c>
      <c r="AS1925" t="s">
        <v>26</v>
      </c>
      <c r="AU1925">
        <v>5060</v>
      </c>
      <c r="AV1925">
        <v>5060</v>
      </c>
      <c r="AW1925">
        <v>5060</v>
      </c>
      <c r="AX1925">
        <v>1</v>
      </c>
      <c r="AY1925">
        <v>1</v>
      </c>
      <c r="AZ1925">
        <v>400</v>
      </c>
      <c r="BB1925">
        <v>748</v>
      </c>
      <c r="BG1925" t="s">
        <v>31</v>
      </c>
      <c r="BK1925" t="s">
        <v>31</v>
      </c>
      <c r="BL1925" t="s">
        <v>31</v>
      </c>
      <c r="BM1925" s="2">
        <v>42370</v>
      </c>
    </row>
    <row r="1926" spans="1:65">
      <c r="A1926">
        <v>107746</v>
      </c>
      <c r="B1926">
        <v>50022</v>
      </c>
      <c r="C1926" t="s">
        <v>3273</v>
      </c>
      <c r="D1926">
        <v>6851</v>
      </c>
      <c r="E1926" t="s">
        <v>3273</v>
      </c>
      <c r="F1926" t="s">
        <v>8783</v>
      </c>
      <c r="G1926">
        <v>2</v>
      </c>
      <c r="I1926" t="s">
        <v>8784</v>
      </c>
      <c r="J1926" t="s">
        <v>6877</v>
      </c>
      <c r="K1926" t="s">
        <v>2451</v>
      </c>
      <c r="M1926">
        <v>75000</v>
      </c>
      <c r="N1926">
        <v>0.95</v>
      </c>
      <c r="O1926">
        <v>71.25</v>
      </c>
      <c r="Q1926" t="s">
        <v>4958</v>
      </c>
      <c r="R1926" s="2">
        <v>44927</v>
      </c>
      <c r="S1926">
        <v>5510</v>
      </c>
      <c r="T1926" s="2">
        <v>44562</v>
      </c>
      <c r="U1926" t="s">
        <v>6921</v>
      </c>
      <c r="V1926" t="s">
        <v>6885</v>
      </c>
      <c r="W1926">
        <v>0</v>
      </c>
      <c r="Y1926">
        <v>204</v>
      </c>
      <c r="Z1926" s="2">
        <v>42370</v>
      </c>
      <c r="AE1926" t="s">
        <v>8784</v>
      </c>
      <c r="AF1926" t="s">
        <v>20</v>
      </c>
      <c r="AG1926" t="s">
        <v>21</v>
      </c>
      <c r="AH1926">
        <v>5061</v>
      </c>
      <c r="AI1926">
        <v>1</v>
      </c>
      <c r="AJ1926">
        <v>5541</v>
      </c>
      <c r="AO1926" t="s">
        <v>8783</v>
      </c>
      <c r="AS1926" t="s">
        <v>26</v>
      </c>
      <c r="AU1926">
        <v>5061</v>
      </c>
      <c r="AV1926">
        <v>5061</v>
      </c>
      <c r="AW1926">
        <v>5061</v>
      </c>
      <c r="AX1926">
        <v>1</v>
      </c>
      <c r="AY1926">
        <v>1</v>
      </c>
      <c r="AZ1926">
        <v>400</v>
      </c>
      <c r="BB1926">
        <v>748</v>
      </c>
      <c r="BG1926" t="s">
        <v>31</v>
      </c>
      <c r="BK1926" t="s">
        <v>31</v>
      </c>
      <c r="BL1926" t="s">
        <v>31</v>
      </c>
      <c r="BM1926" s="2">
        <v>42370</v>
      </c>
    </row>
    <row r="1927" spans="1:65">
      <c r="A1927">
        <v>107747</v>
      </c>
      <c r="B1927">
        <v>50022</v>
      </c>
      <c r="C1927" t="s">
        <v>3273</v>
      </c>
      <c r="D1927">
        <v>6851</v>
      </c>
      <c r="E1927" t="s">
        <v>3273</v>
      </c>
      <c r="F1927" t="s">
        <v>8405</v>
      </c>
      <c r="G1927">
        <v>278</v>
      </c>
      <c r="I1927" t="s">
        <v>8404</v>
      </c>
      <c r="J1927" t="s">
        <v>6877</v>
      </c>
      <c r="K1927" t="s">
        <v>2451</v>
      </c>
      <c r="M1927">
        <v>50000</v>
      </c>
      <c r="N1927">
        <v>0</v>
      </c>
      <c r="O1927">
        <v>50</v>
      </c>
      <c r="Q1927" t="s">
        <v>4962</v>
      </c>
      <c r="R1927" s="2">
        <v>44927</v>
      </c>
      <c r="S1927">
        <v>5510</v>
      </c>
      <c r="T1927" s="2">
        <v>44562</v>
      </c>
      <c r="U1927" t="s">
        <v>6921</v>
      </c>
      <c r="V1927" t="s">
        <v>6885</v>
      </c>
      <c r="W1927">
        <v>0</v>
      </c>
      <c r="Y1927">
        <v>204</v>
      </c>
      <c r="Z1927" s="2">
        <v>42370</v>
      </c>
      <c r="AE1927" t="s">
        <v>8404</v>
      </c>
      <c r="AF1927" t="s">
        <v>20</v>
      </c>
      <c r="AG1927" t="s">
        <v>21</v>
      </c>
      <c r="AH1927">
        <v>5062</v>
      </c>
      <c r="AJ1927">
        <v>5541</v>
      </c>
      <c r="AO1927" t="s">
        <v>8405</v>
      </c>
      <c r="AS1927" t="s">
        <v>26</v>
      </c>
      <c r="AU1927">
        <v>5062</v>
      </c>
      <c r="AV1927">
        <v>5062</v>
      </c>
      <c r="AW1927">
        <v>5062</v>
      </c>
      <c r="AX1927">
        <v>1</v>
      </c>
      <c r="AY1927">
        <v>1</v>
      </c>
      <c r="AZ1927">
        <v>400</v>
      </c>
      <c r="BB1927">
        <v>748</v>
      </c>
      <c r="BG1927" t="s">
        <v>31</v>
      </c>
      <c r="BK1927" t="s">
        <v>31</v>
      </c>
      <c r="BL1927" t="s">
        <v>31</v>
      </c>
      <c r="BM1927" s="2">
        <v>42370</v>
      </c>
    </row>
    <row r="1928" spans="1:65">
      <c r="A1928">
        <v>107748</v>
      </c>
      <c r="B1928">
        <v>50022</v>
      </c>
      <c r="C1928" t="s">
        <v>3273</v>
      </c>
      <c r="D1928">
        <v>6851</v>
      </c>
      <c r="E1928" t="s">
        <v>3273</v>
      </c>
      <c r="F1928" t="s">
        <v>7636</v>
      </c>
      <c r="G1928">
        <v>309</v>
      </c>
      <c r="I1928" t="s">
        <v>7637</v>
      </c>
      <c r="J1928" t="s">
        <v>6877</v>
      </c>
      <c r="K1928" t="s">
        <v>2451</v>
      </c>
      <c r="M1928">
        <v>75000</v>
      </c>
      <c r="N1928">
        <v>0.95</v>
      </c>
      <c r="O1928">
        <v>71.25</v>
      </c>
      <c r="Q1928" t="s">
        <v>4965</v>
      </c>
      <c r="R1928" s="2">
        <v>44927</v>
      </c>
      <c r="S1928">
        <v>5510</v>
      </c>
      <c r="T1928" s="2">
        <v>44562</v>
      </c>
      <c r="U1928" t="s">
        <v>6921</v>
      </c>
      <c r="V1928" t="s">
        <v>6885</v>
      </c>
      <c r="W1928">
        <v>0</v>
      </c>
      <c r="Y1928">
        <v>204</v>
      </c>
      <c r="Z1928" s="2">
        <v>42370</v>
      </c>
      <c r="AE1928" t="s">
        <v>7637</v>
      </c>
      <c r="AF1928" t="s">
        <v>20</v>
      </c>
      <c r="AG1928" t="s">
        <v>21</v>
      </c>
      <c r="AH1928">
        <v>5063</v>
      </c>
      <c r="AI1928">
        <v>1</v>
      </c>
      <c r="AJ1928">
        <v>5541</v>
      </c>
      <c r="AO1928" t="s">
        <v>7636</v>
      </c>
      <c r="AS1928" t="s">
        <v>26</v>
      </c>
      <c r="AU1928">
        <v>5063</v>
      </c>
      <c r="AV1928">
        <v>5063</v>
      </c>
      <c r="AW1928">
        <v>5063</v>
      </c>
      <c r="AX1928">
        <v>1</v>
      </c>
      <c r="AY1928">
        <v>1</v>
      </c>
      <c r="AZ1928">
        <v>400</v>
      </c>
      <c r="BB1928">
        <v>748</v>
      </c>
      <c r="BG1928" t="s">
        <v>31</v>
      </c>
      <c r="BK1928" t="s">
        <v>31</v>
      </c>
      <c r="BL1928" t="s">
        <v>31</v>
      </c>
      <c r="BM1928" s="2">
        <v>42370</v>
      </c>
    </row>
    <row r="1929" spans="1:65">
      <c r="A1929">
        <v>107749</v>
      </c>
      <c r="B1929">
        <v>50022</v>
      </c>
      <c r="C1929" t="s">
        <v>3273</v>
      </c>
      <c r="D1929">
        <v>6851</v>
      </c>
      <c r="E1929" t="s">
        <v>3273</v>
      </c>
      <c r="F1929" t="s">
        <v>7322</v>
      </c>
      <c r="G1929">
        <v>103</v>
      </c>
      <c r="H1929" t="s">
        <v>8771</v>
      </c>
      <c r="I1929" t="s">
        <v>8785</v>
      </c>
      <c r="J1929" t="s">
        <v>6877</v>
      </c>
      <c r="K1929" t="s">
        <v>2451</v>
      </c>
      <c r="M1929">
        <v>50000</v>
      </c>
      <c r="N1929">
        <v>0</v>
      </c>
      <c r="O1929">
        <v>50</v>
      </c>
      <c r="Q1929" t="s">
        <v>4967</v>
      </c>
      <c r="R1929" s="2">
        <v>44927</v>
      </c>
      <c r="S1929">
        <v>5510</v>
      </c>
      <c r="T1929" s="2">
        <v>44562</v>
      </c>
      <c r="U1929" t="s">
        <v>6921</v>
      </c>
      <c r="V1929" t="s">
        <v>6885</v>
      </c>
      <c r="W1929">
        <v>0</v>
      </c>
      <c r="Y1929">
        <v>204</v>
      </c>
      <c r="Z1929" s="2">
        <v>42370</v>
      </c>
      <c r="AE1929" t="s">
        <v>8785</v>
      </c>
      <c r="AF1929" t="s">
        <v>20</v>
      </c>
      <c r="AG1929" t="s">
        <v>21</v>
      </c>
      <c r="AH1929">
        <v>5064</v>
      </c>
      <c r="AJ1929">
        <v>5541</v>
      </c>
      <c r="AO1929" t="s">
        <v>7322</v>
      </c>
      <c r="AS1929" t="s">
        <v>26</v>
      </c>
      <c r="AU1929">
        <v>5064</v>
      </c>
      <c r="AV1929">
        <v>5064</v>
      </c>
      <c r="AW1929">
        <v>5064</v>
      </c>
      <c r="AX1929">
        <v>1</v>
      </c>
      <c r="AY1929">
        <v>1</v>
      </c>
      <c r="AZ1929">
        <v>400</v>
      </c>
      <c r="BB1929">
        <v>748</v>
      </c>
      <c r="BG1929" t="s">
        <v>31</v>
      </c>
      <c r="BK1929" t="s">
        <v>31</v>
      </c>
      <c r="BL1929" t="s">
        <v>31</v>
      </c>
      <c r="BM1929" s="2">
        <v>42370</v>
      </c>
    </row>
    <row r="1930" spans="1:65">
      <c r="A1930">
        <v>107750</v>
      </c>
      <c r="B1930">
        <v>50022</v>
      </c>
      <c r="C1930" t="s">
        <v>3273</v>
      </c>
      <c r="D1930">
        <v>6851</v>
      </c>
      <c r="E1930" t="s">
        <v>3273</v>
      </c>
      <c r="F1930" t="s">
        <v>8145</v>
      </c>
      <c r="G1930">
        <v>12</v>
      </c>
      <c r="I1930" t="s">
        <v>8146</v>
      </c>
      <c r="J1930" t="s">
        <v>6877</v>
      </c>
      <c r="K1930" t="s">
        <v>2451</v>
      </c>
      <c r="M1930">
        <v>50000</v>
      </c>
      <c r="N1930">
        <v>0</v>
      </c>
      <c r="O1930">
        <v>50</v>
      </c>
      <c r="Q1930" t="s">
        <v>4971</v>
      </c>
      <c r="R1930" s="2">
        <v>44927</v>
      </c>
      <c r="S1930">
        <v>5510</v>
      </c>
      <c r="T1930" s="2">
        <v>44562</v>
      </c>
      <c r="U1930" t="s">
        <v>6921</v>
      </c>
      <c r="V1930" t="s">
        <v>6885</v>
      </c>
      <c r="W1930">
        <v>0</v>
      </c>
      <c r="Y1930">
        <v>204</v>
      </c>
      <c r="Z1930" s="2">
        <v>42370</v>
      </c>
      <c r="AE1930" t="s">
        <v>8146</v>
      </c>
      <c r="AF1930" t="s">
        <v>20</v>
      </c>
      <c r="AG1930" t="s">
        <v>21</v>
      </c>
      <c r="AH1930">
        <v>5065</v>
      </c>
      <c r="AJ1930">
        <v>5541</v>
      </c>
      <c r="AO1930" t="s">
        <v>8145</v>
      </c>
      <c r="AS1930" t="s">
        <v>26</v>
      </c>
      <c r="AU1930">
        <v>5065</v>
      </c>
      <c r="AV1930">
        <v>5065</v>
      </c>
      <c r="AW1930">
        <v>5065</v>
      </c>
      <c r="AX1930">
        <v>1</v>
      </c>
      <c r="AY1930">
        <v>1</v>
      </c>
      <c r="AZ1930">
        <v>400</v>
      </c>
      <c r="BB1930">
        <v>748</v>
      </c>
      <c r="BG1930" t="s">
        <v>31</v>
      </c>
      <c r="BK1930" t="s">
        <v>31</v>
      </c>
      <c r="BL1930" t="s">
        <v>31</v>
      </c>
      <c r="BM1930" s="2">
        <v>42370</v>
      </c>
    </row>
    <row r="1931" spans="1:65">
      <c r="A1931">
        <v>107751</v>
      </c>
      <c r="B1931">
        <v>50022</v>
      </c>
      <c r="C1931" t="s">
        <v>3273</v>
      </c>
      <c r="D1931">
        <v>6851</v>
      </c>
      <c r="E1931" t="s">
        <v>3273</v>
      </c>
      <c r="F1931" t="s">
        <v>7729</v>
      </c>
      <c r="G1931">
        <v>52</v>
      </c>
      <c r="I1931" t="s">
        <v>7730</v>
      </c>
      <c r="J1931" t="s">
        <v>6877</v>
      </c>
      <c r="K1931" t="s">
        <v>2451</v>
      </c>
      <c r="M1931">
        <v>50000</v>
      </c>
      <c r="N1931">
        <v>0</v>
      </c>
      <c r="O1931">
        <v>50</v>
      </c>
      <c r="Q1931" t="s">
        <v>4973</v>
      </c>
      <c r="R1931" s="2">
        <v>44927</v>
      </c>
      <c r="S1931">
        <v>5510</v>
      </c>
      <c r="T1931" s="2">
        <v>44562</v>
      </c>
      <c r="U1931" t="s">
        <v>6921</v>
      </c>
      <c r="V1931" t="s">
        <v>6885</v>
      </c>
      <c r="W1931">
        <v>0</v>
      </c>
      <c r="Y1931">
        <v>204</v>
      </c>
      <c r="Z1931" s="2">
        <v>42370</v>
      </c>
      <c r="AE1931" t="s">
        <v>7730</v>
      </c>
      <c r="AF1931" t="s">
        <v>20</v>
      </c>
      <c r="AG1931" t="s">
        <v>21</v>
      </c>
      <c r="AH1931">
        <v>5066</v>
      </c>
      <c r="AJ1931">
        <v>5541</v>
      </c>
      <c r="AO1931" t="s">
        <v>7729</v>
      </c>
      <c r="AS1931" t="s">
        <v>26</v>
      </c>
      <c r="AU1931">
        <v>5066</v>
      </c>
      <c r="AV1931">
        <v>5066</v>
      </c>
      <c r="AW1931">
        <v>5066</v>
      </c>
      <c r="AX1931">
        <v>1</v>
      </c>
      <c r="AY1931">
        <v>1</v>
      </c>
      <c r="AZ1931">
        <v>400</v>
      </c>
      <c r="BB1931">
        <v>748</v>
      </c>
      <c r="BG1931" t="s">
        <v>31</v>
      </c>
      <c r="BK1931" t="s">
        <v>31</v>
      </c>
      <c r="BL1931" t="s">
        <v>31</v>
      </c>
      <c r="BM1931" s="2">
        <v>42370</v>
      </c>
    </row>
    <row r="1932" spans="1:65">
      <c r="A1932">
        <v>107802</v>
      </c>
      <c r="B1932">
        <v>50022</v>
      </c>
      <c r="C1932" t="s">
        <v>3273</v>
      </c>
      <c r="D1932">
        <v>6851</v>
      </c>
      <c r="E1932" t="s">
        <v>3273</v>
      </c>
      <c r="F1932" t="s">
        <v>8767</v>
      </c>
      <c r="G1932">
        <v>1</v>
      </c>
      <c r="H1932" t="s">
        <v>7436</v>
      </c>
      <c r="I1932" t="s">
        <v>8768</v>
      </c>
      <c r="J1932" t="s">
        <v>6877</v>
      </c>
      <c r="K1932" t="s">
        <v>42</v>
      </c>
      <c r="M1932">
        <v>50000</v>
      </c>
      <c r="N1932">
        <v>0</v>
      </c>
      <c r="O1932">
        <v>50</v>
      </c>
      <c r="Q1932" t="s">
        <v>4975</v>
      </c>
      <c r="R1932" s="2">
        <v>44927</v>
      </c>
      <c r="S1932">
        <v>5510</v>
      </c>
      <c r="T1932" s="2">
        <v>44562</v>
      </c>
      <c r="U1932" t="s">
        <v>6921</v>
      </c>
      <c r="V1932" t="s">
        <v>6885</v>
      </c>
      <c r="W1932">
        <v>0</v>
      </c>
      <c r="Y1932">
        <v>204</v>
      </c>
      <c r="Z1932" s="2">
        <v>42370</v>
      </c>
      <c r="AE1932" t="s">
        <v>8768</v>
      </c>
      <c r="AF1932" t="s">
        <v>20</v>
      </c>
      <c r="AG1932" t="s">
        <v>21</v>
      </c>
      <c r="AH1932">
        <v>5067</v>
      </c>
      <c r="AJ1932">
        <v>5541</v>
      </c>
      <c r="AO1932" t="s">
        <v>8767</v>
      </c>
      <c r="AS1932" t="s">
        <v>53</v>
      </c>
      <c r="AU1932">
        <v>5067</v>
      </c>
      <c r="AV1932">
        <v>5067</v>
      </c>
      <c r="AW1932">
        <v>5067</v>
      </c>
      <c r="AX1932">
        <v>1</v>
      </c>
      <c r="AY1932">
        <v>2</v>
      </c>
      <c r="AZ1932">
        <v>400</v>
      </c>
      <c r="BB1932">
        <v>748</v>
      </c>
      <c r="BG1932" t="s">
        <v>31</v>
      </c>
      <c r="BK1932" t="s">
        <v>31</v>
      </c>
      <c r="BL1932" t="s">
        <v>31</v>
      </c>
      <c r="BM1932" s="2">
        <v>42370</v>
      </c>
    </row>
    <row r="1933" spans="1:65">
      <c r="A1933">
        <v>107804</v>
      </c>
      <c r="B1933">
        <v>50022</v>
      </c>
      <c r="C1933" t="s">
        <v>3273</v>
      </c>
      <c r="D1933">
        <v>6851</v>
      </c>
      <c r="E1933" t="s">
        <v>3273</v>
      </c>
      <c r="F1933" t="s">
        <v>8786</v>
      </c>
      <c r="G1933">
        <v>30</v>
      </c>
      <c r="H1933" t="s">
        <v>7435</v>
      </c>
      <c r="J1933" t="s">
        <v>6900</v>
      </c>
      <c r="K1933" t="s">
        <v>42</v>
      </c>
      <c r="M1933">
        <v>152400</v>
      </c>
      <c r="N1933">
        <v>0.95</v>
      </c>
      <c r="O1933">
        <v>144.78</v>
      </c>
      <c r="Q1933" t="s">
        <v>4983</v>
      </c>
      <c r="R1933" s="2">
        <v>44927</v>
      </c>
      <c r="S1933">
        <v>5510</v>
      </c>
      <c r="T1933" s="2">
        <v>44562</v>
      </c>
      <c r="U1933" t="s">
        <v>6921</v>
      </c>
      <c r="V1933" t="s">
        <v>6885</v>
      </c>
      <c r="W1933">
        <v>0</v>
      </c>
      <c r="Y1933">
        <v>204</v>
      </c>
      <c r="Z1933" s="2">
        <v>42370</v>
      </c>
      <c r="AE1933" t="s">
        <v>8787</v>
      </c>
      <c r="AF1933" t="s">
        <v>20</v>
      </c>
      <c r="AG1933" t="s">
        <v>21</v>
      </c>
      <c r="AH1933">
        <v>5068</v>
      </c>
      <c r="AI1933">
        <v>1</v>
      </c>
      <c r="AJ1933">
        <v>5557</v>
      </c>
      <c r="AO1933" t="s">
        <v>8786</v>
      </c>
      <c r="AS1933" t="s">
        <v>73</v>
      </c>
      <c r="AU1933">
        <v>5068</v>
      </c>
      <c r="AV1933">
        <v>5068</v>
      </c>
      <c r="AW1933">
        <v>5068</v>
      </c>
      <c r="AX1933">
        <v>1</v>
      </c>
      <c r="AY1933">
        <v>2</v>
      </c>
      <c r="AZ1933">
        <v>400</v>
      </c>
      <c r="BB1933">
        <v>748</v>
      </c>
      <c r="BG1933" t="s">
        <v>31</v>
      </c>
      <c r="BK1933" t="s">
        <v>31</v>
      </c>
      <c r="BL1933" t="s">
        <v>31</v>
      </c>
      <c r="BM1933" s="2">
        <v>42370</v>
      </c>
    </row>
    <row r="1934" spans="1:65">
      <c r="A1934">
        <v>107804</v>
      </c>
      <c r="B1934">
        <v>50022</v>
      </c>
      <c r="C1934" t="s">
        <v>3273</v>
      </c>
      <c r="D1934">
        <v>6851</v>
      </c>
      <c r="E1934" t="s">
        <v>3273</v>
      </c>
      <c r="F1934" t="s">
        <v>8786</v>
      </c>
      <c r="G1934">
        <v>30</v>
      </c>
      <c r="H1934" t="s">
        <v>7435</v>
      </c>
      <c r="I1934" t="s">
        <v>8787</v>
      </c>
      <c r="J1934" t="s">
        <v>6877</v>
      </c>
      <c r="K1934" t="s">
        <v>42</v>
      </c>
      <c r="M1934">
        <v>50000</v>
      </c>
      <c r="N1934">
        <v>0.95</v>
      </c>
      <c r="O1934">
        <v>47.5</v>
      </c>
      <c r="Q1934" t="s">
        <v>4983</v>
      </c>
      <c r="R1934" s="2">
        <v>44927</v>
      </c>
      <c r="S1934">
        <v>5510</v>
      </c>
      <c r="T1934" s="2">
        <v>44562</v>
      </c>
      <c r="U1934" t="s">
        <v>6921</v>
      </c>
      <c r="V1934" t="s">
        <v>6885</v>
      </c>
      <c r="W1934">
        <v>0</v>
      </c>
      <c r="Y1934">
        <v>204</v>
      </c>
      <c r="Z1934" s="2">
        <v>42370</v>
      </c>
      <c r="AE1934" t="s">
        <v>8787</v>
      </c>
      <c r="AF1934" t="s">
        <v>20</v>
      </c>
      <c r="AG1934" t="s">
        <v>21</v>
      </c>
      <c r="AH1934">
        <v>5068</v>
      </c>
      <c r="AI1934">
        <v>1</v>
      </c>
      <c r="AJ1934">
        <v>5541</v>
      </c>
      <c r="AO1934" t="s">
        <v>8786</v>
      </c>
      <c r="AS1934" t="s">
        <v>73</v>
      </c>
      <c r="AU1934">
        <v>5068</v>
      </c>
      <c r="AV1934">
        <v>5068</v>
      </c>
      <c r="AW1934">
        <v>5068</v>
      </c>
      <c r="AX1934">
        <v>2</v>
      </c>
      <c r="AY1934">
        <v>3</v>
      </c>
      <c r="AZ1934">
        <v>400</v>
      </c>
      <c r="BB1934">
        <v>748</v>
      </c>
      <c r="BG1934" t="s">
        <v>31</v>
      </c>
      <c r="BK1934" t="s">
        <v>31</v>
      </c>
      <c r="BL1934" t="s">
        <v>31</v>
      </c>
      <c r="BM1934" s="2">
        <v>42370</v>
      </c>
    </row>
    <row r="1935" spans="1:65">
      <c r="A1935">
        <v>107803</v>
      </c>
      <c r="B1935">
        <v>50022</v>
      </c>
      <c r="C1935" t="s">
        <v>3273</v>
      </c>
      <c r="D1935">
        <v>6851</v>
      </c>
      <c r="E1935" t="s">
        <v>3273</v>
      </c>
      <c r="F1935" t="s">
        <v>8788</v>
      </c>
      <c r="G1935">
        <v>16</v>
      </c>
      <c r="I1935" t="s">
        <v>8789</v>
      </c>
      <c r="J1935" t="s">
        <v>6877</v>
      </c>
      <c r="K1935" t="s">
        <v>42</v>
      </c>
      <c r="M1935">
        <v>25200</v>
      </c>
      <c r="N1935">
        <v>0</v>
      </c>
      <c r="O1935">
        <v>50</v>
      </c>
      <c r="Q1935" t="s">
        <v>4978</v>
      </c>
      <c r="R1935" s="2">
        <v>44927</v>
      </c>
      <c r="S1935">
        <v>5510</v>
      </c>
      <c r="T1935" s="2">
        <v>44562</v>
      </c>
      <c r="U1935" t="s">
        <v>6921</v>
      </c>
      <c r="V1935" t="s">
        <v>6885</v>
      </c>
      <c r="W1935">
        <v>0</v>
      </c>
      <c r="Y1935">
        <v>204</v>
      </c>
      <c r="Z1935" s="2">
        <v>42370</v>
      </c>
      <c r="AE1935" t="s">
        <v>8789</v>
      </c>
      <c r="AF1935" t="s">
        <v>20</v>
      </c>
      <c r="AG1935" t="s">
        <v>21</v>
      </c>
      <c r="AH1935">
        <v>5069</v>
      </c>
      <c r="AJ1935">
        <v>5541</v>
      </c>
      <c r="AO1935" t="s">
        <v>8788</v>
      </c>
      <c r="AS1935" t="s">
        <v>4981</v>
      </c>
      <c r="AU1935">
        <v>5069</v>
      </c>
      <c r="AV1935">
        <v>5069</v>
      </c>
      <c r="AW1935">
        <v>5069</v>
      </c>
      <c r="AX1935">
        <v>1</v>
      </c>
      <c r="AY1935">
        <v>2</v>
      </c>
      <c r="AZ1935">
        <v>400</v>
      </c>
      <c r="BB1935">
        <v>748</v>
      </c>
      <c r="BG1935" t="s">
        <v>31</v>
      </c>
      <c r="BK1935" t="s">
        <v>31</v>
      </c>
      <c r="BL1935" t="s">
        <v>31</v>
      </c>
      <c r="BM1935" s="2">
        <v>42370</v>
      </c>
    </row>
    <row r="1936" spans="1:65">
      <c r="A1936">
        <v>107807</v>
      </c>
      <c r="B1936">
        <v>50022</v>
      </c>
      <c r="C1936" t="s">
        <v>3273</v>
      </c>
      <c r="D1936">
        <v>6851</v>
      </c>
      <c r="E1936" t="s">
        <v>3273</v>
      </c>
      <c r="F1936" t="s">
        <v>8790</v>
      </c>
      <c r="G1936">
        <v>29</v>
      </c>
      <c r="J1936" t="s">
        <v>6900</v>
      </c>
      <c r="K1936" t="s">
        <v>42</v>
      </c>
      <c r="M1936">
        <v>63900</v>
      </c>
      <c r="N1936">
        <v>0.95</v>
      </c>
      <c r="O1936">
        <v>60.7</v>
      </c>
      <c r="Q1936" t="s">
        <v>4987</v>
      </c>
      <c r="R1936" s="2">
        <v>44927</v>
      </c>
      <c r="S1936">
        <v>5510</v>
      </c>
      <c r="T1936" s="2">
        <v>44661</v>
      </c>
      <c r="U1936" t="s">
        <v>6921</v>
      </c>
      <c r="V1936" t="s">
        <v>6885</v>
      </c>
      <c r="W1936">
        <v>0</v>
      </c>
      <c r="Y1936">
        <v>204</v>
      </c>
      <c r="Z1936" s="2">
        <v>42370</v>
      </c>
      <c r="AE1936" t="s">
        <v>8791</v>
      </c>
      <c r="AF1936" t="s">
        <v>20</v>
      </c>
      <c r="AG1936" t="s">
        <v>21</v>
      </c>
      <c r="AH1936">
        <v>5071</v>
      </c>
      <c r="AI1936">
        <v>1</v>
      </c>
      <c r="AJ1936">
        <v>5557</v>
      </c>
      <c r="AO1936" t="s">
        <v>8790</v>
      </c>
      <c r="AS1936" t="s">
        <v>26</v>
      </c>
      <c r="AU1936">
        <v>5071</v>
      </c>
      <c r="AV1936">
        <v>5071</v>
      </c>
      <c r="AW1936">
        <v>5071</v>
      </c>
      <c r="AX1936">
        <v>1</v>
      </c>
      <c r="AY1936">
        <v>2</v>
      </c>
      <c r="AZ1936">
        <v>400</v>
      </c>
      <c r="BB1936">
        <v>748</v>
      </c>
      <c r="BG1936" t="s">
        <v>31</v>
      </c>
      <c r="BK1936" t="s">
        <v>31</v>
      </c>
      <c r="BL1936" t="s">
        <v>31</v>
      </c>
      <c r="BM1936" s="2">
        <v>42370</v>
      </c>
    </row>
    <row r="1937" spans="1:65">
      <c r="A1937">
        <v>107807</v>
      </c>
      <c r="B1937">
        <v>50022</v>
      </c>
      <c r="C1937" t="s">
        <v>3273</v>
      </c>
      <c r="D1937">
        <v>6851</v>
      </c>
      <c r="E1937" t="s">
        <v>3273</v>
      </c>
      <c r="F1937" t="s">
        <v>8790</v>
      </c>
      <c r="G1937">
        <v>29</v>
      </c>
      <c r="I1937" t="s">
        <v>8791</v>
      </c>
      <c r="J1937" t="s">
        <v>6877</v>
      </c>
      <c r="K1937" t="s">
        <v>42</v>
      </c>
      <c r="M1937">
        <v>19200</v>
      </c>
      <c r="N1937">
        <v>0.95</v>
      </c>
      <c r="O1937">
        <v>18.239999999999998</v>
      </c>
      <c r="Q1937" t="s">
        <v>4987</v>
      </c>
      <c r="R1937" s="2">
        <v>44927</v>
      </c>
      <c r="S1937">
        <v>5510</v>
      </c>
      <c r="T1937" s="2">
        <v>44661</v>
      </c>
      <c r="U1937" t="s">
        <v>6921</v>
      </c>
      <c r="V1937" t="s">
        <v>6885</v>
      </c>
      <c r="W1937">
        <v>0</v>
      </c>
      <c r="Y1937">
        <v>204</v>
      </c>
      <c r="Z1937" s="2">
        <v>42370</v>
      </c>
      <c r="AE1937" t="s">
        <v>8791</v>
      </c>
      <c r="AF1937" t="s">
        <v>20</v>
      </c>
      <c r="AG1937" t="s">
        <v>21</v>
      </c>
      <c r="AH1937">
        <v>5071</v>
      </c>
      <c r="AI1937">
        <v>1</v>
      </c>
      <c r="AJ1937">
        <v>5541</v>
      </c>
      <c r="AO1937" t="s">
        <v>8790</v>
      </c>
      <c r="AS1937" t="s">
        <v>26</v>
      </c>
      <c r="AU1937">
        <v>5071</v>
      </c>
      <c r="AV1937">
        <v>5071</v>
      </c>
      <c r="AW1937">
        <v>5071</v>
      </c>
      <c r="AX1937">
        <v>2</v>
      </c>
      <c r="AY1937">
        <v>3</v>
      </c>
      <c r="AZ1937">
        <v>400</v>
      </c>
      <c r="BB1937">
        <v>748</v>
      </c>
      <c r="BG1937" t="s">
        <v>31</v>
      </c>
      <c r="BK1937" t="s">
        <v>31</v>
      </c>
      <c r="BL1937" t="s">
        <v>31</v>
      </c>
      <c r="BM1937" s="2">
        <v>42370</v>
      </c>
    </row>
    <row r="1938" spans="1:65">
      <c r="A1938">
        <v>101918</v>
      </c>
      <c r="B1938">
        <v>50022</v>
      </c>
      <c r="C1938" t="s">
        <v>3273</v>
      </c>
      <c r="D1938">
        <v>6851</v>
      </c>
      <c r="E1938" t="s">
        <v>3273</v>
      </c>
      <c r="F1938" t="s">
        <v>8300</v>
      </c>
      <c r="G1938">
        <v>2</v>
      </c>
      <c r="I1938" t="s">
        <v>8575</v>
      </c>
      <c r="J1938" t="s">
        <v>6877</v>
      </c>
      <c r="K1938" t="s">
        <v>2451</v>
      </c>
      <c r="M1938">
        <v>33600</v>
      </c>
      <c r="N1938">
        <v>0</v>
      </c>
      <c r="O1938">
        <v>50</v>
      </c>
      <c r="Q1938" t="s">
        <v>4914</v>
      </c>
      <c r="R1938" s="2">
        <v>44927</v>
      </c>
      <c r="S1938">
        <v>5510</v>
      </c>
      <c r="T1938" s="2">
        <v>44562</v>
      </c>
      <c r="U1938" t="s">
        <v>6921</v>
      </c>
      <c r="V1938" t="s">
        <v>6885</v>
      </c>
      <c r="W1938">
        <v>0</v>
      </c>
      <c r="Y1938">
        <v>204</v>
      </c>
      <c r="Z1938" s="2">
        <v>42005</v>
      </c>
      <c r="AE1938" t="s">
        <v>8575</v>
      </c>
      <c r="AF1938" t="s">
        <v>20</v>
      </c>
      <c r="AG1938" t="s">
        <v>21</v>
      </c>
      <c r="AH1938">
        <v>5072</v>
      </c>
      <c r="AJ1938">
        <v>5541</v>
      </c>
      <c r="AO1938" t="s">
        <v>8300</v>
      </c>
      <c r="AS1938" t="s">
        <v>26</v>
      </c>
      <c r="AU1938">
        <v>5072</v>
      </c>
      <c r="AV1938">
        <v>5072</v>
      </c>
      <c r="AW1938">
        <v>5072</v>
      </c>
      <c r="AX1938">
        <v>1</v>
      </c>
      <c r="AY1938">
        <v>1</v>
      </c>
      <c r="AZ1938">
        <v>400</v>
      </c>
      <c r="BB1938">
        <v>748</v>
      </c>
      <c r="BG1938" t="s">
        <v>31</v>
      </c>
      <c r="BK1938" t="s">
        <v>31</v>
      </c>
      <c r="BL1938" t="s">
        <v>31</v>
      </c>
      <c r="BM1938" s="2">
        <v>42005</v>
      </c>
    </row>
    <row r="1939" spans="1:65">
      <c r="A1939">
        <v>109816</v>
      </c>
      <c r="B1939">
        <v>50022</v>
      </c>
      <c r="C1939" t="s">
        <v>3273</v>
      </c>
      <c r="D1939">
        <v>6851</v>
      </c>
      <c r="E1939" t="s">
        <v>3273</v>
      </c>
      <c r="F1939" t="s">
        <v>8452</v>
      </c>
      <c r="G1939">
        <v>1</v>
      </c>
      <c r="H1939" t="s">
        <v>8792</v>
      </c>
      <c r="I1939" t="s">
        <v>8453</v>
      </c>
      <c r="J1939" t="s">
        <v>6877</v>
      </c>
      <c r="K1939" t="s">
        <v>2451</v>
      </c>
      <c r="M1939">
        <v>24100</v>
      </c>
      <c r="N1939">
        <v>0</v>
      </c>
      <c r="O1939">
        <v>50</v>
      </c>
      <c r="Q1939" t="s">
        <v>4991</v>
      </c>
      <c r="R1939" s="2">
        <v>44927</v>
      </c>
      <c r="S1939">
        <v>5510</v>
      </c>
      <c r="T1939" s="2">
        <v>44562</v>
      </c>
      <c r="U1939" t="s">
        <v>6921</v>
      </c>
      <c r="V1939" t="s">
        <v>6885</v>
      </c>
      <c r="W1939">
        <v>0</v>
      </c>
      <c r="Y1939">
        <v>204</v>
      </c>
      <c r="Z1939" s="2">
        <v>43132</v>
      </c>
      <c r="AE1939" t="s">
        <v>8453</v>
      </c>
      <c r="AF1939" t="s">
        <v>20</v>
      </c>
      <c r="AG1939" t="s">
        <v>21</v>
      </c>
      <c r="AH1939">
        <v>5073</v>
      </c>
      <c r="AJ1939">
        <v>5541</v>
      </c>
      <c r="AO1939" t="s">
        <v>8452</v>
      </c>
      <c r="AS1939" t="s">
        <v>26</v>
      </c>
      <c r="AU1939">
        <v>5073</v>
      </c>
      <c r="AV1939">
        <v>5073</v>
      </c>
      <c r="AW1939">
        <v>5073</v>
      </c>
      <c r="AX1939">
        <v>1</v>
      </c>
      <c r="AY1939">
        <v>2</v>
      </c>
      <c r="AZ1939">
        <v>400</v>
      </c>
      <c r="BB1939">
        <v>748</v>
      </c>
      <c r="BG1939" t="s">
        <v>31</v>
      </c>
      <c r="BK1939" t="s">
        <v>31</v>
      </c>
      <c r="BL1939" t="s">
        <v>31</v>
      </c>
      <c r="BM1939" s="2">
        <v>43132</v>
      </c>
    </row>
    <row r="1940" spans="1:65">
      <c r="A1940">
        <v>112248</v>
      </c>
      <c r="B1940">
        <v>50022</v>
      </c>
      <c r="C1940" t="s">
        <v>3273</v>
      </c>
      <c r="D1940">
        <v>6851</v>
      </c>
      <c r="E1940" t="s">
        <v>3273</v>
      </c>
      <c r="F1940" t="s">
        <v>8793</v>
      </c>
      <c r="G1940">
        <v>933</v>
      </c>
      <c r="I1940" t="s">
        <v>8794</v>
      </c>
      <c r="J1940" t="s">
        <v>6877</v>
      </c>
      <c r="K1940" t="s">
        <v>2451</v>
      </c>
      <c r="M1940">
        <v>48600</v>
      </c>
      <c r="N1940">
        <v>0.95</v>
      </c>
      <c r="O1940">
        <v>46.17</v>
      </c>
      <c r="Q1940" t="s">
        <v>4994</v>
      </c>
      <c r="R1940" s="2">
        <v>44927</v>
      </c>
      <c r="S1940">
        <v>5510</v>
      </c>
      <c r="T1940" s="2">
        <v>44562</v>
      </c>
      <c r="U1940" t="s">
        <v>6921</v>
      </c>
      <c r="V1940" t="s">
        <v>6885</v>
      </c>
      <c r="W1940">
        <v>0</v>
      </c>
      <c r="Y1940">
        <v>204</v>
      </c>
      <c r="Z1940" s="2">
        <v>44216</v>
      </c>
      <c r="AE1940" t="s">
        <v>8794</v>
      </c>
      <c r="AF1940" t="s">
        <v>20</v>
      </c>
      <c r="AG1940" t="s">
        <v>21</v>
      </c>
      <c r="AH1940">
        <v>5074</v>
      </c>
      <c r="AI1940">
        <v>1</v>
      </c>
      <c r="AJ1940">
        <v>5541</v>
      </c>
      <c r="AO1940" t="s">
        <v>8793</v>
      </c>
      <c r="AS1940" t="s">
        <v>58</v>
      </c>
      <c r="AU1940">
        <v>5074</v>
      </c>
      <c r="AV1940">
        <v>5074</v>
      </c>
      <c r="AW1940">
        <v>5074</v>
      </c>
      <c r="AX1940">
        <v>1</v>
      </c>
      <c r="AY1940">
        <v>1</v>
      </c>
      <c r="AZ1940">
        <v>400</v>
      </c>
      <c r="BB1940">
        <v>748</v>
      </c>
      <c r="BE1940" t="s">
        <v>4997</v>
      </c>
      <c r="BF1940" t="s">
        <v>4997</v>
      </c>
      <c r="BG1940" t="s">
        <v>31</v>
      </c>
      <c r="BK1940" t="s">
        <v>31</v>
      </c>
      <c r="BL1940" t="s">
        <v>31</v>
      </c>
      <c r="BM1940" s="2">
        <v>44216</v>
      </c>
    </row>
    <row r="1941" spans="1:65">
      <c r="A1941">
        <v>112248</v>
      </c>
      <c r="B1941">
        <v>50022</v>
      </c>
      <c r="C1941" t="s">
        <v>3273</v>
      </c>
      <c r="D1941">
        <v>6851</v>
      </c>
      <c r="E1941" t="s">
        <v>3273</v>
      </c>
      <c r="F1941" t="s">
        <v>8793</v>
      </c>
      <c r="G1941">
        <v>0</v>
      </c>
      <c r="H1941">
        <v>933</v>
      </c>
      <c r="J1941" t="s">
        <v>6900</v>
      </c>
      <c r="K1941" t="s">
        <v>2451</v>
      </c>
      <c r="M1941">
        <v>65600</v>
      </c>
      <c r="N1941">
        <v>0.95</v>
      </c>
      <c r="O1941">
        <v>62.32</v>
      </c>
      <c r="Q1941" t="s">
        <v>4994</v>
      </c>
      <c r="R1941" s="2">
        <v>44927</v>
      </c>
      <c r="S1941">
        <v>5510</v>
      </c>
      <c r="T1941" s="2">
        <v>44562</v>
      </c>
      <c r="U1941" t="s">
        <v>6921</v>
      </c>
      <c r="V1941" t="s">
        <v>6885</v>
      </c>
      <c r="W1941">
        <v>0</v>
      </c>
      <c r="Y1941">
        <v>204</v>
      </c>
      <c r="Z1941" s="2">
        <v>44216</v>
      </c>
      <c r="AE1941" t="s">
        <v>8794</v>
      </c>
      <c r="AF1941" t="s">
        <v>20</v>
      </c>
      <c r="AG1941" t="s">
        <v>21</v>
      </c>
      <c r="AH1941">
        <v>5074</v>
      </c>
      <c r="AI1941">
        <v>1</v>
      </c>
      <c r="AJ1941">
        <v>5557</v>
      </c>
      <c r="AO1941" t="s">
        <v>8793</v>
      </c>
      <c r="AS1941" t="s">
        <v>58</v>
      </c>
      <c r="AU1941">
        <v>5074</v>
      </c>
      <c r="AV1941">
        <v>5074</v>
      </c>
      <c r="AW1941">
        <v>5074</v>
      </c>
      <c r="AX1941">
        <v>2</v>
      </c>
      <c r="AY1941">
        <v>2</v>
      </c>
      <c r="AZ1941">
        <v>400</v>
      </c>
      <c r="BB1941">
        <v>748</v>
      </c>
      <c r="BE1941" t="s">
        <v>4997</v>
      </c>
      <c r="BF1941" t="s">
        <v>4997</v>
      </c>
      <c r="BG1941" t="s">
        <v>31</v>
      </c>
      <c r="BK1941" t="s">
        <v>31</v>
      </c>
      <c r="BL1941" t="s">
        <v>31</v>
      </c>
      <c r="BM1941" s="2">
        <v>44216</v>
      </c>
    </row>
    <row r="1942" spans="1:65">
      <c r="A1942">
        <v>109666</v>
      </c>
      <c r="B1942">
        <v>56551</v>
      </c>
      <c r="C1942" t="s">
        <v>5017</v>
      </c>
      <c r="D1942">
        <v>6902</v>
      </c>
      <c r="E1942" t="s">
        <v>5017</v>
      </c>
      <c r="F1942" t="s">
        <v>7578</v>
      </c>
      <c r="G1942">
        <v>33</v>
      </c>
      <c r="I1942" t="s">
        <v>7579</v>
      </c>
      <c r="J1942" t="s">
        <v>6883</v>
      </c>
      <c r="K1942" t="s">
        <v>3563</v>
      </c>
      <c r="M1942">
        <v>186500</v>
      </c>
      <c r="N1942">
        <v>1.1000000000000001</v>
      </c>
      <c r="O1942">
        <v>205.15</v>
      </c>
      <c r="Q1942" t="s">
        <v>5070</v>
      </c>
      <c r="R1942" s="2">
        <v>44927</v>
      </c>
      <c r="S1942">
        <v>5510</v>
      </c>
      <c r="T1942" s="2">
        <v>44562</v>
      </c>
      <c r="U1942" t="s">
        <v>6990</v>
      </c>
      <c r="V1942" t="s">
        <v>6991</v>
      </c>
      <c r="W1942">
        <v>0</v>
      </c>
      <c r="Y1942">
        <v>204</v>
      </c>
      <c r="Z1942" s="2">
        <v>43101</v>
      </c>
      <c r="AE1942" t="s">
        <v>7579</v>
      </c>
      <c r="AF1942" t="s">
        <v>20</v>
      </c>
      <c r="AG1942" t="s">
        <v>21</v>
      </c>
      <c r="AH1942">
        <v>5001</v>
      </c>
      <c r="AI1942">
        <v>1</v>
      </c>
      <c r="AJ1942">
        <v>5540</v>
      </c>
      <c r="AO1942" t="s">
        <v>7578</v>
      </c>
      <c r="AS1942" t="s">
        <v>26</v>
      </c>
      <c r="AU1942">
        <v>5001</v>
      </c>
      <c r="AV1942">
        <v>5001</v>
      </c>
      <c r="AW1942">
        <v>5001</v>
      </c>
      <c r="AX1942">
        <v>1</v>
      </c>
      <c r="AY1942">
        <v>1</v>
      </c>
      <c r="AZ1942">
        <v>400</v>
      </c>
      <c r="BB1942">
        <v>748</v>
      </c>
      <c r="BG1942" t="s">
        <v>31</v>
      </c>
      <c r="BK1942" t="s">
        <v>31</v>
      </c>
      <c r="BL1942" t="s">
        <v>31</v>
      </c>
      <c r="BM1942" s="2">
        <v>43101</v>
      </c>
    </row>
    <row r="1943" spans="1:65">
      <c r="A1943">
        <v>109666</v>
      </c>
      <c r="B1943">
        <v>56551</v>
      </c>
      <c r="C1943" t="s">
        <v>5017</v>
      </c>
      <c r="D1943">
        <v>6902</v>
      </c>
      <c r="E1943" t="s">
        <v>5017</v>
      </c>
      <c r="F1943" t="s">
        <v>7578</v>
      </c>
      <c r="G1943">
        <v>33</v>
      </c>
      <c r="I1943" t="s">
        <v>7579</v>
      </c>
      <c r="J1943" t="s">
        <v>6877</v>
      </c>
      <c r="K1943" t="s">
        <v>3563</v>
      </c>
      <c r="M1943">
        <v>17500</v>
      </c>
      <c r="N1943">
        <v>1.1000000000000001</v>
      </c>
      <c r="O1943">
        <v>19.25</v>
      </c>
      <c r="Q1943" t="s">
        <v>5070</v>
      </c>
      <c r="R1943" s="2">
        <v>44927</v>
      </c>
      <c r="S1943">
        <v>5510</v>
      </c>
      <c r="T1943" s="2">
        <v>44562</v>
      </c>
      <c r="U1943" t="s">
        <v>6990</v>
      </c>
      <c r="V1943" t="s">
        <v>6991</v>
      </c>
      <c r="W1943">
        <v>0</v>
      </c>
      <c r="Y1943">
        <v>204</v>
      </c>
      <c r="Z1943" s="2">
        <v>43101</v>
      </c>
      <c r="AE1943" t="s">
        <v>7579</v>
      </c>
      <c r="AF1943" t="s">
        <v>20</v>
      </c>
      <c r="AG1943" t="s">
        <v>21</v>
      </c>
      <c r="AH1943">
        <v>5001</v>
      </c>
      <c r="AI1943">
        <v>1</v>
      </c>
      <c r="AJ1943">
        <v>5541</v>
      </c>
      <c r="AO1943" t="s">
        <v>7578</v>
      </c>
      <c r="AS1943" t="s">
        <v>26</v>
      </c>
      <c r="AU1943">
        <v>5001</v>
      </c>
      <c r="AV1943">
        <v>5001</v>
      </c>
      <c r="AW1943">
        <v>5001</v>
      </c>
      <c r="AX1943">
        <v>2</v>
      </c>
      <c r="AY1943">
        <v>2</v>
      </c>
      <c r="AZ1943">
        <v>400</v>
      </c>
      <c r="BB1943">
        <v>748</v>
      </c>
      <c r="BG1943" t="s">
        <v>31</v>
      </c>
      <c r="BK1943" t="s">
        <v>31</v>
      </c>
      <c r="BL1943" t="s">
        <v>31</v>
      </c>
      <c r="BM1943" s="2">
        <v>43101</v>
      </c>
    </row>
    <row r="1944" spans="1:65">
      <c r="A1944">
        <v>106347</v>
      </c>
      <c r="B1944">
        <v>56551</v>
      </c>
      <c r="C1944" t="s">
        <v>5017</v>
      </c>
      <c r="D1944">
        <v>6902</v>
      </c>
      <c r="E1944" t="s">
        <v>5017</v>
      </c>
      <c r="F1944" t="s">
        <v>6919</v>
      </c>
      <c r="G1944">
        <v>28</v>
      </c>
      <c r="I1944" t="s">
        <v>6920</v>
      </c>
      <c r="J1944" t="s">
        <v>6883</v>
      </c>
      <c r="K1944" t="s">
        <v>3563</v>
      </c>
      <c r="M1944">
        <v>655400</v>
      </c>
      <c r="N1944">
        <v>1.1000000000000001</v>
      </c>
      <c r="O1944">
        <v>720.94</v>
      </c>
      <c r="Q1944" t="s">
        <v>5063</v>
      </c>
      <c r="R1944" s="2">
        <v>44927</v>
      </c>
      <c r="S1944">
        <v>5510</v>
      </c>
      <c r="T1944" s="2">
        <v>44562</v>
      </c>
      <c r="U1944" t="s">
        <v>6921</v>
      </c>
      <c r="V1944" t="s">
        <v>6922</v>
      </c>
      <c r="W1944">
        <v>0</v>
      </c>
      <c r="Y1944">
        <v>204</v>
      </c>
      <c r="Z1944" s="2">
        <v>42005</v>
      </c>
      <c r="AD1944" t="s">
        <v>5064</v>
      </c>
      <c r="AE1944" t="s">
        <v>6920</v>
      </c>
      <c r="AF1944" t="s">
        <v>20</v>
      </c>
      <c r="AG1944" t="s">
        <v>21</v>
      </c>
      <c r="AH1944">
        <v>5002</v>
      </c>
      <c r="AI1944">
        <v>1</v>
      </c>
      <c r="AJ1944">
        <v>5540</v>
      </c>
      <c r="AO1944" t="s">
        <v>6919</v>
      </c>
      <c r="AS1944" t="s">
        <v>26</v>
      </c>
      <c r="AU1944">
        <v>5002</v>
      </c>
      <c r="AV1944">
        <v>5002</v>
      </c>
      <c r="AW1944">
        <v>5002</v>
      </c>
      <c r="AX1944">
        <v>1</v>
      </c>
      <c r="AY1944">
        <v>1</v>
      </c>
      <c r="AZ1944">
        <v>400</v>
      </c>
      <c r="BB1944">
        <v>748</v>
      </c>
      <c r="BG1944" t="s">
        <v>31</v>
      </c>
      <c r="BK1944" t="s">
        <v>32</v>
      </c>
      <c r="BL1944" t="s">
        <v>32</v>
      </c>
      <c r="BM1944" s="2">
        <v>42005</v>
      </c>
    </row>
    <row r="1945" spans="1:65">
      <c r="A1945">
        <v>106347</v>
      </c>
      <c r="B1945">
        <v>56551</v>
      </c>
      <c r="C1945" t="s">
        <v>5017</v>
      </c>
      <c r="D1945">
        <v>6902</v>
      </c>
      <c r="E1945" t="s">
        <v>5017</v>
      </c>
      <c r="G1945">
        <v>0</v>
      </c>
      <c r="J1945" t="s">
        <v>6877</v>
      </c>
      <c r="M1945">
        <v>0</v>
      </c>
      <c r="N1945">
        <v>0</v>
      </c>
      <c r="O1945">
        <v>0</v>
      </c>
      <c r="Q1945" t="s">
        <v>5063</v>
      </c>
      <c r="R1945" s="2">
        <v>44927</v>
      </c>
      <c r="S1945">
        <v>5510</v>
      </c>
      <c r="T1945" s="2">
        <v>44562</v>
      </c>
      <c r="U1945" t="s">
        <v>6921</v>
      </c>
      <c r="V1945" t="s">
        <v>6922</v>
      </c>
      <c r="W1945">
        <v>0</v>
      </c>
      <c r="Y1945">
        <v>0</v>
      </c>
      <c r="Z1945" s="2">
        <v>42005</v>
      </c>
      <c r="AD1945" t="s">
        <v>5064</v>
      </c>
      <c r="AE1945" t="s">
        <v>6920</v>
      </c>
      <c r="AF1945" t="s">
        <v>20</v>
      </c>
      <c r="AG1945" t="s">
        <v>21</v>
      </c>
      <c r="AH1945">
        <v>5002</v>
      </c>
      <c r="AJ1945">
        <v>5541</v>
      </c>
      <c r="AO1945" t="s">
        <v>6919</v>
      </c>
      <c r="AU1945">
        <v>5002</v>
      </c>
      <c r="AV1945">
        <v>5002</v>
      </c>
      <c r="AW1945">
        <v>5002</v>
      </c>
      <c r="AX1945">
        <v>2</v>
      </c>
      <c r="AY1945">
        <v>2</v>
      </c>
      <c r="AZ1945">
        <v>400</v>
      </c>
      <c r="BB1945">
        <v>748</v>
      </c>
      <c r="BK1945" t="s">
        <v>32</v>
      </c>
      <c r="BL1945" t="s">
        <v>32</v>
      </c>
      <c r="BM1945" s="2">
        <v>42005</v>
      </c>
    </row>
    <row r="1946" spans="1:65">
      <c r="A1946" t="s">
        <v>5086</v>
      </c>
      <c r="B1946">
        <v>56551</v>
      </c>
      <c r="C1946" t="s">
        <v>5017</v>
      </c>
      <c r="D1946">
        <v>6902</v>
      </c>
      <c r="E1946" t="s">
        <v>5017</v>
      </c>
      <c r="F1946" t="s">
        <v>7276</v>
      </c>
      <c r="G1946">
        <v>53</v>
      </c>
      <c r="H1946">
        <v>54</v>
      </c>
      <c r="I1946" t="s">
        <v>7610</v>
      </c>
      <c r="J1946" t="s">
        <v>6883</v>
      </c>
      <c r="K1946" t="s">
        <v>3563</v>
      </c>
      <c r="L1946" t="s">
        <v>27</v>
      </c>
      <c r="M1946">
        <v>239600</v>
      </c>
      <c r="N1946">
        <v>1.1000000000000001</v>
      </c>
      <c r="O1946">
        <v>263.56</v>
      </c>
      <c r="Q1946" t="s">
        <v>5087</v>
      </c>
      <c r="R1946" s="2">
        <v>44927</v>
      </c>
      <c r="S1946">
        <v>5510</v>
      </c>
      <c r="T1946" s="2">
        <v>44562</v>
      </c>
      <c r="U1946" t="s">
        <v>6990</v>
      </c>
      <c r="V1946" t="s">
        <v>6991</v>
      </c>
      <c r="W1946">
        <v>0</v>
      </c>
      <c r="Y1946">
        <v>204</v>
      </c>
      <c r="Z1946" s="2">
        <v>42005</v>
      </c>
      <c r="AD1946" t="s">
        <v>5089</v>
      </c>
      <c r="AF1946" t="s">
        <v>20</v>
      </c>
      <c r="AG1946" t="s">
        <v>21</v>
      </c>
      <c r="AH1946">
        <v>5003</v>
      </c>
      <c r="AI1946">
        <v>1</v>
      </c>
      <c r="AJ1946">
        <v>5540</v>
      </c>
      <c r="AO1946" t="s">
        <v>8795</v>
      </c>
      <c r="AP1946" t="s">
        <v>8795</v>
      </c>
      <c r="AQ1946" t="s">
        <v>8795</v>
      </c>
      <c r="AR1946" t="s">
        <v>8795</v>
      </c>
      <c r="AS1946" t="s">
        <v>1917</v>
      </c>
      <c r="AU1946">
        <v>5003</v>
      </c>
      <c r="AV1946">
        <v>5003</v>
      </c>
      <c r="AW1946">
        <v>5003</v>
      </c>
      <c r="AX1946">
        <v>1</v>
      </c>
      <c r="AY1946">
        <v>1</v>
      </c>
      <c r="AZ1946">
        <v>400</v>
      </c>
      <c r="BB1946">
        <v>748</v>
      </c>
      <c r="BG1946" t="s">
        <v>31</v>
      </c>
      <c r="BK1946" t="s">
        <v>31</v>
      </c>
      <c r="BL1946" t="s">
        <v>31</v>
      </c>
      <c r="BM1946" s="2">
        <v>42005</v>
      </c>
    </row>
    <row r="1947" spans="1:65">
      <c r="A1947" t="s">
        <v>5086</v>
      </c>
      <c r="B1947">
        <v>56551</v>
      </c>
      <c r="C1947" t="s">
        <v>5017</v>
      </c>
      <c r="D1947">
        <v>6902</v>
      </c>
      <c r="E1947" t="s">
        <v>5017</v>
      </c>
      <c r="F1947" t="s">
        <v>7276</v>
      </c>
      <c r="G1947">
        <v>53</v>
      </c>
      <c r="H1947">
        <v>54</v>
      </c>
      <c r="I1947" t="s">
        <v>7610</v>
      </c>
      <c r="J1947" t="s">
        <v>6883</v>
      </c>
      <c r="K1947" t="s">
        <v>3563</v>
      </c>
      <c r="L1947" t="s">
        <v>27</v>
      </c>
      <c r="M1947">
        <v>19700</v>
      </c>
      <c r="N1947">
        <v>1.1000000000000001</v>
      </c>
      <c r="O1947">
        <v>21.67</v>
      </c>
      <c r="Q1947" t="s">
        <v>5087</v>
      </c>
      <c r="R1947" s="2">
        <v>44927</v>
      </c>
      <c r="S1947">
        <v>5510</v>
      </c>
      <c r="T1947" s="2">
        <v>44562</v>
      </c>
      <c r="U1947" t="s">
        <v>6990</v>
      </c>
      <c r="V1947" t="s">
        <v>6991</v>
      </c>
      <c r="W1947">
        <v>0</v>
      </c>
      <c r="Y1947">
        <v>204</v>
      </c>
      <c r="Z1947" s="2">
        <v>42005</v>
      </c>
      <c r="AD1947" t="s">
        <v>5089</v>
      </c>
      <c r="AF1947" t="s">
        <v>20</v>
      </c>
      <c r="AG1947" t="s">
        <v>21</v>
      </c>
      <c r="AH1947">
        <v>5003</v>
      </c>
      <c r="AI1947">
        <v>1</v>
      </c>
      <c r="AJ1947">
        <v>5540</v>
      </c>
      <c r="AO1947" t="s">
        <v>8795</v>
      </c>
      <c r="AP1947" t="s">
        <v>8795</v>
      </c>
      <c r="AQ1947" t="s">
        <v>8795</v>
      </c>
      <c r="AR1947" t="s">
        <v>8795</v>
      </c>
      <c r="AS1947" t="s">
        <v>1917</v>
      </c>
      <c r="AU1947">
        <v>5003</v>
      </c>
      <c r="AV1947">
        <v>5003</v>
      </c>
      <c r="AW1947">
        <v>5003</v>
      </c>
      <c r="AX1947">
        <v>2</v>
      </c>
      <c r="AY1947">
        <v>2</v>
      </c>
      <c r="AZ1947">
        <v>400</v>
      </c>
      <c r="BB1947">
        <v>748</v>
      </c>
      <c r="BG1947" t="s">
        <v>31</v>
      </c>
      <c r="BK1947" t="s">
        <v>31</v>
      </c>
      <c r="BL1947" t="s">
        <v>31</v>
      </c>
      <c r="BM1947" s="2">
        <v>42005</v>
      </c>
    </row>
    <row r="1948" spans="1:65">
      <c r="A1948" t="s">
        <v>5086</v>
      </c>
      <c r="B1948">
        <v>56551</v>
      </c>
      <c r="C1948" t="s">
        <v>5017</v>
      </c>
      <c r="D1948">
        <v>6902</v>
      </c>
      <c r="E1948" t="s">
        <v>5017</v>
      </c>
      <c r="F1948" t="s">
        <v>7276</v>
      </c>
      <c r="G1948">
        <v>53</v>
      </c>
      <c r="H1948">
        <v>54</v>
      </c>
      <c r="I1948" t="s">
        <v>7610</v>
      </c>
      <c r="J1948" t="s">
        <v>6883</v>
      </c>
      <c r="K1948" t="s">
        <v>3563</v>
      </c>
      <c r="L1948" t="s">
        <v>163</v>
      </c>
      <c r="M1948">
        <v>20200</v>
      </c>
      <c r="N1948">
        <v>1.1000000000000001</v>
      </c>
      <c r="O1948">
        <v>22.22</v>
      </c>
      <c r="Q1948" t="s">
        <v>5087</v>
      </c>
      <c r="R1948" s="2">
        <v>44927</v>
      </c>
      <c r="S1948">
        <v>5510</v>
      </c>
      <c r="T1948" s="2">
        <v>44562</v>
      </c>
      <c r="U1948" t="s">
        <v>6990</v>
      </c>
      <c r="V1948" t="s">
        <v>6991</v>
      </c>
      <c r="W1948">
        <v>0</v>
      </c>
      <c r="Y1948">
        <v>204</v>
      </c>
      <c r="Z1948" s="2">
        <v>42005</v>
      </c>
      <c r="AD1948" t="s">
        <v>5089</v>
      </c>
      <c r="AF1948" t="s">
        <v>20</v>
      </c>
      <c r="AG1948" t="s">
        <v>21</v>
      </c>
      <c r="AH1948">
        <v>5003</v>
      </c>
      <c r="AI1948">
        <v>1</v>
      </c>
      <c r="AJ1948">
        <v>5540</v>
      </c>
      <c r="AO1948" t="s">
        <v>8795</v>
      </c>
      <c r="AP1948" t="s">
        <v>8795</v>
      </c>
      <c r="AQ1948" t="s">
        <v>8795</v>
      </c>
      <c r="AR1948" t="s">
        <v>8795</v>
      </c>
      <c r="AS1948" t="s">
        <v>1917</v>
      </c>
      <c r="AU1948">
        <v>5003</v>
      </c>
      <c r="AV1948">
        <v>5003</v>
      </c>
      <c r="AW1948">
        <v>5003</v>
      </c>
      <c r="AX1948">
        <v>3</v>
      </c>
      <c r="AY1948">
        <v>3</v>
      </c>
      <c r="AZ1948">
        <v>400</v>
      </c>
      <c r="BB1948">
        <v>748</v>
      </c>
      <c r="BG1948" t="s">
        <v>31</v>
      </c>
      <c r="BK1948" t="s">
        <v>31</v>
      </c>
      <c r="BL1948" t="s">
        <v>31</v>
      </c>
      <c r="BM1948" s="2">
        <v>42005</v>
      </c>
    </row>
    <row r="1949" spans="1:65">
      <c r="A1949" t="s">
        <v>5086</v>
      </c>
      <c r="B1949">
        <v>56551</v>
      </c>
      <c r="C1949" t="s">
        <v>5017</v>
      </c>
      <c r="D1949">
        <v>6902</v>
      </c>
      <c r="E1949" t="s">
        <v>5017</v>
      </c>
      <c r="F1949" t="s">
        <v>7276</v>
      </c>
      <c r="G1949">
        <v>53</v>
      </c>
      <c r="H1949">
        <v>54</v>
      </c>
      <c r="I1949" t="s">
        <v>7610</v>
      </c>
      <c r="J1949" t="s">
        <v>6883</v>
      </c>
      <c r="K1949" t="s">
        <v>3563</v>
      </c>
      <c r="L1949" t="s">
        <v>2397</v>
      </c>
      <c r="M1949">
        <v>107600</v>
      </c>
      <c r="N1949">
        <v>1.1000000000000001</v>
      </c>
      <c r="O1949">
        <v>118.36</v>
      </c>
      <c r="Q1949" t="s">
        <v>5087</v>
      </c>
      <c r="R1949" s="2">
        <v>44927</v>
      </c>
      <c r="S1949">
        <v>5510</v>
      </c>
      <c r="T1949" s="2">
        <v>44562</v>
      </c>
      <c r="U1949" t="s">
        <v>6990</v>
      </c>
      <c r="V1949" t="s">
        <v>6991</v>
      </c>
      <c r="W1949">
        <v>0</v>
      </c>
      <c r="Y1949">
        <v>204</v>
      </c>
      <c r="Z1949" s="2">
        <v>42005</v>
      </c>
      <c r="AD1949" t="s">
        <v>5089</v>
      </c>
      <c r="AF1949" t="s">
        <v>20</v>
      </c>
      <c r="AG1949" t="s">
        <v>21</v>
      </c>
      <c r="AH1949">
        <v>5003</v>
      </c>
      <c r="AI1949">
        <v>1</v>
      </c>
      <c r="AJ1949">
        <v>5540</v>
      </c>
      <c r="AO1949" t="s">
        <v>8795</v>
      </c>
      <c r="AP1949" t="s">
        <v>8795</v>
      </c>
      <c r="AQ1949" t="s">
        <v>8795</v>
      </c>
      <c r="AR1949" t="s">
        <v>8795</v>
      </c>
      <c r="AS1949" t="s">
        <v>26</v>
      </c>
      <c r="AU1949">
        <v>5003</v>
      </c>
      <c r="AV1949">
        <v>5003</v>
      </c>
      <c r="AW1949">
        <v>5003</v>
      </c>
      <c r="AX1949">
        <v>4</v>
      </c>
      <c r="AY1949">
        <v>4</v>
      </c>
      <c r="AZ1949">
        <v>400</v>
      </c>
      <c r="BB1949">
        <v>748</v>
      </c>
      <c r="BG1949" t="s">
        <v>31</v>
      </c>
      <c r="BK1949" t="s">
        <v>31</v>
      </c>
      <c r="BL1949" t="s">
        <v>31</v>
      </c>
      <c r="BM1949" s="2">
        <v>42005</v>
      </c>
    </row>
    <row r="1950" spans="1:65">
      <c r="A1950" t="s">
        <v>5086</v>
      </c>
      <c r="B1950">
        <v>56551</v>
      </c>
      <c r="C1950" t="s">
        <v>5017</v>
      </c>
      <c r="D1950">
        <v>6902</v>
      </c>
      <c r="E1950" t="s">
        <v>5017</v>
      </c>
      <c r="F1950" t="s">
        <v>7276</v>
      </c>
      <c r="G1950">
        <v>53</v>
      </c>
      <c r="H1950">
        <v>54</v>
      </c>
      <c r="I1950" t="s">
        <v>7610</v>
      </c>
      <c r="J1950" t="s">
        <v>6883</v>
      </c>
      <c r="K1950" t="s">
        <v>3563</v>
      </c>
      <c r="L1950" t="s">
        <v>27</v>
      </c>
      <c r="M1950">
        <v>43800</v>
      </c>
      <c r="N1950">
        <v>1.1000000000000001</v>
      </c>
      <c r="O1950">
        <v>48.18</v>
      </c>
      <c r="Q1950" t="s">
        <v>5087</v>
      </c>
      <c r="R1950" s="2">
        <v>44927</v>
      </c>
      <c r="S1950">
        <v>5510</v>
      </c>
      <c r="T1950" s="2">
        <v>44562</v>
      </c>
      <c r="U1950" t="s">
        <v>6990</v>
      </c>
      <c r="V1950" t="s">
        <v>6991</v>
      </c>
      <c r="W1950">
        <v>0</v>
      </c>
      <c r="Y1950">
        <v>204</v>
      </c>
      <c r="Z1950" s="2">
        <v>42005</v>
      </c>
      <c r="AD1950" t="s">
        <v>5089</v>
      </c>
      <c r="AF1950" t="s">
        <v>20</v>
      </c>
      <c r="AG1950" t="s">
        <v>21</v>
      </c>
      <c r="AH1950">
        <v>5003</v>
      </c>
      <c r="AI1950">
        <v>1</v>
      </c>
      <c r="AJ1950">
        <v>5540</v>
      </c>
      <c r="AO1950" t="s">
        <v>8795</v>
      </c>
      <c r="AP1950" t="s">
        <v>8795</v>
      </c>
      <c r="AQ1950" t="s">
        <v>8795</v>
      </c>
      <c r="AR1950" t="s">
        <v>8795</v>
      </c>
      <c r="AS1950" t="s">
        <v>1917</v>
      </c>
      <c r="AU1950">
        <v>5003</v>
      </c>
      <c r="AV1950">
        <v>5003</v>
      </c>
      <c r="AW1950">
        <v>5003</v>
      </c>
      <c r="AX1950">
        <v>5</v>
      </c>
      <c r="AY1950">
        <v>5</v>
      </c>
      <c r="AZ1950">
        <v>400</v>
      </c>
      <c r="BB1950">
        <v>748</v>
      </c>
      <c r="BG1950" t="s">
        <v>31</v>
      </c>
      <c r="BK1950" t="s">
        <v>31</v>
      </c>
      <c r="BL1950" t="s">
        <v>31</v>
      </c>
      <c r="BM1950" s="2">
        <v>42005</v>
      </c>
    </row>
    <row r="1951" spans="1:65">
      <c r="A1951" t="s">
        <v>5086</v>
      </c>
      <c r="B1951">
        <v>56551</v>
      </c>
      <c r="C1951" t="s">
        <v>5017</v>
      </c>
      <c r="D1951">
        <v>6902</v>
      </c>
      <c r="E1951" t="s">
        <v>5017</v>
      </c>
      <c r="F1951" t="s">
        <v>7276</v>
      </c>
      <c r="G1951">
        <v>53</v>
      </c>
      <c r="I1951" t="s">
        <v>7610</v>
      </c>
      <c r="J1951" t="s">
        <v>6883</v>
      </c>
      <c r="K1951" t="s">
        <v>3563</v>
      </c>
      <c r="L1951" t="s">
        <v>506</v>
      </c>
      <c r="M1951">
        <v>23100</v>
      </c>
      <c r="N1951">
        <v>1.1000000000000001</v>
      </c>
      <c r="O1951">
        <v>25.41</v>
      </c>
      <c r="Q1951" t="s">
        <v>5087</v>
      </c>
      <c r="R1951" s="2">
        <v>44927</v>
      </c>
      <c r="S1951">
        <v>5510</v>
      </c>
      <c r="T1951" s="2">
        <v>44562</v>
      </c>
      <c r="U1951" t="s">
        <v>6990</v>
      </c>
      <c r="V1951" t="s">
        <v>6991</v>
      </c>
      <c r="W1951">
        <v>0</v>
      </c>
      <c r="Y1951">
        <v>204</v>
      </c>
      <c r="Z1951" s="2">
        <v>42005</v>
      </c>
      <c r="AD1951" t="s">
        <v>5089</v>
      </c>
      <c r="AF1951" t="s">
        <v>20</v>
      </c>
      <c r="AG1951" t="s">
        <v>21</v>
      </c>
      <c r="AH1951">
        <v>5003</v>
      </c>
      <c r="AI1951">
        <v>1</v>
      </c>
      <c r="AJ1951">
        <v>5540</v>
      </c>
      <c r="AO1951" t="s">
        <v>8795</v>
      </c>
      <c r="AP1951" t="s">
        <v>8795</v>
      </c>
      <c r="AQ1951" t="s">
        <v>8795</v>
      </c>
      <c r="AR1951" t="s">
        <v>8795</v>
      </c>
      <c r="AS1951" t="s">
        <v>1917</v>
      </c>
      <c r="AU1951">
        <v>5003</v>
      </c>
      <c r="AV1951">
        <v>5003</v>
      </c>
      <c r="AW1951">
        <v>5003</v>
      </c>
      <c r="AX1951">
        <v>6</v>
      </c>
      <c r="AY1951">
        <v>6</v>
      </c>
      <c r="AZ1951">
        <v>400</v>
      </c>
      <c r="BB1951">
        <v>748</v>
      </c>
      <c r="BG1951" t="s">
        <v>31</v>
      </c>
      <c r="BK1951" t="s">
        <v>31</v>
      </c>
      <c r="BL1951" t="s">
        <v>31</v>
      </c>
      <c r="BM1951" s="2">
        <v>42005</v>
      </c>
    </row>
    <row r="1952" spans="1:65">
      <c r="A1952">
        <v>13060</v>
      </c>
      <c r="B1952">
        <v>56551</v>
      </c>
      <c r="C1952" t="s">
        <v>5017</v>
      </c>
      <c r="D1952">
        <v>6902</v>
      </c>
      <c r="E1952" t="s">
        <v>5017</v>
      </c>
      <c r="F1952" t="s">
        <v>7276</v>
      </c>
      <c r="G1952">
        <v>53</v>
      </c>
      <c r="I1952" t="s">
        <v>7610</v>
      </c>
      <c r="J1952" t="s">
        <v>6877</v>
      </c>
      <c r="K1952" t="s">
        <v>3563</v>
      </c>
      <c r="M1952">
        <v>9100</v>
      </c>
      <c r="N1952">
        <v>0</v>
      </c>
      <c r="O1952">
        <v>50</v>
      </c>
      <c r="Q1952" t="s">
        <v>1137</v>
      </c>
      <c r="R1952" s="2">
        <v>44927</v>
      </c>
      <c r="S1952">
        <v>5510</v>
      </c>
      <c r="T1952" s="2">
        <v>44562</v>
      </c>
      <c r="U1952" t="s">
        <v>6990</v>
      </c>
      <c r="V1952" t="s">
        <v>6991</v>
      </c>
      <c r="W1952">
        <v>0</v>
      </c>
      <c r="Y1952">
        <v>204</v>
      </c>
      <c r="Z1952" s="2">
        <v>42005</v>
      </c>
      <c r="AE1952" t="s">
        <v>7610</v>
      </c>
      <c r="AF1952" t="s">
        <v>20</v>
      </c>
      <c r="AG1952" t="s">
        <v>21</v>
      </c>
      <c r="AH1952">
        <v>5004</v>
      </c>
      <c r="AJ1952">
        <v>5541</v>
      </c>
      <c r="AO1952" t="s">
        <v>7276</v>
      </c>
      <c r="AS1952" t="s">
        <v>1917</v>
      </c>
      <c r="AU1952">
        <v>5004</v>
      </c>
      <c r="AV1952">
        <v>5004</v>
      </c>
      <c r="AW1952">
        <v>5004</v>
      </c>
      <c r="AX1952">
        <v>1</v>
      </c>
      <c r="AY1952">
        <v>1</v>
      </c>
      <c r="AZ1952">
        <v>400</v>
      </c>
      <c r="BB1952">
        <v>748</v>
      </c>
      <c r="BG1952" t="s">
        <v>31</v>
      </c>
      <c r="BK1952" t="s">
        <v>31</v>
      </c>
      <c r="BL1952" t="s">
        <v>31</v>
      </c>
      <c r="BM1952" s="2">
        <v>42005</v>
      </c>
    </row>
    <row r="1953" spans="1:65">
      <c r="A1953">
        <v>88006</v>
      </c>
      <c r="B1953">
        <v>56551</v>
      </c>
      <c r="C1953" t="s">
        <v>5017</v>
      </c>
      <c r="D1953">
        <v>6902</v>
      </c>
      <c r="E1953" t="s">
        <v>5017</v>
      </c>
      <c r="F1953" t="s">
        <v>8302</v>
      </c>
      <c r="G1953">
        <v>3</v>
      </c>
      <c r="I1953" t="s">
        <v>8303</v>
      </c>
      <c r="J1953" t="s">
        <v>6877</v>
      </c>
      <c r="K1953" t="s">
        <v>3563</v>
      </c>
      <c r="M1953">
        <v>147800</v>
      </c>
      <c r="N1953">
        <v>1.1000000000000001</v>
      </c>
      <c r="O1953">
        <v>162.58000000000001</v>
      </c>
      <c r="Q1953" t="s">
        <v>5050</v>
      </c>
      <c r="R1953" s="2">
        <v>44927</v>
      </c>
      <c r="S1953">
        <v>5510</v>
      </c>
      <c r="T1953" s="2">
        <v>44562</v>
      </c>
      <c r="U1953" t="s">
        <v>6990</v>
      </c>
      <c r="V1953" t="s">
        <v>6991</v>
      </c>
      <c r="W1953">
        <v>0</v>
      </c>
      <c r="Y1953">
        <v>204</v>
      </c>
      <c r="Z1953" s="2">
        <v>42005</v>
      </c>
      <c r="AC1953" s="2">
        <v>41311</v>
      </c>
      <c r="AD1953" t="s">
        <v>5028</v>
      </c>
      <c r="AE1953" t="s">
        <v>8303</v>
      </c>
      <c r="AF1953" t="s">
        <v>20</v>
      </c>
      <c r="AG1953" t="s">
        <v>21</v>
      </c>
      <c r="AH1953">
        <v>5005</v>
      </c>
      <c r="AI1953">
        <v>1</v>
      </c>
      <c r="AJ1953">
        <v>5541</v>
      </c>
      <c r="AO1953" t="s">
        <v>8302</v>
      </c>
      <c r="AS1953" t="s">
        <v>26</v>
      </c>
      <c r="AU1953">
        <v>5005</v>
      </c>
      <c r="AV1953">
        <v>5005</v>
      </c>
      <c r="AW1953">
        <v>5005</v>
      </c>
      <c r="AX1953">
        <v>1</v>
      </c>
      <c r="AY1953">
        <v>1</v>
      </c>
      <c r="AZ1953">
        <v>400</v>
      </c>
      <c r="BB1953">
        <v>748</v>
      </c>
      <c r="BG1953" t="s">
        <v>31</v>
      </c>
      <c r="BK1953" t="s">
        <v>31</v>
      </c>
      <c r="BL1953" t="s">
        <v>31</v>
      </c>
      <c r="BM1953" s="2">
        <v>42005</v>
      </c>
    </row>
    <row r="1954" spans="1:65">
      <c r="A1954">
        <v>10567</v>
      </c>
      <c r="B1954">
        <v>56551</v>
      </c>
      <c r="C1954" t="s">
        <v>5017</v>
      </c>
      <c r="D1954">
        <v>6902</v>
      </c>
      <c r="E1954" t="s">
        <v>5017</v>
      </c>
      <c r="F1954" t="s">
        <v>8302</v>
      </c>
      <c r="G1954">
        <v>3</v>
      </c>
      <c r="I1954" t="s">
        <v>8303</v>
      </c>
      <c r="J1954" t="s">
        <v>6883</v>
      </c>
      <c r="K1954" t="s">
        <v>3563</v>
      </c>
      <c r="L1954" t="s">
        <v>475</v>
      </c>
      <c r="M1954">
        <v>910800</v>
      </c>
      <c r="N1954">
        <v>1.1000000000000001</v>
      </c>
      <c r="O1954">
        <v>1001.88</v>
      </c>
      <c r="Q1954" t="s">
        <v>5027</v>
      </c>
      <c r="R1954" s="2">
        <v>44927</v>
      </c>
      <c r="S1954">
        <v>5510</v>
      </c>
      <c r="T1954" s="2">
        <v>44562</v>
      </c>
      <c r="U1954" t="s">
        <v>6990</v>
      </c>
      <c r="V1954" t="s">
        <v>6991</v>
      </c>
      <c r="W1954">
        <v>0</v>
      </c>
      <c r="Y1954">
        <v>204</v>
      </c>
      <c r="Z1954" s="2">
        <v>42005</v>
      </c>
      <c r="AC1954" s="2">
        <v>41311</v>
      </c>
      <c r="AD1954" t="s">
        <v>5028</v>
      </c>
      <c r="AE1954" t="s">
        <v>8303</v>
      </c>
      <c r="AF1954" t="s">
        <v>20</v>
      </c>
      <c r="AG1954" t="s">
        <v>21</v>
      </c>
      <c r="AH1954">
        <v>5006</v>
      </c>
      <c r="AI1954">
        <v>1</v>
      </c>
      <c r="AJ1954">
        <v>5540</v>
      </c>
      <c r="AO1954" t="s">
        <v>8302</v>
      </c>
      <c r="AS1954" t="s">
        <v>26</v>
      </c>
      <c r="AU1954">
        <v>5006</v>
      </c>
      <c r="AV1954">
        <v>5006</v>
      </c>
      <c r="AW1954">
        <v>5006</v>
      </c>
      <c r="AX1954">
        <v>1</v>
      </c>
      <c r="AY1954">
        <v>1</v>
      </c>
      <c r="AZ1954">
        <v>400</v>
      </c>
      <c r="BB1954">
        <v>748</v>
      </c>
      <c r="BG1954" t="s">
        <v>31</v>
      </c>
      <c r="BK1954" t="s">
        <v>31</v>
      </c>
      <c r="BL1954" t="s">
        <v>31</v>
      </c>
      <c r="BM1954" s="2">
        <v>42005</v>
      </c>
    </row>
    <row r="1955" spans="1:65">
      <c r="A1955">
        <v>72705</v>
      </c>
      <c r="B1955">
        <v>56551</v>
      </c>
      <c r="C1955" t="s">
        <v>5017</v>
      </c>
      <c r="D1955">
        <v>6902</v>
      </c>
      <c r="E1955" t="s">
        <v>5017</v>
      </c>
      <c r="F1955" t="s">
        <v>8796</v>
      </c>
      <c r="G1955">
        <v>87</v>
      </c>
      <c r="I1955" t="s">
        <v>8797</v>
      </c>
      <c r="J1955" t="s">
        <v>6883</v>
      </c>
      <c r="K1955" t="s">
        <v>3563</v>
      </c>
      <c r="M1955">
        <v>261600</v>
      </c>
      <c r="N1955">
        <v>1.1000000000000001</v>
      </c>
      <c r="O1955">
        <v>287.76</v>
      </c>
      <c r="Q1955" t="s">
        <v>5042</v>
      </c>
      <c r="R1955" s="2">
        <v>44927</v>
      </c>
      <c r="S1955">
        <v>5510</v>
      </c>
      <c r="T1955" s="2">
        <v>44562</v>
      </c>
      <c r="U1955" t="s">
        <v>6921</v>
      </c>
      <c r="V1955" t="s">
        <v>7434</v>
      </c>
      <c r="W1955">
        <v>0</v>
      </c>
      <c r="Y1955">
        <v>204</v>
      </c>
      <c r="Z1955" s="2">
        <v>42005</v>
      </c>
      <c r="AC1955" s="2">
        <v>41311</v>
      </c>
      <c r="AD1955" t="s">
        <v>5045</v>
      </c>
      <c r="AE1955" t="s">
        <v>8797</v>
      </c>
      <c r="AF1955" t="s">
        <v>20</v>
      </c>
      <c r="AG1955" t="s">
        <v>21</v>
      </c>
      <c r="AH1955">
        <v>5007</v>
      </c>
      <c r="AI1955">
        <v>1</v>
      </c>
      <c r="AJ1955">
        <v>5540</v>
      </c>
      <c r="AO1955" t="s">
        <v>8796</v>
      </c>
      <c r="AS1955" t="s">
        <v>26</v>
      </c>
      <c r="AU1955">
        <v>5007</v>
      </c>
      <c r="AV1955">
        <v>5007</v>
      </c>
      <c r="AW1955">
        <v>5007</v>
      </c>
      <c r="AX1955">
        <v>1</v>
      </c>
      <c r="AY1955">
        <v>1</v>
      </c>
      <c r="AZ1955">
        <v>400</v>
      </c>
      <c r="BB1955">
        <v>748</v>
      </c>
      <c r="BG1955" t="s">
        <v>31</v>
      </c>
      <c r="BK1955" t="s">
        <v>31</v>
      </c>
      <c r="BL1955" t="s">
        <v>31</v>
      </c>
      <c r="BM1955" s="2">
        <v>42005</v>
      </c>
    </row>
    <row r="1956" spans="1:65">
      <c r="A1956">
        <v>87986</v>
      </c>
      <c r="B1956">
        <v>56551</v>
      </c>
      <c r="C1956" t="s">
        <v>5017</v>
      </c>
      <c r="D1956">
        <v>6902</v>
      </c>
      <c r="E1956" t="s">
        <v>5017</v>
      </c>
      <c r="F1956" t="s">
        <v>8796</v>
      </c>
      <c r="G1956">
        <v>87</v>
      </c>
      <c r="I1956" t="s">
        <v>8797</v>
      </c>
      <c r="J1956" t="s">
        <v>6877</v>
      </c>
      <c r="K1956" t="s">
        <v>3563</v>
      </c>
      <c r="M1956">
        <v>69300</v>
      </c>
      <c r="N1956">
        <v>1.1000000000000001</v>
      </c>
      <c r="O1956">
        <v>76.23</v>
      </c>
      <c r="Q1956" t="s">
        <v>5047</v>
      </c>
      <c r="R1956" s="2">
        <v>44927</v>
      </c>
      <c r="S1956">
        <v>5510</v>
      </c>
      <c r="T1956" s="2">
        <v>44562</v>
      </c>
      <c r="U1956" t="s">
        <v>6990</v>
      </c>
      <c r="V1956" t="s">
        <v>6991</v>
      </c>
      <c r="W1956">
        <v>0</v>
      </c>
      <c r="Y1956">
        <v>204</v>
      </c>
      <c r="Z1956" s="2">
        <v>42005</v>
      </c>
      <c r="AC1956" s="2">
        <v>41311</v>
      </c>
      <c r="AD1956" t="s">
        <v>5048</v>
      </c>
      <c r="AE1956" t="s">
        <v>8797</v>
      </c>
      <c r="AF1956" t="s">
        <v>20</v>
      </c>
      <c r="AG1956" t="s">
        <v>21</v>
      </c>
      <c r="AH1956">
        <v>5008</v>
      </c>
      <c r="AI1956">
        <v>1</v>
      </c>
      <c r="AJ1956">
        <v>5541</v>
      </c>
      <c r="AO1956" t="s">
        <v>8796</v>
      </c>
      <c r="AS1956" t="s">
        <v>26</v>
      </c>
      <c r="AU1956">
        <v>5008</v>
      </c>
      <c r="AV1956">
        <v>5008</v>
      </c>
      <c r="AW1956">
        <v>5008</v>
      </c>
      <c r="AX1956">
        <v>1</v>
      </c>
      <c r="AY1956">
        <v>1</v>
      </c>
      <c r="AZ1956">
        <v>400</v>
      </c>
      <c r="BB1956">
        <v>748</v>
      </c>
      <c r="BG1956" t="s">
        <v>31</v>
      </c>
      <c r="BK1956" t="s">
        <v>31</v>
      </c>
      <c r="BL1956" t="s">
        <v>31</v>
      </c>
      <c r="BM1956" s="2">
        <v>42005</v>
      </c>
    </row>
    <row r="1957" spans="1:65">
      <c r="A1957">
        <v>13058</v>
      </c>
      <c r="B1957">
        <v>56551</v>
      </c>
      <c r="C1957" t="s">
        <v>5017</v>
      </c>
      <c r="D1957">
        <v>6902</v>
      </c>
      <c r="E1957" t="s">
        <v>5017</v>
      </c>
      <c r="F1957" t="s">
        <v>7224</v>
      </c>
      <c r="G1957">
        <v>29</v>
      </c>
      <c r="I1957" t="s">
        <v>8798</v>
      </c>
      <c r="J1957" t="s">
        <v>6883</v>
      </c>
      <c r="K1957" t="s">
        <v>1500</v>
      </c>
      <c r="L1957" t="s">
        <v>396</v>
      </c>
      <c r="M1957">
        <v>78500</v>
      </c>
      <c r="N1957">
        <v>1.1000000000000001</v>
      </c>
      <c r="O1957">
        <v>86.35</v>
      </c>
      <c r="Q1957" t="s">
        <v>5035</v>
      </c>
      <c r="R1957" s="2">
        <v>44927</v>
      </c>
      <c r="S1957">
        <v>5510</v>
      </c>
      <c r="T1957" s="2">
        <v>44562</v>
      </c>
      <c r="U1957" t="s">
        <v>6990</v>
      </c>
      <c r="V1957" t="s">
        <v>6991</v>
      </c>
      <c r="W1957">
        <v>0</v>
      </c>
      <c r="Y1957">
        <v>204</v>
      </c>
      <c r="Z1957" s="2">
        <v>42005</v>
      </c>
      <c r="AD1957" t="s">
        <v>5038</v>
      </c>
      <c r="AE1957" t="s">
        <v>8798</v>
      </c>
      <c r="AF1957" t="s">
        <v>20</v>
      </c>
      <c r="AG1957" t="s">
        <v>21</v>
      </c>
      <c r="AH1957">
        <v>5009</v>
      </c>
      <c r="AI1957">
        <v>1</v>
      </c>
      <c r="AJ1957">
        <v>5540</v>
      </c>
      <c r="AO1957" t="s">
        <v>7224</v>
      </c>
      <c r="AS1957" t="s">
        <v>26</v>
      </c>
      <c r="AU1957">
        <v>5009</v>
      </c>
      <c r="AV1957">
        <v>5009</v>
      </c>
      <c r="AW1957">
        <v>5009</v>
      </c>
      <c r="AX1957">
        <v>1</v>
      </c>
      <c r="AY1957">
        <v>1</v>
      </c>
      <c r="AZ1957">
        <v>400</v>
      </c>
      <c r="BB1957">
        <v>748</v>
      </c>
      <c r="BG1957" t="s">
        <v>31</v>
      </c>
      <c r="BK1957" t="s">
        <v>31</v>
      </c>
      <c r="BL1957" t="s">
        <v>31</v>
      </c>
      <c r="BM1957" s="2">
        <v>42005</v>
      </c>
    </row>
    <row r="1958" spans="1:65">
      <c r="A1958">
        <v>13058</v>
      </c>
      <c r="B1958">
        <v>56551</v>
      </c>
      <c r="C1958" t="s">
        <v>5017</v>
      </c>
      <c r="D1958">
        <v>6902</v>
      </c>
      <c r="E1958" t="s">
        <v>5017</v>
      </c>
      <c r="F1958" t="s">
        <v>7224</v>
      </c>
      <c r="G1958">
        <v>29</v>
      </c>
      <c r="I1958" t="s">
        <v>8798</v>
      </c>
      <c r="J1958" t="s">
        <v>6883</v>
      </c>
      <c r="K1958" t="s">
        <v>3563</v>
      </c>
      <c r="L1958" t="s">
        <v>475</v>
      </c>
      <c r="M1958">
        <v>97800</v>
      </c>
      <c r="N1958">
        <v>1.1000000000000001</v>
      </c>
      <c r="O1958">
        <v>107.58</v>
      </c>
      <c r="Q1958" t="s">
        <v>5035</v>
      </c>
      <c r="R1958" s="2">
        <v>44927</v>
      </c>
      <c r="S1958">
        <v>5510</v>
      </c>
      <c r="T1958" s="2">
        <v>44562</v>
      </c>
      <c r="U1958" t="s">
        <v>6990</v>
      </c>
      <c r="V1958" t="s">
        <v>6991</v>
      </c>
      <c r="W1958">
        <v>0</v>
      </c>
      <c r="Y1958">
        <v>204</v>
      </c>
      <c r="Z1958" s="2">
        <v>42005</v>
      </c>
      <c r="AD1958" t="s">
        <v>5038</v>
      </c>
      <c r="AE1958" t="s">
        <v>8798</v>
      </c>
      <c r="AF1958" t="s">
        <v>20</v>
      </c>
      <c r="AG1958" t="s">
        <v>21</v>
      </c>
      <c r="AH1958">
        <v>5009</v>
      </c>
      <c r="AI1958">
        <v>1</v>
      </c>
      <c r="AJ1958">
        <v>5540</v>
      </c>
      <c r="AO1958" t="s">
        <v>7224</v>
      </c>
      <c r="AS1958" t="s">
        <v>26</v>
      </c>
      <c r="AU1958">
        <v>5009</v>
      </c>
      <c r="AV1958">
        <v>5009</v>
      </c>
      <c r="AW1958">
        <v>5009</v>
      </c>
      <c r="AX1958">
        <v>2</v>
      </c>
      <c r="AY1958">
        <v>2</v>
      </c>
      <c r="AZ1958">
        <v>400</v>
      </c>
      <c r="BB1958">
        <v>748</v>
      </c>
      <c r="BG1958" t="s">
        <v>31</v>
      </c>
      <c r="BK1958" t="s">
        <v>31</v>
      </c>
      <c r="BL1958" t="s">
        <v>31</v>
      </c>
      <c r="BM1958" s="2">
        <v>42005</v>
      </c>
    </row>
    <row r="1959" spans="1:65">
      <c r="A1959">
        <v>13058</v>
      </c>
      <c r="B1959">
        <v>56551</v>
      </c>
      <c r="C1959" t="s">
        <v>5017</v>
      </c>
      <c r="D1959">
        <v>6902</v>
      </c>
      <c r="E1959" t="s">
        <v>5017</v>
      </c>
      <c r="F1959" t="s">
        <v>7224</v>
      </c>
      <c r="G1959">
        <v>29</v>
      </c>
      <c r="I1959" t="s">
        <v>8798</v>
      </c>
      <c r="J1959" t="s">
        <v>6877</v>
      </c>
      <c r="K1959" t="s">
        <v>3563</v>
      </c>
      <c r="M1959">
        <v>9100</v>
      </c>
      <c r="N1959">
        <v>1.1000000000000001</v>
      </c>
      <c r="O1959">
        <v>10.01</v>
      </c>
      <c r="Q1959" t="s">
        <v>5035</v>
      </c>
      <c r="R1959" s="2">
        <v>44927</v>
      </c>
      <c r="S1959">
        <v>5510</v>
      </c>
      <c r="T1959" s="2">
        <v>44562</v>
      </c>
      <c r="U1959" t="s">
        <v>6990</v>
      </c>
      <c r="V1959" t="s">
        <v>6991</v>
      </c>
      <c r="W1959">
        <v>0</v>
      </c>
      <c r="Y1959">
        <v>204</v>
      </c>
      <c r="Z1959" s="2">
        <v>42005</v>
      </c>
      <c r="AD1959" t="s">
        <v>5038</v>
      </c>
      <c r="AE1959" t="s">
        <v>8798</v>
      </c>
      <c r="AF1959" t="s">
        <v>20</v>
      </c>
      <c r="AG1959" t="s">
        <v>21</v>
      </c>
      <c r="AH1959">
        <v>5009</v>
      </c>
      <c r="AI1959">
        <v>1</v>
      </c>
      <c r="AJ1959">
        <v>5541</v>
      </c>
      <c r="AO1959" t="s">
        <v>7224</v>
      </c>
      <c r="AS1959" t="s">
        <v>26</v>
      </c>
      <c r="AU1959">
        <v>5009</v>
      </c>
      <c r="AV1959">
        <v>5009</v>
      </c>
      <c r="AW1959">
        <v>5009</v>
      </c>
      <c r="AX1959">
        <v>1</v>
      </c>
      <c r="AY1959">
        <v>5</v>
      </c>
      <c r="AZ1959">
        <v>400</v>
      </c>
      <c r="BB1959">
        <v>748</v>
      </c>
      <c r="BG1959" t="s">
        <v>31</v>
      </c>
      <c r="BK1959" t="s">
        <v>31</v>
      </c>
      <c r="BL1959" t="s">
        <v>31</v>
      </c>
      <c r="BM1959" s="2">
        <v>42005</v>
      </c>
    </row>
    <row r="1960" spans="1:65">
      <c r="A1960">
        <v>102670</v>
      </c>
      <c r="B1960">
        <v>56551</v>
      </c>
      <c r="C1960" t="s">
        <v>5017</v>
      </c>
      <c r="D1960">
        <v>6902</v>
      </c>
      <c r="E1960" t="s">
        <v>5017</v>
      </c>
      <c r="F1960" t="s">
        <v>7441</v>
      </c>
      <c r="G1960">
        <v>5</v>
      </c>
      <c r="I1960" t="s">
        <v>8799</v>
      </c>
      <c r="J1960" t="s">
        <v>6883</v>
      </c>
      <c r="K1960" t="s">
        <v>1500</v>
      </c>
      <c r="M1960">
        <v>280800</v>
      </c>
      <c r="N1960">
        <v>1.1000000000000001</v>
      </c>
      <c r="O1960">
        <v>308.88</v>
      </c>
      <c r="Q1960" t="s">
        <v>5056</v>
      </c>
      <c r="R1960" s="2">
        <v>44927</v>
      </c>
      <c r="S1960">
        <v>5510</v>
      </c>
      <c r="T1960" s="2">
        <v>44562</v>
      </c>
      <c r="U1960" t="s">
        <v>6990</v>
      </c>
      <c r="V1960" t="s">
        <v>6991</v>
      </c>
      <c r="W1960">
        <v>0</v>
      </c>
      <c r="Y1960">
        <v>204</v>
      </c>
      <c r="Z1960" s="2">
        <v>42005</v>
      </c>
      <c r="AD1960" t="s">
        <v>5060</v>
      </c>
      <c r="AE1960" t="s">
        <v>8800</v>
      </c>
      <c r="AF1960" t="s">
        <v>20</v>
      </c>
      <c r="AG1960" t="s">
        <v>21</v>
      </c>
      <c r="AH1960">
        <v>5010</v>
      </c>
      <c r="AI1960">
        <v>1</v>
      </c>
      <c r="AJ1960">
        <v>5540</v>
      </c>
      <c r="AO1960" t="s">
        <v>7441</v>
      </c>
      <c r="AS1960" t="s">
        <v>26</v>
      </c>
      <c r="AU1960">
        <v>5010</v>
      </c>
      <c r="AV1960">
        <v>5010</v>
      </c>
      <c r="AW1960">
        <v>5010</v>
      </c>
      <c r="AX1960">
        <v>1</v>
      </c>
      <c r="AY1960">
        <v>2</v>
      </c>
      <c r="AZ1960">
        <v>400</v>
      </c>
      <c r="BB1960">
        <v>748</v>
      </c>
      <c r="BE1960" t="s">
        <v>5059</v>
      </c>
      <c r="BF1960" t="s">
        <v>5059</v>
      </c>
      <c r="BG1960" t="s">
        <v>31</v>
      </c>
      <c r="BK1960" t="s">
        <v>31</v>
      </c>
      <c r="BL1960" t="s">
        <v>31</v>
      </c>
      <c r="BM1960" s="2">
        <v>42005</v>
      </c>
    </row>
    <row r="1961" spans="1:65">
      <c r="A1961">
        <v>102670</v>
      </c>
      <c r="B1961">
        <v>56551</v>
      </c>
      <c r="C1961" t="s">
        <v>5017</v>
      </c>
      <c r="D1961">
        <v>6902</v>
      </c>
      <c r="E1961" t="s">
        <v>5017</v>
      </c>
      <c r="F1961" t="s">
        <v>7441</v>
      </c>
      <c r="G1961">
        <v>5</v>
      </c>
      <c r="I1961" t="s">
        <v>8800</v>
      </c>
      <c r="J1961" t="s">
        <v>6877</v>
      </c>
      <c r="K1961" t="s">
        <v>1500</v>
      </c>
      <c r="M1961">
        <v>18500</v>
      </c>
      <c r="N1961">
        <v>1.1000000000000001</v>
      </c>
      <c r="O1961">
        <v>20.350000000000001</v>
      </c>
      <c r="Q1961" t="s">
        <v>5056</v>
      </c>
      <c r="R1961" s="2">
        <v>44927</v>
      </c>
      <c r="S1961">
        <v>5510</v>
      </c>
      <c r="T1961" s="2">
        <v>44562</v>
      </c>
      <c r="U1961" t="s">
        <v>6990</v>
      </c>
      <c r="V1961" t="s">
        <v>6991</v>
      </c>
      <c r="W1961">
        <v>0</v>
      </c>
      <c r="Y1961">
        <v>204</v>
      </c>
      <c r="Z1961" s="2">
        <v>42005</v>
      </c>
      <c r="AD1961" t="s">
        <v>5060</v>
      </c>
      <c r="AE1961" t="s">
        <v>8800</v>
      </c>
      <c r="AF1961" t="s">
        <v>20</v>
      </c>
      <c r="AG1961" t="s">
        <v>21</v>
      </c>
      <c r="AH1961">
        <v>5010</v>
      </c>
      <c r="AI1961">
        <v>1</v>
      </c>
      <c r="AJ1961">
        <v>5541</v>
      </c>
      <c r="AO1961" t="s">
        <v>7441</v>
      </c>
      <c r="AS1961" t="s">
        <v>26</v>
      </c>
      <c r="AU1961">
        <v>5010</v>
      </c>
      <c r="AV1961">
        <v>5010</v>
      </c>
      <c r="AW1961">
        <v>5010</v>
      </c>
      <c r="AX1961">
        <v>2</v>
      </c>
      <c r="AY1961">
        <v>3</v>
      </c>
      <c r="AZ1961">
        <v>400</v>
      </c>
      <c r="BB1961">
        <v>748</v>
      </c>
      <c r="BE1961" t="s">
        <v>5059</v>
      </c>
      <c r="BF1961" t="s">
        <v>5059</v>
      </c>
      <c r="BG1961" t="s">
        <v>31</v>
      </c>
      <c r="BK1961" t="s">
        <v>31</v>
      </c>
      <c r="BL1961" t="s">
        <v>31</v>
      </c>
      <c r="BM1961" s="2">
        <v>42005</v>
      </c>
    </row>
    <row r="1962" spans="1:65">
      <c r="A1962">
        <v>106535</v>
      </c>
      <c r="B1962">
        <v>56551</v>
      </c>
      <c r="C1962" t="s">
        <v>5017</v>
      </c>
      <c r="D1962">
        <v>6902</v>
      </c>
      <c r="E1962" t="s">
        <v>5017</v>
      </c>
      <c r="F1962" t="s">
        <v>8801</v>
      </c>
      <c r="G1962">
        <v>1</v>
      </c>
      <c r="I1962" t="s">
        <v>8595</v>
      </c>
      <c r="J1962" t="s">
        <v>6883</v>
      </c>
      <c r="K1962" t="s">
        <v>3563</v>
      </c>
      <c r="M1962">
        <v>358000</v>
      </c>
      <c r="N1962">
        <v>1.1000000000000001</v>
      </c>
      <c r="O1962">
        <v>393.8</v>
      </c>
      <c r="Q1962" t="s">
        <v>5066</v>
      </c>
      <c r="R1962" s="2">
        <v>44927</v>
      </c>
      <c r="S1962">
        <v>5510</v>
      </c>
      <c r="T1962" s="2">
        <v>44562</v>
      </c>
      <c r="U1962" t="s">
        <v>6990</v>
      </c>
      <c r="V1962" t="s">
        <v>6991</v>
      </c>
      <c r="W1962">
        <v>0</v>
      </c>
      <c r="Y1962">
        <v>204</v>
      </c>
      <c r="Z1962" s="2">
        <v>42005</v>
      </c>
      <c r="AD1962" t="s">
        <v>5068</v>
      </c>
      <c r="AE1962" t="s">
        <v>8595</v>
      </c>
      <c r="AF1962" t="s">
        <v>20</v>
      </c>
      <c r="AG1962" t="s">
        <v>21</v>
      </c>
      <c r="AH1962">
        <v>5011</v>
      </c>
      <c r="AI1962">
        <v>1</v>
      </c>
      <c r="AJ1962">
        <v>5540</v>
      </c>
      <c r="AO1962" t="s">
        <v>8801</v>
      </c>
      <c r="AS1962" t="s">
        <v>26</v>
      </c>
      <c r="AU1962">
        <v>5011</v>
      </c>
      <c r="AV1962">
        <v>5011</v>
      </c>
      <c r="AW1962">
        <v>5011</v>
      </c>
      <c r="AX1962">
        <v>1</v>
      </c>
      <c r="AY1962">
        <v>1</v>
      </c>
      <c r="AZ1962">
        <v>400</v>
      </c>
      <c r="BB1962">
        <v>748</v>
      </c>
      <c r="BG1962" t="s">
        <v>31</v>
      </c>
      <c r="BK1962" t="s">
        <v>31</v>
      </c>
      <c r="BL1962" t="s">
        <v>31</v>
      </c>
      <c r="BM1962" s="2">
        <v>42005</v>
      </c>
    </row>
    <row r="1963" spans="1:65">
      <c r="A1963">
        <v>106535</v>
      </c>
      <c r="B1963">
        <v>56551</v>
      </c>
      <c r="C1963" t="s">
        <v>5017</v>
      </c>
      <c r="D1963">
        <v>6902</v>
      </c>
      <c r="E1963" t="s">
        <v>5017</v>
      </c>
      <c r="F1963" t="s">
        <v>8801</v>
      </c>
      <c r="G1963">
        <v>1</v>
      </c>
      <c r="I1963" t="s">
        <v>8595</v>
      </c>
      <c r="J1963" t="s">
        <v>6877</v>
      </c>
      <c r="K1963" t="s">
        <v>3563</v>
      </c>
      <c r="M1963">
        <v>37000</v>
      </c>
      <c r="N1963">
        <v>1.1000000000000001</v>
      </c>
      <c r="O1963">
        <v>40.700000000000003</v>
      </c>
      <c r="Q1963" t="s">
        <v>5066</v>
      </c>
      <c r="R1963" s="2">
        <v>44927</v>
      </c>
      <c r="S1963">
        <v>5510</v>
      </c>
      <c r="T1963" s="2">
        <v>44562</v>
      </c>
      <c r="U1963" t="s">
        <v>6990</v>
      </c>
      <c r="V1963" t="s">
        <v>6991</v>
      </c>
      <c r="W1963">
        <v>0</v>
      </c>
      <c r="Y1963">
        <v>204</v>
      </c>
      <c r="Z1963" s="2">
        <v>42005</v>
      </c>
      <c r="AD1963" t="s">
        <v>5068</v>
      </c>
      <c r="AE1963" t="s">
        <v>8595</v>
      </c>
      <c r="AF1963" t="s">
        <v>20</v>
      </c>
      <c r="AG1963" t="s">
        <v>21</v>
      </c>
      <c r="AH1963">
        <v>5011</v>
      </c>
      <c r="AI1963">
        <v>1</v>
      </c>
      <c r="AJ1963">
        <v>5541</v>
      </c>
      <c r="AO1963" t="s">
        <v>8801</v>
      </c>
      <c r="AS1963" t="s">
        <v>26</v>
      </c>
      <c r="AU1963">
        <v>5011</v>
      </c>
      <c r="AV1963">
        <v>5011</v>
      </c>
      <c r="AW1963">
        <v>5011</v>
      </c>
      <c r="AX1963">
        <v>2</v>
      </c>
      <c r="AY1963">
        <v>2</v>
      </c>
      <c r="AZ1963">
        <v>400</v>
      </c>
      <c r="BB1963">
        <v>748</v>
      </c>
      <c r="BG1963" t="s">
        <v>31</v>
      </c>
      <c r="BK1963" t="s">
        <v>31</v>
      </c>
      <c r="BL1963" t="s">
        <v>31</v>
      </c>
      <c r="BM1963" s="2">
        <v>42005</v>
      </c>
    </row>
    <row r="1964" spans="1:65">
      <c r="A1964">
        <v>10562</v>
      </c>
      <c r="B1964">
        <v>56551</v>
      </c>
      <c r="C1964" t="s">
        <v>5017</v>
      </c>
      <c r="D1964">
        <v>6902</v>
      </c>
      <c r="E1964" t="s">
        <v>5017</v>
      </c>
      <c r="F1964" t="s">
        <v>8802</v>
      </c>
      <c r="G1964">
        <v>2</v>
      </c>
      <c r="I1964" t="s">
        <v>8803</v>
      </c>
      <c r="J1964" t="s">
        <v>6883</v>
      </c>
      <c r="K1964" t="s">
        <v>3563</v>
      </c>
      <c r="L1964" t="s">
        <v>475</v>
      </c>
      <c r="M1964">
        <v>97800</v>
      </c>
      <c r="N1964">
        <v>1.1000000000000001</v>
      </c>
      <c r="O1964">
        <v>107.58</v>
      </c>
      <c r="Q1964" t="s">
        <v>5019</v>
      </c>
      <c r="R1964" s="2">
        <v>44927</v>
      </c>
      <c r="S1964">
        <v>5510</v>
      </c>
      <c r="T1964" s="2">
        <v>44562</v>
      </c>
      <c r="U1964" t="s">
        <v>6990</v>
      </c>
      <c r="V1964" t="s">
        <v>6991</v>
      </c>
      <c r="W1964">
        <v>0</v>
      </c>
      <c r="Y1964">
        <v>204</v>
      </c>
      <c r="Z1964" s="2">
        <v>42005</v>
      </c>
      <c r="AD1964" t="s">
        <v>5022</v>
      </c>
      <c r="AF1964" t="s">
        <v>20</v>
      </c>
      <c r="AG1964" t="s">
        <v>21</v>
      </c>
      <c r="AH1964">
        <v>5012</v>
      </c>
      <c r="AI1964">
        <v>1</v>
      </c>
      <c r="AJ1964">
        <v>5540</v>
      </c>
      <c r="AK1964" t="s">
        <v>8804</v>
      </c>
      <c r="AO1964" t="s">
        <v>8805</v>
      </c>
      <c r="AP1964" t="s">
        <v>5024</v>
      </c>
      <c r="AQ1964" t="s">
        <v>5024</v>
      </c>
      <c r="AS1964" t="s">
        <v>26</v>
      </c>
      <c r="AU1964">
        <v>5012</v>
      </c>
      <c r="AV1964">
        <v>5012</v>
      </c>
      <c r="AW1964">
        <v>5012</v>
      </c>
      <c r="AX1964">
        <v>1</v>
      </c>
      <c r="AY1964">
        <v>2</v>
      </c>
      <c r="AZ1964">
        <v>400</v>
      </c>
      <c r="BB1964">
        <v>748</v>
      </c>
      <c r="BG1964" t="s">
        <v>31</v>
      </c>
      <c r="BK1964" t="s">
        <v>31</v>
      </c>
      <c r="BL1964" t="s">
        <v>31</v>
      </c>
      <c r="BM1964" s="2">
        <v>42005</v>
      </c>
    </row>
    <row r="1965" spans="1:65">
      <c r="A1965">
        <v>10562</v>
      </c>
      <c r="B1965">
        <v>56551</v>
      </c>
      <c r="C1965" t="s">
        <v>5017</v>
      </c>
      <c r="D1965">
        <v>6902</v>
      </c>
      <c r="E1965" t="s">
        <v>5017</v>
      </c>
      <c r="F1965" t="s">
        <v>5030</v>
      </c>
      <c r="G1965">
        <v>90</v>
      </c>
      <c r="I1965" t="s">
        <v>8331</v>
      </c>
      <c r="J1965" t="s">
        <v>6883</v>
      </c>
      <c r="K1965" t="s">
        <v>3563</v>
      </c>
      <c r="L1965" t="s">
        <v>27</v>
      </c>
      <c r="M1965">
        <v>78500</v>
      </c>
      <c r="N1965">
        <v>1.1000000000000001</v>
      </c>
      <c r="O1965">
        <v>86.35</v>
      </c>
      <c r="Q1965" t="s">
        <v>5019</v>
      </c>
      <c r="R1965" s="2">
        <v>44927</v>
      </c>
      <c r="S1965">
        <v>5510</v>
      </c>
      <c r="T1965" s="2">
        <v>44562</v>
      </c>
      <c r="U1965" t="s">
        <v>6990</v>
      </c>
      <c r="V1965" t="s">
        <v>6991</v>
      </c>
      <c r="W1965">
        <v>0</v>
      </c>
      <c r="Y1965">
        <v>204</v>
      </c>
      <c r="Z1965" s="2">
        <v>42005</v>
      </c>
      <c r="AD1965" t="s">
        <v>5022</v>
      </c>
      <c r="AF1965" t="s">
        <v>20</v>
      </c>
      <c r="AG1965" t="s">
        <v>21</v>
      </c>
      <c r="AH1965">
        <v>5012</v>
      </c>
      <c r="AI1965">
        <v>1</v>
      </c>
      <c r="AJ1965">
        <v>5540</v>
      </c>
      <c r="AK1965" t="s">
        <v>8804</v>
      </c>
      <c r="AO1965" t="s">
        <v>8805</v>
      </c>
      <c r="AP1965" t="s">
        <v>5024</v>
      </c>
      <c r="AQ1965" t="s">
        <v>5024</v>
      </c>
      <c r="AS1965" t="s">
        <v>26</v>
      </c>
      <c r="AU1965">
        <v>5012</v>
      </c>
      <c r="AV1965">
        <v>5012</v>
      </c>
      <c r="AW1965">
        <v>5012</v>
      </c>
      <c r="AX1965">
        <v>2</v>
      </c>
      <c r="AY1965">
        <v>3</v>
      </c>
      <c r="AZ1965">
        <v>400</v>
      </c>
      <c r="BB1965">
        <v>748</v>
      </c>
      <c r="BG1965" t="s">
        <v>31</v>
      </c>
      <c r="BK1965" t="s">
        <v>31</v>
      </c>
      <c r="BL1965" t="s">
        <v>31</v>
      </c>
      <c r="BM1965" s="2">
        <v>42005</v>
      </c>
    </row>
    <row r="1966" spans="1:65">
      <c r="A1966">
        <v>10562</v>
      </c>
      <c r="B1966">
        <v>56551</v>
      </c>
      <c r="C1966" t="s">
        <v>5017</v>
      </c>
      <c r="D1966">
        <v>6902</v>
      </c>
      <c r="E1966" t="s">
        <v>5017</v>
      </c>
      <c r="F1966" t="s">
        <v>5030</v>
      </c>
      <c r="G1966">
        <v>60</v>
      </c>
      <c r="I1966" t="s">
        <v>8331</v>
      </c>
      <c r="J1966" t="s">
        <v>6883</v>
      </c>
      <c r="K1966" t="s">
        <v>3563</v>
      </c>
      <c r="L1966" t="s">
        <v>475</v>
      </c>
      <c r="M1966">
        <v>97800</v>
      </c>
      <c r="N1966">
        <v>1.1000000000000001</v>
      </c>
      <c r="O1966">
        <v>107.58</v>
      </c>
      <c r="Q1966" t="s">
        <v>5019</v>
      </c>
      <c r="R1966" s="2">
        <v>44927</v>
      </c>
      <c r="S1966">
        <v>5510</v>
      </c>
      <c r="T1966" s="2">
        <v>44562</v>
      </c>
      <c r="U1966" t="s">
        <v>6990</v>
      </c>
      <c r="V1966" t="s">
        <v>6991</v>
      </c>
      <c r="W1966">
        <v>0</v>
      </c>
      <c r="Y1966">
        <v>204</v>
      </c>
      <c r="Z1966" s="2">
        <v>42005</v>
      </c>
      <c r="AD1966" t="s">
        <v>5022</v>
      </c>
      <c r="AF1966" t="s">
        <v>20</v>
      </c>
      <c r="AG1966" t="s">
        <v>21</v>
      </c>
      <c r="AH1966">
        <v>5012</v>
      </c>
      <c r="AI1966">
        <v>1</v>
      </c>
      <c r="AJ1966">
        <v>5540</v>
      </c>
      <c r="AK1966" t="s">
        <v>8804</v>
      </c>
      <c r="AO1966" t="s">
        <v>8805</v>
      </c>
      <c r="AP1966" t="s">
        <v>5024</v>
      </c>
      <c r="AQ1966" t="s">
        <v>5024</v>
      </c>
      <c r="AS1966" t="s">
        <v>26</v>
      </c>
      <c r="AU1966">
        <v>5012</v>
      </c>
      <c r="AV1966">
        <v>5012</v>
      </c>
      <c r="AW1966">
        <v>5012</v>
      </c>
      <c r="AX1966">
        <v>3</v>
      </c>
      <c r="AY1966">
        <v>4</v>
      </c>
      <c r="AZ1966">
        <v>400</v>
      </c>
      <c r="BB1966">
        <v>748</v>
      </c>
      <c r="BG1966" t="s">
        <v>31</v>
      </c>
      <c r="BK1966" t="s">
        <v>31</v>
      </c>
      <c r="BL1966" t="s">
        <v>31</v>
      </c>
      <c r="BM1966" s="2">
        <v>42005</v>
      </c>
    </row>
    <row r="1967" spans="1:65">
      <c r="A1967">
        <v>10562</v>
      </c>
      <c r="B1967">
        <v>56551</v>
      </c>
      <c r="C1967" t="s">
        <v>5017</v>
      </c>
      <c r="D1967">
        <v>6902</v>
      </c>
      <c r="E1967" t="s">
        <v>5017</v>
      </c>
      <c r="F1967" t="s">
        <v>5023</v>
      </c>
      <c r="G1967">
        <v>0</v>
      </c>
      <c r="J1967" t="s">
        <v>6877</v>
      </c>
      <c r="K1967" t="s">
        <v>3563</v>
      </c>
      <c r="M1967">
        <v>16900</v>
      </c>
      <c r="N1967">
        <v>1.1000000000000001</v>
      </c>
      <c r="O1967">
        <v>18.59</v>
      </c>
      <c r="Q1967" t="s">
        <v>5019</v>
      </c>
      <c r="R1967" s="2">
        <v>44927</v>
      </c>
      <c r="S1967">
        <v>5510</v>
      </c>
      <c r="T1967" s="2">
        <v>44562</v>
      </c>
      <c r="U1967" t="s">
        <v>6990</v>
      </c>
      <c r="V1967" t="s">
        <v>6991</v>
      </c>
      <c r="W1967">
        <v>0</v>
      </c>
      <c r="Y1967">
        <v>204</v>
      </c>
      <c r="Z1967" s="2">
        <v>42005</v>
      </c>
      <c r="AD1967" t="s">
        <v>5022</v>
      </c>
      <c r="AF1967" t="s">
        <v>20</v>
      </c>
      <c r="AG1967" t="s">
        <v>21</v>
      </c>
      <c r="AH1967">
        <v>5012</v>
      </c>
      <c r="AI1967">
        <v>1</v>
      </c>
      <c r="AJ1967">
        <v>5541</v>
      </c>
      <c r="AK1967" t="s">
        <v>8804</v>
      </c>
      <c r="AO1967" t="s">
        <v>8805</v>
      </c>
      <c r="AP1967" t="s">
        <v>5024</v>
      </c>
      <c r="AQ1967" t="s">
        <v>5024</v>
      </c>
      <c r="AU1967">
        <v>5012</v>
      </c>
      <c r="AV1967">
        <v>5012</v>
      </c>
      <c r="AW1967">
        <v>5012</v>
      </c>
      <c r="AX1967">
        <v>1</v>
      </c>
      <c r="AY1967">
        <v>5</v>
      </c>
      <c r="AZ1967">
        <v>400</v>
      </c>
      <c r="BB1967">
        <v>748</v>
      </c>
      <c r="BG1967" t="s">
        <v>31</v>
      </c>
      <c r="BK1967" t="s">
        <v>31</v>
      </c>
      <c r="BL1967" t="s">
        <v>31</v>
      </c>
      <c r="BM1967" s="2">
        <v>42005</v>
      </c>
    </row>
    <row r="1968" spans="1:65">
      <c r="A1968">
        <v>97668</v>
      </c>
      <c r="B1968">
        <v>56551</v>
      </c>
      <c r="C1968" t="s">
        <v>5017</v>
      </c>
      <c r="D1968">
        <v>6902</v>
      </c>
      <c r="E1968" t="s">
        <v>5017</v>
      </c>
      <c r="F1968" t="s">
        <v>8101</v>
      </c>
      <c r="G1968">
        <v>4</v>
      </c>
      <c r="I1968" t="s">
        <v>8102</v>
      </c>
      <c r="J1968" t="s">
        <v>6883</v>
      </c>
      <c r="K1968" t="s">
        <v>3563</v>
      </c>
      <c r="M1968">
        <v>132900</v>
      </c>
      <c r="N1968">
        <v>1.1000000000000001</v>
      </c>
      <c r="O1968">
        <v>146.19</v>
      </c>
      <c r="Q1968" t="s">
        <v>2386</v>
      </c>
      <c r="R1968" s="2">
        <v>44927</v>
      </c>
      <c r="S1968">
        <v>5510</v>
      </c>
      <c r="T1968" s="2">
        <v>44562</v>
      </c>
      <c r="U1968" t="s">
        <v>6990</v>
      </c>
      <c r="V1968" t="s">
        <v>6991</v>
      </c>
      <c r="W1968">
        <v>0</v>
      </c>
      <c r="Y1968">
        <v>204</v>
      </c>
      <c r="Z1968" s="2">
        <v>42005</v>
      </c>
      <c r="AD1968" t="s">
        <v>5054</v>
      </c>
      <c r="AE1968" t="s">
        <v>8102</v>
      </c>
      <c r="AF1968" t="s">
        <v>20</v>
      </c>
      <c r="AG1968" t="s">
        <v>21</v>
      </c>
      <c r="AH1968">
        <v>5013</v>
      </c>
      <c r="AI1968">
        <v>1</v>
      </c>
      <c r="AJ1968">
        <v>5540</v>
      </c>
      <c r="AO1968" t="s">
        <v>8101</v>
      </c>
      <c r="AS1968" t="s">
        <v>26</v>
      </c>
      <c r="AU1968">
        <v>5013</v>
      </c>
      <c r="AV1968">
        <v>5013</v>
      </c>
      <c r="AW1968">
        <v>5013</v>
      </c>
      <c r="AX1968">
        <v>1</v>
      </c>
      <c r="AY1968">
        <v>2</v>
      </c>
      <c r="AZ1968">
        <v>400</v>
      </c>
      <c r="BB1968">
        <v>748</v>
      </c>
      <c r="BE1968" t="s">
        <v>5053</v>
      </c>
      <c r="BF1968" t="s">
        <v>5053</v>
      </c>
      <c r="BG1968" t="s">
        <v>31</v>
      </c>
      <c r="BK1968" t="s">
        <v>31</v>
      </c>
      <c r="BL1968" t="s">
        <v>31</v>
      </c>
      <c r="BM1968" s="2">
        <v>42005</v>
      </c>
    </row>
    <row r="1969" spans="1:65">
      <c r="A1969" t="s">
        <v>5090</v>
      </c>
      <c r="B1969">
        <v>56551</v>
      </c>
      <c r="C1969" t="s">
        <v>5017</v>
      </c>
      <c r="D1969">
        <v>6902</v>
      </c>
      <c r="E1969" t="s">
        <v>5017</v>
      </c>
      <c r="F1969" t="s">
        <v>8101</v>
      </c>
      <c r="G1969">
        <v>2</v>
      </c>
      <c r="I1969" t="s">
        <v>8102</v>
      </c>
      <c r="J1969" t="s">
        <v>6883</v>
      </c>
      <c r="K1969" t="s">
        <v>1500</v>
      </c>
      <c r="L1969" t="s">
        <v>27</v>
      </c>
      <c r="M1969">
        <v>363700</v>
      </c>
      <c r="N1969">
        <v>1.1000000000000001</v>
      </c>
      <c r="O1969">
        <v>400.07</v>
      </c>
      <c r="Q1969" t="s">
        <v>5091</v>
      </c>
      <c r="R1969" s="2">
        <v>44927</v>
      </c>
      <c r="S1969">
        <v>5510</v>
      </c>
      <c r="T1969" s="2">
        <v>44562</v>
      </c>
      <c r="U1969" t="s">
        <v>6990</v>
      </c>
      <c r="V1969" t="s">
        <v>6991</v>
      </c>
      <c r="W1969">
        <v>0</v>
      </c>
      <c r="Y1969">
        <v>204</v>
      </c>
      <c r="Z1969" s="2">
        <v>42005</v>
      </c>
      <c r="AD1969" t="s">
        <v>5054</v>
      </c>
      <c r="AE1969" t="s">
        <v>8102</v>
      </c>
      <c r="AF1969" t="s">
        <v>20</v>
      </c>
      <c r="AG1969" t="s">
        <v>21</v>
      </c>
      <c r="AH1969">
        <v>5014</v>
      </c>
      <c r="AI1969">
        <v>1</v>
      </c>
      <c r="AJ1969">
        <v>5540</v>
      </c>
      <c r="AK1969" t="s">
        <v>5092</v>
      </c>
      <c r="AO1969" t="s">
        <v>8101</v>
      </c>
      <c r="AS1969" t="s">
        <v>26</v>
      </c>
      <c r="AU1969">
        <v>5014</v>
      </c>
      <c r="AV1969">
        <v>5014</v>
      </c>
      <c r="AW1969">
        <v>5014</v>
      </c>
      <c r="AX1969">
        <v>1</v>
      </c>
      <c r="AY1969">
        <v>3</v>
      </c>
      <c r="AZ1969">
        <v>400</v>
      </c>
      <c r="BB1969">
        <v>748</v>
      </c>
      <c r="BG1969" t="s">
        <v>31</v>
      </c>
      <c r="BK1969" t="s">
        <v>31</v>
      </c>
      <c r="BL1969" t="s">
        <v>31</v>
      </c>
      <c r="BM1969" s="2">
        <v>42005</v>
      </c>
    </row>
    <row r="1970" spans="1:65">
      <c r="A1970" t="s">
        <v>5090</v>
      </c>
      <c r="B1970">
        <v>56551</v>
      </c>
      <c r="C1970" t="s">
        <v>5017</v>
      </c>
      <c r="D1970">
        <v>6902</v>
      </c>
      <c r="E1970" t="s">
        <v>5017</v>
      </c>
      <c r="F1970" t="s">
        <v>8101</v>
      </c>
      <c r="G1970">
        <v>2</v>
      </c>
      <c r="H1970" t="s">
        <v>8806</v>
      </c>
      <c r="I1970" t="s">
        <v>8102</v>
      </c>
      <c r="J1970" t="s">
        <v>6877</v>
      </c>
      <c r="K1970" t="s">
        <v>1500</v>
      </c>
      <c r="M1970">
        <v>9300</v>
      </c>
      <c r="N1970">
        <v>1.1000000000000001</v>
      </c>
      <c r="O1970">
        <v>10.23</v>
      </c>
      <c r="Q1970" t="s">
        <v>5091</v>
      </c>
      <c r="R1970" s="2">
        <v>44927</v>
      </c>
      <c r="S1970">
        <v>5510</v>
      </c>
      <c r="T1970" s="2">
        <v>44562</v>
      </c>
      <c r="U1970" t="s">
        <v>6990</v>
      </c>
      <c r="V1970" t="s">
        <v>6991</v>
      </c>
      <c r="W1970">
        <v>0</v>
      </c>
      <c r="Y1970">
        <v>204</v>
      </c>
      <c r="Z1970" s="2">
        <v>42005</v>
      </c>
      <c r="AD1970" t="s">
        <v>5054</v>
      </c>
      <c r="AE1970" t="s">
        <v>8102</v>
      </c>
      <c r="AF1970" t="s">
        <v>20</v>
      </c>
      <c r="AG1970" t="s">
        <v>21</v>
      </c>
      <c r="AH1970">
        <v>5014</v>
      </c>
      <c r="AI1970">
        <v>1</v>
      </c>
      <c r="AJ1970">
        <v>5541</v>
      </c>
      <c r="AK1970" t="s">
        <v>5092</v>
      </c>
      <c r="AO1970" t="s">
        <v>8101</v>
      </c>
      <c r="AS1970" t="s">
        <v>26</v>
      </c>
      <c r="AU1970">
        <v>5014</v>
      </c>
      <c r="AV1970">
        <v>5014</v>
      </c>
      <c r="AW1970">
        <v>5014</v>
      </c>
      <c r="AX1970">
        <v>2</v>
      </c>
      <c r="AY1970">
        <v>4</v>
      </c>
      <c r="AZ1970">
        <v>400</v>
      </c>
      <c r="BB1970">
        <v>748</v>
      </c>
      <c r="BG1970" t="s">
        <v>31</v>
      </c>
      <c r="BK1970" t="s">
        <v>31</v>
      </c>
      <c r="BL1970" t="s">
        <v>31</v>
      </c>
      <c r="BM1970" s="2">
        <v>42005</v>
      </c>
    </row>
    <row r="1971" spans="1:65">
      <c r="A1971">
        <v>11353</v>
      </c>
      <c r="B1971">
        <v>56551</v>
      </c>
      <c r="C1971" t="s">
        <v>5017</v>
      </c>
      <c r="D1971">
        <v>6902</v>
      </c>
      <c r="E1971" t="s">
        <v>5017</v>
      </c>
      <c r="F1971" t="s">
        <v>5030</v>
      </c>
      <c r="G1971">
        <v>248</v>
      </c>
      <c r="I1971" t="s">
        <v>8331</v>
      </c>
      <c r="J1971" t="s">
        <v>6883</v>
      </c>
      <c r="K1971" t="s">
        <v>498</v>
      </c>
      <c r="L1971" t="s">
        <v>27</v>
      </c>
      <c r="M1971">
        <v>193300</v>
      </c>
      <c r="N1971">
        <v>1.1000000000000001</v>
      </c>
      <c r="O1971">
        <v>212.63</v>
      </c>
      <c r="Q1971" t="s">
        <v>2749</v>
      </c>
      <c r="R1971" s="2">
        <v>44927</v>
      </c>
      <c r="S1971">
        <v>5510</v>
      </c>
      <c r="T1971" s="2">
        <v>44562</v>
      </c>
      <c r="U1971" t="s">
        <v>6990</v>
      </c>
      <c r="V1971" t="s">
        <v>6991</v>
      </c>
      <c r="W1971">
        <v>0</v>
      </c>
      <c r="Y1971">
        <v>204</v>
      </c>
      <c r="Z1971" s="2">
        <v>42005</v>
      </c>
      <c r="AC1971" s="2">
        <v>42281</v>
      </c>
      <c r="AD1971" t="s">
        <v>5032</v>
      </c>
      <c r="AE1971" t="s">
        <v>8331</v>
      </c>
      <c r="AF1971" t="s">
        <v>20</v>
      </c>
      <c r="AG1971" t="s">
        <v>21</v>
      </c>
      <c r="AH1971">
        <v>5015</v>
      </c>
      <c r="AI1971">
        <v>1</v>
      </c>
      <c r="AJ1971">
        <v>5540</v>
      </c>
      <c r="AO1971" t="s">
        <v>5030</v>
      </c>
      <c r="AS1971" t="s">
        <v>26</v>
      </c>
      <c r="AU1971">
        <v>5015</v>
      </c>
      <c r="AV1971">
        <v>5015</v>
      </c>
      <c r="AW1971">
        <v>5015</v>
      </c>
      <c r="AX1971">
        <v>1</v>
      </c>
      <c r="AY1971">
        <v>1</v>
      </c>
      <c r="AZ1971">
        <v>400</v>
      </c>
      <c r="BB1971">
        <v>748</v>
      </c>
      <c r="BE1971" t="s">
        <v>5031</v>
      </c>
      <c r="BF1971" t="s">
        <v>5031</v>
      </c>
      <c r="BG1971" t="s">
        <v>31</v>
      </c>
      <c r="BK1971" t="s">
        <v>31</v>
      </c>
      <c r="BL1971" t="s">
        <v>31</v>
      </c>
      <c r="BM1971" s="2">
        <v>42005</v>
      </c>
    </row>
    <row r="1972" spans="1:65">
      <c r="A1972">
        <v>11353</v>
      </c>
      <c r="B1972">
        <v>56551</v>
      </c>
      <c r="C1972" t="s">
        <v>5017</v>
      </c>
      <c r="D1972">
        <v>6902</v>
      </c>
      <c r="E1972" t="s">
        <v>5017</v>
      </c>
      <c r="F1972" t="s">
        <v>5030</v>
      </c>
      <c r="G1972">
        <v>248</v>
      </c>
      <c r="I1972" t="s">
        <v>8331</v>
      </c>
      <c r="J1972" t="s">
        <v>6883</v>
      </c>
      <c r="K1972" t="s">
        <v>200</v>
      </c>
      <c r="M1972">
        <v>233800</v>
      </c>
      <c r="N1972">
        <v>1.1000000000000001</v>
      </c>
      <c r="O1972">
        <v>257.18</v>
      </c>
      <c r="Q1972" t="s">
        <v>2749</v>
      </c>
      <c r="R1972" s="2">
        <v>44927</v>
      </c>
      <c r="S1972">
        <v>5510</v>
      </c>
      <c r="T1972" s="2">
        <v>44562</v>
      </c>
      <c r="U1972" t="s">
        <v>6990</v>
      </c>
      <c r="V1972" t="s">
        <v>6991</v>
      </c>
      <c r="W1972">
        <v>0</v>
      </c>
      <c r="Y1972">
        <v>204</v>
      </c>
      <c r="Z1972" s="2">
        <v>42005</v>
      </c>
      <c r="AC1972" s="2">
        <v>42281</v>
      </c>
      <c r="AD1972" t="s">
        <v>5032</v>
      </c>
      <c r="AE1972" t="s">
        <v>8331</v>
      </c>
      <c r="AF1972" t="s">
        <v>20</v>
      </c>
      <c r="AG1972" t="s">
        <v>21</v>
      </c>
      <c r="AH1972">
        <v>5015</v>
      </c>
      <c r="AI1972">
        <v>1</v>
      </c>
      <c r="AJ1972">
        <v>5540</v>
      </c>
      <c r="AO1972" t="s">
        <v>5030</v>
      </c>
      <c r="AS1972" t="s">
        <v>26</v>
      </c>
      <c r="AU1972">
        <v>5015</v>
      </c>
      <c r="AV1972">
        <v>5015</v>
      </c>
      <c r="AW1972">
        <v>5015</v>
      </c>
      <c r="AX1972">
        <v>2</v>
      </c>
      <c r="AY1972">
        <v>2</v>
      </c>
      <c r="AZ1972">
        <v>400</v>
      </c>
      <c r="BB1972">
        <v>748</v>
      </c>
      <c r="BG1972" t="s">
        <v>31</v>
      </c>
      <c r="BK1972" t="s">
        <v>31</v>
      </c>
      <c r="BL1972" t="s">
        <v>31</v>
      </c>
      <c r="BM1972" s="2">
        <v>42005</v>
      </c>
    </row>
    <row r="1973" spans="1:65">
      <c r="A1973">
        <v>11353</v>
      </c>
      <c r="B1973">
        <v>56551</v>
      </c>
      <c r="C1973" t="s">
        <v>5017</v>
      </c>
      <c r="D1973">
        <v>6902</v>
      </c>
      <c r="E1973" t="s">
        <v>5017</v>
      </c>
      <c r="F1973" t="s">
        <v>5030</v>
      </c>
      <c r="G1973">
        <v>248</v>
      </c>
      <c r="I1973" t="s">
        <v>8331</v>
      </c>
      <c r="J1973" t="s">
        <v>6883</v>
      </c>
      <c r="K1973" t="s">
        <v>284</v>
      </c>
      <c r="M1973">
        <v>34300</v>
      </c>
      <c r="N1973">
        <v>1.1000000000000001</v>
      </c>
      <c r="O1973">
        <v>37.729999999999997</v>
      </c>
      <c r="Q1973" t="s">
        <v>2749</v>
      </c>
      <c r="R1973" s="2">
        <v>44927</v>
      </c>
      <c r="S1973">
        <v>5510</v>
      </c>
      <c r="T1973" s="2">
        <v>44562</v>
      </c>
      <c r="U1973" t="s">
        <v>6990</v>
      </c>
      <c r="V1973" t="s">
        <v>6991</v>
      </c>
      <c r="W1973">
        <v>0</v>
      </c>
      <c r="Y1973">
        <v>204</v>
      </c>
      <c r="Z1973" s="2">
        <v>42005</v>
      </c>
      <c r="AC1973" s="2">
        <v>42281</v>
      </c>
      <c r="AD1973" t="s">
        <v>5032</v>
      </c>
      <c r="AE1973" t="s">
        <v>8331</v>
      </c>
      <c r="AF1973" t="s">
        <v>20</v>
      </c>
      <c r="AG1973" t="s">
        <v>21</v>
      </c>
      <c r="AH1973">
        <v>5015</v>
      </c>
      <c r="AI1973">
        <v>1</v>
      </c>
      <c r="AJ1973">
        <v>5540</v>
      </c>
      <c r="AO1973" t="s">
        <v>5030</v>
      </c>
      <c r="AS1973" t="s">
        <v>26</v>
      </c>
      <c r="AU1973">
        <v>5015</v>
      </c>
      <c r="AV1973">
        <v>5015</v>
      </c>
      <c r="AW1973">
        <v>5015</v>
      </c>
      <c r="AX1973">
        <v>3</v>
      </c>
      <c r="AY1973">
        <v>3</v>
      </c>
      <c r="AZ1973">
        <v>400</v>
      </c>
      <c r="BB1973">
        <v>748</v>
      </c>
      <c r="BG1973" t="s">
        <v>31</v>
      </c>
      <c r="BK1973" t="s">
        <v>31</v>
      </c>
      <c r="BL1973" t="s">
        <v>31</v>
      </c>
      <c r="BM1973" s="2">
        <v>42005</v>
      </c>
    </row>
    <row r="1974" spans="1:65">
      <c r="A1974">
        <v>109670</v>
      </c>
      <c r="B1974">
        <v>56551</v>
      </c>
      <c r="C1974" t="s">
        <v>5017</v>
      </c>
      <c r="D1974">
        <v>6902</v>
      </c>
      <c r="E1974" t="s">
        <v>5017</v>
      </c>
      <c r="F1974" t="s">
        <v>481</v>
      </c>
      <c r="G1974">
        <v>435</v>
      </c>
      <c r="I1974" t="s">
        <v>7407</v>
      </c>
      <c r="J1974" t="s">
        <v>6883</v>
      </c>
      <c r="K1974" t="s">
        <v>3563</v>
      </c>
      <c r="M1974">
        <v>349400</v>
      </c>
      <c r="N1974">
        <v>1.1000000000000001</v>
      </c>
      <c r="O1974">
        <v>384.34</v>
      </c>
      <c r="Q1974" t="s">
        <v>5073</v>
      </c>
      <c r="R1974" s="2">
        <v>44927</v>
      </c>
      <c r="S1974">
        <v>5510</v>
      </c>
      <c r="T1974" s="2">
        <v>44562</v>
      </c>
      <c r="U1974" t="s">
        <v>6990</v>
      </c>
      <c r="V1974" t="s">
        <v>6991</v>
      </c>
      <c r="W1974">
        <v>0</v>
      </c>
      <c r="Y1974">
        <v>204</v>
      </c>
      <c r="Z1974" s="2">
        <v>43101</v>
      </c>
      <c r="AD1974" t="s">
        <v>5075</v>
      </c>
      <c r="AE1974" t="s">
        <v>7407</v>
      </c>
      <c r="AF1974" t="s">
        <v>20</v>
      </c>
      <c r="AG1974" t="s">
        <v>21</v>
      </c>
      <c r="AH1974">
        <v>5016</v>
      </c>
      <c r="AI1974">
        <v>1</v>
      </c>
      <c r="AJ1974">
        <v>5540</v>
      </c>
      <c r="AO1974" t="s">
        <v>8807</v>
      </c>
      <c r="AS1974" t="s">
        <v>26</v>
      </c>
      <c r="AU1974">
        <v>5016</v>
      </c>
      <c r="AV1974">
        <v>5016</v>
      </c>
      <c r="AW1974">
        <v>5016</v>
      </c>
      <c r="AX1974">
        <v>1</v>
      </c>
      <c r="AY1974">
        <v>1</v>
      </c>
      <c r="AZ1974">
        <v>400</v>
      </c>
      <c r="BB1974">
        <v>748</v>
      </c>
      <c r="BG1974" t="s">
        <v>31</v>
      </c>
      <c r="BK1974" t="s">
        <v>31</v>
      </c>
      <c r="BL1974" t="s">
        <v>31</v>
      </c>
      <c r="BM1974" s="2">
        <v>43101</v>
      </c>
    </row>
    <row r="1975" spans="1:65">
      <c r="A1975">
        <v>109670</v>
      </c>
      <c r="B1975">
        <v>56551</v>
      </c>
      <c r="C1975" t="s">
        <v>5017</v>
      </c>
      <c r="D1975">
        <v>6902</v>
      </c>
      <c r="E1975" t="s">
        <v>5017</v>
      </c>
      <c r="F1975" t="s">
        <v>8807</v>
      </c>
      <c r="G1975">
        <v>435</v>
      </c>
      <c r="I1975" t="s">
        <v>7407</v>
      </c>
      <c r="J1975" t="s">
        <v>6883</v>
      </c>
      <c r="K1975" t="s">
        <v>3563</v>
      </c>
      <c r="M1975">
        <v>327000</v>
      </c>
      <c r="N1975">
        <v>1.1000000000000001</v>
      </c>
      <c r="O1975">
        <v>359.7</v>
      </c>
      <c r="Q1975" t="s">
        <v>5073</v>
      </c>
      <c r="R1975" s="2">
        <v>44927</v>
      </c>
      <c r="S1975">
        <v>5510</v>
      </c>
      <c r="T1975" s="2">
        <v>44562</v>
      </c>
      <c r="U1975" t="s">
        <v>6990</v>
      </c>
      <c r="V1975" t="s">
        <v>6991</v>
      </c>
      <c r="W1975">
        <v>0</v>
      </c>
      <c r="Y1975">
        <v>204</v>
      </c>
      <c r="Z1975" s="2">
        <v>43101</v>
      </c>
      <c r="AD1975" t="s">
        <v>5075</v>
      </c>
      <c r="AE1975" t="s">
        <v>7407</v>
      </c>
      <c r="AF1975" t="s">
        <v>20</v>
      </c>
      <c r="AG1975" t="s">
        <v>21</v>
      </c>
      <c r="AH1975">
        <v>5016</v>
      </c>
      <c r="AI1975">
        <v>1</v>
      </c>
      <c r="AJ1975">
        <v>5540</v>
      </c>
      <c r="AO1975" t="s">
        <v>8807</v>
      </c>
      <c r="AS1975" t="s">
        <v>26</v>
      </c>
      <c r="AU1975">
        <v>5016</v>
      </c>
      <c r="AV1975">
        <v>5016</v>
      </c>
      <c r="AW1975">
        <v>5016</v>
      </c>
      <c r="AX1975">
        <v>2</v>
      </c>
      <c r="AY1975">
        <v>2</v>
      </c>
      <c r="AZ1975">
        <v>400</v>
      </c>
      <c r="BB1975">
        <v>748</v>
      </c>
      <c r="BG1975" t="s">
        <v>31</v>
      </c>
      <c r="BK1975" t="s">
        <v>31</v>
      </c>
      <c r="BL1975" t="s">
        <v>31</v>
      </c>
      <c r="BM1975" s="2">
        <v>43101</v>
      </c>
    </row>
    <row r="1976" spans="1:65">
      <c r="A1976">
        <v>109670</v>
      </c>
      <c r="B1976">
        <v>56551</v>
      </c>
      <c r="C1976" t="s">
        <v>5017</v>
      </c>
      <c r="D1976">
        <v>6902</v>
      </c>
      <c r="E1976" t="s">
        <v>5017</v>
      </c>
      <c r="F1976" t="s">
        <v>481</v>
      </c>
      <c r="G1976">
        <v>435</v>
      </c>
      <c r="I1976" t="s">
        <v>7407</v>
      </c>
      <c r="J1976" t="s">
        <v>6877</v>
      </c>
      <c r="K1976" t="s">
        <v>3563</v>
      </c>
      <c r="M1976">
        <v>16200</v>
      </c>
      <c r="N1976">
        <v>1.1000000000000001</v>
      </c>
      <c r="O1976">
        <v>17.82</v>
      </c>
      <c r="Q1976" t="s">
        <v>5073</v>
      </c>
      <c r="R1976" s="2">
        <v>44927</v>
      </c>
      <c r="S1976">
        <v>5510</v>
      </c>
      <c r="T1976" s="2">
        <v>44562</v>
      </c>
      <c r="U1976" t="s">
        <v>6990</v>
      </c>
      <c r="V1976" t="s">
        <v>6991</v>
      </c>
      <c r="W1976">
        <v>0</v>
      </c>
      <c r="Y1976">
        <v>204</v>
      </c>
      <c r="Z1976" s="2">
        <v>43101</v>
      </c>
      <c r="AD1976" t="s">
        <v>5075</v>
      </c>
      <c r="AE1976" t="s">
        <v>7407</v>
      </c>
      <c r="AF1976" t="s">
        <v>20</v>
      </c>
      <c r="AG1976" t="s">
        <v>21</v>
      </c>
      <c r="AH1976">
        <v>5016</v>
      </c>
      <c r="AI1976">
        <v>1</v>
      </c>
      <c r="AJ1976">
        <v>5541</v>
      </c>
      <c r="AO1976" t="s">
        <v>8807</v>
      </c>
      <c r="AS1976" t="s">
        <v>26</v>
      </c>
      <c r="AU1976">
        <v>5016</v>
      </c>
      <c r="AV1976">
        <v>5016</v>
      </c>
      <c r="AW1976">
        <v>5016</v>
      </c>
      <c r="AX1976">
        <v>3</v>
      </c>
      <c r="AY1976">
        <v>3</v>
      </c>
      <c r="AZ1976">
        <v>400</v>
      </c>
      <c r="BB1976">
        <v>748</v>
      </c>
      <c r="BG1976" t="s">
        <v>31</v>
      </c>
      <c r="BK1976" t="s">
        <v>31</v>
      </c>
      <c r="BL1976" t="s">
        <v>31</v>
      </c>
      <c r="BM1976" s="2">
        <v>43101</v>
      </c>
    </row>
    <row r="1977" spans="1:65">
      <c r="A1977">
        <v>109904</v>
      </c>
      <c r="B1977">
        <v>56551</v>
      </c>
      <c r="C1977" t="s">
        <v>5017</v>
      </c>
      <c r="D1977">
        <v>6902</v>
      </c>
      <c r="E1977" t="s">
        <v>5017</v>
      </c>
      <c r="F1977" t="s">
        <v>8808</v>
      </c>
      <c r="G1977">
        <v>10</v>
      </c>
      <c r="I1977" t="s">
        <v>8809</v>
      </c>
      <c r="J1977" t="s">
        <v>6883</v>
      </c>
      <c r="K1977" t="s">
        <v>3563</v>
      </c>
      <c r="M1977">
        <v>95500</v>
      </c>
      <c r="N1977">
        <v>1.1000000000000001</v>
      </c>
      <c r="O1977">
        <v>105.05</v>
      </c>
      <c r="Q1977" t="s">
        <v>5078</v>
      </c>
      <c r="R1977" s="2">
        <v>44927</v>
      </c>
      <c r="S1977">
        <v>5510</v>
      </c>
      <c r="T1977" s="2">
        <v>44562</v>
      </c>
      <c r="U1977" t="s">
        <v>6990</v>
      </c>
      <c r="V1977" t="s">
        <v>6991</v>
      </c>
      <c r="W1977">
        <v>0</v>
      </c>
      <c r="Y1977">
        <v>204</v>
      </c>
      <c r="Z1977" s="2">
        <v>43101</v>
      </c>
      <c r="AD1977" t="s">
        <v>5081</v>
      </c>
      <c r="AE1977" t="s">
        <v>8809</v>
      </c>
      <c r="AF1977" t="s">
        <v>20</v>
      </c>
      <c r="AG1977" t="s">
        <v>21</v>
      </c>
      <c r="AH1977">
        <v>5017</v>
      </c>
      <c r="AI1977">
        <v>1</v>
      </c>
      <c r="AJ1977">
        <v>5540</v>
      </c>
      <c r="AO1977" t="s">
        <v>8808</v>
      </c>
      <c r="AS1977" t="s">
        <v>26</v>
      </c>
      <c r="AU1977">
        <v>5017</v>
      </c>
      <c r="AV1977">
        <v>5017</v>
      </c>
      <c r="AW1977">
        <v>5017</v>
      </c>
      <c r="AX1977">
        <v>1</v>
      </c>
      <c r="AY1977">
        <v>1</v>
      </c>
      <c r="AZ1977">
        <v>400</v>
      </c>
      <c r="BB1977">
        <v>748</v>
      </c>
      <c r="BG1977" t="s">
        <v>31</v>
      </c>
      <c r="BK1977" t="s">
        <v>31</v>
      </c>
      <c r="BL1977" t="s">
        <v>31</v>
      </c>
      <c r="BM1977" s="2">
        <v>43101</v>
      </c>
    </row>
    <row r="1978" spans="1:65">
      <c r="A1978">
        <v>109904</v>
      </c>
      <c r="B1978">
        <v>56551</v>
      </c>
      <c r="C1978" t="s">
        <v>5017</v>
      </c>
      <c r="D1978">
        <v>6902</v>
      </c>
      <c r="E1978" t="s">
        <v>5017</v>
      </c>
      <c r="F1978" t="s">
        <v>8808</v>
      </c>
      <c r="G1978">
        <v>10</v>
      </c>
      <c r="I1978" t="s">
        <v>8809</v>
      </c>
      <c r="J1978" t="s">
        <v>6877</v>
      </c>
      <c r="K1978" t="s">
        <v>3563</v>
      </c>
      <c r="M1978">
        <v>16200</v>
      </c>
      <c r="N1978">
        <v>1.1000000000000001</v>
      </c>
      <c r="O1978">
        <v>17.82</v>
      </c>
      <c r="Q1978" t="s">
        <v>5078</v>
      </c>
      <c r="R1978" s="2">
        <v>44927</v>
      </c>
      <c r="S1978">
        <v>5510</v>
      </c>
      <c r="T1978" s="2">
        <v>44562</v>
      </c>
      <c r="U1978" t="s">
        <v>6990</v>
      </c>
      <c r="V1978" t="s">
        <v>6991</v>
      </c>
      <c r="W1978">
        <v>0</v>
      </c>
      <c r="Y1978">
        <v>204</v>
      </c>
      <c r="Z1978" s="2">
        <v>43101</v>
      </c>
      <c r="AD1978" t="s">
        <v>5081</v>
      </c>
      <c r="AE1978" t="s">
        <v>8809</v>
      </c>
      <c r="AF1978" t="s">
        <v>20</v>
      </c>
      <c r="AG1978" t="s">
        <v>21</v>
      </c>
      <c r="AH1978">
        <v>5017</v>
      </c>
      <c r="AI1978">
        <v>1</v>
      </c>
      <c r="AJ1978">
        <v>5541</v>
      </c>
      <c r="AO1978" t="s">
        <v>8808</v>
      </c>
      <c r="AS1978" t="s">
        <v>26</v>
      </c>
      <c r="AU1978">
        <v>5017</v>
      </c>
      <c r="AV1978">
        <v>5017</v>
      </c>
      <c r="AW1978">
        <v>5017</v>
      </c>
      <c r="AX1978">
        <v>2</v>
      </c>
      <c r="AY1978">
        <v>2</v>
      </c>
      <c r="AZ1978">
        <v>400</v>
      </c>
      <c r="BB1978">
        <v>748</v>
      </c>
      <c r="BG1978" t="s">
        <v>31</v>
      </c>
      <c r="BK1978" t="s">
        <v>31</v>
      </c>
      <c r="BL1978" t="s">
        <v>31</v>
      </c>
      <c r="BM1978" s="2">
        <v>43101</v>
      </c>
    </row>
    <row r="1979" spans="1:65">
      <c r="A1979">
        <v>110196</v>
      </c>
      <c r="B1979">
        <v>56551</v>
      </c>
      <c r="C1979" t="s">
        <v>5017</v>
      </c>
      <c r="D1979">
        <v>6902</v>
      </c>
      <c r="E1979" t="s">
        <v>5017</v>
      </c>
      <c r="F1979" t="s">
        <v>7276</v>
      </c>
      <c r="G1979">
        <v>0</v>
      </c>
      <c r="H1979" t="s">
        <v>8810</v>
      </c>
      <c r="I1979" t="s">
        <v>7610</v>
      </c>
      <c r="J1979" t="s">
        <v>6883</v>
      </c>
      <c r="K1979" t="s">
        <v>206</v>
      </c>
      <c r="M1979">
        <v>122700</v>
      </c>
      <c r="N1979">
        <v>1.1000000000000001</v>
      </c>
      <c r="O1979">
        <v>134.97</v>
      </c>
      <c r="Q1979" t="s">
        <v>5084</v>
      </c>
      <c r="R1979" s="2">
        <v>44927</v>
      </c>
      <c r="S1979">
        <v>5510</v>
      </c>
      <c r="T1979" s="2">
        <v>44562</v>
      </c>
      <c r="U1979" t="s">
        <v>6990</v>
      </c>
      <c r="V1979" t="s">
        <v>6991</v>
      </c>
      <c r="W1979">
        <v>0</v>
      </c>
      <c r="Y1979">
        <v>204</v>
      </c>
      <c r="Z1979" s="2">
        <v>43466</v>
      </c>
      <c r="AE1979" t="s">
        <v>7610</v>
      </c>
      <c r="AF1979" t="s">
        <v>20</v>
      </c>
      <c r="AG1979" t="s">
        <v>21</v>
      </c>
      <c r="AH1979">
        <v>5018</v>
      </c>
      <c r="AI1979">
        <v>1</v>
      </c>
      <c r="AJ1979">
        <v>5540</v>
      </c>
      <c r="AO1979" t="s">
        <v>5084</v>
      </c>
      <c r="AS1979" t="s">
        <v>1917</v>
      </c>
      <c r="AU1979">
        <v>5018</v>
      </c>
      <c r="AV1979">
        <v>5018</v>
      </c>
      <c r="AW1979">
        <v>5018</v>
      </c>
      <c r="AX1979">
        <v>1</v>
      </c>
      <c r="AY1979">
        <v>1</v>
      </c>
      <c r="AZ1979">
        <v>400</v>
      </c>
      <c r="BB1979">
        <v>748</v>
      </c>
      <c r="BE1979" t="s">
        <v>5083</v>
      </c>
      <c r="BF1979" t="s">
        <v>5083</v>
      </c>
      <c r="BG1979" t="s">
        <v>31</v>
      </c>
      <c r="BK1979" t="s">
        <v>31</v>
      </c>
      <c r="BL1979" t="s">
        <v>31</v>
      </c>
      <c r="BM1979" s="2">
        <v>43466</v>
      </c>
    </row>
    <row r="1980" spans="1:65">
      <c r="A1980" t="s">
        <v>5095</v>
      </c>
      <c r="C1980" t="s">
        <v>5017</v>
      </c>
      <c r="D1980">
        <v>6903</v>
      </c>
      <c r="E1980" t="s">
        <v>5017</v>
      </c>
      <c r="F1980" t="s">
        <v>7492</v>
      </c>
      <c r="G1980">
        <v>3</v>
      </c>
      <c r="I1980" t="s">
        <v>7493</v>
      </c>
      <c r="J1980" t="s">
        <v>7144</v>
      </c>
      <c r="M1980">
        <v>23081200</v>
      </c>
      <c r="N1980">
        <v>0.83</v>
      </c>
      <c r="O1980">
        <v>19157.400000000001</v>
      </c>
      <c r="Q1980" t="s">
        <v>5096</v>
      </c>
      <c r="R1980" s="2">
        <v>44927</v>
      </c>
      <c r="S1980">
        <v>5322</v>
      </c>
      <c r="T1980" s="2">
        <v>44562</v>
      </c>
      <c r="U1980" t="s">
        <v>6990</v>
      </c>
      <c r="V1980" t="s">
        <v>6991</v>
      </c>
      <c r="W1980">
        <v>0</v>
      </c>
      <c r="X1980" t="s">
        <v>395</v>
      </c>
      <c r="Y1980">
        <v>204</v>
      </c>
      <c r="Z1980" s="2">
        <v>42005</v>
      </c>
      <c r="AB1980" t="s">
        <v>8811</v>
      </c>
      <c r="AC1980" s="2">
        <v>45252</v>
      </c>
      <c r="AE1980" t="s">
        <v>7493</v>
      </c>
      <c r="AF1980" t="s">
        <v>20</v>
      </c>
      <c r="AG1980" t="s">
        <v>21</v>
      </c>
      <c r="AH1980">
        <v>5001</v>
      </c>
      <c r="AI1980">
        <v>1</v>
      </c>
      <c r="AJ1980">
        <v>5544</v>
      </c>
      <c r="AO1980" t="s">
        <v>7492</v>
      </c>
      <c r="AS1980" t="s">
        <v>26</v>
      </c>
      <c r="AT1980">
        <v>9494</v>
      </c>
      <c r="AU1980">
        <v>5001</v>
      </c>
      <c r="AV1980">
        <v>5001</v>
      </c>
      <c r="AW1980">
        <v>5001</v>
      </c>
      <c r="AX1980">
        <v>1</v>
      </c>
      <c r="AY1980">
        <v>3</v>
      </c>
      <c r="AZ1980">
        <v>400</v>
      </c>
      <c r="BA1980">
        <v>401</v>
      </c>
      <c r="BB1980">
        <v>748</v>
      </c>
      <c r="BD1980">
        <v>9494</v>
      </c>
      <c r="BG1980" t="s">
        <v>32</v>
      </c>
      <c r="BH1980" t="s">
        <v>15</v>
      </c>
      <c r="BJ1980">
        <v>6</v>
      </c>
      <c r="BK1980" t="s">
        <v>31</v>
      </c>
      <c r="BL1980" t="s">
        <v>31</v>
      </c>
      <c r="BM1980" s="2">
        <v>42005</v>
      </c>
    </row>
    <row r="1981" spans="1:65">
      <c r="A1981" t="s">
        <v>5095</v>
      </c>
      <c r="C1981" t="s">
        <v>5017</v>
      </c>
      <c r="D1981">
        <v>6903</v>
      </c>
      <c r="E1981" t="s">
        <v>5017</v>
      </c>
      <c r="F1981" t="s">
        <v>7492</v>
      </c>
      <c r="G1981">
        <v>3</v>
      </c>
      <c r="I1981" t="s">
        <v>8812</v>
      </c>
      <c r="J1981" t="s">
        <v>7146</v>
      </c>
      <c r="M1981">
        <v>1811700</v>
      </c>
      <c r="N1981">
        <v>0.83</v>
      </c>
      <c r="O1981">
        <v>1503.71</v>
      </c>
      <c r="Q1981" t="s">
        <v>5096</v>
      </c>
      <c r="R1981" s="2">
        <v>44927</v>
      </c>
      <c r="S1981">
        <v>5322</v>
      </c>
      <c r="T1981" s="2">
        <v>44562</v>
      </c>
      <c r="U1981" t="s">
        <v>6990</v>
      </c>
      <c r="V1981" t="s">
        <v>6991</v>
      </c>
      <c r="W1981">
        <v>0</v>
      </c>
      <c r="X1981" t="s">
        <v>395</v>
      </c>
      <c r="Y1981">
        <v>204</v>
      </c>
      <c r="Z1981" s="2">
        <v>42005</v>
      </c>
      <c r="AB1981" t="s">
        <v>8811</v>
      </c>
      <c r="AC1981" s="2">
        <v>45252</v>
      </c>
      <c r="AE1981" t="s">
        <v>7493</v>
      </c>
      <c r="AF1981" t="s">
        <v>20</v>
      </c>
      <c r="AG1981" t="s">
        <v>21</v>
      </c>
      <c r="AH1981">
        <v>5001</v>
      </c>
      <c r="AI1981">
        <v>1</v>
      </c>
      <c r="AJ1981">
        <v>5543</v>
      </c>
      <c r="AO1981" t="s">
        <v>7492</v>
      </c>
      <c r="AS1981" t="s">
        <v>26</v>
      </c>
      <c r="AT1981">
        <v>9494</v>
      </c>
      <c r="AU1981">
        <v>5001</v>
      </c>
      <c r="AV1981">
        <v>5001</v>
      </c>
      <c r="AW1981">
        <v>5001</v>
      </c>
      <c r="AX1981">
        <v>2</v>
      </c>
      <c r="AY1981">
        <v>5</v>
      </c>
      <c r="AZ1981">
        <v>400</v>
      </c>
      <c r="BA1981">
        <v>401</v>
      </c>
      <c r="BB1981">
        <v>748</v>
      </c>
      <c r="BD1981">
        <v>9494</v>
      </c>
      <c r="BG1981" t="s">
        <v>31</v>
      </c>
      <c r="BJ1981">
        <v>6</v>
      </c>
      <c r="BK1981" t="s">
        <v>31</v>
      </c>
      <c r="BL1981" t="s">
        <v>31</v>
      </c>
      <c r="BM1981" s="2">
        <v>42005</v>
      </c>
    </row>
    <row r="1982" spans="1:65">
      <c r="A1982" t="s">
        <v>5098</v>
      </c>
      <c r="C1982" t="s">
        <v>5017</v>
      </c>
      <c r="D1982">
        <v>6903</v>
      </c>
      <c r="E1982" t="s">
        <v>5017</v>
      </c>
      <c r="F1982" t="s">
        <v>8813</v>
      </c>
      <c r="G1982">
        <v>11</v>
      </c>
      <c r="I1982" t="s">
        <v>8814</v>
      </c>
      <c r="J1982" t="s">
        <v>7144</v>
      </c>
      <c r="M1982">
        <v>8234100</v>
      </c>
      <c r="N1982">
        <v>0.83</v>
      </c>
      <c r="O1982">
        <v>6834.3</v>
      </c>
      <c r="Q1982" t="s">
        <v>5099</v>
      </c>
      <c r="R1982" s="2">
        <v>44927</v>
      </c>
      <c r="S1982">
        <v>5322</v>
      </c>
      <c r="T1982" s="2">
        <v>44562</v>
      </c>
      <c r="U1982" t="s">
        <v>6990</v>
      </c>
      <c r="V1982" t="s">
        <v>6991</v>
      </c>
      <c r="W1982">
        <v>0</v>
      </c>
      <c r="X1982" t="s">
        <v>395</v>
      </c>
      <c r="Y1982">
        <v>204</v>
      </c>
      <c r="Z1982" s="2">
        <v>42005</v>
      </c>
      <c r="AB1982" t="s">
        <v>8815</v>
      </c>
      <c r="AE1982" t="s">
        <v>8814</v>
      </c>
      <c r="AF1982" t="s">
        <v>20</v>
      </c>
      <c r="AG1982" t="s">
        <v>21</v>
      </c>
      <c r="AH1982">
        <v>5002</v>
      </c>
      <c r="AI1982">
        <v>1</v>
      </c>
      <c r="AJ1982">
        <v>5544</v>
      </c>
      <c r="AO1982" t="s">
        <v>8813</v>
      </c>
      <c r="AS1982" t="s">
        <v>26</v>
      </c>
      <c r="AT1982">
        <v>3153</v>
      </c>
      <c r="AU1982">
        <v>5002</v>
      </c>
      <c r="AV1982">
        <v>5002</v>
      </c>
      <c r="AW1982">
        <v>5002</v>
      </c>
      <c r="AX1982">
        <v>1</v>
      </c>
      <c r="AY1982">
        <v>3</v>
      </c>
      <c r="AZ1982">
        <v>400</v>
      </c>
      <c r="BA1982">
        <v>401</v>
      </c>
      <c r="BB1982">
        <v>748</v>
      </c>
      <c r="BD1982">
        <v>3153</v>
      </c>
      <c r="BG1982" t="s">
        <v>31</v>
      </c>
      <c r="BJ1982">
        <v>6</v>
      </c>
      <c r="BK1982" t="s">
        <v>31</v>
      </c>
      <c r="BL1982" t="s">
        <v>31</v>
      </c>
      <c r="BM1982" s="2">
        <v>42005</v>
      </c>
    </row>
    <row r="1983" spans="1:65">
      <c r="A1983" t="s">
        <v>5098</v>
      </c>
      <c r="C1983" t="s">
        <v>5017</v>
      </c>
      <c r="D1983">
        <v>6903</v>
      </c>
      <c r="E1983" t="s">
        <v>5017</v>
      </c>
      <c r="F1983" t="s">
        <v>8813</v>
      </c>
      <c r="G1983">
        <v>11</v>
      </c>
      <c r="I1983" t="s">
        <v>8814</v>
      </c>
      <c r="J1983" t="s">
        <v>7146</v>
      </c>
      <c r="M1983">
        <v>601700</v>
      </c>
      <c r="N1983">
        <v>0.83</v>
      </c>
      <c r="O1983">
        <v>499.41</v>
      </c>
      <c r="Q1983" t="s">
        <v>5099</v>
      </c>
      <c r="R1983" s="2">
        <v>44927</v>
      </c>
      <c r="S1983">
        <v>5322</v>
      </c>
      <c r="T1983" s="2">
        <v>44562</v>
      </c>
      <c r="U1983" t="s">
        <v>6990</v>
      </c>
      <c r="V1983" t="s">
        <v>6991</v>
      </c>
      <c r="W1983">
        <v>0</v>
      </c>
      <c r="X1983" t="s">
        <v>395</v>
      </c>
      <c r="Y1983">
        <v>204</v>
      </c>
      <c r="Z1983" s="2">
        <v>42005</v>
      </c>
      <c r="AB1983" t="s">
        <v>8815</v>
      </c>
      <c r="AE1983" t="s">
        <v>8814</v>
      </c>
      <c r="AF1983" t="s">
        <v>20</v>
      </c>
      <c r="AG1983" t="s">
        <v>21</v>
      </c>
      <c r="AH1983">
        <v>5002</v>
      </c>
      <c r="AI1983">
        <v>1</v>
      </c>
      <c r="AJ1983">
        <v>5543</v>
      </c>
      <c r="AO1983" t="s">
        <v>8813</v>
      </c>
      <c r="AS1983" t="s">
        <v>26</v>
      </c>
      <c r="AT1983">
        <v>3153</v>
      </c>
      <c r="AU1983">
        <v>5002</v>
      </c>
      <c r="AV1983">
        <v>5002</v>
      </c>
      <c r="AW1983">
        <v>5002</v>
      </c>
      <c r="AX1983">
        <v>2</v>
      </c>
      <c r="AY1983">
        <v>4</v>
      </c>
      <c r="AZ1983">
        <v>400</v>
      </c>
      <c r="BA1983">
        <v>401</v>
      </c>
      <c r="BB1983">
        <v>748</v>
      </c>
      <c r="BD1983">
        <v>3153</v>
      </c>
      <c r="BG1983" t="s">
        <v>31</v>
      </c>
      <c r="BJ1983">
        <v>6</v>
      </c>
      <c r="BK1983" t="s">
        <v>31</v>
      </c>
      <c r="BL1983" t="s">
        <v>31</v>
      </c>
      <c r="BM1983" s="2">
        <v>42005</v>
      </c>
    </row>
    <row r="1984" spans="1:65">
      <c r="A1984" t="s">
        <v>5102</v>
      </c>
      <c r="C1984" t="s">
        <v>5017</v>
      </c>
      <c r="D1984">
        <v>6903</v>
      </c>
      <c r="E1984" t="s">
        <v>5017</v>
      </c>
      <c r="F1984" t="s">
        <v>8816</v>
      </c>
      <c r="G1984">
        <v>15</v>
      </c>
      <c r="H1984">
        <v>-17</v>
      </c>
      <c r="I1984" t="s">
        <v>8817</v>
      </c>
      <c r="J1984" t="s">
        <v>7144</v>
      </c>
      <c r="M1984">
        <v>7655700</v>
      </c>
      <c r="N1984">
        <v>0.83</v>
      </c>
      <c r="O1984">
        <v>6354.23</v>
      </c>
      <c r="Q1984" t="s">
        <v>5103</v>
      </c>
      <c r="R1984" s="2">
        <v>44927</v>
      </c>
      <c r="S1984">
        <v>5322</v>
      </c>
      <c r="T1984" s="2">
        <v>44562</v>
      </c>
      <c r="U1984" t="s">
        <v>6990</v>
      </c>
      <c r="V1984" t="s">
        <v>6991</v>
      </c>
      <c r="W1984">
        <v>0</v>
      </c>
      <c r="X1984" t="s">
        <v>395</v>
      </c>
      <c r="Y1984">
        <v>204</v>
      </c>
      <c r="Z1984" s="2">
        <v>42005</v>
      </c>
      <c r="AB1984" t="s">
        <v>8818</v>
      </c>
      <c r="AE1984" t="s">
        <v>8817</v>
      </c>
      <c r="AF1984" t="s">
        <v>20</v>
      </c>
      <c r="AG1984" t="s">
        <v>21</v>
      </c>
      <c r="AH1984">
        <v>5003</v>
      </c>
      <c r="AI1984">
        <v>1</v>
      </c>
      <c r="AJ1984">
        <v>5544</v>
      </c>
      <c r="AO1984" t="s">
        <v>8816</v>
      </c>
      <c r="AS1984" t="s">
        <v>26</v>
      </c>
      <c r="AT1984">
        <v>2906</v>
      </c>
      <c r="AU1984">
        <v>5003</v>
      </c>
      <c r="AV1984">
        <v>5003</v>
      </c>
      <c r="AW1984">
        <v>5003</v>
      </c>
      <c r="AX1984">
        <v>1</v>
      </c>
      <c r="AY1984">
        <v>3</v>
      </c>
      <c r="AZ1984">
        <v>400</v>
      </c>
      <c r="BA1984">
        <v>401</v>
      </c>
      <c r="BB1984">
        <v>748</v>
      </c>
      <c r="BD1984">
        <v>2906</v>
      </c>
      <c r="BG1984" t="s">
        <v>31</v>
      </c>
      <c r="BJ1984">
        <v>6</v>
      </c>
      <c r="BK1984" t="s">
        <v>31</v>
      </c>
      <c r="BL1984" t="s">
        <v>31</v>
      </c>
      <c r="BM1984" s="2">
        <v>42005</v>
      </c>
    </row>
    <row r="1985" spans="1:65">
      <c r="A1985" t="s">
        <v>5102</v>
      </c>
      <c r="C1985" t="s">
        <v>5017</v>
      </c>
      <c r="D1985">
        <v>6903</v>
      </c>
      <c r="E1985" t="s">
        <v>5017</v>
      </c>
      <c r="F1985" t="s">
        <v>8816</v>
      </c>
      <c r="G1985">
        <v>15</v>
      </c>
      <c r="H1985">
        <v>-16</v>
      </c>
      <c r="I1985" t="s">
        <v>8817</v>
      </c>
      <c r="J1985" t="s">
        <v>7146</v>
      </c>
      <c r="M1985">
        <v>554700</v>
      </c>
      <c r="N1985">
        <v>0.83</v>
      </c>
      <c r="O1985">
        <v>460.4</v>
      </c>
      <c r="Q1985" t="s">
        <v>5103</v>
      </c>
      <c r="R1985" s="2">
        <v>44927</v>
      </c>
      <c r="S1985">
        <v>5322</v>
      </c>
      <c r="T1985" s="2">
        <v>44562</v>
      </c>
      <c r="U1985" t="s">
        <v>6990</v>
      </c>
      <c r="V1985" t="s">
        <v>6991</v>
      </c>
      <c r="W1985">
        <v>0</v>
      </c>
      <c r="X1985" t="s">
        <v>395</v>
      </c>
      <c r="Y1985">
        <v>204</v>
      </c>
      <c r="Z1985" s="2">
        <v>42005</v>
      </c>
      <c r="AB1985" t="s">
        <v>8818</v>
      </c>
      <c r="AE1985" t="s">
        <v>8817</v>
      </c>
      <c r="AF1985" t="s">
        <v>20</v>
      </c>
      <c r="AG1985" t="s">
        <v>21</v>
      </c>
      <c r="AH1985">
        <v>5003</v>
      </c>
      <c r="AI1985">
        <v>1</v>
      </c>
      <c r="AJ1985">
        <v>5543</v>
      </c>
      <c r="AO1985" t="s">
        <v>8816</v>
      </c>
      <c r="AS1985" t="s">
        <v>26</v>
      </c>
      <c r="AT1985">
        <v>2906</v>
      </c>
      <c r="AU1985">
        <v>5003</v>
      </c>
      <c r="AV1985">
        <v>5003</v>
      </c>
      <c r="AW1985">
        <v>5003</v>
      </c>
      <c r="AX1985">
        <v>2</v>
      </c>
      <c r="AY1985">
        <v>5</v>
      </c>
      <c r="AZ1985">
        <v>400</v>
      </c>
      <c r="BA1985">
        <v>401</v>
      </c>
      <c r="BB1985">
        <v>748</v>
      </c>
      <c r="BD1985">
        <v>2906</v>
      </c>
      <c r="BG1985" t="s">
        <v>31</v>
      </c>
      <c r="BJ1985">
        <v>6</v>
      </c>
      <c r="BK1985" t="s">
        <v>31</v>
      </c>
      <c r="BL1985" t="s">
        <v>31</v>
      </c>
      <c r="BM1985" s="2">
        <v>42005</v>
      </c>
    </row>
    <row r="1986" spans="1:65">
      <c r="A1986" t="s">
        <v>5107</v>
      </c>
      <c r="C1986" t="s">
        <v>5017</v>
      </c>
      <c r="D1986">
        <v>6903</v>
      </c>
      <c r="E1986" t="s">
        <v>5017</v>
      </c>
      <c r="F1986" t="s">
        <v>7189</v>
      </c>
      <c r="G1986">
        <v>83</v>
      </c>
      <c r="I1986" t="s">
        <v>7207</v>
      </c>
      <c r="J1986" t="s">
        <v>7144</v>
      </c>
      <c r="M1986">
        <v>19608900</v>
      </c>
      <c r="N1986">
        <v>0.83</v>
      </c>
      <c r="O1986">
        <v>16275.39</v>
      </c>
      <c r="Q1986" t="s">
        <v>5108</v>
      </c>
      <c r="R1986" s="2">
        <v>44927</v>
      </c>
      <c r="S1986">
        <v>5322</v>
      </c>
      <c r="T1986" s="2">
        <v>44562</v>
      </c>
      <c r="U1986" t="s">
        <v>6990</v>
      </c>
      <c r="V1986" t="s">
        <v>6991</v>
      </c>
      <c r="W1986">
        <v>0</v>
      </c>
      <c r="X1986" t="s">
        <v>395</v>
      </c>
      <c r="Y1986">
        <v>204</v>
      </c>
      <c r="Z1986" s="2">
        <v>42005</v>
      </c>
      <c r="AB1986" t="s">
        <v>8819</v>
      </c>
      <c r="AE1986" t="s">
        <v>7207</v>
      </c>
      <c r="AF1986" t="s">
        <v>20</v>
      </c>
      <c r="AG1986" t="s">
        <v>21</v>
      </c>
      <c r="AH1986">
        <v>5004</v>
      </c>
      <c r="AI1986">
        <v>1</v>
      </c>
      <c r="AJ1986">
        <v>5544</v>
      </c>
      <c r="AO1986" t="s">
        <v>7189</v>
      </c>
      <c r="AS1986" t="s">
        <v>26</v>
      </c>
      <c r="AT1986">
        <v>8011</v>
      </c>
      <c r="AU1986">
        <v>5004</v>
      </c>
      <c r="AV1986">
        <v>5004</v>
      </c>
      <c r="AW1986">
        <v>5004</v>
      </c>
      <c r="AX1986">
        <v>1</v>
      </c>
      <c r="AY1986">
        <v>3</v>
      </c>
      <c r="AZ1986">
        <v>400</v>
      </c>
      <c r="BA1986">
        <v>401</v>
      </c>
      <c r="BB1986">
        <v>748</v>
      </c>
      <c r="BD1986">
        <v>8011</v>
      </c>
      <c r="BG1986" t="s">
        <v>31</v>
      </c>
      <c r="BJ1986">
        <v>6</v>
      </c>
      <c r="BK1986" t="s">
        <v>31</v>
      </c>
      <c r="BL1986" t="s">
        <v>31</v>
      </c>
      <c r="BM1986" s="2">
        <v>42005</v>
      </c>
    </row>
    <row r="1987" spans="1:65">
      <c r="A1987" t="s">
        <v>5107</v>
      </c>
      <c r="C1987" t="s">
        <v>5017</v>
      </c>
      <c r="D1987">
        <v>6903</v>
      </c>
      <c r="E1987" t="s">
        <v>5017</v>
      </c>
      <c r="F1987" t="s">
        <v>7189</v>
      </c>
      <c r="G1987">
        <v>83</v>
      </c>
      <c r="I1987" t="s">
        <v>7207</v>
      </c>
      <c r="J1987" t="s">
        <v>7146</v>
      </c>
      <c r="M1987">
        <v>1528700</v>
      </c>
      <c r="N1987">
        <v>0.83</v>
      </c>
      <c r="O1987">
        <v>1268.82</v>
      </c>
      <c r="Q1987" t="s">
        <v>5108</v>
      </c>
      <c r="R1987" s="2">
        <v>44927</v>
      </c>
      <c r="S1987">
        <v>5322</v>
      </c>
      <c r="T1987" s="2">
        <v>44562</v>
      </c>
      <c r="U1987" t="s">
        <v>6990</v>
      </c>
      <c r="V1987" t="s">
        <v>6991</v>
      </c>
      <c r="W1987">
        <v>0</v>
      </c>
      <c r="X1987" t="s">
        <v>395</v>
      </c>
      <c r="Y1987">
        <v>204</v>
      </c>
      <c r="Z1987" s="2">
        <v>42005</v>
      </c>
      <c r="AB1987" t="s">
        <v>8819</v>
      </c>
      <c r="AE1987" t="s">
        <v>7207</v>
      </c>
      <c r="AF1987" t="s">
        <v>20</v>
      </c>
      <c r="AG1987" t="s">
        <v>21</v>
      </c>
      <c r="AH1987">
        <v>5004</v>
      </c>
      <c r="AI1987">
        <v>1</v>
      </c>
      <c r="AJ1987">
        <v>5543</v>
      </c>
      <c r="AO1987" t="s">
        <v>7189</v>
      </c>
      <c r="AS1987" t="s">
        <v>26</v>
      </c>
      <c r="AT1987">
        <v>8011</v>
      </c>
      <c r="AU1987">
        <v>5004</v>
      </c>
      <c r="AV1987">
        <v>5004</v>
      </c>
      <c r="AW1987">
        <v>5004</v>
      </c>
      <c r="AX1987">
        <v>1</v>
      </c>
      <c r="AY1987">
        <v>5</v>
      </c>
      <c r="AZ1987">
        <v>400</v>
      </c>
      <c r="BA1987">
        <v>401</v>
      </c>
      <c r="BB1987">
        <v>748</v>
      </c>
      <c r="BD1987">
        <v>8011</v>
      </c>
      <c r="BG1987" t="s">
        <v>31</v>
      </c>
      <c r="BJ1987">
        <v>6</v>
      </c>
      <c r="BK1987" t="s">
        <v>31</v>
      </c>
      <c r="BL1987" t="s">
        <v>31</v>
      </c>
      <c r="BM1987" s="2">
        <v>42005</v>
      </c>
    </row>
    <row r="1988" spans="1:65">
      <c r="A1988" t="s">
        <v>5109</v>
      </c>
      <c r="C1988" t="s">
        <v>5017</v>
      </c>
      <c r="D1988">
        <v>6903</v>
      </c>
      <c r="E1988" t="s">
        <v>5017</v>
      </c>
      <c r="F1988" t="s">
        <v>7208</v>
      </c>
      <c r="G1988">
        <v>7</v>
      </c>
      <c r="I1988" t="s">
        <v>7209</v>
      </c>
      <c r="J1988" t="s">
        <v>7144</v>
      </c>
      <c r="M1988">
        <v>9051200</v>
      </c>
      <c r="N1988">
        <v>0.83</v>
      </c>
      <c r="O1988">
        <v>7512.5</v>
      </c>
      <c r="Q1988" t="s">
        <v>5110</v>
      </c>
      <c r="R1988" s="2">
        <v>44927</v>
      </c>
      <c r="S1988">
        <v>5322</v>
      </c>
      <c r="T1988" s="2">
        <v>44562</v>
      </c>
      <c r="U1988" t="s">
        <v>6990</v>
      </c>
      <c r="V1988" t="s">
        <v>6991</v>
      </c>
      <c r="W1988">
        <v>0</v>
      </c>
      <c r="X1988" t="s">
        <v>395</v>
      </c>
      <c r="Y1988">
        <v>204</v>
      </c>
      <c r="Z1988" s="2">
        <v>42005</v>
      </c>
      <c r="AB1988" t="s">
        <v>8820</v>
      </c>
      <c r="AE1988" t="s">
        <v>7209</v>
      </c>
      <c r="AF1988" t="s">
        <v>20</v>
      </c>
      <c r="AG1988" t="s">
        <v>21</v>
      </c>
      <c r="AH1988">
        <v>5005</v>
      </c>
      <c r="AI1988">
        <v>1</v>
      </c>
      <c r="AJ1988">
        <v>5544</v>
      </c>
      <c r="AO1988" t="s">
        <v>7208</v>
      </c>
      <c r="AS1988" t="s">
        <v>26</v>
      </c>
      <c r="AT1988">
        <v>3502</v>
      </c>
      <c r="AU1988">
        <v>5005</v>
      </c>
      <c r="AV1988">
        <v>5005</v>
      </c>
      <c r="AW1988">
        <v>5005</v>
      </c>
      <c r="AX1988">
        <v>1</v>
      </c>
      <c r="AY1988">
        <v>2</v>
      </c>
      <c r="AZ1988">
        <v>400</v>
      </c>
      <c r="BA1988">
        <v>401</v>
      </c>
      <c r="BB1988">
        <v>748</v>
      </c>
      <c r="BD1988">
        <v>3502</v>
      </c>
      <c r="BG1988" t="s">
        <v>31</v>
      </c>
      <c r="BJ1988">
        <v>6</v>
      </c>
      <c r="BK1988" t="s">
        <v>31</v>
      </c>
      <c r="BL1988" t="s">
        <v>31</v>
      </c>
      <c r="BM1988" s="2">
        <v>42005</v>
      </c>
    </row>
    <row r="1989" spans="1:65">
      <c r="A1989" t="s">
        <v>5109</v>
      </c>
      <c r="C1989" t="s">
        <v>5017</v>
      </c>
      <c r="D1989">
        <v>6903</v>
      </c>
      <c r="E1989" t="s">
        <v>5017</v>
      </c>
      <c r="F1989" t="s">
        <v>7208</v>
      </c>
      <c r="G1989">
        <v>7</v>
      </c>
      <c r="I1989" t="s">
        <v>7209</v>
      </c>
      <c r="J1989" t="s">
        <v>7146</v>
      </c>
      <c r="M1989">
        <v>668400</v>
      </c>
      <c r="N1989">
        <v>0.83</v>
      </c>
      <c r="O1989">
        <v>554.77</v>
      </c>
      <c r="Q1989" t="s">
        <v>5110</v>
      </c>
      <c r="R1989" s="2">
        <v>44927</v>
      </c>
      <c r="S1989">
        <v>5322</v>
      </c>
      <c r="T1989" s="2">
        <v>44562</v>
      </c>
      <c r="U1989" t="s">
        <v>6990</v>
      </c>
      <c r="V1989" t="s">
        <v>6991</v>
      </c>
      <c r="W1989">
        <v>0</v>
      </c>
      <c r="X1989" t="s">
        <v>395</v>
      </c>
      <c r="Y1989">
        <v>204</v>
      </c>
      <c r="Z1989" s="2">
        <v>42005</v>
      </c>
      <c r="AB1989" t="s">
        <v>8820</v>
      </c>
      <c r="AE1989" t="s">
        <v>7209</v>
      </c>
      <c r="AF1989" t="s">
        <v>20</v>
      </c>
      <c r="AG1989" t="s">
        <v>21</v>
      </c>
      <c r="AH1989">
        <v>5005</v>
      </c>
      <c r="AI1989">
        <v>1</v>
      </c>
      <c r="AJ1989">
        <v>5543</v>
      </c>
      <c r="AO1989" t="s">
        <v>7208</v>
      </c>
      <c r="AS1989" t="s">
        <v>26</v>
      </c>
      <c r="AT1989">
        <v>3502</v>
      </c>
      <c r="AU1989">
        <v>5005</v>
      </c>
      <c r="AV1989">
        <v>5005</v>
      </c>
      <c r="AW1989">
        <v>5005</v>
      </c>
      <c r="AX1989">
        <v>1</v>
      </c>
      <c r="AY1989">
        <v>3</v>
      </c>
      <c r="AZ1989">
        <v>400</v>
      </c>
      <c r="BA1989">
        <v>401</v>
      </c>
      <c r="BB1989">
        <v>748</v>
      </c>
      <c r="BD1989">
        <v>3502</v>
      </c>
      <c r="BG1989" t="s">
        <v>31</v>
      </c>
      <c r="BJ1989">
        <v>6</v>
      </c>
      <c r="BK1989" t="s">
        <v>31</v>
      </c>
      <c r="BL1989" t="s">
        <v>31</v>
      </c>
      <c r="BM1989" s="2">
        <v>42005</v>
      </c>
    </row>
    <row r="1990" spans="1:65">
      <c r="A1990" t="s">
        <v>5111</v>
      </c>
      <c r="C1990" t="s">
        <v>5017</v>
      </c>
      <c r="D1990">
        <v>6903</v>
      </c>
      <c r="E1990" t="s">
        <v>5017</v>
      </c>
      <c r="F1990" t="s">
        <v>7418</v>
      </c>
      <c r="G1990">
        <v>132</v>
      </c>
      <c r="H1990">
        <v>-136</v>
      </c>
      <c r="I1990" t="s">
        <v>7419</v>
      </c>
      <c r="J1990" t="s">
        <v>7144</v>
      </c>
      <c r="M1990">
        <v>16200200</v>
      </c>
      <c r="N1990">
        <v>0.83</v>
      </c>
      <c r="O1990">
        <v>13446.17</v>
      </c>
      <c r="Q1990" t="s">
        <v>5112</v>
      </c>
      <c r="R1990" s="2">
        <v>44927</v>
      </c>
      <c r="S1990">
        <v>5322</v>
      </c>
      <c r="T1990" s="2">
        <v>44562</v>
      </c>
      <c r="U1990" t="s">
        <v>6990</v>
      </c>
      <c r="V1990" t="s">
        <v>6991</v>
      </c>
      <c r="W1990">
        <v>0</v>
      </c>
      <c r="X1990" t="s">
        <v>395</v>
      </c>
      <c r="Y1990">
        <v>204</v>
      </c>
      <c r="Z1990" s="2">
        <v>42005</v>
      </c>
      <c r="AB1990" t="s">
        <v>8821</v>
      </c>
      <c r="AE1990" t="s">
        <v>7419</v>
      </c>
      <c r="AF1990" t="s">
        <v>20</v>
      </c>
      <c r="AG1990" t="s">
        <v>21</v>
      </c>
      <c r="AH1990">
        <v>5006</v>
      </c>
      <c r="AI1990">
        <v>1</v>
      </c>
      <c r="AJ1990">
        <v>5544</v>
      </c>
      <c r="AO1990" t="s">
        <v>7418</v>
      </c>
      <c r="AS1990" t="s">
        <v>26</v>
      </c>
      <c r="AT1990">
        <v>4230</v>
      </c>
      <c r="AU1990">
        <v>5006</v>
      </c>
      <c r="AV1990">
        <v>5006</v>
      </c>
      <c r="AW1990">
        <v>5006</v>
      </c>
      <c r="AX1990">
        <v>1</v>
      </c>
      <c r="AY1990">
        <v>3</v>
      </c>
      <c r="AZ1990">
        <v>400</v>
      </c>
      <c r="BA1990">
        <v>401</v>
      </c>
      <c r="BB1990">
        <v>748</v>
      </c>
      <c r="BD1990">
        <v>4230</v>
      </c>
      <c r="BG1990" t="s">
        <v>31</v>
      </c>
      <c r="BJ1990">
        <v>6</v>
      </c>
      <c r="BK1990" t="s">
        <v>31</v>
      </c>
      <c r="BL1990" t="s">
        <v>31</v>
      </c>
      <c r="BM1990" s="2">
        <v>42005</v>
      </c>
    </row>
    <row r="1991" spans="1:65">
      <c r="A1991" t="s">
        <v>5111</v>
      </c>
      <c r="C1991" t="s">
        <v>5017</v>
      </c>
      <c r="D1991">
        <v>6903</v>
      </c>
      <c r="E1991" t="s">
        <v>5017</v>
      </c>
      <c r="F1991" t="s">
        <v>7418</v>
      </c>
      <c r="G1991">
        <v>132</v>
      </c>
      <c r="H1991">
        <v>-136</v>
      </c>
      <c r="I1991" t="s">
        <v>7419</v>
      </c>
      <c r="J1991" t="s">
        <v>7144</v>
      </c>
      <c r="M1991">
        <v>7680200</v>
      </c>
      <c r="N1991">
        <v>0.83</v>
      </c>
      <c r="O1991">
        <v>6374.57</v>
      </c>
      <c r="Q1991" t="s">
        <v>5112</v>
      </c>
      <c r="R1991" s="2">
        <v>44927</v>
      </c>
      <c r="S1991">
        <v>5322</v>
      </c>
      <c r="T1991" s="2">
        <v>44562</v>
      </c>
      <c r="U1991" t="s">
        <v>6990</v>
      </c>
      <c r="V1991" t="s">
        <v>6991</v>
      </c>
      <c r="W1991">
        <v>0</v>
      </c>
      <c r="X1991" t="s">
        <v>395</v>
      </c>
      <c r="Y1991">
        <v>204</v>
      </c>
      <c r="Z1991" s="2">
        <v>42005</v>
      </c>
      <c r="AB1991" t="s">
        <v>8821</v>
      </c>
      <c r="AE1991" t="s">
        <v>7419</v>
      </c>
      <c r="AF1991" t="s">
        <v>20</v>
      </c>
      <c r="AG1991" t="s">
        <v>21</v>
      </c>
      <c r="AH1991">
        <v>5006</v>
      </c>
      <c r="AI1991">
        <v>1</v>
      </c>
      <c r="AJ1991">
        <v>5544</v>
      </c>
      <c r="AO1991" t="s">
        <v>7418</v>
      </c>
      <c r="AS1991" t="s">
        <v>26</v>
      </c>
      <c r="AT1991">
        <v>4230</v>
      </c>
      <c r="AU1991">
        <v>5006</v>
      </c>
      <c r="AV1991">
        <v>5006</v>
      </c>
      <c r="AW1991">
        <v>5006</v>
      </c>
      <c r="AX1991">
        <v>2</v>
      </c>
      <c r="AY1991">
        <v>4</v>
      </c>
      <c r="AZ1991">
        <v>400</v>
      </c>
      <c r="BA1991">
        <v>401</v>
      </c>
      <c r="BB1991">
        <v>748</v>
      </c>
      <c r="BD1991">
        <v>4230</v>
      </c>
      <c r="BG1991" t="s">
        <v>31</v>
      </c>
      <c r="BJ1991">
        <v>6</v>
      </c>
      <c r="BK1991" t="s">
        <v>31</v>
      </c>
      <c r="BL1991" t="s">
        <v>31</v>
      </c>
      <c r="BM1991" s="2">
        <v>42005</v>
      </c>
    </row>
    <row r="1992" spans="1:65">
      <c r="A1992" t="s">
        <v>5111</v>
      </c>
      <c r="C1992" t="s">
        <v>5017</v>
      </c>
      <c r="D1992">
        <v>6903</v>
      </c>
      <c r="E1992" t="s">
        <v>5017</v>
      </c>
      <c r="F1992" t="s">
        <v>7418</v>
      </c>
      <c r="G1992">
        <v>132</v>
      </c>
      <c r="I1992" t="s">
        <v>7419</v>
      </c>
      <c r="J1992" t="s">
        <v>7144</v>
      </c>
      <c r="M1992">
        <v>539800</v>
      </c>
      <c r="N1992">
        <v>0.83</v>
      </c>
      <c r="O1992">
        <v>448.03</v>
      </c>
      <c r="Q1992" t="s">
        <v>5112</v>
      </c>
      <c r="R1992" s="2">
        <v>44927</v>
      </c>
      <c r="S1992">
        <v>5322</v>
      </c>
      <c r="T1992" s="2">
        <v>44562</v>
      </c>
      <c r="U1992" t="s">
        <v>6990</v>
      </c>
      <c r="V1992" t="s">
        <v>6991</v>
      </c>
      <c r="W1992">
        <v>0</v>
      </c>
      <c r="X1992" t="s">
        <v>395</v>
      </c>
      <c r="Y1992">
        <v>204</v>
      </c>
      <c r="Z1992" s="2">
        <v>42005</v>
      </c>
      <c r="AB1992" t="s">
        <v>8821</v>
      </c>
      <c r="AE1992" t="s">
        <v>7419</v>
      </c>
      <c r="AF1992" t="s">
        <v>20</v>
      </c>
      <c r="AG1992" t="s">
        <v>21</v>
      </c>
      <c r="AH1992">
        <v>5006</v>
      </c>
      <c r="AI1992">
        <v>1</v>
      </c>
      <c r="AJ1992">
        <v>5544</v>
      </c>
      <c r="AO1992" t="s">
        <v>7418</v>
      </c>
      <c r="AS1992" t="s">
        <v>26</v>
      </c>
      <c r="AT1992">
        <v>4230</v>
      </c>
      <c r="AU1992">
        <v>5006</v>
      </c>
      <c r="AV1992">
        <v>5006</v>
      </c>
      <c r="AW1992">
        <v>5006</v>
      </c>
      <c r="AX1992">
        <v>3</v>
      </c>
      <c r="AY1992">
        <v>5</v>
      </c>
      <c r="AZ1992">
        <v>400</v>
      </c>
      <c r="BA1992">
        <v>401</v>
      </c>
      <c r="BB1992">
        <v>748</v>
      </c>
      <c r="BD1992">
        <v>4230</v>
      </c>
      <c r="BG1992" t="s">
        <v>31</v>
      </c>
      <c r="BJ1992">
        <v>6</v>
      </c>
      <c r="BK1992" t="s">
        <v>31</v>
      </c>
      <c r="BL1992" t="s">
        <v>31</v>
      </c>
      <c r="BM1992" s="2">
        <v>42005</v>
      </c>
    </row>
    <row r="1993" spans="1:65">
      <c r="A1993" t="s">
        <v>5111</v>
      </c>
      <c r="C1993" t="s">
        <v>5017</v>
      </c>
      <c r="D1993">
        <v>6903</v>
      </c>
      <c r="E1993" t="s">
        <v>5017</v>
      </c>
      <c r="F1993" t="s">
        <v>7418</v>
      </c>
      <c r="G1993">
        <v>132</v>
      </c>
      <c r="H1993">
        <v>-136</v>
      </c>
      <c r="I1993" t="s">
        <v>7419</v>
      </c>
      <c r="J1993" t="s">
        <v>7146</v>
      </c>
      <c r="M1993">
        <v>1583300</v>
      </c>
      <c r="N1993">
        <v>0.83</v>
      </c>
      <c r="O1993">
        <v>1314.14</v>
      </c>
      <c r="Q1993" t="s">
        <v>5112</v>
      </c>
      <c r="R1993" s="2">
        <v>44927</v>
      </c>
      <c r="S1993">
        <v>5322</v>
      </c>
      <c r="T1993" s="2">
        <v>44562</v>
      </c>
      <c r="U1993" t="s">
        <v>6990</v>
      </c>
      <c r="V1993" t="s">
        <v>6991</v>
      </c>
      <c r="W1993">
        <v>0</v>
      </c>
      <c r="X1993" t="s">
        <v>395</v>
      </c>
      <c r="Y1993">
        <v>204</v>
      </c>
      <c r="Z1993" s="2">
        <v>42005</v>
      </c>
      <c r="AB1993" t="s">
        <v>8821</v>
      </c>
      <c r="AE1993" t="s">
        <v>7419</v>
      </c>
      <c r="AF1993" t="s">
        <v>20</v>
      </c>
      <c r="AG1993" t="s">
        <v>21</v>
      </c>
      <c r="AH1993">
        <v>5006</v>
      </c>
      <c r="AI1993">
        <v>1</v>
      </c>
      <c r="AJ1993">
        <v>5543</v>
      </c>
      <c r="AO1993" t="s">
        <v>7418</v>
      </c>
      <c r="AS1993" t="s">
        <v>26</v>
      </c>
      <c r="AT1993">
        <v>4230</v>
      </c>
      <c r="AU1993">
        <v>5006</v>
      </c>
      <c r="AV1993">
        <v>5006</v>
      </c>
      <c r="AW1993">
        <v>5006</v>
      </c>
      <c r="AX1993">
        <v>4</v>
      </c>
      <c r="AY1993">
        <v>6</v>
      </c>
      <c r="AZ1993">
        <v>400</v>
      </c>
      <c r="BA1993">
        <v>401</v>
      </c>
      <c r="BB1993">
        <v>748</v>
      </c>
      <c r="BD1993">
        <v>4230</v>
      </c>
      <c r="BG1993" t="s">
        <v>31</v>
      </c>
      <c r="BJ1993">
        <v>6</v>
      </c>
      <c r="BK1993" t="s">
        <v>31</v>
      </c>
      <c r="BL1993" t="s">
        <v>31</v>
      </c>
      <c r="BM1993" s="2">
        <v>42005</v>
      </c>
    </row>
    <row r="1994" spans="1:65">
      <c r="A1994" t="s">
        <v>5115</v>
      </c>
      <c r="C1994" t="s">
        <v>5017</v>
      </c>
      <c r="D1994">
        <v>6903</v>
      </c>
      <c r="E1994" t="s">
        <v>5017</v>
      </c>
      <c r="F1994" t="s">
        <v>7601</v>
      </c>
      <c r="G1994">
        <v>85</v>
      </c>
      <c r="I1994" t="s">
        <v>8822</v>
      </c>
      <c r="J1994" t="s">
        <v>7144</v>
      </c>
      <c r="M1994">
        <v>13244800</v>
      </c>
      <c r="N1994">
        <v>0.83</v>
      </c>
      <c r="O1994">
        <v>10993.18</v>
      </c>
      <c r="Q1994" t="s">
        <v>5116</v>
      </c>
      <c r="R1994" s="2">
        <v>44927</v>
      </c>
      <c r="S1994">
        <v>5322</v>
      </c>
      <c r="T1994" s="2">
        <v>44562</v>
      </c>
      <c r="U1994" t="s">
        <v>6990</v>
      </c>
      <c r="V1994" t="s">
        <v>6991</v>
      </c>
      <c r="W1994">
        <v>0</v>
      </c>
      <c r="X1994" t="s">
        <v>395</v>
      </c>
      <c r="Y1994">
        <v>204</v>
      </c>
      <c r="Z1994" s="2">
        <v>42005</v>
      </c>
      <c r="AB1994" t="s">
        <v>8823</v>
      </c>
      <c r="AE1994" t="s">
        <v>8822</v>
      </c>
      <c r="AF1994" t="s">
        <v>20</v>
      </c>
      <c r="AG1994" t="s">
        <v>21</v>
      </c>
      <c r="AH1994">
        <v>5007</v>
      </c>
      <c r="AI1994">
        <v>1</v>
      </c>
      <c r="AJ1994">
        <v>5544</v>
      </c>
      <c r="AO1994" t="s">
        <v>7601</v>
      </c>
      <c r="AS1994" t="s">
        <v>26</v>
      </c>
      <c r="AT1994">
        <v>5293</v>
      </c>
      <c r="AU1994">
        <v>5007</v>
      </c>
      <c r="AV1994">
        <v>5007</v>
      </c>
      <c r="AW1994">
        <v>5007</v>
      </c>
      <c r="AX1994">
        <v>1</v>
      </c>
      <c r="AY1994">
        <v>2</v>
      </c>
      <c r="AZ1994">
        <v>400</v>
      </c>
      <c r="BA1994">
        <v>401</v>
      </c>
      <c r="BB1994">
        <v>748</v>
      </c>
      <c r="BD1994">
        <v>5293</v>
      </c>
      <c r="BG1994" t="s">
        <v>31</v>
      </c>
      <c r="BJ1994">
        <v>6</v>
      </c>
      <c r="BK1994" t="s">
        <v>31</v>
      </c>
      <c r="BL1994" t="s">
        <v>31</v>
      </c>
      <c r="BM1994" s="2">
        <v>42005</v>
      </c>
    </row>
    <row r="1995" spans="1:65">
      <c r="A1995" t="s">
        <v>5115</v>
      </c>
      <c r="C1995" t="s">
        <v>5017</v>
      </c>
      <c r="D1995">
        <v>6903</v>
      </c>
      <c r="E1995" t="s">
        <v>5017</v>
      </c>
      <c r="F1995" t="s">
        <v>7601</v>
      </c>
      <c r="G1995">
        <v>85</v>
      </c>
      <c r="I1995" t="s">
        <v>8822</v>
      </c>
      <c r="J1995" t="s">
        <v>7144</v>
      </c>
      <c r="M1995">
        <v>1160400</v>
      </c>
      <c r="N1995">
        <v>0.83</v>
      </c>
      <c r="O1995">
        <v>963.13</v>
      </c>
      <c r="Q1995" t="s">
        <v>5116</v>
      </c>
      <c r="R1995" s="2">
        <v>44927</v>
      </c>
      <c r="S1995">
        <v>5322</v>
      </c>
      <c r="T1995" s="2">
        <v>44562</v>
      </c>
      <c r="U1995" t="s">
        <v>6990</v>
      </c>
      <c r="V1995" t="s">
        <v>6991</v>
      </c>
      <c r="W1995">
        <v>0</v>
      </c>
      <c r="X1995" t="s">
        <v>395</v>
      </c>
      <c r="Y1995">
        <v>204</v>
      </c>
      <c r="Z1995" s="2">
        <v>42005</v>
      </c>
      <c r="AB1995" t="s">
        <v>8823</v>
      </c>
      <c r="AE1995" t="s">
        <v>8822</v>
      </c>
      <c r="AF1995" t="s">
        <v>20</v>
      </c>
      <c r="AG1995" t="s">
        <v>21</v>
      </c>
      <c r="AH1995">
        <v>5007</v>
      </c>
      <c r="AI1995">
        <v>1</v>
      </c>
      <c r="AJ1995">
        <v>5544</v>
      </c>
      <c r="AO1995" t="s">
        <v>7601</v>
      </c>
      <c r="AS1995" t="s">
        <v>26</v>
      </c>
      <c r="AT1995">
        <v>5293</v>
      </c>
      <c r="AU1995">
        <v>5007</v>
      </c>
      <c r="AV1995">
        <v>5007</v>
      </c>
      <c r="AW1995">
        <v>5007</v>
      </c>
      <c r="AX1995">
        <v>2</v>
      </c>
      <c r="AY1995">
        <v>3</v>
      </c>
      <c r="AZ1995">
        <v>400</v>
      </c>
      <c r="BA1995">
        <v>401</v>
      </c>
      <c r="BB1995">
        <v>748</v>
      </c>
      <c r="BD1995">
        <v>5293</v>
      </c>
      <c r="BG1995" t="s">
        <v>31</v>
      </c>
      <c r="BJ1995">
        <v>6</v>
      </c>
      <c r="BK1995" t="s">
        <v>31</v>
      </c>
      <c r="BL1995" t="s">
        <v>31</v>
      </c>
      <c r="BM1995" s="2">
        <v>42005</v>
      </c>
    </row>
    <row r="1996" spans="1:65">
      <c r="A1996" t="s">
        <v>5115</v>
      </c>
      <c r="C1996" t="s">
        <v>5017</v>
      </c>
      <c r="D1996">
        <v>6903</v>
      </c>
      <c r="E1996" t="s">
        <v>5017</v>
      </c>
      <c r="F1996" t="s">
        <v>7601</v>
      </c>
      <c r="G1996">
        <v>85</v>
      </c>
      <c r="I1996" t="s">
        <v>8822</v>
      </c>
      <c r="J1996" t="s">
        <v>7146</v>
      </c>
      <c r="M1996">
        <v>1074500</v>
      </c>
      <c r="N1996">
        <v>0.83</v>
      </c>
      <c r="O1996">
        <v>891.84</v>
      </c>
      <c r="Q1996" t="s">
        <v>5116</v>
      </c>
      <c r="R1996" s="2">
        <v>44927</v>
      </c>
      <c r="S1996">
        <v>5322</v>
      </c>
      <c r="T1996" s="2">
        <v>44562</v>
      </c>
      <c r="U1996" t="s">
        <v>6990</v>
      </c>
      <c r="V1996" t="s">
        <v>6991</v>
      </c>
      <c r="W1996">
        <v>0</v>
      </c>
      <c r="X1996" t="s">
        <v>395</v>
      </c>
      <c r="Y1996">
        <v>204</v>
      </c>
      <c r="Z1996" s="2">
        <v>42005</v>
      </c>
      <c r="AB1996" t="s">
        <v>8823</v>
      </c>
      <c r="AE1996" t="s">
        <v>8822</v>
      </c>
      <c r="AF1996" t="s">
        <v>20</v>
      </c>
      <c r="AG1996" t="s">
        <v>21</v>
      </c>
      <c r="AH1996">
        <v>5007</v>
      </c>
      <c r="AI1996">
        <v>1</v>
      </c>
      <c r="AJ1996">
        <v>5543</v>
      </c>
      <c r="AO1996" t="s">
        <v>7601</v>
      </c>
      <c r="AS1996" t="s">
        <v>26</v>
      </c>
      <c r="AT1996">
        <v>5293</v>
      </c>
      <c r="AU1996">
        <v>5007</v>
      </c>
      <c r="AV1996">
        <v>5007</v>
      </c>
      <c r="AW1996">
        <v>5007</v>
      </c>
      <c r="AX1996">
        <v>3</v>
      </c>
      <c r="AY1996">
        <v>4</v>
      </c>
      <c r="AZ1996">
        <v>400</v>
      </c>
      <c r="BA1996">
        <v>401</v>
      </c>
      <c r="BB1996">
        <v>748</v>
      </c>
      <c r="BD1996">
        <v>5293</v>
      </c>
      <c r="BG1996" t="s">
        <v>31</v>
      </c>
      <c r="BJ1996">
        <v>6</v>
      </c>
      <c r="BK1996" t="s">
        <v>31</v>
      </c>
      <c r="BL1996" t="s">
        <v>31</v>
      </c>
      <c r="BM1996" s="2">
        <v>42005</v>
      </c>
    </row>
    <row r="1997" spans="1:65">
      <c r="A1997" t="s">
        <v>5119</v>
      </c>
      <c r="C1997" t="s">
        <v>5017</v>
      </c>
      <c r="D1997">
        <v>6903</v>
      </c>
      <c r="E1997" t="s">
        <v>5017</v>
      </c>
      <c r="F1997" t="s">
        <v>8824</v>
      </c>
      <c r="G1997">
        <v>14</v>
      </c>
      <c r="I1997" t="s">
        <v>7190</v>
      </c>
      <c r="J1997" t="s">
        <v>7144</v>
      </c>
      <c r="M1997">
        <v>17307200</v>
      </c>
      <c r="N1997">
        <v>0.83</v>
      </c>
      <c r="O1997">
        <v>14364.98</v>
      </c>
      <c r="Q1997" t="s">
        <v>5120</v>
      </c>
      <c r="R1997" s="2">
        <v>44927</v>
      </c>
      <c r="S1997">
        <v>5322</v>
      </c>
      <c r="T1997" s="2">
        <v>44562</v>
      </c>
      <c r="U1997" t="s">
        <v>6990</v>
      </c>
      <c r="V1997" t="s">
        <v>6991</v>
      </c>
      <c r="W1997">
        <v>0</v>
      </c>
      <c r="X1997" t="s">
        <v>395</v>
      </c>
      <c r="Y1997">
        <v>204</v>
      </c>
      <c r="Z1997" s="2">
        <v>42005</v>
      </c>
      <c r="AB1997" t="s">
        <v>8825</v>
      </c>
      <c r="AE1997" t="s">
        <v>7190</v>
      </c>
      <c r="AF1997" t="s">
        <v>20</v>
      </c>
      <c r="AG1997" t="s">
        <v>21</v>
      </c>
      <c r="AH1997">
        <v>5008</v>
      </c>
      <c r="AI1997">
        <v>1</v>
      </c>
      <c r="AJ1997">
        <v>5544</v>
      </c>
      <c r="AO1997" t="s">
        <v>7189</v>
      </c>
      <c r="AS1997" t="s">
        <v>26</v>
      </c>
      <c r="AT1997">
        <v>7028</v>
      </c>
      <c r="AU1997">
        <v>5008</v>
      </c>
      <c r="AV1997">
        <v>5008</v>
      </c>
      <c r="AW1997">
        <v>5008</v>
      </c>
      <c r="AX1997">
        <v>1</v>
      </c>
      <c r="AY1997">
        <v>2</v>
      </c>
      <c r="AZ1997">
        <v>400</v>
      </c>
      <c r="BA1997">
        <v>401</v>
      </c>
      <c r="BB1997">
        <v>748</v>
      </c>
      <c r="BD1997">
        <v>7028</v>
      </c>
      <c r="BG1997" t="s">
        <v>32</v>
      </c>
      <c r="BH1997" t="s">
        <v>15</v>
      </c>
      <c r="BJ1997">
        <v>6</v>
      </c>
      <c r="BK1997" t="s">
        <v>31</v>
      </c>
      <c r="BL1997" t="s">
        <v>31</v>
      </c>
      <c r="BM1997" s="2">
        <v>42005</v>
      </c>
    </row>
    <row r="1998" spans="1:65">
      <c r="A1998" t="s">
        <v>5122</v>
      </c>
      <c r="C1998" t="s">
        <v>5017</v>
      </c>
      <c r="D1998">
        <v>6903</v>
      </c>
      <c r="E1998" t="s">
        <v>5017</v>
      </c>
      <c r="F1998" t="s">
        <v>7198</v>
      </c>
      <c r="G1998">
        <v>182</v>
      </c>
      <c r="I1998" t="s">
        <v>8826</v>
      </c>
      <c r="J1998" t="s">
        <v>7144</v>
      </c>
      <c r="M1998">
        <v>30660500</v>
      </c>
      <c r="N1998">
        <v>0.83</v>
      </c>
      <c r="O1998">
        <v>25448.22</v>
      </c>
      <c r="Q1998" t="s">
        <v>5123</v>
      </c>
      <c r="R1998" s="2">
        <v>44927</v>
      </c>
      <c r="S1998">
        <v>5322</v>
      </c>
      <c r="T1998" s="2">
        <v>44562</v>
      </c>
      <c r="U1998" t="s">
        <v>6990</v>
      </c>
      <c r="V1998" t="s">
        <v>6991</v>
      </c>
      <c r="W1998">
        <v>0</v>
      </c>
      <c r="X1998" t="s">
        <v>395</v>
      </c>
      <c r="Y1998">
        <v>204</v>
      </c>
      <c r="Z1998" s="2">
        <v>42005</v>
      </c>
      <c r="AB1998" t="s">
        <v>8827</v>
      </c>
      <c r="AC1998" s="2">
        <v>45632</v>
      </c>
      <c r="AE1998" t="s">
        <v>8826</v>
      </c>
      <c r="AF1998" t="s">
        <v>20</v>
      </c>
      <c r="AG1998" t="s">
        <v>21</v>
      </c>
      <c r="AH1998">
        <v>5009</v>
      </c>
      <c r="AI1998">
        <v>1</v>
      </c>
      <c r="AJ1998">
        <v>5544</v>
      </c>
      <c r="AO1998" t="s">
        <v>7198</v>
      </c>
      <c r="AS1998" t="s">
        <v>26</v>
      </c>
      <c r="AT1998">
        <v>12731</v>
      </c>
      <c r="AU1998">
        <v>5009</v>
      </c>
      <c r="AV1998">
        <v>5009</v>
      </c>
      <c r="AW1998">
        <v>5009</v>
      </c>
      <c r="AX1998">
        <v>1</v>
      </c>
      <c r="AY1998">
        <v>2</v>
      </c>
      <c r="AZ1998">
        <v>400</v>
      </c>
      <c r="BA1998">
        <v>401</v>
      </c>
      <c r="BB1998">
        <v>748</v>
      </c>
      <c r="BD1998">
        <v>12731</v>
      </c>
      <c r="BG1998" t="s">
        <v>32</v>
      </c>
      <c r="BH1998" t="s">
        <v>15</v>
      </c>
      <c r="BJ1998">
        <v>6</v>
      </c>
      <c r="BK1998" t="s">
        <v>31</v>
      </c>
      <c r="BL1998" t="s">
        <v>31</v>
      </c>
      <c r="BM1998" s="2">
        <v>42005</v>
      </c>
    </row>
    <row r="1999" spans="1:65">
      <c r="A1999" t="s">
        <v>5122</v>
      </c>
      <c r="C1999" t="s">
        <v>5017</v>
      </c>
      <c r="D1999">
        <v>6903</v>
      </c>
      <c r="E1999" t="s">
        <v>5017</v>
      </c>
      <c r="F1999" t="s">
        <v>7198</v>
      </c>
      <c r="G1999">
        <v>182</v>
      </c>
      <c r="I1999" t="s">
        <v>8826</v>
      </c>
      <c r="J1999" t="s">
        <v>7146</v>
      </c>
      <c r="M1999">
        <v>2429200</v>
      </c>
      <c r="N1999">
        <v>0.83</v>
      </c>
      <c r="O1999">
        <v>2016.24</v>
      </c>
      <c r="Q1999" t="s">
        <v>5123</v>
      </c>
      <c r="R1999" s="2">
        <v>44927</v>
      </c>
      <c r="S1999">
        <v>5322</v>
      </c>
      <c r="T1999" s="2">
        <v>44562</v>
      </c>
      <c r="U1999" t="s">
        <v>6990</v>
      </c>
      <c r="V1999" t="s">
        <v>6991</v>
      </c>
      <c r="W1999">
        <v>0</v>
      </c>
      <c r="X1999" t="s">
        <v>395</v>
      </c>
      <c r="Y1999">
        <v>204</v>
      </c>
      <c r="Z1999" s="2">
        <v>42005</v>
      </c>
      <c r="AB1999" t="s">
        <v>8827</v>
      </c>
      <c r="AC1999" s="2">
        <v>45632</v>
      </c>
      <c r="AE1999" t="s">
        <v>8826</v>
      </c>
      <c r="AF1999" t="s">
        <v>20</v>
      </c>
      <c r="AG1999" t="s">
        <v>21</v>
      </c>
      <c r="AH1999">
        <v>5009</v>
      </c>
      <c r="AI1999">
        <v>1</v>
      </c>
      <c r="AJ1999">
        <v>5543</v>
      </c>
      <c r="AO1999" t="s">
        <v>7198</v>
      </c>
      <c r="AS1999" t="s">
        <v>26</v>
      </c>
      <c r="AT1999">
        <v>12731</v>
      </c>
      <c r="AU1999">
        <v>5009</v>
      </c>
      <c r="AV1999">
        <v>5009</v>
      </c>
      <c r="AW1999">
        <v>5009</v>
      </c>
      <c r="AX1999">
        <v>2</v>
      </c>
      <c r="AY1999">
        <v>3</v>
      </c>
      <c r="AZ1999">
        <v>400</v>
      </c>
      <c r="BA1999">
        <v>401</v>
      </c>
      <c r="BB1999">
        <v>748</v>
      </c>
      <c r="BD1999">
        <v>12731</v>
      </c>
      <c r="BG1999" t="s">
        <v>31</v>
      </c>
      <c r="BJ1999">
        <v>6</v>
      </c>
      <c r="BK1999" t="s">
        <v>31</v>
      </c>
      <c r="BL1999" t="s">
        <v>31</v>
      </c>
      <c r="BM1999" s="2">
        <v>42005</v>
      </c>
    </row>
    <row r="2000" spans="1:65">
      <c r="A2000" t="s">
        <v>5126</v>
      </c>
      <c r="C2000" t="s">
        <v>5017</v>
      </c>
      <c r="D2000">
        <v>6903</v>
      </c>
      <c r="E2000" t="s">
        <v>5017</v>
      </c>
      <c r="F2000" t="s">
        <v>8828</v>
      </c>
      <c r="G2000">
        <v>7</v>
      </c>
      <c r="H2000" t="s">
        <v>6895</v>
      </c>
      <c r="I2000" t="s">
        <v>8829</v>
      </c>
      <c r="J2000" t="s">
        <v>7144</v>
      </c>
      <c r="M2000">
        <v>15401300</v>
      </c>
      <c r="N2000">
        <v>0.83</v>
      </c>
      <c r="O2000">
        <v>12783.08</v>
      </c>
      <c r="Q2000" t="s">
        <v>5127</v>
      </c>
      <c r="R2000" s="2">
        <v>44927</v>
      </c>
      <c r="S2000">
        <v>5322</v>
      </c>
      <c r="T2000" s="2">
        <v>44562</v>
      </c>
      <c r="U2000" t="s">
        <v>6990</v>
      </c>
      <c r="V2000" t="s">
        <v>6991</v>
      </c>
      <c r="W2000">
        <v>0</v>
      </c>
      <c r="X2000" t="s">
        <v>395</v>
      </c>
      <c r="Y2000">
        <v>204</v>
      </c>
      <c r="Z2000" s="2">
        <v>42005</v>
      </c>
      <c r="AB2000" t="s">
        <v>8830</v>
      </c>
      <c r="AE2000" t="s">
        <v>8829</v>
      </c>
      <c r="AF2000" t="s">
        <v>20</v>
      </c>
      <c r="AG2000" t="s">
        <v>21</v>
      </c>
      <c r="AH2000">
        <v>5010</v>
      </c>
      <c r="AI2000">
        <v>1</v>
      </c>
      <c r="AJ2000">
        <v>5544</v>
      </c>
      <c r="AO2000" t="s">
        <v>8828</v>
      </c>
      <c r="AS2000" t="s">
        <v>26</v>
      </c>
      <c r="AT2000">
        <v>6214</v>
      </c>
      <c r="AU2000">
        <v>5010</v>
      </c>
      <c r="AV2000">
        <v>5010</v>
      </c>
      <c r="AW2000">
        <v>5010</v>
      </c>
      <c r="AX2000">
        <v>1</v>
      </c>
      <c r="AY2000">
        <v>2</v>
      </c>
      <c r="AZ2000">
        <v>400</v>
      </c>
      <c r="BA2000">
        <v>401</v>
      </c>
      <c r="BB2000">
        <v>748</v>
      </c>
      <c r="BD2000">
        <v>6214</v>
      </c>
      <c r="BG2000" t="s">
        <v>32</v>
      </c>
      <c r="BH2000" t="s">
        <v>15</v>
      </c>
      <c r="BJ2000">
        <v>6</v>
      </c>
      <c r="BK2000" t="s">
        <v>31</v>
      </c>
      <c r="BL2000" t="s">
        <v>31</v>
      </c>
      <c r="BM2000" s="2">
        <v>42005</v>
      </c>
    </row>
    <row r="2001" spans="1:65">
      <c r="A2001" t="s">
        <v>5126</v>
      </c>
      <c r="C2001" t="s">
        <v>5017</v>
      </c>
      <c r="D2001">
        <v>6903</v>
      </c>
      <c r="E2001" t="s">
        <v>5017</v>
      </c>
      <c r="F2001" t="s">
        <v>8828</v>
      </c>
      <c r="G2001">
        <v>7</v>
      </c>
      <c r="H2001" t="s">
        <v>6895</v>
      </c>
      <c r="I2001" t="s">
        <v>8829</v>
      </c>
      <c r="J2001" t="s">
        <v>7146</v>
      </c>
      <c r="M2001">
        <v>1185900</v>
      </c>
      <c r="N2001">
        <v>0.83</v>
      </c>
      <c r="O2001">
        <v>984.3</v>
      </c>
      <c r="Q2001" t="s">
        <v>5127</v>
      </c>
      <c r="R2001" s="2">
        <v>44927</v>
      </c>
      <c r="S2001">
        <v>5322</v>
      </c>
      <c r="T2001" s="2">
        <v>44562</v>
      </c>
      <c r="U2001" t="s">
        <v>6990</v>
      </c>
      <c r="V2001" t="s">
        <v>6991</v>
      </c>
      <c r="W2001">
        <v>0</v>
      </c>
      <c r="X2001" t="s">
        <v>395</v>
      </c>
      <c r="Y2001">
        <v>204</v>
      </c>
      <c r="Z2001" s="2">
        <v>42005</v>
      </c>
      <c r="AB2001" t="s">
        <v>8830</v>
      </c>
      <c r="AE2001" t="s">
        <v>8829</v>
      </c>
      <c r="AF2001" t="s">
        <v>20</v>
      </c>
      <c r="AG2001" t="s">
        <v>21</v>
      </c>
      <c r="AH2001">
        <v>5010</v>
      </c>
      <c r="AI2001">
        <v>1</v>
      </c>
      <c r="AJ2001">
        <v>5543</v>
      </c>
      <c r="AO2001" t="s">
        <v>8828</v>
      </c>
      <c r="AS2001" t="s">
        <v>26</v>
      </c>
      <c r="AT2001">
        <v>6214</v>
      </c>
      <c r="AU2001">
        <v>5010</v>
      </c>
      <c r="AV2001">
        <v>5010</v>
      </c>
      <c r="AW2001">
        <v>5010</v>
      </c>
      <c r="AX2001">
        <v>2</v>
      </c>
      <c r="AY2001">
        <v>3</v>
      </c>
      <c r="AZ2001">
        <v>400</v>
      </c>
      <c r="BA2001">
        <v>401</v>
      </c>
      <c r="BB2001">
        <v>748</v>
      </c>
      <c r="BD2001">
        <v>6214</v>
      </c>
      <c r="BG2001" t="s">
        <v>31</v>
      </c>
      <c r="BJ2001">
        <v>6</v>
      </c>
      <c r="BK2001" t="s">
        <v>31</v>
      </c>
      <c r="BL2001" t="s">
        <v>31</v>
      </c>
      <c r="BM2001" s="2">
        <v>42005</v>
      </c>
    </row>
    <row r="2002" spans="1:65">
      <c r="A2002" t="s">
        <v>5130</v>
      </c>
      <c r="C2002" t="s">
        <v>5017</v>
      </c>
      <c r="D2002">
        <v>6903</v>
      </c>
      <c r="E2002" t="s">
        <v>5017</v>
      </c>
      <c r="F2002" t="s">
        <v>8831</v>
      </c>
      <c r="G2002">
        <v>2</v>
      </c>
      <c r="I2002" t="s">
        <v>8832</v>
      </c>
      <c r="J2002" t="s">
        <v>7144</v>
      </c>
      <c r="M2002">
        <v>29690900</v>
      </c>
      <c r="N2002">
        <v>0.83</v>
      </c>
      <c r="O2002">
        <v>24643.45</v>
      </c>
      <c r="Q2002" t="s">
        <v>5131</v>
      </c>
      <c r="R2002" s="2">
        <v>44927</v>
      </c>
      <c r="S2002">
        <v>5322</v>
      </c>
      <c r="T2002" s="2">
        <v>44562</v>
      </c>
      <c r="U2002" t="s">
        <v>6990</v>
      </c>
      <c r="V2002" t="s">
        <v>6991</v>
      </c>
      <c r="W2002">
        <v>0</v>
      </c>
      <c r="X2002" t="s">
        <v>395</v>
      </c>
      <c r="Y2002">
        <v>204</v>
      </c>
      <c r="Z2002" s="2">
        <v>42005</v>
      </c>
      <c r="AB2002" t="s">
        <v>8833</v>
      </c>
      <c r="AC2002" s="2">
        <v>45632</v>
      </c>
      <c r="AE2002" t="s">
        <v>8832</v>
      </c>
      <c r="AF2002" t="s">
        <v>20</v>
      </c>
      <c r="AG2002" t="s">
        <v>21</v>
      </c>
      <c r="AH2002">
        <v>5011</v>
      </c>
      <c r="AI2002">
        <v>1</v>
      </c>
      <c r="AJ2002">
        <v>5544</v>
      </c>
      <c r="AO2002" t="s">
        <v>8831</v>
      </c>
      <c r="AS2002" t="s">
        <v>26</v>
      </c>
      <c r="AT2002">
        <v>11450</v>
      </c>
      <c r="AU2002">
        <v>5011</v>
      </c>
      <c r="AV2002">
        <v>5011</v>
      </c>
      <c r="AW2002">
        <v>5011</v>
      </c>
      <c r="AX2002">
        <v>1</v>
      </c>
      <c r="AY2002">
        <v>2</v>
      </c>
      <c r="AZ2002">
        <v>400</v>
      </c>
      <c r="BA2002">
        <v>401</v>
      </c>
      <c r="BB2002">
        <v>748</v>
      </c>
      <c r="BD2002">
        <v>11450</v>
      </c>
      <c r="BG2002" t="s">
        <v>32</v>
      </c>
      <c r="BH2002" t="s">
        <v>15</v>
      </c>
      <c r="BJ2002">
        <v>6</v>
      </c>
      <c r="BK2002" t="s">
        <v>31</v>
      </c>
      <c r="BL2002" t="s">
        <v>31</v>
      </c>
      <c r="BM2002" s="2">
        <v>42005</v>
      </c>
    </row>
    <row r="2003" spans="1:65">
      <c r="A2003" t="s">
        <v>5130</v>
      </c>
      <c r="C2003" t="s">
        <v>5017</v>
      </c>
      <c r="D2003">
        <v>6903</v>
      </c>
      <c r="E2003" t="s">
        <v>5017</v>
      </c>
      <c r="F2003" t="s">
        <v>8831</v>
      </c>
      <c r="G2003">
        <v>2</v>
      </c>
      <c r="I2003" t="s">
        <v>8832</v>
      </c>
      <c r="J2003" t="s">
        <v>7146</v>
      </c>
      <c r="M2003">
        <v>3183400</v>
      </c>
      <c r="N2003">
        <v>0.83</v>
      </c>
      <c r="O2003">
        <v>2642.22</v>
      </c>
      <c r="Q2003" t="s">
        <v>5131</v>
      </c>
      <c r="R2003" s="2">
        <v>44927</v>
      </c>
      <c r="S2003">
        <v>5322</v>
      </c>
      <c r="T2003" s="2">
        <v>44562</v>
      </c>
      <c r="U2003" t="s">
        <v>6990</v>
      </c>
      <c r="V2003" t="s">
        <v>6991</v>
      </c>
      <c r="W2003">
        <v>0</v>
      </c>
      <c r="X2003" t="s">
        <v>395</v>
      </c>
      <c r="Y2003">
        <v>204</v>
      </c>
      <c r="Z2003" s="2">
        <v>42005</v>
      </c>
      <c r="AB2003" t="s">
        <v>8833</v>
      </c>
      <c r="AC2003" s="2">
        <v>45632</v>
      </c>
      <c r="AE2003" t="s">
        <v>8832</v>
      </c>
      <c r="AF2003" t="s">
        <v>20</v>
      </c>
      <c r="AG2003" t="s">
        <v>21</v>
      </c>
      <c r="AH2003">
        <v>5011</v>
      </c>
      <c r="AI2003">
        <v>1</v>
      </c>
      <c r="AJ2003">
        <v>5543</v>
      </c>
      <c r="AO2003" t="s">
        <v>8831</v>
      </c>
      <c r="AS2003" t="s">
        <v>26</v>
      </c>
      <c r="AT2003">
        <v>11450</v>
      </c>
      <c r="AU2003">
        <v>5011</v>
      </c>
      <c r="AV2003">
        <v>5011</v>
      </c>
      <c r="AW2003">
        <v>5011</v>
      </c>
      <c r="AX2003">
        <v>2</v>
      </c>
      <c r="AY2003">
        <v>3</v>
      </c>
      <c r="AZ2003">
        <v>400</v>
      </c>
      <c r="BA2003">
        <v>401</v>
      </c>
      <c r="BB2003">
        <v>748</v>
      </c>
      <c r="BD2003">
        <v>11450</v>
      </c>
      <c r="BG2003" t="s">
        <v>31</v>
      </c>
      <c r="BJ2003">
        <v>6</v>
      </c>
      <c r="BK2003" t="s">
        <v>31</v>
      </c>
      <c r="BL2003" t="s">
        <v>31</v>
      </c>
      <c r="BM2003" s="2">
        <v>42005</v>
      </c>
    </row>
    <row r="2004" spans="1:65">
      <c r="A2004" t="s">
        <v>5130</v>
      </c>
      <c r="C2004" t="s">
        <v>5017</v>
      </c>
      <c r="D2004">
        <v>6903</v>
      </c>
      <c r="E2004" t="s">
        <v>5017</v>
      </c>
      <c r="F2004" t="s">
        <v>8831</v>
      </c>
      <c r="G2004">
        <v>2</v>
      </c>
      <c r="I2004" t="s">
        <v>8832</v>
      </c>
      <c r="J2004" t="s">
        <v>7144</v>
      </c>
      <c r="M2004">
        <v>539800</v>
      </c>
      <c r="N2004">
        <v>0.83</v>
      </c>
      <c r="O2004">
        <v>448.03</v>
      </c>
      <c r="Q2004" t="s">
        <v>5131</v>
      </c>
      <c r="R2004" s="2">
        <v>44927</v>
      </c>
      <c r="S2004">
        <v>5322</v>
      </c>
      <c r="T2004" s="2">
        <v>44562</v>
      </c>
      <c r="U2004" t="s">
        <v>6990</v>
      </c>
      <c r="V2004" t="s">
        <v>6991</v>
      </c>
      <c r="W2004">
        <v>0</v>
      </c>
      <c r="X2004" t="s">
        <v>395</v>
      </c>
      <c r="Y2004">
        <v>204</v>
      </c>
      <c r="Z2004" s="2">
        <v>42005</v>
      </c>
      <c r="AB2004" t="s">
        <v>8833</v>
      </c>
      <c r="AC2004" s="2">
        <v>45632</v>
      </c>
      <c r="AE2004" t="s">
        <v>8832</v>
      </c>
      <c r="AF2004" t="s">
        <v>20</v>
      </c>
      <c r="AG2004" t="s">
        <v>21</v>
      </c>
      <c r="AH2004">
        <v>5011</v>
      </c>
      <c r="AI2004">
        <v>1</v>
      </c>
      <c r="AJ2004">
        <v>5544</v>
      </c>
      <c r="AO2004" t="s">
        <v>8831</v>
      </c>
      <c r="AS2004" t="s">
        <v>26</v>
      </c>
      <c r="AT2004">
        <v>11450</v>
      </c>
      <c r="AU2004">
        <v>5011</v>
      </c>
      <c r="AV2004">
        <v>5011</v>
      </c>
      <c r="AW2004">
        <v>5011</v>
      </c>
      <c r="AX2004">
        <v>2</v>
      </c>
      <c r="AY2004">
        <v>4</v>
      </c>
      <c r="AZ2004">
        <v>400</v>
      </c>
      <c r="BA2004">
        <v>401</v>
      </c>
      <c r="BB2004">
        <v>748</v>
      </c>
      <c r="BD2004">
        <v>11450</v>
      </c>
      <c r="BG2004" t="s">
        <v>31</v>
      </c>
      <c r="BJ2004">
        <v>6</v>
      </c>
      <c r="BK2004" t="s">
        <v>31</v>
      </c>
      <c r="BL2004" t="s">
        <v>31</v>
      </c>
      <c r="BM2004" s="2">
        <v>42005</v>
      </c>
    </row>
    <row r="2005" spans="1:65">
      <c r="A2005" t="s">
        <v>5134</v>
      </c>
      <c r="C2005" t="s">
        <v>5017</v>
      </c>
      <c r="D2005">
        <v>6903</v>
      </c>
      <c r="E2005" t="s">
        <v>5017</v>
      </c>
      <c r="F2005" t="s">
        <v>8834</v>
      </c>
      <c r="G2005">
        <v>33</v>
      </c>
      <c r="H2005">
        <v>-34</v>
      </c>
      <c r="I2005" t="s">
        <v>8835</v>
      </c>
      <c r="J2005" t="s">
        <v>7144</v>
      </c>
      <c r="M2005">
        <v>22440300</v>
      </c>
      <c r="N2005">
        <v>0.83</v>
      </c>
      <c r="O2005">
        <v>18625.45</v>
      </c>
      <c r="Q2005" t="s">
        <v>5135</v>
      </c>
      <c r="R2005" s="2">
        <v>44927</v>
      </c>
      <c r="S2005">
        <v>5322</v>
      </c>
      <c r="T2005" s="2">
        <v>44562</v>
      </c>
      <c r="U2005" t="s">
        <v>6990</v>
      </c>
      <c r="V2005" t="s">
        <v>6991</v>
      </c>
      <c r="W2005">
        <v>0</v>
      </c>
      <c r="X2005" t="s">
        <v>395</v>
      </c>
      <c r="Y2005">
        <v>204</v>
      </c>
      <c r="Z2005" s="2">
        <v>42005</v>
      </c>
      <c r="AB2005" t="s">
        <v>8836</v>
      </c>
      <c r="AE2005" t="s">
        <v>8835</v>
      </c>
      <c r="AF2005" t="s">
        <v>20</v>
      </c>
      <c r="AG2005" t="s">
        <v>21</v>
      </c>
      <c r="AH2005">
        <v>5012</v>
      </c>
      <c r="AI2005">
        <v>1</v>
      </c>
      <c r="AJ2005">
        <v>5544</v>
      </c>
      <c r="AO2005" t="s">
        <v>8834</v>
      </c>
      <c r="AS2005" t="s">
        <v>26</v>
      </c>
      <c r="AT2005">
        <v>7912</v>
      </c>
      <c r="AU2005">
        <v>5012</v>
      </c>
      <c r="AV2005">
        <v>5012</v>
      </c>
      <c r="AW2005">
        <v>5012</v>
      </c>
      <c r="AX2005">
        <v>1</v>
      </c>
      <c r="AY2005">
        <v>3</v>
      </c>
      <c r="AZ2005">
        <v>400</v>
      </c>
      <c r="BA2005">
        <v>401</v>
      </c>
      <c r="BB2005">
        <v>748</v>
      </c>
      <c r="BD2005">
        <v>7912</v>
      </c>
      <c r="BG2005" t="s">
        <v>31</v>
      </c>
      <c r="BJ2005">
        <v>6</v>
      </c>
      <c r="BK2005" t="s">
        <v>31</v>
      </c>
      <c r="BL2005" t="s">
        <v>31</v>
      </c>
      <c r="BM2005" s="2">
        <v>42005</v>
      </c>
    </row>
    <row r="2006" spans="1:65">
      <c r="A2006" t="s">
        <v>5134</v>
      </c>
      <c r="C2006" t="s">
        <v>5017</v>
      </c>
      <c r="D2006">
        <v>6903</v>
      </c>
      <c r="E2006" t="s">
        <v>5017</v>
      </c>
      <c r="F2006" t="s">
        <v>8834</v>
      </c>
      <c r="G2006">
        <v>33</v>
      </c>
      <c r="H2006">
        <v>-34</v>
      </c>
      <c r="I2006" t="s">
        <v>8835</v>
      </c>
      <c r="J2006" t="s">
        <v>7146</v>
      </c>
      <c r="M2006">
        <v>1509600</v>
      </c>
      <c r="N2006">
        <v>0.83</v>
      </c>
      <c r="O2006">
        <v>1252.97</v>
      </c>
      <c r="Q2006" t="s">
        <v>5135</v>
      </c>
      <c r="R2006" s="2">
        <v>44927</v>
      </c>
      <c r="S2006">
        <v>5322</v>
      </c>
      <c r="T2006" s="2">
        <v>44562</v>
      </c>
      <c r="U2006" t="s">
        <v>6990</v>
      </c>
      <c r="V2006" t="s">
        <v>6991</v>
      </c>
      <c r="W2006">
        <v>0</v>
      </c>
      <c r="X2006" t="s">
        <v>395</v>
      </c>
      <c r="Y2006">
        <v>204</v>
      </c>
      <c r="Z2006" s="2">
        <v>42005</v>
      </c>
      <c r="AB2006" t="s">
        <v>8836</v>
      </c>
      <c r="AE2006" t="s">
        <v>8835</v>
      </c>
      <c r="AF2006" t="s">
        <v>20</v>
      </c>
      <c r="AG2006" t="s">
        <v>21</v>
      </c>
      <c r="AH2006">
        <v>5012</v>
      </c>
      <c r="AI2006">
        <v>1</v>
      </c>
      <c r="AJ2006">
        <v>5543</v>
      </c>
      <c r="AO2006" t="s">
        <v>8834</v>
      </c>
      <c r="AS2006" t="s">
        <v>26</v>
      </c>
      <c r="AT2006">
        <v>7912</v>
      </c>
      <c r="AU2006">
        <v>5012</v>
      </c>
      <c r="AV2006">
        <v>5012</v>
      </c>
      <c r="AW2006">
        <v>5012</v>
      </c>
      <c r="AX2006">
        <v>3</v>
      </c>
      <c r="AY2006">
        <v>5</v>
      </c>
      <c r="AZ2006">
        <v>400</v>
      </c>
      <c r="BA2006">
        <v>401</v>
      </c>
      <c r="BB2006">
        <v>748</v>
      </c>
      <c r="BD2006">
        <v>7912</v>
      </c>
      <c r="BG2006" t="s">
        <v>31</v>
      </c>
      <c r="BJ2006">
        <v>6</v>
      </c>
      <c r="BK2006" t="s">
        <v>31</v>
      </c>
      <c r="BL2006" t="s">
        <v>31</v>
      </c>
      <c r="BM2006" s="2">
        <v>42005</v>
      </c>
    </row>
    <row r="2007" spans="1:65">
      <c r="A2007" t="s">
        <v>5138</v>
      </c>
      <c r="C2007" t="s">
        <v>5017</v>
      </c>
      <c r="D2007">
        <v>6903</v>
      </c>
      <c r="E2007" t="s">
        <v>5017</v>
      </c>
      <c r="F2007" t="s">
        <v>7934</v>
      </c>
      <c r="G2007">
        <v>31</v>
      </c>
      <c r="I2007" t="s">
        <v>8837</v>
      </c>
      <c r="J2007" t="s">
        <v>6925</v>
      </c>
      <c r="M2007">
        <v>19386500</v>
      </c>
      <c r="N2007">
        <v>1.3</v>
      </c>
      <c r="O2007">
        <v>25202.45</v>
      </c>
      <c r="Q2007" t="s">
        <v>5139</v>
      </c>
      <c r="R2007" s="2">
        <v>44927</v>
      </c>
      <c r="S2007">
        <v>5322</v>
      </c>
      <c r="T2007" s="2">
        <v>44562</v>
      </c>
      <c r="U2007" t="s">
        <v>6990</v>
      </c>
      <c r="V2007" t="s">
        <v>6991</v>
      </c>
      <c r="W2007">
        <v>0</v>
      </c>
      <c r="X2007" t="s">
        <v>5142</v>
      </c>
      <c r="Y2007">
        <v>204</v>
      </c>
      <c r="Z2007" s="2">
        <v>42005</v>
      </c>
      <c r="AB2007" t="s">
        <v>8838</v>
      </c>
      <c r="AC2007" s="2">
        <v>45631</v>
      </c>
      <c r="AE2007" t="s">
        <v>8837</v>
      </c>
      <c r="AF2007" t="s">
        <v>20</v>
      </c>
      <c r="AG2007" t="s">
        <v>21</v>
      </c>
      <c r="AH2007">
        <v>5013</v>
      </c>
      <c r="AI2007">
        <v>1</v>
      </c>
      <c r="AJ2007">
        <v>5539</v>
      </c>
      <c r="AO2007" t="s">
        <v>7934</v>
      </c>
      <c r="AS2007" t="s">
        <v>26</v>
      </c>
      <c r="AT2007">
        <v>7916</v>
      </c>
      <c r="AU2007">
        <v>5013</v>
      </c>
      <c r="AV2007">
        <v>5013</v>
      </c>
      <c r="AW2007">
        <v>5013</v>
      </c>
      <c r="AX2007">
        <v>1</v>
      </c>
      <c r="AY2007">
        <v>1</v>
      </c>
      <c r="AZ2007">
        <v>400</v>
      </c>
      <c r="BA2007">
        <v>401</v>
      </c>
      <c r="BB2007">
        <v>748</v>
      </c>
      <c r="BD2007">
        <v>7916</v>
      </c>
      <c r="BG2007" t="s">
        <v>32</v>
      </c>
      <c r="BH2007" t="s">
        <v>15</v>
      </c>
      <c r="BJ2007">
        <v>5</v>
      </c>
      <c r="BK2007" t="s">
        <v>31</v>
      </c>
      <c r="BL2007" t="s">
        <v>31</v>
      </c>
      <c r="BM2007" s="2">
        <v>42005</v>
      </c>
    </row>
    <row r="2008" spans="1:65">
      <c r="A2008" t="s">
        <v>5138</v>
      </c>
      <c r="C2008" t="s">
        <v>5017</v>
      </c>
      <c r="D2008">
        <v>6903</v>
      </c>
      <c r="E2008" t="s">
        <v>5017</v>
      </c>
      <c r="F2008" t="s">
        <v>7934</v>
      </c>
      <c r="G2008">
        <v>31</v>
      </c>
      <c r="I2008" t="s">
        <v>8837</v>
      </c>
      <c r="J2008" t="s">
        <v>6925</v>
      </c>
      <c r="M2008">
        <v>1510500</v>
      </c>
      <c r="N2008">
        <v>1.3</v>
      </c>
      <c r="O2008">
        <v>1963.65</v>
      </c>
      <c r="Q2008" t="s">
        <v>5139</v>
      </c>
      <c r="R2008" s="2">
        <v>44927</v>
      </c>
      <c r="S2008">
        <v>5322</v>
      </c>
      <c r="T2008" s="2">
        <v>44562</v>
      </c>
      <c r="U2008" t="s">
        <v>6990</v>
      </c>
      <c r="V2008" t="s">
        <v>6991</v>
      </c>
      <c r="W2008">
        <v>0</v>
      </c>
      <c r="X2008" t="s">
        <v>5142</v>
      </c>
      <c r="Y2008">
        <v>204</v>
      </c>
      <c r="Z2008" s="2">
        <v>42005</v>
      </c>
      <c r="AB2008" t="s">
        <v>8838</v>
      </c>
      <c r="AC2008" s="2">
        <v>45631</v>
      </c>
      <c r="AE2008" t="s">
        <v>8837</v>
      </c>
      <c r="AF2008" t="s">
        <v>20</v>
      </c>
      <c r="AG2008" t="s">
        <v>21</v>
      </c>
      <c r="AH2008">
        <v>5013</v>
      </c>
      <c r="AI2008">
        <v>1</v>
      </c>
      <c r="AJ2008">
        <v>5539</v>
      </c>
      <c r="AO2008" t="s">
        <v>7934</v>
      </c>
      <c r="AS2008" t="s">
        <v>26</v>
      </c>
      <c r="AT2008">
        <v>7916</v>
      </c>
      <c r="AU2008">
        <v>5013</v>
      </c>
      <c r="AV2008">
        <v>5013</v>
      </c>
      <c r="AW2008">
        <v>5013</v>
      </c>
      <c r="AX2008">
        <v>2</v>
      </c>
      <c r="AY2008">
        <v>2</v>
      </c>
      <c r="AZ2008">
        <v>400</v>
      </c>
      <c r="BA2008">
        <v>401</v>
      </c>
      <c r="BB2008">
        <v>748</v>
      </c>
      <c r="BD2008">
        <v>7916</v>
      </c>
      <c r="BG2008" t="s">
        <v>32</v>
      </c>
      <c r="BH2008" t="s">
        <v>15</v>
      </c>
      <c r="BJ2008">
        <v>5</v>
      </c>
      <c r="BK2008" t="s">
        <v>31</v>
      </c>
      <c r="BL2008" t="s">
        <v>31</v>
      </c>
      <c r="BM2008" s="2">
        <v>42005</v>
      </c>
    </row>
    <row r="2009" spans="1:65">
      <c r="A2009" t="s">
        <v>5138</v>
      </c>
      <c r="C2009" t="s">
        <v>5017</v>
      </c>
      <c r="D2009">
        <v>6903</v>
      </c>
      <c r="E2009" t="s">
        <v>5017</v>
      </c>
      <c r="F2009" t="s">
        <v>7934</v>
      </c>
      <c r="G2009">
        <v>31</v>
      </c>
      <c r="I2009" t="s">
        <v>8837</v>
      </c>
      <c r="J2009" t="s">
        <v>6926</v>
      </c>
      <c r="M2009">
        <v>1398600</v>
      </c>
      <c r="N2009">
        <v>1.3</v>
      </c>
      <c r="O2009">
        <v>1818.18</v>
      </c>
      <c r="Q2009" t="s">
        <v>5139</v>
      </c>
      <c r="R2009" s="2">
        <v>44927</v>
      </c>
      <c r="S2009">
        <v>5322</v>
      </c>
      <c r="T2009" s="2">
        <v>44562</v>
      </c>
      <c r="U2009" t="s">
        <v>6990</v>
      </c>
      <c r="V2009" t="s">
        <v>6991</v>
      </c>
      <c r="W2009">
        <v>0</v>
      </c>
      <c r="X2009" t="s">
        <v>5142</v>
      </c>
      <c r="Y2009">
        <v>204</v>
      </c>
      <c r="Z2009" s="2">
        <v>42005</v>
      </c>
      <c r="AB2009" t="s">
        <v>8838</v>
      </c>
      <c r="AC2009" s="2">
        <v>45631</v>
      </c>
      <c r="AE2009" t="s">
        <v>8837</v>
      </c>
      <c r="AF2009" t="s">
        <v>20</v>
      </c>
      <c r="AG2009" t="s">
        <v>21</v>
      </c>
      <c r="AH2009">
        <v>5013</v>
      </c>
      <c r="AI2009">
        <v>1</v>
      </c>
      <c r="AJ2009">
        <v>5542</v>
      </c>
      <c r="AO2009" t="s">
        <v>7934</v>
      </c>
      <c r="AS2009" t="s">
        <v>26</v>
      </c>
      <c r="AT2009">
        <v>7916</v>
      </c>
      <c r="AU2009">
        <v>5013</v>
      </c>
      <c r="AV2009">
        <v>5013</v>
      </c>
      <c r="AW2009">
        <v>5013</v>
      </c>
      <c r="AX2009">
        <v>3</v>
      </c>
      <c r="AY2009">
        <v>3</v>
      </c>
      <c r="AZ2009">
        <v>400</v>
      </c>
      <c r="BA2009">
        <v>401</v>
      </c>
      <c r="BB2009">
        <v>748</v>
      </c>
      <c r="BD2009">
        <v>7916</v>
      </c>
      <c r="BG2009" t="s">
        <v>31</v>
      </c>
      <c r="BJ2009">
        <v>5</v>
      </c>
      <c r="BK2009" t="s">
        <v>31</v>
      </c>
      <c r="BL2009" t="s">
        <v>31</v>
      </c>
      <c r="BM2009" s="2">
        <v>42005</v>
      </c>
    </row>
    <row r="2010" spans="1:65">
      <c r="A2010" t="s">
        <v>5145</v>
      </c>
      <c r="C2010" t="s">
        <v>5017</v>
      </c>
      <c r="D2010">
        <v>6903</v>
      </c>
      <c r="E2010" t="s">
        <v>5017</v>
      </c>
      <c r="F2010" t="s">
        <v>7488</v>
      </c>
      <c r="G2010">
        <v>79</v>
      </c>
      <c r="I2010" t="s">
        <v>7489</v>
      </c>
      <c r="J2010" t="s">
        <v>7144</v>
      </c>
      <c r="M2010">
        <v>18862000</v>
      </c>
      <c r="N2010">
        <v>0.83</v>
      </c>
      <c r="O2010">
        <v>15655.46</v>
      </c>
      <c r="Q2010" t="s">
        <v>1565</v>
      </c>
      <c r="R2010" s="2">
        <v>44927</v>
      </c>
      <c r="S2010">
        <v>5322</v>
      </c>
      <c r="T2010" s="2">
        <v>44562</v>
      </c>
      <c r="U2010" t="s">
        <v>6990</v>
      </c>
      <c r="V2010" t="s">
        <v>6991</v>
      </c>
      <c r="W2010">
        <v>0</v>
      </c>
      <c r="X2010" t="s">
        <v>395</v>
      </c>
      <c r="Y2010">
        <v>204</v>
      </c>
      <c r="Z2010" s="2">
        <v>42005</v>
      </c>
      <c r="AB2010" t="s">
        <v>8839</v>
      </c>
      <c r="AC2010" s="2">
        <v>45632</v>
      </c>
      <c r="AE2010" t="s">
        <v>7489</v>
      </c>
      <c r="AF2010" t="s">
        <v>20</v>
      </c>
      <c r="AG2010" t="s">
        <v>21</v>
      </c>
      <c r="AH2010">
        <v>5014</v>
      </c>
      <c r="AI2010">
        <v>1</v>
      </c>
      <c r="AJ2010">
        <v>5544</v>
      </c>
      <c r="AO2010" t="s">
        <v>7488</v>
      </c>
      <c r="AS2010" t="s">
        <v>26</v>
      </c>
      <c r="AT2010">
        <v>7692</v>
      </c>
      <c r="AU2010">
        <v>5014</v>
      </c>
      <c r="AV2010">
        <v>5014</v>
      </c>
      <c r="AW2010">
        <v>5014</v>
      </c>
      <c r="AX2010">
        <v>1</v>
      </c>
      <c r="AY2010">
        <v>4</v>
      </c>
      <c r="AZ2010">
        <v>400</v>
      </c>
      <c r="BA2010">
        <v>401</v>
      </c>
      <c r="BB2010">
        <v>748</v>
      </c>
      <c r="BD2010">
        <v>7692</v>
      </c>
      <c r="BG2010" t="s">
        <v>32</v>
      </c>
      <c r="BH2010" t="s">
        <v>15</v>
      </c>
      <c r="BJ2010">
        <v>6</v>
      </c>
      <c r="BK2010" t="s">
        <v>31</v>
      </c>
      <c r="BL2010" t="s">
        <v>31</v>
      </c>
      <c r="BM2010" s="2">
        <v>42005</v>
      </c>
    </row>
    <row r="2011" spans="1:65">
      <c r="A2011" t="s">
        <v>5145</v>
      </c>
      <c r="C2011" t="s">
        <v>5017</v>
      </c>
      <c r="D2011">
        <v>6903</v>
      </c>
      <c r="E2011" t="s">
        <v>5017</v>
      </c>
      <c r="F2011" t="s">
        <v>7488</v>
      </c>
      <c r="G2011">
        <v>79</v>
      </c>
      <c r="I2011" t="s">
        <v>7489</v>
      </c>
      <c r="J2011" t="s">
        <v>7146</v>
      </c>
      <c r="M2011">
        <v>1467700</v>
      </c>
      <c r="N2011">
        <v>0.83</v>
      </c>
      <c r="O2011">
        <v>1218.19</v>
      </c>
      <c r="Q2011" t="s">
        <v>1565</v>
      </c>
      <c r="R2011" s="2">
        <v>44927</v>
      </c>
      <c r="S2011">
        <v>5322</v>
      </c>
      <c r="T2011" s="2">
        <v>44562</v>
      </c>
      <c r="U2011" t="s">
        <v>6990</v>
      </c>
      <c r="V2011" t="s">
        <v>6991</v>
      </c>
      <c r="W2011">
        <v>0</v>
      </c>
      <c r="X2011" t="s">
        <v>395</v>
      </c>
      <c r="Y2011">
        <v>204</v>
      </c>
      <c r="Z2011" s="2">
        <v>42005</v>
      </c>
      <c r="AB2011" t="s">
        <v>8839</v>
      </c>
      <c r="AC2011" s="2">
        <v>45632</v>
      </c>
      <c r="AE2011" t="s">
        <v>7489</v>
      </c>
      <c r="AF2011" t="s">
        <v>20</v>
      </c>
      <c r="AG2011" t="s">
        <v>21</v>
      </c>
      <c r="AH2011">
        <v>5014</v>
      </c>
      <c r="AI2011">
        <v>1</v>
      </c>
      <c r="AJ2011">
        <v>5543</v>
      </c>
      <c r="AO2011" t="s">
        <v>7488</v>
      </c>
      <c r="AS2011" t="s">
        <v>26</v>
      </c>
      <c r="AT2011">
        <v>7692</v>
      </c>
      <c r="AU2011">
        <v>5014</v>
      </c>
      <c r="AV2011">
        <v>5014</v>
      </c>
      <c r="AW2011">
        <v>5014</v>
      </c>
      <c r="AX2011">
        <v>2</v>
      </c>
      <c r="AY2011">
        <v>5</v>
      </c>
      <c r="AZ2011">
        <v>400</v>
      </c>
      <c r="BA2011">
        <v>401</v>
      </c>
      <c r="BB2011">
        <v>748</v>
      </c>
      <c r="BD2011">
        <v>7692</v>
      </c>
      <c r="BG2011" t="s">
        <v>31</v>
      </c>
      <c r="BJ2011">
        <v>6</v>
      </c>
      <c r="BK2011" t="s">
        <v>31</v>
      </c>
      <c r="BL2011" t="s">
        <v>31</v>
      </c>
      <c r="BM2011" s="2">
        <v>42005</v>
      </c>
    </row>
    <row r="2012" spans="1:65">
      <c r="A2012" t="s">
        <v>5146</v>
      </c>
      <c r="C2012" t="s">
        <v>5017</v>
      </c>
      <c r="D2012">
        <v>6903</v>
      </c>
      <c r="E2012" t="s">
        <v>5017</v>
      </c>
      <c r="F2012" t="s">
        <v>8840</v>
      </c>
      <c r="G2012">
        <v>1</v>
      </c>
      <c r="I2012" t="s">
        <v>8841</v>
      </c>
      <c r="J2012" t="s">
        <v>7144</v>
      </c>
      <c r="M2012">
        <v>19992000</v>
      </c>
      <c r="N2012">
        <v>0.83</v>
      </c>
      <c r="O2012">
        <v>16593.36</v>
      </c>
      <c r="Q2012" t="s">
        <v>5147</v>
      </c>
      <c r="R2012" s="2">
        <v>44927</v>
      </c>
      <c r="S2012">
        <v>5322</v>
      </c>
      <c r="T2012" s="2">
        <v>44562</v>
      </c>
      <c r="U2012" t="s">
        <v>6990</v>
      </c>
      <c r="V2012" t="s">
        <v>6991</v>
      </c>
      <c r="W2012">
        <v>0</v>
      </c>
      <c r="X2012" t="s">
        <v>395</v>
      </c>
      <c r="Y2012">
        <v>204</v>
      </c>
      <c r="Z2012" s="2">
        <v>42005</v>
      </c>
      <c r="AB2012" t="s">
        <v>8842</v>
      </c>
      <c r="AC2012" s="2">
        <v>45640</v>
      </c>
      <c r="AE2012" t="s">
        <v>8841</v>
      </c>
      <c r="AF2012" t="s">
        <v>20</v>
      </c>
      <c r="AG2012" t="s">
        <v>21</v>
      </c>
      <c r="AH2012">
        <v>5015</v>
      </c>
      <c r="AI2012">
        <v>1</v>
      </c>
      <c r="AJ2012">
        <v>5544</v>
      </c>
      <c r="AO2012" t="s">
        <v>8840</v>
      </c>
      <c r="AS2012" t="s">
        <v>26</v>
      </c>
      <c r="AT2012">
        <v>6688</v>
      </c>
      <c r="AU2012">
        <v>5015</v>
      </c>
      <c r="AV2012">
        <v>5015</v>
      </c>
      <c r="AW2012">
        <v>5015</v>
      </c>
      <c r="AX2012">
        <v>1</v>
      </c>
      <c r="AY2012">
        <v>2</v>
      </c>
      <c r="AZ2012">
        <v>400</v>
      </c>
      <c r="BA2012">
        <v>401</v>
      </c>
      <c r="BB2012">
        <v>748</v>
      </c>
      <c r="BD2012">
        <v>6688</v>
      </c>
      <c r="BG2012" t="s">
        <v>31</v>
      </c>
      <c r="BJ2012">
        <v>6</v>
      </c>
      <c r="BK2012" t="s">
        <v>31</v>
      </c>
      <c r="BL2012" t="s">
        <v>31</v>
      </c>
      <c r="BM2012" s="2">
        <v>42005</v>
      </c>
    </row>
    <row r="2013" spans="1:65">
      <c r="A2013" t="s">
        <v>5146</v>
      </c>
      <c r="C2013" t="s">
        <v>5017</v>
      </c>
      <c r="D2013">
        <v>6903</v>
      </c>
      <c r="E2013" t="s">
        <v>5017</v>
      </c>
      <c r="F2013" t="s">
        <v>8840</v>
      </c>
      <c r="G2013">
        <v>1</v>
      </c>
      <c r="I2013" t="s">
        <v>8841</v>
      </c>
      <c r="J2013" t="s">
        <v>7146</v>
      </c>
      <c r="M2013">
        <v>1276200</v>
      </c>
      <c r="N2013">
        <v>0.83</v>
      </c>
      <c r="O2013">
        <v>1059.25</v>
      </c>
      <c r="Q2013" t="s">
        <v>5147</v>
      </c>
      <c r="R2013" s="2">
        <v>44927</v>
      </c>
      <c r="S2013">
        <v>5322</v>
      </c>
      <c r="T2013" s="2">
        <v>44562</v>
      </c>
      <c r="U2013" t="s">
        <v>6990</v>
      </c>
      <c r="V2013" t="s">
        <v>6991</v>
      </c>
      <c r="W2013">
        <v>0</v>
      </c>
      <c r="X2013" t="s">
        <v>395</v>
      </c>
      <c r="Y2013">
        <v>204</v>
      </c>
      <c r="Z2013" s="2">
        <v>42005</v>
      </c>
      <c r="AB2013" t="s">
        <v>8842</v>
      </c>
      <c r="AC2013" s="2">
        <v>45640</v>
      </c>
      <c r="AE2013" t="s">
        <v>8841</v>
      </c>
      <c r="AF2013" t="s">
        <v>20</v>
      </c>
      <c r="AG2013" t="s">
        <v>21</v>
      </c>
      <c r="AH2013">
        <v>5015</v>
      </c>
      <c r="AI2013">
        <v>1</v>
      </c>
      <c r="AJ2013">
        <v>5543</v>
      </c>
      <c r="AO2013" t="s">
        <v>8840</v>
      </c>
      <c r="AS2013" t="s">
        <v>26</v>
      </c>
      <c r="AT2013">
        <v>6688</v>
      </c>
      <c r="AU2013">
        <v>5015</v>
      </c>
      <c r="AV2013">
        <v>5015</v>
      </c>
      <c r="AW2013">
        <v>5015</v>
      </c>
      <c r="AX2013">
        <v>1</v>
      </c>
      <c r="AY2013">
        <v>3</v>
      </c>
      <c r="AZ2013">
        <v>400</v>
      </c>
      <c r="BA2013">
        <v>401</v>
      </c>
      <c r="BB2013">
        <v>748</v>
      </c>
      <c r="BD2013">
        <v>6688</v>
      </c>
      <c r="BG2013" t="s">
        <v>31</v>
      </c>
      <c r="BJ2013">
        <v>6</v>
      </c>
      <c r="BK2013" t="s">
        <v>31</v>
      </c>
      <c r="BL2013" t="s">
        <v>31</v>
      </c>
      <c r="BM2013" s="2">
        <v>42005</v>
      </c>
    </row>
    <row r="2014" spans="1:65">
      <c r="A2014" t="s">
        <v>5150</v>
      </c>
      <c r="C2014" t="s">
        <v>5017</v>
      </c>
      <c r="D2014">
        <v>6903</v>
      </c>
      <c r="E2014" t="s">
        <v>5017</v>
      </c>
      <c r="F2014" t="s">
        <v>8843</v>
      </c>
      <c r="G2014">
        <v>15</v>
      </c>
      <c r="I2014" t="s">
        <v>8844</v>
      </c>
      <c r="J2014" t="s">
        <v>7144</v>
      </c>
      <c r="M2014">
        <v>23758900</v>
      </c>
      <c r="N2014">
        <v>0.83</v>
      </c>
      <c r="O2014">
        <v>19719.89</v>
      </c>
      <c r="Q2014" t="s">
        <v>5151</v>
      </c>
      <c r="R2014" s="2">
        <v>44927</v>
      </c>
      <c r="S2014">
        <v>5322</v>
      </c>
      <c r="T2014" s="2">
        <v>44646</v>
      </c>
      <c r="U2014" t="s">
        <v>6921</v>
      </c>
      <c r="V2014" t="s">
        <v>7036</v>
      </c>
      <c r="W2014">
        <v>0</v>
      </c>
      <c r="X2014" t="s">
        <v>395</v>
      </c>
      <c r="Y2014">
        <v>204</v>
      </c>
      <c r="Z2014" s="2">
        <v>42005</v>
      </c>
      <c r="AB2014" t="s">
        <v>8845</v>
      </c>
      <c r="AC2014" s="2">
        <v>44644</v>
      </c>
      <c r="AE2014" t="s">
        <v>8844</v>
      </c>
      <c r="AF2014" t="s">
        <v>20</v>
      </c>
      <c r="AG2014" t="s">
        <v>21</v>
      </c>
      <c r="AH2014">
        <v>5016</v>
      </c>
      <c r="AI2014">
        <v>1</v>
      </c>
      <c r="AJ2014">
        <v>5544</v>
      </c>
      <c r="AO2014" t="s">
        <v>8843</v>
      </c>
      <c r="AS2014" t="s">
        <v>26</v>
      </c>
      <c r="AT2014">
        <v>6801</v>
      </c>
      <c r="AU2014">
        <v>5016</v>
      </c>
      <c r="AV2014">
        <v>5016</v>
      </c>
      <c r="AW2014">
        <v>5016</v>
      </c>
      <c r="AX2014">
        <v>1</v>
      </c>
      <c r="AY2014">
        <v>2</v>
      </c>
      <c r="AZ2014">
        <v>400</v>
      </c>
      <c r="BA2014">
        <v>401</v>
      </c>
      <c r="BB2014">
        <v>748</v>
      </c>
      <c r="BD2014">
        <v>6801</v>
      </c>
      <c r="BG2014" t="s">
        <v>31</v>
      </c>
      <c r="BJ2014">
        <v>6</v>
      </c>
      <c r="BK2014" t="s">
        <v>31</v>
      </c>
      <c r="BL2014" t="s">
        <v>31</v>
      </c>
      <c r="BM2014" s="2">
        <v>42005</v>
      </c>
    </row>
    <row r="2015" spans="1:65">
      <c r="A2015" t="s">
        <v>5150</v>
      </c>
      <c r="C2015" t="s">
        <v>5017</v>
      </c>
      <c r="D2015">
        <v>6903</v>
      </c>
      <c r="E2015" t="s">
        <v>5017</v>
      </c>
      <c r="F2015" t="s">
        <v>8843</v>
      </c>
      <c r="G2015">
        <v>15</v>
      </c>
      <c r="I2015" t="s">
        <v>8844</v>
      </c>
      <c r="J2015" t="s">
        <v>7146</v>
      </c>
      <c r="M2015">
        <v>1297800</v>
      </c>
      <c r="N2015">
        <v>0.83</v>
      </c>
      <c r="O2015">
        <v>1077.17</v>
      </c>
      <c r="Q2015" t="s">
        <v>5151</v>
      </c>
      <c r="R2015" s="2">
        <v>44927</v>
      </c>
      <c r="S2015">
        <v>5322</v>
      </c>
      <c r="T2015" s="2">
        <v>44646</v>
      </c>
      <c r="U2015" t="s">
        <v>6921</v>
      </c>
      <c r="V2015" t="s">
        <v>7036</v>
      </c>
      <c r="W2015">
        <v>0</v>
      </c>
      <c r="X2015" t="s">
        <v>395</v>
      </c>
      <c r="Y2015">
        <v>204</v>
      </c>
      <c r="Z2015" s="2">
        <v>42005</v>
      </c>
      <c r="AB2015" t="s">
        <v>8845</v>
      </c>
      <c r="AC2015" s="2">
        <v>44644</v>
      </c>
      <c r="AE2015" t="s">
        <v>8844</v>
      </c>
      <c r="AF2015" t="s">
        <v>20</v>
      </c>
      <c r="AG2015" t="s">
        <v>21</v>
      </c>
      <c r="AH2015">
        <v>5016</v>
      </c>
      <c r="AI2015">
        <v>1</v>
      </c>
      <c r="AJ2015">
        <v>5543</v>
      </c>
      <c r="AO2015" t="s">
        <v>8843</v>
      </c>
      <c r="AS2015" t="s">
        <v>26</v>
      </c>
      <c r="AT2015">
        <v>6801</v>
      </c>
      <c r="AU2015">
        <v>5016</v>
      </c>
      <c r="AV2015">
        <v>5016</v>
      </c>
      <c r="AW2015">
        <v>5016</v>
      </c>
      <c r="AX2015">
        <v>2</v>
      </c>
      <c r="AY2015">
        <v>4</v>
      </c>
      <c r="AZ2015">
        <v>400</v>
      </c>
      <c r="BA2015">
        <v>401</v>
      </c>
      <c r="BB2015">
        <v>748</v>
      </c>
      <c r="BD2015">
        <v>6801</v>
      </c>
      <c r="BG2015" t="s">
        <v>31</v>
      </c>
      <c r="BJ2015">
        <v>6</v>
      </c>
      <c r="BK2015" t="s">
        <v>31</v>
      </c>
      <c r="BL2015" t="s">
        <v>31</v>
      </c>
      <c r="BM2015" s="2">
        <v>42005</v>
      </c>
    </row>
    <row r="2016" spans="1:65">
      <c r="A2016" t="s">
        <v>5154</v>
      </c>
      <c r="C2016" t="s">
        <v>5017</v>
      </c>
      <c r="D2016">
        <v>6903</v>
      </c>
      <c r="E2016" t="s">
        <v>5017</v>
      </c>
      <c r="F2016" t="s">
        <v>7490</v>
      </c>
      <c r="G2016">
        <v>7</v>
      </c>
      <c r="H2016" t="s">
        <v>7260</v>
      </c>
      <c r="I2016" t="s">
        <v>7491</v>
      </c>
      <c r="J2016" t="s">
        <v>7144</v>
      </c>
      <c r="M2016">
        <v>16611500</v>
      </c>
      <c r="N2016">
        <v>0.83</v>
      </c>
      <c r="O2016">
        <v>13787.55</v>
      </c>
      <c r="Q2016" t="s">
        <v>1569</v>
      </c>
      <c r="R2016" s="2">
        <v>44927</v>
      </c>
      <c r="S2016">
        <v>5322</v>
      </c>
      <c r="T2016" s="2">
        <v>44562</v>
      </c>
      <c r="U2016" t="s">
        <v>6990</v>
      </c>
      <c r="V2016" t="s">
        <v>6991</v>
      </c>
      <c r="W2016">
        <v>0</v>
      </c>
      <c r="X2016" t="s">
        <v>395</v>
      </c>
      <c r="Y2016">
        <v>204</v>
      </c>
      <c r="Z2016" s="2">
        <v>42005</v>
      </c>
      <c r="AB2016" t="s">
        <v>8846</v>
      </c>
      <c r="AC2016" s="2">
        <v>45640</v>
      </c>
      <c r="AE2016" t="s">
        <v>7491</v>
      </c>
      <c r="AF2016" t="s">
        <v>20</v>
      </c>
      <c r="AG2016" t="s">
        <v>21</v>
      </c>
      <c r="AH2016">
        <v>5017</v>
      </c>
      <c r="AI2016">
        <v>1</v>
      </c>
      <c r="AJ2016">
        <v>5544</v>
      </c>
      <c r="AO2016" t="s">
        <v>7490</v>
      </c>
      <c r="AS2016" t="s">
        <v>26</v>
      </c>
      <c r="AT2016">
        <v>6438</v>
      </c>
      <c r="AU2016">
        <v>5017</v>
      </c>
      <c r="AV2016">
        <v>5017</v>
      </c>
      <c r="AW2016">
        <v>5017</v>
      </c>
      <c r="AX2016">
        <v>1</v>
      </c>
      <c r="AY2016">
        <v>2</v>
      </c>
      <c r="AZ2016">
        <v>400</v>
      </c>
      <c r="BA2016">
        <v>401</v>
      </c>
      <c r="BB2016">
        <v>748</v>
      </c>
      <c r="BD2016">
        <v>6438</v>
      </c>
      <c r="BG2016" t="s">
        <v>31</v>
      </c>
      <c r="BJ2016">
        <v>6</v>
      </c>
      <c r="BK2016" t="s">
        <v>31</v>
      </c>
      <c r="BL2016" t="s">
        <v>31</v>
      </c>
      <c r="BM2016" s="2">
        <v>42005</v>
      </c>
    </row>
    <row r="2017" spans="1:65">
      <c r="A2017" t="s">
        <v>5154</v>
      </c>
      <c r="C2017" t="s">
        <v>5017</v>
      </c>
      <c r="D2017">
        <v>6903</v>
      </c>
      <c r="E2017" t="s">
        <v>5017</v>
      </c>
      <c r="F2017" t="s">
        <v>7490</v>
      </c>
      <c r="G2017">
        <v>7</v>
      </c>
      <c r="I2017" t="s">
        <v>7491</v>
      </c>
      <c r="J2017" t="s">
        <v>7146</v>
      </c>
      <c r="M2017">
        <v>1228600</v>
      </c>
      <c r="N2017">
        <v>0.83</v>
      </c>
      <c r="O2017">
        <v>1019.74</v>
      </c>
      <c r="Q2017" t="s">
        <v>1569</v>
      </c>
      <c r="R2017" s="2">
        <v>44927</v>
      </c>
      <c r="S2017">
        <v>5322</v>
      </c>
      <c r="T2017" s="2">
        <v>44562</v>
      </c>
      <c r="U2017" t="s">
        <v>6990</v>
      </c>
      <c r="V2017" t="s">
        <v>6991</v>
      </c>
      <c r="W2017">
        <v>0</v>
      </c>
      <c r="X2017" t="s">
        <v>395</v>
      </c>
      <c r="Y2017">
        <v>204</v>
      </c>
      <c r="Z2017" s="2">
        <v>42005</v>
      </c>
      <c r="AB2017" t="s">
        <v>8846</v>
      </c>
      <c r="AC2017" s="2">
        <v>45640</v>
      </c>
      <c r="AE2017" t="s">
        <v>7491</v>
      </c>
      <c r="AF2017" t="s">
        <v>20</v>
      </c>
      <c r="AG2017" t="s">
        <v>21</v>
      </c>
      <c r="AH2017">
        <v>5017</v>
      </c>
      <c r="AI2017">
        <v>1</v>
      </c>
      <c r="AJ2017">
        <v>5543</v>
      </c>
      <c r="AO2017" t="s">
        <v>7490</v>
      </c>
      <c r="AS2017" t="s">
        <v>26</v>
      </c>
      <c r="AT2017">
        <v>6438</v>
      </c>
      <c r="AU2017">
        <v>5017</v>
      </c>
      <c r="AV2017">
        <v>5017</v>
      </c>
      <c r="AW2017">
        <v>5017</v>
      </c>
      <c r="AX2017">
        <v>2</v>
      </c>
      <c r="AY2017">
        <v>3</v>
      </c>
      <c r="AZ2017">
        <v>400</v>
      </c>
      <c r="BA2017">
        <v>401</v>
      </c>
      <c r="BB2017">
        <v>748</v>
      </c>
      <c r="BD2017">
        <v>6438</v>
      </c>
      <c r="BG2017" t="s">
        <v>31</v>
      </c>
      <c r="BJ2017">
        <v>6</v>
      </c>
      <c r="BK2017" t="s">
        <v>31</v>
      </c>
      <c r="BL2017" t="s">
        <v>31</v>
      </c>
      <c r="BM2017" s="2">
        <v>42005</v>
      </c>
    </row>
    <row r="2018" spans="1:65">
      <c r="A2018" t="s">
        <v>5156</v>
      </c>
      <c r="C2018" t="s">
        <v>5017</v>
      </c>
      <c r="D2018">
        <v>6903</v>
      </c>
      <c r="E2018" t="s">
        <v>5017</v>
      </c>
      <c r="F2018" t="s">
        <v>7226</v>
      </c>
      <c r="G2018">
        <v>19</v>
      </c>
      <c r="H2018">
        <v>-21</v>
      </c>
      <c r="I2018" t="s">
        <v>7228</v>
      </c>
      <c r="J2018" t="s">
        <v>6925</v>
      </c>
      <c r="M2018">
        <v>14040200</v>
      </c>
      <c r="N2018">
        <v>2.2999999999999998</v>
      </c>
      <c r="O2018">
        <v>32292.46</v>
      </c>
      <c r="Q2018" t="s">
        <v>575</v>
      </c>
      <c r="R2018" s="2">
        <v>44927</v>
      </c>
      <c r="S2018">
        <v>5322</v>
      </c>
      <c r="T2018" s="2">
        <v>44562</v>
      </c>
      <c r="U2018" t="s">
        <v>6990</v>
      </c>
      <c r="V2018" t="s">
        <v>6991</v>
      </c>
      <c r="W2018">
        <v>0</v>
      </c>
      <c r="X2018" t="s">
        <v>5158</v>
      </c>
      <c r="Y2018">
        <v>204</v>
      </c>
      <c r="Z2018" s="2">
        <v>42005</v>
      </c>
      <c r="AB2018" t="s">
        <v>8847</v>
      </c>
      <c r="AE2018" t="s">
        <v>7228</v>
      </c>
      <c r="AF2018" t="s">
        <v>20</v>
      </c>
      <c r="AG2018" t="s">
        <v>21</v>
      </c>
      <c r="AH2018">
        <v>5018</v>
      </c>
      <c r="AI2018">
        <v>1</v>
      </c>
      <c r="AJ2018">
        <v>5539</v>
      </c>
      <c r="AO2018" t="s">
        <v>7226</v>
      </c>
      <c r="AS2018" t="s">
        <v>26</v>
      </c>
      <c r="AT2018">
        <v>5080</v>
      </c>
      <c r="AU2018">
        <v>5018</v>
      </c>
      <c r="AV2018">
        <v>5018</v>
      </c>
      <c r="AW2018">
        <v>5018</v>
      </c>
      <c r="AX2018">
        <v>1</v>
      </c>
      <c r="AY2018">
        <v>1</v>
      </c>
      <c r="AZ2018">
        <v>400</v>
      </c>
      <c r="BA2018">
        <v>401</v>
      </c>
      <c r="BB2018">
        <v>748</v>
      </c>
      <c r="BD2018">
        <v>5080</v>
      </c>
      <c r="BG2018" t="s">
        <v>31</v>
      </c>
      <c r="BJ2018">
        <v>7</v>
      </c>
      <c r="BK2018" t="s">
        <v>31</v>
      </c>
      <c r="BL2018" t="s">
        <v>31</v>
      </c>
      <c r="BM2018" s="2">
        <v>42005</v>
      </c>
    </row>
    <row r="2019" spans="1:65">
      <c r="A2019" t="s">
        <v>5156</v>
      </c>
      <c r="C2019" t="s">
        <v>5017</v>
      </c>
      <c r="D2019">
        <v>6903</v>
      </c>
      <c r="E2019" t="s">
        <v>5017</v>
      </c>
      <c r="F2019" t="s">
        <v>7226</v>
      </c>
      <c r="G2019">
        <v>19</v>
      </c>
      <c r="H2019">
        <v>-21</v>
      </c>
      <c r="I2019" t="s">
        <v>7228</v>
      </c>
      <c r="J2019" t="s">
        <v>6926</v>
      </c>
      <c r="M2019">
        <v>969500</v>
      </c>
      <c r="N2019">
        <v>2.2999999999999998</v>
      </c>
      <c r="O2019">
        <v>2229.85</v>
      </c>
      <c r="Q2019" t="s">
        <v>575</v>
      </c>
      <c r="R2019" s="2">
        <v>44927</v>
      </c>
      <c r="S2019">
        <v>5322</v>
      </c>
      <c r="T2019" s="2">
        <v>44562</v>
      </c>
      <c r="U2019" t="s">
        <v>6990</v>
      </c>
      <c r="V2019" t="s">
        <v>6991</v>
      </c>
      <c r="W2019">
        <v>0</v>
      </c>
      <c r="X2019" t="s">
        <v>5158</v>
      </c>
      <c r="Y2019">
        <v>204</v>
      </c>
      <c r="Z2019" s="2">
        <v>42005</v>
      </c>
      <c r="AB2019" t="s">
        <v>8847</v>
      </c>
      <c r="AE2019" t="s">
        <v>7228</v>
      </c>
      <c r="AF2019" t="s">
        <v>20</v>
      </c>
      <c r="AG2019" t="s">
        <v>21</v>
      </c>
      <c r="AH2019">
        <v>5018</v>
      </c>
      <c r="AI2019">
        <v>1</v>
      </c>
      <c r="AJ2019">
        <v>5542</v>
      </c>
      <c r="AO2019" t="s">
        <v>7226</v>
      </c>
      <c r="AS2019" t="s">
        <v>26</v>
      </c>
      <c r="AT2019">
        <v>5080</v>
      </c>
      <c r="AU2019">
        <v>5018</v>
      </c>
      <c r="AV2019">
        <v>5018</v>
      </c>
      <c r="AW2019">
        <v>5018</v>
      </c>
      <c r="AX2019">
        <v>2</v>
      </c>
      <c r="AY2019">
        <v>3</v>
      </c>
      <c r="AZ2019">
        <v>400</v>
      </c>
      <c r="BA2019">
        <v>401</v>
      </c>
      <c r="BB2019">
        <v>748</v>
      </c>
      <c r="BD2019">
        <v>5080</v>
      </c>
      <c r="BG2019" t="s">
        <v>31</v>
      </c>
      <c r="BJ2019">
        <v>7</v>
      </c>
      <c r="BK2019" t="s">
        <v>31</v>
      </c>
      <c r="BL2019" t="s">
        <v>31</v>
      </c>
      <c r="BM2019" s="2">
        <v>42005</v>
      </c>
    </row>
    <row r="2020" spans="1:65">
      <c r="A2020" t="s">
        <v>5159</v>
      </c>
      <c r="C2020" t="s">
        <v>5017</v>
      </c>
      <c r="D2020">
        <v>6903</v>
      </c>
      <c r="E2020" t="s">
        <v>5017</v>
      </c>
      <c r="F2020" t="s">
        <v>8848</v>
      </c>
      <c r="G2020">
        <v>53</v>
      </c>
      <c r="I2020" t="s">
        <v>8849</v>
      </c>
      <c r="J2020" t="s">
        <v>7144</v>
      </c>
      <c r="M2020">
        <v>26619000</v>
      </c>
      <c r="N2020">
        <v>0.83</v>
      </c>
      <c r="O2020">
        <v>22093.77</v>
      </c>
      <c r="Q2020" t="s">
        <v>5160</v>
      </c>
      <c r="R2020" s="2">
        <v>44927</v>
      </c>
      <c r="S2020">
        <v>5322</v>
      </c>
      <c r="T2020" s="2">
        <v>44562</v>
      </c>
      <c r="U2020" t="s">
        <v>6990</v>
      </c>
      <c r="V2020" t="s">
        <v>6991</v>
      </c>
      <c r="W2020">
        <v>0</v>
      </c>
      <c r="X2020" t="s">
        <v>395</v>
      </c>
      <c r="Y2020">
        <v>204</v>
      </c>
      <c r="Z2020" s="2">
        <v>42005</v>
      </c>
      <c r="AB2020" t="s">
        <v>8850</v>
      </c>
      <c r="AC2020" s="2">
        <v>45078</v>
      </c>
      <c r="AE2020" t="s">
        <v>8849</v>
      </c>
      <c r="AF2020" t="s">
        <v>20</v>
      </c>
      <c r="AG2020" t="s">
        <v>21</v>
      </c>
      <c r="AH2020">
        <v>5019</v>
      </c>
      <c r="AI2020">
        <v>1</v>
      </c>
      <c r="AJ2020">
        <v>5544</v>
      </c>
      <c r="AO2020" t="s">
        <v>8848</v>
      </c>
      <c r="AS2020" t="s">
        <v>26</v>
      </c>
      <c r="AT2020">
        <v>9196</v>
      </c>
      <c r="AU2020">
        <v>5019</v>
      </c>
      <c r="AV2020">
        <v>5019</v>
      </c>
      <c r="AW2020">
        <v>5019</v>
      </c>
      <c r="AX2020">
        <v>1</v>
      </c>
      <c r="AY2020">
        <v>4</v>
      </c>
      <c r="AZ2020">
        <v>400</v>
      </c>
      <c r="BA2020">
        <v>401</v>
      </c>
      <c r="BB2020">
        <v>748</v>
      </c>
      <c r="BD2020">
        <v>9196</v>
      </c>
      <c r="BG2020" t="s">
        <v>31</v>
      </c>
      <c r="BJ2020">
        <v>6</v>
      </c>
      <c r="BK2020" t="s">
        <v>31</v>
      </c>
      <c r="BL2020" t="s">
        <v>31</v>
      </c>
      <c r="BM2020" s="2">
        <v>42005</v>
      </c>
    </row>
    <row r="2021" spans="1:65">
      <c r="A2021" t="s">
        <v>5159</v>
      </c>
      <c r="C2021" t="s">
        <v>5017</v>
      </c>
      <c r="D2021">
        <v>6903</v>
      </c>
      <c r="E2021" t="s">
        <v>5017</v>
      </c>
      <c r="F2021" t="s">
        <v>8848</v>
      </c>
      <c r="G2021">
        <v>53</v>
      </c>
      <c r="I2021" t="s">
        <v>8849</v>
      </c>
      <c r="J2021" t="s">
        <v>7146</v>
      </c>
      <c r="M2021">
        <v>1754800</v>
      </c>
      <c r="N2021">
        <v>0.83</v>
      </c>
      <c r="O2021">
        <v>1456.48</v>
      </c>
      <c r="Q2021" t="s">
        <v>5160</v>
      </c>
      <c r="R2021" s="2">
        <v>44927</v>
      </c>
      <c r="S2021">
        <v>5322</v>
      </c>
      <c r="T2021" s="2">
        <v>44562</v>
      </c>
      <c r="U2021" t="s">
        <v>6990</v>
      </c>
      <c r="V2021" t="s">
        <v>6991</v>
      </c>
      <c r="W2021">
        <v>0</v>
      </c>
      <c r="X2021" t="s">
        <v>395</v>
      </c>
      <c r="Y2021">
        <v>204</v>
      </c>
      <c r="Z2021" s="2">
        <v>42005</v>
      </c>
      <c r="AB2021" t="s">
        <v>8850</v>
      </c>
      <c r="AC2021" s="2">
        <v>45078</v>
      </c>
      <c r="AE2021" t="s">
        <v>8849</v>
      </c>
      <c r="AF2021" t="s">
        <v>20</v>
      </c>
      <c r="AG2021" t="s">
        <v>21</v>
      </c>
      <c r="AH2021">
        <v>5019</v>
      </c>
      <c r="AI2021">
        <v>1</v>
      </c>
      <c r="AJ2021">
        <v>5543</v>
      </c>
      <c r="AO2021" t="s">
        <v>8848</v>
      </c>
      <c r="AS2021" t="s">
        <v>26</v>
      </c>
      <c r="AT2021">
        <v>9196</v>
      </c>
      <c r="AU2021">
        <v>5019</v>
      </c>
      <c r="AV2021">
        <v>5019</v>
      </c>
      <c r="AW2021">
        <v>5019</v>
      </c>
      <c r="AX2021">
        <v>2</v>
      </c>
      <c r="AY2021">
        <v>6</v>
      </c>
      <c r="AZ2021">
        <v>400</v>
      </c>
      <c r="BA2021">
        <v>401</v>
      </c>
      <c r="BB2021">
        <v>748</v>
      </c>
      <c r="BD2021">
        <v>9196</v>
      </c>
      <c r="BG2021" t="s">
        <v>31</v>
      </c>
      <c r="BJ2021">
        <v>6</v>
      </c>
      <c r="BK2021" t="s">
        <v>31</v>
      </c>
      <c r="BL2021" t="s">
        <v>31</v>
      </c>
      <c r="BM2021" s="2">
        <v>42005</v>
      </c>
    </row>
    <row r="2022" spans="1:65">
      <c r="A2022" t="s">
        <v>5163</v>
      </c>
      <c r="C2022" t="s">
        <v>5017</v>
      </c>
      <c r="D2022">
        <v>6903</v>
      </c>
      <c r="E2022" t="s">
        <v>5017</v>
      </c>
      <c r="F2022" t="s">
        <v>8851</v>
      </c>
      <c r="G2022">
        <v>5</v>
      </c>
      <c r="I2022" t="s">
        <v>8852</v>
      </c>
      <c r="J2022" t="s">
        <v>7144</v>
      </c>
      <c r="M2022">
        <v>40136300</v>
      </c>
      <c r="N2022">
        <v>0.83</v>
      </c>
      <c r="O2022">
        <v>33313.129999999997</v>
      </c>
      <c r="Q2022" t="s">
        <v>5164</v>
      </c>
      <c r="R2022" s="2">
        <v>44927</v>
      </c>
      <c r="S2022">
        <v>5322</v>
      </c>
      <c r="T2022" s="2">
        <v>44562</v>
      </c>
      <c r="U2022" t="s">
        <v>6921</v>
      </c>
      <c r="V2022" t="s">
        <v>7036</v>
      </c>
      <c r="W2022">
        <v>0</v>
      </c>
      <c r="X2022" t="s">
        <v>395</v>
      </c>
      <c r="Y2022">
        <v>204</v>
      </c>
      <c r="Z2022" s="2">
        <v>42005</v>
      </c>
      <c r="AB2022" t="s">
        <v>8853</v>
      </c>
      <c r="AC2022" s="2">
        <v>45643</v>
      </c>
      <c r="AE2022" t="s">
        <v>8852</v>
      </c>
      <c r="AF2022" t="s">
        <v>20</v>
      </c>
      <c r="AG2022" t="s">
        <v>21</v>
      </c>
      <c r="AH2022">
        <v>5021</v>
      </c>
      <c r="AI2022">
        <v>1</v>
      </c>
      <c r="AJ2022">
        <v>5544</v>
      </c>
      <c r="AO2022" t="s">
        <v>8851</v>
      </c>
      <c r="AS2022" t="s">
        <v>26</v>
      </c>
      <c r="AT2022">
        <v>16778</v>
      </c>
      <c r="AU2022">
        <v>5021</v>
      </c>
      <c r="AV2022">
        <v>5021</v>
      </c>
      <c r="AW2022">
        <v>5021</v>
      </c>
      <c r="AX2022">
        <v>1</v>
      </c>
      <c r="AY2022">
        <v>2</v>
      </c>
      <c r="AZ2022">
        <v>400</v>
      </c>
      <c r="BA2022">
        <v>401</v>
      </c>
      <c r="BB2022">
        <v>748</v>
      </c>
      <c r="BD2022">
        <v>16778</v>
      </c>
      <c r="BG2022" t="s">
        <v>32</v>
      </c>
      <c r="BH2022" t="s">
        <v>15</v>
      </c>
      <c r="BJ2022">
        <v>6</v>
      </c>
      <c r="BK2022" t="s">
        <v>31</v>
      </c>
      <c r="BL2022" t="s">
        <v>31</v>
      </c>
      <c r="BM2022" s="2">
        <v>42005</v>
      </c>
    </row>
    <row r="2023" spans="1:65">
      <c r="A2023" t="s">
        <v>5163</v>
      </c>
      <c r="C2023" t="s">
        <v>5017</v>
      </c>
      <c r="D2023">
        <v>6903</v>
      </c>
      <c r="E2023" t="s">
        <v>5017</v>
      </c>
      <c r="F2023" t="s">
        <v>8851</v>
      </c>
      <c r="G2023">
        <v>5</v>
      </c>
      <c r="I2023" t="s">
        <v>8852</v>
      </c>
      <c r="J2023" t="s">
        <v>7144</v>
      </c>
      <c r="M2023">
        <v>3201400</v>
      </c>
      <c r="N2023">
        <v>0.83</v>
      </c>
      <c r="O2023">
        <v>2657.16</v>
      </c>
      <c r="Q2023" t="s">
        <v>5164</v>
      </c>
      <c r="R2023" s="2">
        <v>44927</v>
      </c>
      <c r="S2023">
        <v>5322</v>
      </c>
      <c r="T2023" s="2">
        <v>44562</v>
      </c>
      <c r="U2023" t="s">
        <v>6921</v>
      </c>
      <c r="V2023" t="s">
        <v>7036</v>
      </c>
      <c r="W2023">
        <v>0</v>
      </c>
      <c r="X2023" t="s">
        <v>395</v>
      </c>
      <c r="Y2023">
        <v>204</v>
      </c>
      <c r="Z2023" s="2">
        <v>42005</v>
      </c>
      <c r="AB2023" t="s">
        <v>8853</v>
      </c>
      <c r="AC2023" s="2">
        <v>45643</v>
      </c>
      <c r="AE2023" t="s">
        <v>8852</v>
      </c>
      <c r="AF2023" t="s">
        <v>20</v>
      </c>
      <c r="AG2023" t="s">
        <v>21</v>
      </c>
      <c r="AH2023">
        <v>5021</v>
      </c>
      <c r="AI2023">
        <v>1</v>
      </c>
      <c r="AJ2023">
        <v>5544</v>
      </c>
      <c r="AO2023" t="s">
        <v>8851</v>
      </c>
      <c r="AS2023" t="s">
        <v>26</v>
      </c>
      <c r="AT2023">
        <v>16778</v>
      </c>
      <c r="AU2023">
        <v>5021</v>
      </c>
      <c r="AV2023">
        <v>5021</v>
      </c>
      <c r="AW2023">
        <v>5021</v>
      </c>
      <c r="AX2023">
        <v>2</v>
      </c>
      <c r="AY2023">
        <v>3</v>
      </c>
      <c r="AZ2023">
        <v>400</v>
      </c>
      <c r="BA2023">
        <v>401</v>
      </c>
      <c r="BB2023">
        <v>748</v>
      </c>
      <c r="BD2023">
        <v>16778</v>
      </c>
      <c r="BG2023" t="s">
        <v>32</v>
      </c>
      <c r="BH2023" t="s">
        <v>15</v>
      </c>
      <c r="BJ2023">
        <v>6</v>
      </c>
      <c r="BK2023" t="s">
        <v>31</v>
      </c>
      <c r="BL2023" t="s">
        <v>31</v>
      </c>
      <c r="BM2023" s="2">
        <v>42005</v>
      </c>
    </row>
    <row r="2024" spans="1:65">
      <c r="A2024" t="s">
        <v>5163</v>
      </c>
      <c r="C2024" t="s">
        <v>5017</v>
      </c>
      <c r="D2024">
        <v>6903</v>
      </c>
      <c r="E2024" t="s">
        <v>5017</v>
      </c>
      <c r="F2024" t="s">
        <v>8851</v>
      </c>
      <c r="G2024">
        <v>5</v>
      </c>
      <c r="I2024" t="s">
        <v>8852</v>
      </c>
      <c r="J2024" t="s">
        <v>7146</v>
      </c>
      <c r="M2024">
        <v>2964300</v>
      </c>
      <c r="N2024">
        <v>0.83</v>
      </c>
      <c r="O2024">
        <v>2460.37</v>
      </c>
      <c r="Q2024" t="s">
        <v>5164</v>
      </c>
      <c r="R2024" s="2">
        <v>44927</v>
      </c>
      <c r="S2024">
        <v>5322</v>
      </c>
      <c r="T2024" s="2">
        <v>44562</v>
      </c>
      <c r="U2024" t="s">
        <v>6921</v>
      </c>
      <c r="V2024" t="s">
        <v>7036</v>
      </c>
      <c r="W2024">
        <v>0</v>
      </c>
      <c r="X2024" t="s">
        <v>395</v>
      </c>
      <c r="Y2024">
        <v>204</v>
      </c>
      <c r="Z2024" s="2">
        <v>42005</v>
      </c>
      <c r="AB2024" t="s">
        <v>8853</v>
      </c>
      <c r="AC2024" s="2">
        <v>45643</v>
      </c>
      <c r="AE2024" t="s">
        <v>8852</v>
      </c>
      <c r="AF2024" t="s">
        <v>20</v>
      </c>
      <c r="AG2024" t="s">
        <v>21</v>
      </c>
      <c r="AH2024">
        <v>5021</v>
      </c>
      <c r="AI2024">
        <v>1</v>
      </c>
      <c r="AJ2024">
        <v>5543</v>
      </c>
      <c r="AO2024" t="s">
        <v>8851</v>
      </c>
      <c r="AS2024" t="s">
        <v>26</v>
      </c>
      <c r="AT2024">
        <v>16778</v>
      </c>
      <c r="AU2024">
        <v>5021</v>
      </c>
      <c r="AV2024">
        <v>5021</v>
      </c>
      <c r="AW2024">
        <v>5021</v>
      </c>
      <c r="AX2024">
        <v>3</v>
      </c>
      <c r="AY2024">
        <v>4</v>
      </c>
      <c r="AZ2024">
        <v>400</v>
      </c>
      <c r="BA2024">
        <v>401</v>
      </c>
      <c r="BB2024">
        <v>748</v>
      </c>
      <c r="BD2024">
        <v>16778</v>
      </c>
      <c r="BG2024" t="s">
        <v>31</v>
      </c>
      <c r="BJ2024">
        <v>6</v>
      </c>
      <c r="BK2024" t="s">
        <v>31</v>
      </c>
      <c r="BL2024" t="s">
        <v>31</v>
      </c>
      <c r="BM2024" s="2">
        <v>42005</v>
      </c>
    </row>
    <row r="2025" spans="1:65">
      <c r="A2025" t="s">
        <v>5167</v>
      </c>
      <c r="C2025" t="s">
        <v>5017</v>
      </c>
      <c r="D2025">
        <v>6903</v>
      </c>
      <c r="E2025" t="s">
        <v>5017</v>
      </c>
      <c r="F2025" t="s">
        <v>8854</v>
      </c>
      <c r="G2025">
        <v>3</v>
      </c>
      <c r="I2025" t="s">
        <v>8855</v>
      </c>
      <c r="J2025" t="s">
        <v>7144</v>
      </c>
      <c r="M2025">
        <v>27501900</v>
      </c>
      <c r="N2025">
        <v>0.83</v>
      </c>
      <c r="O2025">
        <v>22826.58</v>
      </c>
      <c r="Q2025" t="s">
        <v>5168</v>
      </c>
      <c r="R2025" s="2">
        <v>44927</v>
      </c>
      <c r="S2025">
        <v>5322</v>
      </c>
      <c r="T2025" s="2">
        <v>44562</v>
      </c>
      <c r="U2025" t="s">
        <v>6990</v>
      </c>
      <c r="V2025" t="s">
        <v>6991</v>
      </c>
      <c r="W2025">
        <v>0</v>
      </c>
      <c r="X2025" t="s">
        <v>395</v>
      </c>
      <c r="Y2025">
        <v>204</v>
      </c>
      <c r="Z2025" s="2">
        <v>42005</v>
      </c>
      <c r="AB2025" t="s">
        <v>8856</v>
      </c>
      <c r="AE2025" t="s">
        <v>8855</v>
      </c>
      <c r="AF2025" t="s">
        <v>20</v>
      </c>
      <c r="AG2025" t="s">
        <v>21</v>
      </c>
      <c r="AH2025">
        <v>5022</v>
      </c>
      <c r="AI2025">
        <v>1</v>
      </c>
      <c r="AJ2025">
        <v>5544</v>
      </c>
      <c r="AO2025" t="s">
        <v>8854</v>
      </c>
      <c r="AS2025" t="s">
        <v>26</v>
      </c>
      <c r="AT2025">
        <v>11382</v>
      </c>
      <c r="AU2025">
        <v>5022</v>
      </c>
      <c r="AV2025">
        <v>5022</v>
      </c>
      <c r="AW2025">
        <v>5022</v>
      </c>
      <c r="AX2025">
        <v>1</v>
      </c>
      <c r="AY2025">
        <v>2</v>
      </c>
      <c r="AZ2025">
        <v>400</v>
      </c>
      <c r="BA2025">
        <v>401</v>
      </c>
      <c r="BB2025">
        <v>748</v>
      </c>
      <c r="BD2025">
        <v>11382</v>
      </c>
      <c r="BG2025" t="s">
        <v>31</v>
      </c>
      <c r="BJ2025">
        <v>6</v>
      </c>
      <c r="BK2025" t="s">
        <v>31</v>
      </c>
      <c r="BL2025" t="s">
        <v>31</v>
      </c>
      <c r="BM2025" s="2">
        <v>42005</v>
      </c>
    </row>
    <row r="2026" spans="1:65">
      <c r="A2026" t="s">
        <v>5167</v>
      </c>
      <c r="C2026" t="s">
        <v>5017</v>
      </c>
      <c r="D2026">
        <v>6903</v>
      </c>
      <c r="E2026" t="s">
        <v>5017</v>
      </c>
      <c r="F2026" t="s">
        <v>8854</v>
      </c>
      <c r="G2026">
        <v>3</v>
      </c>
      <c r="I2026" t="s">
        <v>8855</v>
      </c>
      <c r="J2026" t="s">
        <v>7146</v>
      </c>
      <c r="M2026">
        <v>2171700</v>
      </c>
      <c r="N2026">
        <v>0.83</v>
      </c>
      <c r="O2026">
        <v>1802.51</v>
      </c>
      <c r="Q2026" t="s">
        <v>5168</v>
      </c>
      <c r="R2026" s="2">
        <v>44927</v>
      </c>
      <c r="S2026">
        <v>5322</v>
      </c>
      <c r="T2026" s="2">
        <v>44562</v>
      </c>
      <c r="U2026" t="s">
        <v>6990</v>
      </c>
      <c r="V2026" t="s">
        <v>6991</v>
      </c>
      <c r="W2026">
        <v>0</v>
      </c>
      <c r="X2026" t="s">
        <v>395</v>
      </c>
      <c r="Y2026">
        <v>204</v>
      </c>
      <c r="Z2026" s="2">
        <v>42005</v>
      </c>
      <c r="AB2026" t="s">
        <v>8856</v>
      </c>
      <c r="AE2026" t="s">
        <v>8855</v>
      </c>
      <c r="AF2026" t="s">
        <v>20</v>
      </c>
      <c r="AG2026" t="s">
        <v>21</v>
      </c>
      <c r="AH2026">
        <v>5022</v>
      </c>
      <c r="AI2026">
        <v>1</v>
      </c>
      <c r="AJ2026">
        <v>5543</v>
      </c>
      <c r="AO2026" t="s">
        <v>8854</v>
      </c>
      <c r="AS2026" t="s">
        <v>26</v>
      </c>
      <c r="AT2026">
        <v>11382</v>
      </c>
      <c r="AU2026">
        <v>5022</v>
      </c>
      <c r="AV2026">
        <v>5022</v>
      </c>
      <c r="AW2026">
        <v>5022</v>
      </c>
      <c r="AX2026">
        <v>2</v>
      </c>
      <c r="AY2026">
        <v>3</v>
      </c>
      <c r="AZ2026">
        <v>400</v>
      </c>
      <c r="BA2026">
        <v>401</v>
      </c>
      <c r="BB2026">
        <v>748</v>
      </c>
      <c r="BD2026">
        <v>11382</v>
      </c>
      <c r="BG2026" t="s">
        <v>31</v>
      </c>
      <c r="BJ2026">
        <v>6</v>
      </c>
      <c r="BK2026" t="s">
        <v>31</v>
      </c>
      <c r="BL2026" t="s">
        <v>31</v>
      </c>
      <c r="BM2026" s="2">
        <v>42005</v>
      </c>
    </row>
    <row r="2027" spans="1:65">
      <c r="A2027" t="s">
        <v>5171</v>
      </c>
      <c r="C2027" t="s">
        <v>5017</v>
      </c>
      <c r="D2027">
        <v>6903</v>
      </c>
      <c r="E2027" t="s">
        <v>5017</v>
      </c>
      <c r="F2027" t="s">
        <v>7235</v>
      </c>
      <c r="G2027">
        <v>438</v>
      </c>
      <c r="I2027" t="s">
        <v>7236</v>
      </c>
      <c r="J2027" t="s">
        <v>7144</v>
      </c>
      <c r="M2027">
        <v>6900200</v>
      </c>
      <c r="N2027">
        <v>0.83</v>
      </c>
      <c r="O2027">
        <v>5727.17</v>
      </c>
      <c r="Q2027" t="s">
        <v>5172</v>
      </c>
      <c r="R2027" s="2">
        <v>44927</v>
      </c>
      <c r="S2027">
        <v>5322</v>
      </c>
      <c r="T2027" s="2">
        <v>44562</v>
      </c>
      <c r="U2027" t="s">
        <v>6990</v>
      </c>
      <c r="V2027" t="s">
        <v>6991</v>
      </c>
      <c r="W2027">
        <v>0</v>
      </c>
      <c r="X2027" t="s">
        <v>395</v>
      </c>
      <c r="Y2027">
        <v>204</v>
      </c>
      <c r="Z2027" s="2">
        <v>42005</v>
      </c>
      <c r="AB2027" t="s">
        <v>8857</v>
      </c>
      <c r="AE2027" t="s">
        <v>7236</v>
      </c>
      <c r="AF2027" t="s">
        <v>20</v>
      </c>
      <c r="AG2027" t="s">
        <v>21</v>
      </c>
      <c r="AH2027">
        <v>5023</v>
      </c>
      <c r="AI2027">
        <v>1</v>
      </c>
      <c r="AJ2027">
        <v>5544</v>
      </c>
      <c r="AO2027" t="s">
        <v>7235</v>
      </c>
      <c r="AS2027" t="s">
        <v>26</v>
      </c>
      <c r="AT2027">
        <v>2583</v>
      </c>
      <c r="AU2027">
        <v>5023</v>
      </c>
      <c r="AV2027">
        <v>5023</v>
      </c>
      <c r="AW2027">
        <v>5023</v>
      </c>
      <c r="AX2027">
        <v>1</v>
      </c>
      <c r="AY2027">
        <v>2</v>
      </c>
      <c r="AZ2027">
        <v>400</v>
      </c>
      <c r="BA2027">
        <v>401</v>
      </c>
      <c r="BB2027">
        <v>748</v>
      </c>
      <c r="BD2027">
        <v>2583</v>
      </c>
      <c r="BG2027" t="s">
        <v>31</v>
      </c>
      <c r="BJ2027">
        <v>6</v>
      </c>
      <c r="BK2027" t="s">
        <v>31</v>
      </c>
      <c r="BL2027" t="s">
        <v>31</v>
      </c>
      <c r="BM2027" s="2">
        <v>42005</v>
      </c>
    </row>
    <row r="2028" spans="1:65">
      <c r="A2028" t="s">
        <v>5171</v>
      </c>
      <c r="C2028" t="s">
        <v>5017</v>
      </c>
      <c r="D2028">
        <v>6903</v>
      </c>
      <c r="E2028" t="s">
        <v>5017</v>
      </c>
      <c r="F2028" t="s">
        <v>7235</v>
      </c>
      <c r="G2028">
        <v>438</v>
      </c>
      <c r="I2028" t="s">
        <v>7236</v>
      </c>
      <c r="J2028" t="s">
        <v>7146</v>
      </c>
      <c r="M2028">
        <v>797600</v>
      </c>
      <c r="N2028">
        <v>0.83</v>
      </c>
      <c r="O2028">
        <v>662.01</v>
      </c>
      <c r="Q2028" t="s">
        <v>5172</v>
      </c>
      <c r="R2028" s="2">
        <v>44927</v>
      </c>
      <c r="S2028">
        <v>5322</v>
      </c>
      <c r="T2028" s="2">
        <v>44562</v>
      </c>
      <c r="U2028" t="s">
        <v>6990</v>
      </c>
      <c r="V2028" t="s">
        <v>6991</v>
      </c>
      <c r="W2028">
        <v>0</v>
      </c>
      <c r="X2028" t="s">
        <v>395</v>
      </c>
      <c r="Y2028">
        <v>204</v>
      </c>
      <c r="Z2028" s="2">
        <v>42005</v>
      </c>
      <c r="AB2028" t="s">
        <v>8857</v>
      </c>
      <c r="AE2028" t="s">
        <v>7236</v>
      </c>
      <c r="AF2028" t="s">
        <v>20</v>
      </c>
      <c r="AG2028" t="s">
        <v>21</v>
      </c>
      <c r="AH2028">
        <v>5023</v>
      </c>
      <c r="AI2028">
        <v>1</v>
      </c>
      <c r="AJ2028">
        <v>5543</v>
      </c>
      <c r="AO2028" t="s">
        <v>7235</v>
      </c>
      <c r="AS2028" t="s">
        <v>26</v>
      </c>
      <c r="AT2028">
        <v>2583</v>
      </c>
      <c r="AU2028">
        <v>5023</v>
      </c>
      <c r="AV2028">
        <v>5023</v>
      </c>
      <c r="AW2028">
        <v>5023</v>
      </c>
      <c r="AX2028">
        <v>1</v>
      </c>
      <c r="AY2028">
        <v>3</v>
      </c>
      <c r="AZ2028">
        <v>400</v>
      </c>
      <c r="BA2028">
        <v>401</v>
      </c>
      <c r="BB2028">
        <v>748</v>
      </c>
      <c r="BD2028">
        <v>2583</v>
      </c>
      <c r="BG2028" t="s">
        <v>31</v>
      </c>
      <c r="BJ2028">
        <v>6</v>
      </c>
      <c r="BK2028" t="s">
        <v>31</v>
      </c>
      <c r="BL2028" t="s">
        <v>31</v>
      </c>
      <c r="BM2028" s="2">
        <v>42005</v>
      </c>
    </row>
    <row r="2029" spans="1:65">
      <c r="A2029" t="s">
        <v>5174</v>
      </c>
      <c r="C2029" t="s">
        <v>5017</v>
      </c>
      <c r="D2029">
        <v>6903</v>
      </c>
      <c r="E2029" t="s">
        <v>5017</v>
      </c>
      <c r="F2029" t="s">
        <v>7196</v>
      </c>
      <c r="G2029">
        <v>1</v>
      </c>
      <c r="I2029" t="s">
        <v>7197</v>
      </c>
      <c r="J2029" t="s">
        <v>7144</v>
      </c>
      <c r="M2029">
        <v>25155800</v>
      </c>
      <c r="N2029">
        <v>0.83</v>
      </c>
      <c r="O2029">
        <v>20879.310000000001</v>
      </c>
      <c r="Q2029" t="s">
        <v>526</v>
      </c>
      <c r="R2029" s="2">
        <v>44927</v>
      </c>
      <c r="S2029">
        <v>5322</v>
      </c>
      <c r="T2029" s="2">
        <v>44562</v>
      </c>
      <c r="U2029" t="s">
        <v>6990</v>
      </c>
      <c r="V2029" t="s">
        <v>6991</v>
      </c>
      <c r="W2029">
        <v>0</v>
      </c>
      <c r="X2029" t="s">
        <v>395</v>
      </c>
      <c r="Y2029">
        <v>204</v>
      </c>
      <c r="Z2029" s="2">
        <v>42005</v>
      </c>
      <c r="AB2029" t="s">
        <v>8858</v>
      </c>
      <c r="AC2029" s="2">
        <v>45643</v>
      </c>
      <c r="AE2029" t="s">
        <v>7197</v>
      </c>
      <c r="AF2029" t="s">
        <v>20</v>
      </c>
      <c r="AG2029" t="s">
        <v>21</v>
      </c>
      <c r="AH2029">
        <v>5024</v>
      </c>
      <c r="AI2029">
        <v>1</v>
      </c>
      <c r="AJ2029">
        <v>5544</v>
      </c>
      <c r="AO2029" t="s">
        <v>7196</v>
      </c>
      <c r="AS2029" t="s">
        <v>26</v>
      </c>
      <c r="AT2029">
        <v>10380</v>
      </c>
      <c r="AU2029">
        <v>5024</v>
      </c>
      <c r="AV2029">
        <v>5024</v>
      </c>
      <c r="AW2029">
        <v>5024</v>
      </c>
      <c r="AX2029">
        <v>1</v>
      </c>
      <c r="AY2029">
        <v>3</v>
      </c>
      <c r="AZ2029">
        <v>400</v>
      </c>
      <c r="BA2029">
        <v>401</v>
      </c>
      <c r="BB2029">
        <v>748</v>
      </c>
      <c r="BD2029">
        <v>10380</v>
      </c>
      <c r="BG2029" t="s">
        <v>31</v>
      </c>
      <c r="BJ2029">
        <v>6</v>
      </c>
      <c r="BK2029" t="s">
        <v>31</v>
      </c>
      <c r="BL2029" t="s">
        <v>31</v>
      </c>
      <c r="BM2029" s="2">
        <v>42005</v>
      </c>
    </row>
    <row r="2030" spans="1:65">
      <c r="A2030" t="s">
        <v>5174</v>
      </c>
      <c r="C2030" t="s">
        <v>5017</v>
      </c>
      <c r="D2030">
        <v>6903</v>
      </c>
      <c r="E2030" t="s">
        <v>5017</v>
      </c>
      <c r="F2030" t="s">
        <v>7196</v>
      </c>
      <c r="G2030">
        <v>1</v>
      </c>
      <c r="I2030" t="s">
        <v>7197</v>
      </c>
      <c r="J2030" t="s">
        <v>7144</v>
      </c>
      <c r="M2030">
        <v>1980600</v>
      </c>
      <c r="N2030">
        <v>0.83</v>
      </c>
      <c r="O2030">
        <v>1643.9</v>
      </c>
      <c r="Q2030" t="s">
        <v>526</v>
      </c>
      <c r="R2030" s="2">
        <v>44927</v>
      </c>
      <c r="S2030">
        <v>5322</v>
      </c>
      <c r="T2030" s="2">
        <v>44562</v>
      </c>
      <c r="U2030" t="s">
        <v>6990</v>
      </c>
      <c r="V2030" t="s">
        <v>6991</v>
      </c>
      <c r="W2030">
        <v>0</v>
      </c>
      <c r="X2030" t="s">
        <v>395</v>
      </c>
      <c r="Y2030">
        <v>204</v>
      </c>
      <c r="Z2030" s="2">
        <v>42005</v>
      </c>
      <c r="AB2030" t="s">
        <v>8858</v>
      </c>
      <c r="AC2030" s="2">
        <v>45643</v>
      </c>
      <c r="AE2030" t="s">
        <v>7197</v>
      </c>
      <c r="AF2030" t="s">
        <v>20</v>
      </c>
      <c r="AG2030" t="s">
        <v>21</v>
      </c>
      <c r="AH2030">
        <v>5024</v>
      </c>
      <c r="AI2030">
        <v>1</v>
      </c>
      <c r="AJ2030">
        <v>5544</v>
      </c>
      <c r="AO2030" t="s">
        <v>7196</v>
      </c>
      <c r="AS2030" t="s">
        <v>26</v>
      </c>
      <c r="AT2030">
        <v>10380</v>
      </c>
      <c r="AU2030">
        <v>5024</v>
      </c>
      <c r="AV2030">
        <v>5024</v>
      </c>
      <c r="AW2030">
        <v>5024</v>
      </c>
      <c r="AX2030">
        <v>2</v>
      </c>
      <c r="AY2030">
        <v>4</v>
      </c>
      <c r="AZ2030">
        <v>400</v>
      </c>
      <c r="BA2030">
        <v>401</v>
      </c>
      <c r="BB2030">
        <v>748</v>
      </c>
      <c r="BD2030">
        <v>10380</v>
      </c>
      <c r="BG2030" t="s">
        <v>31</v>
      </c>
      <c r="BJ2030">
        <v>6</v>
      </c>
      <c r="BK2030" t="s">
        <v>31</v>
      </c>
      <c r="BL2030" t="s">
        <v>31</v>
      </c>
      <c r="BM2030" s="2">
        <v>42005</v>
      </c>
    </row>
    <row r="2031" spans="1:65">
      <c r="A2031" t="s">
        <v>5174</v>
      </c>
      <c r="C2031" t="s">
        <v>5017</v>
      </c>
      <c r="D2031">
        <v>6903</v>
      </c>
      <c r="E2031" t="s">
        <v>5017</v>
      </c>
      <c r="F2031" t="s">
        <v>7196</v>
      </c>
      <c r="G2031">
        <v>1</v>
      </c>
      <c r="I2031" t="s">
        <v>7197</v>
      </c>
      <c r="J2031" t="s">
        <v>7146</v>
      </c>
      <c r="M2031">
        <v>1833900</v>
      </c>
      <c r="N2031">
        <v>0.83</v>
      </c>
      <c r="O2031">
        <v>1522.14</v>
      </c>
      <c r="Q2031" t="s">
        <v>526</v>
      </c>
      <c r="R2031" s="2">
        <v>44927</v>
      </c>
      <c r="S2031">
        <v>5322</v>
      </c>
      <c r="T2031" s="2">
        <v>44562</v>
      </c>
      <c r="U2031" t="s">
        <v>6990</v>
      </c>
      <c r="V2031" t="s">
        <v>6991</v>
      </c>
      <c r="W2031">
        <v>0</v>
      </c>
      <c r="X2031" t="s">
        <v>395</v>
      </c>
      <c r="Y2031">
        <v>204</v>
      </c>
      <c r="Z2031" s="2">
        <v>42005</v>
      </c>
      <c r="AB2031" t="s">
        <v>8858</v>
      </c>
      <c r="AC2031" s="2">
        <v>45643</v>
      </c>
      <c r="AE2031" t="s">
        <v>7197</v>
      </c>
      <c r="AF2031" t="s">
        <v>20</v>
      </c>
      <c r="AG2031" t="s">
        <v>21</v>
      </c>
      <c r="AH2031">
        <v>5024</v>
      </c>
      <c r="AI2031">
        <v>1</v>
      </c>
      <c r="AJ2031">
        <v>5543</v>
      </c>
      <c r="AO2031" t="s">
        <v>7196</v>
      </c>
      <c r="AS2031" t="s">
        <v>26</v>
      </c>
      <c r="AT2031">
        <v>10380</v>
      </c>
      <c r="AU2031">
        <v>5024</v>
      </c>
      <c r="AV2031">
        <v>5024</v>
      </c>
      <c r="AW2031">
        <v>5024</v>
      </c>
      <c r="AX2031">
        <v>3</v>
      </c>
      <c r="AY2031">
        <v>5</v>
      </c>
      <c r="AZ2031">
        <v>400</v>
      </c>
      <c r="BA2031">
        <v>401</v>
      </c>
      <c r="BB2031">
        <v>748</v>
      </c>
      <c r="BD2031">
        <v>10380</v>
      </c>
      <c r="BG2031" t="s">
        <v>31</v>
      </c>
      <c r="BJ2031">
        <v>6</v>
      </c>
      <c r="BK2031" t="s">
        <v>31</v>
      </c>
      <c r="BL2031" t="s">
        <v>31</v>
      </c>
      <c r="BM2031" s="2">
        <v>42005</v>
      </c>
    </row>
    <row r="2032" spans="1:65">
      <c r="A2032" t="s">
        <v>5175</v>
      </c>
      <c r="C2032" t="s">
        <v>5017</v>
      </c>
      <c r="D2032">
        <v>6903</v>
      </c>
      <c r="E2032" t="s">
        <v>5017</v>
      </c>
      <c r="F2032" t="s">
        <v>7586</v>
      </c>
      <c r="G2032">
        <v>220</v>
      </c>
      <c r="H2032">
        <v>-222</v>
      </c>
      <c r="I2032" t="s">
        <v>7358</v>
      </c>
      <c r="J2032" t="s">
        <v>7144</v>
      </c>
      <c r="M2032">
        <v>11489500</v>
      </c>
      <c r="N2032">
        <v>0.83</v>
      </c>
      <c r="O2032">
        <v>9536.2900000000009</v>
      </c>
      <c r="Q2032" t="s">
        <v>5176</v>
      </c>
      <c r="R2032" s="2">
        <v>44927</v>
      </c>
      <c r="S2032">
        <v>5322</v>
      </c>
      <c r="T2032" s="2">
        <v>44562</v>
      </c>
      <c r="U2032" t="s">
        <v>6990</v>
      </c>
      <c r="V2032" t="s">
        <v>6991</v>
      </c>
      <c r="W2032">
        <v>0</v>
      </c>
      <c r="X2032" t="s">
        <v>395</v>
      </c>
      <c r="Y2032">
        <v>204</v>
      </c>
      <c r="Z2032" s="2">
        <v>42005</v>
      </c>
      <c r="AB2032" t="s">
        <v>8859</v>
      </c>
      <c r="AE2032" t="s">
        <v>7358</v>
      </c>
      <c r="AF2032" t="s">
        <v>20</v>
      </c>
      <c r="AG2032" t="s">
        <v>21</v>
      </c>
      <c r="AH2032">
        <v>5025</v>
      </c>
      <c r="AI2032">
        <v>1</v>
      </c>
      <c r="AJ2032">
        <v>5544</v>
      </c>
      <c r="AO2032" t="s">
        <v>7586</v>
      </c>
      <c r="AS2032" t="s">
        <v>26</v>
      </c>
      <c r="AU2032">
        <v>5025</v>
      </c>
      <c r="AV2032">
        <v>5025</v>
      </c>
      <c r="AW2032">
        <v>5025</v>
      </c>
      <c r="AX2032">
        <v>1</v>
      </c>
      <c r="AY2032">
        <v>2</v>
      </c>
      <c r="AZ2032">
        <v>400</v>
      </c>
      <c r="BA2032">
        <v>401</v>
      </c>
      <c r="BB2032">
        <v>748</v>
      </c>
      <c r="BG2032" t="s">
        <v>32</v>
      </c>
      <c r="BH2032" t="s">
        <v>15</v>
      </c>
      <c r="BJ2032">
        <v>6</v>
      </c>
      <c r="BK2032" t="s">
        <v>31</v>
      </c>
      <c r="BL2032" t="s">
        <v>31</v>
      </c>
      <c r="BM2032" s="2">
        <v>42005</v>
      </c>
    </row>
    <row r="2033" spans="1:65">
      <c r="A2033" t="s">
        <v>5175</v>
      </c>
      <c r="C2033" t="s">
        <v>5017</v>
      </c>
      <c r="D2033">
        <v>6903</v>
      </c>
      <c r="E2033" t="s">
        <v>5017</v>
      </c>
      <c r="F2033" t="s">
        <v>7586</v>
      </c>
      <c r="G2033">
        <v>220</v>
      </c>
      <c r="H2033">
        <v>-222</v>
      </c>
      <c r="I2033" t="s">
        <v>7358</v>
      </c>
      <c r="J2033" t="s">
        <v>7146</v>
      </c>
      <c r="M2033">
        <v>1132200</v>
      </c>
      <c r="N2033">
        <v>0.83</v>
      </c>
      <c r="O2033">
        <v>939.73</v>
      </c>
      <c r="Q2033" t="s">
        <v>5176</v>
      </c>
      <c r="R2033" s="2">
        <v>44927</v>
      </c>
      <c r="S2033">
        <v>5322</v>
      </c>
      <c r="T2033" s="2">
        <v>44562</v>
      </c>
      <c r="U2033" t="s">
        <v>6990</v>
      </c>
      <c r="V2033" t="s">
        <v>6991</v>
      </c>
      <c r="W2033">
        <v>0</v>
      </c>
      <c r="X2033" t="s">
        <v>395</v>
      </c>
      <c r="Y2033">
        <v>204</v>
      </c>
      <c r="Z2033" s="2">
        <v>42005</v>
      </c>
      <c r="AB2033" t="s">
        <v>8859</v>
      </c>
      <c r="AE2033" t="s">
        <v>7358</v>
      </c>
      <c r="AF2033" t="s">
        <v>20</v>
      </c>
      <c r="AG2033" t="s">
        <v>21</v>
      </c>
      <c r="AH2033">
        <v>5025</v>
      </c>
      <c r="AI2033">
        <v>1</v>
      </c>
      <c r="AJ2033">
        <v>5543</v>
      </c>
      <c r="AO2033" t="s">
        <v>7586</v>
      </c>
      <c r="AS2033" t="s">
        <v>26</v>
      </c>
      <c r="AU2033">
        <v>5025</v>
      </c>
      <c r="AV2033">
        <v>5025</v>
      </c>
      <c r="AW2033">
        <v>5025</v>
      </c>
      <c r="AX2033">
        <v>2</v>
      </c>
      <c r="AY2033">
        <v>3</v>
      </c>
      <c r="AZ2033">
        <v>400</v>
      </c>
      <c r="BA2033">
        <v>401</v>
      </c>
      <c r="BB2033">
        <v>748</v>
      </c>
      <c r="BG2033" t="s">
        <v>31</v>
      </c>
      <c r="BJ2033">
        <v>6</v>
      </c>
      <c r="BK2033" t="s">
        <v>31</v>
      </c>
      <c r="BL2033" t="s">
        <v>31</v>
      </c>
      <c r="BM2033" s="2">
        <v>42005</v>
      </c>
    </row>
    <row r="2034" spans="1:65">
      <c r="A2034" t="s">
        <v>5178</v>
      </c>
      <c r="C2034" t="s">
        <v>5017</v>
      </c>
      <c r="D2034">
        <v>6903</v>
      </c>
      <c r="E2034" t="s">
        <v>5017</v>
      </c>
      <c r="F2034" t="s">
        <v>7774</v>
      </c>
      <c r="G2034">
        <v>29</v>
      </c>
      <c r="H2034">
        <v>-31</v>
      </c>
      <c r="I2034" t="s">
        <v>8753</v>
      </c>
      <c r="J2034" t="s">
        <v>7144</v>
      </c>
      <c r="M2034">
        <v>31657900</v>
      </c>
      <c r="N2034">
        <v>0.83</v>
      </c>
      <c r="O2034">
        <v>26276.06</v>
      </c>
      <c r="Q2034" t="s">
        <v>5179</v>
      </c>
      <c r="R2034" s="2">
        <v>44927</v>
      </c>
      <c r="S2034">
        <v>5322</v>
      </c>
      <c r="T2034" s="2">
        <v>44589</v>
      </c>
      <c r="U2034" t="s">
        <v>6921</v>
      </c>
      <c r="V2034" t="s">
        <v>7036</v>
      </c>
      <c r="W2034">
        <v>0</v>
      </c>
      <c r="X2034" t="s">
        <v>395</v>
      </c>
      <c r="Y2034">
        <v>204</v>
      </c>
      <c r="Z2034" s="2">
        <v>42005</v>
      </c>
      <c r="AB2034" t="s">
        <v>8860</v>
      </c>
      <c r="AC2034" s="2">
        <v>44589</v>
      </c>
      <c r="AE2034" t="s">
        <v>8753</v>
      </c>
      <c r="AF2034" t="s">
        <v>20</v>
      </c>
      <c r="AG2034" t="s">
        <v>21</v>
      </c>
      <c r="AH2034">
        <v>5026</v>
      </c>
      <c r="AI2034">
        <v>1</v>
      </c>
      <c r="AJ2034">
        <v>5544</v>
      </c>
      <c r="AO2034" t="s">
        <v>7774</v>
      </c>
      <c r="AS2034" t="s">
        <v>26</v>
      </c>
      <c r="AT2034">
        <v>7108</v>
      </c>
      <c r="AU2034">
        <v>5026</v>
      </c>
      <c r="AV2034">
        <v>5026</v>
      </c>
      <c r="AW2034">
        <v>5026</v>
      </c>
      <c r="AX2034">
        <v>1</v>
      </c>
      <c r="AY2034">
        <v>2</v>
      </c>
      <c r="AZ2034">
        <v>400</v>
      </c>
      <c r="BA2034">
        <v>401</v>
      </c>
      <c r="BB2034">
        <v>748</v>
      </c>
      <c r="BD2034">
        <v>7108</v>
      </c>
      <c r="BG2034" t="s">
        <v>31</v>
      </c>
      <c r="BJ2034">
        <v>6</v>
      </c>
      <c r="BK2034" t="s">
        <v>31</v>
      </c>
      <c r="BL2034" t="s">
        <v>31</v>
      </c>
      <c r="BM2034" s="2">
        <v>42005</v>
      </c>
    </row>
    <row r="2035" spans="1:65">
      <c r="A2035" t="s">
        <v>5178</v>
      </c>
      <c r="C2035" t="s">
        <v>5017</v>
      </c>
      <c r="D2035">
        <v>6903</v>
      </c>
      <c r="E2035" t="s">
        <v>5017</v>
      </c>
      <c r="F2035" t="s">
        <v>7774</v>
      </c>
      <c r="G2035">
        <v>29</v>
      </c>
      <c r="H2035">
        <v>-31</v>
      </c>
      <c r="I2035" t="s">
        <v>8753</v>
      </c>
      <c r="J2035" t="s">
        <v>7146</v>
      </c>
      <c r="M2035">
        <v>1356300</v>
      </c>
      <c r="N2035">
        <v>0.83</v>
      </c>
      <c r="O2035">
        <v>1125.73</v>
      </c>
      <c r="Q2035" t="s">
        <v>5179</v>
      </c>
      <c r="R2035" s="2">
        <v>44927</v>
      </c>
      <c r="S2035">
        <v>5322</v>
      </c>
      <c r="T2035" s="2">
        <v>44589</v>
      </c>
      <c r="U2035" t="s">
        <v>6921</v>
      </c>
      <c r="V2035" t="s">
        <v>7036</v>
      </c>
      <c r="W2035">
        <v>0</v>
      </c>
      <c r="X2035" t="s">
        <v>395</v>
      </c>
      <c r="Y2035">
        <v>204</v>
      </c>
      <c r="Z2035" s="2">
        <v>42005</v>
      </c>
      <c r="AB2035" t="s">
        <v>8860</v>
      </c>
      <c r="AC2035" s="2">
        <v>44589</v>
      </c>
      <c r="AE2035" t="s">
        <v>8753</v>
      </c>
      <c r="AF2035" t="s">
        <v>20</v>
      </c>
      <c r="AG2035" t="s">
        <v>21</v>
      </c>
      <c r="AH2035">
        <v>5026</v>
      </c>
      <c r="AI2035">
        <v>1</v>
      </c>
      <c r="AJ2035">
        <v>5543</v>
      </c>
      <c r="AO2035" t="s">
        <v>7774</v>
      </c>
      <c r="AS2035" t="s">
        <v>26</v>
      </c>
      <c r="AT2035">
        <v>7108</v>
      </c>
      <c r="AU2035">
        <v>5026</v>
      </c>
      <c r="AV2035">
        <v>5026</v>
      </c>
      <c r="AW2035">
        <v>5026</v>
      </c>
      <c r="AX2035">
        <v>2</v>
      </c>
      <c r="AY2035">
        <v>4</v>
      </c>
      <c r="AZ2035">
        <v>400</v>
      </c>
      <c r="BA2035">
        <v>401</v>
      </c>
      <c r="BB2035">
        <v>748</v>
      </c>
      <c r="BD2035">
        <v>7108</v>
      </c>
      <c r="BG2035" t="s">
        <v>31</v>
      </c>
      <c r="BJ2035">
        <v>6</v>
      </c>
      <c r="BK2035" t="s">
        <v>31</v>
      </c>
      <c r="BL2035" t="s">
        <v>31</v>
      </c>
      <c r="BM2035" s="2">
        <v>42005</v>
      </c>
    </row>
    <row r="2036" spans="1:65">
      <c r="A2036" t="s">
        <v>5181</v>
      </c>
      <c r="C2036" t="s">
        <v>5017</v>
      </c>
      <c r="D2036">
        <v>6903</v>
      </c>
      <c r="E2036" t="s">
        <v>5017</v>
      </c>
      <c r="F2036" t="s">
        <v>8861</v>
      </c>
      <c r="G2036">
        <v>59</v>
      </c>
      <c r="I2036" t="s">
        <v>8862</v>
      </c>
      <c r="J2036" t="s">
        <v>6925</v>
      </c>
      <c r="M2036">
        <v>29665869</v>
      </c>
      <c r="N2036">
        <v>2.2999999999999998</v>
      </c>
      <c r="O2036">
        <v>68231.5</v>
      </c>
      <c r="Q2036" t="s">
        <v>5182</v>
      </c>
      <c r="R2036" s="2">
        <v>44927</v>
      </c>
      <c r="S2036">
        <v>5322</v>
      </c>
      <c r="T2036" s="2">
        <v>44562</v>
      </c>
      <c r="U2036" t="s">
        <v>6990</v>
      </c>
      <c r="V2036" t="s">
        <v>6991</v>
      </c>
      <c r="W2036">
        <v>0</v>
      </c>
      <c r="X2036" t="s">
        <v>5158</v>
      </c>
      <c r="Y2036">
        <v>204</v>
      </c>
      <c r="Z2036" s="2">
        <v>42005</v>
      </c>
      <c r="AB2036" t="s">
        <v>8863</v>
      </c>
      <c r="AC2036" s="2">
        <v>45632</v>
      </c>
      <c r="AE2036" t="s">
        <v>8862</v>
      </c>
      <c r="AF2036" t="s">
        <v>20</v>
      </c>
      <c r="AG2036" t="s">
        <v>21</v>
      </c>
      <c r="AH2036">
        <v>5028</v>
      </c>
      <c r="AI2036">
        <v>1</v>
      </c>
      <c r="AJ2036">
        <v>5539</v>
      </c>
      <c r="AO2036" t="s">
        <v>8861</v>
      </c>
      <c r="AS2036" t="s">
        <v>26</v>
      </c>
      <c r="AT2036">
        <v>13407</v>
      </c>
      <c r="AU2036">
        <v>5028</v>
      </c>
      <c r="AV2036">
        <v>5028</v>
      </c>
      <c r="AW2036">
        <v>5028</v>
      </c>
      <c r="AX2036">
        <v>1</v>
      </c>
      <c r="AY2036">
        <v>1</v>
      </c>
      <c r="AZ2036">
        <v>400</v>
      </c>
      <c r="BA2036">
        <v>401</v>
      </c>
      <c r="BB2036">
        <v>748</v>
      </c>
      <c r="BC2036">
        <v>379</v>
      </c>
      <c r="BD2036">
        <v>13407</v>
      </c>
      <c r="BG2036" t="s">
        <v>32</v>
      </c>
      <c r="BH2036" t="s">
        <v>15</v>
      </c>
      <c r="BJ2036">
        <v>7</v>
      </c>
      <c r="BK2036" t="s">
        <v>31</v>
      </c>
      <c r="BL2036" t="s">
        <v>31</v>
      </c>
      <c r="BM2036" s="2">
        <v>42005</v>
      </c>
    </row>
    <row r="2037" spans="1:65">
      <c r="A2037" t="s">
        <v>5181</v>
      </c>
      <c r="C2037" t="s">
        <v>5017</v>
      </c>
      <c r="D2037">
        <v>6903</v>
      </c>
      <c r="E2037" t="s">
        <v>5017</v>
      </c>
      <c r="F2037" t="s">
        <v>8861</v>
      </c>
      <c r="G2037">
        <v>59</v>
      </c>
      <c r="I2037" t="s">
        <v>8862</v>
      </c>
      <c r="J2037" t="s">
        <v>6926</v>
      </c>
      <c r="M2037">
        <v>2558043</v>
      </c>
      <c r="N2037">
        <v>2.2999999999999998</v>
      </c>
      <c r="O2037">
        <v>5883.5</v>
      </c>
      <c r="Q2037" t="s">
        <v>5182</v>
      </c>
      <c r="R2037" s="2">
        <v>44927</v>
      </c>
      <c r="S2037">
        <v>5322</v>
      </c>
      <c r="T2037" s="2">
        <v>44562</v>
      </c>
      <c r="U2037" t="s">
        <v>6990</v>
      </c>
      <c r="V2037" t="s">
        <v>6991</v>
      </c>
      <c r="W2037">
        <v>0</v>
      </c>
      <c r="X2037" t="s">
        <v>5158</v>
      </c>
      <c r="Y2037">
        <v>204</v>
      </c>
      <c r="Z2037" s="2">
        <v>42005</v>
      </c>
      <c r="AB2037" t="s">
        <v>8863</v>
      </c>
      <c r="AC2037" s="2">
        <v>45632</v>
      </c>
      <c r="AE2037" t="s">
        <v>8862</v>
      </c>
      <c r="AF2037" t="s">
        <v>20</v>
      </c>
      <c r="AG2037" t="s">
        <v>21</v>
      </c>
      <c r="AH2037">
        <v>5028</v>
      </c>
      <c r="AI2037">
        <v>1</v>
      </c>
      <c r="AJ2037">
        <v>5542</v>
      </c>
      <c r="AO2037" t="s">
        <v>8861</v>
      </c>
      <c r="AS2037" t="s">
        <v>26</v>
      </c>
      <c r="AT2037">
        <v>13407</v>
      </c>
      <c r="AU2037">
        <v>5028</v>
      </c>
      <c r="AV2037">
        <v>5028</v>
      </c>
      <c r="AW2037">
        <v>5028</v>
      </c>
      <c r="AX2037">
        <v>2</v>
      </c>
      <c r="AY2037">
        <v>2</v>
      </c>
      <c r="AZ2037">
        <v>400</v>
      </c>
      <c r="BA2037">
        <v>401</v>
      </c>
      <c r="BB2037">
        <v>748</v>
      </c>
      <c r="BC2037">
        <v>379</v>
      </c>
      <c r="BD2037">
        <v>13407</v>
      </c>
      <c r="BG2037" t="s">
        <v>31</v>
      </c>
      <c r="BJ2037">
        <v>7</v>
      </c>
      <c r="BK2037" t="s">
        <v>31</v>
      </c>
      <c r="BL2037" t="s">
        <v>31</v>
      </c>
      <c r="BM2037" s="2">
        <v>42005</v>
      </c>
    </row>
    <row r="2038" spans="1:65">
      <c r="A2038" t="s">
        <v>5185</v>
      </c>
      <c r="C2038" t="s">
        <v>5017</v>
      </c>
      <c r="D2038">
        <v>6903</v>
      </c>
      <c r="E2038" t="s">
        <v>5017</v>
      </c>
      <c r="F2038" t="s">
        <v>8024</v>
      </c>
      <c r="G2038">
        <v>58</v>
      </c>
      <c r="I2038" t="s">
        <v>8864</v>
      </c>
      <c r="J2038" t="s">
        <v>7144</v>
      </c>
      <c r="M2038">
        <v>24772600</v>
      </c>
      <c r="N2038">
        <v>0.83</v>
      </c>
      <c r="O2038">
        <v>20561.259999999998</v>
      </c>
      <c r="Q2038" t="s">
        <v>5186</v>
      </c>
      <c r="R2038" s="2">
        <v>44927</v>
      </c>
      <c r="S2038">
        <v>5322</v>
      </c>
      <c r="T2038" s="2">
        <v>44562</v>
      </c>
      <c r="U2038" t="s">
        <v>6990</v>
      </c>
      <c r="V2038" t="s">
        <v>6991</v>
      </c>
      <c r="W2038">
        <v>0</v>
      </c>
      <c r="X2038" t="s">
        <v>395</v>
      </c>
      <c r="Y2038">
        <v>204</v>
      </c>
      <c r="Z2038" s="2">
        <v>42005</v>
      </c>
      <c r="AB2038" t="s">
        <v>8865</v>
      </c>
      <c r="AE2038" t="s">
        <v>8864</v>
      </c>
      <c r="AF2038" t="s">
        <v>20</v>
      </c>
      <c r="AG2038" t="s">
        <v>21</v>
      </c>
      <c r="AH2038">
        <v>5029</v>
      </c>
      <c r="AI2038">
        <v>1</v>
      </c>
      <c r="AJ2038">
        <v>5544</v>
      </c>
      <c r="AO2038" t="s">
        <v>8024</v>
      </c>
      <c r="AS2038" t="s">
        <v>26</v>
      </c>
      <c r="AT2038">
        <v>4149</v>
      </c>
      <c r="AU2038">
        <v>5029</v>
      </c>
      <c r="AV2038">
        <v>5029</v>
      </c>
      <c r="AW2038">
        <v>5029</v>
      </c>
      <c r="AX2038">
        <v>1</v>
      </c>
      <c r="AY2038">
        <v>5</v>
      </c>
      <c r="AZ2038">
        <v>400</v>
      </c>
      <c r="BA2038">
        <v>401</v>
      </c>
      <c r="BB2038">
        <v>748</v>
      </c>
      <c r="BD2038">
        <v>4149</v>
      </c>
      <c r="BG2038" t="s">
        <v>31</v>
      </c>
      <c r="BJ2038">
        <v>6</v>
      </c>
      <c r="BK2038" t="s">
        <v>31</v>
      </c>
      <c r="BL2038" t="s">
        <v>31</v>
      </c>
      <c r="BM2038" s="2">
        <v>42005</v>
      </c>
    </row>
    <row r="2039" spans="1:65">
      <c r="A2039" t="s">
        <v>5185</v>
      </c>
      <c r="C2039" t="s">
        <v>5017</v>
      </c>
      <c r="D2039">
        <v>6903</v>
      </c>
      <c r="E2039" t="s">
        <v>5017</v>
      </c>
      <c r="F2039" t="s">
        <v>8024</v>
      </c>
      <c r="G2039">
        <v>58</v>
      </c>
      <c r="I2039" t="s">
        <v>8864</v>
      </c>
      <c r="J2039" t="s">
        <v>7146</v>
      </c>
      <c r="M2039">
        <v>1487500</v>
      </c>
      <c r="N2039">
        <v>0.83</v>
      </c>
      <c r="O2039">
        <v>1234.6300000000001</v>
      </c>
      <c r="Q2039" t="s">
        <v>5186</v>
      </c>
      <c r="R2039" s="2">
        <v>44927</v>
      </c>
      <c r="S2039">
        <v>5322</v>
      </c>
      <c r="T2039" s="2">
        <v>44562</v>
      </c>
      <c r="U2039" t="s">
        <v>6990</v>
      </c>
      <c r="V2039" t="s">
        <v>6991</v>
      </c>
      <c r="W2039">
        <v>0</v>
      </c>
      <c r="X2039" t="s">
        <v>395</v>
      </c>
      <c r="Y2039">
        <v>204</v>
      </c>
      <c r="Z2039" s="2">
        <v>42005</v>
      </c>
      <c r="AB2039" t="s">
        <v>8865</v>
      </c>
      <c r="AE2039" t="s">
        <v>8864</v>
      </c>
      <c r="AF2039" t="s">
        <v>20</v>
      </c>
      <c r="AG2039" t="s">
        <v>21</v>
      </c>
      <c r="AH2039">
        <v>5029</v>
      </c>
      <c r="AI2039">
        <v>1</v>
      </c>
      <c r="AJ2039">
        <v>5543</v>
      </c>
      <c r="AO2039" t="s">
        <v>8024</v>
      </c>
      <c r="AS2039" t="s">
        <v>26</v>
      </c>
      <c r="AT2039">
        <v>4149</v>
      </c>
      <c r="AU2039">
        <v>5029</v>
      </c>
      <c r="AV2039">
        <v>5029</v>
      </c>
      <c r="AW2039">
        <v>5029</v>
      </c>
      <c r="AX2039">
        <v>2</v>
      </c>
      <c r="AY2039">
        <v>8</v>
      </c>
      <c r="AZ2039">
        <v>400</v>
      </c>
      <c r="BA2039">
        <v>401</v>
      </c>
      <c r="BB2039">
        <v>748</v>
      </c>
      <c r="BD2039">
        <v>4149</v>
      </c>
      <c r="BG2039" t="s">
        <v>31</v>
      </c>
      <c r="BJ2039">
        <v>6</v>
      </c>
      <c r="BK2039" t="s">
        <v>31</v>
      </c>
      <c r="BL2039" t="s">
        <v>31</v>
      </c>
      <c r="BM2039" s="2">
        <v>42005</v>
      </c>
    </row>
    <row r="2040" spans="1:65">
      <c r="A2040" t="s">
        <v>5189</v>
      </c>
      <c r="C2040" t="s">
        <v>5017</v>
      </c>
      <c r="D2040">
        <v>6903</v>
      </c>
      <c r="E2040" t="s">
        <v>5017</v>
      </c>
      <c r="F2040" t="s">
        <v>7748</v>
      </c>
      <c r="G2040">
        <v>3</v>
      </c>
      <c r="H2040">
        <v>-7</v>
      </c>
      <c r="I2040" t="s">
        <v>8866</v>
      </c>
      <c r="J2040" t="s">
        <v>7144</v>
      </c>
      <c r="M2040">
        <v>37022200</v>
      </c>
      <c r="N2040">
        <v>0.83</v>
      </c>
      <c r="O2040">
        <v>30728.43</v>
      </c>
      <c r="Q2040" t="s">
        <v>5190</v>
      </c>
      <c r="R2040" s="2">
        <v>44927</v>
      </c>
      <c r="S2040">
        <v>5322</v>
      </c>
      <c r="T2040" s="2">
        <v>44562</v>
      </c>
      <c r="U2040" t="s">
        <v>6990</v>
      </c>
      <c r="V2040" t="s">
        <v>6991</v>
      </c>
      <c r="W2040">
        <v>0</v>
      </c>
      <c r="X2040" t="s">
        <v>395</v>
      </c>
      <c r="Y2040">
        <v>204</v>
      </c>
      <c r="Z2040" s="2">
        <v>42005</v>
      </c>
      <c r="AB2040" t="s">
        <v>8867</v>
      </c>
      <c r="AE2040" t="s">
        <v>8866</v>
      </c>
      <c r="AF2040" t="s">
        <v>20</v>
      </c>
      <c r="AG2040" t="s">
        <v>21</v>
      </c>
      <c r="AH2040">
        <v>5030</v>
      </c>
      <c r="AI2040">
        <v>1</v>
      </c>
      <c r="AJ2040">
        <v>5544</v>
      </c>
      <c r="AO2040" t="s">
        <v>7748</v>
      </c>
      <c r="AS2040" t="s">
        <v>26</v>
      </c>
      <c r="AT2040">
        <v>15448</v>
      </c>
      <c r="AU2040">
        <v>5030</v>
      </c>
      <c r="AV2040">
        <v>5030</v>
      </c>
      <c r="AW2040">
        <v>5030</v>
      </c>
      <c r="AX2040">
        <v>1</v>
      </c>
      <c r="AY2040">
        <v>3</v>
      </c>
      <c r="AZ2040">
        <v>400</v>
      </c>
      <c r="BA2040">
        <v>401</v>
      </c>
      <c r="BB2040">
        <v>748</v>
      </c>
      <c r="BD2040">
        <v>15448</v>
      </c>
      <c r="BG2040" t="s">
        <v>32</v>
      </c>
      <c r="BH2040" t="s">
        <v>15</v>
      </c>
      <c r="BJ2040">
        <v>6</v>
      </c>
      <c r="BK2040" t="s">
        <v>31</v>
      </c>
      <c r="BL2040" t="s">
        <v>31</v>
      </c>
      <c r="BM2040" s="2">
        <v>42005</v>
      </c>
    </row>
    <row r="2041" spans="1:65">
      <c r="A2041" t="s">
        <v>5189</v>
      </c>
      <c r="C2041" t="s">
        <v>5017</v>
      </c>
      <c r="D2041">
        <v>6903</v>
      </c>
      <c r="E2041" t="s">
        <v>5017</v>
      </c>
      <c r="F2041" t="s">
        <v>7748</v>
      </c>
      <c r="G2041">
        <v>3</v>
      </c>
      <c r="I2041" t="s">
        <v>8866</v>
      </c>
      <c r="J2041" t="s">
        <v>7144</v>
      </c>
      <c r="M2041">
        <v>2947700</v>
      </c>
      <c r="N2041">
        <v>0.83</v>
      </c>
      <c r="O2041">
        <v>2446.59</v>
      </c>
      <c r="Q2041" t="s">
        <v>5190</v>
      </c>
      <c r="R2041" s="2">
        <v>44927</v>
      </c>
      <c r="S2041">
        <v>5322</v>
      </c>
      <c r="T2041" s="2">
        <v>44562</v>
      </c>
      <c r="U2041" t="s">
        <v>6990</v>
      </c>
      <c r="V2041" t="s">
        <v>6991</v>
      </c>
      <c r="W2041">
        <v>0</v>
      </c>
      <c r="X2041" t="s">
        <v>395</v>
      </c>
      <c r="Y2041">
        <v>204</v>
      </c>
      <c r="Z2041" s="2">
        <v>42005</v>
      </c>
      <c r="AB2041" t="s">
        <v>8867</v>
      </c>
      <c r="AE2041" t="s">
        <v>8866</v>
      </c>
      <c r="AF2041" t="s">
        <v>20</v>
      </c>
      <c r="AG2041" t="s">
        <v>21</v>
      </c>
      <c r="AH2041">
        <v>5030</v>
      </c>
      <c r="AI2041">
        <v>1</v>
      </c>
      <c r="AJ2041">
        <v>5544</v>
      </c>
      <c r="AO2041" t="s">
        <v>7748</v>
      </c>
      <c r="AS2041" t="s">
        <v>26</v>
      </c>
      <c r="AT2041">
        <v>15448</v>
      </c>
      <c r="AU2041">
        <v>5030</v>
      </c>
      <c r="AV2041">
        <v>5030</v>
      </c>
      <c r="AW2041">
        <v>5030</v>
      </c>
      <c r="AX2041">
        <v>2</v>
      </c>
      <c r="AY2041">
        <v>4</v>
      </c>
      <c r="AZ2041">
        <v>400</v>
      </c>
      <c r="BA2041">
        <v>401</v>
      </c>
      <c r="BB2041">
        <v>748</v>
      </c>
      <c r="BD2041">
        <v>15448</v>
      </c>
      <c r="BG2041" t="s">
        <v>32</v>
      </c>
      <c r="BH2041" t="s">
        <v>15</v>
      </c>
      <c r="BJ2041">
        <v>6</v>
      </c>
      <c r="BK2041" t="s">
        <v>31</v>
      </c>
      <c r="BL2041" t="s">
        <v>31</v>
      </c>
      <c r="BM2041" s="2">
        <v>42005</v>
      </c>
    </row>
    <row r="2042" spans="1:65">
      <c r="A2042" t="s">
        <v>5189</v>
      </c>
      <c r="C2042" t="s">
        <v>5017</v>
      </c>
      <c r="D2042">
        <v>6903</v>
      </c>
      <c r="E2042" t="s">
        <v>5017</v>
      </c>
      <c r="F2042" t="s">
        <v>7748</v>
      </c>
      <c r="G2042">
        <v>3</v>
      </c>
      <c r="H2042">
        <v>-7</v>
      </c>
      <c r="I2042" t="s">
        <v>8866</v>
      </c>
      <c r="J2042" t="s">
        <v>7146</v>
      </c>
      <c r="M2042">
        <v>2729300</v>
      </c>
      <c r="N2042">
        <v>0.83</v>
      </c>
      <c r="O2042">
        <v>2265.3200000000002</v>
      </c>
      <c r="Q2042" t="s">
        <v>5190</v>
      </c>
      <c r="R2042" s="2">
        <v>44927</v>
      </c>
      <c r="S2042">
        <v>5322</v>
      </c>
      <c r="T2042" s="2">
        <v>44562</v>
      </c>
      <c r="U2042" t="s">
        <v>6990</v>
      </c>
      <c r="V2042" t="s">
        <v>6991</v>
      </c>
      <c r="W2042">
        <v>0</v>
      </c>
      <c r="X2042" t="s">
        <v>395</v>
      </c>
      <c r="Y2042">
        <v>204</v>
      </c>
      <c r="Z2042" s="2">
        <v>42005</v>
      </c>
      <c r="AB2042" t="s">
        <v>8867</v>
      </c>
      <c r="AE2042" t="s">
        <v>8866</v>
      </c>
      <c r="AF2042" t="s">
        <v>20</v>
      </c>
      <c r="AG2042" t="s">
        <v>21</v>
      </c>
      <c r="AH2042">
        <v>5030</v>
      </c>
      <c r="AI2042">
        <v>1</v>
      </c>
      <c r="AJ2042">
        <v>5543</v>
      </c>
      <c r="AO2042" t="s">
        <v>7748</v>
      </c>
      <c r="AS2042" t="s">
        <v>26</v>
      </c>
      <c r="AT2042">
        <v>15448</v>
      </c>
      <c r="AU2042">
        <v>5030</v>
      </c>
      <c r="AV2042">
        <v>5030</v>
      </c>
      <c r="AW2042">
        <v>5030</v>
      </c>
      <c r="AX2042">
        <v>3</v>
      </c>
      <c r="AY2042">
        <v>5</v>
      </c>
      <c r="AZ2042">
        <v>400</v>
      </c>
      <c r="BA2042">
        <v>401</v>
      </c>
      <c r="BB2042">
        <v>748</v>
      </c>
      <c r="BD2042">
        <v>15448</v>
      </c>
      <c r="BG2042" t="s">
        <v>31</v>
      </c>
      <c r="BJ2042">
        <v>6</v>
      </c>
      <c r="BK2042" t="s">
        <v>31</v>
      </c>
      <c r="BL2042" t="s">
        <v>31</v>
      </c>
      <c r="BM2042" s="2">
        <v>42005</v>
      </c>
    </row>
    <row r="2043" spans="1:65">
      <c r="A2043" t="s">
        <v>5194</v>
      </c>
      <c r="C2043" t="s">
        <v>5017</v>
      </c>
      <c r="D2043">
        <v>6903</v>
      </c>
      <c r="E2043" t="s">
        <v>5017</v>
      </c>
      <c r="F2043" t="s">
        <v>7697</v>
      </c>
      <c r="G2043">
        <v>116</v>
      </c>
      <c r="I2043" t="s">
        <v>8868</v>
      </c>
      <c r="J2043" t="s">
        <v>6925</v>
      </c>
      <c r="M2043">
        <v>4361300</v>
      </c>
      <c r="N2043">
        <v>2.2999999999999998</v>
      </c>
      <c r="O2043">
        <v>10030.99</v>
      </c>
      <c r="Q2043" t="s">
        <v>5195</v>
      </c>
      <c r="R2043" s="2">
        <v>44927</v>
      </c>
      <c r="S2043">
        <v>5322</v>
      </c>
      <c r="T2043" s="2">
        <v>44562</v>
      </c>
      <c r="U2043" t="s">
        <v>6990</v>
      </c>
      <c r="V2043" t="s">
        <v>6991</v>
      </c>
      <c r="W2043">
        <v>0</v>
      </c>
      <c r="X2043" t="s">
        <v>5158</v>
      </c>
      <c r="Y2043">
        <v>204</v>
      </c>
      <c r="Z2043" s="2">
        <v>42005</v>
      </c>
      <c r="AB2043" t="s">
        <v>8869</v>
      </c>
      <c r="AE2043" t="s">
        <v>8868</v>
      </c>
      <c r="AF2043" t="s">
        <v>20</v>
      </c>
      <c r="AG2043" t="s">
        <v>21</v>
      </c>
      <c r="AH2043">
        <v>5031</v>
      </c>
      <c r="AI2043">
        <v>1</v>
      </c>
      <c r="AJ2043">
        <v>5539</v>
      </c>
      <c r="AO2043" t="s">
        <v>7697</v>
      </c>
      <c r="AS2043" t="s">
        <v>26</v>
      </c>
      <c r="AT2043">
        <v>1499</v>
      </c>
      <c r="AU2043">
        <v>5031</v>
      </c>
      <c r="AV2043">
        <v>5031</v>
      </c>
      <c r="AW2043">
        <v>5031</v>
      </c>
      <c r="AX2043">
        <v>1</v>
      </c>
      <c r="AY2043">
        <v>1</v>
      </c>
      <c r="AZ2043">
        <v>400</v>
      </c>
      <c r="BA2043">
        <v>401</v>
      </c>
      <c r="BB2043">
        <v>748</v>
      </c>
      <c r="BD2043">
        <v>1499</v>
      </c>
      <c r="BG2043" t="s">
        <v>31</v>
      </c>
      <c r="BJ2043">
        <v>7</v>
      </c>
      <c r="BK2043" t="s">
        <v>31</v>
      </c>
      <c r="BL2043" t="s">
        <v>31</v>
      </c>
      <c r="BM2043" s="2">
        <v>42005</v>
      </c>
    </row>
    <row r="2044" spans="1:65">
      <c r="A2044" t="s">
        <v>5194</v>
      </c>
      <c r="C2044" t="s">
        <v>5017</v>
      </c>
      <c r="D2044">
        <v>6903</v>
      </c>
      <c r="E2044" t="s">
        <v>5017</v>
      </c>
      <c r="F2044" t="s">
        <v>7697</v>
      </c>
      <c r="G2044">
        <v>116</v>
      </c>
      <c r="I2044" t="s">
        <v>8868</v>
      </c>
      <c r="J2044" t="s">
        <v>6926</v>
      </c>
      <c r="M2044">
        <v>286300</v>
      </c>
      <c r="N2044">
        <v>2.2999999999999998</v>
      </c>
      <c r="O2044">
        <v>658.49</v>
      </c>
      <c r="Q2044" t="s">
        <v>5195</v>
      </c>
      <c r="R2044" s="2">
        <v>44927</v>
      </c>
      <c r="S2044">
        <v>5322</v>
      </c>
      <c r="T2044" s="2">
        <v>44562</v>
      </c>
      <c r="U2044" t="s">
        <v>6990</v>
      </c>
      <c r="V2044" t="s">
        <v>6991</v>
      </c>
      <c r="W2044">
        <v>0</v>
      </c>
      <c r="X2044" t="s">
        <v>5158</v>
      </c>
      <c r="Y2044">
        <v>204</v>
      </c>
      <c r="Z2044" s="2">
        <v>42005</v>
      </c>
      <c r="AB2044" t="s">
        <v>8869</v>
      </c>
      <c r="AE2044" t="s">
        <v>8868</v>
      </c>
      <c r="AF2044" t="s">
        <v>20</v>
      </c>
      <c r="AG2044" t="s">
        <v>21</v>
      </c>
      <c r="AH2044">
        <v>5031</v>
      </c>
      <c r="AI2044">
        <v>1</v>
      </c>
      <c r="AJ2044">
        <v>5542</v>
      </c>
      <c r="AO2044" t="s">
        <v>7697</v>
      </c>
      <c r="AS2044" t="s">
        <v>26</v>
      </c>
      <c r="AT2044">
        <v>1499</v>
      </c>
      <c r="AU2044">
        <v>5031</v>
      </c>
      <c r="AV2044">
        <v>5031</v>
      </c>
      <c r="AW2044">
        <v>5031</v>
      </c>
      <c r="AX2044">
        <v>2</v>
      </c>
      <c r="AY2044">
        <v>2</v>
      </c>
      <c r="AZ2044">
        <v>400</v>
      </c>
      <c r="BA2044">
        <v>401</v>
      </c>
      <c r="BB2044">
        <v>748</v>
      </c>
      <c r="BD2044">
        <v>1499</v>
      </c>
      <c r="BG2044" t="s">
        <v>31</v>
      </c>
      <c r="BJ2044">
        <v>7</v>
      </c>
      <c r="BK2044" t="s">
        <v>31</v>
      </c>
      <c r="BL2044" t="s">
        <v>31</v>
      </c>
      <c r="BM2044" s="2">
        <v>42005</v>
      </c>
    </row>
    <row r="2045" spans="1:65">
      <c r="A2045" t="s">
        <v>5198</v>
      </c>
      <c r="C2045" t="s">
        <v>5017</v>
      </c>
      <c r="D2045">
        <v>6903</v>
      </c>
      <c r="E2045" t="s">
        <v>5017</v>
      </c>
      <c r="F2045" t="s">
        <v>8083</v>
      </c>
      <c r="G2045">
        <v>24</v>
      </c>
      <c r="I2045" t="s">
        <v>8870</v>
      </c>
      <c r="J2045" t="s">
        <v>6925</v>
      </c>
      <c r="M2045">
        <v>6009700</v>
      </c>
      <c r="N2045">
        <v>0.99</v>
      </c>
      <c r="O2045">
        <v>5949.6</v>
      </c>
      <c r="Q2045" t="s">
        <v>5199</v>
      </c>
      <c r="R2045" s="2">
        <v>44927</v>
      </c>
      <c r="S2045">
        <v>5322</v>
      </c>
      <c r="T2045" s="2">
        <v>44562</v>
      </c>
      <c r="U2045" t="s">
        <v>6990</v>
      </c>
      <c r="V2045" t="s">
        <v>6991</v>
      </c>
      <c r="W2045">
        <v>0</v>
      </c>
      <c r="X2045" t="s">
        <v>678</v>
      </c>
      <c r="Y2045">
        <v>204</v>
      </c>
      <c r="Z2045" s="2">
        <v>42005</v>
      </c>
      <c r="AB2045" t="s">
        <v>8871</v>
      </c>
      <c r="AE2045" t="s">
        <v>8870</v>
      </c>
      <c r="AF2045" t="s">
        <v>20</v>
      </c>
      <c r="AG2045" t="s">
        <v>21</v>
      </c>
      <c r="AH2045">
        <v>5032</v>
      </c>
      <c r="AI2045">
        <v>1</v>
      </c>
      <c r="AJ2045">
        <v>5539</v>
      </c>
      <c r="AO2045" t="s">
        <v>8083</v>
      </c>
      <c r="AS2045" t="s">
        <v>26</v>
      </c>
      <c r="AT2045">
        <v>2203</v>
      </c>
      <c r="AU2045">
        <v>5032</v>
      </c>
      <c r="AV2045">
        <v>5032</v>
      </c>
      <c r="AW2045">
        <v>5032</v>
      </c>
      <c r="AX2045">
        <v>1</v>
      </c>
      <c r="AY2045">
        <v>1</v>
      </c>
      <c r="AZ2045">
        <v>400</v>
      </c>
      <c r="BA2045">
        <v>401</v>
      </c>
      <c r="BB2045">
        <v>748</v>
      </c>
      <c r="BD2045">
        <v>2203</v>
      </c>
      <c r="BG2045" t="s">
        <v>31</v>
      </c>
      <c r="BJ2045">
        <v>4</v>
      </c>
      <c r="BK2045" t="s">
        <v>31</v>
      </c>
      <c r="BL2045" t="s">
        <v>31</v>
      </c>
      <c r="BM2045" s="2">
        <v>42005</v>
      </c>
    </row>
    <row r="2046" spans="1:65">
      <c r="A2046" t="s">
        <v>5198</v>
      </c>
      <c r="C2046" t="s">
        <v>5017</v>
      </c>
      <c r="D2046">
        <v>6903</v>
      </c>
      <c r="E2046" t="s">
        <v>5017</v>
      </c>
      <c r="F2046" t="s">
        <v>8083</v>
      </c>
      <c r="G2046">
        <v>24</v>
      </c>
      <c r="I2046" t="s">
        <v>8870</v>
      </c>
      <c r="J2046" t="s">
        <v>6926</v>
      </c>
      <c r="M2046">
        <v>430300</v>
      </c>
      <c r="N2046">
        <v>0.99</v>
      </c>
      <c r="O2046">
        <v>426</v>
      </c>
      <c r="Q2046" t="s">
        <v>5199</v>
      </c>
      <c r="R2046" s="2">
        <v>44927</v>
      </c>
      <c r="S2046">
        <v>5322</v>
      </c>
      <c r="T2046" s="2">
        <v>44562</v>
      </c>
      <c r="U2046" t="s">
        <v>6990</v>
      </c>
      <c r="V2046" t="s">
        <v>6991</v>
      </c>
      <c r="W2046">
        <v>0</v>
      </c>
      <c r="X2046" t="s">
        <v>678</v>
      </c>
      <c r="Y2046">
        <v>204</v>
      </c>
      <c r="Z2046" s="2">
        <v>42005</v>
      </c>
      <c r="AB2046" t="s">
        <v>8871</v>
      </c>
      <c r="AE2046" t="s">
        <v>8870</v>
      </c>
      <c r="AF2046" t="s">
        <v>20</v>
      </c>
      <c r="AG2046" t="s">
        <v>21</v>
      </c>
      <c r="AH2046">
        <v>5032</v>
      </c>
      <c r="AI2046">
        <v>1</v>
      </c>
      <c r="AJ2046">
        <v>5542</v>
      </c>
      <c r="AO2046" t="s">
        <v>8083</v>
      </c>
      <c r="AS2046" t="s">
        <v>26</v>
      </c>
      <c r="AT2046">
        <v>2203</v>
      </c>
      <c r="AU2046">
        <v>5032</v>
      </c>
      <c r="AV2046">
        <v>5032</v>
      </c>
      <c r="AW2046">
        <v>5032</v>
      </c>
      <c r="AX2046">
        <v>2</v>
      </c>
      <c r="AY2046">
        <v>2</v>
      </c>
      <c r="AZ2046">
        <v>400</v>
      </c>
      <c r="BA2046">
        <v>401</v>
      </c>
      <c r="BB2046">
        <v>748</v>
      </c>
      <c r="BD2046">
        <v>2203</v>
      </c>
      <c r="BG2046" t="s">
        <v>31</v>
      </c>
      <c r="BJ2046">
        <v>4</v>
      </c>
      <c r="BK2046" t="s">
        <v>31</v>
      </c>
      <c r="BL2046" t="s">
        <v>31</v>
      </c>
      <c r="BM2046" s="2">
        <v>42005</v>
      </c>
    </row>
    <row r="2047" spans="1:65">
      <c r="A2047" t="s">
        <v>5202</v>
      </c>
      <c r="C2047" t="s">
        <v>5017</v>
      </c>
      <c r="D2047">
        <v>6903</v>
      </c>
      <c r="E2047" t="s">
        <v>5017</v>
      </c>
      <c r="F2047" t="s">
        <v>7428</v>
      </c>
      <c r="G2047">
        <v>61</v>
      </c>
      <c r="H2047">
        <v>-62</v>
      </c>
      <c r="I2047" t="s">
        <v>8872</v>
      </c>
      <c r="J2047" t="s">
        <v>6925</v>
      </c>
      <c r="M2047">
        <v>5499300</v>
      </c>
      <c r="N2047">
        <v>1.3</v>
      </c>
      <c r="O2047">
        <v>7149.09</v>
      </c>
      <c r="Q2047" t="s">
        <v>5203</v>
      </c>
      <c r="R2047" s="2">
        <v>44927</v>
      </c>
      <c r="S2047">
        <v>5322</v>
      </c>
      <c r="T2047" s="2">
        <v>44562</v>
      </c>
      <c r="U2047" t="s">
        <v>6990</v>
      </c>
      <c r="V2047" t="s">
        <v>6991</v>
      </c>
      <c r="W2047">
        <v>0</v>
      </c>
      <c r="X2047" t="s">
        <v>5142</v>
      </c>
      <c r="Y2047">
        <v>204</v>
      </c>
      <c r="Z2047" s="2">
        <v>42005</v>
      </c>
      <c r="AB2047" t="s">
        <v>8873</v>
      </c>
      <c r="AE2047" t="s">
        <v>8872</v>
      </c>
      <c r="AF2047" t="s">
        <v>20</v>
      </c>
      <c r="AG2047" t="s">
        <v>21</v>
      </c>
      <c r="AH2047">
        <v>5033</v>
      </c>
      <c r="AI2047">
        <v>1</v>
      </c>
      <c r="AJ2047">
        <v>5539</v>
      </c>
      <c r="AO2047" t="s">
        <v>7428</v>
      </c>
      <c r="AS2047" t="s">
        <v>26</v>
      </c>
      <c r="AT2047">
        <v>1985</v>
      </c>
      <c r="AU2047">
        <v>5033</v>
      </c>
      <c r="AV2047">
        <v>5033</v>
      </c>
      <c r="AW2047">
        <v>5033</v>
      </c>
      <c r="AX2047">
        <v>1</v>
      </c>
      <c r="AY2047">
        <v>1</v>
      </c>
      <c r="AZ2047">
        <v>400</v>
      </c>
      <c r="BA2047">
        <v>401</v>
      </c>
      <c r="BB2047">
        <v>748</v>
      </c>
      <c r="BD2047">
        <v>1985</v>
      </c>
      <c r="BG2047" t="s">
        <v>31</v>
      </c>
      <c r="BJ2047">
        <v>5</v>
      </c>
      <c r="BK2047" t="s">
        <v>31</v>
      </c>
      <c r="BL2047" t="s">
        <v>31</v>
      </c>
      <c r="BM2047" s="2">
        <v>42005</v>
      </c>
    </row>
    <row r="2048" spans="1:65">
      <c r="A2048" t="s">
        <v>5202</v>
      </c>
      <c r="C2048" t="s">
        <v>5017</v>
      </c>
      <c r="D2048">
        <v>6903</v>
      </c>
      <c r="E2048" t="s">
        <v>5017</v>
      </c>
      <c r="F2048" t="s">
        <v>7428</v>
      </c>
      <c r="G2048">
        <v>61</v>
      </c>
      <c r="H2048">
        <v>-62</v>
      </c>
      <c r="I2048" t="s">
        <v>8872</v>
      </c>
      <c r="J2048" t="s">
        <v>6926</v>
      </c>
      <c r="M2048">
        <v>412800</v>
      </c>
      <c r="N2048">
        <v>1.3</v>
      </c>
      <c r="O2048">
        <v>536.64</v>
      </c>
      <c r="Q2048" t="s">
        <v>5203</v>
      </c>
      <c r="R2048" s="2">
        <v>44927</v>
      </c>
      <c r="S2048">
        <v>5322</v>
      </c>
      <c r="T2048" s="2">
        <v>44562</v>
      </c>
      <c r="U2048" t="s">
        <v>6990</v>
      </c>
      <c r="V2048" t="s">
        <v>6991</v>
      </c>
      <c r="W2048">
        <v>0</v>
      </c>
      <c r="X2048" t="s">
        <v>5142</v>
      </c>
      <c r="Y2048">
        <v>204</v>
      </c>
      <c r="Z2048" s="2">
        <v>42005</v>
      </c>
      <c r="AB2048" t="s">
        <v>8873</v>
      </c>
      <c r="AE2048" t="s">
        <v>8872</v>
      </c>
      <c r="AF2048" t="s">
        <v>20</v>
      </c>
      <c r="AG2048" t="s">
        <v>21</v>
      </c>
      <c r="AH2048">
        <v>5033</v>
      </c>
      <c r="AI2048">
        <v>1</v>
      </c>
      <c r="AJ2048">
        <v>5542</v>
      </c>
      <c r="AO2048" t="s">
        <v>7428</v>
      </c>
      <c r="AS2048" t="s">
        <v>26</v>
      </c>
      <c r="AT2048">
        <v>1985</v>
      </c>
      <c r="AU2048">
        <v>5033</v>
      </c>
      <c r="AV2048">
        <v>5033</v>
      </c>
      <c r="AW2048">
        <v>5033</v>
      </c>
      <c r="AX2048">
        <v>2</v>
      </c>
      <c r="AY2048">
        <v>2</v>
      </c>
      <c r="AZ2048">
        <v>400</v>
      </c>
      <c r="BA2048">
        <v>401</v>
      </c>
      <c r="BB2048">
        <v>748</v>
      </c>
      <c r="BD2048">
        <v>1985</v>
      </c>
      <c r="BG2048" t="s">
        <v>31</v>
      </c>
      <c r="BJ2048">
        <v>5</v>
      </c>
      <c r="BK2048" t="s">
        <v>31</v>
      </c>
      <c r="BL2048" t="s">
        <v>31</v>
      </c>
      <c r="BM2048" s="2">
        <v>42005</v>
      </c>
    </row>
    <row r="2049" spans="1:65">
      <c r="A2049" t="s">
        <v>5206</v>
      </c>
      <c r="C2049" t="s">
        <v>5017</v>
      </c>
      <c r="D2049">
        <v>6903</v>
      </c>
      <c r="E2049" t="s">
        <v>5017</v>
      </c>
      <c r="F2049" t="s">
        <v>8874</v>
      </c>
      <c r="G2049">
        <v>28</v>
      </c>
      <c r="I2049" t="s">
        <v>8875</v>
      </c>
      <c r="J2049" t="s">
        <v>7144</v>
      </c>
      <c r="M2049">
        <v>5237100</v>
      </c>
      <c r="N2049">
        <v>0.83</v>
      </c>
      <c r="O2049">
        <v>4346.79</v>
      </c>
      <c r="Q2049" t="s">
        <v>5207</v>
      </c>
      <c r="R2049" s="2">
        <v>44927</v>
      </c>
      <c r="S2049">
        <v>5322</v>
      </c>
      <c r="T2049" s="2">
        <v>44562</v>
      </c>
      <c r="U2049" t="s">
        <v>6990</v>
      </c>
      <c r="V2049" t="s">
        <v>6991</v>
      </c>
      <c r="W2049">
        <v>0</v>
      </c>
      <c r="X2049" t="s">
        <v>395</v>
      </c>
      <c r="Y2049">
        <v>204</v>
      </c>
      <c r="Z2049" s="2">
        <v>42005</v>
      </c>
      <c r="AB2049" t="s">
        <v>8876</v>
      </c>
      <c r="AE2049" t="s">
        <v>8875</v>
      </c>
      <c r="AF2049" t="s">
        <v>20</v>
      </c>
      <c r="AG2049" t="s">
        <v>21</v>
      </c>
      <c r="AH2049">
        <v>5034</v>
      </c>
      <c r="AI2049">
        <v>1</v>
      </c>
      <c r="AJ2049">
        <v>5544</v>
      </c>
      <c r="AO2049" t="s">
        <v>8874</v>
      </c>
      <c r="AS2049" t="s">
        <v>26</v>
      </c>
      <c r="AT2049">
        <v>1873</v>
      </c>
      <c r="AU2049">
        <v>5034</v>
      </c>
      <c r="AV2049">
        <v>5034</v>
      </c>
      <c r="AW2049">
        <v>5034</v>
      </c>
      <c r="AX2049">
        <v>1</v>
      </c>
      <c r="AY2049">
        <v>3</v>
      </c>
      <c r="AZ2049">
        <v>400</v>
      </c>
      <c r="BA2049">
        <v>401</v>
      </c>
      <c r="BB2049">
        <v>748</v>
      </c>
      <c r="BD2049">
        <v>1873</v>
      </c>
      <c r="BG2049" t="s">
        <v>31</v>
      </c>
      <c r="BJ2049">
        <v>6</v>
      </c>
      <c r="BK2049" t="s">
        <v>31</v>
      </c>
      <c r="BL2049" t="s">
        <v>31</v>
      </c>
      <c r="BM2049" s="2">
        <v>42005</v>
      </c>
    </row>
    <row r="2050" spans="1:65">
      <c r="A2050" t="s">
        <v>5210</v>
      </c>
      <c r="C2050" t="s">
        <v>5017</v>
      </c>
      <c r="D2050">
        <v>6903</v>
      </c>
      <c r="E2050" t="s">
        <v>5017</v>
      </c>
      <c r="F2050" t="s">
        <v>8877</v>
      </c>
      <c r="G2050">
        <v>2</v>
      </c>
      <c r="I2050" t="s">
        <v>8878</v>
      </c>
      <c r="J2050" t="s">
        <v>7144</v>
      </c>
      <c r="M2050">
        <v>8408700</v>
      </c>
      <c r="N2050">
        <v>0.83</v>
      </c>
      <c r="O2050">
        <v>6979.22</v>
      </c>
      <c r="Q2050" t="s">
        <v>5211</v>
      </c>
      <c r="R2050" s="2">
        <v>44927</v>
      </c>
      <c r="S2050">
        <v>5322</v>
      </c>
      <c r="T2050" s="2">
        <v>44562</v>
      </c>
      <c r="U2050" t="s">
        <v>6990</v>
      </c>
      <c r="V2050" t="s">
        <v>6991</v>
      </c>
      <c r="W2050">
        <v>0</v>
      </c>
      <c r="X2050" t="s">
        <v>395</v>
      </c>
      <c r="Y2050">
        <v>204</v>
      </c>
      <c r="Z2050" s="2">
        <v>42005</v>
      </c>
      <c r="AB2050" t="s">
        <v>8879</v>
      </c>
      <c r="AE2050" t="s">
        <v>8878</v>
      </c>
      <c r="AF2050" t="s">
        <v>20</v>
      </c>
      <c r="AG2050" t="s">
        <v>21</v>
      </c>
      <c r="AH2050">
        <v>5036</v>
      </c>
      <c r="AI2050">
        <v>1</v>
      </c>
      <c r="AJ2050">
        <v>5544</v>
      </c>
      <c r="AO2050" t="s">
        <v>8877</v>
      </c>
      <c r="AS2050" t="s">
        <v>26</v>
      </c>
      <c r="AT2050">
        <v>2309</v>
      </c>
      <c r="AU2050">
        <v>5036</v>
      </c>
      <c r="AV2050">
        <v>5036</v>
      </c>
      <c r="AW2050">
        <v>5036</v>
      </c>
      <c r="AX2050">
        <v>1</v>
      </c>
      <c r="AY2050">
        <v>9</v>
      </c>
      <c r="AZ2050">
        <v>400</v>
      </c>
      <c r="BA2050">
        <v>401</v>
      </c>
      <c r="BB2050">
        <v>748</v>
      </c>
      <c r="BD2050">
        <v>2309</v>
      </c>
      <c r="BG2050" t="s">
        <v>31</v>
      </c>
      <c r="BJ2050">
        <v>6</v>
      </c>
      <c r="BK2050" t="s">
        <v>31</v>
      </c>
      <c r="BL2050" t="s">
        <v>31</v>
      </c>
      <c r="BM2050" s="2">
        <v>42005</v>
      </c>
    </row>
    <row r="2051" spans="1:65">
      <c r="A2051" t="s">
        <v>5210</v>
      </c>
      <c r="C2051" t="s">
        <v>5017</v>
      </c>
      <c r="D2051">
        <v>6903</v>
      </c>
      <c r="E2051" t="s">
        <v>5017</v>
      </c>
      <c r="F2051" t="s">
        <v>8877</v>
      </c>
      <c r="G2051">
        <v>2</v>
      </c>
      <c r="I2051" t="s">
        <v>8878</v>
      </c>
      <c r="J2051" t="s">
        <v>7146</v>
      </c>
      <c r="M2051">
        <v>440800</v>
      </c>
      <c r="N2051">
        <v>0.83</v>
      </c>
      <c r="O2051">
        <v>365.86</v>
      </c>
      <c r="Q2051" t="s">
        <v>5211</v>
      </c>
      <c r="R2051" s="2">
        <v>44927</v>
      </c>
      <c r="S2051">
        <v>5322</v>
      </c>
      <c r="T2051" s="2">
        <v>44562</v>
      </c>
      <c r="U2051" t="s">
        <v>6990</v>
      </c>
      <c r="V2051" t="s">
        <v>6991</v>
      </c>
      <c r="W2051">
        <v>0</v>
      </c>
      <c r="X2051" t="s">
        <v>395</v>
      </c>
      <c r="Y2051">
        <v>204</v>
      </c>
      <c r="Z2051" s="2">
        <v>42005</v>
      </c>
      <c r="AB2051" t="s">
        <v>8879</v>
      </c>
      <c r="AE2051" t="s">
        <v>8878</v>
      </c>
      <c r="AF2051" t="s">
        <v>20</v>
      </c>
      <c r="AG2051" t="s">
        <v>21</v>
      </c>
      <c r="AH2051">
        <v>5036</v>
      </c>
      <c r="AI2051">
        <v>1</v>
      </c>
      <c r="AJ2051">
        <v>5543</v>
      </c>
      <c r="AO2051" t="s">
        <v>8877</v>
      </c>
      <c r="AS2051" t="s">
        <v>26</v>
      </c>
      <c r="AT2051">
        <v>2309</v>
      </c>
      <c r="AU2051">
        <v>5036</v>
      </c>
      <c r="AV2051">
        <v>5036</v>
      </c>
      <c r="AW2051">
        <v>5036</v>
      </c>
      <c r="AX2051">
        <v>5</v>
      </c>
      <c r="AY2051">
        <v>13</v>
      </c>
      <c r="AZ2051">
        <v>400</v>
      </c>
      <c r="BA2051">
        <v>401</v>
      </c>
      <c r="BB2051">
        <v>748</v>
      </c>
      <c r="BD2051">
        <v>2309</v>
      </c>
      <c r="BG2051" t="s">
        <v>31</v>
      </c>
      <c r="BJ2051">
        <v>6</v>
      </c>
      <c r="BK2051" t="s">
        <v>31</v>
      </c>
      <c r="BL2051" t="s">
        <v>31</v>
      </c>
      <c r="BM2051" s="2">
        <v>42005</v>
      </c>
    </row>
    <row r="2052" spans="1:65">
      <c r="A2052" t="s">
        <v>5214</v>
      </c>
      <c r="C2052" t="s">
        <v>5017</v>
      </c>
      <c r="D2052">
        <v>6903</v>
      </c>
      <c r="E2052" t="s">
        <v>5017</v>
      </c>
      <c r="F2052" t="s">
        <v>514</v>
      </c>
      <c r="G2052">
        <v>5</v>
      </c>
      <c r="I2052" t="s">
        <v>8880</v>
      </c>
      <c r="J2052" t="s">
        <v>7144</v>
      </c>
      <c r="M2052">
        <v>7946200</v>
      </c>
      <c r="N2052">
        <v>0.83</v>
      </c>
      <c r="O2052">
        <v>6595.35</v>
      </c>
      <c r="Q2052" t="s">
        <v>5215</v>
      </c>
      <c r="R2052" s="2">
        <v>44927</v>
      </c>
      <c r="S2052">
        <v>5322</v>
      </c>
      <c r="T2052" s="2">
        <v>44562</v>
      </c>
      <c r="U2052" t="s">
        <v>6990</v>
      </c>
      <c r="V2052" t="s">
        <v>6991</v>
      </c>
      <c r="W2052">
        <v>0</v>
      </c>
      <c r="X2052" t="s">
        <v>395</v>
      </c>
      <c r="Y2052">
        <v>204</v>
      </c>
      <c r="Z2052" s="2">
        <v>42005</v>
      </c>
      <c r="AB2052" t="s">
        <v>8881</v>
      </c>
      <c r="AE2052" t="s">
        <v>8880</v>
      </c>
      <c r="AF2052" t="s">
        <v>20</v>
      </c>
      <c r="AG2052" t="s">
        <v>21</v>
      </c>
      <c r="AH2052">
        <v>5037</v>
      </c>
      <c r="AI2052">
        <v>1</v>
      </c>
      <c r="AJ2052">
        <v>5544</v>
      </c>
      <c r="AO2052" t="s">
        <v>8882</v>
      </c>
      <c r="AS2052" t="s">
        <v>26</v>
      </c>
      <c r="AT2052">
        <v>3030</v>
      </c>
      <c r="AU2052">
        <v>5037</v>
      </c>
      <c r="AV2052">
        <v>5037</v>
      </c>
      <c r="AW2052">
        <v>5037</v>
      </c>
      <c r="AX2052">
        <v>1</v>
      </c>
      <c r="AY2052">
        <v>2</v>
      </c>
      <c r="AZ2052">
        <v>400</v>
      </c>
      <c r="BA2052">
        <v>401</v>
      </c>
      <c r="BB2052">
        <v>748</v>
      </c>
      <c r="BD2052">
        <v>3030</v>
      </c>
      <c r="BG2052" t="s">
        <v>31</v>
      </c>
      <c r="BJ2052">
        <v>6</v>
      </c>
      <c r="BK2052" t="s">
        <v>31</v>
      </c>
      <c r="BL2052" t="s">
        <v>31</v>
      </c>
      <c r="BM2052" s="2">
        <v>42005</v>
      </c>
    </row>
    <row r="2053" spans="1:65">
      <c r="A2053" t="s">
        <v>5214</v>
      </c>
      <c r="C2053" t="s">
        <v>5017</v>
      </c>
      <c r="D2053">
        <v>6903</v>
      </c>
      <c r="E2053" t="s">
        <v>5017</v>
      </c>
      <c r="F2053" t="s">
        <v>514</v>
      </c>
      <c r="G2053">
        <v>5</v>
      </c>
      <c r="I2053" t="s">
        <v>8880</v>
      </c>
      <c r="J2053" t="s">
        <v>7146</v>
      </c>
      <c r="M2053">
        <v>578200</v>
      </c>
      <c r="N2053">
        <v>0.83</v>
      </c>
      <c r="O2053">
        <v>479.91</v>
      </c>
      <c r="Q2053" t="s">
        <v>5215</v>
      </c>
      <c r="R2053" s="2">
        <v>44927</v>
      </c>
      <c r="S2053">
        <v>5322</v>
      </c>
      <c r="T2053" s="2">
        <v>44562</v>
      </c>
      <c r="U2053" t="s">
        <v>6990</v>
      </c>
      <c r="V2053" t="s">
        <v>6991</v>
      </c>
      <c r="W2053">
        <v>0</v>
      </c>
      <c r="X2053" t="s">
        <v>395</v>
      </c>
      <c r="Y2053">
        <v>204</v>
      </c>
      <c r="Z2053" s="2">
        <v>42005</v>
      </c>
      <c r="AB2053" t="s">
        <v>8881</v>
      </c>
      <c r="AE2053" t="s">
        <v>8880</v>
      </c>
      <c r="AF2053" t="s">
        <v>20</v>
      </c>
      <c r="AG2053" t="s">
        <v>21</v>
      </c>
      <c r="AH2053">
        <v>5037</v>
      </c>
      <c r="AI2053">
        <v>1</v>
      </c>
      <c r="AJ2053">
        <v>5543</v>
      </c>
      <c r="AO2053" t="s">
        <v>8882</v>
      </c>
      <c r="AS2053" t="s">
        <v>26</v>
      </c>
      <c r="AT2053">
        <v>3030</v>
      </c>
      <c r="AU2053">
        <v>5037</v>
      </c>
      <c r="AV2053">
        <v>5037</v>
      </c>
      <c r="AW2053">
        <v>5037</v>
      </c>
      <c r="AX2053">
        <v>3</v>
      </c>
      <c r="AY2053">
        <v>4</v>
      </c>
      <c r="AZ2053">
        <v>400</v>
      </c>
      <c r="BA2053">
        <v>401</v>
      </c>
      <c r="BB2053">
        <v>748</v>
      </c>
      <c r="BD2053">
        <v>3030</v>
      </c>
      <c r="BG2053" t="s">
        <v>31</v>
      </c>
      <c r="BJ2053">
        <v>6</v>
      </c>
      <c r="BK2053" t="s">
        <v>31</v>
      </c>
      <c r="BL2053" t="s">
        <v>31</v>
      </c>
      <c r="BM2053" s="2">
        <v>42005</v>
      </c>
    </row>
    <row r="2054" spans="1:65">
      <c r="A2054" t="s">
        <v>5218</v>
      </c>
      <c r="C2054" t="s">
        <v>5017</v>
      </c>
      <c r="D2054">
        <v>6903</v>
      </c>
      <c r="E2054" t="s">
        <v>5017</v>
      </c>
      <c r="F2054" t="s">
        <v>7322</v>
      </c>
      <c r="G2054">
        <v>103</v>
      </c>
      <c r="I2054" t="s">
        <v>8785</v>
      </c>
      <c r="J2054" t="s">
        <v>6925</v>
      </c>
      <c r="M2054">
        <v>4358500</v>
      </c>
      <c r="N2054">
        <v>2.2999999999999998</v>
      </c>
      <c r="O2054">
        <v>10024.549999999999</v>
      </c>
      <c r="Q2054" t="s">
        <v>5219</v>
      </c>
      <c r="R2054" s="2">
        <v>44927</v>
      </c>
      <c r="S2054">
        <v>5322</v>
      </c>
      <c r="T2054" s="2">
        <v>44562</v>
      </c>
      <c r="U2054" t="s">
        <v>6990</v>
      </c>
      <c r="V2054" t="s">
        <v>6991</v>
      </c>
      <c r="W2054">
        <v>0</v>
      </c>
      <c r="X2054" t="s">
        <v>5158</v>
      </c>
      <c r="Y2054">
        <v>204</v>
      </c>
      <c r="Z2054" s="2">
        <v>42005</v>
      </c>
      <c r="AB2054" t="s">
        <v>8883</v>
      </c>
      <c r="AE2054" t="s">
        <v>8785</v>
      </c>
      <c r="AF2054" t="s">
        <v>20</v>
      </c>
      <c r="AG2054" t="s">
        <v>21</v>
      </c>
      <c r="AH2054">
        <v>5039</v>
      </c>
      <c r="AI2054">
        <v>1</v>
      </c>
      <c r="AJ2054">
        <v>5539</v>
      </c>
      <c r="AO2054" t="s">
        <v>7322</v>
      </c>
      <c r="AS2054" t="s">
        <v>26</v>
      </c>
      <c r="AU2054">
        <v>5039</v>
      </c>
      <c r="AV2054">
        <v>5039</v>
      </c>
      <c r="AW2054">
        <v>5039</v>
      </c>
      <c r="AX2054">
        <v>1</v>
      </c>
      <c r="AY2054">
        <v>1</v>
      </c>
      <c r="AZ2054">
        <v>400</v>
      </c>
      <c r="BA2054">
        <v>401</v>
      </c>
      <c r="BB2054">
        <v>748</v>
      </c>
      <c r="BG2054" t="s">
        <v>31</v>
      </c>
      <c r="BJ2054">
        <v>7</v>
      </c>
      <c r="BK2054" t="s">
        <v>31</v>
      </c>
      <c r="BL2054" t="s">
        <v>31</v>
      </c>
      <c r="BM2054" s="2">
        <v>42005</v>
      </c>
    </row>
    <row r="2055" spans="1:65">
      <c r="A2055" t="s">
        <v>5218</v>
      </c>
      <c r="C2055" t="s">
        <v>5017</v>
      </c>
      <c r="D2055">
        <v>6903</v>
      </c>
      <c r="E2055" t="s">
        <v>5017</v>
      </c>
      <c r="F2055" t="s">
        <v>7322</v>
      </c>
      <c r="G2055">
        <v>103</v>
      </c>
      <c r="I2055" t="s">
        <v>8785</v>
      </c>
      <c r="J2055" t="s">
        <v>6926</v>
      </c>
      <c r="M2055">
        <v>361700</v>
      </c>
      <c r="N2055">
        <v>2.2999999999999998</v>
      </c>
      <c r="O2055">
        <v>831.91</v>
      </c>
      <c r="Q2055" t="s">
        <v>5219</v>
      </c>
      <c r="R2055" s="2">
        <v>44927</v>
      </c>
      <c r="S2055">
        <v>5322</v>
      </c>
      <c r="T2055" s="2">
        <v>44562</v>
      </c>
      <c r="U2055" t="s">
        <v>6990</v>
      </c>
      <c r="V2055" t="s">
        <v>6991</v>
      </c>
      <c r="W2055">
        <v>0</v>
      </c>
      <c r="X2055" t="s">
        <v>5158</v>
      </c>
      <c r="Y2055">
        <v>204</v>
      </c>
      <c r="Z2055" s="2">
        <v>42005</v>
      </c>
      <c r="AB2055" t="s">
        <v>8883</v>
      </c>
      <c r="AE2055" t="s">
        <v>8785</v>
      </c>
      <c r="AF2055" t="s">
        <v>20</v>
      </c>
      <c r="AG2055" t="s">
        <v>21</v>
      </c>
      <c r="AH2055">
        <v>5039</v>
      </c>
      <c r="AI2055">
        <v>1</v>
      </c>
      <c r="AJ2055">
        <v>5542</v>
      </c>
      <c r="AO2055" t="s">
        <v>7322</v>
      </c>
      <c r="AS2055" t="s">
        <v>26</v>
      </c>
      <c r="AU2055">
        <v>5039</v>
      </c>
      <c r="AV2055">
        <v>5039</v>
      </c>
      <c r="AW2055">
        <v>5039</v>
      </c>
      <c r="AX2055">
        <v>2</v>
      </c>
      <c r="AY2055">
        <v>2</v>
      </c>
      <c r="AZ2055">
        <v>400</v>
      </c>
      <c r="BA2055">
        <v>401</v>
      </c>
      <c r="BB2055">
        <v>748</v>
      </c>
      <c r="BG2055" t="s">
        <v>31</v>
      </c>
      <c r="BJ2055">
        <v>7</v>
      </c>
      <c r="BK2055" t="s">
        <v>31</v>
      </c>
      <c r="BL2055" t="s">
        <v>31</v>
      </c>
      <c r="BM2055" s="2">
        <v>42005</v>
      </c>
    </row>
    <row r="2056" spans="1:65">
      <c r="A2056" t="s">
        <v>5221</v>
      </c>
      <c r="C2056" t="s">
        <v>5017</v>
      </c>
      <c r="D2056">
        <v>6903</v>
      </c>
      <c r="E2056" t="s">
        <v>5017</v>
      </c>
      <c r="F2056" t="s">
        <v>8884</v>
      </c>
      <c r="G2056">
        <v>9</v>
      </c>
      <c r="I2056" t="s">
        <v>8885</v>
      </c>
      <c r="J2056" t="s">
        <v>7144</v>
      </c>
      <c r="M2056">
        <v>6428900</v>
      </c>
      <c r="N2056">
        <v>0.83</v>
      </c>
      <c r="O2056">
        <v>5335.99</v>
      </c>
      <c r="Q2056" t="s">
        <v>5222</v>
      </c>
      <c r="R2056" s="2">
        <v>44927</v>
      </c>
      <c r="S2056">
        <v>5322</v>
      </c>
      <c r="T2056" s="2">
        <v>44562</v>
      </c>
      <c r="U2056" t="s">
        <v>6990</v>
      </c>
      <c r="V2056" t="s">
        <v>6991</v>
      </c>
      <c r="W2056">
        <v>0</v>
      </c>
      <c r="X2056" t="s">
        <v>395</v>
      </c>
      <c r="Y2056">
        <v>204</v>
      </c>
      <c r="Z2056" s="2">
        <v>42005</v>
      </c>
      <c r="AB2056" t="s">
        <v>8886</v>
      </c>
      <c r="AE2056" t="s">
        <v>8885</v>
      </c>
      <c r="AF2056" t="s">
        <v>20</v>
      </c>
      <c r="AG2056" t="s">
        <v>21</v>
      </c>
      <c r="AH2056">
        <v>5040</v>
      </c>
      <c r="AI2056">
        <v>1</v>
      </c>
      <c r="AJ2056">
        <v>5544</v>
      </c>
      <c r="AO2056" t="s">
        <v>8884</v>
      </c>
      <c r="AS2056" t="s">
        <v>26</v>
      </c>
      <c r="AT2056">
        <v>2382</v>
      </c>
      <c r="AU2056">
        <v>5040</v>
      </c>
      <c r="AV2056">
        <v>5040</v>
      </c>
      <c r="AW2056">
        <v>5040</v>
      </c>
      <c r="AX2056">
        <v>1</v>
      </c>
      <c r="AY2056">
        <v>3</v>
      </c>
      <c r="AZ2056">
        <v>400</v>
      </c>
      <c r="BA2056">
        <v>401</v>
      </c>
      <c r="BB2056">
        <v>748</v>
      </c>
      <c r="BD2056">
        <v>2382</v>
      </c>
      <c r="BG2056" t="s">
        <v>31</v>
      </c>
      <c r="BJ2056">
        <v>6</v>
      </c>
      <c r="BK2056" t="s">
        <v>31</v>
      </c>
      <c r="BL2056" t="s">
        <v>31</v>
      </c>
      <c r="BM2056" s="2">
        <v>42005</v>
      </c>
    </row>
    <row r="2057" spans="1:65">
      <c r="A2057" t="s">
        <v>5221</v>
      </c>
      <c r="C2057" t="s">
        <v>5017</v>
      </c>
      <c r="D2057">
        <v>6903</v>
      </c>
      <c r="E2057" t="s">
        <v>5017</v>
      </c>
      <c r="F2057" t="s">
        <v>8884</v>
      </c>
      <c r="G2057">
        <v>9</v>
      </c>
      <c r="I2057" t="s">
        <v>8885</v>
      </c>
      <c r="J2057" t="s">
        <v>7146</v>
      </c>
      <c r="M2057">
        <v>454700</v>
      </c>
      <c r="N2057">
        <v>0.83</v>
      </c>
      <c r="O2057">
        <v>377.4</v>
      </c>
      <c r="Q2057" t="s">
        <v>5222</v>
      </c>
      <c r="R2057" s="2">
        <v>44927</v>
      </c>
      <c r="S2057">
        <v>5322</v>
      </c>
      <c r="T2057" s="2">
        <v>44562</v>
      </c>
      <c r="U2057" t="s">
        <v>6990</v>
      </c>
      <c r="V2057" t="s">
        <v>6991</v>
      </c>
      <c r="W2057">
        <v>0</v>
      </c>
      <c r="X2057" t="s">
        <v>395</v>
      </c>
      <c r="Y2057">
        <v>204</v>
      </c>
      <c r="Z2057" s="2">
        <v>42005</v>
      </c>
      <c r="AB2057" t="s">
        <v>8886</v>
      </c>
      <c r="AE2057" t="s">
        <v>8885</v>
      </c>
      <c r="AF2057" t="s">
        <v>20</v>
      </c>
      <c r="AG2057" t="s">
        <v>21</v>
      </c>
      <c r="AH2057">
        <v>5040</v>
      </c>
      <c r="AI2057">
        <v>1</v>
      </c>
      <c r="AJ2057">
        <v>5543</v>
      </c>
      <c r="AO2057" t="s">
        <v>8884</v>
      </c>
      <c r="AS2057" t="s">
        <v>26</v>
      </c>
      <c r="AT2057">
        <v>2382</v>
      </c>
      <c r="AU2057">
        <v>5040</v>
      </c>
      <c r="AV2057">
        <v>5040</v>
      </c>
      <c r="AW2057">
        <v>5040</v>
      </c>
      <c r="AX2057">
        <v>2</v>
      </c>
      <c r="AY2057">
        <v>4</v>
      </c>
      <c r="AZ2057">
        <v>400</v>
      </c>
      <c r="BA2057">
        <v>401</v>
      </c>
      <c r="BB2057">
        <v>748</v>
      </c>
      <c r="BD2057">
        <v>2382</v>
      </c>
      <c r="BG2057" t="s">
        <v>31</v>
      </c>
      <c r="BJ2057">
        <v>6</v>
      </c>
      <c r="BK2057" t="s">
        <v>31</v>
      </c>
      <c r="BL2057" t="s">
        <v>31</v>
      </c>
      <c r="BM2057" s="2">
        <v>42005</v>
      </c>
    </row>
    <row r="2058" spans="1:65">
      <c r="A2058" t="s">
        <v>5225</v>
      </c>
      <c r="C2058" t="s">
        <v>5017</v>
      </c>
      <c r="D2058">
        <v>6903</v>
      </c>
      <c r="E2058" t="s">
        <v>5017</v>
      </c>
      <c r="F2058" t="s">
        <v>8887</v>
      </c>
      <c r="G2058">
        <v>648</v>
      </c>
      <c r="I2058" t="s">
        <v>7522</v>
      </c>
      <c r="J2058" t="s">
        <v>6925</v>
      </c>
      <c r="M2058">
        <v>6021400</v>
      </c>
      <c r="N2058">
        <v>1.3</v>
      </c>
      <c r="O2058">
        <v>7827.82</v>
      </c>
      <c r="Q2058" t="s">
        <v>5226</v>
      </c>
      <c r="R2058" s="2">
        <v>44927</v>
      </c>
      <c r="S2058">
        <v>5322</v>
      </c>
      <c r="T2058" s="2">
        <v>44562</v>
      </c>
      <c r="U2058" t="s">
        <v>6990</v>
      </c>
      <c r="V2058" t="s">
        <v>6991</v>
      </c>
      <c r="W2058">
        <v>0</v>
      </c>
      <c r="X2058" t="s">
        <v>5142</v>
      </c>
      <c r="Y2058">
        <v>204</v>
      </c>
      <c r="Z2058" s="2">
        <v>42005</v>
      </c>
      <c r="AB2058" t="s">
        <v>8888</v>
      </c>
      <c r="AE2058" t="s">
        <v>7522</v>
      </c>
      <c r="AF2058" t="s">
        <v>20</v>
      </c>
      <c r="AG2058" t="s">
        <v>21</v>
      </c>
      <c r="AH2058">
        <v>5041</v>
      </c>
      <c r="AI2058">
        <v>1</v>
      </c>
      <c r="AJ2058">
        <v>5539</v>
      </c>
      <c r="AO2058" t="s">
        <v>8887</v>
      </c>
      <c r="AS2058" t="s">
        <v>26</v>
      </c>
      <c r="AT2058">
        <v>2208</v>
      </c>
      <c r="AU2058">
        <v>5041</v>
      </c>
      <c r="AV2058">
        <v>5041</v>
      </c>
      <c r="AW2058">
        <v>5041</v>
      </c>
      <c r="AX2058">
        <v>1</v>
      </c>
      <c r="AY2058">
        <v>1</v>
      </c>
      <c r="AZ2058">
        <v>400</v>
      </c>
      <c r="BA2058">
        <v>401</v>
      </c>
      <c r="BB2058">
        <v>748</v>
      </c>
      <c r="BD2058">
        <v>2208</v>
      </c>
      <c r="BG2058" t="s">
        <v>31</v>
      </c>
      <c r="BJ2058">
        <v>5</v>
      </c>
      <c r="BK2058" t="s">
        <v>31</v>
      </c>
      <c r="BL2058" t="s">
        <v>31</v>
      </c>
      <c r="BM2058" s="2">
        <v>42005</v>
      </c>
    </row>
    <row r="2059" spans="1:65">
      <c r="A2059" t="s">
        <v>5225</v>
      </c>
      <c r="C2059" t="s">
        <v>5017</v>
      </c>
      <c r="D2059">
        <v>6903</v>
      </c>
      <c r="E2059" t="s">
        <v>5017</v>
      </c>
      <c r="F2059" t="s">
        <v>8887</v>
      </c>
      <c r="G2059">
        <v>648</v>
      </c>
      <c r="I2059" t="s">
        <v>7522</v>
      </c>
      <c r="J2059" t="s">
        <v>6926</v>
      </c>
      <c r="M2059">
        <v>421500</v>
      </c>
      <c r="N2059">
        <v>1.3</v>
      </c>
      <c r="O2059">
        <v>547.95000000000005</v>
      </c>
      <c r="Q2059" t="s">
        <v>5226</v>
      </c>
      <c r="R2059" s="2">
        <v>44927</v>
      </c>
      <c r="S2059">
        <v>5322</v>
      </c>
      <c r="T2059" s="2">
        <v>44562</v>
      </c>
      <c r="U2059" t="s">
        <v>6990</v>
      </c>
      <c r="V2059" t="s">
        <v>6991</v>
      </c>
      <c r="W2059">
        <v>0</v>
      </c>
      <c r="X2059" t="s">
        <v>5142</v>
      </c>
      <c r="Y2059">
        <v>204</v>
      </c>
      <c r="Z2059" s="2">
        <v>42005</v>
      </c>
      <c r="AB2059" t="s">
        <v>8888</v>
      </c>
      <c r="AE2059" t="s">
        <v>7522</v>
      </c>
      <c r="AF2059" t="s">
        <v>20</v>
      </c>
      <c r="AG2059" t="s">
        <v>21</v>
      </c>
      <c r="AH2059">
        <v>5041</v>
      </c>
      <c r="AI2059">
        <v>1</v>
      </c>
      <c r="AJ2059">
        <v>5542</v>
      </c>
      <c r="AO2059" t="s">
        <v>8887</v>
      </c>
      <c r="AS2059" t="s">
        <v>26</v>
      </c>
      <c r="AT2059">
        <v>2208</v>
      </c>
      <c r="AU2059">
        <v>5041</v>
      </c>
      <c r="AV2059">
        <v>5041</v>
      </c>
      <c r="AW2059">
        <v>5041</v>
      </c>
      <c r="AX2059">
        <v>2</v>
      </c>
      <c r="AY2059">
        <v>2</v>
      </c>
      <c r="AZ2059">
        <v>400</v>
      </c>
      <c r="BA2059">
        <v>401</v>
      </c>
      <c r="BB2059">
        <v>748</v>
      </c>
      <c r="BD2059">
        <v>2208</v>
      </c>
      <c r="BG2059" t="s">
        <v>31</v>
      </c>
      <c r="BJ2059">
        <v>5</v>
      </c>
      <c r="BK2059" t="s">
        <v>31</v>
      </c>
      <c r="BL2059" t="s">
        <v>31</v>
      </c>
      <c r="BM2059" s="2">
        <v>42005</v>
      </c>
    </row>
    <row r="2060" spans="1:65">
      <c r="A2060" t="s">
        <v>5229</v>
      </c>
      <c r="C2060" t="s">
        <v>5017</v>
      </c>
      <c r="D2060">
        <v>6903</v>
      </c>
      <c r="E2060" t="s">
        <v>5017</v>
      </c>
      <c r="F2060" t="s">
        <v>8889</v>
      </c>
      <c r="G2060">
        <v>36</v>
      </c>
      <c r="I2060" t="s">
        <v>8890</v>
      </c>
      <c r="J2060" t="s">
        <v>6925</v>
      </c>
      <c r="M2060">
        <v>5916000</v>
      </c>
      <c r="N2060">
        <v>1.3</v>
      </c>
      <c r="O2060">
        <v>7690.8</v>
      </c>
      <c r="Q2060" t="s">
        <v>5230</v>
      </c>
      <c r="R2060" s="2">
        <v>44927</v>
      </c>
      <c r="S2060">
        <v>5322</v>
      </c>
      <c r="T2060" s="2">
        <v>44562</v>
      </c>
      <c r="U2060" t="s">
        <v>6990</v>
      </c>
      <c r="V2060" t="s">
        <v>6991</v>
      </c>
      <c r="W2060">
        <v>0</v>
      </c>
      <c r="X2060" t="s">
        <v>5142</v>
      </c>
      <c r="Y2060">
        <v>204</v>
      </c>
      <c r="Z2060" s="2">
        <v>42005</v>
      </c>
      <c r="AB2060" t="s">
        <v>8891</v>
      </c>
      <c r="AE2060" t="s">
        <v>8892</v>
      </c>
      <c r="AF2060" t="s">
        <v>20</v>
      </c>
      <c r="AG2060" t="s">
        <v>21</v>
      </c>
      <c r="AH2060">
        <v>5042</v>
      </c>
      <c r="AI2060">
        <v>1</v>
      </c>
      <c r="AJ2060">
        <v>5539</v>
      </c>
      <c r="AO2060" t="s">
        <v>8889</v>
      </c>
      <c r="AS2060" t="s">
        <v>26</v>
      </c>
      <c r="AT2060">
        <v>2163</v>
      </c>
      <c r="AU2060">
        <v>5042</v>
      </c>
      <c r="AV2060">
        <v>5042</v>
      </c>
      <c r="AW2060">
        <v>5042</v>
      </c>
      <c r="AX2060">
        <v>1</v>
      </c>
      <c r="AY2060">
        <v>1</v>
      </c>
      <c r="AZ2060">
        <v>400</v>
      </c>
      <c r="BA2060">
        <v>401</v>
      </c>
      <c r="BB2060">
        <v>748</v>
      </c>
      <c r="BD2060">
        <v>2163</v>
      </c>
      <c r="BG2060" t="s">
        <v>31</v>
      </c>
      <c r="BJ2060">
        <v>5</v>
      </c>
      <c r="BK2060" t="s">
        <v>31</v>
      </c>
      <c r="BL2060" t="s">
        <v>31</v>
      </c>
      <c r="BM2060" s="2">
        <v>42005</v>
      </c>
    </row>
    <row r="2061" spans="1:65">
      <c r="A2061" t="s">
        <v>5229</v>
      </c>
      <c r="C2061" t="s">
        <v>5017</v>
      </c>
      <c r="D2061">
        <v>6903</v>
      </c>
      <c r="E2061" t="s">
        <v>5017</v>
      </c>
      <c r="F2061" t="s">
        <v>8889</v>
      </c>
      <c r="G2061">
        <v>36</v>
      </c>
      <c r="I2061" t="s">
        <v>8892</v>
      </c>
      <c r="J2061" t="s">
        <v>6926</v>
      </c>
      <c r="M2061">
        <v>412800</v>
      </c>
      <c r="N2061">
        <v>1.3</v>
      </c>
      <c r="O2061">
        <v>536.64</v>
      </c>
      <c r="Q2061" t="s">
        <v>5230</v>
      </c>
      <c r="R2061" s="2">
        <v>44927</v>
      </c>
      <c r="S2061">
        <v>5322</v>
      </c>
      <c r="T2061" s="2">
        <v>44562</v>
      </c>
      <c r="U2061" t="s">
        <v>6990</v>
      </c>
      <c r="V2061" t="s">
        <v>6991</v>
      </c>
      <c r="W2061">
        <v>0</v>
      </c>
      <c r="X2061" t="s">
        <v>5142</v>
      </c>
      <c r="Y2061">
        <v>204</v>
      </c>
      <c r="Z2061" s="2">
        <v>42005</v>
      </c>
      <c r="AB2061" t="s">
        <v>8891</v>
      </c>
      <c r="AE2061" t="s">
        <v>8892</v>
      </c>
      <c r="AF2061" t="s">
        <v>20</v>
      </c>
      <c r="AG2061" t="s">
        <v>21</v>
      </c>
      <c r="AH2061">
        <v>5042</v>
      </c>
      <c r="AI2061">
        <v>1</v>
      </c>
      <c r="AJ2061">
        <v>5542</v>
      </c>
      <c r="AO2061" t="s">
        <v>8889</v>
      </c>
      <c r="AS2061" t="s">
        <v>26</v>
      </c>
      <c r="AT2061">
        <v>2163</v>
      </c>
      <c r="AU2061">
        <v>5042</v>
      </c>
      <c r="AV2061">
        <v>5042</v>
      </c>
      <c r="AW2061">
        <v>5042</v>
      </c>
      <c r="AX2061">
        <v>2</v>
      </c>
      <c r="AY2061">
        <v>2</v>
      </c>
      <c r="AZ2061">
        <v>400</v>
      </c>
      <c r="BA2061">
        <v>401</v>
      </c>
      <c r="BB2061">
        <v>748</v>
      </c>
      <c r="BD2061">
        <v>2163</v>
      </c>
      <c r="BG2061" t="s">
        <v>31</v>
      </c>
      <c r="BJ2061">
        <v>5</v>
      </c>
      <c r="BK2061" t="s">
        <v>31</v>
      </c>
      <c r="BL2061" t="s">
        <v>31</v>
      </c>
      <c r="BM2061" s="2">
        <v>42005</v>
      </c>
    </row>
    <row r="2062" spans="1:65">
      <c r="A2062" t="s">
        <v>5234</v>
      </c>
      <c r="C2062" t="s">
        <v>5017</v>
      </c>
      <c r="D2062">
        <v>6903</v>
      </c>
      <c r="E2062" t="s">
        <v>5017</v>
      </c>
      <c r="F2062" t="s">
        <v>8893</v>
      </c>
      <c r="G2062">
        <v>9</v>
      </c>
      <c r="I2062" t="s">
        <v>8894</v>
      </c>
      <c r="J2062" t="s">
        <v>7144</v>
      </c>
      <c r="M2062">
        <v>3600200</v>
      </c>
      <c r="N2062">
        <v>0.83</v>
      </c>
      <c r="O2062">
        <v>2988.17</v>
      </c>
      <c r="Q2062" t="s">
        <v>5235</v>
      </c>
      <c r="R2062" s="2">
        <v>44927</v>
      </c>
      <c r="S2062">
        <v>5322</v>
      </c>
      <c r="T2062" s="2">
        <v>44562</v>
      </c>
      <c r="U2062" t="s">
        <v>6990</v>
      </c>
      <c r="V2062" t="s">
        <v>6991</v>
      </c>
      <c r="W2062">
        <v>0</v>
      </c>
      <c r="X2062" t="s">
        <v>395</v>
      </c>
      <c r="Y2062">
        <v>204</v>
      </c>
      <c r="Z2062" s="2">
        <v>42005</v>
      </c>
      <c r="AB2062" t="s">
        <v>8895</v>
      </c>
      <c r="AC2062" s="2">
        <v>39970</v>
      </c>
      <c r="AE2062" t="s">
        <v>8896</v>
      </c>
      <c r="AF2062" t="s">
        <v>20</v>
      </c>
      <c r="AG2062" t="s">
        <v>21</v>
      </c>
      <c r="AH2062">
        <v>5043</v>
      </c>
      <c r="AI2062">
        <v>1</v>
      </c>
      <c r="AJ2062">
        <v>5544</v>
      </c>
      <c r="AO2062" t="s">
        <v>8897</v>
      </c>
      <c r="AS2062" t="s">
        <v>26</v>
      </c>
      <c r="AU2062">
        <v>5043</v>
      </c>
      <c r="AV2062">
        <v>5043</v>
      </c>
      <c r="AW2062">
        <v>5043</v>
      </c>
      <c r="AX2062">
        <v>1</v>
      </c>
      <c r="AY2062">
        <v>3</v>
      </c>
      <c r="AZ2062">
        <v>400</v>
      </c>
      <c r="BA2062">
        <v>401</v>
      </c>
      <c r="BB2062">
        <v>748</v>
      </c>
      <c r="BG2062" t="s">
        <v>31</v>
      </c>
      <c r="BJ2062">
        <v>6</v>
      </c>
      <c r="BK2062" t="s">
        <v>31</v>
      </c>
      <c r="BL2062" t="s">
        <v>31</v>
      </c>
      <c r="BM2062" s="2">
        <v>42005</v>
      </c>
    </row>
    <row r="2063" spans="1:65">
      <c r="A2063" t="s">
        <v>5234</v>
      </c>
      <c r="C2063" t="s">
        <v>5017</v>
      </c>
      <c r="D2063">
        <v>6903</v>
      </c>
      <c r="E2063" t="s">
        <v>5017</v>
      </c>
      <c r="F2063" t="s">
        <v>8893</v>
      </c>
      <c r="G2063">
        <v>9</v>
      </c>
      <c r="I2063" t="s">
        <v>8894</v>
      </c>
      <c r="J2063" t="s">
        <v>7146</v>
      </c>
      <c r="M2063">
        <v>944000</v>
      </c>
      <c r="N2063">
        <v>0.83</v>
      </c>
      <c r="O2063">
        <v>783.52</v>
      </c>
      <c r="Q2063" t="s">
        <v>5235</v>
      </c>
      <c r="R2063" s="2">
        <v>44927</v>
      </c>
      <c r="S2063">
        <v>5322</v>
      </c>
      <c r="T2063" s="2">
        <v>44562</v>
      </c>
      <c r="U2063" t="s">
        <v>6990</v>
      </c>
      <c r="V2063" t="s">
        <v>6991</v>
      </c>
      <c r="W2063">
        <v>0</v>
      </c>
      <c r="X2063" t="s">
        <v>395</v>
      </c>
      <c r="Y2063">
        <v>204</v>
      </c>
      <c r="Z2063" s="2">
        <v>42005</v>
      </c>
      <c r="AB2063" t="s">
        <v>8895</v>
      </c>
      <c r="AC2063" s="2">
        <v>39970</v>
      </c>
      <c r="AE2063" t="s">
        <v>8896</v>
      </c>
      <c r="AF2063" t="s">
        <v>20</v>
      </c>
      <c r="AG2063" t="s">
        <v>21</v>
      </c>
      <c r="AH2063">
        <v>5043</v>
      </c>
      <c r="AI2063">
        <v>1</v>
      </c>
      <c r="AJ2063">
        <v>5543</v>
      </c>
      <c r="AO2063" t="s">
        <v>8897</v>
      </c>
      <c r="AS2063" t="s">
        <v>26</v>
      </c>
      <c r="AU2063">
        <v>5043</v>
      </c>
      <c r="AV2063">
        <v>5043</v>
      </c>
      <c r="AW2063">
        <v>5043</v>
      </c>
      <c r="AX2063">
        <v>2</v>
      </c>
      <c r="AY2063">
        <v>4</v>
      </c>
      <c r="AZ2063">
        <v>400</v>
      </c>
      <c r="BA2063">
        <v>401</v>
      </c>
      <c r="BB2063">
        <v>748</v>
      </c>
      <c r="BG2063" t="s">
        <v>31</v>
      </c>
      <c r="BJ2063">
        <v>6</v>
      </c>
      <c r="BK2063" t="s">
        <v>31</v>
      </c>
      <c r="BL2063" t="s">
        <v>31</v>
      </c>
      <c r="BM2063" s="2">
        <v>42005</v>
      </c>
    </row>
    <row r="2064" spans="1:65">
      <c r="A2064" t="s">
        <v>5238</v>
      </c>
      <c r="C2064" t="s">
        <v>5017</v>
      </c>
      <c r="D2064">
        <v>6903</v>
      </c>
      <c r="E2064" t="s">
        <v>5017</v>
      </c>
      <c r="F2064" t="s">
        <v>8898</v>
      </c>
      <c r="G2064">
        <v>1</v>
      </c>
      <c r="I2064" t="s">
        <v>8899</v>
      </c>
      <c r="J2064" t="s">
        <v>7144</v>
      </c>
      <c r="M2064">
        <v>6901900</v>
      </c>
      <c r="N2064">
        <v>0.83</v>
      </c>
      <c r="O2064">
        <v>5728.58</v>
      </c>
      <c r="Q2064" t="s">
        <v>5239</v>
      </c>
      <c r="R2064" s="2">
        <v>44927</v>
      </c>
      <c r="S2064">
        <v>5322</v>
      </c>
      <c r="T2064" s="2">
        <v>44562</v>
      </c>
      <c r="U2064" t="s">
        <v>6990</v>
      </c>
      <c r="V2064" t="s">
        <v>6991</v>
      </c>
      <c r="W2064">
        <v>0</v>
      </c>
      <c r="X2064" t="s">
        <v>395</v>
      </c>
      <c r="Y2064">
        <v>204</v>
      </c>
      <c r="Z2064" s="2">
        <v>42005</v>
      </c>
      <c r="AB2064" t="s">
        <v>8900</v>
      </c>
      <c r="AE2064" t="s">
        <v>8899</v>
      </c>
      <c r="AF2064" t="s">
        <v>20</v>
      </c>
      <c r="AG2064" t="s">
        <v>21</v>
      </c>
      <c r="AH2064">
        <v>5044</v>
      </c>
      <c r="AI2064">
        <v>1</v>
      </c>
      <c r="AJ2064">
        <v>5544</v>
      </c>
      <c r="AO2064" t="s">
        <v>8898</v>
      </c>
      <c r="AS2064" t="s">
        <v>26</v>
      </c>
      <c r="AT2064">
        <v>2584</v>
      </c>
      <c r="AU2064">
        <v>5044</v>
      </c>
      <c r="AV2064">
        <v>5044</v>
      </c>
      <c r="AW2064">
        <v>5044</v>
      </c>
      <c r="AX2064">
        <v>1</v>
      </c>
      <c r="AY2064">
        <v>4</v>
      </c>
      <c r="AZ2064">
        <v>400</v>
      </c>
      <c r="BA2064">
        <v>401</v>
      </c>
      <c r="BB2064">
        <v>748</v>
      </c>
      <c r="BD2064">
        <v>2584</v>
      </c>
      <c r="BG2064" t="s">
        <v>31</v>
      </c>
      <c r="BJ2064">
        <v>6</v>
      </c>
      <c r="BK2064" t="s">
        <v>31</v>
      </c>
      <c r="BL2064" t="s">
        <v>31</v>
      </c>
      <c r="BM2064" s="2">
        <v>42005</v>
      </c>
    </row>
    <row r="2065" spans="1:65">
      <c r="A2065" t="s">
        <v>5238</v>
      </c>
      <c r="C2065" t="s">
        <v>5017</v>
      </c>
      <c r="D2065">
        <v>6903</v>
      </c>
      <c r="E2065" t="s">
        <v>5017</v>
      </c>
      <c r="F2065" t="s">
        <v>8898</v>
      </c>
      <c r="G2065">
        <v>1</v>
      </c>
      <c r="I2065" t="s">
        <v>8899</v>
      </c>
      <c r="J2065" t="s">
        <v>7146</v>
      </c>
      <c r="M2065">
        <v>493200</v>
      </c>
      <c r="N2065">
        <v>0.83</v>
      </c>
      <c r="O2065">
        <v>409.36</v>
      </c>
      <c r="Q2065" t="s">
        <v>5239</v>
      </c>
      <c r="R2065" s="2">
        <v>44927</v>
      </c>
      <c r="S2065">
        <v>5322</v>
      </c>
      <c r="T2065" s="2">
        <v>44562</v>
      </c>
      <c r="U2065" t="s">
        <v>6990</v>
      </c>
      <c r="V2065" t="s">
        <v>6991</v>
      </c>
      <c r="W2065">
        <v>0</v>
      </c>
      <c r="X2065" t="s">
        <v>395</v>
      </c>
      <c r="Y2065">
        <v>204</v>
      </c>
      <c r="Z2065" s="2">
        <v>42005</v>
      </c>
      <c r="AB2065" t="s">
        <v>8900</v>
      </c>
      <c r="AE2065" t="s">
        <v>8899</v>
      </c>
      <c r="AF2065" t="s">
        <v>20</v>
      </c>
      <c r="AG2065" t="s">
        <v>21</v>
      </c>
      <c r="AH2065">
        <v>5044</v>
      </c>
      <c r="AI2065">
        <v>1</v>
      </c>
      <c r="AJ2065">
        <v>5543</v>
      </c>
      <c r="AO2065" t="s">
        <v>8898</v>
      </c>
      <c r="AS2065" t="s">
        <v>26</v>
      </c>
      <c r="AT2065">
        <v>2584</v>
      </c>
      <c r="AU2065">
        <v>5044</v>
      </c>
      <c r="AV2065">
        <v>5044</v>
      </c>
      <c r="AW2065">
        <v>5044</v>
      </c>
      <c r="AX2065">
        <v>2</v>
      </c>
      <c r="AY2065">
        <v>5</v>
      </c>
      <c r="AZ2065">
        <v>400</v>
      </c>
      <c r="BA2065">
        <v>401</v>
      </c>
      <c r="BB2065">
        <v>748</v>
      </c>
      <c r="BD2065">
        <v>2584</v>
      </c>
      <c r="BG2065" t="s">
        <v>31</v>
      </c>
      <c r="BJ2065">
        <v>6</v>
      </c>
      <c r="BK2065" t="s">
        <v>31</v>
      </c>
      <c r="BL2065" t="s">
        <v>31</v>
      </c>
      <c r="BM2065" s="2">
        <v>42005</v>
      </c>
    </row>
    <row r="2066" spans="1:65">
      <c r="A2066" t="s">
        <v>5242</v>
      </c>
      <c r="C2066" t="s">
        <v>5017</v>
      </c>
      <c r="D2066">
        <v>6903</v>
      </c>
      <c r="E2066" t="s">
        <v>5017</v>
      </c>
      <c r="F2066" t="s">
        <v>8893</v>
      </c>
      <c r="G2066">
        <v>5</v>
      </c>
      <c r="I2066" t="s">
        <v>8896</v>
      </c>
      <c r="J2066" t="s">
        <v>7144</v>
      </c>
      <c r="M2066">
        <v>4199800</v>
      </c>
      <c r="N2066">
        <v>0.83</v>
      </c>
      <c r="O2066">
        <v>3485.83</v>
      </c>
      <c r="Q2066" t="s">
        <v>5243</v>
      </c>
      <c r="R2066" s="2">
        <v>44927</v>
      </c>
      <c r="S2066">
        <v>5322</v>
      </c>
      <c r="T2066" s="2">
        <v>44562</v>
      </c>
      <c r="U2066" t="s">
        <v>6990</v>
      </c>
      <c r="V2066" t="s">
        <v>6991</v>
      </c>
      <c r="W2066">
        <v>0</v>
      </c>
      <c r="X2066" t="s">
        <v>395</v>
      </c>
      <c r="Y2066">
        <v>204</v>
      </c>
      <c r="Z2066" s="2">
        <v>42005</v>
      </c>
      <c r="AB2066" t="s">
        <v>8901</v>
      </c>
      <c r="AE2066" t="s">
        <v>8896</v>
      </c>
      <c r="AF2066" t="s">
        <v>20</v>
      </c>
      <c r="AG2066" t="s">
        <v>21</v>
      </c>
      <c r="AH2066">
        <v>5045</v>
      </c>
      <c r="AI2066">
        <v>1</v>
      </c>
      <c r="AJ2066">
        <v>5544</v>
      </c>
      <c r="AO2066" t="s">
        <v>8893</v>
      </c>
      <c r="AS2066" t="s">
        <v>26</v>
      </c>
      <c r="AT2066">
        <v>1430</v>
      </c>
      <c r="AU2066">
        <v>5045</v>
      </c>
      <c r="AV2066">
        <v>5045</v>
      </c>
      <c r="AW2066">
        <v>5045</v>
      </c>
      <c r="AX2066">
        <v>1</v>
      </c>
      <c r="AY2066">
        <v>3</v>
      </c>
      <c r="AZ2066">
        <v>400</v>
      </c>
      <c r="BA2066">
        <v>401</v>
      </c>
      <c r="BB2066">
        <v>748</v>
      </c>
      <c r="BD2066">
        <v>1430</v>
      </c>
      <c r="BG2066" t="s">
        <v>31</v>
      </c>
      <c r="BJ2066">
        <v>6</v>
      </c>
      <c r="BK2066" t="s">
        <v>31</v>
      </c>
      <c r="BL2066" t="s">
        <v>31</v>
      </c>
      <c r="BM2066" s="2">
        <v>42005</v>
      </c>
    </row>
    <row r="2067" spans="1:65">
      <c r="A2067" t="s">
        <v>5242</v>
      </c>
      <c r="C2067" t="s">
        <v>5017</v>
      </c>
      <c r="D2067">
        <v>6903</v>
      </c>
      <c r="E2067" t="s">
        <v>5017</v>
      </c>
      <c r="F2067" t="s">
        <v>8893</v>
      </c>
      <c r="G2067">
        <v>5</v>
      </c>
      <c r="I2067" t="s">
        <v>8896</v>
      </c>
      <c r="J2067" t="s">
        <v>7146</v>
      </c>
      <c r="M2067">
        <v>273000</v>
      </c>
      <c r="N2067">
        <v>0.83</v>
      </c>
      <c r="O2067">
        <v>226.59</v>
      </c>
      <c r="Q2067" t="s">
        <v>5243</v>
      </c>
      <c r="R2067" s="2">
        <v>44927</v>
      </c>
      <c r="S2067">
        <v>5322</v>
      </c>
      <c r="T2067" s="2">
        <v>44562</v>
      </c>
      <c r="U2067" t="s">
        <v>6990</v>
      </c>
      <c r="V2067" t="s">
        <v>6991</v>
      </c>
      <c r="W2067">
        <v>0</v>
      </c>
      <c r="X2067" t="s">
        <v>395</v>
      </c>
      <c r="Y2067">
        <v>204</v>
      </c>
      <c r="Z2067" s="2">
        <v>42005</v>
      </c>
      <c r="AB2067" t="s">
        <v>8901</v>
      </c>
      <c r="AE2067" t="s">
        <v>8896</v>
      </c>
      <c r="AF2067" t="s">
        <v>20</v>
      </c>
      <c r="AG2067" t="s">
        <v>21</v>
      </c>
      <c r="AH2067">
        <v>5045</v>
      </c>
      <c r="AI2067">
        <v>1</v>
      </c>
      <c r="AJ2067">
        <v>5543</v>
      </c>
      <c r="AO2067" t="s">
        <v>8893</v>
      </c>
      <c r="AS2067" t="s">
        <v>26</v>
      </c>
      <c r="AT2067">
        <v>1430</v>
      </c>
      <c r="AU2067">
        <v>5045</v>
      </c>
      <c r="AV2067">
        <v>5045</v>
      </c>
      <c r="AW2067">
        <v>5045</v>
      </c>
      <c r="AX2067">
        <v>1</v>
      </c>
      <c r="AY2067">
        <v>4</v>
      </c>
      <c r="AZ2067">
        <v>400</v>
      </c>
      <c r="BA2067">
        <v>401</v>
      </c>
      <c r="BB2067">
        <v>748</v>
      </c>
      <c r="BD2067">
        <v>1430</v>
      </c>
      <c r="BG2067" t="s">
        <v>31</v>
      </c>
      <c r="BJ2067">
        <v>6</v>
      </c>
      <c r="BK2067" t="s">
        <v>31</v>
      </c>
      <c r="BL2067" t="s">
        <v>31</v>
      </c>
      <c r="BM2067" s="2">
        <v>42005</v>
      </c>
    </row>
    <row r="2068" spans="1:65">
      <c r="A2068" t="s">
        <v>5246</v>
      </c>
      <c r="C2068" t="s">
        <v>5017</v>
      </c>
      <c r="D2068">
        <v>6903</v>
      </c>
      <c r="E2068" t="s">
        <v>5017</v>
      </c>
      <c r="F2068" t="s">
        <v>7263</v>
      </c>
      <c r="G2068">
        <v>13</v>
      </c>
      <c r="I2068" t="s">
        <v>8902</v>
      </c>
      <c r="J2068" t="s">
        <v>7144</v>
      </c>
      <c r="M2068">
        <v>6407800</v>
      </c>
      <c r="N2068">
        <v>0.83</v>
      </c>
      <c r="O2068">
        <v>5318.47</v>
      </c>
      <c r="Q2068" t="s">
        <v>5247</v>
      </c>
      <c r="R2068" s="2">
        <v>44927</v>
      </c>
      <c r="S2068">
        <v>5322</v>
      </c>
      <c r="T2068" s="2">
        <v>44562</v>
      </c>
      <c r="U2068" t="s">
        <v>6990</v>
      </c>
      <c r="V2068" t="s">
        <v>6991</v>
      </c>
      <c r="W2068">
        <v>0</v>
      </c>
      <c r="X2068" t="s">
        <v>395</v>
      </c>
      <c r="Y2068">
        <v>204</v>
      </c>
      <c r="Z2068" s="2">
        <v>42005</v>
      </c>
      <c r="AB2068" t="s">
        <v>8903</v>
      </c>
      <c r="AE2068" t="s">
        <v>8902</v>
      </c>
      <c r="AF2068" t="s">
        <v>20</v>
      </c>
      <c r="AG2068" t="s">
        <v>21</v>
      </c>
      <c r="AH2068">
        <v>5046</v>
      </c>
      <c r="AI2068">
        <v>1</v>
      </c>
      <c r="AJ2068">
        <v>5544</v>
      </c>
      <c r="AO2068" t="s">
        <v>7263</v>
      </c>
      <c r="AS2068" t="s">
        <v>26</v>
      </c>
      <c r="AT2068">
        <v>2373</v>
      </c>
      <c r="AU2068">
        <v>5046</v>
      </c>
      <c r="AV2068">
        <v>5046</v>
      </c>
      <c r="AW2068">
        <v>5046</v>
      </c>
      <c r="AX2068">
        <v>1</v>
      </c>
      <c r="AY2068">
        <v>5</v>
      </c>
      <c r="AZ2068">
        <v>400</v>
      </c>
      <c r="BA2068">
        <v>401</v>
      </c>
      <c r="BB2068">
        <v>748</v>
      </c>
      <c r="BD2068">
        <v>2373</v>
      </c>
      <c r="BG2068" t="s">
        <v>31</v>
      </c>
      <c r="BJ2068">
        <v>6</v>
      </c>
      <c r="BK2068" t="s">
        <v>31</v>
      </c>
      <c r="BL2068" t="s">
        <v>31</v>
      </c>
      <c r="BM2068" s="2">
        <v>42005</v>
      </c>
    </row>
    <row r="2069" spans="1:65">
      <c r="A2069" t="s">
        <v>5246</v>
      </c>
      <c r="C2069" t="s">
        <v>5017</v>
      </c>
      <c r="D2069">
        <v>6903</v>
      </c>
      <c r="E2069" t="s">
        <v>5017</v>
      </c>
      <c r="F2069" t="s">
        <v>7263</v>
      </c>
      <c r="G2069">
        <v>13</v>
      </c>
      <c r="I2069" t="s">
        <v>8902</v>
      </c>
      <c r="J2069" t="s">
        <v>7146</v>
      </c>
      <c r="M2069">
        <v>452800</v>
      </c>
      <c r="N2069">
        <v>0.83</v>
      </c>
      <c r="O2069">
        <v>375.82</v>
      </c>
      <c r="Q2069" t="s">
        <v>5247</v>
      </c>
      <c r="R2069" s="2">
        <v>44927</v>
      </c>
      <c r="S2069">
        <v>5322</v>
      </c>
      <c r="T2069" s="2">
        <v>44562</v>
      </c>
      <c r="U2069" t="s">
        <v>6990</v>
      </c>
      <c r="V2069" t="s">
        <v>6991</v>
      </c>
      <c r="W2069">
        <v>0</v>
      </c>
      <c r="X2069" t="s">
        <v>395</v>
      </c>
      <c r="Y2069">
        <v>204</v>
      </c>
      <c r="Z2069" s="2">
        <v>42005</v>
      </c>
      <c r="AB2069" t="s">
        <v>8903</v>
      </c>
      <c r="AE2069" t="s">
        <v>8902</v>
      </c>
      <c r="AF2069" t="s">
        <v>20</v>
      </c>
      <c r="AG2069" t="s">
        <v>21</v>
      </c>
      <c r="AH2069">
        <v>5046</v>
      </c>
      <c r="AI2069">
        <v>1</v>
      </c>
      <c r="AJ2069">
        <v>5543</v>
      </c>
      <c r="AO2069" t="s">
        <v>7263</v>
      </c>
      <c r="AS2069" t="s">
        <v>26</v>
      </c>
      <c r="AT2069">
        <v>2373</v>
      </c>
      <c r="AU2069">
        <v>5046</v>
      </c>
      <c r="AV2069">
        <v>5046</v>
      </c>
      <c r="AW2069">
        <v>5046</v>
      </c>
      <c r="AX2069">
        <v>2</v>
      </c>
      <c r="AY2069">
        <v>6</v>
      </c>
      <c r="AZ2069">
        <v>400</v>
      </c>
      <c r="BA2069">
        <v>401</v>
      </c>
      <c r="BB2069">
        <v>748</v>
      </c>
      <c r="BD2069">
        <v>2373</v>
      </c>
      <c r="BG2069" t="s">
        <v>31</v>
      </c>
      <c r="BJ2069">
        <v>6</v>
      </c>
      <c r="BK2069" t="s">
        <v>31</v>
      </c>
      <c r="BL2069" t="s">
        <v>31</v>
      </c>
      <c r="BM2069" s="2">
        <v>42005</v>
      </c>
    </row>
    <row r="2070" spans="1:65">
      <c r="A2070" t="s">
        <v>5250</v>
      </c>
      <c r="C2070" t="s">
        <v>5017</v>
      </c>
      <c r="D2070">
        <v>6903</v>
      </c>
      <c r="E2070" t="s">
        <v>5017</v>
      </c>
      <c r="F2070" t="s">
        <v>8893</v>
      </c>
      <c r="G2070">
        <v>3</v>
      </c>
      <c r="I2070" t="s">
        <v>8896</v>
      </c>
      <c r="J2070" t="s">
        <v>6925</v>
      </c>
      <c r="M2070">
        <v>5436100</v>
      </c>
      <c r="N2070">
        <v>1.3</v>
      </c>
      <c r="O2070">
        <v>7066.93</v>
      </c>
      <c r="Q2070" t="s">
        <v>5251</v>
      </c>
      <c r="R2070" s="2">
        <v>44927</v>
      </c>
      <c r="S2070">
        <v>5322</v>
      </c>
      <c r="T2070" s="2">
        <v>44562</v>
      </c>
      <c r="U2070" t="s">
        <v>6990</v>
      </c>
      <c r="V2070" t="s">
        <v>6991</v>
      </c>
      <c r="W2070">
        <v>0</v>
      </c>
      <c r="X2070" t="s">
        <v>5142</v>
      </c>
      <c r="Y2070">
        <v>204</v>
      </c>
      <c r="Z2070" s="2">
        <v>42005</v>
      </c>
      <c r="AB2070" t="s">
        <v>8895</v>
      </c>
      <c r="AE2070" t="s">
        <v>8896</v>
      </c>
      <c r="AF2070" t="s">
        <v>20</v>
      </c>
      <c r="AG2070" t="s">
        <v>21</v>
      </c>
      <c r="AH2070">
        <v>5047</v>
      </c>
      <c r="AI2070">
        <v>1</v>
      </c>
      <c r="AJ2070">
        <v>5539</v>
      </c>
      <c r="AO2070" t="s">
        <v>8893</v>
      </c>
      <c r="AS2070" t="s">
        <v>26</v>
      </c>
      <c r="AT2070">
        <v>1958</v>
      </c>
      <c r="AU2070">
        <v>5047</v>
      </c>
      <c r="AV2070">
        <v>5047</v>
      </c>
      <c r="AW2070">
        <v>5047</v>
      </c>
      <c r="AX2070">
        <v>1</v>
      </c>
      <c r="AY2070">
        <v>1</v>
      </c>
      <c r="AZ2070">
        <v>400</v>
      </c>
      <c r="BA2070">
        <v>401</v>
      </c>
      <c r="BB2070">
        <v>748</v>
      </c>
      <c r="BD2070">
        <v>1958</v>
      </c>
      <c r="BG2070" t="s">
        <v>31</v>
      </c>
      <c r="BJ2070">
        <v>5</v>
      </c>
      <c r="BK2070" t="s">
        <v>31</v>
      </c>
      <c r="BL2070" t="s">
        <v>31</v>
      </c>
      <c r="BM2070" s="2">
        <v>42005</v>
      </c>
    </row>
    <row r="2071" spans="1:65">
      <c r="A2071" t="s">
        <v>5250</v>
      </c>
      <c r="C2071" t="s">
        <v>5017</v>
      </c>
      <c r="D2071">
        <v>6903</v>
      </c>
      <c r="E2071" t="s">
        <v>5017</v>
      </c>
      <c r="F2071" t="s">
        <v>8893</v>
      </c>
      <c r="G2071">
        <v>3</v>
      </c>
      <c r="I2071" t="s">
        <v>8896</v>
      </c>
      <c r="J2071" t="s">
        <v>6926</v>
      </c>
      <c r="M2071">
        <v>373900</v>
      </c>
      <c r="N2071">
        <v>1.3</v>
      </c>
      <c r="O2071">
        <v>486.07</v>
      </c>
      <c r="Q2071" t="s">
        <v>5251</v>
      </c>
      <c r="R2071" s="2">
        <v>44927</v>
      </c>
      <c r="S2071">
        <v>5322</v>
      </c>
      <c r="T2071" s="2">
        <v>44562</v>
      </c>
      <c r="U2071" t="s">
        <v>6990</v>
      </c>
      <c r="V2071" t="s">
        <v>6991</v>
      </c>
      <c r="W2071">
        <v>0</v>
      </c>
      <c r="X2071" t="s">
        <v>5142</v>
      </c>
      <c r="Y2071">
        <v>204</v>
      </c>
      <c r="Z2071" s="2">
        <v>42005</v>
      </c>
      <c r="AB2071" t="s">
        <v>8895</v>
      </c>
      <c r="AE2071" t="s">
        <v>8896</v>
      </c>
      <c r="AF2071" t="s">
        <v>20</v>
      </c>
      <c r="AG2071" t="s">
        <v>21</v>
      </c>
      <c r="AH2071">
        <v>5047</v>
      </c>
      <c r="AI2071">
        <v>1</v>
      </c>
      <c r="AJ2071">
        <v>5542</v>
      </c>
      <c r="AO2071" t="s">
        <v>8893</v>
      </c>
      <c r="AS2071" t="s">
        <v>26</v>
      </c>
      <c r="AT2071">
        <v>1958</v>
      </c>
      <c r="AU2071">
        <v>5047</v>
      </c>
      <c r="AV2071">
        <v>5047</v>
      </c>
      <c r="AW2071">
        <v>5047</v>
      </c>
      <c r="AX2071">
        <v>2</v>
      </c>
      <c r="AY2071">
        <v>2</v>
      </c>
      <c r="AZ2071">
        <v>400</v>
      </c>
      <c r="BA2071">
        <v>401</v>
      </c>
      <c r="BB2071">
        <v>748</v>
      </c>
      <c r="BD2071">
        <v>1958</v>
      </c>
      <c r="BG2071" t="s">
        <v>31</v>
      </c>
      <c r="BJ2071">
        <v>5</v>
      </c>
      <c r="BK2071" t="s">
        <v>31</v>
      </c>
      <c r="BL2071" t="s">
        <v>31</v>
      </c>
      <c r="BM2071" s="2">
        <v>42005</v>
      </c>
    </row>
    <row r="2072" spans="1:65">
      <c r="A2072" t="s">
        <v>5253</v>
      </c>
      <c r="C2072" t="s">
        <v>5017</v>
      </c>
      <c r="D2072">
        <v>6903</v>
      </c>
      <c r="E2072" t="s">
        <v>5017</v>
      </c>
      <c r="F2072" t="s">
        <v>7567</v>
      </c>
      <c r="G2072">
        <v>1</v>
      </c>
      <c r="I2072" t="s">
        <v>7568</v>
      </c>
      <c r="J2072" t="s">
        <v>7144</v>
      </c>
      <c r="M2072">
        <v>29142900</v>
      </c>
      <c r="N2072">
        <v>0.83</v>
      </c>
      <c r="O2072">
        <v>24188.61</v>
      </c>
      <c r="Q2072" t="s">
        <v>5254</v>
      </c>
      <c r="R2072" s="2">
        <v>44927</v>
      </c>
      <c r="S2072">
        <v>5322</v>
      </c>
      <c r="T2072" s="2">
        <v>44562</v>
      </c>
      <c r="U2072" t="s">
        <v>6990</v>
      </c>
      <c r="V2072" t="s">
        <v>6991</v>
      </c>
      <c r="W2072">
        <v>0</v>
      </c>
      <c r="X2072" t="s">
        <v>395</v>
      </c>
      <c r="Y2072">
        <v>204</v>
      </c>
      <c r="Z2072" s="2">
        <v>42005</v>
      </c>
      <c r="AB2072" t="s">
        <v>8904</v>
      </c>
      <c r="AC2072" s="2">
        <v>45643</v>
      </c>
      <c r="AE2072" t="s">
        <v>7568</v>
      </c>
      <c r="AF2072" t="s">
        <v>20</v>
      </c>
      <c r="AG2072" t="s">
        <v>21</v>
      </c>
      <c r="AH2072">
        <v>5048</v>
      </c>
      <c r="AI2072">
        <v>1</v>
      </c>
      <c r="AJ2072">
        <v>5544</v>
      </c>
      <c r="AO2072" t="s">
        <v>7567</v>
      </c>
      <c r="AS2072" t="s">
        <v>26</v>
      </c>
      <c r="AT2072">
        <v>4380</v>
      </c>
      <c r="AU2072">
        <v>5048</v>
      </c>
      <c r="AV2072">
        <v>5048</v>
      </c>
      <c r="AW2072">
        <v>5048</v>
      </c>
      <c r="AX2072">
        <v>1</v>
      </c>
      <c r="AY2072">
        <v>3</v>
      </c>
      <c r="AZ2072">
        <v>400</v>
      </c>
      <c r="BA2072">
        <v>401</v>
      </c>
      <c r="BB2072">
        <v>748</v>
      </c>
      <c r="BD2072">
        <v>4380</v>
      </c>
      <c r="BG2072" t="s">
        <v>32</v>
      </c>
      <c r="BH2072" t="s">
        <v>15</v>
      </c>
      <c r="BJ2072">
        <v>6</v>
      </c>
      <c r="BK2072" t="s">
        <v>31</v>
      </c>
      <c r="BL2072" t="s">
        <v>31</v>
      </c>
      <c r="BM2072" s="2">
        <v>42005</v>
      </c>
    </row>
    <row r="2073" spans="1:65">
      <c r="A2073" t="s">
        <v>5253</v>
      </c>
      <c r="C2073" t="s">
        <v>5017</v>
      </c>
      <c r="D2073">
        <v>6903</v>
      </c>
      <c r="E2073" t="s">
        <v>5017</v>
      </c>
      <c r="F2073" t="s">
        <v>7567</v>
      </c>
      <c r="G2073">
        <v>1</v>
      </c>
      <c r="I2073" t="s">
        <v>7568</v>
      </c>
      <c r="J2073" t="s">
        <v>7146</v>
      </c>
      <c r="M2073">
        <v>3030900</v>
      </c>
      <c r="N2073">
        <v>0.83</v>
      </c>
      <c r="O2073">
        <v>2515.65</v>
      </c>
      <c r="Q2073" t="s">
        <v>5254</v>
      </c>
      <c r="R2073" s="2">
        <v>44927</v>
      </c>
      <c r="S2073">
        <v>5322</v>
      </c>
      <c r="T2073" s="2">
        <v>44562</v>
      </c>
      <c r="U2073" t="s">
        <v>6990</v>
      </c>
      <c r="V2073" t="s">
        <v>6991</v>
      </c>
      <c r="W2073">
        <v>0</v>
      </c>
      <c r="X2073" t="s">
        <v>395</v>
      </c>
      <c r="Y2073">
        <v>204</v>
      </c>
      <c r="Z2073" s="2">
        <v>42005</v>
      </c>
      <c r="AB2073" t="s">
        <v>8904</v>
      </c>
      <c r="AC2073" s="2">
        <v>45643</v>
      </c>
      <c r="AE2073" t="s">
        <v>7568</v>
      </c>
      <c r="AF2073" t="s">
        <v>20</v>
      </c>
      <c r="AG2073" t="s">
        <v>21</v>
      </c>
      <c r="AH2073">
        <v>5048</v>
      </c>
      <c r="AI2073">
        <v>1</v>
      </c>
      <c r="AJ2073">
        <v>5543</v>
      </c>
      <c r="AO2073" t="s">
        <v>7567</v>
      </c>
      <c r="AS2073" t="s">
        <v>26</v>
      </c>
      <c r="AT2073">
        <v>4380</v>
      </c>
      <c r="AU2073">
        <v>5048</v>
      </c>
      <c r="AV2073">
        <v>5048</v>
      </c>
      <c r="AW2073">
        <v>5048</v>
      </c>
      <c r="AX2073">
        <v>2</v>
      </c>
      <c r="AY2073">
        <v>4</v>
      </c>
      <c r="AZ2073">
        <v>400</v>
      </c>
      <c r="BA2073">
        <v>401</v>
      </c>
      <c r="BB2073">
        <v>748</v>
      </c>
      <c r="BD2073">
        <v>4380</v>
      </c>
      <c r="BG2073" t="s">
        <v>31</v>
      </c>
      <c r="BJ2073">
        <v>6</v>
      </c>
      <c r="BK2073" t="s">
        <v>31</v>
      </c>
      <c r="BL2073" t="s">
        <v>31</v>
      </c>
      <c r="BM2073" s="2">
        <v>42005</v>
      </c>
    </row>
    <row r="2074" spans="1:65">
      <c r="A2074" t="s">
        <v>5255</v>
      </c>
      <c r="C2074" t="s">
        <v>5017</v>
      </c>
      <c r="D2074">
        <v>6903</v>
      </c>
      <c r="E2074" t="s">
        <v>5017</v>
      </c>
      <c r="F2074" t="s">
        <v>8905</v>
      </c>
      <c r="G2074">
        <v>55</v>
      </c>
      <c r="H2074" t="s">
        <v>8906</v>
      </c>
      <c r="I2074" t="s">
        <v>8907</v>
      </c>
      <c r="J2074" t="s">
        <v>7144</v>
      </c>
      <c r="M2074">
        <v>10945500</v>
      </c>
      <c r="N2074">
        <v>0.83</v>
      </c>
      <c r="O2074">
        <v>9084.77</v>
      </c>
      <c r="Q2074" t="s">
        <v>5256</v>
      </c>
      <c r="R2074" s="2">
        <v>44927</v>
      </c>
      <c r="S2074">
        <v>5322</v>
      </c>
      <c r="T2074" s="2">
        <v>44562</v>
      </c>
      <c r="U2074" t="s">
        <v>6990</v>
      </c>
      <c r="V2074" t="s">
        <v>6991</v>
      </c>
      <c r="W2074">
        <v>0</v>
      </c>
      <c r="X2074" t="s">
        <v>395</v>
      </c>
      <c r="Y2074">
        <v>204</v>
      </c>
      <c r="Z2074" s="2">
        <v>42005</v>
      </c>
      <c r="AB2074" t="s">
        <v>8908</v>
      </c>
      <c r="AE2074" t="s">
        <v>8907</v>
      </c>
      <c r="AF2074" t="s">
        <v>20</v>
      </c>
      <c r="AG2074" t="s">
        <v>21</v>
      </c>
      <c r="AH2074">
        <v>5051</v>
      </c>
      <c r="AI2074">
        <v>1</v>
      </c>
      <c r="AJ2074">
        <v>5544</v>
      </c>
      <c r="AO2074" t="s">
        <v>8905</v>
      </c>
      <c r="AS2074" t="s">
        <v>26</v>
      </c>
      <c r="AT2074">
        <v>4311</v>
      </c>
      <c r="AU2074">
        <v>5051</v>
      </c>
      <c r="AV2074">
        <v>5051</v>
      </c>
      <c r="AW2074">
        <v>5051</v>
      </c>
      <c r="AX2074">
        <v>1</v>
      </c>
      <c r="AY2074">
        <v>3</v>
      </c>
      <c r="AZ2074">
        <v>400</v>
      </c>
      <c r="BA2074">
        <v>401</v>
      </c>
      <c r="BB2074">
        <v>748</v>
      </c>
      <c r="BD2074">
        <v>4311</v>
      </c>
      <c r="BG2074" t="s">
        <v>31</v>
      </c>
      <c r="BJ2074">
        <v>6</v>
      </c>
      <c r="BK2074" t="s">
        <v>31</v>
      </c>
      <c r="BL2074" t="s">
        <v>31</v>
      </c>
      <c r="BM2074" s="2">
        <v>42005</v>
      </c>
    </row>
    <row r="2075" spans="1:65">
      <c r="A2075" t="s">
        <v>5255</v>
      </c>
      <c r="C2075" t="s">
        <v>5017</v>
      </c>
      <c r="D2075">
        <v>6903</v>
      </c>
      <c r="E2075" t="s">
        <v>5017</v>
      </c>
      <c r="F2075" t="s">
        <v>8905</v>
      </c>
      <c r="G2075">
        <v>55</v>
      </c>
      <c r="I2075" t="s">
        <v>8907</v>
      </c>
      <c r="J2075" t="s">
        <v>7144</v>
      </c>
      <c r="M2075">
        <v>1092300</v>
      </c>
      <c r="N2075">
        <v>0.83</v>
      </c>
      <c r="O2075">
        <v>906.61</v>
      </c>
      <c r="Q2075" t="s">
        <v>5256</v>
      </c>
      <c r="R2075" s="2">
        <v>44927</v>
      </c>
      <c r="S2075">
        <v>5322</v>
      </c>
      <c r="T2075" s="2">
        <v>44562</v>
      </c>
      <c r="U2075" t="s">
        <v>6990</v>
      </c>
      <c r="V2075" t="s">
        <v>6991</v>
      </c>
      <c r="W2075">
        <v>0</v>
      </c>
      <c r="X2075" t="s">
        <v>395</v>
      </c>
      <c r="Y2075">
        <v>204</v>
      </c>
      <c r="Z2075" s="2">
        <v>42005</v>
      </c>
      <c r="AB2075" t="s">
        <v>8908</v>
      </c>
      <c r="AE2075" t="s">
        <v>8907</v>
      </c>
      <c r="AF2075" t="s">
        <v>20</v>
      </c>
      <c r="AG2075" t="s">
        <v>21</v>
      </c>
      <c r="AH2075">
        <v>5051</v>
      </c>
      <c r="AI2075">
        <v>1</v>
      </c>
      <c r="AJ2075">
        <v>5544</v>
      </c>
      <c r="AO2075" t="s">
        <v>8905</v>
      </c>
      <c r="AS2075" t="s">
        <v>26</v>
      </c>
      <c r="AT2075">
        <v>4311</v>
      </c>
      <c r="AU2075">
        <v>5051</v>
      </c>
      <c r="AV2075">
        <v>5051</v>
      </c>
      <c r="AW2075">
        <v>5051</v>
      </c>
      <c r="AX2075">
        <v>2</v>
      </c>
      <c r="AY2075">
        <v>4</v>
      </c>
      <c r="AZ2075">
        <v>400</v>
      </c>
      <c r="BA2075">
        <v>401</v>
      </c>
      <c r="BB2075">
        <v>748</v>
      </c>
      <c r="BD2075">
        <v>4311</v>
      </c>
      <c r="BG2075" t="s">
        <v>31</v>
      </c>
      <c r="BJ2075">
        <v>6</v>
      </c>
      <c r="BK2075" t="s">
        <v>31</v>
      </c>
      <c r="BL2075" t="s">
        <v>31</v>
      </c>
      <c r="BM2075" s="2">
        <v>42005</v>
      </c>
    </row>
    <row r="2076" spans="1:65">
      <c r="A2076" t="s">
        <v>5255</v>
      </c>
      <c r="C2076" t="s">
        <v>5017</v>
      </c>
      <c r="D2076">
        <v>6903</v>
      </c>
      <c r="E2076" t="s">
        <v>5017</v>
      </c>
      <c r="F2076" t="s">
        <v>8905</v>
      </c>
      <c r="G2076">
        <v>55</v>
      </c>
      <c r="H2076" t="s">
        <v>8906</v>
      </c>
      <c r="I2076" t="s">
        <v>8907</v>
      </c>
      <c r="J2076" t="s">
        <v>7146</v>
      </c>
      <c r="M2076">
        <v>1011300</v>
      </c>
      <c r="N2076">
        <v>0.83</v>
      </c>
      <c r="O2076">
        <v>839.38</v>
      </c>
      <c r="Q2076" t="s">
        <v>5256</v>
      </c>
      <c r="R2076" s="2">
        <v>44927</v>
      </c>
      <c r="S2076">
        <v>5322</v>
      </c>
      <c r="T2076" s="2">
        <v>44562</v>
      </c>
      <c r="U2076" t="s">
        <v>6990</v>
      </c>
      <c r="V2076" t="s">
        <v>6991</v>
      </c>
      <c r="W2076">
        <v>0</v>
      </c>
      <c r="X2076" t="s">
        <v>395</v>
      </c>
      <c r="Y2076">
        <v>204</v>
      </c>
      <c r="Z2076" s="2">
        <v>42005</v>
      </c>
      <c r="AB2076" t="s">
        <v>8908</v>
      </c>
      <c r="AE2076" t="s">
        <v>8907</v>
      </c>
      <c r="AF2076" t="s">
        <v>20</v>
      </c>
      <c r="AG2076" t="s">
        <v>21</v>
      </c>
      <c r="AH2076">
        <v>5051</v>
      </c>
      <c r="AI2076">
        <v>1</v>
      </c>
      <c r="AJ2076">
        <v>5543</v>
      </c>
      <c r="AO2076" t="s">
        <v>8905</v>
      </c>
      <c r="AS2076" t="s">
        <v>26</v>
      </c>
      <c r="AT2076">
        <v>4311</v>
      </c>
      <c r="AU2076">
        <v>5051</v>
      </c>
      <c r="AV2076">
        <v>5051</v>
      </c>
      <c r="AW2076">
        <v>5051</v>
      </c>
      <c r="AX2076">
        <v>3</v>
      </c>
      <c r="AY2076">
        <v>5</v>
      </c>
      <c r="AZ2076">
        <v>400</v>
      </c>
      <c r="BA2076">
        <v>401</v>
      </c>
      <c r="BB2076">
        <v>748</v>
      </c>
      <c r="BD2076">
        <v>4311</v>
      </c>
      <c r="BG2076" t="s">
        <v>31</v>
      </c>
      <c r="BJ2076">
        <v>6</v>
      </c>
      <c r="BK2076" t="s">
        <v>31</v>
      </c>
      <c r="BL2076" t="s">
        <v>31</v>
      </c>
      <c r="BM2076" s="2">
        <v>42005</v>
      </c>
    </row>
    <row r="2077" spans="1:65">
      <c r="A2077" t="s">
        <v>5260</v>
      </c>
      <c r="C2077" t="s">
        <v>5017</v>
      </c>
      <c r="D2077">
        <v>6903</v>
      </c>
      <c r="E2077" t="s">
        <v>5017</v>
      </c>
      <c r="F2077" t="s">
        <v>7210</v>
      </c>
      <c r="G2077">
        <v>6</v>
      </c>
      <c r="I2077" t="s">
        <v>8909</v>
      </c>
      <c r="J2077" t="s">
        <v>6925</v>
      </c>
      <c r="M2077">
        <v>6831600</v>
      </c>
      <c r="N2077">
        <v>2.2999999999999998</v>
      </c>
      <c r="O2077">
        <v>15712.68</v>
      </c>
      <c r="Q2077" t="s">
        <v>5261</v>
      </c>
      <c r="R2077" s="2">
        <v>44927</v>
      </c>
      <c r="S2077">
        <v>5322</v>
      </c>
      <c r="T2077" s="2">
        <v>44562</v>
      </c>
      <c r="U2077" t="s">
        <v>6990</v>
      </c>
      <c r="V2077" t="s">
        <v>6991</v>
      </c>
      <c r="W2077">
        <v>0</v>
      </c>
      <c r="X2077" t="s">
        <v>5158</v>
      </c>
      <c r="Y2077">
        <v>204</v>
      </c>
      <c r="Z2077" s="2">
        <v>42005</v>
      </c>
      <c r="AB2077" t="s">
        <v>8910</v>
      </c>
      <c r="AE2077" t="s">
        <v>8911</v>
      </c>
      <c r="AF2077" t="s">
        <v>20</v>
      </c>
      <c r="AG2077" t="s">
        <v>21</v>
      </c>
      <c r="AH2077">
        <v>5052</v>
      </c>
      <c r="AI2077">
        <v>1</v>
      </c>
      <c r="AJ2077">
        <v>5539</v>
      </c>
      <c r="AO2077" t="s">
        <v>7210</v>
      </c>
      <c r="AS2077" t="s">
        <v>26</v>
      </c>
      <c r="AT2077">
        <v>2554</v>
      </c>
      <c r="AU2077">
        <v>5052</v>
      </c>
      <c r="AV2077">
        <v>5052</v>
      </c>
      <c r="AW2077">
        <v>5052</v>
      </c>
      <c r="AX2077">
        <v>1</v>
      </c>
      <c r="AY2077">
        <v>1</v>
      </c>
      <c r="AZ2077">
        <v>400</v>
      </c>
      <c r="BA2077">
        <v>401</v>
      </c>
      <c r="BB2077">
        <v>748</v>
      </c>
      <c r="BD2077">
        <v>2554</v>
      </c>
      <c r="BG2077" t="s">
        <v>32</v>
      </c>
      <c r="BH2077" t="s">
        <v>15</v>
      </c>
      <c r="BJ2077">
        <v>7</v>
      </c>
      <c r="BK2077" t="s">
        <v>31</v>
      </c>
      <c r="BL2077" t="s">
        <v>31</v>
      </c>
      <c r="BM2077" s="2">
        <v>42005</v>
      </c>
    </row>
    <row r="2078" spans="1:65">
      <c r="A2078" t="s">
        <v>5260</v>
      </c>
      <c r="C2078" t="s">
        <v>5017</v>
      </c>
      <c r="D2078">
        <v>6903</v>
      </c>
      <c r="E2078" t="s">
        <v>5017</v>
      </c>
      <c r="F2078" t="s">
        <v>7210</v>
      </c>
      <c r="G2078">
        <v>6</v>
      </c>
      <c r="I2078" t="s">
        <v>8911</v>
      </c>
      <c r="J2078" t="s">
        <v>6926</v>
      </c>
      <c r="M2078">
        <v>487400</v>
      </c>
      <c r="N2078">
        <v>2.2999999999999998</v>
      </c>
      <c r="O2078">
        <v>1121.02</v>
      </c>
      <c r="Q2078" t="s">
        <v>5261</v>
      </c>
      <c r="R2078" s="2">
        <v>44927</v>
      </c>
      <c r="S2078">
        <v>5322</v>
      </c>
      <c r="T2078" s="2">
        <v>44562</v>
      </c>
      <c r="U2078" t="s">
        <v>6990</v>
      </c>
      <c r="V2078" t="s">
        <v>6991</v>
      </c>
      <c r="W2078">
        <v>0</v>
      </c>
      <c r="X2078" t="s">
        <v>5158</v>
      </c>
      <c r="Y2078">
        <v>204</v>
      </c>
      <c r="Z2078" s="2">
        <v>42005</v>
      </c>
      <c r="AB2078" t="s">
        <v>8910</v>
      </c>
      <c r="AE2078" t="s">
        <v>8911</v>
      </c>
      <c r="AF2078" t="s">
        <v>20</v>
      </c>
      <c r="AG2078" t="s">
        <v>21</v>
      </c>
      <c r="AH2078">
        <v>5052</v>
      </c>
      <c r="AI2078">
        <v>1</v>
      </c>
      <c r="AJ2078">
        <v>5542</v>
      </c>
      <c r="AO2078" t="s">
        <v>7210</v>
      </c>
      <c r="AS2078" t="s">
        <v>26</v>
      </c>
      <c r="AT2078">
        <v>2554</v>
      </c>
      <c r="AU2078">
        <v>5052</v>
      </c>
      <c r="AV2078">
        <v>5052</v>
      </c>
      <c r="AW2078">
        <v>5052</v>
      </c>
      <c r="AX2078">
        <v>2</v>
      </c>
      <c r="AY2078">
        <v>2</v>
      </c>
      <c r="AZ2078">
        <v>400</v>
      </c>
      <c r="BA2078">
        <v>401</v>
      </c>
      <c r="BB2078">
        <v>748</v>
      </c>
      <c r="BD2078">
        <v>2554</v>
      </c>
      <c r="BG2078" t="s">
        <v>31</v>
      </c>
      <c r="BJ2078">
        <v>7</v>
      </c>
      <c r="BK2078" t="s">
        <v>31</v>
      </c>
      <c r="BL2078" t="s">
        <v>31</v>
      </c>
      <c r="BM2078" s="2">
        <v>42005</v>
      </c>
    </row>
    <row r="2079" spans="1:65">
      <c r="A2079" t="s">
        <v>5264</v>
      </c>
      <c r="C2079" t="s">
        <v>5017</v>
      </c>
      <c r="D2079">
        <v>6903</v>
      </c>
      <c r="E2079" t="s">
        <v>5017</v>
      </c>
      <c r="F2079" t="s">
        <v>511</v>
      </c>
      <c r="G2079">
        <v>4</v>
      </c>
      <c r="I2079" t="s">
        <v>8912</v>
      </c>
      <c r="J2079" t="s">
        <v>7144</v>
      </c>
      <c r="M2079">
        <v>8208300</v>
      </c>
      <c r="N2079">
        <v>0.83</v>
      </c>
      <c r="O2079">
        <v>6812.89</v>
      </c>
      <c r="Q2079" t="s">
        <v>5265</v>
      </c>
      <c r="R2079" s="2">
        <v>44927</v>
      </c>
      <c r="S2079">
        <v>5322</v>
      </c>
      <c r="T2079" s="2">
        <v>44562</v>
      </c>
      <c r="U2079" t="s">
        <v>6990</v>
      </c>
      <c r="V2079" t="s">
        <v>6991</v>
      </c>
      <c r="W2079">
        <v>0</v>
      </c>
      <c r="X2079" t="s">
        <v>395</v>
      </c>
      <c r="Y2079">
        <v>204</v>
      </c>
      <c r="Z2079" s="2">
        <v>42005</v>
      </c>
      <c r="AB2079" t="s">
        <v>8913</v>
      </c>
      <c r="AE2079" t="s">
        <v>8914</v>
      </c>
      <c r="AF2079" t="s">
        <v>20</v>
      </c>
      <c r="AG2079" t="s">
        <v>21</v>
      </c>
      <c r="AH2079">
        <v>5053</v>
      </c>
      <c r="AI2079">
        <v>1</v>
      </c>
      <c r="AJ2079">
        <v>5544</v>
      </c>
      <c r="AO2079" t="s">
        <v>511</v>
      </c>
      <c r="AS2079" t="s">
        <v>26</v>
      </c>
      <c r="AT2079">
        <v>3142</v>
      </c>
      <c r="AU2079">
        <v>5053</v>
      </c>
      <c r="AV2079">
        <v>5053</v>
      </c>
      <c r="AW2079">
        <v>5053</v>
      </c>
      <c r="AX2079">
        <v>1</v>
      </c>
      <c r="AY2079">
        <v>3</v>
      </c>
      <c r="AZ2079">
        <v>400</v>
      </c>
      <c r="BA2079">
        <v>401</v>
      </c>
      <c r="BB2079">
        <v>748</v>
      </c>
      <c r="BD2079">
        <v>3142</v>
      </c>
      <c r="BG2079" t="s">
        <v>31</v>
      </c>
      <c r="BJ2079">
        <v>6</v>
      </c>
      <c r="BK2079" t="s">
        <v>31</v>
      </c>
      <c r="BL2079" t="s">
        <v>31</v>
      </c>
      <c r="BM2079" s="2">
        <v>42005</v>
      </c>
    </row>
    <row r="2080" spans="1:65">
      <c r="A2080" t="s">
        <v>5264</v>
      </c>
      <c r="C2080" t="s">
        <v>5017</v>
      </c>
      <c r="D2080">
        <v>6903</v>
      </c>
      <c r="E2080" t="s">
        <v>5017</v>
      </c>
      <c r="F2080" t="s">
        <v>511</v>
      </c>
      <c r="G2080">
        <v>4</v>
      </c>
      <c r="I2080" t="s">
        <v>8912</v>
      </c>
      <c r="J2080" t="s">
        <v>7146</v>
      </c>
      <c r="M2080">
        <v>599700</v>
      </c>
      <c r="N2080">
        <v>0.83</v>
      </c>
      <c r="O2080">
        <v>497.75</v>
      </c>
      <c r="Q2080" t="s">
        <v>5265</v>
      </c>
      <c r="R2080" s="2">
        <v>44927</v>
      </c>
      <c r="S2080">
        <v>5322</v>
      </c>
      <c r="T2080" s="2">
        <v>44562</v>
      </c>
      <c r="U2080" t="s">
        <v>6990</v>
      </c>
      <c r="V2080" t="s">
        <v>6991</v>
      </c>
      <c r="W2080">
        <v>0</v>
      </c>
      <c r="X2080" t="s">
        <v>395</v>
      </c>
      <c r="Y2080">
        <v>204</v>
      </c>
      <c r="Z2080" s="2">
        <v>42005</v>
      </c>
      <c r="AB2080" t="s">
        <v>8913</v>
      </c>
      <c r="AE2080" t="s">
        <v>8914</v>
      </c>
      <c r="AF2080" t="s">
        <v>20</v>
      </c>
      <c r="AG2080" t="s">
        <v>21</v>
      </c>
      <c r="AH2080">
        <v>5053</v>
      </c>
      <c r="AI2080">
        <v>1</v>
      </c>
      <c r="AJ2080">
        <v>5543</v>
      </c>
      <c r="AO2080" t="s">
        <v>511</v>
      </c>
      <c r="AS2080" t="s">
        <v>26</v>
      </c>
      <c r="AT2080">
        <v>3142</v>
      </c>
      <c r="AU2080">
        <v>5053</v>
      </c>
      <c r="AV2080">
        <v>5053</v>
      </c>
      <c r="AW2080">
        <v>5053</v>
      </c>
      <c r="AX2080">
        <v>2</v>
      </c>
      <c r="AY2080">
        <v>4</v>
      </c>
      <c r="AZ2080">
        <v>400</v>
      </c>
      <c r="BA2080">
        <v>401</v>
      </c>
      <c r="BB2080">
        <v>748</v>
      </c>
      <c r="BD2080">
        <v>3142</v>
      </c>
      <c r="BG2080" t="s">
        <v>31</v>
      </c>
      <c r="BJ2080">
        <v>6</v>
      </c>
      <c r="BK2080" t="s">
        <v>31</v>
      </c>
      <c r="BL2080" t="s">
        <v>31</v>
      </c>
      <c r="BM2080" s="2">
        <v>42005</v>
      </c>
    </row>
    <row r="2081" spans="1:65">
      <c r="A2081" t="s">
        <v>5268</v>
      </c>
      <c r="C2081" t="s">
        <v>5017</v>
      </c>
      <c r="D2081">
        <v>6903</v>
      </c>
      <c r="E2081" t="s">
        <v>5017</v>
      </c>
      <c r="F2081" t="s">
        <v>7263</v>
      </c>
      <c r="G2081">
        <v>11</v>
      </c>
      <c r="I2081" t="s">
        <v>8902</v>
      </c>
      <c r="J2081" t="s">
        <v>7144</v>
      </c>
      <c r="M2081">
        <v>6435900</v>
      </c>
      <c r="N2081">
        <v>0.83</v>
      </c>
      <c r="O2081">
        <v>5341.8</v>
      </c>
      <c r="Q2081" t="s">
        <v>5269</v>
      </c>
      <c r="R2081" s="2">
        <v>44927</v>
      </c>
      <c r="S2081">
        <v>5322</v>
      </c>
      <c r="T2081" s="2">
        <v>44562</v>
      </c>
      <c r="U2081" t="s">
        <v>6990</v>
      </c>
      <c r="V2081" t="s">
        <v>6991</v>
      </c>
      <c r="W2081">
        <v>0</v>
      </c>
      <c r="X2081" t="s">
        <v>395</v>
      </c>
      <c r="Y2081">
        <v>204</v>
      </c>
      <c r="Z2081" s="2">
        <v>42005</v>
      </c>
      <c r="AB2081" t="s">
        <v>8915</v>
      </c>
      <c r="AC2081" s="2">
        <v>39802</v>
      </c>
      <c r="AE2081" t="s">
        <v>8902</v>
      </c>
      <c r="AF2081" t="s">
        <v>20</v>
      </c>
      <c r="AG2081" t="s">
        <v>21</v>
      </c>
      <c r="AH2081">
        <v>5056</v>
      </c>
      <c r="AI2081">
        <v>1</v>
      </c>
      <c r="AJ2081">
        <v>5544</v>
      </c>
      <c r="AO2081" t="s">
        <v>7263</v>
      </c>
      <c r="AS2081" t="s">
        <v>26</v>
      </c>
      <c r="AT2081">
        <v>2385</v>
      </c>
      <c r="AU2081">
        <v>5056</v>
      </c>
      <c r="AV2081">
        <v>5056</v>
      </c>
      <c r="AW2081">
        <v>5056</v>
      </c>
      <c r="AX2081">
        <v>1</v>
      </c>
      <c r="AY2081">
        <v>5</v>
      </c>
      <c r="AZ2081">
        <v>400</v>
      </c>
      <c r="BA2081">
        <v>401</v>
      </c>
      <c r="BB2081">
        <v>748</v>
      </c>
      <c r="BD2081">
        <v>2385</v>
      </c>
      <c r="BG2081" t="s">
        <v>31</v>
      </c>
      <c r="BJ2081">
        <v>6</v>
      </c>
      <c r="BK2081" t="s">
        <v>31</v>
      </c>
      <c r="BL2081" t="s">
        <v>31</v>
      </c>
      <c r="BM2081" s="2">
        <v>42005</v>
      </c>
    </row>
    <row r="2082" spans="1:65">
      <c r="A2082" t="s">
        <v>5268</v>
      </c>
      <c r="C2082" t="s">
        <v>5017</v>
      </c>
      <c r="D2082">
        <v>6903</v>
      </c>
      <c r="E2082" t="s">
        <v>5017</v>
      </c>
      <c r="F2082" t="s">
        <v>7263</v>
      </c>
      <c r="G2082">
        <v>11</v>
      </c>
      <c r="I2082" t="s">
        <v>8902</v>
      </c>
      <c r="J2082" t="s">
        <v>7146</v>
      </c>
      <c r="M2082">
        <v>455200</v>
      </c>
      <c r="N2082">
        <v>0.83</v>
      </c>
      <c r="O2082">
        <v>377.82</v>
      </c>
      <c r="Q2082" t="s">
        <v>5269</v>
      </c>
      <c r="R2082" s="2">
        <v>44927</v>
      </c>
      <c r="S2082">
        <v>5322</v>
      </c>
      <c r="T2082" s="2">
        <v>44562</v>
      </c>
      <c r="U2082" t="s">
        <v>6990</v>
      </c>
      <c r="V2082" t="s">
        <v>6991</v>
      </c>
      <c r="W2082">
        <v>0</v>
      </c>
      <c r="X2082" t="s">
        <v>395</v>
      </c>
      <c r="Y2082">
        <v>204</v>
      </c>
      <c r="Z2082" s="2">
        <v>42005</v>
      </c>
      <c r="AB2082" t="s">
        <v>8915</v>
      </c>
      <c r="AC2082" s="2">
        <v>39802</v>
      </c>
      <c r="AE2082" t="s">
        <v>8902</v>
      </c>
      <c r="AF2082" t="s">
        <v>20</v>
      </c>
      <c r="AG2082" t="s">
        <v>21</v>
      </c>
      <c r="AH2082">
        <v>5056</v>
      </c>
      <c r="AI2082">
        <v>1</v>
      </c>
      <c r="AJ2082">
        <v>5543</v>
      </c>
      <c r="AO2082" t="s">
        <v>7263</v>
      </c>
      <c r="AS2082" t="s">
        <v>26</v>
      </c>
      <c r="AT2082">
        <v>2385</v>
      </c>
      <c r="AU2082">
        <v>5056</v>
      </c>
      <c r="AV2082">
        <v>5056</v>
      </c>
      <c r="AW2082">
        <v>5056</v>
      </c>
      <c r="AX2082">
        <v>2</v>
      </c>
      <c r="AY2082">
        <v>6</v>
      </c>
      <c r="AZ2082">
        <v>400</v>
      </c>
      <c r="BA2082">
        <v>401</v>
      </c>
      <c r="BB2082">
        <v>748</v>
      </c>
      <c r="BD2082">
        <v>2385</v>
      </c>
      <c r="BG2082" t="s">
        <v>31</v>
      </c>
      <c r="BJ2082">
        <v>6</v>
      </c>
      <c r="BK2082" t="s">
        <v>31</v>
      </c>
      <c r="BL2082" t="s">
        <v>31</v>
      </c>
      <c r="BM2082" s="2">
        <v>42005</v>
      </c>
    </row>
    <row r="2083" spans="1:65">
      <c r="A2083" t="s">
        <v>5271</v>
      </c>
      <c r="C2083" t="s">
        <v>5017</v>
      </c>
      <c r="D2083">
        <v>6903</v>
      </c>
      <c r="E2083" t="s">
        <v>5017</v>
      </c>
      <c r="F2083" t="s">
        <v>8916</v>
      </c>
      <c r="G2083">
        <v>7</v>
      </c>
      <c r="I2083" t="s">
        <v>8548</v>
      </c>
      <c r="J2083" t="s">
        <v>7144</v>
      </c>
      <c r="M2083">
        <v>8557200</v>
      </c>
      <c r="N2083">
        <v>0.83</v>
      </c>
      <c r="O2083">
        <v>7102.48</v>
      </c>
      <c r="Q2083" t="s">
        <v>5272</v>
      </c>
      <c r="R2083" s="2">
        <v>44927</v>
      </c>
      <c r="S2083">
        <v>5322</v>
      </c>
      <c r="T2083" s="2">
        <v>44562</v>
      </c>
      <c r="U2083" t="s">
        <v>6990</v>
      </c>
      <c r="V2083" t="s">
        <v>6991</v>
      </c>
      <c r="W2083">
        <v>0</v>
      </c>
      <c r="X2083" t="s">
        <v>395</v>
      </c>
      <c r="Y2083">
        <v>204</v>
      </c>
      <c r="Z2083" s="2">
        <v>42005</v>
      </c>
      <c r="AB2083" t="s">
        <v>8917</v>
      </c>
      <c r="AC2083" s="2">
        <v>39851</v>
      </c>
      <c r="AE2083" t="s">
        <v>8548</v>
      </c>
      <c r="AF2083" t="s">
        <v>20</v>
      </c>
      <c r="AG2083" t="s">
        <v>21</v>
      </c>
      <c r="AH2083">
        <v>5057</v>
      </c>
      <c r="AI2083">
        <v>1</v>
      </c>
      <c r="AJ2083">
        <v>5544</v>
      </c>
      <c r="AO2083" t="s">
        <v>8916</v>
      </c>
      <c r="AS2083" t="s">
        <v>26</v>
      </c>
      <c r="AT2083">
        <v>3291</v>
      </c>
      <c r="AU2083">
        <v>5057</v>
      </c>
      <c r="AV2083">
        <v>5057</v>
      </c>
      <c r="AW2083">
        <v>5057</v>
      </c>
      <c r="AX2083">
        <v>1</v>
      </c>
      <c r="AY2083">
        <v>3</v>
      </c>
      <c r="AZ2083">
        <v>400</v>
      </c>
      <c r="BA2083">
        <v>401</v>
      </c>
      <c r="BB2083">
        <v>748</v>
      </c>
      <c r="BD2083">
        <v>3291</v>
      </c>
      <c r="BG2083" t="s">
        <v>31</v>
      </c>
      <c r="BJ2083">
        <v>6</v>
      </c>
      <c r="BK2083" t="s">
        <v>31</v>
      </c>
      <c r="BL2083" t="s">
        <v>31</v>
      </c>
      <c r="BM2083" s="2">
        <v>42005</v>
      </c>
    </row>
    <row r="2084" spans="1:65">
      <c r="A2084" t="s">
        <v>5271</v>
      </c>
      <c r="C2084" t="s">
        <v>5017</v>
      </c>
      <c r="D2084">
        <v>6903</v>
      </c>
      <c r="E2084" t="s">
        <v>5017</v>
      </c>
      <c r="F2084" t="s">
        <v>8916</v>
      </c>
      <c r="G2084">
        <v>7</v>
      </c>
      <c r="I2084" t="s">
        <v>8548</v>
      </c>
      <c r="J2084" t="s">
        <v>7146</v>
      </c>
      <c r="M2084">
        <v>628000</v>
      </c>
      <c r="N2084">
        <v>0.83</v>
      </c>
      <c r="O2084">
        <v>521.24</v>
      </c>
      <c r="Q2084" t="s">
        <v>5272</v>
      </c>
      <c r="R2084" s="2">
        <v>44927</v>
      </c>
      <c r="S2084">
        <v>5322</v>
      </c>
      <c r="T2084" s="2">
        <v>44562</v>
      </c>
      <c r="U2084" t="s">
        <v>6990</v>
      </c>
      <c r="V2084" t="s">
        <v>6991</v>
      </c>
      <c r="W2084">
        <v>0</v>
      </c>
      <c r="X2084" t="s">
        <v>395</v>
      </c>
      <c r="Y2084">
        <v>204</v>
      </c>
      <c r="Z2084" s="2">
        <v>42005</v>
      </c>
      <c r="AB2084" t="s">
        <v>8917</v>
      </c>
      <c r="AC2084" s="2">
        <v>39851</v>
      </c>
      <c r="AE2084" t="s">
        <v>8548</v>
      </c>
      <c r="AF2084" t="s">
        <v>20</v>
      </c>
      <c r="AG2084" t="s">
        <v>21</v>
      </c>
      <c r="AH2084">
        <v>5057</v>
      </c>
      <c r="AI2084">
        <v>1</v>
      </c>
      <c r="AJ2084">
        <v>5543</v>
      </c>
      <c r="AO2084" t="s">
        <v>8916</v>
      </c>
      <c r="AS2084" t="s">
        <v>26</v>
      </c>
      <c r="AT2084">
        <v>3291</v>
      </c>
      <c r="AU2084">
        <v>5057</v>
      </c>
      <c r="AV2084">
        <v>5057</v>
      </c>
      <c r="AW2084">
        <v>5057</v>
      </c>
      <c r="AX2084">
        <v>2</v>
      </c>
      <c r="AY2084">
        <v>4</v>
      </c>
      <c r="AZ2084">
        <v>400</v>
      </c>
      <c r="BA2084">
        <v>401</v>
      </c>
      <c r="BB2084">
        <v>748</v>
      </c>
      <c r="BD2084">
        <v>3291</v>
      </c>
      <c r="BG2084" t="s">
        <v>31</v>
      </c>
      <c r="BJ2084">
        <v>6</v>
      </c>
      <c r="BK2084" t="s">
        <v>31</v>
      </c>
      <c r="BL2084" t="s">
        <v>31</v>
      </c>
      <c r="BM2084" s="2">
        <v>42005</v>
      </c>
    </row>
    <row r="2085" spans="1:65">
      <c r="A2085" t="s">
        <v>5274</v>
      </c>
      <c r="C2085" t="s">
        <v>5017</v>
      </c>
      <c r="D2085">
        <v>6903</v>
      </c>
      <c r="E2085" t="s">
        <v>5017</v>
      </c>
      <c r="F2085" t="s">
        <v>7224</v>
      </c>
      <c r="G2085">
        <v>6</v>
      </c>
      <c r="I2085" t="s">
        <v>8798</v>
      </c>
      <c r="J2085" t="s">
        <v>6925</v>
      </c>
      <c r="M2085">
        <v>21446900</v>
      </c>
      <c r="N2085">
        <v>2.2999999999999998</v>
      </c>
      <c r="O2085">
        <v>49327.87</v>
      </c>
      <c r="Q2085" t="s">
        <v>5275</v>
      </c>
      <c r="R2085" s="2">
        <v>44927</v>
      </c>
      <c r="S2085">
        <v>5322</v>
      </c>
      <c r="T2085" s="2">
        <v>44562</v>
      </c>
      <c r="U2085" t="s">
        <v>6990</v>
      </c>
      <c r="V2085" t="s">
        <v>6991</v>
      </c>
      <c r="W2085">
        <v>0</v>
      </c>
      <c r="X2085" t="s">
        <v>5158</v>
      </c>
      <c r="Y2085">
        <v>204</v>
      </c>
      <c r="Z2085" s="2">
        <v>42005</v>
      </c>
      <c r="AB2085" t="s">
        <v>8918</v>
      </c>
      <c r="AE2085" t="s">
        <v>8798</v>
      </c>
      <c r="AF2085" t="s">
        <v>20</v>
      </c>
      <c r="AG2085" t="s">
        <v>21</v>
      </c>
      <c r="AH2085">
        <v>5058</v>
      </c>
      <c r="AI2085">
        <v>1</v>
      </c>
      <c r="AJ2085">
        <v>5539</v>
      </c>
      <c r="AO2085" t="s">
        <v>7224</v>
      </c>
      <c r="AS2085" t="s">
        <v>26</v>
      </c>
      <c r="AT2085">
        <v>8796</v>
      </c>
      <c r="AU2085">
        <v>5058</v>
      </c>
      <c r="AV2085">
        <v>5058</v>
      </c>
      <c r="AW2085">
        <v>5058</v>
      </c>
      <c r="AX2085">
        <v>1</v>
      </c>
      <c r="AY2085">
        <v>1</v>
      </c>
      <c r="AZ2085">
        <v>400</v>
      </c>
      <c r="BA2085">
        <v>401</v>
      </c>
      <c r="BB2085">
        <v>748</v>
      </c>
      <c r="BD2085">
        <v>8796</v>
      </c>
      <c r="BG2085" t="s">
        <v>31</v>
      </c>
      <c r="BJ2085">
        <v>7</v>
      </c>
      <c r="BK2085" t="s">
        <v>31</v>
      </c>
      <c r="BL2085" t="s">
        <v>31</v>
      </c>
      <c r="BM2085" s="2">
        <v>42005</v>
      </c>
    </row>
    <row r="2086" spans="1:65">
      <c r="A2086" t="s">
        <v>5274</v>
      </c>
      <c r="C2086" t="s">
        <v>5017</v>
      </c>
      <c r="D2086">
        <v>6903</v>
      </c>
      <c r="E2086" t="s">
        <v>5017</v>
      </c>
      <c r="F2086" t="s">
        <v>7224</v>
      </c>
      <c r="G2086">
        <v>6</v>
      </c>
      <c r="I2086" t="s">
        <v>8798</v>
      </c>
      <c r="J2086" t="s">
        <v>6926</v>
      </c>
      <c r="M2086">
        <v>1678400</v>
      </c>
      <c r="N2086">
        <v>2.2999999999999998</v>
      </c>
      <c r="O2086">
        <v>3860.32</v>
      </c>
      <c r="Q2086" t="s">
        <v>5275</v>
      </c>
      <c r="R2086" s="2">
        <v>44927</v>
      </c>
      <c r="S2086">
        <v>5322</v>
      </c>
      <c r="T2086" s="2">
        <v>44562</v>
      </c>
      <c r="U2086" t="s">
        <v>6990</v>
      </c>
      <c r="V2086" t="s">
        <v>6991</v>
      </c>
      <c r="W2086">
        <v>0</v>
      </c>
      <c r="X2086" t="s">
        <v>5158</v>
      </c>
      <c r="Y2086">
        <v>204</v>
      </c>
      <c r="Z2086" s="2">
        <v>42005</v>
      </c>
      <c r="AB2086" t="s">
        <v>8918</v>
      </c>
      <c r="AE2086" t="s">
        <v>8798</v>
      </c>
      <c r="AF2086" t="s">
        <v>20</v>
      </c>
      <c r="AG2086" t="s">
        <v>21</v>
      </c>
      <c r="AH2086">
        <v>5058</v>
      </c>
      <c r="AI2086">
        <v>1</v>
      </c>
      <c r="AJ2086">
        <v>5542</v>
      </c>
      <c r="AO2086" t="s">
        <v>7224</v>
      </c>
      <c r="AS2086" t="s">
        <v>26</v>
      </c>
      <c r="AT2086">
        <v>8796</v>
      </c>
      <c r="AU2086">
        <v>5058</v>
      </c>
      <c r="AV2086">
        <v>5058</v>
      </c>
      <c r="AW2086">
        <v>5058</v>
      </c>
      <c r="AX2086">
        <v>2</v>
      </c>
      <c r="AY2086">
        <v>2</v>
      </c>
      <c r="AZ2086">
        <v>400</v>
      </c>
      <c r="BA2086">
        <v>401</v>
      </c>
      <c r="BB2086">
        <v>748</v>
      </c>
      <c r="BD2086">
        <v>8796</v>
      </c>
      <c r="BG2086" t="s">
        <v>31</v>
      </c>
      <c r="BJ2086">
        <v>7</v>
      </c>
      <c r="BK2086" t="s">
        <v>31</v>
      </c>
      <c r="BL2086" t="s">
        <v>31</v>
      </c>
      <c r="BM2086" s="2">
        <v>42005</v>
      </c>
    </row>
    <row r="2087" spans="1:65">
      <c r="A2087" t="s">
        <v>5277</v>
      </c>
      <c r="C2087" t="s">
        <v>5017</v>
      </c>
      <c r="D2087">
        <v>6903</v>
      </c>
      <c r="E2087" t="s">
        <v>5017</v>
      </c>
      <c r="F2087" t="s">
        <v>8919</v>
      </c>
      <c r="G2087">
        <v>2</v>
      </c>
      <c r="H2087">
        <v>-4</v>
      </c>
      <c r="I2087" t="s">
        <v>8920</v>
      </c>
      <c r="J2087" t="s">
        <v>7144</v>
      </c>
      <c r="M2087">
        <v>4560200</v>
      </c>
      <c r="N2087">
        <v>0.83</v>
      </c>
      <c r="O2087">
        <v>3784.97</v>
      </c>
      <c r="Q2087" t="s">
        <v>5278</v>
      </c>
      <c r="R2087" s="2">
        <v>44927</v>
      </c>
      <c r="S2087">
        <v>5322</v>
      </c>
      <c r="T2087" s="2">
        <v>44562</v>
      </c>
      <c r="U2087" t="s">
        <v>6990</v>
      </c>
      <c r="V2087" t="s">
        <v>6991</v>
      </c>
      <c r="W2087">
        <v>0</v>
      </c>
      <c r="X2087" t="s">
        <v>395</v>
      </c>
      <c r="Y2087">
        <v>204</v>
      </c>
      <c r="Z2087" s="2">
        <v>42005</v>
      </c>
      <c r="AB2087" t="s">
        <v>8921</v>
      </c>
      <c r="AC2087" s="2">
        <v>41673</v>
      </c>
      <c r="AE2087" t="s">
        <v>8922</v>
      </c>
      <c r="AF2087" t="s">
        <v>20</v>
      </c>
      <c r="AG2087" t="s">
        <v>21</v>
      </c>
      <c r="AH2087">
        <v>5060</v>
      </c>
      <c r="AI2087">
        <v>1</v>
      </c>
      <c r="AJ2087">
        <v>5544</v>
      </c>
      <c r="AO2087" t="s">
        <v>8919</v>
      </c>
      <c r="AS2087" t="s">
        <v>26</v>
      </c>
      <c r="AT2087">
        <v>1054</v>
      </c>
      <c r="AU2087">
        <v>5060</v>
      </c>
      <c r="AV2087">
        <v>5060</v>
      </c>
      <c r="AW2087">
        <v>5060</v>
      </c>
      <c r="AX2087">
        <v>1</v>
      </c>
      <c r="AY2087">
        <v>4</v>
      </c>
      <c r="AZ2087">
        <v>400</v>
      </c>
      <c r="BA2087">
        <v>401</v>
      </c>
      <c r="BB2087">
        <v>748</v>
      </c>
      <c r="BD2087">
        <v>1054</v>
      </c>
      <c r="BG2087" t="s">
        <v>31</v>
      </c>
      <c r="BJ2087">
        <v>6</v>
      </c>
      <c r="BK2087" t="s">
        <v>31</v>
      </c>
      <c r="BL2087" t="s">
        <v>31</v>
      </c>
      <c r="BM2087" s="2">
        <v>42005</v>
      </c>
    </row>
    <row r="2088" spans="1:65">
      <c r="A2088" t="s">
        <v>5277</v>
      </c>
      <c r="C2088" t="s">
        <v>5017</v>
      </c>
      <c r="D2088">
        <v>6903</v>
      </c>
      <c r="E2088" t="s">
        <v>5017</v>
      </c>
      <c r="F2088" t="s">
        <v>8919</v>
      </c>
      <c r="G2088">
        <v>2</v>
      </c>
      <c r="H2088">
        <v>-4</v>
      </c>
      <c r="I2088" t="s">
        <v>8920</v>
      </c>
      <c r="J2088" t="s">
        <v>7146</v>
      </c>
      <c r="M2088">
        <v>284500</v>
      </c>
      <c r="N2088">
        <v>0.83</v>
      </c>
      <c r="O2088">
        <v>236.14</v>
      </c>
      <c r="Q2088" t="s">
        <v>5278</v>
      </c>
      <c r="R2088" s="2">
        <v>44927</v>
      </c>
      <c r="S2088">
        <v>5322</v>
      </c>
      <c r="T2088" s="2">
        <v>44562</v>
      </c>
      <c r="U2088" t="s">
        <v>6990</v>
      </c>
      <c r="V2088" t="s">
        <v>6991</v>
      </c>
      <c r="W2088">
        <v>0</v>
      </c>
      <c r="X2088" t="s">
        <v>395</v>
      </c>
      <c r="Y2088">
        <v>204</v>
      </c>
      <c r="Z2088" s="2">
        <v>42005</v>
      </c>
      <c r="AB2088" t="s">
        <v>8921</v>
      </c>
      <c r="AC2088" s="2">
        <v>41673</v>
      </c>
      <c r="AE2088" t="s">
        <v>8922</v>
      </c>
      <c r="AF2088" t="s">
        <v>20</v>
      </c>
      <c r="AG2088" t="s">
        <v>21</v>
      </c>
      <c r="AH2088">
        <v>5060</v>
      </c>
      <c r="AI2088">
        <v>1</v>
      </c>
      <c r="AJ2088">
        <v>5543</v>
      </c>
      <c r="AO2088" t="s">
        <v>8919</v>
      </c>
      <c r="AS2088" t="s">
        <v>26</v>
      </c>
      <c r="AT2088">
        <v>1054</v>
      </c>
      <c r="AU2088">
        <v>5060</v>
      </c>
      <c r="AV2088">
        <v>5060</v>
      </c>
      <c r="AW2088">
        <v>5060</v>
      </c>
      <c r="AX2088">
        <v>2</v>
      </c>
      <c r="AY2088">
        <v>5</v>
      </c>
      <c r="AZ2088">
        <v>400</v>
      </c>
      <c r="BA2088">
        <v>401</v>
      </c>
      <c r="BB2088">
        <v>748</v>
      </c>
      <c r="BD2088">
        <v>1054</v>
      </c>
      <c r="BG2088" t="s">
        <v>31</v>
      </c>
      <c r="BJ2088">
        <v>6</v>
      </c>
      <c r="BK2088" t="s">
        <v>31</v>
      </c>
      <c r="BL2088" t="s">
        <v>31</v>
      </c>
      <c r="BM2088" s="2">
        <v>42005</v>
      </c>
    </row>
    <row r="2089" spans="1:65">
      <c r="A2089" t="s">
        <v>5282</v>
      </c>
      <c r="C2089" t="s">
        <v>5017</v>
      </c>
      <c r="D2089">
        <v>6903</v>
      </c>
      <c r="E2089" t="s">
        <v>5017</v>
      </c>
      <c r="F2089" t="s">
        <v>8288</v>
      </c>
      <c r="G2089">
        <v>47</v>
      </c>
      <c r="I2089" t="s">
        <v>8923</v>
      </c>
      <c r="J2089" t="s">
        <v>6925</v>
      </c>
      <c r="M2089">
        <v>17436000</v>
      </c>
      <c r="N2089">
        <v>2.2999999999999998</v>
      </c>
      <c r="O2089">
        <v>40102.800000000003</v>
      </c>
      <c r="Q2089" t="s">
        <v>5283</v>
      </c>
      <c r="R2089" s="2">
        <v>44927</v>
      </c>
      <c r="S2089">
        <v>5322</v>
      </c>
      <c r="T2089" s="2">
        <v>44562</v>
      </c>
      <c r="U2089" t="s">
        <v>6990</v>
      </c>
      <c r="V2089" t="s">
        <v>6991</v>
      </c>
      <c r="W2089">
        <v>0</v>
      </c>
      <c r="X2089" t="s">
        <v>5158</v>
      </c>
      <c r="Y2089">
        <v>204</v>
      </c>
      <c r="Z2089" s="2">
        <v>42005</v>
      </c>
      <c r="AB2089" t="s">
        <v>8924</v>
      </c>
      <c r="AE2089" t="s">
        <v>8923</v>
      </c>
      <c r="AF2089" t="s">
        <v>20</v>
      </c>
      <c r="AG2089" t="s">
        <v>21</v>
      </c>
      <c r="AH2089">
        <v>5061</v>
      </c>
      <c r="AI2089">
        <v>1</v>
      </c>
      <c r="AJ2089">
        <v>5539</v>
      </c>
      <c r="AO2089" t="s">
        <v>8288</v>
      </c>
      <c r="AS2089" t="s">
        <v>26</v>
      </c>
      <c r="AT2089">
        <v>7083</v>
      </c>
      <c r="AU2089">
        <v>5061</v>
      </c>
      <c r="AV2089">
        <v>5061</v>
      </c>
      <c r="AW2089">
        <v>5061</v>
      </c>
      <c r="AX2089">
        <v>1</v>
      </c>
      <c r="AY2089">
        <v>1</v>
      </c>
      <c r="AZ2089">
        <v>400</v>
      </c>
      <c r="BA2089">
        <v>401</v>
      </c>
      <c r="BB2089">
        <v>748</v>
      </c>
      <c r="BD2089">
        <v>7083</v>
      </c>
      <c r="BG2089" t="s">
        <v>31</v>
      </c>
      <c r="BJ2089">
        <v>7</v>
      </c>
      <c r="BK2089" t="s">
        <v>31</v>
      </c>
      <c r="BL2089" t="s">
        <v>31</v>
      </c>
      <c r="BM2089" s="2">
        <v>42005</v>
      </c>
    </row>
    <row r="2090" spans="1:65">
      <c r="A2090" t="s">
        <v>5282</v>
      </c>
      <c r="C2090" t="s">
        <v>5017</v>
      </c>
      <c r="D2090">
        <v>6903</v>
      </c>
      <c r="E2090" t="s">
        <v>5017</v>
      </c>
      <c r="F2090" t="s">
        <v>8288</v>
      </c>
      <c r="G2090">
        <v>47</v>
      </c>
      <c r="I2090" t="s">
        <v>8923</v>
      </c>
      <c r="J2090" t="s">
        <v>6926</v>
      </c>
      <c r="M2090">
        <v>1351500</v>
      </c>
      <c r="N2090">
        <v>2.2999999999999998</v>
      </c>
      <c r="O2090">
        <v>3108.45</v>
      </c>
      <c r="Q2090" t="s">
        <v>5283</v>
      </c>
      <c r="R2090" s="2">
        <v>44927</v>
      </c>
      <c r="S2090">
        <v>5322</v>
      </c>
      <c r="T2090" s="2">
        <v>44562</v>
      </c>
      <c r="U2090" t="s">
        <v>6990</v>
      </c>
      <c r="V2090" t="s">
        <v>6991</v>
      </c>
      <c r="W2090">
        <v>0</v>
      </c>
      <c r="X2090" t="s">
        <v>5158</v>
      </c>
      <c r="Y2090">
        <v>204</v>
      </c>
      <c r="Z2090" s="2">
        <v>42005</v>
      </c>
      <c r="AB2090" t="s">
        <v>8924</v>
      </c>
      <c r="AE2090" t="s">
        <v>8923</v>
      </c>
      <c r="AF2090" t="s">
        <v>20</v>
      </c>
      <c r="AG2090" t="s">
        <v>21</v>
      </c>
      <c r="AH2090">
        <v>5061</v>
      </c>
      <c r="AI2090">
        <v>1</v>
      </c>
      <c r="AJ2090">
        <v>5542</v>
      </c>
      <c r="AO2090" t="s">
        <v>8288</v>
      </c>
      <c r="AS2090" t="s">
        <v>26</v>
      </c>
      <c r="AT2090">
        <v>7083</v>
      </c>
      <c r="AU2090">
        <v>5061</v>
      </c>
      <c r="AV2090">
        <v>5061</v>
      </c>
      <c r="AW2090">
        <v>5061</v>
      </c>
      <c r="AX2090">
        <v>2</v>
      </c>
      <c r="AY2090">
        <v>2</v>
      </c>
      <c r="AZ2090">
        <v>400</v>
      </c>
      <c r="BA2090">
        <v>401</v>
      </c>
      <c r="BB2090">
        <v>748</v>
      </c>
      <c r="BD2090">
        <v>7083</v>
      </c>
      <c r="BG2090" t="s">
        <v>31</v>
      </c>
      <c r="BJ2090">
        <v>7</v>
      </c>
      <c r="BK2090" t="s">
        <v>31</v>
      </c>
      <c r="BL2090" t="s">
        <v>31</v>
      </c>
      <c r="BM2090" s="2">
        <v>42005</v>
      </c>
    </row>
    <row r="2091" spans="1:65">
      <c r="A2091" t="s">
        <v>5286</v>
      </c>
      <c r="C2091" t="s">
        <v>5017</v>
      </c>
      <c r="D2091">
        <v>6903</v>
      </c>
      <c r="E2091" t="s">
        <v>5017</v>
      </c>
      <c r="F2091" t="s">
        <v>7216</v>
      </c>
      <c r="G2091">
        <v>20</v>
      </c>
      <c r="I2091" t="s">
        <v>7217</v>
      </c>
      <c r="J2091" t="s">
        <v>7144</v>
      </c>
      <c r="M2091">
        <v>8430800</v>
      </c>
      <c r="N2091">
        <v>0.83</v>
      </c>
      <c r="O2091">
        <v>6997.56</v>
      </c>
      <c r="Q2091" t="s">
        <v>5287</v>
      </c>
      <c r="R2091" s="2">
        <v>44927</v>
      </c>
      <c r="S2091">
        <v>5322</v>
      </c>
      <c r="T2091" s="2">
        <v>44562</v>
      </c>
      <c r="U2091" t="s">
        <v>6990</v>
      </c>
      <c r="V2091" t="s">
        <v>6991</v>
      </c>
      <c r="W2091">
        <v>0</v>
      </c>
      <c r="X2091" t="s">
        <v>395</v>
      </c>
      <c r="Y2091">
        <v>204</v>
      </c>
      <c r="Z2091" s="2">
        <v>42005</v>
      </c>
      <c r="AB2091" t="s">
        <v>8925</v>
      </c>
      <c r="AE2091" t="s">
        <v>7217</v>
      </c>
      <c r="AF2091" t="s">
        <v>20</v>
      </c>
      <c r="AG2091" t="s">
        <v>21</v>
      </c>
      <c r="AH2091">
        <v>5064</v>
      </c>
      <c r="AI2091">
        <v>1</v>
      </c>
      <c r="AJ2091">
        <v>5544</v>
      </c>
      <c r="AO2091" t="s">
        <v>7216</v>
      </c>
      <c r="AS2091" t="s">
        <v>26</v>
      </c>
      <c r="AT2091">
        <v>3237</v>
      </c>
      <c r="AU2091">
        <v>5064</v>
      </c>
      <c r="AV2091">
        <v>5064</v>
      </c>
      <c r="AW2091">
        <v>5064</v>
      </c>
      <c r="AX2091">
        <v>2</v>
      </c>
      <c r="AY2091">
        <v>2</v>
      </c>
      <c r="AZ2091">
        <v>400</v>
      </c>
      <c r="BA2091">
        <v>401</v>
      </c>
      <c r="BB2091">
        <v>748</v>
      </c>
      <c r="BD2091">
        <v>3237</v>
      </c>
      <c r="BG2091" t="s">
        <v>31</v>
      </c>
      <c r="BJ2091">
        <v>6</v>
      </c>
      <c r="BK2091" t="s">
        <v>31</v>
      </c>
      <c r="BL2091" t="s">
        <v>31</v>
      </c>
      <c r="BM2091" s="2">
        <v>42005</v>
      </c>
    </row>
    <row r="2092" spans="1:65">
      <c r="A2092" t="s">
        <v>5286</v>
      </c>
      <c r="C2092" t="s">
        <v>5017</v>
      </c>
      <c r="D2092">
        <v>6903</v>
      </c>
      <c r="E2092" t="s">
        <v>5017</v>
      </c>
      <c r="F2092" t="s">
        <v>7216</v>
      </c>
      <c r="G2092">
        <v>20</v>
      </c>
      <c r="I2092" t="s">
        <v>7217</v>
      </c>
      <c r="J2092" t="s">
        <v>7146</v>
      </c>
      <c r="M2092">
        <v>617700</v>
      </c>
      <c r="N2092">
        <v>0.83</v>
      </c>
      <c r="O2092">
        <v>512.69000000000005</v>
      </c>
      <c r="Q2092" t="s">
        <v>5287</v>
      </c>
      <c r="R2092" s="2">
        <v>44927</v>
      </c>
      <c r="S2092">
        <v>5322</v>
      </c>
      <c r="T2092" s="2">
        <v>44562</v>
      </c>
      <c r="U2092" t="s">
        <v>6990</v>
      </c>
      <c r="V2092" t="s">
        <v>6991</v>
      </c>
      <c r="W2092">
        <v>0</v>
      </c>
      <c r="X2092" t="s">
        <v>395</v>
      </c>
      <c r="Y2092">
        <v>204</v>
      </c>
      <c r="Z2092" s="2">
        <v>42005</v>
      </c>
      <c r="AB2092" t="s">
        <v>8925</v>
      </c>
      <c r="AE2092" t="s">
        <v>7217</v>
      </c>
      <c r="AF2092" t="s">
        <v>20</v>
      </c>
      <c r="AG2092" t="s">
        <v>21</v>
      </c>
      <c r="AH2092">
        <v>5064</v>
      </c>
      <c r="AI2092">
        <v>1</v>
      </c>
      <c r="AJ2092">
        <v>5543</v>
      </c>
      <c r="AO2092" t="s">
        <v>7216</v>
      </c>
      <c r="AS2092" t="s">
        <v>26</v>
      </c>
      <c r="AT2092">
        <v>3237</v>
      </c>
      <c r="AU2092">
        <v>5064</v>
      </c>
      <c r="AV2092">
        <v>5064</v>
      </c>
      <c r="AW2092">
        <v>5064</v>
      </c>
      <c r="AX2092">
        <v>2</v>
      </c>
      <c r="AY2092">
        <v>3</v>
      </c>
      <c r="AZ2092">
        <v>400</v>
      </c>
      <c r="BA2092">
        <v>401</v>
      </c>
      <c r="BB2092">
        <v>748</v>
      </c>
      <c r="BD2092">
        <v>3237</v>
      </c>
      <c r="BG2092" t="s">
        <v>31</v>
      </c>
      <c r="BJ2092">
        <v>6</v>
      </c>
      <c r="BK2092" t="s">
        <v>31</v>
      </c>
      <c r="BL2092" t="s">
        <v>31</v>
      </c>
      <c r="BM2092" s="2">
        <v>42005</v>
      </c>
    </row>
    <row r="2093" spans="1:65">
      <c r="A2093" t="s">
        <v>5288</v>
      </c>
      <c r="C2093" t="s">
        <v>5017</v>
      </c>
      <c r="D2093">
        <v>6903</v>
      </c>
      <c r="E2093" t="s">
        <v>5017</v>
      </c>
      <c r="F2093" t="s">
        <v>8926</v>
      </c>
      <c r="G2093">
        <v>140</v>
      </c>
      <c r="I2093" t="s">
        <v>8927</v>
      </c>
      <c r="J2093" t="s">
        <v>7144</v>
      </c>
      <c r="M2093">
        <v>14712600</v>
      </c>
      <c r="N2093">
        <v>0.83</v>
      </c>
      <c r="O2093">
        <v>12211.46</v>
      </c>
      <c r="Q2093" t="s">
        <v>5289</v>
      </c>
      <c r="R2093" s="2">
        <v>44927</v>
      </c>
      <c r="S2093">
        <v>5322</v>
      </c>
      <c r="T2093" s="2">
        <v>44562</v>
      </c>
      <c r="U2093" t="s">
        <v>6990</v>
      </c>
      <c r="V2093" t="s">
        <v>6991</v>
      </c>
      <c r="W2093">
        <v>0</v>
      </c>
      <c r="X2093" t="s">
        <v>395</v>
      </c>
      <c r="Y2093">
        <v>204</v>
      </c>
      <c r="Z2093" s="2">
        <v>42005</v>
      </c>
      <c r="AB2093" t="s">
        <v>8928</v>
      </c>
      <c r="AE2093" t="s">
        <v>8927</v>
      </c>
      <c r="AF2093" t="s">
        <v>20</v>
      </c>
      <c r="AG2093" t="s">
        <v>21</v>
      </c>
      <c r="AH2093">
        <v>5066</v>
      </c>
      <c r="AI2093">
        <v>1</v>
      </c>
      <c r="AJ2093">
        <v>5544</v>
      </c>
      <c r="AO2093" t="s">
        <v>8926</v>
      </c>
      <c r="AS2093" t="s">
        <v>26</v>
      </c>
      <c r="AT2093">
        <v>5136</v>
      </c>
      <c r="AU2093">
        <v>5066</v>
      </c>
      <c r="AV2093">
        <v>5066</v>
      </c>
      <c r="AW2093">
        <v>5066</v>
      </c>
      <c r="AX2093">
        <v>1</v>
      </c>
      <c r="AY2093">
        <v>2</v>
      </c>
      <c r="AZ2093">
        <v>400</v>
      </c>
      <c r="BA2093">
        <v>401</v>
      </c>
      <c r="BB2093">
        <v>748</v>
      </c>
      <c r="BD2093">
        <v>5136</v>
      </c>
      <c r="BG2093" t="s">
        <v>31</v>
      </c>
      <c r="BJ2093">
        <v>6</v>
      </c>
      <c r="BK2093" t="s">
        <v>31</v>
      </c>
      <c r="BL2093" t="s">
        <v>31</v>
      </c>
      <c r="BM2093" s="2">
        <v>42005</v>
      </c>
    </row>
    <row r="2094" spans="1:65">
      <c r="A2094" t="s">
        <v>5288</v>
      </c>
      <c r="C2094" t="s">
        <v>5017</v>
      </c>
      <c r="D2094">
        <v>6903</v>
      </c>
      <c r="E2094" t="s">
        <v>5017</v>
      </c>
      <c r="F2094" t="s">
        <v>8926</v>
      </c>
      <c r="G2094">
        <v>140</v>
      </c>
      <c r="I2094" t="s">
        <v>8927</v>
      </c>
      <c r="J2094" t="s">
        <v>7146</v>
      </c>
      <c r="M2094">
        <v>1340700</v>
      </c>
      <c r="N2094">
        <v>0.83</v>
      </c>
      <c r="O2094">
        <v>1112.78</v>
      </c>
      <c r="Q2094" t="s">
        <v>5289</v>
      </c>
      <c r="R2094" s="2">
        <v>44927</v>
      </c>
      <c r="S2094">
        <v>5322</v>
      </c>
      <c r="T2094" s="2">
        <v>44562</v>
      </c>
      <c r="U2094" t="s">
        <v>6990</v>
      </c>
      <c r="V2094" t="s">
        <v>6991</v>
      </c>
      <c r="W2094">
        <v>0</v>
      </c>
      <c r="X2094" t="s">
        <v>395</v>
      </c>
      <c r="Y2094">
        <v>204</v>
      </c>
      <c r="Z2094" s="2">
        <v>42005</v>
      </c>
      <c r="AB2094" t="s">
        <v>8928</v>
      </c>
      <c r="AE2094" t="s">
        <v>8927</v>
      </c>
      <c r="AF2094" t="s">
        <v>20</v>
      </c>
      <c r="AG2094" t="s">
        <v>21</v>
      </c>
      <c r="AH2094">
        <v>5066</v>
      </c>
      <c r="AI2094">
        <v>1</v>
      </c>
      <c r="AJ2094">
        <v>5543</v>
      </c>
      <c r="AO2094" t="s">
        <v>8926</v>
      </c>
      <c r="AS2094" t="s">
        <v>26</v>
      </c>
      <c r="AT2094">
        <v>5136</v>
      </c>
      <c r="AU2094">
        <v>5066</v>
      </c>
      <c r="AV2094">
        <v>5066</v>
      </c>
      <c r="AW2094">
        <v>5066</v>
      </c>
      <c r="AX2094">
        <v>2</v>
      </c>
      <c r="AY2094">
        <v>4</v>
      </c>
      <c r="AZ2094">
        <v>400</v>
      </c>
      <c r="BA2094">
        <v>401</v>
      </c>
      <c r="BB2094">
        <v>748</v>
      </c>
      <c r="BD2094">
        <v>5136</v>
      </c>
      <c r="BG2094" t="s">
        <v>31</v>
      </c>
      <c r="BJ2094">
        <v>6</v>
      </c>
      <c r="BK2094" t="s">
        <v>31</v>
      </c>
      <c r="BL2094" t="s">
        <v>31</v>
      </c>
      <c r="BM2094" s="2">
        <v>42005</v>
      </c>
    </row>
    <row r="2095" spans="1:65">
      <c r="A2095" t="s">
        <v>5292</v>
      </c>
      <c r="C2095" t="s">
        <v>5017</v>
      </c>
      <c r="D2095">
        <v>6903</v>
      </c>
      <c r="E2095" t="s">
        <v>5017</v>
      </c>
      <c r="F2095" t="s">
        <v>8929</v>
      </c>
      <c r="G2095">
        <v>31</v>
      </c>
      <c r="I2095" t="s">
        <v>7219</v>
      </c>
      <c r="J2095" t="s">
        <v>6925</v>
      </c>
      <c r="M2095">
        <v>12338700</v>
      </c>
      <c r="N2095">
        <v>2.2999999999999998</v>
      </c>
      <c r="O2095">
        <v>28379.01</v>
      </c>
      <c r="Q2095" t="s">
        <v>563</v>
      </c>
      <c r="R2095" s="2">
        <v>44927</v>
      </c>
      <c r="S2095">
        <v>5322</v>
      </c>
      <c r="T2095" s="2">
        <v>44562</v>
      </c>
      <c r="U2095" t="s">
        <v>6990</v>
      </c>
      <c r="V2095" t="s">
        <v>6991</v>
      </c>
      <c r="W2095">
        <v>0</v>
      </c>
      <c r="X2095" t="s">
        <v>5158</v>
      </c>
      <c r="Y2095">
        <v>204</v>
      </c>
      <c r="Z2095" s="2">
        <v>42005</v>
      </c>
      <c r="AB2095" t="s">
        <v>8930</v>
      </c>
      <c r="AE2095" t="s">
        <v>7219</v>
      </c>
      <c r="AF2095" t="s">
        <v>20</v>
      </c>
      <c r="AG2095" t="s">
        <v>21</v>
      </c>
      <c r="AH2095">
        <v>5069</v>
      </c>
      <c r="AI2095">
        <v>1</v>
      </c>
      <c r="AJ2095">
        <v>5539</v>
      </c>
      <c r="AO2095" t="s">
        <v>8929</v>
      </c>
      <c r="AS2095" t="s">
        <v>26</v>
      </c>
      <c r="AT2095">
        <v>4906</v>
      </c>
      <c r="AU2095">
        <v>5069</v>
      </c>
      <c r="AV2095">
        <v>5069</v>
      </c>
      <c r="AW2095">
        <v>5069</v>
      </c>
      <c r="AX2095">
        <v>1</v>
      </c>
      <c r="AY2095">
        <v>1</v>
      </c>
      <c r="AZ2095">
        <v>400</v>
      </c>
      <c r="BA2095">
        <v>401</v>
      </c>
      <c r="BB2095">
        <v>748</v>
      </c>
      <c r="BD2095">
        <v>4906</v>
      </c>
      <c r="BG2095" t="s">
        <v>32</v>
      </c>
      <c r="BH2095" t="s">
        <v>15</v>
      </c>
      <c r="BJ2095">
        <v>7</v>
      </c>
      <c r="BK2095" t="s">
        <v>31</v>
      </c>
      <c r="BL2095" t="s">
        <v>31</v>
      </c>
      <c r="BM2095" s="2">
        <v>42005</v>
      </c>
    </row>
    <row r="2096" spans="1:65">
      <c r="A2096" t="s">
        <v>5292</v>
      </c>
      <c r="C2096" t="s">
        <v>5017</v>
      </c>
      <c r="D2096">
        <v>6903</v>
      </c>
      <c r="E2096" t="s">
        <v>5017</v>
      </c>
      <c r="F2096" t="s">
        <v>8929</v>
      </c>
      <c r="G2096">
        <v>31</v>
      </c>
      <c r="I2096" t="s">
        <v>7219</v>
      </c>
      <c r="J2096" t="s">
        <v>6925</v>
      </c>
      <c r="M2096">
        <v>936100</v>
      </c>
      <c r="N2096">
        <v>2.2999999999999998</v>
      </c>
      <c r="O2096">
        <v>2153.0300000000002</v>
      </c>
      <c r="Q2096" t="s">
        <v>563</v>
      </c>
      <c r="R2096" s="2">
        <v>44927</v>
      </c>
      <c r="S2096">
        <v>5322</v>
      </c>
      <c r="T2096" s="2">
        <v>44562</v>
      </c>
      <c r="U2096" t="s">
        <v>6990</v>
      </c>
      <c r="V2096" t="s">
        <v>6991</v>
      </c>
      <c r="W2096">
        <v>0</v>
      </c>
      <c r="X2096" t="s">
        <v>5158</v>
      </c>
      <c r="Y2096">
        <v>204</v>
      </c>
      <c r="Z2096" s="2">
        <v>42005</v>
      </c>
      <c r="AB2096" t="s">
        <v>8930</v>
      </c>
      <c r="AE2096" t="s">
        <v>7219</v>
      </c>
      <c r="AF2096" t="s">
        <v>20</v>
      </c>
      <c r="AG2096" t="s">
        <v>21</v>
      </c>
      <c r="AH2096">
        <v>5069</v>
      </c>
      <c r="AI2096">
        <v>1</v>
      </c>
      <c r="AJ2096">
        <v>5539</v>
      </c>
      <c r="AO2096" t="s">
        <v>8929</v>
      </c>
      <c r="AS2096" t="s">
        <v>26</v>
      </c>
      <c r="AT2096">
        <v>4906</v>
      </c>
      <c r="AU2096">
        <v>5069</v>
      </c>
      <c r="AV2096">
        <v>5069</v>
      </c>
      <c r="AW2096">
        <v>5069</v>
      </c>
      <c r="AX2096">
        <v>2</v>
      </c>
      <c r="AY2096">
        <v>2</v>
      </c>
      <c r="AZ2096">
        <v>400</v>
      </c>
      <c r="BA2096">
        <v>401</v>
      </c>
      <c r="BB2096">
        <v>748</v>
      </c>
      <c r="BD2096">
        <v>4906</v>
      </c>
      <c r="BG2096" t="s">
        <v>32</v>
      </c>
      <c r="BH2096" t="s">
        <v>15</v>
      </c>
      <c r="BJ2096">
        <v>7</v>
      </c>
      <c r="BK2096" t="s">
        <v>31</v>
      </c>
      <c r="BL2096" t="s">
        <v>31</v>
      </c>
      <c r="BM2096" s="2">
        <v>42005</v>
      </c>
    </row>
    <row r="2097" spans="1:65">
      <c r="A2097" t="s">
        <v>5292</v>
      </c>
      <c r="C2097" t="s">
        <v>5017</v>
      </c>
      <c r="D2097">
        <v>6903</v>
      </c>
      <c r="E2097" t="s">
        <v>5017</v>
      </c>
      <c r="F2097" t="s">
        <v>8931</v>
      </c>
      <c r="G2097">
        <v>31</v>
      </c>
      <c r="I2097" t="s">
        <v>7219</v>
      </c>
      <c r="J2097" t="s">
        <v>6926</v>
      </c>
      <c r="M2097">
        <v>866800</v>
      </c>
      <c r="N2097">
        <v>2.2999999999999998</v>
      </c>
      <c r="O2097">
        <v>1993.64</v>
      </c>
      <c r="Q2097" t="s">
        <v>563</v>
      </c>
      <c r="R2097" s="2">
        <v>44927</v>
      </c>
      <c r="S2097">
        <v>5322</v>
      </c>
      <c r="T2097" s="2">
        <v>44562</v>
      </c>
      <c r="U2097" t="s">
        <v>6990</v>
      </c>
      <c r="V2097" t="s">
        <v>6991</v>
      </c>
      <c r="W2097">
        <v>0</v>
      </c>
      <c r="X2097" t="s">
        <v>5158</v>
      </c>
      <c r="Y2097">
        <v>204</v>
      </c>
      <c r="Z2097" s="2">
        <v>42005</v>
      </c>
      <c r="AB2097" t="s">
        <v>8930</v>
      </c>
      <c r="AE2097" t="s">
        <v>7219</v>
      </c>
      <c r="AF2097" t="s">
        <v>20</v>
      </c>
      <c r="AG2097" t="s">
        <v>21</v>
      </c>
      <c r="AH2097">
        <v>5069</v>
      </c>
      <c r="AI2097">
        <v>1</v>
      </c>
      <c r="AJ2097">
        <v>5542</v>
      </c>
      <c r="AO2097" t="s">
        <v>8929</v>
      </c>
      <c r="AS2097" t="s">
        <v>26</v>
      </c>
      <c r="AT2097">
        <v>4906</v>
      </c>
      <c r="AU2097">
        <v>5069</v>
      </c>
      <c r="AV2097">
        <v>5069</v>
      </c>
      <c r="AW2097">
        <v>5069</v>
      </c>
      <c r="AX2097">
        <v>3</v>
      </c>
      <c r="AY2097">
        <v>3</v>
      </c>
      <c r="AZ2097">
        <v>400</v>
      </c>
      <c r="BA2097">
        <v>401</v>
      </c>
      <c r="BB2097">
        <v>748</v>
      </c>
      <c r="BD2097">
        <v>4906</v>
      </c>
      <c r="BG2097" t="s">
        <v>31</v>
      </c>
      <c r="BJ2097">
        <v>7</v>
      </c>
      <c r="BK2097" t="s">
        <v>31</v>
      </c>
      <c r="BL2097" t="s">
        <v>31</v>
      </c>
      <c r="BM2097" s="2">
        <v>42005</v>
      </c>
    </row>
    <row r="2098" spans="1:65">
      <c r="A2098" t="s">
        <v>5295</v>
      </c>
      <c r="C2098" t="s">
        <v>5017</v>
      </c>
      <c r="D2098">
        <v>6903</v>
      </c>
      <c r="E2098" t="s">
        <v>5017</v>
      </c>
      <c r="F2098" t="s">
        <v>1587</v>
      </c>
      <c r="G2098">
        <v>48</v>
      </c>
      <c r="I2098" t="s">
        <v>8932</v>
      </c>
      <c r="J2098" t="s">
        <v>7144</v>
      </c>
      <c r="M2098">
        <v>5223000</v>
      </c>
      <c r="N2098">
        <v>0.83</v>
      </c>
      <c r="O2098">
        <v>4335.09</v>
      </c>
      <c r="Q2098" t="s">
        <v>5296</v>
      </c>
      <c r="R2098" s="2">
        <v>44927</v>
      </c>
      <c r="S2098">
        <v>5322</v>
      </c>
      <c r="T2098" s="2">
        <v>44562</v>
      </c>
      <c r="U2098" t="s">
        <v>6990</v>
      </c>
      <c r="V2098" t="s">
        <v>6991</v>
      </c>
      <c r="W2098">
        <v>0</v>
      </c>
      <c r="X2098" t="s">
        <v>395</v>
      </c>
      <c r="Y2098">
        <v>204</v>
      </c>
      <c r="Z2098" s="2">
        <v>42005</v>
      </c>
      <c r="AB2098" t="s">
        <v>8933</v>
      </c>
      <c r="AE2098" t="s">
        <v>8932</v>
      </c>
      <c r="AF2098" t="s">
        <v>20</v>
      </c>
      <c r="AG2098" t="s">
        <v>21</v>
      </c>
      <c r="AH2098">
        <v>5070</v>
      </c>
      <c r="AI2098">
        <v>1</v>
      </c>
      <c r="AJ2098">
        <v>5544</v>
      </c>
      <c r="AO2098" t="s">
        <v>1587</v>
      </c>
      <c r="AS2098" t="s">
        <v>26</v>
      </c>
      <c r="AT2098">
        <v>1867</v>
      </c>
      <c r="AU2098">
        <v>5070</v>
      </c>
      <c r="AV2098">
        <v>5070</v>
      </c>
      <c r="AW2098">
        <v>5070</v>
      </c>
      <c r="AX2098">
        <v>1</v>
      </c>
      <c r="AY2098">
        <v>2</v>
      </c>
      <c r="AZ2098">
        <v>400</v>
      </c>
      <c r="BA2098">
        <v>401</v>
      </c>
      <c r="BB2098">
        <v>748</v>
      </c>
      <c r="BD2098">
        <v>1867</v>
      </c>
      <c r="BG2098" t="s">
        <v>31</v>
      </c>
      <c r="BJ2098">
        <v>6</v>
      </c>
      <c r="BK2098" t="s">
        <v>31</v>
      </c>
      <c r="BL2098" t="s">
        <v>31</v>
      </c>
      <c r="BM2098" s="2">
        <v>42005</v>
      </c>
    </row>
    <row r="2099" spans="1:65">
      <c r="A2099" t="s">
        <v>5295</v>
      </c>
      <c r="C2099" t="s">
        <v>5017</v>
      </c>
      <c r="D2099">
        <v>6903</v>
      </c>
      <c r="E2099" t="s">
        <v>5017</v>
      </c>
      <c r="F2099" t="s">
        <v>1587</v>
      </c>
      <c r="G2099">
        <v>48</v>
      </c>
      <c r="I2099" t="s">
        <v>8932</v>
      </c>
      <c r="J2099" t="s">
        <v>7146</v>
      </c>
      <c r="M2099">
        <v>356400</v>
      </c>
      <c r="N2099">
        <v>0.83</v>
      </c>
      <c r="O2099">
        <v>295.81</v>
      </c>
      <c r="Q2099" t="s">
        <v>5296</v>
      </c>
      <c r="R2099" s="2">
        <v>44927</v>
      </c>
      <c r="S2099">
        <v>5322</v>
      </c>
      <c r="T2099" s="2">
        <v>44562</v>
      </c>
      <c r="U2099" t="s">
        <v>6990</v>
      </c>
      <c r="V2099" t="s">
        <v>6991</v>
      </c>
      <c r="W2099">
        <v>0</v>
      </c>
      <c r="X2099" t="s">
        <v>395</v>
      </c>
      <c r="Y2099">
        <v>204</v>
      </c>
      <c r="Z2099" s="2">
        <v>42005</v>
      </c>
      <c r="AB2099" t="s">
        <v>8933</v>
      </c>
      <c r="AE2099" t="s">
        <v>8932</v>
      </c>
      <c r="AF2099" t="s">
        <v>20</v>
      </c>
      <c r="AG2099" t="s">
        <v>21</v>
      </c>
      <c r="AH2099">
        <v>5070</v>
      </c>
      <c r="AI2099">
        <v>1</v>
      </c>
      <c r="AJ2099">
        <v>5543</v>
      </c>
      <c r="AO2099" t="s">
        <v>1587</v>
      </c>
      <c r="AS2099" t="s">
        <v>26</v>
      </c>
      <c r="AT2099">
        <v>1867</v>
      </c>
      <c r="AU2099">
        <v>5070</v>
      </c>
      <c r="AV2099">
        <v>5070</v>
      </c>
      <c r="AW2099">
        <v>5070</v>
      </c>
      <c r="AX2099">
        <v>2</v>
      </c>
      <c r="AY2099">
        <v>3</v>
      </c>
      <c r="AZ2099">
        <v>400</v>
      </c>
      <c r="BA2099">
        <v>401</v>
      </c>
      <c r="BB2099">
        <v>748</v>
      </c>
      <c r="BD2099">
        <v>1867</v>
      </c>
      <c r="BG2099" t="s">
        <v>31</v>
      </c>
      <c r="BJ2099">
        <v>6</v>
      </c>
      <c r="BK2099" t="s">
        <v>31</v>
      </c>
      <c r="BL2099" t="s">
        <v>31</v>
      </c>
      <c r="BM2099" s="2">
        <v>42005</v>
      </c>
    </row>
    <row r="2100" spans="1:65">
      <c r="A2100" t="s">
        <v>5299</v>
      </c>
      <c r="C2100" t="s">
        <v>5017</v>
      </c>
      <c r="D2100">
        <v>6903</v>
      </c>
      <c r="E2100" t="s">
        <v>5017</v>
      </c>
      <c r="F2100" t="s">
        <v>7202</v>
      </c>
      <c r="G2100">
        <v>56</v>
      </c>
      <c r="I2100" t="s">
        <v>7203</v>
      </c>
      <c r="J2100" t="s">
        <v>6925</v>
      </c>
      <c r="M2100">
        <v>10713700</v>
      </c>
      <c r="N2100">
        <v>2.2999999999999998</v>
      </c>
      <c r="O2100">
        <v>24641.51</v>
      </c>
      <c r="Q2100" t="s">
        <v>5300</v>
      </c>
      <c r="R2100" s="2">
        <v>44927</v>
      </c>
      <c r="S2100">
        <v>5322</v>
      </c>
      <c r="T2100" s="2">
        <v>44562</v>
      </c>
      <c r="U2100" t="s">
        <v>6990</v>
      </c>
      <c r="V2100" t="s">
        <v>6991</v>
      </c>
      <c r="W2100">
        <v>0</v>
      </c>
      <c r="X2100" t="s">
        <v>5158</v>
      </c>
      <c r="Y2100">
        <v>204</v>
      </c>
      <c r="Z2100" s="2">
        <v>42005</v>
      </c>
      <c r="AB2100" t="s">
        <v>8934</v>
      </c>
      <c r="AE2100" t="s">
        <v>7203</v>
      </c>
      <c r="AF2100" t="s">
        <v>20</v>
      </c>
      <c r="AG2100" t="s">
        <v>21</v>
      </c>
      <c r="AH2100">
        <v>5071</v>
      </c>
      <c r="AI2100">
        <v>1</v>
      </c>
      <c r="AJ2100">
        <v>5539</v>
      </c>
      <c r="AO2100" t="s">
        <v>7202</v>
      </c>
      <c r="AS2100" t="s">
        <v>26</v>
      </c>
      <c r="AT2100">
        <v>4212</v>
      </c>
      <c r="AU2100">
        <v>5071</v>
      </c>
      <c r="AV2100">
        <v>5071</v>
      </c>
      <c r="AW2100">
        <v>5071</v>
      </c>
      <c r="AX2100">
        <v>1</v>
      </c>
      <c r="AY2100">
        <v>1</v>
      </c>
      <c r="AZ2100">
        <v>400</v>
      </c>
      <c r="BA2100">
        <v>401</v>
      </c>
      <c r="BB2100">
        <v>748</v>
      </c>
      <c r="BD2100">
        <v>4212</v>
      </c>
      <c r="BG2100" t="s">
        <v>31</v>
      </c>
      <c r="BJ2100">
        <v>7</v>
      </c>
      <c r="BK2100" t="s">
        <v>31</v>
      </c>
      <c r="BL2100" t="s">
        <v>31</v>
      </c>
      <c r="BM2100" s="2">
        <v>42005</v>
      </c>
    </row>
    <row r="2101" spans="1:65">
      <c r="A2101" t="s">
        <v>5299</v>
      </c>
      <c r="C2101" t="s">
        <v>5017</v>
      </c>
      <c r="D2101">
        <v>6903</v>
      </c>
      <c r="E2101" t="s">
        <v>5017</v>
      </c>
      <c r="F2101" t="s">
        <v>7202</v>
      </c>
      <c r="G2101">
        <v>56</v>
      </c>
      <c r="I2101" t="s">
        <v>7203</v>
      </c>
      <c r="J2101" t="s">
        <v>6926</v>
      </c>
      <c r="M2101">
        <v>803700</v>
      </c>
      <c r="N2101">
        <v>2.2999999999999998</v>
      </c>
      <c r="O2101">
        <v>1848.51</v>
      </c>
      <c r="Q2101" t="s">
        <v>5300</v>
      </c>
      <c r="R2101" s="2">
        <v>44927</v>
      </c>
      <c r="S2101">
        <v>5322</v>
      </c>
      <c r="T2101" s="2">
        <v>44562</v>
      </c>
      <c r="U2101" t="s">
        <v>6990</v>
      </c>
      <c r="V2101" t="s">
        <v>6991</v>
      </c>
      <c r="W2101">
        <v>0</v>
      </c>
      <c r="X2101" t="s">
        <v>5158</v>
      </c>
      <c r="Y2101">
        <v>204</v>
      </c>
      <c r="Z2101" s="2">
        <v>42005</v>
      </c>
      <c r="AB2101" t="s">
        <v>8934</v>
      </c>
      <c r="AE2101" t="s">
        <v>7203</v>
      </c>
      <c r="AF2101" t="s">
        <v>20</v>
      </c>
      <c r="AG2101" t="s">
        <v>21</v>
      </c>
      <c r="AH2101">
        <v>5071</v>
      </c>
      <c r="AI2101">
        <v>1</v>
      </c>
      <c r="AJ2101">
        <v>5542</v>
      </c>
      <c r="AO2101" t="s">
        <v>7202</v>
      </c>
      <c r="AS2101" t="s">
        <v>26</v>
      </c>
      <c r="AT2101">
        <v>4212</v>
      </c>
      <c r="AU2101">
        <v>5071</v>
      </c>
      <c r="AV2101">
        <v>5071</v>
      </c>
      <c r="AW2101">
        <v>5071</v>
      </c>
      <c r="AX2101">
        <v>2</v>
      </c>
      <c r="AY2101">
        <v>3</v>
      </c>
      <c r="AZ2101">
        <v>400</v>
      </c>
      <c r="BA2101">
        <v>401</v>
      </c>
      <c r="BB2101">
        <v>748</v>
      </c>
      <c r="BD2101">
        <v>4212</v>
      </c>
      <c r="BG2101" t="s">
        <v>31</v>
      </c>
      <c r="BJ2101">
        <v>7</v>
      </c>
      <c r="BK2101" t="s">
        <v>31</v>
      </c>
      <c r="BL2101" t="s">
        <v>31</v>
      </c>
      <c r="BM2101" s="2">
        <v>42005</v>
      </c>
    </row>
    <row r="2102" spans="1:65">
      <c r="A2102" t="s">
        <v>5301</v>
      </c>
      <c r="C2102" t="s">
        <v>5017</v>
      </c>
      <c r="D2102">
        <v>6903</v>
      </c>
      <c r="E2102" t="s">
        <v>5017</v>
      </c>
      <c r="F2102" t="s">
        <v>8935</v>
      </c>
      <c r="G2102">
        <v>6</v>
      </c>
      <c r="H2102" t="s">
        <v>8936</v>
      </c>
      <c r="I2102" t="s">
        <v>8937</v>
      </c>
      <c r="J2102" t="s">
        <v>6925</v>
      </c>
      <c r="M2102">
        <v>29396300</v>
      </c>
      <c r="N2102">
        <v>0.99</v>
      </c>
      <c r="O2102">
        <v>29102.34</v>
      </c>
      <c r="Q2102" t="s">
        <v>423</v>
      </c>
      <c r="R2102" s="2">
        <v>44927</v>
      </c>
      <c r="S2102">
        <v>5322</v>
      </c>
      <c r="T2102" s="2">
        <v>44562</v>
      </c>
      <c r="U2102" t="s">
        <v>6990</v>
      </c>
      <c r="V2102" t="s">
        <v>6991</v>
      </c>
      <c r="W2102">
        <v>0</v>
      </c>
      <c r="X2102" t="s">
        <v>678</v>
      </c>
      <c r="Y2102">
        <v>204</v>
      </c>
      <c r="Z2102" s="2">
        <v>42005</v>
      </c>
      <c r="AB2102" t="s">
        <v>8938</v>
      </c>
      <c r="AC2102" s="2">
        <v>43895</v>
      </c>
      <c r="AE2102" t="s">
        <v>8937</v>
      </c>
      <c r="AF2102" t="s">
        <v>20</v>
      </c>
      <c r="AG2102" t="s">
        <v>21</v>
      </c>
      <c r="AH2102">
        <v>5072</v>
      </c>
      <c r="AI2102">
        <v>1</v>
      </c>
      <c r="AJ2102">
        <v>5539</v>
      </c>
      <c r="AO2102" t="s">
        <v>8935</v>
      </c>
      <c r="AS2102" t="s">
        <v>26</v>
      </c>
      <c r="AT2102">
        <v>11996</v>
      </c>
      <c r="AU2102">
        <v>5072</v>
      </c>
      <c r="AV2102">
        <v>5072</v>
      </c>
      <c r="AW2102">
        <v>5072</v>
      </c>
      <c r="AX2102">
        <v>1</v>
      </c>
      <c r="AY2102">
        <v>1</v>
      </c>
      <c r="AZ2102">
        <v>400</v>
      </c>
      <c r="BA2102">
        <v>401</v>
      </c>
      <c r="BB2102">
        <v>748</v>
      </c>
      <c r="BD2102">
        <v>11996</v>
      </c>
      <c r="BG2102" t="s">
        <v>31</v>
      </c>
      <c r="BJ2102">
        <v>4</v>
      </c>
      <c r="BK2102" t="s">
        <v>31</v>
      </c>
      <c r="BL2102" t="s">
        <v>31</v>
      </c>
      <c r="BM2102" s="2">
        <v>42005</v>
      </c>
    </row>
    <row r="2103" spans="1:65">
      <c r="A2103" t="s">
        <v>5301</v>
      </c>
      <c r="C2103" t="s">
        <v>5017</v>
      </c>
      <c r="D2103">
        <v>6903</v>
      </c>
      <c r="E2103" t="s">
        <v>5017</v>
      </c>
      <c r="F2103" t="s">
        <v>8935</v>
      </c>
      <c r="G2103">
        <v>6</v>
      </c>
      <c r="H2103" t="s">
        <v>8936</v>
      </c>
      <c r="I2103" t="s">
        <v>8937</v>
      </c>
      <c r="J2103" t="s">
        <v>6926</v>
      </c>
      <c r="M2103">
        <v>2285200</v>
      </c>
      <c r="N2103">
        <v>0.99</v>
      </c>
      <c r="O2103">
        <v>2262.35</v>
      </c>
      <c r="Q2103" t="s">
        <v>423</v>
      </c>
      <c r="R2103" s="2">
        <v>44927</v>
      </c>
      <c r="S2103">
        <v>5322</v>
      </c>
      <c r="T2103" s="2">
        <v>44562</v>
      </c>
      <c r="U2103" t="s">
        <v>6990</v>
      </c>
      <c r="V2103" t="s">
        <v>6991</v>
      </c>
      <c r="W2103">
        <v>0</v>
      </c>
      <c r="X2103" t="s">
        <v>678</v>
      </c>
      <c r="Y2103">
        <v>204</v>
      </c>
      <c r="Z2103" s="2">
        <v>42005</v>
      </c>
      <c r="AB2103" t="s">
        <v>8938</v>
      </c>
      <c r="AC2103" s="2">
        <v>43895</v>
      </c>
      <c r="AE2103" t="s">
        <v>8937</v>
      </c>
      <c r="AF2103" t="s">
        <v>20</v>
      </c>
      <c r="AG2103" t="s">
        <v>21</v>
      </c>
      <c r="AH2103">
        <v>5072</v>
      </c>
      <c r="AI2103">
        <v>1</v>
      </c>
      <c r="AJ2103">
        <v>5542</v>
      </c>
      <c r="AO2103" t="s">
        <v>8935</v>
      </c>
      <c r="AS2103" t="s">
        <v>26</v>
      </c>
      <c r="AT2103">
        <v>11996</v>
      </c>
      <c r="AU2103">
        <v>5072</v>
      </c>
      <c r="AV2103">
        <v>5072</v>
      </c>
      <c r="AW2103">
        <v>5072</v>
      </c>
      <c r="AX2103">
        <v>1</v>
      </c>
      <c r="AY2103">
        <v>2</v>
      </c>
      <c r="AZ2103">
        <v>400</v>
      </c>
      <c r="BA2103">
        <v>401</v>
      </c>
      <c r="BB2103">
        <v>748</v>
      </c>
      <c r="BD2103">
        <v>11996</v>
      </c>
      <c r="BG2103" t="s">
        <v>31</v>
      </c>
      <c r="BJ2103">
        <v>4</v>
      </c>
      <c r="BK2103" t="s">
        <v>31</v>
      </c>
      <c r="BL2103" t="s">
        <v>31</v>
      </c>
      <c r="BM2103" s="2">
        <v>42005</v>
      </c>
    </row>
    <row r="2104" spans="1:65">
      <c r="A2104" t="s">
        <v>5304</v>
      </c>
      <c r="C2104" t="s">
        <v>5017</v>
      </c>
      <c r="D2104">
        <v>6903</v>
      </c>
      <c r="E2104" t="s">
        <v>5017</v>
      </c>
      <c r="F2104" t="s">
        <v>7212</v>
      </c>
      <c r="G2104">
        <v>99</v>
      </c>
      <c r="I2104" t="s">
        <v>7213</v>
      </c>
      <c r="J2104" t="s">
        <v>7144</v>
      </c>
      <c r="M2104">
        <v>14586500</v>
      </c>
      <c r="N2104">
        <v>0.83</v>
      </c>
      <c r="O2104">
        <v>12106.8</v>
      </c>
      <c r="Q2104" t="s">
        <v>5305</v>
      </c>
      <c r="R2104" s="2">
        <v>44927</v>
      </c>
      <c r="S2104">
        <v>5322</v>
      </c>
      <c r="T2104" s="2">
        <v>44562</v>
      </c>
      <c r="U2104" t="s">
        <v>6990</v>
      </c>
      <c r="V2104" t="s">
        <v>6991</v>
      </c>
      <c r="W2104">
        <v>0</v>
      </c>
      <c r="X2104" t="s">
        <v>395</v>
      </c>
      <c r="Y2104">
        <v>204</v>
      </c>
      <c r="Z2104" s="2">
        <v>42005</v>
      </c>
      <c r="AB2104" t="s">
        <v>8939</v>
      </c>
      <c r="AE2104" t="s">
        <v>7213</v>
      </c>
      <c r="AF2104" t="s">
        <v>20</v>
      </c>
      <c r="AG2104" t="s">
        <v>21</v>
      </c>
      <c r="AH2104">
        <v>5073</v>
      </c>
      <c r="AI2104">
        <v>1</v>
      </c>
      <c r="AJ2104">
        <v>5544</v>
      </c>
      <c r="AO2104" t="s">
        <v>7212</v>
      </c>
      <c r="AS2104" t="s">
        <v>26</v>
      </c>
      <c r="AT2104">
        <v>5866</v>
      </c>
      <c r="AU2104">
        <v>5073</v>
      </c>
      <c r="AV2104">
        <v>5073</v>
      </c>
      <c r="AW2104">
        <v>5073</v>
      </c>
      <c r="AX2104">
        <v>1</v>
      </c>
      <c r="AY2104">
        <v>2</v>
      </c>
      <c r="AZ2104">
        <v>400</v>
      </c>
      <c r="BA2104">
        <v>401</v>
      </c>
      <c r="BB2104">
        <v>748</v>
      </c>
      <c r="BD2104">
        <v>5866</v>
      </c>
      <c r="BG2104" t="s">
        <v>31</v>
      </c>
      <c r="BJ2104">
        <v>6</v>
      </c>
      <c r="BK2104" t="s">
        <v>31</v>
      </c>
      <c r="BL2104" t="s">
        <v>31</v>
      </c>
      <c r="BM2104" s="2">
        <v>42005</v>
      </c>
    </row>
    <row r="2105" spans="1:65">
      <c r="A2105" t="s">
        <v>5304</v>
      </c>
      <c r="C2105" t="s">
        <v>5017</v>
      </c>
      <c r="D2105">
        <v>6903</v>
      </c>
      <c r="E2105" t="s">
        <v>5017</v>
      </c>
      <c r="F2105" t="s">
        <v>7212</v>
      </c>
      <c r="G2105">
        <v>99</v>
      </c>
      <c r="I2105" t="s">
        <v>7213</v>
      </c>
      <c r="J2105" t="s">
        <v>7146</v>
      </c>
      <c r="M2105">
        <v>1119300</v>
      </c>
      <c r="N2105">
        <v>0.83</v>
      </c>
      <c r="O2105">
        <v>929.02</v>
      </c>
      <c r="Q2105" t="s">
        <v>5305</v>
      </c>
      <c r="R2105" s="2">
        <v>44927</v>
      </c>
      <c r="S2105">
        <v>5322</v>
      </c>
      <c r="T2105" s="2">
        <v>44562</v>
      </c>
      <c r="U2105" t="s">
        <v>6990</v>
      </c>
      <c r="V2105" t="s">
        <v>6991</v>
      </c>
      <c r="W2105">
        <v>0</v>
      </c>
      <c r="X2105" t="s">
        <v>395</v>
      </c>
      <c r="Y2105">
        <v>204</v>
      </c>
      <c r="Z2105" s="2">
        <v>42005</v>
      </c>
      <c r="AB2105" t="s">
        <v>8939</v>
      </c>
      <c r="AE2105" t="s">
        <v>7213</v>
      </c>
      <c r="AF2105" t="s">
        <v>20</v>
      </c>
      <c r="AG2105" t="s">
        <v>21</v>
      </c>
      <c r="AH2105">
        <v>5073</v>
      </c>
      <c r="AI2105">
        <v>1</v>
      </c>
      <c r="AJ2105">
        <v>5543</v>
      </c>
      <c r="AO2105" t="s">
        <v>7212</v>
      </c>
      <c r="AS2105" t="s">
        <v>26</v>
      </c>
      <c r="AT2105">
        <v>5866</v>
      </c>
      <c r="AU2105">
        <v>5073</v>
      </c>
      <c r="AV2105">
        <v>5073</v>
      </c>
      <c r="AW2105">
        <v>5073</v>
      </c>
      <c r="AX2105">
        <v>1</v>
      </c>
      <c r="AY2105">
        <v>3</v>
      </c>
      <c r="AZ2105">
        <v>400</v>
      </c>
      <c r="BA2105">
        <v>401</v>
      </c>
      <c r="BB2105">
        <v>748</v>
      </c>
      <c r="BD2105">
        <v>5866</v>
      </c>
      <c r="BG2105" t="s">
        <v>31</v>
      </c>
      <c r="BJ2105">
        <v>6</v>
      </c>
      <c r="BK2105" t="s">
        <v>31</v>
      </c>
      <c r="BL2105" t="s">
        <v>31</v>
      </c>
      <c r="BM2105" s="2">
        <v>42005</v>
      </c>
    </row>
    <row r="2106" spans="1:65">
      <c r="A2106" t="s">
        <v>5306</v>
      </c>
      <c r="C2106" t="s">
        <v>5017</v>
      </c>
      <c r="D2106">
        <v>6903</v>
      </c>
      <c r="E2106" t="s">
        <v>5017</v>
      </c>
      <c r="F2106" t="s">
        <v>598</v>
      </c>
      <c r="G2106">
        <v>84</v>
      </c>
      <c r="I2106" t="s">
        <v>8299</v>
      </c>
      <c r="J2106" t="s">
        <v>7144</v>
      </c>
      <c r="M2106">
        <v>14688000</v>
      </c>
      <c r="N2106">
        <v>0.83</v>
      </c>
      <c r="O2106">
        <v>12191.04</v>
      </c>
      <c r="Q2106" t="s">
        <v>5307</v>
      </c>
      <c r="R2106" s="2">
        <v>44927</v>
      </c>
      <c r="S2106">
        <v>5322</v>
      </c>
      <c r="T2106" s="2">
        <v>44562</v>
      </c>
      <c r="U2106" t="s">
        <v>6990</v>
      </c>
      <c r="V2106" t="s">
        <v>6991</v>
      </c>
      <c r="W2106">
        <v>0</v>
      </c>
      <c r="X2106" t="s">
        <v>395</v>
      </c>
      <c r="Y2106">
        <v>204</v>
      </c>
      <c r="Z2106" s="2">
        <v>42005</v>
      </c>
      <c r="AB2106" t="s">
        <v>8940</v>
      </c>
      <c r="AC2106" s="2">
        <v>45640</v>
      </c>
      <c r="AE2106" t="s">
        <v>8299</v>
      </c>
      <c r="AF2106" t="s">
        <v>20</v>
      </c>
      <c r="AG2106" t="s">
        <v>21</v>
      </c>
      <c r="AH2106">
        <v>5074</v>
      </c>
      <c r="AI2106">
        <v>1</v>
      </c>
      <c r="AJ2106">
        <v>5544</v>
      </c>
      <c r="AO2106" t="s">
        <v>598</v>
      </c>
      <c r="AS2106" t="s">
        <v>26</v>
      </c>
      <c r="AU2106">
        <v>5074</v>
      </c>
      <c r="AV2106">
        <v>5074</v>
      </c>
      <c r="AW2106">
        <v>5074</v>
      </c>
      <c r="AX2106">
        <v>1</v>
      </c>
      <c r="AY2106">
        <v>2</v>
      </c>
      <c r="AZ2106">
        <v>400</v>
      </c>
      <c r="BA2106">
        <v>401</v>
      </c>
      <c r="BB2106">
        <v>748</v>
      </c>
      <c r="BG2106" t="s">
        <v>32</v>
      </c>
      <c r="BH2106" t="s">
        <v>15</v>
      </c>
      <c r="BJ2106">
        <v>6</v>
      </c>
      <c r="BK2106" t="s">
        <v>31</v>
      </c>
      <c r="BL2106" t="s">
        <v>31</v>
      </c>
      <c r="BM2106" s="2">
        <v>42005</v>
      </c>
    </row>
    <row r="2107" spans="1:65">
      <c r="A2107" t="s">
        <v>5306</v>
      </c>
      <c r="C2107" t="s">
        <v>5017</v>
      </c>
      <c r="D2107">
        <v>6903</v>
      </c>
      <c r="E2107" t="s">
        <v>5017</v>
      </c>
      <c r="F2107" t="s">
        <v>598</v>
      </c>
      <c r="G2107">
        <v>84</v>
      </c>
      <c r="I2107" t="s">
        <v>8299</v>
      </c>
      <c r="J2107" t="s">
        <v>7146</v>
      </c>
      <c r="M2107">
        <v>1432800</v>
      </c>
      <c r="N2107">
        <v>0.83</v>
      </c>
      <c r="O2107">
        <v>1189.22</v>
      </c>
      <c r="Q2107" t="s">
        <v>5307</v>
      </c>
      <c r="R2107" s="2">
        <v>44927</v>
      </c>
      <c r="S2107">
        <v>5322</v>
      </c>
      <c r="T2107" s="2">
        <v>44562</v>
      </c>
      <c r="U2107" t="s">
        <v>6990</v>
      </c>
      <c r="V2107" t="s">
        <v>6991</v>
      </c>
      <c r="W2107">
        <v>0</v>
      </c>
      <c r="X2107" t="s">
        <v>395</v>
      </c>
      <c r="Y2107">
        <v>204</v>
      </c>
      <c r="Z2107" s="2">
        <v>42005</v>
      </c>
      <c r="AB2107" t="s">
        <v>8940</v>
      </c>
      <c r="AC2107" s="2">
        <v>45640</v>
      </c>
      <c r="AE2107" t="s">
        <v>8299</v>
      </c>
      <c r="AF2107" t="s">
        <v>20</v>
      </c>
      <c r="AG2107" t="s">
        <v>21</v>
      </c>
      <c r="AH2107">
        <v>5074</v>
      </c>
      <c r="AI2107">
        <v>1</v>
      </c>
      <c r="AJ2107">
        <v>5543</v>
      </c>
      <c r="AO2107" t="s">
        <v>598</v>
      </c>
      <c r="AS2107" t="s">
        <v>26</v>
      </c>
      <c r="AU2107">
        <v>5074</v>
      </c>
      <c r="AV2107">
        <v>5074</v>
      </c>
      <c r="AW2107">
        <v>5074</v>
      </c>
      <c r="AX2107">
        <v>2</v>
      </c>
      <c r="AY2107">
        <v>3</v>
      </c>
      <c r="AZ2107">
        <v>400</v>
      </c>
      <c r="BA2107">
        <v>401</v>
      </c>
      <c r="BB2107">
        <v>748</v>
      </c>
      <c r="BG2107" t="s">
        <v>31</v>
      </c>
      <c r="BJ2107">
        <v>6</v>
      </c>
      <c r="BK2107" t="s">
        <v>31</v>
      </c>
      <c r="BL2107" t="s">
        <v>31</v>
      </c>
      <c r="BM2107" s="2">
        <v>42005</v>
      </c>
    </row>
    <row r="2108" spans="1:65">
      <c r="A2108" t="s">
        <v>5309</v>
      </c>
      <c r="C2108" t="s">
        <v>5017</v>
      </c>
      <c r="D2108">
        <v>6903</v>
      </c>
      <c r="E2108" t="s">
        <v>5017</v>
      </c>
      <c r="F2108" t="s">
        <v>7200</v>
      </c>
      <c r="G2108">
        <v>2</v>
      </c>
      <c r="I2108" t="s">
        <v>8941</v>
      </c>
      <c r="J2108" t="s">
        <v>6925</v>
      </c>
      <c r="M2108">
        <v>9077000</v>
      </c>
      <c r="N2108">
        <v>2.2999999999999998</v>
      </c>
      <c r="O2108">
        <v>20877.099999999999</v>
      </c>
      <c r="Q2108" t="s">
        <v>532</v>
      </c>
      <c r="R2108" s="2">
        <v>44927</v>
      </c>
      <c r="S2108">
        <v>5322</v>
      </c>
      <c r="T2108" s="2">
        <v>44562</v>
      </c>
      <c r="U2108" t="s">
        <v>6990</v>
      </c>
      <c r="V2108" t="s">
        <v>6991</v>
      </c>
      <c r="W2108">
        <v>0</v>
      </c>
      <c r="X2108" t="s">
        <v>5158</v>
      </c>
      <c r="Y2108">
        <v>204</v>
      </c>
      <c r="Z2108" s="2">
        <v>42005</v>
      </c>
      <c r="AB2108" t="s">
        <v>8934</v>
      </c>
      <c r="AE2108" t="s">
        <v>7201</v>
      </c>
      <c r="AF2108" t="s">
        <v>20</v>
      </c>
      <c r="AG2108" t="s">
        <v>21</v>
      </c>
      <c r="AH2108">
        <v>5076</v>
      </c>
      <c r="AI2108">
        <v>1</v>
      </c>
      <c r="AJ2108">
        <v>5539</v>
      </c>
      <c r="AO2108" t="s">
        <v>7200</v>
      </c>
      <c r="AS2108" t="s">
        <v>26</v>
      </c>
      <c r="AT2108">
        <v>3513</v>
      </c>
      <c r="AU2108">
        <v>5076</v>
      </c>
      <c r="AV2108">
        <v>5076</v>
      </c>
      <c r="AW2108">
        <v>5076</v>
      </c>
      <c r="AX2108">
        <v>1</v>
      </c>
      <c r="AY2108">
        <v>1</v>
      </c>
      <c r="AZ2108">
        <v>400</v>
      </c>
      <c r="BA2108">
        <v>401</v>
      </c>
      <c r="BB2108">
        <v>748</v>
      </c>
      <c r="BD2108">
        <v>3513</v>
      </c>
      <c r="BG2108" t="s">
        <v>31</v>
      </c>
      <c r="BJ2108">
        <v>7</v>
      </c>
      <c r="BK2108" t="s">
        <v>31</v>
      </c>
      <c r="BL2108" t="s">
        <v>31</v>
      </c>
      <c r="BM2108" s="2">
        <v>42005</v>
      </c>
    </row>
    <row r="2109" spans="1:65">
      <c r="A2109" t="s">
        <v>5309</v>
      </c>
      <c r="C2109" t="s">
        <v>5017</v>
      </c>
      <c r="D2109">
        <v>6903</v>
      </c>
      <c r="E2109" t="s">
        <v>5017</v>
      </c>
      <c r="F2109" t="s">
        <v>7200</v>
      </c>
      <c r="G2109">
        <v>2</v>
      </c>
      <c r="I2109" t="s">
        <v>8941</v>
      </c>
      <c r="J2109" t="s">
        <v>6926</v>
      </c>
      <c r="M2109">
        <v>670500</v>
      </c>
      <c r="N2109">
        <v>2.2999999999999998</v>
      </c>
      <c r="O2109">
        <v>1542.15</v>
      </c>
      <c r="Q2109" t="s">
        <v>532</v>
      </c>
      <c r="R2109" s="2">
        <v>44927</v>
      </c>
      <c r="S2109">
        <v>5322</v>
      </c>
      <c r="T2109" s="2">
        <v>44562</v>
      </c>
      <c r="U2109" t="s">
        <v>6990</v>
      </c>
      <c r="V2109" t="s">
        <v>6991</v>
      </c>
      <c r="W2109">
        <v>0</v>
      </c>
      <c r="X2109" t="s">
        <v>5158</v>
      </c>
      <c r="Y2109">
        <v>204</v>
      </c>
      <c r="Z2109" s="2">
        <v>42005</v>
      </c>
      <c r="AB2109" t="s">
        <v>8934</v>
      </c>
      <c r="AE2109" t="s">
        <v>7201</v>
      </c>
      <c r="AF2109" t="s">
        <v>20</v>
      </c>
      <c r="AG2109" t="s">
        <v>21</v>
      </c>
      <c r="AH2109">
        <v>5076</v>
      </c>
      <c r="AI2109">
        <v>1</v>
      </c>
      <c r="AJ2109">
        <v>5542</v>
      </c>
      <c r="AO2109" t="s">
        <v>7200</v>
      </c>
      <c r="AS2109" t="s">
        <v>26</v>
      </c>
      <c r="AT2109">
        <v>3513</v>
      </c>
      <c r="AU2109">
        <v>5076</v>
      </c>
      <c r="AV2109">
        <v>5076</v>
      </c>
      <c r="AW2109">
        <v>5076</v>
      </c>
      <c r="AX2109">
        <v>3</v>
      </c>
      <c r="AY2109">
        <v>3</v>
      </c>
      <c r="AZ2109">
        <v>400</v>
      </c>
      <c r="BA2109">
        <v>401</v>
      </c>
      <c r="BB2109">
        <v>748</v>
      </c>
      <c r="BD2109">
        <v>3513</v>
      </c>
      <c r="BG2109" t="s">
        <v>31</v>
      </c>
      <c r="BJ2109">
        <v>7</v>
      </c>
      <c r="BK2109" t="s">
        <v>31</v>
      </c>
      <c r="BL2109" t="s">
        <v>31</v>
      </c>
      <c r="BM2109" s="2">
        <v>42005</v>
      </c>
    </row>
    <row r="2110" spans="1:65">
      <c r="A2110" t="s">
        <v>5309</v>
      </c>
      <c r="C2110" t="s">
        <v>5017</v>
      </c>
      <c r="D2110">
        <v>6903</v>
      </c>
      <c r="E2110" t="s">
        <v>5017</v>
      </c>
      <c r="F2110" t="s">
        <v>7200</v>
      </c>
      <c r="G2110">
        <v>2</v>
      </c>
      <c r="I2110" t="s">
        <v>8941</v>
      </c>
      <c r="J2110" t="s">
        <v>6925</v>
      </c>
      <c r="M2110">
        <v>539800</v>
      </c>
      <c r="N2110">
        <v>2.2999999999999998</v>
      </c>
      <c r="O2110">
        <v>1241.54</v>
      </c>
      <c r="Q2110" t="s">
        <v>532</v>
      </c>
      <c r="R2110" s="2">
        <v>44927</v>
      </c>
      <c r="S2110">
        <v>5322</v>
      </c>
      <c r="T2110" s="2">
        <v>44562</v>
      </c>
      <c r="U2110" t="s">
        <v>6990</v>
      </c>
      <c r="V2110" t="s">
        <v>6991</v>
      </c>
      <c r="W2110">
        <v>0</v>
      </c>
      <c r="X2110" t="s">
        <v>5158</v>
      </c>
      <c r="Y2110">
        <v>204</v>
      </c>
      <c r="Z2110" s="2">
        <v>42005</v>
      </c>
      <c r="AB2110" t="s">
        <v>8934</v>
      </c>
      <c r="AE2110" t="s">
        <v>7201</v>
      </c>
      <c r="AF2110" t="s">
        <v>20</v>
      </c>
      <c r="AG2110" t="s">
        <v>21</v>
      </c>
      <c r="AH2110">
        <v>5076</v>
      </c>
      <c r="AI2110">
        <v>1</v>
      </c>
      <c r="AJ2110">
        <v>5539</v>
      </c>
      <c r="AO2110" t="s">
        <v>7200</v>
      </c>
      <c r="AS2110" t="s">
        <v>26</v>
      </c>
      <c r="AT2110">
        <v>3513</v>
      </c>
      <c r="AU2110">
        <v>5076</v>
      </c>
      <c r="AV2110">
        <v>5076</v>
      </c>
      <c r="AW2110">
        <v>5076</v>
      </c>
      <c r="AX2110">
        <v>2</v>
      </c>
      <c r="AY2110">
        <v>4</v>
      </c>
      <c r="AZ2110">
        <v>400</v>
      </c>
      <c r="BA2110">
        <v>401</v>
      </c>
      <c r="BB2110">
        <v>748</v>
      </c>
      <c r="BD2110">
        <v>3513</v>
      </c>
      <c r="BG2110" t="s">
        <v>31</v>
      </c>
      <c r="BJ2110">
        <v>7</v>
      </c>
      <c r="BK2110" t="s">
        <v>31</v>
      </c>
      <c r="BL2110" t="s">
        <v>31</v>
      </c>
      <c r="BM2110" s="2">
        <v>42005</v>
      </c>
    </row>
    <row r="2111" spans="1:65">
      <c r="A2111" t="s">
        <v>5311</v>
      </c>
      <c r="C2111" t="s">
        <v>5017</v>
      </c>
      <c r="D2111">
        <v>6903</v>
      </c>
      <c r="E2111" t="s">
        <v>5017</v>
      </c>
      <c r="F2111" t="s">
        <v>8942</v>
      </c>
      <c r="G2111">
        <v>27</v>
      </c>
      <c r="I2111" t="s">
        <v>8943</v>
      </c>
      <c r="J2111" t="s">
        <v>7144</v>
      </c>
      <c r="M2111">
        <v>11865700</v>
      </c>
      <c r="N2111">
        <v>0.83</v>
      </c>
      <c r="O2111">
        <v>9848.5300000000007</v>
      </c>
      <c r="Q2111" t="s">
        <v>5312</v>
      </c>
      <c r="R2111" s="2">
        <v>44927</v>
      </c>
      <c r="S2111">
        <v>5322</v>
      </c>
      <c r="T2111" s="2">
        <v>44562</v>
      </c>
      <c r="U2111" t="s">
        <v>6990</v>
      </c>
      <c r="V2111" t="s">
        <v>6991</v>
      </c>
      <c r="W2111">
        <v>0</v>
      </c>
      <c r="X2111" t="s">
        <v>395</v>
      </c>
      <c r="Y2111">
        <v>204</v>
      </c>
      <c r="Z2111" s="2">
        <v>42005</v>
      </c>
      <c r="AB2111" t="s">
        <v>8944</v>
      </c>
      <c r="AE2111" t="s">
        <v>8943</v>
      </c>
      <c r="AF2111" t="s">
        <v>20</v>
      </c>
      <c r="AG2111" t="s">
        <v>21</v>
      </c>
      <c r="AH2111">
        <v>5077</v>
      </c>
      <c r="AI2111">
        <v>1</v>
      </c>
      <c r="AJ2111">
        <v>5544</v>
      </c>
      <c r="AO2111" t="s">
        <v>8942</v>
      </c>
      <c r="AS2111" t="s">
        <v>26</v>
      </c>
      <c r="AT2111">
        <v>4704</v>
      </c>
      <c r="AU2111">
        <v>5077</v>
      </c>
      <c r="AV2111">
        <v>5077</v>
      </c>
      <c r="AW2111">
        <v>5077</v>
      </c>
      <c r="AX2111">
        <v>1</v>
      </c>
      <c r="AY2111">
        <v>2</v>
      </c>
      <c r="AZ2111">
        <v>400</v>
      </c>
      <c r="BA2111">
        <v>401</v>
      </c>
      <c r="BB2111">
        <v>748</v>
      </c>
      <c r="BD2111">
        <v>4704</v>
      </c>
      <c r="BG2111" t="s">
        <v>31</v>
      </c>
      <c r="BJ2111">
        <v>6</v>
      </c>
      <c r="BK2111" t="s">
        <v>31</v>
      </c>
      <c r="BL2111" t="s">
        <v>31</v>
      </c>
      <c r="BM2111" s="2">
        <v>42005</v>
      </c>
    </row>
    <row r="2112" spans="1:65">
      <c r="A2112" t="s">
        <v>5311</v>
      </c>
      <c r="C2112" t="s">
        <v>5017</v>
      </c>
      <c r="D2112">
        <v>6903</v>
      </c>
      <c r="E2112" t="s">
        <v>5017</v>
      </c>
      <c r="F2112" t="s">
        <v>8942</v>
      </c>
      <c r="G2112">
        <v>27</v>
      </c>
      <c r="I2112" t="s">
        <v>8943</v>
      </c>
      <c r="J2112" t="s">
        <v>7144</v>
      </c>
      <c r="M2112">
        <v>897500</v>
      </c>
      <c r="N2112">
        <v>0.83</v>
      </c>
      <c r="O2112">
        <v>744.93</v>
      </c>
      <c r="Q2112" t="s">
        <v>5312</v>
      </c>
      <c r="R2112" s="2">
        <v>44927</v>
      </c>
      <c r="S2112">
        <v>5322</v>
      </c>
      <c r="T2112" s="2">
        <v>44562</v>
      </c>
      <c r="U2112" t="s">
        <v>6990</v>
      </c>
      <c r="V2112" t="s">
        <v>6991</v>
      </c>
      <c r="W2112">
        <v>0</v>
      </c>
      <c r="X2112" t="s">
        <v>395</v>
      </c>
      <c r="Y2112">
        <v>204</v>
      </c>
      <c r="Z2112" s="2">
        <v>42005</v>
      </c>
      <c r="AB2112" t="s">
        <v>8944</v>
      </c>
      <c r="AE2112" t="s">
        <v>8943</v>
      </c>
      <c r="AF2112" t="s">
        <v>20</v>
      </c>
      <c r="AG2112" t="s">
        <v>21</v>
      </c>
      <c r="AH2112">
        <v>5077</v>
      </c>
      <c r="AI2112">
        <v>1</v>
      </c>
      <c r="AJ2112">
        <v>5544</v>
      </c>
      <c r="AO2112" t="s">
        <v>8942</v>
      </c>
      <c r="AS2112" t="s">
        <v>26</v>
      </c>
      <c r="AT2112">
        <v>4704</v>
      </c>
      <c r="AU2112">
        <v>5077</v>
      </c>
      <c r="AV2112">
        <v>5077</v>
      </c>
      <c r="AW2112">
        <v>5077</v>
      </c>
      <c r="AX2112">
        <v>2</v>
      </c>
      <c r="AY2112">
        <v>3</v>
      </c>
      <c r="AZ2112">
        <v>400</v>
      </c>
      <c r="BA2112">
        <v>401</v>
      </c>
      <c r="BB2112">
        <v>748</v>
      </c>
      <c r="BD2112">
        <v>4704</v>
      </c>
      <c r="BG2112" t="s">
        <v>31</v>
      </c>
      <c r="BJ2112">
        <v>6</v>
      </c>
      <c r="BK2112" t="s">
        <v>31</v>
      </c>
      <c r="BL2112" t="s">
        <v>31</v>
      </c>
      <c r="BM2112" s="2">
        <v>42005</v>
      </c>
    </row>
    <row r="2113" spans="1:65">
      <c r="A2113" t="s">
        <v>5311</v>
      </c>
      <c r="C2113" t="s">
        <v>5017</v>
      </c>
      <c r="D2113">
        <v>6903</v>
      </c>
      <c r="E2113" t="s">
        <v>5017</v>
      </c>
      <c r="F2113" t="s">
        <v>8942</v>
      </c>
      <c r="G2113">
        <v>27</v>
      </c>
      <c r="I2113" t="s">
        <v>8943</v>
      </c>
      <c r="J2113" t="s">
        <v>7146</v>
      </c>
      <c r="M2113">
        <v>831100</v>
      </c>
      <c r="N2113">
        <v>0.83</v>
      </c>
      <c r="O2113">
        <v>689.81</v>
      </c>
      <c r="Q2113" t="s">
        <v>5312</v>
      </c>
      <c r="R2113" s="2">
        <v>44927</v>
      </c>
      <c r="S2113">
        <v>5322</v>
      </c>
      <c r="T2113" s="2">
        <v>44562</v>
      </c>
      <c r="U2113" t="s">
        <v>6990</v>
      </c>
      <c r="V2113" t="s">
        <v>6991</v>
      </c>
      <c r="W2113">
        <v>0</v>
      </c>
      <c r="X2113" t="s">
        <v>395</v>
      </c>
      <c r="Y2113">
        <v>204</v>
      </c>
      <c r="Z2113" s="2">
        <v>42005</v>
      </c>
      <c r="AB2113" t="s">
        <v>8944</v>
      </c>
      <c r="AE2113" t="s">
        <v>8943</v>
      </c>
      <c r="AF2113" t="s">
        <v>20</v>
      </c>
      <c r="AG2113" t="s">
        <v>21</v>
      </c>
      <c r="AH2113">
        <v>5077</v>
      </c>
      <c r="AI2113">
        <v>1</v>
      </c>
      <c r="AJ2113">
        <v>5543</v>
      </c>
      <c r="AO2113" t="s">
        <v>8942</v>
      </c>
      <c r="AS2113" t="s">
        <v>26</v>
      </c>
      <c r="AT2113">
        <v>4704</v>
      </c>
      <c r="AU2113">
        <v>5077</v>
      </c>
      <c r="AV2113">
        <v>5077</v>
      </c>
      <c r="AW2113">
        <v>5077</v>
      </c>
      <c r="AX2113">
        <v>3</v>
      </c>
      <c r="AY2113">
        <v>4</v>
      </c>
      <c r="AZ2113">
        <v>400</v>
      </c>
      <c r="BA2113">
        <v>401</v>
      </c>
      <c r="BB2113">
        <v>748</v>
      </c>
      <c r="BD2113">
        <v>4704</v>
      </c>
      <c r="BG2113" t="s">
        <v>31</v>
      </c>
      <c r="BJ2113">
        <v>6</v>
      </c>
      <c r="BK2113" t="s">
        <v>31</v>
      </c>
      <c r="BL2113" t="s">
        <v>31</v>
      </c>
      <c r="BM2113" s="2">
        <v>42005</v>
      </c>
    </row>
    <row r="2114" spans="1:65">
      <c r="A2114" t="s">
        <v>5315</v>
      </c>
      <c r="C2114" t="s">
        <v>5017</v>
      </c>
      <c r="D2114">
        <v>6903</v>
      </c>
      <c r="E2114" t="s">
        <v>5017</v>
      </c>
      <c r="F2114" t="s">
        <v>512</v>
      </c>
      <c r="G2114">
        <v>76</v>
      </c>
      <c r="I2114" t="s">
        <v>8945</v>
      </c>
      <c r="J2114" t="s">
        <v>6925</v>
      </c>
      <c r="M2114">
        <v>6742600</v>
      </c>
      <c r="N2114">
        <v>2.2999999999999998</v>
      </c>
      <c r="O2114">
        <v>15507.98</v>
      </c>
      <c r="Q2114" t="s">
        <v>5316</v>
      </c>
      <c r="R2114" s="2">
        <v>44927</v>
      </c>
      <c r="S2114">
        <v>5322</v>
      </c>
      <c r="T2114" s="2">
        <v>44562</v>
      </c>
      <c r="U2114" t="s">
        <v>6990</v>
      </c>
      <c r="V2114" t="s">
        <v>6991</v>
      </c>
      <c r="W2114">
        <v>0</v>
      </c>
      <c r="X2114" t="s">
        <v>5158</v>
      </c>
      <c r="Y2114">
        <v>204</v>
      </c>
      <c r="Z2114" s="2">
        <v>42005</v>
      </c>
      <c r="AB2114" t="s">
        <v>8946</v>
      </c>
      <c r="AE2114" t="s">
        <v>8945</v>
      </c>
      <c r="AF2114" t="s">
        <v>20</v>
      </c>
      <c r="AG2114" t="s">
        <v>21</v>
      </c>
      <c r="AH2114">
        <v>5079</v>
      </c>
      <c r="AI2114">
        <v>1</v>
      </c>
      <c r="AJ2114">
        <v>5539</v>
      </c>
      <c r="AO2114" t="s">
        <v>512</v>
      </c>
      <c r="AS2114" t="s">
        <v>26</v>
      </c>
      <c r="AT2114">
        <v>2516</v>
      </c>
      <c r="AU2114">
        <v>5079</v>
      </c>
      <c r="AV2114">
        <v>5079</v>
      </c>
      <c r="AW2114">
        <v>5079</v>
      </c>
      <c r="AX2114">
        <v>1</v>
      </c>
      <c r="AY2114">
        <v>1</v>
      </c>
      <c r="AZ2114">
        <v>400</v>
      </c>
      <c r="BA2114">
        <v>401</v>
      </c>
      <c r="BB2114">
        <v>748</v>
      </c>
      <c r="BD2114">
        <v>2516</v>
      </c>
      <c r="BG2114" t="s">
        <v>31</v>
      </c>
      <c r="BJ2114">
        <v>7</v>
      </c>
      <c r="BK2114" t="s">
        <v>31</v>
      </c>
      <c r="BL2114" t="s">
        <v>31</v>
      </c>
      <c r="BM2114" s="2">
        <v>42005</v>
      </c>
    </row>
    <row r="2115" spans="1:65">
      <c r="A2115" t="s">
        <v>5315</v>
      </c>
      <c r="C2115" t="s">
        <v>5017</v>
      </c>
      <c r="D2115">
        <v>6903</v>
      </c>
      <c r="E2115" t="s">
        <v>5017</v>
      </c>
      <c r="F2115" t="s">
        <v>512</v>
      </c>
      <c r="G2115">
        <v>76</v>
      </c>
      <c r="I2115" t="s">
        <v>8945</v>
      </c>
      <c r="J2115" t="s">
        <v>6926</v>
      </c>
      <c r="M2115">
        <v>541500</v>
      </c>
      <c r="N2115">
        <v>5.35</v>
      </c>
      <c r="O2115">
        <v>2897.03</v>
      </c>
      <c r="Q2115" t="s">
        <v>5316</v>
      </c>
      <c r="R2115" s="2">
        <v>44927</v>
      </c>
      <c r="S2115">
        <v>5322</v>
      </c>
      <c r="T2115" s="2">
        <v>44562</v>
      </c>
      <c r="U2115" t="s">
        <v>6990</v>
      </c>
      <c r="V2115" t="s">
        <v>6991</v>
      </c>
      <c r="W2115">
        <v>0</v>
      </c>
      <c r="X2115" t="s">
        <v>5158</v>
      </c>
      <c r="Y2115">
        <v>204</v>
      </c>
      <c r="Z2115" s="2">
        <v>42005</v>
      </c>
      <c r="AB2115" t="s">
        <v>8946</v>
      </c>
      <c r="AE2115" t="s">
        <v>8945</v>
      </c>
      <c r="AF2115" t="s">
        <v>20</v>
      </c>
      <c r="AG2115" t="s">
        <v>21</v>
      </c>
      <c r="AH2115">
        <v>5079</v>
      </c>
      <c r="AI2115">
        <v>1</v>
      </c>
      <c r="AJ2115">
        <v>5542</v>
      </c>
      <c r="AO2115" t="s">
        <v>512</v>
      </c>
      <c r="AS2115" t="s">
        <v>26</v>
      </c>
      <c r="AT2115">
        <v>2516</v>
      </c>
      <c r="AU2115">
        <v>5079</v>
      </c>
      <c r="AV2115">
        <v>5079</v>
      </c>
      <c r="AW2115">
        <v>5079</v>
      </c>
      <c r="AX2115">
        <v>2</v>
      </c>
      <c r="AY2115">
        <v>2</v>
      </c>
      <c r="AZ2115">
        <v>400</v>
      </c>
      <c r="BA2115">
        <v>401</v>
      </c>
      <c r="BB2115">
        <v>748</v>
      </c>
      <c r="BD2115">
        <v>2516</v>
      </c>
      <c r="BG2115" t="s">
        <v>31</v>
      </c>
      <c r="BJ2115">
        <v>7</v>
      </c>
      <c r="BK2115" t="s">
        <v>31</v>
      </c>
      <c r="BL2115" t="s">
        <v>31</v>
      </c>
      <c r="BM2115" s="2">
        <v>42005</v>
      </c>
    </row>
    <row r="2116" spans="1:65">
      <c r="A2116" t="s">
        <v>5315</v>
      </c>
      <c r="C2116" t="s">
        <v>5017</v>
      </c>
      <c r="D2116">
        <v>6903</v>
      </c>
      <c r="E2116" t="s">
        <v>5017</v>
      </c>
      <c r="F2116" t="s">
        <v>512</v>
      </c>
      <c r="G2116">
        <v>76</v>
      </c>
      <c r="I2116" t="s">
        <v>8945</v>
      </c>
      <c r="J2116" t="s">
        <v>6925</v>
      </c>
      <c r="M2116">
        <v>60100</v>
      </c>
      <c r="N2116">
        <v>2.2999999999999998</v>
      </c>
      <c r="O2116">
        <v>138.22999999999999</v>
      </c>
      <c r="Q2116" t="s">
        <v>5316</v>
      </c>
      <c r="R2116" s="2">
        <v>44927</v>
      </c>
      <c r="S2116">
        <v>5322</v>
      </c>
      <c r="T2116" s="2">
        <v>44562</v>
      </c>
      <c r="U2116" t="s">
        <v>6990</v>
      </c>
      <c r="V2116" t="s">
        <v>6991</v>
      </c>
      <c r="W2116">
        <v>0</v>
      </c>
      <c r="X2116" t="s">
        <v>5158</v>
      </c>
      <c r="Y2116">
        <v>204</v>
      </c>
      <c r="Z2116" s="2">
        <v>42005</v>
      </c>
      <c r="AB2116" t="s">
        <v>8946</v>
      </c>
      <c r="AE2116" t="s">
        <v>8945</v>
      </c>
      <c r="AF2116" t="s">
        <v>20</v>
      </c>
      <c r="AG2116" t="s">
        <v>21</v>
      </c>
      <c r="AH2116">
        <v>5079</v>
      </c>
      <c r="AI2116">
        <v>1</v>
      </c>
      <c r="AJ2116">
        <v>5539</v>
      </c>
      <c r="AO2116" t="s">
        <v>512</v>
      </c>
      <c r="AS2116" t="s">
        <v>26</v>
      </c>
      <c r="AT2116">
        <v>2516</v>
      </c>
      <c r="AU2116">
        <v>5079</v>
      </c>
      <c r="AV2116">
        <v>5079</v>
      </c>
      <c r="AW2116">
        <v>5079</v>
      </c>
      <c r="AX2116">
        <v>3</v>
      </c>
      <c r="AY2116">
        <v>3</v>
      </c>
      <c r="AZ2116">
        <v>400</v>
      </c>
      <c r="BA2116">
        <v>401</v>
      </c>
      <c r="BB2116">
        <v>748</v>
      </c>
      <c r="BD2116">
        <v>2516</v>
      </c>
      <c r="BG2116" t="s">
        <v>31</v>
      </c>
      <c r="BJ2116">
        <v>7</v>
      </c>
      <c r="BK2116" t="s">
        <v>31</v>
      </c>
      <c r="BL2116" t="s">
        <v>31</v>
      </c>
      <c r="BM2116" s="2">
        <v>42005</v>
      </c>
    </row>
    <row r="2117" spans="1:65">
      <c r="A2117" t="s">
        <v>5319</v>
      </c>
      <c r="C2117" t="s">
        <v>5017</v>
      </c>
      <c r="D2117">
        <v>6903</v>
      </c>
      <c r="E2117" t="s">
        <v>5017</v>
      </c>
      <c r="F2117" t="s">
        <v>7222</v>
      </c>
      <c r="G2117">
        <v>170</v>
      </c>
      <c r="I2117" t="s">
        <v>7223</v>
      </c>
      <c r="J2117" t="s">
        <v>7144</v>
      </c>
      <c r="M2117">
        <v>9240100</v>
      </c>
      <c r="N2117">
        <v>0.83</v>
      </c>
      <c r="O2117">
        <v>7669.28</v>
      </c>
      <c r="Q2117" t="s">
        <v>5320</v>
      </c>
      <c r="R2117" s="2">
        <v>44927</v>
      </c>
      <c r="S2117">
        <v>5322</v>
      </c>
      <c r="T2117" s="2">
        <v>44562</v>
      </c>
      <c r="U2117" t="s">
        <v>6990</v>
      </c>
      <c r="V2117" t="s">
        <v>6991</v>
      </c>
      <c r="W2117">
        <v>0</v>
      </c>
      <c r="X2117" t="s">
        <v>395</v>
      </c>
      <c r="Y2117">
        <v>204</v>
      </c>
      <c r="Z2117" s="2">
        <v>42005</v>
      </c>
      <c r="AB2117" t="s">
        <v>8947</v>
      </c>
      <c r="AE2117" t="s">
        <v>7223</v>
      </c>
      <c r="AF2117" t="s">
        <v>20</v>
      </c>
      <c r="AG2117" t="s">
        <v>21</v>
      </c>
      <c r="AH2117">
        <v>5081</v>
      </c>
      <c r="AI2117">
        <v>1</v>
      </c>
      <c r="AJ2117">
        <v>5544</v>
      </c>
      <c r="AO2117" t="s">
        <v>7222</v>
      </c>
      <c r="AS2117" t="s">
        <v>26</v>
      </c>
      <c r="AT2117">
        <v>0</v>
      </c>
      <c r="AU2117">
        <v>5081</v>
      </c>
      <c r="AV2117">
        <v>5081</v>
      </c>
      <c r="AW2117">
        <v>5081</v>
      </c>
      <c r="AX2117">
        <v>1</v>
      </c>
      <c r="AY2117">
        <v>2</v>
      </c>
      <c r="AZ2117">
        <v>400</v>
      </c>
      <c r="BA2117">
        <v>401</v>
      </c>
      <c r="BB2117">
        <v>748</v>
      </c>
      <c r="BD2117">
        <v>0</v>
      </c>
      <c r="BG2117" t="s">
        <v>31</v>
      </c>
      <c r="BJ2117">
        <v>6</v>
      </c>
      <c r="BK2117" t="s">
        <v>31</v>
      </c>
      <c r="BL2117" t="s">
        <v>31</v>
      </c>
      <c r="BM2117" s="2">
        <v>42005</v>
      </c>
    </row>
    <row r="2118" spans="1:65">
      <c r="A2118" t="s">
        <v>5319</v>
      </c>
      <c r="C2118" t="s">
        <v>5017</v>
      </c>
      <c r="D2118">
        <v>6903</v>
      </c>
      <c r="E2118" t="s">
        <v>5017</v>
      </c>
      <c r="F2118" t="s">
        <v>7222</v>
      </c>
      <c r="G2118">
        <v>170</v>
      </c>
      <c r="I2118" t="s">
        <v>7223</v>
      </c>
      <c r="J2118" t="s">
        <v>7146</v>
      </c>
      <c r="M2118">
        <v>1131800</v>
      </c>
      <c r="N2118">
        <v>0.83</v>
      </c>
      <c r="O2118">
        <v>939.39</v>
      </c>
      <c r="Q2118" t="s">
        <v>5320</v>
      </c>
      <c r="R2118" s="2">
        <v>44927</v>
      </c>
      <c r="S2118">
        <v>5322</v>
      </c>
      <c r="T2118" s="2">
        <v>44562</v>
      </c>
      <c r="U2118" t="s">
        <v>6990</v>
      </c>
      <c r="V2118" t="s">
        <v>6991</v>
      </c>
      <c r="W2118">
        <v>0</v>
      </c>
      <c r="X2118" t="s">
        <v>395</v>
      </c>
      <c r="Y2118">
        <v>204</v>
      </c>
      <c r="Z2118" s="2">
        <v>42005</v>
      </c>
      <c r="AB2118" t="s">
        <v>8947</v>
      </c>
      <c r="AE2118" t="s">
        <v>7223</v>
      </c>
      <c r="AF2118" t="s">
        <v>20</v>
      </c>
      <c r="AG2118" t="s">
        <v>21</v>
      </c>
      <c r="AH2118">
        <v>5081</v>
      </c>
      <c r="AI2118">
        <v>1</v>
      </c>
      <c r="AJ2118">
        <v>5543</v>
      </c>
      <c r="AO2118" t="s">
        <v>7222</v>
      </c>
      <c r="AS2118" t="s">
        <v>26</v>
      </c>
      <c r="AT2118">
        <v>0</v>
      </c>
      <c r="AU2118">
        <v>5081</v>
      </c>
      <c r="AV2118">
        <v>5081</v>
      </c>
      <c r="AW2118">
        <v>5081</v>
      </c>
      <c r="AX2118">
        <v>1</v>
      </c>
      <c r="AY2118">
        <v>3</v>
      </c>
      <c r="AZ2118">
        <v>400</v>
      </c>
      <c r="BA2118">
        <v>401</v>
      </c>
      <c r="BB2118">
        <v>748</v>
      </c>
      <c r="BD2118">
        <v>0</v>
      </c>
      <c r="BG2118" t="s">
        <v>31</v>
      </c>
      <c r="BJ2118">
        <v>6</v>
      </c>
      <c r="BK2118" t="s">
        <v>31</v>
      </c>
      <c r="BL2118" t="s">
        <v>31</v>
      </c>
      <c r="BM2118" s="2">
        <v>42005</v>
      </c>
    </row>
    <row r="2119" spans="1:65">
      <c r="A2119" t="s">
        <v>5321</v>
      </c>
      <c r="C2119" t="s">
        <v>5017</v>
      </c>
      <c r="D2119">
        <v>6903</v>
      </c>
      <c r="E2119" t="s">
        <v>5017</v>
      </c>
      <c r="F2119" t="s">
        <v>7237</v>
      </c>
      <c r="G2119">
        <v>54</v>
      </c>
      <c r="I2119" t="s">
        <v>7238</v>
      </c>
      <c r="J2119" t="s">
        <v>6925</v>
      </c>
      <c r="M2119">
        <v>6012100</v>
      </c>
      <c r="N2119">
        <v>2.2999999999999998</v>
      </c>
      <c r="O2119">
        <v>13827.83</v>
      </c>
      <c r="Q2119" t="s">
        <v>5322</v>
      </c>
      <c r="R2119" s="2">
        <v>44927</v>
      </c>
      <c r="S2119">
        <v>5322</v>
      </c>
      <c r="T2119" s="2">
        <v>44562</v>
      </c>
      <c r="U2119" t="s">
        <v>6990</v>
      </c>
      <c r="V2119" t="s">
        <v>6991</v>
      </c>
      <c r="W2119">
        <v>0</v>
      </c>
      <c r="X2119" t="s">
        <v>5158</v>
      </c>
      <c r="Y2119">
        <v>204</v>
      </c>
      <c r="Z2119" s="2">
        <v>42005</v>
      </c>
      <c r="AB2119" t="s">
        <v>8857</v>
      </c>
      <c r="AE2119" t="s">
        <v>7238</v>
      </c>
      <c r="AF2119" t="s">
        <v>20</v>
      </c>
      <c r="AG2119" t="s">
        <v>21</v>
      </c>
      <c r="AH2119">
        <v>5082</v>
      </c>
      <c r="AI2119">
        <v>1</v>
      </c>
      <c r="AJ2119">
        <v>5539</v>
      </c>
      <c r="AO2119" t="s">
        <v>7237</v>
      </c>
      <c r="AS2119" t="s">
        <v>26</v>
      </c>
      <c r="AT2119">
        <v>2204</v>
      </c>
      <c r="AU2119">
        <v>5082</v>
      </c>
      <c r="AV2119">
        <v>5082</v>
      </c>
      <c r="AW2119">
        <v>5082</v>
      </c>
      <c r="AX2119">
        <v>1</v>
      </c>
      <c r="AY2119">
        <v>1</v>
      </c>
      <c r="AZ2119">
        <v>400</v>
      </c>
      <c r="BA2119">
        <v>401</v>
      </c>
      <c r="BB2119">
        <v>748</v>
      </c>
      <c r="BD2119">
        <v>2204</v>
      </c>
      <c r="BG2119" t="s">
        <v>31</v>
      </c>
      <c r="BJ2119">
        <v>7</v>
      </c>
      <c r="BK2119" t="s">
        <v>31</v>
      </c>
      <c r="BL2119" t="s">
        <v>31</v>
      </c>
      <c r="BM2119" s="2">
        <v>42005</v>
      </c>
    </row>
    <row r="2120" spans="1:65">
      <c r="A2120" t="s">
        <v>5321</v>
      </c>
      <c r="C2120" t="s">
        <v>5017</v>
      </c>
      <c r="D2120">
        <v>6903</v>
      </c>
      <c r="E2120" t="s">
        <v>5017</v>
      </c>
      <c r="F2120" t="s">
        <v>7237</v>
      </c>
      <c r="G2120">
        <v>54</v>
      </c>
      <c r="I2120" t="s">
        <v>7238</v>
      </c>
      <c r="J2120" t="s">
        <v>6926</v>
      </c>
      <c r="M2120">
        <v>420700</v>
      </c>
      <c r="N2120">
        <v>2.2999999999999998</v>
      </c>
      <c r="O2120">
        <v>967.61</v>
      </c>
      <c r="Q2120" t="s">
        <v>5322</v>
      </c>
      <c r="R2120" s="2">
        <v>44927</v>
      </c>
      <c r="S2120">
        <v>5322</v>
      </c>
      <c r="T2120" s="2">
        <v>44562</v>
      </c>
      <c r="U2120" t="s">
        <v>6990</v>
      </c>
      <c r="V2120" t="s">
        <v>6991</v>
      </c>
      <c r="W2120">
        <v>0</v>
      </c>
      <c r="X2120" t="s">
        <v>5158</v>
      </c>
      <c r="Y2120">
        <v>204</v>
      </c>
      <c r="Z2120" s="2">
        <v>42005</v>
      </c>
      <c r="AB2120" t="s">
        <v>8857</v>
      </c>
      <c r="AE2120" t="s">
        <v>7238</v>
      </c>
      <c r="AF2120" t="s">
        <v>20</v>
      </c>
      <c r="AG2120" t="s">
        <v>21</v>
      </c>
      <c r="AH2120">
        <v>5082</v>
      </c>
      <c r="AI2120">
        <v>1</v>
      </c>
      <c r="AJ2120">
        <v>5542</v>
      </c>
      <c r="AO2120" t="s">
        <v>7237</v>
      </c>
      <c r="AS2120" t="s">
        <v>26</v>
      </c>
      <c r="AT2120">
        <v>2204</v>
      </c>
      <c r="AU2120">
        <v>5082</v>
      </c>
      <c r="AV2120">
        <v>5082</v>
      </c>
      <c r="AW2120">
        <v>5082</v>
      </c>
      <c r="AX2120">
        <v>1</v>
      </c>
      <c r="AY2120">
        <v>2</v>
      </c>
      <c r="AZ2120">
        <v>400</v>
      </c>
      <c r="BA2120">
        <v>401</v>
      </c>
      <c r="BB2120">
        <v>748</v>
      </c>
      <c r="BD2120">
        <v>2204</v>
      </c>
      <c r="BG2120" t="s">
        <v>31</v>
      </c>
      <c r="BJ2120">
        <v>7</v>
      </c>
      <c r="BK2120" t="s">
        <v>31</v>
      </c>
      <c r="BL2120" t="s">
        <v>31</v>
      </c>
      <c r="BM2120" s="2">
        <v>42005</v>
      </c>
    </row>
    <row r="2121" spans="1:65">
      <c r="A2121" t="s">
        <v>5323</v>
      </c>
      <c r="C2121" t="s">
        <v>5017</v>
      </c>
      <c r="D2121">
        <v>6903</v>
      </c>
      <c r="E2121" t="s">
        <v>5017</v>
      </c>
      <c r="F2121" t="s">
        <v>5324</v>
      </c>
      <c r="G2121">
        <v>22</v>
      </c>
      <c r="I2121" t="s">
        <v>8948</v>
      </c>
      <c r="J2121" t="s">
        <v>6925</v>
      </c>
      <c r="M2121">
        <v>210100</v>
      </c>
      <c r="N2121">
        <v>2.2999999999999998</v>
      </c>
      <c r="O2121">
        <v>483.23</v>
      </c>
      <c r="Q2121" t="s">
        <v>5324</v>
      </c>
      <c r="R2121" s="2">
        <v>44927</v>
      </c>
      <c r="S2121">
        <v>5322</v>
      </c>
      <c r="T2121" s="2">
        <v>44562</v>
      </c>
      <c r="U2121" t="s">
        <v>6990</v>
      </c>
      <c r="V2121" t="s">
        <v>6991</v>
      </c>
      <c r="W2121">
        <v>0</v>
      </c>
      <c r="X2121" t="s">
        <v>5158</v>
      </c>
      <c r="Y2121">
        <v>204</v>
      </c>
      <c r="Z2121" s="2">
        <v>42005</v>
      </c>
      <c r="AB2121" t="s">
        <v>8839</v>
      </c>
      <c r="AE2121" t="s">
        <v>8948</v>
      </c>
      <c r="AF2121" t="s">
        <v>20</v>
      </c>
      <c r="AG2121" t="s">
        <v>21</v>
      </c>
      <c r="AH2121">
        <v>5083</v>
      </c>
      <c r="AI2121">
        <v>1</v>
      </c>
      <c r="AJ2121">
        <v>5539</v>
      </c>
      <c r="AO2121" t="s">
        <v>5324</v>
      </c>
      <c r="AS2121" t="s">
        <v>26</v>
      </c>
      <c r="AU2121">
        <v>5083</v>
      </c>
      <c r="AV2121">
        <v>5083</v>
      </c>
      <c r="AW2121">
        <v>5083</v>
      </c>
      <c r="AX2121">
        <v>1</v>
      </c>
      <c r="AY2121">
        <v>1</v>
      </c>
      <c r="AZ2121">
        <v>400</v>
      </c>
      <c r="BA2121">
        <v>401</v>
      </c>
      <c r="BB2121">
        <v>748</v>
      </c>
      <c r="BG2121" t="s">
        <v>31</v>
      </c>
      <c r="BJ2121">
        <v>7</v>
      </c>
      <c r="BK2121" t="s">
        <v>31</v>
      </c>
      <c r="BL2121" t="s">
        <v>31</v>
      </c>
      <c r="BM2121" s="2">
        <v>42005</v>
      </c>
    </row>
    <row r="2122" spans="1:65">
      <c r="A2122" t="s">
        <v>5327</v>
      </c>
      <c r="C2122" t="s">
        <v>5017</v>
      </c>
      <c r="D2122">
        <v>6903</v>
      </c>
      <c r="E2122" t="s">
        <v>5017</v>
      </c>
      <c r="F2122" t="s">
        <v>8949</v>
      </c>
      <c r="G2122">
        <v>125</v>
      </c>
      <c r="I2122" t="s">
        <v>8950</v>
      </c>
      <c r="J2122" t="s">
        <v>7144</v>
      </c>
      <c r="M2122">
        <v>6000200</v>
      </c>
      <c r="N2122">
        <v>0.83</v>
      </c>
      <c r="O2122">
        <v>4980.17</v>
      </c>
      <c r="Q2122" t="s">
        <v>2382</v>
      </c>
      <c r="R2122" s="2">
        <v>44927</v>
      </c>
      <c r="S2122">
        <v>5322</v>
      </c>
      <c r="T2122" s="2">
        <v>44562</v>
      </c>
      <c r="U2122" t="s">
        <v>6990</v>
      </c>
      <c r="V2122" t="s">
        <v>6991</v>
      </c>
      <c r="W2122">
        <v>0</v>
      </c>
      <c r="X2122" t="s">
        <v>395</v>
      </c>
      <c r="Y2122">
        <v>204</v>
      </c>
      <c r="Z2122" s="2">
        <v>42005</v>
      </c>
      <c r="AB2122">
        <v>0</v>
      </c>
      <c r="AE2122" t="s">
        <v>8950</v>
      </c>
      <c r="AF2122" t="s">
        <v>20</v>
      </c>
      <c r="AG2122" t="s">
        <v>21</v>
      </c>
      <c r="AH2122">
        <v>5084</v>
      </c>
      <c r="AI2122">
        <v>1</v>
      </c>
      <c r="AJ2122">
        <v>5544</v>
      </c>
      <c r="AO2122" t="s">
        <v>8949</v>
      </c>
      <c r="AS2122" t="s">
        <v>26</v>
      </c>
      <c r="AT2122">
        <v>0</v>
      </c>
      <c r="AU2122">
        <v>5084</v>
      </c>
      <c r="AV2122">
        <v>5084</v>
      </c>
      <c r="AW2122">
        <v>5084</v>
      </c>
      <c r="AX2122">
        <v>1</v>
      </c>
      <c r="AY2122">
        <v>1</v>
      </c>
      <c r="AZ2122">
        <v>400</v>
      </c>
      <c r="BA2122">
        <v>401</v>
      </c>
      <c r="BB2122">
        <v>748</v>
      </c>
      <c r="BD2122">
        <v>0</v>
      </c>
      <c r="BG2122" t="s">
        <v>31</v>
      </c>
      <c r="BJ2122">
        <v>6</v>
      </c>
      <c r="BK2122" t="s">
        <v>31</v>
      </c>
      <c r="BL2122" t="s">
        <v>31</v>
      </c>
      <c r="BM2122" s="2">
        <v>42005</v>
      </c>
    </row>
    <row r="2123" spans="1:65">
      <c r="A2123" t="s">
        <v>5330</v>
      </c>
      <c r="C2123" t="s">
        <v>5017</v>
      </c>
      <c r="D2123">
        <v>6903</v>
      </c>
      <c r="E2123" t="s">
        <v>5017</v>
      </c>
      <c r="F2123" t="s">
        <v>8951</v>
      </c>
      <c r="G2123">
        <v>1</v>
      </c>
      <c r="I2123" t="s">
        <v>8952</v>
      </c>
      <c r="J2123" t="s">
        <v>7144</v>
      </c>
      <c r="M2123">
        <v>4604900</v>
      </c>
      <c r="N2123">
        <v>0.83</v>
      </c>
      <c r="O2123">
        <v>3822.07</v>
      </c>
      <c r="Q2123" t="s">
        <v>5331</v>
      </c>
      <c r="R2123" s="2">
        <v>44927</v>
      </c>
      <c r="S2123">
        <v>5322</v>
      </c>
      <c r="T2123" s="2">
        <v>44562</v>
      </c>
      <c r="U2123" t="s">
        <v>6990</v>
      </c>
      <c r="V2123" t="s">
        <v>6991</v>
      </c>
      <c r="W2123">
        <v>0</v>
      </c>
      <c r="X2123" t="s">
        <v>395</v>
      </c>
      <c r="Y2123">
        <v>204</v>
      </c>
      <c r="Z2123" s="2">
        <v>42005</v>
      </c>
      <c r="AB2123" t="s">
        <v>8953</v>
      </c>
      <c r="AE2123" t="s">
        <v>8952</v>
      </c>
      <c r="AF2123" t="s">
        <v>20</v>
      </c>
      <c r="AG2123" t="s">
        <v>21</v>
      </c>
      <c r="AH2123">
        <v>5085</v>
      </c>
      <c r="AI2123">
        <v>1</v>
      </c>
      <c r="AJ2123">
        <v>5544</v>
      </c>
      <c r="AO2123" t="s">
        <v>8954</v>
      </c>
      <c r="AS2123" t="s">
        <v>26</v>
      </c>
      <c r="AT2123">
        <v>1603</v>
      </c>
      <c r="AU2123">
        <v>5085</v>
      </c>
      <c r="AV2123">
        <v>5085</v>
      </c>
      <c r="AW2123">
        <v>5085</v>
      </c>
      <c r="AX2123">
        <v>1</v>
      </c>
      <c r="AY2123">
        <v>4</v>
      </c>
      <c r="AZ2123">
        <v>400</v>
      </c>
      <c r="BA2123">
        <v>401</v>
      </c>
      <c r="BB2123">
        <v>748</v>
      </c>
      <c r="BD2123">
        <v>1603</v>
      </c>
      <c r="BG2123" t="s">
        <v>32</v>
      </c>
      <c r="BH2123" t="s">
        <v>15</v>
      </c>
      <c r="BJ2123">
        <v>6</v>
      </c>
      <c r="BK2123" t="s">
        <v>31</v>
      </c>
      <c r="BL2123" t="s">
        <v>31</v>
      </c>
      <c r="BM2123" s="2">
        <v>42005</v>
      </c>
    </row>
    <row r="2124" spans="1:65">
      <c r="A2124" t="s">
        <v>5330</v>
      </c>
      <c r="C2124" t="s">
        <v>5017</v>
      </c>
      <c r="D2124">
        <v>6903</v>
      </c>
      <c r="E2124" t="s">
        <v>5017</v>
      </c>
      <c r="F2124" t="s">
        <v>8951</v>
      </c>
      <c r="G2124">
        <v>1</v>
      </c>
      <c r="I2124" t="s">
        <v>7870</v>
      </c>
      <c r="J2124" t="s">
        <v>7146</v>
      </c>
      <c r="M2124">
        <v>305800</v>
      </c>
      <c r="N2124">
        <v>0.83</v>
      </c>
      <c r="O2124">
        <v>253.81</v>
      </c>
      <c r="Q2124" t="s">
        <v>5331</v>
      </c>
      <c r="R2124" s="2">
        <v>44927</v>
      </c>
      <c r="S2124">
        <v>5322</v>
      </c>
      <c r="T2124" s="2">
        <v>44562</v>
      </c>
      <c r="U2124" t="s">
        <v>6990</v>
      </c>
      <c r="V2124" t="s">
        <v>6991</v>
      </c>
      <c r="W2124">
        <v>0</v>
      </c>
      <c r="X2124" t="s">
        <v>395</v>
      </c>
      <c r="Y2124">
        <v>204</v>
      </c>
      <c r="Z2124" s="2">
        <v>42005</v>
      </c>
      <c r="AB2124" t="s">
        <v>8953</v>
      </c>
      <c r="AE2124" t="s">
        <v>8952</v>
      </c>
      <c r="AF2124" t="s">
        <v>20</v>
      </c>
      <c r="AG2124" t="s">
        <v>21</v>
      </c>
      <c r="AH2124">
        <v>5085</v>
      </c>
      <c r="AI2124">
        <v>1</v>
      </c>
      <c r="AJ2124">
        <v>5543</v>
      </c>
      <c r="AO2124" t="s">
        <v>8954</v>
      </c>
      <c r="AS2124" t="s">
        <v>26</v>
      </c>
      <c r="AT2124">
        <v>1603</v>
      </c>
      <c r="AU2124">
        <v>5085</v>
      </c>
      <c r="AV2124">
        <v>5085</v>
      </c>
      <c r="AW2124">
        <v>5085</v>
      </c>
      <c r="AX2124">
        <v>2</v>
      </c>
      <c r="AY2124">
        <v>6</v>
      </c>
      <c r="AZ2124">
        <v>400</v>
      </c>
      <c r="BA2124">
        <v>401</v>
      </c>
      <c r="BB2124">
        <v>748</v>
      </c>
      <c r="BD2124">
        <v>1603</v>
      </c>
      <c r="BG2124" t="s">
        <v>31</v>
      </c>
      <c r="BJ2124">
        <v>6</v>
      </c>
      <c r="BK2124" t="s">
        <v>31</v>
      </c>
      <c r="BL2124" t="s">
        <v>31</v>
      </c>
      <c r="BM2124" s="2">
        <v>42005</v>
      </c>
    </row>
    <row r="2125" spans="1:65">
      <c r="A2125" t="s">
        <v>5334</v>
      </c>
      <c r="C2125" t="s">
        <v>5017</v>
      </c>
      <c r="D2125">
        <v>6903</v>
      </c>
      <c r="E2125" t="s">
        <v>5017</v>
      </c>
      <c r="F2125" t="s">
        <v>5335</v>
      </c>
      <c r="G2125">
        <v>39</v>
      </c>
      <c r="I2125" t="s">
        <v>8955</v>
      </c>
      <c r="J2125" t="s">
        <v>6925</v>
      </c>
      <c r="M2125">
        <v>276200</v>
      </c>
      <c r="N2125">
        <v>2.2999999999999998</v>
      </c>
      <c r="O2125">
        <v>635.26</v>
      </c>
      <c r="Q2125" t="s">
        <v>5335</v>
      </c>
      <c r="R2125" s="2">
        <v>44927</v>
      </c>
      <c r="S2125">
        <v>5322</v>
      </c>
      <c r="T2125" s="2">
        <v>44562</v>
      </c>
      <c r="U2125" t="s">
        <v>6990</v>
      </c>
      <c r="V2125" t="s">
        <v>6991</v>
      </c>
      <c r="W2125">
        <v>0</v>
      </c>
      <c r="X2125" t="s">
        <v>5158</v>
      </c>
      <c r="Y2125">
        <v>204</v>
      </c>
      <c r="Z2125" s="2">
        <v>42005</v>
      </c>
      <c r="AB2125" t="s">
        <v>8939</v>
      </c>
      <c r="AE2125" t="s">
        <v>8955</v>
      </c>
      <c r="AF2125" t="s">
        <v>20</v>
      </c>
      <c r="AG2125" t="s">
        <v>21</v>
      </c>
      <c r="AH2125">
        <v>5086</v>
      </c>
      <c r="AI2125">
        <v>1</v>
      </c>
      <c r="AJ2125">
        <v>5539</v>
      </c>
      <c r="AO2125" t="s">
        <v>5335</v>
      </c>
      <c r="AS2125" t="s">
        <v>26</v>
      </c>
      <c r="AU2125">
        <v>5086</v>
      </c>
      <c r="AV2125">
        <v>5086</v>
      </c>
      <c r="AW2125">
        <v>5086</v>
      </c>
      <c r="AX2125">
        <v>1</v>
      </c>
      <c r="AY2125">
        <v>1</v>
      </c>
      <c r="AZ2125">
        <v>400</v>
      </c>
      <c r="BA2125">
        <v>401</v>
      </c>
      <c r="BB2125">
        <v>748</v>
      </c>
      <c r="BG2125" t="s">
        <v>31</v>
      </c>
      <c r="BJ2125">
        <v>7</v>
      </c>
      <c r="BK2125" t="s">
        <v>31</v>
      </c>
      <c r="BL2125" t="s">
        <v>31</v>
      </c>
      <c r="BM2125" s="2">
        <v>42005</v>
      </c>
    </row>
    <row r="2126" spans="1:65">
      <c r="A2126" t="s">
        <v>5338</v>
      </c>
      <c r="C2126" t="s">
        <v>5017</v>
      </c>
      <c r="D2126">
        <v>6903</v>
      </c>
      <c r="E2126" t="s">
        <v>5017</v>
      </c>
      <c r="F2126" t="s">
        <v>4066</v>
      </c>
      <c r="G2126">
        <v>6</v>
      </c>
      <c r="I2126" t="s">
        <v>8956</v>
      </c>
      <c r="J2126" t="s">
        <v>7144</v>
      </c>
      <c r="M2126">
        <v>2757500</v>
      </c>
      <c r="N2126">
        <v>0.83</v>
      </c>
      <c r="O2126">
        <v>2288.73</v>
      </c>
      <c r="Q2126" t="s">
        <v>5151</v>
      </c>
      <c r="R2126" s="2">
        <v>44927</v>
      </c>
      <c r="S2126">
        <v>5322</v>
      </c>
      <c r="T2126" s="2">
        <v>44562</v>
      </c>
      <c r="U2126" t="s">
        <v>6990</v>
      </c>
      <c r="V2126" t="s">
        <v>6991</v>
      </c>
      <c r="W2126">
        <v>0</v>
      </c>
      <c r="X2126" t="s">
        <v>395</v>
      </c>
      <c r="Y2126">
        <v>204</v>
      </c>
      <c r="Z2126" s="2">
        <v>42005</v>
      </c>
      <c r="AB2126" t="s">
        <v>8845</v>
      </c>
      <c r="AE2126" t="s">
        <v>8957</v>
      </c>
      <c r="AF2126" t="s">
        <v>20</v>
      </c>
      <c r="AG2126" t="s">
        <v>21</v>
      </c>
      <c r="AH2126">
        <v>5087</v>
      </c>
      <c r="AI2126">
        <v>1</v>
      </c>
      <c r="AJ2126">
        <v>5544</v>
      </c>
      <c r="AO2126" t="s">
        <v>4066</v>
      </c>
      <c r="AS2126" t="s">
        <v>26</v>
      </c>
      <c r="AT2126">
        <v>814</v>
      </c>
      <c r="AU2126">
        <v>5087</v>
      </c>
      <c r="AV2126">
        <v>5087</v>
      </c>
      <c r="AW2126">
        <v>5087</v>
      </c>
      <c r="AX2126">
        <v>1</v>
      </c>
      <c r="AY2126">
        <v>1</v>
      </c>
      <c r="AZ2126">
        <v>400</v>
      </c>
      <c r="BA2126">
        <v>401</v>
      </c>
      <c r="BB2126">
        <v>748</v>
      </c>
      <c r="BD2126">
        <v>814</v>
      </c>
      <c r="BG2126" t="s">
        <v>32</v>
      </c>
      <c r="BH2126" t="s">
        <v>15</v>
      </c>
      <c r="BJ2126">
        <v>6</v>
      </c>
      <c r="BK2126" t="s">
        <v>31</v>
      </c>
      <c r="BL2126" t="s">
        <v>31</v>
      </c>
      <c r="BM2126" s="2">
        <v>42005</v>
      </c>
    </row>
    <row r="2127" spans="1:65">
      <c r="A2127" t="s">
        <v>5338</v>
      </c>
      <c r="C2127" t="s">
        <v>5017</v>
      </c>
      <c r="D2127">
        <v>6903</v>
      </c>
      <c r="E2127" t="s">
        <v>5017</v>
      </c>
      <c r="F2127" t="s">
        <v>4066</v>
      </c>
      <c r="G2127">
        <v>6</v>
      </c>
      <c r="I2127" t="s">
        <v>8956</v>
      </c>
      <c r="J2127" t="s">
        <v>7146</v>
      </c>
      <c r="M2127">
        <v>155500</v>
      </c>
      <c r="N2127">
        <v>0.83</v>
      </c>
      <c r="O2127">
        <v>129.07</v>
      </c>
      <c r="Q2127" t="s">
        <v>5151</v>
      </c>
      <c r="R2127" s="2">
        <v>44927</v>
      </c>
      <c r="S2127">
        <v>5322</v>
      </c>
      <c r="T2127" s="2">
        <v>44562</v>
      </c>
      <c r="U2127" t="s">
        <v>6990</v>
      </c>
      <c r="V2127" t="s">
        <v>6991</v>
      </c>
      <c r="W2127">
        <v>0</v>
      </c>
      <c r="X2127" t="s">
        <v>395</v>
      </c>
      <c r="Y2127">
        <v>204</v>
      </c>
      <c r="Z2127" s="2">
        <v>42005</v>
      </c>
      <c r="AB2127" t="s">
        <v>8845</v>
      </c>
      <c r="AE2127" t="s">
        <v>8957</v>
      </c>
      <c r="AF2127" t="s">
        <v>20</v>
      </c>
      <c r="AG2127" t="s">
        <v>21</v>
      </c>
      <c r="AH2127">
        <v>5087</v>
      </c>
      <c r="AI2127">
        <v>1</v>
      </c>
      <c r="AJ2127">
        <v>5543</v>
      </c>
      <c r="AO2127" t="s">
        <v>4066</v>
      </c>
      <c r="AS2127" t="s">
        <v>26</v>
      </c>
      <c r="AT2127">
        <v>814</v>
      </c>
      <c r="AU2127">
        <v>5087</v>
      </c>
      <c r="AV2127">
        <v>5087</v>
      </c>
      <c r="AW2127">
        <v>5087</v>
      </c>
      <c r="AX2127">
        <v>1</v>
      </c>
      <c r="AY2127">
        <v>2</v>
      </c>
      <c r="AZ2127">
        <v>400</v>
      </c>
      <c r="BA2127">
        <v>401</v>
      </c>
      <c r="BB2127">
        <v>748</v>
      </c>
      <c r="BD2127">
        <v>814</v>
      </c>
      <c r="BG2127" t="s">
        <v>31</v>
      </c>
      <c r="BJ2127">
        <v>6</v>
      </c>
      <c r="BK2127" t="s">
        <v>31</v>
      </c>
      <c r="BL2127" t="s">
        <v>31</v>
      </c>
      <c r="BM2127" s="2">
        <v>42005</v>
      </c>
    </row>
    <row r="2128" spans="1:65">
      <c r="A2128" t="s">
        <v>5341</v>
      </c>
      <c r="C2128" t="s">
        <v>5017</v>
      </c>
      <c r="D2128">
        <v>6903</v>
      </c>
      <c r="E2128" t="s">
        <v>5017</v>
      </c>
      <c r="F2128" t="s">
        <v>8958</v>
      </c>
      <c r="G2128">
        <v>17</v>
      </c>
      <c r="I2128" t="s">
        <v>8959</v>
      </c>
      <c r="J2128" t="s">
        <v>7144</v>
      </c>
      <c r="M2128">
        <v>8269200</v>
      </c>
      <c r="N2128">
        <v>0.83</v>
      </c>
      <c r="O2128">
        <v>6863.44</v>
      </c>
      <c r="Q2128" t="s">
        <v>5342</v>
      </c>
      <c r="R2128" s="2">
        <v>44927</v>
      </c>
      <c r="S2128">
        <v>5322</v>
      </c>
      <c r="T2128" s="2">
        <v>44562</v>
      </c>
      <c r="U2128" t="s">
        <v>6990</v>
      </c>
      <c r="V2128" t="s">
        <v>6991</v>
      </c>
      <c r="W2128">
        <v>0</v>
      </c>
      <c r="X2128" t="s">
        <v>395</v>
      </c>
      <c r="Y2128">
        <v>204</v>
      </c>
      <c r="Z2128" s="2">
        <v>42005</v>
      </c>
      <c r="AB2128" t="s">
        <v>8960</v>
      </c>
      <c r="AE2128" t="s">
        <v>8959</v>
      </c>
      <c r="AF2128" t="s">
        <v>20</v>
      </c>
      <c r="AG2128" t="s">
        <v>21</v>
      </c>
      <c r="AH2128">
        <v>5091</v>
      </c>
      <c r="AI2128">
        <v>1</v>
      </c>
      <c r="AJ2128">
        <v>5544</v>
      </c>
      <c r="AO2128" t="s">
        <v>8961</v>
      </c>
      <c r="AS2128" t="s">
        <v>26</v>
      </c>
      <c r="AT2128">
        <v>3168</v>
      </c>
      <c r="AU2128">
        <v>5091</v>
      </c>
      <c r="AV2128">
        <v>5091</v>
      </c>
      <c r="AW2128">
        <v>5091</v>
      </c>
      <c r="AX2128">
        <v>1</v>
      </c>
      <c r="AY2128">
        <v>3</v>
      </c>
      <c r="AZ2128">
        <v>400</v>
      </c>
      <c r="BA2128">
        <v>401</v>
      </c>
      <c r="BB2128">
        <v>748</v>
      </c>
      <c r="BD2128">
        <v>3168</v>
      </c>
      <c r="BG2128" t="s">
        <v>31</v>
      </c>
      <c r="BJ2128">
        <v>6</v>
      </c>
      <c r="BK2128" t="s">
        <v>31</v>
      </c>
      <c r="BL2128" t="s">
        <v>31</v>
      </c>
      <c r="BM2128" s="2">
        <v>42005</v>
      </c>
    </row>
    <row r="2129" spans="1:65">
      <c r="A2129" t="s">
        <v>5341</v>
      </c>
      <c r="C2129" t="s">
        <v>5017</v>
      </c>
      <c r="D2129">
        <v>6903</v>
      </c>
      <c r="E2129" t="s">
        <v>5017</v>
      </c>
      <c r="F2129" t="s">
        <v>8961</v>
      </c>
      <c r="G2129">
        <v>17</v>
      </c>
      <c r="I2129" t="s">
        <v>8959</v>
      </c>
      <c r="J2129" t="s">
        <v>7146</v>
      </c>
      <c r="M2129">
        <v>604700</v>
      </c>
      <c r="N2129">
        <v>0.83</v>
      </c>
      <c r="O2129">
        <v>501.9</v>
      </c>
      <c r="Q2129" t="s">
        <v>5342</v>
      </c>
      <c r="R2129" s="2">
        <v>44927</v>
      </c>
      <c r="S2129">
        <v>5322</v>
      </c>
      <c r="T2129" s="2">
        <v>44562</v>
      </c>
      <c r="U2129" t="s">
        <v>6990</v>
      </c>
      <c r="V2129" t="s">
        <v>6991</v>
      </c>
      <c r="W2129">
        <v>0</v>
      </c>
      <c r="X2129" t="s">
        <v>395</v>
      </c>
      <c r="Y2129">
        <v>204</v>
      </c>
      <c r="Z2129" s="2">
        <v>42005</v>
      </c>
      <c r="AB2129" t="s">
        <v>8960</v>
      </c>
      <c r="AE2129" t="s">
        <v>8959</v>
      </c>
      <c r="AF2129" t="s">
        <v>20</v>
      </c>
      <c r="AG2129" t="s">
        <v>21</v>
      </c>
      <c r="AH2129">
        <v>5091</v>
      </c>
      <c r="AI2129">
        <v>1</v>
      </c>
      <c r="AJ2129">
        <v>5543</v>
      </c>
      <c r="AO2129" t="s">
        <v>8961</v>
      </c>
      <c r="AS2129" t="s">
        <v>26</v>
      </c>
      <c r="AT2129">
        <v>3168</v>
      </c>
      <c r="AU2129">
        <v>5091</v>
      </c>
      <c r="AV2129">
        <v>5091</v>
      </c>
      <c r="AW2129">
        <v>5091</v>
      </c>
      <c r="AX2129">
        <v>2</v>
      </c>
      <c r="AY2129">
        <v>4</v>
      </c>
      <c r="AZ2129">
        <v>400</v>
      </c>
      <c r="BA2129">
        <v>401</v>
      </c>
      <c r="BB2129">
        <v>748</v>
      </c>
      <c r="BD2129">
        <v>3168</v>
      </c>
      <c r="BG2129" t="s">
        <v>31</v>
      </c>
      <c r="BJ2129">
        <v>6</v>
      </c>
      <c r="BK2129" t="s">
        <v>31</v>
      </c>
      <c r="BL2129" t="s">
        <v>31</v>
      </c>
      <c r="BM2129" s="2">
        <v>42005</v>
      </c>
    </row>
    <row r="2130" spans="1:65">
      <c r="A2130" t="s">
        <v>5345</v>
      </c>
      <c r="C2130" t="s">
        <v>5017</v>
      </c>
      <c r="D2130">
        <v>6903</v>
      </c>
      <c r="E2130" t="s">
        <v>5017</v>
      </c>
      <c r="F2130" t="s">
        <v>1589</v>
      </c>
      <c r="G2130">
        <v>2</v>
      </c>
      <c r="I2130" t="s">
        <v>8098</v>
      </c>
      <c r="J2130" t="s">
        <v>6925</v>
      </c>
      <c r="M2130">
        <v>972200</v>
      </c>
      <c r="N2130">
        <v>2.2999999999999998</v>
      </c>
      <c r="O2130">
        <v>2236.06</v>
      </c>
      <c r="Q2130" t="s">
        <v>5346</v>
      </c>
      <c r="R2130" s="2">
        <v>44927</v>
      </c>
      <c r="S2130">
        <v>5322</v>
      </c>
      <c r="T2130" s="2">
        <v>44562</v>
      </c>
      <c r="U2130" t="s">
        <v>6990</v>
      </c>
      <c r="V2130" t="s">
        <v>6991</v>
      </c>
      <c r="W2130">
        <v>0</v>
      </c>
      <c r="X2130" t="s">
        <v>5158</v>
      </c>
      <c r="Y2130">
        <v>204</v>
      </c>
      <c r="Z2130" s="2">
        <v>42005</v>
      </c>
      <c r="AB2130" t="s">
        <v>8962</v>
      </c>
      <c r="AE2130" t="s">
        <v>8098</v>
      </c>
      <c r="AF2130" t="s">
        <v>20</v>
      </c>
      <c r="AG2130" t="s">
        <v>21</v>
      </c>
      <c r="AH2130">
        <v>5092</v>
      </c>
      <c r="AI2130">
        <v>1</v>
      </c>
      <c r="AJ2130">
        <v>5539</v>
      </c>
      <c r="AO2130" t="s">
        <v>1589</v>
      </c>
      <c r="AS2130" t="s">
        <v>26</v>
      </c>
      <c r="AU2130">
        <v>5092</v>
      </c>
      <c r="AV2130">
        <v>5092</v>
      </c>
      <c r="AW2130">
        <v>5092</v>
      </c>
      <c r="AX2130">
        <v>1</v>
      </c>
      <c r="AY2130">
        <v>1</v>
      </c>
      <c r="AZ2130">
        <v>400</v>
      </c>
      <c r="BA2130">
        <v>401</v>
      </c>
      <c r="BB2130">
        <v>748</v>
      </c>
      <c r="BG2130" t="s">
        <v>31</v>
      </c>
      <c r="BJ2130">
        <v>7</v>
      </c>
      <c r="BK2130" t="s">
        <v>31</v>
      </c>
      <c r="BL2130" t="s">
        <v>31</v>
      </c>
      <c r="BM2130" s="2">
        <v>42005</v>
      </c>
    </row>
    <row r="2131" spans="1:65">
      <c r="A2131" t="s">
        <v>5345</v>
      </c>
      <c r="C2131" t="s">
        <v>5017</v>
      </c>
      <c r="D2131">
        <v>6903</v>
      </c>
      <c r="E2131" t="s">
        <v>5017</v>
      </c>
      <c r="F2131" t="s">
        <v>1589</v>
      </c>
      <c r="G2131">
        <v>2</v>
      </c>
      <c r="I2131" t="s">
        <v>8098</v>
      </c>
      <c r="J2131" t="s">
        <v>6926</v>
      </c>
      <c r="M2131">
        <v>63600</v>
      </c>
      <c r="N2131">
        <v>2.2999999999999998</v>
      </c>
      <c r="O2131">
        <v>146.28</v>
      </c>
      <c r="Q2131" t="s">
        <v>5346</v>
      </c>
      <c r="R2131" s="2">
        <v>44927</v>
      </c>
      <c r="S2131">
        <v>5322</v>
      </c>
      <c r="T2131" s="2">
        <v>44562</v>
      </c>
      <c r="U2131" t="s">
        <v>6990</v>
      </c>
      <c r="V2131" t="s">
        <v>6991</v>
      </c>
      <c r="W2131">
        <v>0</v>
      </c>
      <c r="X2131" t="s">
        <v>5158</v>
      </c>
      <c r="Y2131">
        <v>204</v>
      </c>
      <c r="Z2131" s="2">
        <v>42005</v>
      </c>
      <c r="AB2131" t="s">
        <v>8962</v>
      </c>
      <c r="AE2131" t="s">
        <v>8098</v>
      </c>
      <c r="AF2131" t="s">
        <v>20</v>
      </c>
      <c r="AG2131" t="s">
        <v>21</v>
      </c>
      <c r="AH2131">
        <v>5092</v>
      </c>
      <c r="AI2131">
        <v>1</v>
      </c>
      <c r="AJ2131">
        <v>5542</v>
      </c>
      <c r="AO2131" t="s">
        <v>1589</v>
      </c>
      <c r="AS2131" t="s">
        <v>26</v>
      </c>
      <c r="AU2131">
        <v>5092</v>
      </c>
      <c r="AV2131">
        <v>5092</v>
      </c>
      <c r="AW2131">
        <v>5092</v>
      </c>
      <c r="AX2131">
        <v>2</v>
      </c>
      <c r="AY2131">
        <v>2</v>
      </c>
      <c r="AZ2131">
        <v>400</v>
      </c>
      <c r="BA2131">
        <v>401</v>
      </c>
      <c r="BB2131">
        <v>748</v>
      </c>
      <c r="BG2131" t="s">
        <v>31</v>
      </c>
      <c r="BJ2131">
        <v>7</v>
      </c>
      <c r="BK2131" t="s">
        <v>31</v>
      </c>
      <c r="BL2131" t="s">
        <v>31</v>
      </c>
      <c r="BM2131" s="2">
        <v>42005</v>
      </c>
    </row>
    <row r="2132" spans="1:65">
      <c r="A2132" t="s">
        <v>5347</v>
      </c>
      <c r="C2132" t="s">
        <v>5017</v>
      </c>
      <c r="D2132">
        <v>6903</v>
      </c>
      <c r="E2132" t="s">
        <v>5017</v>
      </c>
      <c r="F2132" t="s">
        <v>8861</v>
      </c>
      <c r="G2132">
        <v>78</v>
      </c>
      <c r="H2132">
        <v>-80</v>
      </c>
      <c r="I2132" t="s">
        <v>8963</v>
      </c>
      <c r="J2132" t="s">
        <v>6925</v>
      </c>
      <c r="M2132">
        <v>3427100</v>
      </c>
      <c r="N2132">
        <v>2.2999999999999998</v>
      </c>
      <c r="O2132">
        <v>7882.33</v>
      </c>
      <c r="Q2132" t="s">
        <v>5348</v>
      </c>
      <c r="R2132" s="2">
        <v>44927</v>
      </c>
      <c r="S2132">
        <v>5322</v>
      </c>
      <c r="T2132" s="2">
        <v>44562</v>
      </c>
      <c r="U2132" t="s">
        <v>6990</v>
      </c>
      <c r="V2132" t="s">
        <v>6991</v>
      </c>
      <c r="W2132">
        <v>0</v>
      </c>
      <c r="X2132" t="s">
        <v>5158</v>
      </c>
      <c r="Y2132">
        <v>204</v>
      </c>
      <c r="Z2132" s="2">
        <v>42005</v>
      </c>
      <c r="AB2132" t="s">
        <v>8964</v>
      </c>
      <c r="AE2132" t="s">
        <v>8963</v>
      </c>
      <c r="AF2132" t="s">
        <v>20</v>
      </c>
      <c r="AG2132" t="s">
        <v>21</v>
      </c>
      <c r="AH2132">
        <v>5093</v>
      </c>
      <c r="AI2132">
        <v>1</v>
      </c>
      <c r="AJ2132">
        <v>5539</v>
      </c>
      <c r="AO2132" t="s">
        <v>8861</v>
      </c>
      <c r="AS2132" t="s">
        <v>26</v>
      </c>
      <c r="AT2132">
        <v>1100</v>
      </c>
      <c r="AU2132">
        <v>5093</v>
      </c>
      <c r="AV2132">
        <v>5093</v>
      </c>
      <c r="AW2132">
        <v>5093</v>
      </c>
      <c r="AX2132">
        <v>1</v>
      </c>
      <c r="AY2132">
        <v>1</v>
      </c>
      <c r="AZ2132">
        <v>400</v>
      </c>
      <c r="BA2132">
        <v>401</v>
      </c>
      <c r="BB2132">
        <v>748</v>
      </c>
      <c r="BD2132">
        <v>1100</v>
      </c>
      <c r="BG2132" t="s">
        <v>31</v>
      </c>
      <c r="BJ2132">
        <v>7</v>
      </c>
      <c r="BK2132" t="s">
        <v>31</v>
      </c>
      <c r="BL2132" t="s">
        <v>31</v>
      </c>
      <c r="BM2132" s="2">
        <v>42005</v>
      </c>
    </row>
    <row r="2133" spans="1:65">
      <c r="A2133" t="s">
        <v>5347</v>
      </c>
      <c r="C2133" t="s">
        <v>5017</v>
      </c>
      <c r="D2133">
        <v>6903</v>
      </c>
      <c r="E2133" t="s">
        <v>5017</v>
      </c>
      <c r="F2133" t="s">
        <v>8861</v>
      </c>
      <c r="G2133">
        <v>78</v>
      </c>
      <c r="H2133">
        <v>-80</v>
      </c>
      <c r="I2133" t="s">
        <v>8963</v>
      </c>
      <c r="J2133" t="s">
        <v>6926</v>
      </c>
      <c r="M2133">
        <v>315500</v>
      </c>
      <c r="N2133">
        <v>2.2999999999999998</v>
      </c>
      <c r="O2133">
        <v>725.65</v>
      </c>
      <c r="Q2133" t="s">
        <v>5348</v>
      </c>
      <c r="R2133" s="2">
        <v>44927</v>
      </c>
      <c r="S2133">
        <v>5322</v>
      </c>
      <c r="T2133" s="2">
        <v>44562</v>
      </c>
      <c r="U2133" t="s">
        <v>6990</v>
      </c>
      <c r="V2133" t="s">
        <v>6991</v>
      </c>
      <c r="W2133">
        <v>0</v>
      </c>
      <c r="X2133" t="s">
        <v>5158</v>
      </c>
      <c r="Y2133">
        <v>204</v>
      </c>
      <c r="Z2133" s="2">
        <v>42005</v>
      </c>
      <c r="AB2133" t="s">
        <v>8964</v>
      </c>
      <c r="AE2133" t="s">
        <v>8963</v>
      </c>
      <c r="AF2133" t="s">
        <v>20</v>
      </c>
      <c r="AG2133" t="s">
        <v>21</v>
      </c>
      <c r="AH2133">
        <v>5093</v>
      </c>
      <c r="AI2133">
        <v>1</v>
      </c>
      <c r="AJ2133">
        <v>5542</v>
      </c>
      <c r="AO2133" t="s">
        <v>8861</v>
      </c>
      <c r="AS2133" t="s">
        <v>26</v>
      </c>
      <c r="AT2133">
        <v>1100</v>
      </c>
      <c r="AU2133">
        <v>5093</v>
      </c>
      <c r="AV2133">
        <v>5093</v>
      </c>
      <c r="AW2133">
        <v>5093</v>
      </c>
      <c r="AX2133">
        <v>2</v>
      </c>
      <c r="AY2133">
        <v>2</v>
      </c>
      <c r="AZ2133">
        <v>400</v>
      </c>
      <c r="BA2133">
        <v>401</v>
      </c>
      <c r="BB2133">
        <v>748</v>
      </c>
      <c r="BD2133">
        <v>1100</v>
      </c>
      <c r="BG2133" t="s">
        <v>31</v>
      </c>
      <c r="BJ2133">
        <v>7</v>
      </c>
      <c r="BK2133" t="s">
        <v>31</v>
      </c>
      <c r="BL2133" t="s">
        <v>31</v>
      </c>
      <c r="BM2133" s="2">
        <v>42005</v>
      </c>
    </row>
    <row r="2134" spans="1:65">
      <c r="A2134" t="s">
        <v>5354</v>
      </c>
      <c r="C2134" t="s">
        <v>5017</v>
      </c>
      <c r="D2134">
        <v>6903</v>
      </c>
      <c r="E2134" t="s">
        <v>5017</v>
      </c>
      <c r="F2134" t="s">
        <v>5352</v>
      </c>
      <c r="G2134">
        <v>0</v>
      </c>
      <c r="J2134" t="s">
        <v>7286</v>
      </c>
      <c r="M2134">
        <v>7940660</v>
      </c>
      <c r="N2134">
        <v>0.2</v>
      </c>
      <c r="O2134">
        <v>1588.13</v>
      </c>
      <c r="Q2134" t="s">
        <v>5182</v>
      </c>
      <c r="R2134" s="2">
        <v>44927</v>
      </c>
      <c r="S2134">
        <v>5322</v>
      </c>
      <c r="T2134" s="2">
        <v>44562</v>
      </c>
      <c r="U2134" t="s">
        <v>6990</v>
      </c>
      <c r="V2134" t="s">
        <v>6991</v>
      </c>
      <c r="W2134">
        <v>0</v>
      </c>
      <c r="Y2134">
        <v>204</v>
      </c>
      <c r="Z2134" s="2">
        <v>43831</v>
      </c>
      <c r="AC2134" s="2">
        <v>45602</v>
      </c>
      <c r="AE2134" t="s">
        <v>8965</v>
      </c>
      <c r="AF2134" t="s">
        <v>179</v>
      </c>
      <c r="AG2134" t="s">
        <v>180</v>
      </c>
      <c r="AH2134">
        <v>5094</v>
      </c>
      <c r="AJ2134">
        <v>5602</v>
      </c>
      <c r="AO2134" t="s">
        <v>8966</v>
      </c>
      <c r="AU2134">
        <v>5094</v>
      </c>
      <c r="AV2134">
        <v>5094</v>
      </c>
      <c r="AW2134">
        <v>5094</v>
      </c>
      <c r="AY2134">
        <v>1</v>
      </c>
      <c r="AZ2134">
        <v>400</v>
      </c>
      <c r="BA2134">
        <v>401</v>
      </c>
      <c r="BB2134">
        <v>379</v>
      </c>
      <c r="BC2134">
        <v>991</v>
      </c>
      <c r="BK2134" t="s">
        <v>31</v>
      </c>
      <c r="BL2134" t="s">
        <v>31</v>
      </c>
      <c r="BM2134" s="2">
        <v>43831</v>
      </c>
    </row>
    <row r="2135" spans="1:65">
      <c r="A2135" t="s">
        <v>5354</v>
      </c>
      <c r="C2135" t="s">
        <v>5017</v>
      </c>
      <c r="D2135">
        <v>6903</v>
      </c>
      <c r="E2135" t="s">
        <v>5017</v>
      </c>
      <c r="F2135" t="s">
        <v>5183</v>
      </c>
      <c r="G2135">
        <v>0</v>
      </c>
      <c r="J2135" t="s">
        <v>7286</v>
      </c>
      <c r="M2135">
        <v>0</v>
      </c>
      <c r="N2135">
        <v>0</v>
      </c>
      <c r="O2135">
        <v>0</v>
      </c>
      <c r="Q2135" t="s">
        <v>5182</v>
      </c>
      <c r="R2135" s="2">
        <v>44927</v>
      </c>
      <c r="S2135">
        <v>5322</v>
      </c>
      <c r="T2135" s="2">
        <v>44562</v>
      </c>
      <c r="U2135" t="s">
        <v>6990</v>
      </c>
      <c r="V2135" t="s">
        <v>6991</v>
      </c>
      <c r="W2135">
        <v>0</v>
      </c>
      <c r="Y2135">
        <v>0</v>
      </c>
      <c r="Z2135" s="2">
        <v>43831</v>
      </c>
      <c r="AC2135" s="2">
        <v>45602</v>
      </c>
      <c r="AE2135" t="s">
        <v>8965</v>
      </c>
      <c r="AF2135" t="s">
        <v>179</v>
      </c>
      <c r="AG2135" t="s">
        <v>180</v>
      </c>
      <c r="AH2135">
        <v>5094</v>
      </c>
      <c r="AJ2135">
        <v>5602</v>
      </c>
      <c r="AO2135" t="s">
        <v>8966</v>
      </c>
      <c r="AU2135">
        <v>5094</v>
      </c>
      <c r="AV2135">
        <v>5094</v>
      </c>
      <c r="AW2135">
        <v>5094</v>
      </c>
      <c r="AY2135">
        <v>2</v>
      </c>
      <c r="AZ2135">
        <v>400</v>
      </c>
      <c r="BA2135">
        <v>401</v>
      </c>
      <c r="BB2135">
        <v>379</v>
      </c>
      <c r="BC2135">
        <v>991</v>
      </c>
      <c r="BK2135" t="s">
        <v>31</v>
      </c>
      <c r="BL2135" t="s">
        <v>31</v>
      </c>
      <c r="BM2135" s="2">
        <v>43831</v>
      </c>
    </row>
    <row r="2136" spans="1:65">
      <c r="A2136" t="s">
        <v>5351</v>
      </c>
      <c r="C2136" t="s">
        <v>5017</v>
      </c>
      <c r="D2136">
        <v>6903</v>
      </c>
      <c r="E2136" t="s">
        <v>5017</v>
      </c>
      <c r="F2136" t="s">
        <v>8966</v>
      </c>
      <c r="G2136">
        <v>51</v>
      </c>
      <c r="I2136" t="s">
        <v>8965</v>
      </c>
      <c r="J2136" t="s">
        <v>6925</v>
      </c>
      <c r="M2136">
        <v>17776088</v>
      </c>
      <c r="N2136">
        <v>2.2999999999999998</v>
      </c>
      <c r="O2136">
        <v>40885</v>
      </c>
      <c r="Q2136" t="s">
        <v>5182</v>
      </c>
      <c r="R2136" s="2">
        <v>44927</v>
      </c>
      <c r="S2136">
        <v>5322</v>
      </c>
      <c r="T2136" s="2">
        <v>44562</v>
      </c>
      <c r="U2136" t="s">
        <v>6990</v>
      </c>
      <c r="V2136" t="s">
        <v>6991</v>
      </c>
      <c r="W2136">
        <v>0</v>
      </c>
      <c r="X2136" t="s">
        <v>5158</v>
      </c>
      <c r="Y2136">
        <v>204</v>
      </c>
      <c r="Z2136" s="2">
        <v>42005</v>
      </c>
      <c r="AB2136" t="s">
        <v>8863</v>
      </c>
      <c r="AC2136" s="2">
        <v>45602</v>
      </c>
      <c r="AE2136" t="s">
        <v>8965</v>
      </c>
      <c r="AF2136" t="s">
        <v>20</v>
      </c>
      <c r="AG2136" t="s">
        <v>21</v>
      </c>
      <c r="AH2136">
        <v>5096</v>
      </c>
      <c r="AI2136">
        <v>1</v>
      </c>
      <c r="AJ2136">
        <v>5539</v>
      </c>
      <c r="AO2136" t="s">
        <v>8966</v>
      </c>
      <c r="AS2136" t="s">
        <v>26</v>
      </c>
      <c r="AT2136">
        <v>1270</v>
      </c>
      <c r="AU2136">
        <v>5096</v>
      </c>
      <c r="AV2136">
        <v>5096</v>
      </c>
      <c r="AW2136">
        <v>5096</v>
      </c>
      <c r="AX2136">
        <v>1</v>
      </c>
      <c r="AY2136">
        <v>1</v>
      </c>
      <c r="AZ2136">
        <v>400</v>
      </c>
      <c r="BA2136">
        <v>401</v>
      </c>
      <c r="BB2136">
        <v>748</v>
      </c>
      <c r="BC2136">
        <v>379</v>
      </c>
      <c r="BD2136">
        <v>1270</v>
      </c>
      <c r="BG2136" t="s">
        <v>31</v>
      </c>
      <c r="BJ2136">
        <v>7</v>
      </c>
      <c r="BK2136" t="s">
        <v>31</v>
      </c>
      <c r="BL2136" t="s">
        <v>31</v>
      </c>
      <c r="BM2136" s="2">
        <v>42005</v>
      </c>
    </row>
    <row r="2137" spans="1:65">
      <c r="A2137" t="s">
        <v>5355</v>
      </c>
      <c r="C2137" t="s">
        <v>5017</v>
      </c>
      <c r="D2137">
        <v>6903</v>
      </c>
      <c r="E2137" t="s">
        <v>5017</v>
      </c>
      <c r="F2137" t="s">
        <v>8967</v>
      </c>
      <c r="G2137">
        <v>7</v>
      </c>
      <c r="H2137">
        <v>-9</v>
      </c>
      <c r="I2137" t="s">
        <v>8968</v>
      </c>
      <c r="J2137" t="s">
        <v>6925</v>
      </c>
      <c r="M2137">
        <v>7215600</v>
      </c>
      <c r="N2137">
        <v>2.2999999999999998</v>
      </c>
      <c r="O2137">
        <v>16595.88</v>
      </c>
      <c r="Q2137" t="s">
        <v>5356</v>
      </c>
      <c r="R2137" s="2">
        <v>44927</v>
      </c>
      <c r="S2137">
        <v>5322</v>
      </c>
      <c r="T2137" s="2">
        <v>44562</v>
      </c>
      <c r="U2137" t="s">
        <v>6990</v>
      </c>
      <c r="V2137" t="s">
        <v>6991</v>
      </c>
      <c r="W2137">
        <v>0</v>
      </c>
      <c r="X2137" t="s">
        <v>5158</v>
      </c>
      <c r="Y2137">
        <v>204</v>
      </c>
      <c r="Z2137" s="2">
        <v>42005</v>
      </c>
      <c r="AB2137" t="s">
        <v>8969</v>
      </c>
      <c r="AC2137" s="2">
        <v>41673</v>
      </c>
      <c r="AE2137" t="s">
        <v>8968</v>
      </c>
      <c r="AF2137" t="s">
        <v>20</v>
      </c>
      <c r="AG2137" t="s">
        <v>21</v>
      </c>
      <c r="AH2137">
        <v>5097</v>
      </c>
      <c r="AI2137">
        <v>1</v>
      </c>
      <c r="AJ2137">
        <v>5539</v>
      </c>
      <c r="AO2137" t="s">
        <v>8967</v>
      </c>
      <c r="AS2137" t="s">
        <v>26</v>
      </c>
      <c r="AT2137">
        <v>2718</v>
      </c>
      <c r="AU2137">
        <v>5097</v>
      </c>
      <c r="AV2137">
        <v>5097</v>
      </c>
      <c r="AW2137">
        <v>5097</v>
      </c>
      <c r="AX2137">
        <v>1</v>
      </c>
      <c r="AY2137">
        <v>1</v>
      </c>
      <c r="AZ2137">
        <v>400</v>
      </c>
      <c r="BA2137">
        <v>401</v>
      </c>
      <c r="BB2137">
        <v>748</v>
      </c>
      <c r="BD2137">
        <v>2718</v>
      </c>
      <c r="BG2137" t="s">
        <v>31</v>
      </c>
      <c r="BJ2137">
        <v>7</v>
      </c>
      <c r="BK2137" t="s">
        <v>31</v>
      </c>
      <c r="BL2137" t="s">
        <v>31</v>
      </c>
      <c r="BM2137" s="2">
        <v>42005</v>
      </c>
    </row>
    <row r="2138" spans="1:65">
      <c r="A2138" t="s">
        <v>5355</v>
      </c>
      <c r="C2138" t="s">
        <v>5017</v>
      </c>
      <c r="D2138">
        <v>6903</v>
      </c>
      <c r="E2138" t="s">
        <v>5017</v>
      </c>
      <c r="F2138" t="s">
        <v>8967</v>
      </c>
      <c r="G2138">
        <v>7</v>
      </c>
      <c r="I2138" t="s">
        <v>8968</v>
      </c>
      <c r="J2138" t="s">
        <v>6926</v>
      </c>
      <c r="M2138">
        <v>518800</v>
      </c>
      <c r="N2138">
        <v>2.2999999999999998</v>
      </c>
      <c r="O2138">
        <v>1193.24</v>
      </c>
      <c r="Q2138" t="s">
        <v>5356</v>
      </c>
      <c r="R2138" s="2">
        <v>44927</v>
      </c>
      <c r="S2138">
        <v>5322</v>
      </c>
      <c r="T2138" s="2">
        <v>44562</v>
      </c>
      <c r="U2138" t="s">
        <v>6990</v>
      </c>
      <c r="V2138" t="s">
        <v>6991</v>
      </c>
      <c r="W2138">
        <v>0</v>
      </c>
      <c r="X2138" t="s">
        <v>5158</v>
      </c>
      <c r="Y2138">
        <v>204</v>
      </c>
      <c r="Z2138" s="2">
        <v>42005</v>
      </c>
      <c r="AB2138" t="s">
        <v>8969</v>
      </c>
      <c r="AC2138" s="2">
        <v>41673</v>
      </c>
      <c r="AE2138" t="s">
        <v>8968</v>
      </c>
      <c r="AF2138" t="s">
        <v>20</v>
      </c>
      <c r="AG2138" t="s">
        <v>21</v>
      </c>
      <c r="AH2138">
        <v>5097</v>
      </c>
      <c r="AI2138">
        <v>1</v>
      </c>
      <c r="AJ2138">
        <v>5542</v>
      </c>
      <c r="AO2138" t="s">
        <v>8967</v>
      </c>
      <c r="AS2138" t="s">
        <v>26</v>
      </c>
      <c r="AT2138">
        <v>2718</v>
      </c>
      <c r="AU2138">
        <v>5097</v>
      </c>
      <c r="AV2138">
        <v>5097</v>
      </c>
      <c r="AW2138">
        <v>5097</v>
      </c>
      <c r="AX2138">
        <v>2</v>
      </c>
      <c r="AY2138">
        <v>2</v>
      </c>
      <c r="AZ2138">
        <v>400</v>
      </c>
      <c r="BA2138">
        <v>401</v>
      </c>
      <c r="BB2138">
        <v>748</v>
      </c>
      <c r="BD2138">
        <v>2718</v>
      </c>
      <c r="BG2138" t="s">
        <v>31</v>
      </c>
      <c r="BJ2138">
        <v>7</v>
      </c>
      <c r="BK2138" t="s">
        <v>31</v>
      </c>
      <c r="BL2138" t="s">
        <v>31</v>
      </c>
      <c r="BM2138" s="2">
        <v>42005</v>
      </c>
    </row>
    <row r="2139" spans="1:65">
      <c r="A2139" t="s">
        <v>5360</v>
      </c>
      <c r="C2139" t="s">
        <v>5017</v>
      </c>
      <c r="D2139">
        <v>6903</v>
      </c>
      <c r="E2139" t="s">
        <v>5017</v>
      </c>
      <c r="F2139" t="s">
        <v>8970</v>
      </c>
      <c r="G2139">
        <v>98</v>
      </c>
      <c r="I2139" t="s">
        <v>8932</v>
      </c>
      <c r="J2139" t="s">
        <v>6925</v>
      </c>
      <c r="M2139">
        <v>7431000</v>
      </c>
      <c r="N2139">
        <v>2.2999999999999998</v>
      </c>
      <c r="O2139">
        <v>17091.3</v>
      </c>
      <c r="Q2139" t="s">
        <v>5361</v>
      </c>
      <c r="R2139" s="2">
        <v>44927</v>
      </c>
      <c r="S2139">
        <v>5322</v>
      </c>
      <c r="T2139" s="2">
        <v>44562</v>
      </c>
      <c r="U2139" t="s">
        <v>6990</v>
      </c>
      <c r="V2139" t="s">
        <v>6991</v>
      </c>
      <c r="W2139">
        <v>0</v>
      </c>
      <c r="X2139" t="s">
        <v>5158</v>
      </c>
      <c r="Y2139">
        <v>204</v>
      </c>
      <c r="Z2139" s="2">
        <v>42005</v>
      </c>
      <c r="AB2139" t="s">
        <v>8971</v>
      </c>
      <c r="AE2139" t="s">
        <v>8932</v>
      </c>
      <c r="AF2139" t="s">
        <v>20</v>
      </c>
      <c r="AG2139" t="s">
        <v>21</v>
      </c>
      <c r="AH2139">
        <v>5098</v>
      </c>
      <c r="AI2139">
        <v>1</v>
      </c>
      <c r="AJ2139">
        <v>5539</v>
      </c>
      <c r="AO2139" t="s">
        <v>8970</v>
      </c>
      <c r="AS2139" t="s">
        <v>26</v>
      </c>
      <c r="AT2139">
        <v>2810</v>
      </c>
      <c r="AU2139">
        <v>5098</v>
      </c>
      <c r="AV2139">
        <v>5098</v>
      </c>
      <c r="AW2139">
        <v>5098</v>
      </c>
      <c r="AX2139">
        <v>1</v>
      </c>
      <c r="AY2139">
        <v>1</v>
      </c>
      <c r="AZ2139">
        <v>400</v>
      </c>
      <c r="BA2139">
        <v>401</v>
      </c>
      <c r="BB2139">
        <v>748</v>
      </c>
      <c r="BD2139">
        <v>2810</v>
      </c>
      <c r="BG2139" t="s">
        <v>32</v>
      </c>
      <c r="BH2139" t="s">
        <v>15</v>
      </c>
      <c r="BJ2139">
        <v>7</v>
      </c>
      <c r="BK2139" t="s">
        <v>31</v>
      </c>
      <c r="BL2139" t="s">
        <v>31</v>
      </c>
      <c r="BM2139" s="2">
        <v>42005</v>
      </c>
    </row>
    <row r="2140" spans="1:65">
      <c r="A2140" t="s">
        <v>5360</v>
      </c>
      <c r="C2140" t="s">
        <v>5017</v>
      </c>
      <c r="D2140">
        <v>6903</v>
      </c>
      <c r="E2140" t="s">
        <v>5017</v>
      </c>
      <c r="F2140" t="s">
        <v>8970</v>
      </c>
      <c r="G2140">
        <v>98</v>
      </c>
      <c r="I2140" t="s">
        <v>8932</v>
      </c>
      <c r="J2140" t="s">
        <v>6926</v>
      </c>
      <c r="M2140">
        <v>536300</v>
      </c>
      <c r="N2140">
        <v>2.2999999999999998</v>
      </c>
      <c r="O2140">
        <v>1233.49</v>
      </c>
      <c r="Q2140" t="s">
        <v>5361</v>
      </c>
      <c r="R2140" s="2">
        <v>44927</v>
      </c>
      <c r="S2140">
        <v>5322</v>
      </c>
      <c r="T2140" s="2">
        <v>44562</v>
      </c>
      <c r="U2140" t="s">
        <v>6990</v>
      </c>
      <c r="V2140" t="s">
        <v>6991</v>
      </c>
      <c r="W2140">
        <v>0</v>
      </c>
      <c r="X2140" t="s">
        <v>5158</v>
      </c>
      <c r="Y2140">
        <v>204</v>
      </c>
      <c r="Z2140" s="2">
        <v>42005</v>
      </c>
      <c r="AB2140" t="s">
        <v>8971</v>
      </c>
      <c r="AE2140" t="s">
        <v>8932</v>
      </c>
      <c r="AF2140" t="s">
        <v>20</v>
      </c>
      <c r="AG2140" t="s">
        <v>21</v>
      </c>
      <c r="AH2140">
        <v>5098</v>
      </c>
      <c r="AI2140">
        <v>1</v>
      </c>
      <c r="AJ2140">
        <v>5542</v>
      </c>
      <c r="AO2140" t="s">
        <v>8970</v>
      </c>
      <c r="AS2140" t="s">
        <v>26</v>
      </c>
      <c r="AT2140">
        <v>2810</v>
      </c>
      <c r="AU2140">
        <v>5098</v>
      </c>
      <c r="AV2140">
        <v>5098</v>
      </c>
      <c r="AW2140">
        <v>5098</v>
      </c>
      <c r="AX2140">
        <v>2</v>
      </c>
      <c r="AY2140">
        <v>2</v>
      </c>
      <c r="AZ2140">
        <v>400</v>
      </c>
      <c r="BA2140">
        <v>401</v>
      </c>
      <c r="BB2140">
        <v>748</v>
      </c>
      <c r="BD2140">
        <v>2810</v>
      </c>
      <c r="BG2140" t="s">
        <v>31</v>
      </c>
      <c r="BJ2140">
        <v>7</v>
      </c>
      <c r="BK2140" t="s">
        <v>31</v>
      </c>
      <c r="BL2140" t="s">
        <v>31</v>
      </c>
      <c r="BM2140" s="2">
        <v>42005</v>
      </c>
    </row>
    <row r="2141" spans="1:65">
      <c r="A2141" t="s">
        <v>5363</v>
      </c>
      <c r="C2141" t="s">
        <v>5017</v>
      </c>
      <c r="D2141">
        <v>6903</v>
      </c>
      <c r="E2141" t="s">
        <v>5017</v>
      </c>
      <c r="F2141" t="s">
        <v>8972</v>
      </c>
      <c r="G2141">
        <v>60</v>
      </c>
      <c r="I2141" t="s">
        <v>8973</v>
      </c>
      <c r="J2141" t="s">
        <v>6925</v>
      </c>
      <c r="M2141">
        <v>7950800</v>
      </c>
      <c r="N2141">
        <v>2.2999999999999998</v>
      </c>
      <c r="O2141">
        <v>18286.84</v>
      </c>
      <c r="Q2141" t="s">
        <v>5364</v>
      </c>
      <c r="R2141" s="2">
        <v>44927</v>
      </c>
      <c r="S2141">
        <v>5322</v>
      </c>
      <c r="T2141" s="2">
        <v>44562</v>
      </c>
      <c r="U2141" t="s">
        <v>6990</v>
      </c>
      <c r="V2141" t="s">
        <v>6991</v>
      </c>
      <c r="W2141">
        <v>0</v>
      </c>
      <c r="X2141" t="s">
        <v>5158</v>
      </c>
      <c r="Y2141">
        <v>204</v>
      </c>
      <c r="Z2141" s="2">
        <v>42005</v>
      </c>
      <c r="AB2141" t="s">
        <v>8974</v>
      </c>
      <c r="AE2141" t="s">
        <v>7942</v>
      </c>
      <c r="AF2141" t="s">
        <v>20</v>
      </c>
      <c r="AG2141" t="s">
        <v>21</v>
      </c>
      <c r="AH2141">
        <v>5099</v>
      </c>
      <c r="AI2141">
        <v>1</v>
      </c>
      <c r="AJ2141">
        <v>5539</v>
      </c>
      <c r="AO2141" t="s">
        <v>8972</v>
      </c>
      <c r="AS2141" t="s">
        <v>26</v>
      </c>
      <c r="AT2141">
        <v>3032</v>
      </c>
      <c r="AU2141">
        <v>5099</v>
      </c>
      <c r="AV2141">
        <v>5099</v>
      </c>
      <c r="AW2141">
        <v>5099</v>
      </c>
      <c r="AX2141">
        <v>1</v>
      </c>
      <c r="AY2141">
        <v>1</v>
      </c>
      <c r="AZ2141">
        <v>400</v>
      </c>
      <c r="BA2141">
        <v>401</v>
      </c>
      <c r="BB2141">
        <v>748</v>
      </c>
      <c r="BD2141">
        <v>3032</v>
      </c>
      <c r="BG2141" t="s">
        <v>32</v>
      </c>
      <c r="BH2141" t="s">
        <v>15</v>
      </c>
      <c r="BJ2141">
        <v>7</v>
      </c>
      <c r="BK2141" t="s">
        <v>31</v>
      </c>
      <c r="BL2141" t="s">
        <v>31</v>
      </c>
      <c r="BM2141" s="2">
        <v>42005</v>
      </c>
    </row>
    <row r="2142" spans="1:65">
      <c r="A2142" t="s">
        <v>5363</v>
      </c>
      <c r="C2142" t="s">
        <v>5017</v>
      </c>
      <c r="D2142">
        <v>6903</v>
      </c>
      <c r="E2142" t="s">
        <v>5017</v>
      </c>
      <c r="F2142" t="s">
        <v>8972</v>
      </c>
      <c r="G2142">
        <v>60</v>
      </c>
      <c r="I2142" t="s">
        <v>8973</v>
      </c>
      <c r="J2142" t="s">
        <v>6926</v>
      </c>
      <c r="M2142">
        <v>518900</v>
      </c>
      <c r="N2142">
        <v>2.2999999999999998</v>
      </c>
      <c r="O2142">
        <v>1193.47</v>
      </c>
      <c r="Q2142" t="s">
        <v>5364</v>
      </c>
      <c r="R2142" s="2">
        <v>44927</v>
      </c>
      <c r="S2142">
        <v>5322</v>
      </c>
      <c r="T2142" s="2">
        <v>44562</v>
      </c>
      <c r="U2142" t="s">
        <v>6990</v>
      </c>
      <c r="V2142" t="s">
        <v>6991</v>
      </c>
      <c r="W2142">
        <v>0</v>
      </c>
      <c r="X2142" t="s">
        <v>5158</v>
      </c>
      <c r="Y2142">
        <v>204</v>
      </c>
      <c r="Z2142" s="2">
        <v>42005</v>
      </c>
      <c r="AB2142" t="s">
        <v>8974</v>
      </c>
      <c r="AE2142" t="s">
        <v>7942</v>
      </c>
      <c r="AF2142" t="s">
        <v>20</v>
      </c>
      <c r="AG2142" t="s">
        <v>21</v>
      </c>
      <c r="AH2142">
        <v>5099</v>
      </c>
      <c r="AI2142">
        <v>1</v>
      </c>
      <c r="AJ2142">
        <v>5542</v>
      </c>
      <c r="AO2142" t="s">
        <v>8972</v>
      </c>
      <c r="AS2142" t="s">
        <v>26</v>
      </c>
      <c r="AT2142">
        <v>3032</v>
      </c>
      <c r="AU2142">
        <v>5099</v>
      </c>
      <c r="AV2142">
        <v>5099</v>
      </c>
      <c r="AW2142">
        <v>5099</v>
      </c>
      <c r="AX2142">
        <v>2</v>
      </c>
      <c r="AY2142">
        <v>2</v>
      </c>
      <c r="AZ2142">
        <v>400</v>
      </c>
      <c r="BA2142">
        <v>401</v>
      </c>
      <c r="BB2142">
        <v>748</v>
      </c>
      <c r="BD2142">
        <v>3032</v>
      </c>
      <c r="BG2142" t="s">
        <v>31</v>
      </c>
      <c r="BJ2142">
        <v>7</v>
      </c>
      <c r="BK2142" t="s">
        <v>31</v>
      </c>
      <c r="BL2142" t="s">
        <v>31</v>
      </c>
      <c r="BM2142" s="2">
        <v>42005</v>
      </c>
    </row>
    <row r="2143" spans="1:65">
      <c r="A2143" t="s">
        <v>5367</v>
      </c>
      <c r="C2143" t="s">
        <v>5017</v>
      </c>
      <c r="D2143">
        <v>6903</v>
      </c>
      <c r="E2143" t="s">
        <v>5017</v>
      </c>
      <c r="F2143" t="s">
        <v>515</v>
      </c>
      <c r="G2143">
        <v>139</v>
      </c>
      <c r="I2143" t="s">
        <v>8975</v>
      </c>
      <c r="J2143" t="s">
        <v>7144</v>
      </c>
      <c r="M2143">
        <v>8938900</v>
      </c>
      <c r="N2143">
        <v>0.83</v>
      </c>
      <c r="O2143">
        <v>7419.29</v>
      </c>
      <c r="Q2143" t="s">
        <v>5368</v>
      </c>
      <c r="R2143" s="2">
        <v>44927</v>
      </c>
      <c r="S2143">
        <v>5322</v>
      </c>
      <c r="T2143" s="2">
        <v>44562</v>
      </c>
      <c r="U2143" t="s">
        <v>6990</v>
      </c>
      <c r="V2143" t="s">
        <v>6991</v>
      </c>
      <c r="W2143">
        <v>0</v>
      </c>
      <c r="X2143" t="s">
        <v>395</v>
      </c>
      <c r="Y2143">
        <v>204</v>
      </c>
      <c r="Z2143" s="2">
        <v>42005</v>
      </c>
      <c r="AB2143" t="s">
        <v>8976</v>
      </c>
      <c r="AE2143" t="s">
        <v>8975</v>
      </c>
      <c r="AF2143" t="s">
        <v>20</v>
      </c>
      <c r="AG2143" t="s">
        <v>21</v>
      </c>
      <c r="AH2143">
        <v>5101</v>
      </c>
      <c r="AI2143">
        <v>1</v>
      </c>
      <c r="AJ2143">
        <v>5544</v>
      </c>
      <c r="AO2143" t="s">
        <v>515</v>
      </c>
      <c r="AS2143" t="s">
        <v>26</v>
      </c>
      <c r="AT2143">
        <v>3454</v>
      </c>
      <c r="AU2143">
        <v>5101</v>
      </c>
      <c r="AV2143">
        <v>5101</v>
      </c>
      <c r="AW2143">
        <v>5101</v>
      </c>
      <c r="AX2143">
        <v>1</v>
      </c>
      <c r="AY2143">
        <v>2</v>
      </c>
      <c r="AZ2143">
        <v>400</v>
      </c>
      <c r="BA2143">
        <v>401</v>
      </c>
      <c r="BB2143">
        <v>748</v>
      </c>
      <c r="BD2143">
        <v>3454</v>
      </c>
      <c r="BG2143" t="s">
        <v>31</v>
      </c>
      <c r="BJ2143">
        <v>6</v>
      </c>
      <c r="BK2143" t="s">
        <v>31</v>
      </c>
      <c r="BL2143" t="s">
        <v>31</v>
      </c>
      <c r="BM2143" s="2">
        <v>42005</v>
      </c>
    </row>
    <row r="2144" spans="1:65">
      <c r="A2144" t="s">
        <v>5371</v>
      </c>
      <c r="C2144" t="s">
        <v>5017</v>
      </c>
      <c r="D2144">
        <v>6903</v>
      </c>
      <c r="E2144" t="s">
        <v>5017</v>
      </c>
      <c r="F2144" t="s">
        <v>7235</v>
      </c>
      <c r="G2144">
        <v>15</v>
      </c>
      <c r="I2144" t="s">
        <v>8977</v>
      </c>
      <c r="J2144" t="s">
        <v>6925</v>
      </c>
      <c r="M2144">
        <v>16771000</v>
      </c>
      <c r="N2144">
        <v>2.2999999999999998</v>
      </c>
      <c r="O2144">
        <v>38573.300000000003</v>
      </c>
      <c r="Q2144" t="s">
        <v>5372</v>
      </c>
      <c r="R2144" s="2">
        <v>44927</v>
      </c>
      <c r="S2144">
        <v>5322</v>
      </c>
      <c r="T2144" s="2">
        <v>44562</v>
      </c>
      <c r="U2144" t="s">
        <v>6990</v>
      </c>
      <c r="V2144" t="s">
        <v>6991</v>
      </c>
      <c r="W2144">
        <v>0</v>
      </c>
      <c r="X2144" t="s">
        <v>5158</v>
      </c>
      <c r="Y2144">
        <v>204</v>
      </c>
      <c r="Z2144" s="2">
        <v>42005</v>
      </c>
      <c r="AB2144" t="s">
        <v>8978</v>
      </c>
      <c r="AE2144" t="s">
        <v>8977</v>
      </c>
      <c r="AF2144" t="s">
        <v>20</v>
      </c>
      <c r="AG2144" t="s">
        <v>21</v>
      </c>
      <c r="AH2144">
        <v>5103</v>
      </c>
      <c r="AI2144">
        <v>1</v>
      </c>
      <c r="AJ2144">
        <v>5539</v>
      </c>
      <c r="AO2144" t="s">
        <v>7235</v>
      </c>
      <c r="AS2144" t="s">
        <v>26</v>
      </c>
      <c r="AT2144">
        <v>4180</v>
      </c>
      <c r="AU2144">
        <v>5103</v>
      </c>
      <c r="AV2144">
        <v>5103</v>
      </c>
      <c r="AW2144">
        <v>5103</v>
      </c>
      <c r="AX2144">
        <v>1</v>
      </c>
      <c r="AY2144">
        <v>1</v>
      </c>
      <c r="AZ2144">
        <v>400</v>
      </c>
      <c r="BA2144">
        <v>401</v>
      </c>
      <c r="BB2144">
        <v>748</v>
      </c>
      <c r="BD2144">
        <v>4180</v>
      </c>
      <c r="BG2144" t="s">
        <v>31</v>
      </c>
      <c r="BJ2144">
        <v>7</v>
      </c>
      <c r="BK2144" t="s">
        <v>31</v>
      </c>
      <c r="BL2144" t="s">
        <v>31</v>
      </c>
      <c r="BM2144" s="2">
        <v>42005</v>
      </c>
    </row>
    <row r="2145" spans="1:65">
      <c r="A2145" t="s">
        <v>5371</v>
      </c>
      <c r="C2145" t="s">
        <v>5017</v>
      </c>
      <c r="D2145">
        <v>6903</v>
      </c>
      <c r="E2145" t="s">
        <v>5017</v>
      </c>
      <c r="F2145" t="s">
        <v>7235</v>
      </c>
      <c r="G2145">
        <v>15</v>
      </c>
      <c r="I2145" t="s">
        <v>8977</v>
      </c>
      <c r="J2145" t="s">
        <v>6926</v>
      </c>
      <c r="M2145">
        <v>797500</v>
      </c>
      <c r="N2145">
        <v>2.2999999999999998</v>
      </c>
      <c r="O2145">
        <v>1834.25</v>
      </c>
      <c r="Q2145" t="s">
        <v>5372</v>
      </c>
      <c r="R2145" s="2">
        <v>44927</v>
      </c>
      <c r="S2145">
        <v>5322</v>
      </c>
      <c r="T2145" s="2">
        <v>44562</v>
      </c>
      <c r="U2145" t="s">
        <v>6990</v>
      </c>
      <c r="V2145" t="s">
        <v>6991</v>
      </c>
      <c r="W2145">
        <v>0</v>
      </c>
      <c r="X2145" t="s">
        <v>5158</v>
      </c>
      <c r="Y2145">
        <v>204</v>
      </c>
      <c r="Z2145" s="2">
        <v>42005</v>
      </c>
      <c r="AB2145" t="s">
        <v>8978</v>
      </c>
      <c r="AE2145" t="s">
        <v>8977</v>
      </c>
      <c r="AF2145" t="s">
        <v>20</v>
      </c>
      <c r="AG2145" t="s">
        <v>21</v>
      </c>
      <c r="AH2145">
        <v>5103</v>
      </c>
      <c r="AI2145">
        <v>1</v>
      </c>
      <c r="AJ2145">
        <v>5542</v>
      </c>
      <c r="AO2145" t="s">
        <v>7235</v>
      </c>
      <c r="AS2145" t="s">
        <v>26</v>
      </c>
      <c r="AT2145">
        <v>4180</v>
      </c>
      <c r="AU2145">
        <v>5103</v>
      </c>
      <c r="AV2145">
        <v>5103</v>
      </c>
      <c r="AW2145">
        <v>5103</v>
      </c>
      <c r="AX2145">
        <v>2</v>
      </c>
      <c r="AY2145">
        <v>2</v>
      </c>
      <c r="AZ2145">
        <v>400</v>
      </c>
      <c r="BA2145">
        <v>401</v>
      </c>
      <c r="BB2145">
        <v>748</v>
      </c>
      <c r="BD2145">
        <v>4180</v>
      </c>
      <c r="BG2145" t="s">
        <v>31</v>
      </c>
      <c r="BJ2145">
        <v>7</v>
      </c>
      <c r="BK2145" t="s">
        <v>31</v>
      </c>
      <c r="BL2145" t="s">
        <v>31</v>
      </c>
      <c r="BM2145" s="2">
        <v>42005</v>
      </c>
    </row>
    <row r="2146" spans="1:65">
      <c r="A2146" t="s">
        <v>5375</v>
      </c>
      <c r="C2146" t="s">
        <v>5017</v>
      </c>
      <c r="D2146">
        <v>6903</v>
      </c>
      <c r="E2146" t="s">
        <v>5017</v>
      </c>
      <c r="F2146" t="s">
        <v>8979</v>
      </c>
      <c r="G2146">
        <v>44</v>
      </c>
      <c r="I2146" t="s">
        <v>8980</v>
      </c>
      <c r="J2146" t="s">
        <v>7144</v>
      </c>
      <c r="M2146">
        <v>8474900</v>
      </c>
      <c r="N2146">
        <v>0.83</v>
      </c>
      <c r="O2146">
        <v>7034.17</v>
      </c>
      <c r="Q2146" t="s">
        <v>5376</v>
      </c>
      <c r="R2146" s="2">
        <v>44927</v>
      </c>
      <c r="S2146">
        <v>5322</v>
      </c>
      <c r="T2146" s="2">
        <v>44630</v>
      </c>
      <c r="U2146" t="s">
        <v>6921</v>
      </c>
      <c r="V2146" t="s">
        <v>7188</v>
      </c>
      <c r="W2146">
        <v>0</v>
      </c>
      <c r="X2146" t="s">
        <v>395</v>
      </c>
      <c r="Y2146">
        <v>204</v>
      </c>
      <c r="Z2146" s="2">
        <v>42005</v>
      </c>
      <c r="AE2146" t="s">
        <v>8980</v>
      </c>
      <c r="AF2146" t="s">
        <v>20</v>
      </c>
      <c r="AG2146" t="s">
        <v>21</v>
      </c>
      <c r="AH2146">
        <v>5104</v>
      </c>
      <c r="AI2146">
        <v>1</v>
      </c>
      <c r="AJ2146">
        <v>5544</v>
      </c>
      <c r="AO2146" t="s">
        <v>8979</v>
      </c>
      <c r="AS2146" t="s">
        <v>26</v>
      </c>
      <c r="AT2146">
        <v>0</v>
      </c>
      <c r="AU2146">
        <v>5104</v>
      </c>
      <c r="AV2146">
        <v>5104</v>
      </c>
      <c r="AW2146">
        <v>5104</v>
      </c>
      <c r="AY2146">
        <v>2</v>
      </c>
      <c r="AZ2146">
        <v>400</v>
      </c>
      <c r="BA2146">
        <v>401</v>
      </c>
      <c r="BB2146">
        <v>748</v>
      </c>
      <c r="BD2146">
        <v>0</v>
      </c>
      <c r="BG2146" t="s">
        <v>31</v>
      </c>
      <c r="BJ2146">
        <v>6</v>
      </c>
      <c r="BK2146" t="s">
        <v>31</v>
      </c>
      <c r="BL2146" t="s">
        <v>31</v>
      </c>
      <c r="BM2146" s="2">
        <v>42005</v>
      </c>
    </row>
    <row r="2147" spans="1:65">
      <c r="A2147" t="s">
        <v>5379</v>
      </c>
      <c r="C2147" t="s">
        <v>5017</v>
      </c>
      <c r="D2147">
        <v>6903</v>
      </c>
      <c r="E2147" t="s">
        <v>5017</v>
      </c>
      <c r="F2147" t="s">
        <v>8981</v>
      </c>
      <c r="G2147">
        <v>21</v>
      </c>
      <c r="I2147" t="s">
        <v>8982</v>
      </c>
      <c r="J2147" t="s">
        <v>6925</v>
      </c>
      <c r="M2147">
        <v>10875200</v>
      </c>
      <c r="N2147">
        <v>2.2999999999999998</v>
      </c>
      <c r="O2147">
        <v>25012.959999999999</v>
      </c>
      <c r="Q2147" t="s">
        <v>5380</v>
      </c>
      <c r="R2147" s="2">
        <v>44927</v>
      </c>
      <c r="S2147">
        <v>5322</v>
      </c>
      <c r="T2147" s="2">
        <v>44562</v>
      </c>
      <c r="U2147" t="s">
        <v>6990</v>
      </c>
      <c r="V2147" t="s">
        <v>6991</v>
      </c>
      <c r="W2147">
        <v>0</v>
      </c>
      <c r="X2147" t="s">
        <v>5158</v>
      </c>
      <c r="Y2147">
        <v>204</v>
      </c>
      <c r="Z2147" s="2">
        <v>42005</v>
      </c>
      <c r="AB2147" t="s">
        <v>8983</v>
      </c>
      <c r="AE2147" t="s">
        <v>8982</v>
      </c>
      <c r="AF2147" t="s">
        <v>20</v>
      </c>
      <c r="AG2147" t="s">
        <v>21</v>
      </c>
      <c r="AH2147">
        <v>5105</v>
      </c>
      <c r="AI2147">
        <v>1</v>
      </c>
      <c r="AJ2147">
        <v>5539</v>
      </c>
      <c r="AO2147" t="s">
        <v>8981</v>
      </c>
      <c r="AS2147" t="s">
        <v>26</v>
      </c>
      <c r="AT2147">
        <v>4281</v>
      </c>
      <c r="AU2147">
        <v>5105</v>
      </c>
      <c r="AV2147">
        <v>5105</v>
      </c>
      <c r="AW2147">
        <v>5105</v>
      </c>
      <c r="AY2147">
        <v>1</v>
      </c>
      <c r="AZ2147">
        <v>400</v>
      </c>
      <c r="BA2147">
        <v>401</v>
      </c>
      <c r="BB2147">
        <v>748</v>
      </c>
      <c r="BD2147">
        <v>4281</v>
      </c>
      <c r="BG2147" t="s">
        <v>31</v>
      </c>
      <c r="BJ2147">
        <v>7</v>
      </c>
      <c r="BK2147" t="s">
        <v>31</v>
      </c>
      <c r="BL2147" t="s">
        <v>31</v>
      </c>
      <c r="BM2147" s="2">
        <v>42005</v>
      </c>
    </row>
    <row r="2148" spans="1:65">
      <c r="A2148" t="s">
        <v>5379</v>
      </c>
      <c r="C2148" t="s">
        <v>5017</v>
      </c>
      <c r="D2148">
        <v>6903</v>
      </c>
      <c r="E2148" t="s">
        <v>5017</v>
      </c>
      <c r="F2148" t="s">
        <v>8981</v>
      </c>
      <c r="G2148">
        <v>21</v>
      </c>
      <c r="I2148" t="s">
        <v>8982</v>
      </c>
      <c r="J2148" t="s">
        <v>6926</v>
      </c>
      <c r="M2148">
        <v>848000</v>
      </c>
      <c r="N2148">
        <v>2.2999999999999998</v>
      </c>
      <c r="O2148">
        <v>1950.4</v>
      </c>
      <c r="Q2148" t="s">
        <v>5380</v>
      </c>
      <c r="R2148" s="2">
        <v>44927</v>
      </c>
      <c r="S2148">
        <v>5322</v>
      </c>
      <c r="T2148" s="2">
        <v>44562</v>
      </c>
      <c r="U2148" t="s">
        <v>6990</v>
      </c>
      <c r="V2148" t="s">
        <v>6991</v>
      </c>
      <c r="W2148">
        <v>0</v>
      </c>
      <c r="X2148" t="s">
        <v>5158</v>
      </c>
      <c r="Y2148">
        <v>204</v>
      </c>
      <c r="Z2148" s="2">
        <v>42005</v>
      </c>
      <c r="AB2148" t="s">
        <v>8983</v>
      </c>
      <c r="AE2148" t="s">
        <v>8982</v>
      </c>
      <c r="AF2148" t="s">
        <v>20</v>
      </c>
      <c r="AG2148" t="s">
        <v>21</v>
      </c>
      <c r="AH2148">
        <v>5105</v>
      </c>
      <c r="AI2148">
        <v>1</v>
      </c>
      <c r="AJ2148">
        <v>5542</v>
      </c>
      <c r="AO2148" t="s">
        <v>8981</v>
      </c>
      <c r="AS2148" t="s">
        <v>26</v>
      </c>
      <c r="AT2148">
        <v>4281</v>
      </c>
      <c r="AU2148">
        <v>5105</v>
      </c>
      <c r="AV2148">
        <v>5105</v>
      </c>
      <c r="AW2148">
        <v>5105</v>
      </c>
      <c r="AY2148">
        <v>2</v>
      </c>
      <c r="AZ2148">
        <v>400</v>
      </c>
      <c r="BA2148">
        <v>401</v>
      </c>
      <c r="BB2148">
        <v>748</v>
      </c>
      <c r="BD2148">
        <v>4281</v>
      </c>
      <c r="BG2148" t="s">
        <v>31</v>
      </c>
      <c r="BJ2148">
        <v>7</v>
      </c>
      <c r="BK2148" t="s">
        <v>31</v>
      </c>
      <c r="BL2148" t="s">
        <v>31</v>
      </c>
      <c r="BM2148" s="2">
        <v>42005</v>
      </c>
    </row>
    <row r="2149" spans="1:65">
      <c r="A2149" t="s">
        <v>5383</v>
      </c>
      <c r="C2149" t="s">
        <v>5017</v>
      </c>
      <c r="D2149">
        <v>6903</v>
      </c>
      <c r="E2149" t="s">
        <v>5017</v>
      </c>
      <c r="F2149" t="s">
        <v>8207</v>
      </c>
      <c r="G2149">
        <v>103</v>
      </c>
      <c r="I2149" t="s">
        <v>8984</v>
      </c>
      <c r="J2149" t="s">
        <v>6925</v>
      </c>
      <c r="M2149">
        <v>9632000</v>
      </c>
      <c r="N2149">
        <v>2.2999999999999998</v>
      </c>
      <c r="O2149">
        <v>22153.599999999999</v>
      </c>
      <c r="Q2149" t="s">
        <v>5182</v>
      </c>
      <c r="R2149" s="2">
        <v>44927</v>
      </c>
      <c r="S2149">
        <v>5322</v>
      </c>
      <c r="T2149" s="2">
        <v>44562</v>
      </c>
      <c r="U2149" t="s">
        <v>6990</v>
      </c>
      <c r="V2149" t="s">
        <v>6991</v>
      </c>
      <c r="W2149">
        <v>0</v>
      </c>
      <c r="X2149" t="s">
        <v>5158</v>
      </c>
      <c r="Y2149">
        <v>204</v>
      </c>
      <c r="Z2149" s="2">
        <v>42005</v>
      </c>
      <c r="AB2149" t="s">
        <v>8985</v>
      </c>
      <c r="AE2149" t="s">
        <v>8984</v>
      </c>
      <c r="AF2149" t="s">
        <v>20</v>
      </c>
      <c r="AG2149" t="s">
        <v>21</v>
      </c>
      <c r="AH2149">
        <v>5106</v>
      </c>
      <c r="AI2149">
        <v>1</v>
      </c>
      <c r="AJ2149">
        <v>5539</v>
      </c>
      <c r="AO2149" t="s">
        <v>8207</v>
      </c>
      <c r="AS2149" t="s">
        <v>26</v>
      </c>
      <c r="AT2149">
        <v>3750</v>
      </c>
      <c r="AU2149">
        <v>5106</v>
      </c>
      <c r="AV2149">
        <v>5106</v>
      </c>
      <c r="AW2149">
        <v>5106</v>
      </c>
      <c r="AX2149">
        <v>1</v>
      </c>
      <c r="AY2149">
        <v>1</v>
      </c>
      <c r="AZ2149">
        <v>400</v>
      </c>
      <c r="BA2149">
        <v>401</v>
      </c>
      <c r="BB2149">
        <v>748</v>
      </c>
      <c r="BD2149">
        <v>3750</v>
      </c>
      <c r="BG2149" t="s">
        <v>31</v>
      </c>
      <c r="BJ2149">
        <v>7</v>
      </c>
      <c r="BK2149" t="s">
        <v>31</v>
      </c>
      <c r="BL2149" t="s">
        <v>31</v>
      </c>
      <c r="BM2149" s="2">
        <v>42005</v>
      </c>
    </row>
    <row r="2150" spans="1:65">
      <c r="A2150" t="s">
        <v>5383</v>
      </c>
      <c r="C2150" t="s">
        <v>5017</v>
      </c>
      <c r="D2150">
        <v>6903</v>
      </c>
      <c r="E2150" t="s">
        <v>5017</v>
      </c>
      <c r="F2150" t="s">
        <v>8986</v>
      </c>
      <c r="G2150">
        <v>103</v>
      </c>
      <c r="I2150" t="s">
        <v>8984</v>
      </c>
      <c r="J2150" t="s">
        <v>6926</v>
      </c>
      <c r="M2150">
        <v>715700</v>
      </c>
      <c r="N2150">
        <v>2.2999999999999998</v>
      </c>
      <c r="O2150">
        <v>1646.11</v>
      </c>
      <c r="Q2150" t="s">
        <v>5182</v>
      </c>
      <c r="R2150" s="2">
        <v>44927</v>
      </c>
      <c r="S2150">
        <v>5322</v>
      </c>
      <c r="T2150" s="2">
        <v>44562</v>
      </c>
      <c r="U2150" t="s">
        <v>6990</v>
      </c>
      <c r="V2150" t="s">
        <v>6991</v>
      </c>
      <c r="W2150">
        <v>0</v>
      </c>
      <c r="X2150" t="s">
        <v>5158</v>
      </c>
      <c r="Y2150">
        <v>204</v>
      </c>
      <c r="Z2150" s="2">
        <v>42005</v>
      </c>
      <c r="AB2150" t="s">
        <v>8985</v>
      </c>
      <c r="AE2150" t="s">
        <v>8984</v>
      </c>
      <c r="AF2150" t="s">
        <v>20</v>
      </c>
      <c r="AG2150" t="s">
        <v>21</v>
      </c>
      <c r="AH2150">
        <v>5106</v>
      </c>
      <c r="AI2150">
        <v>1</v>
      </c>
      <c r="AJ2150">
        <v>5542</v>
      </c>
      <c r="AO2150" t="s">
        <v>8207</v>
      </c>
      <c r="AS2150" t="s">
        <v>26</v>
      </c>
      <c r="AT2150">
        <v>3750</v>
      </c>
      <c r="AU2150">
        <v>5106</v>
      </c>
      <c r="AV2150">
        <v>5106</v>
      </c>
      <c r="AW2150">
        <v>5106</v>
      </c>
      <c r="AX2150">
        <v>2</v>
      </c>
      <c r="AY2150">
        <v>2</v>
      </c>
      <c r="AZ2150">
        <v>400</v>
      </c>
      <c r="BA2150">
        <v>401</v>
      </c>
      <c r="BB2150">
        <v>748</v>
      </c>
      <c r="BD2150">
        <v>3750</v>
      </c>
      <c r="BG2150" t="s">
        <v>31</v>
      </c>
      <c r="BJ2150">
        <v>7</v>
      </c>
      <c r="BK2150" t="s">
        <v>31</v>
      </c>
      <c r="BL2150" t="s">
        <v>31</v>
      </c>
      <c r="BM2150" s="2">
        <v>42005</v>
      </c>
    </row>
    <row r="2151" spans="1:65">
      <c r="A2151" t="s">
        <v>5386</v>
      </c>
      <c r="C2151" t="s">
        <v>5017</v>
      </c>
      <c r="D2151">
        <v>6903</v>
      </c>
      <c r="E2151" t="s">
        <v>5017</v>
      </c>
      <c r="F2151" t="s">
        <v>593</v>
      </c>
      <c r="G2151">
        <v>3</v>
      </c>
      <c r="I2151" t="s">
        <v>8611</v>
      </c>
      <c r="J2151" t="s">
        <v>6925</v>
      </c>
      <c r="M2151">
        <v>5150400</v>
      </c>
      <c r="N2151">
        <v>5.35</v>
      </c>
      <c r="O2151">
        <v>27554.639999999999</v>
      </c>
      <c r="Q2151" t="s">
        <v>5312</v>
      </c>
      <c r="R2151" s="2">
        <v>44927</v>
      </c>
      <c r="S2151">
        <v>5322</v>
      </c>
      <c r="T2151" s="2">
        <v>44562</v>
      </c>
      <c r="U2151" t="s">
        <v>6990</v>
      </c>
      <c r="V2151" t="s">
        <v>6991</v>
      </c>
      <c r="W2151">
        <v>0</v>
      </c>
      <c r="X2151" t="s">
        <v>5158</v>
      </c>
      <c r="Y2151">
        <v>204</v>
      </c>
      <c r="Z2151" s="2">
        <v>42005</v>
      </c>
      <c r="AB2151" t="s">
        <v>8987</v>
      </c>
      <c r="AE2151" t="s">
        <v>8611</v>
      </c>
      <c r="AF2151" t="s">
        <v>20</v>
      </c>
      <c r="AG2151" t="s">
        <v>21</v>
      </c>
      <c r="AH2151">
        <v>5107</v>
      </c>
      <c r="AI2151">
        <v>1</v>
      </c>
      <c r="AJ2151">
        <v>5539</v>
      </c>
      <c r="AO2151" t="s">
        <v>593</v>
      </c>
      <c r="AS2151" t="s">
        <v>26</v>
      </c>
      <c r="AT2151">
        <v>1836</v>
      </c>
      <c r="AU2151">
        <v>5107</v>
      </c>
      <c r="AV2151">
        <v>5107</v>
      </c>
      <c r="AW2151">
        <v>5107</v>
      </c>
      <c r="AX2151">
        <v>2</v>
      </c>
      <c r="AY2151">
        <v>2</v>
      </c>
      <c r="AZ2151">
        <v>400</v>
      </c>
      <c r="BA2151">
        <v>401</v>
      </c>
      <c r="BB2151">
        <v>748</v>
      </c>
      <c r="BD2151">
        <v>1836</v>
      </c>
      <c r="BG2151" t="s">
        <v>31</v>
      </c>
      <c r="BJ2151">
        <v>7</v>
      </c>
      <c r="BK2151" t="s">
        <v>31</v>
      </c>
      <c r="BL2151" t="s">
        <v>31</v>
      </c>
      <c r="BM2151" s="2">
        <v>42005</v>
      </c>
    </row>
    <row r="2152" spans="1:65">
      <c r="A2152" t="s">
        <v>5387</v>
      </c>
      <c r="C2152" t="s">
        <v>5017</v>
      </c>
      <c r="D2152">
        <v>6903</v>
      </c>
      <c r="E2152" t="s">
        <v>5017</v>
      </c>
      <c r="F2152" t="s">
        <v>8988</v>
      </c>
      <c r="G2152">
        <v>19</v>
      </c>
      <c r="I2152" t="s">
        <v>8989</v>
      </c>
      <c r="J2152" t="s">
        <v>6926</v>
      </c>
      <c r="M2152">
        <v>501000</v>
      </c>
      <c r="N2152">
        <v>2.2999999999999998</v>
      </c>
      <c r="O2152">
        <v>1152.3</v>
      </c>
      <c r="Q2152" t="s">
        <v>5388</v>
      </c>
      <c r="R2152" s="2">
        <v>44927</v>
      </c>
      <c r="S2152">
        <v>5322</v>
      </c>
      <c r="T2152" s="2">
        <v>44562</v>
      </c>
      <c r="U2152" t="s">
        <v>6990</v>
      </c>
      <c r="V2152" t="s">
        <v>6991</v>
      </c>
      <c r="W2152">
        <v>0</v>
      </c>
      <c r="X2152" t="s">
        <v>5158</v>
      </c>
      <c r="Y2152">
        <v>204</v>
      </c>
      <c r="Z2152" s="2">
        <v>42005</v>
      </c>
      <c r="AB2152" t="s">
        <v>8990</v>
      </c>
      <c r="AE2152" t="s">
        <v>8989</v>
      </c>
      <c r="AF2152" t="s">
        <v>20</v>
      </c>
      <c r="AG2152" t="s">
        <v>21</v>
      </c>
      <c r="AH2152">
        <v>5109</v>
      </c>
      <c r="AI2152">
        <v>1</v>
      </c>
      <c r="AJ2152">
        <v>5542</v>
      </c>
      <c r="AO2152" t="s">
        <v>8988</v>
      </c>
      <c r="AS2152" t="s">
        <v>26</v>
      </c>
      <c r="AT2152">
        <v>2625</v>
      </c>
      <c r="AU2152">
        <v>5109</v>
      </c>
      <c r="AV2152">
        <v>5109</v>
      </c>
      <c r="AW2152">
        <v>5109</v>
      </c>
      <c r="AX2152">
        <v>1</v>
      </c>
      <c r="AY2152">
        <v>1</v>
      </c>
      <c r="AZ2152">
        <v>400</v>
      </c>
      <c r="BA2152">
        <v>401</v>
      </c>
      <c r="BB2152">
        <v>748</v>
      </c>
      <c r="BD2152">
        <v>2625</v>
      </c>
      <c r="BG2152" t="s">
        <v>31</v>
      </c>
      <c r="BJ2152">
        <v>7</v>
      </c>
      <c r="BK2152" t="s">
        <v>31</v>
      </c>
      <c r="BL2152" t="s">
        <v>31</v>
      </c>
      <c r="BM2152" s="2">
        <v>42005</v>
      </c>
    </row>
    <row r="2153" spans="1:65">
      <c r="A2153" t="s">
        <v>5391</v>
      </c>
      <c r="C2153" t="s">
        <v>5017</v>
      </c>
      <c r="D2153">
        <v>6903</v>
      </c>
      <c r="E2153" t="s">
        <v>5017</v>
      </c>
      <c r="F2153" t="s">
        <v>8991</v>
      </c>
      <c r="G2153">
        <v>2</v>
      </c>
      <c r="I2153" t="s">
        <v>8992</v>
      </c>
      <c r="J2153" t="s">
        <v>6925</v>
      </c>
      <c r="M2153">
        <v>34213800</v>
      </c>
      <c r="N2153">
        <v>2.2999999999999998</v>
      </c>
      <c r="O2153">
        <v>78691.740000000005</v>
      </c>
      <c r="Q2153" t="s">
        <v>5392</v>
      </c>
      <c r="R2153" s="2">
        <v>44927</v>
      </c>
      <c r="S2153">
        <v>5322</v>
      </c>
      <c r="T2153" s="2">
        <v>44562</v>
      </c>
      <c r="U2153" t="s">
        <v>6990</v>
      </c>
      <c r="V2153" t="s">
        <v>6991</v>
      </c>
      <c r="W2153">
        <v>0</v>
      </c>
      <c r="X2153" t="s">
        <v>5158</v>
      </c>
      <c r="Y2153">
        <v>204</v>
      </c>
      <c r="Z2153" s="2">
        <v>42005</v>
      </c>
      <c r="AB2153" t="s">
        <v>8993</v>
      </c>
      <c r="AC2153" s="2">
        <v>45640</v>
      </c>
      <c r="AE2153" t="s">
        <v>8992</v>
      </c>
      <c r="AF2153" t="s">
        <v>20</v>
      </c>
      <c r="AG2153" t="s">
        <v>21</v>
      </c>
      <c r="AH2153">
        <v>5111</v>
      </c>
      <c r="AI2153">
        <v>1</v>
      </c>
      <c r="AJ2153">
        <v>5539</v>
      </c>
      <c r="AO2153" t="s">
        <v>8991</v>
      </c>
      <c r="AS2153" t="s">
        <v>26</v>
      </c>
      <c r="AT2153">
        <v>9403</v>
      </c>
      <c r="AU2153">
        <v>5111</v>
      </c>
      <c r="AV2153">
        <v>5111</v>
      </c>
      <c r="AW2153">
        <v>5111</v>
      </c>
      <c r="AX2153">
        <v>1</v>
      </c>
      <c r="AY2153">
        <v>1</v>
      </c>
      <c r="AZ2153">
        <v>400</v>
      </c>
      <c r="BA2153">
        <v>401</v>
      </c>
      <c r="BB2153">
        <v>748</v>
      </c>
      <c r="BD2153">
        <v>9403</v>
      </c>
      <c r="BG2153" t="s">
        <v>32</v>
      </c>
      <c r="BH2153" t="s">
        <v>15</v>
      </c>
      <c r="BJ2153">
        <v>7</v>
      </c>
      <c r="BK2153" t="s">
        <v>31</v>
      </c>
      <c r="BL2153" t="s">
        <v>31</v>
      </c>
      <c r="BM2153" s="2">
        <v>42005</v>
      </c>
    </row>
    <row r="2154" spans="1:65">
      <c r="A2154" t="s">
        <v>5391</v>
      </c>
      <c r="C2154" t="s">
        <v>5017</v>
      </c>
      <c r="D2154">
        <v>6903</v>
      </c>
      <c r="E2154" t="s">
        <v>5017</v>
      </c>
      <c r="F2154" t="s">
        <v>8991</v>
      </c>
      <c r="G2154">
        <v>2</v>
      </c>
      <c r="I2154" t="s">
        <v>8992</v>
      </c>
      <c r="J2154" t="s">
        <v>6926</v>
      </c>
      <c r="M2154">
        <v>2074000</v>
      </c>
      <c r="N2154">
        <v>2.2999999999999998</v>
      </c>
      <c r="O2154">
        <v>4770.2</v>
      </c>
      <c r="Q2154" t="s">
        <v>5392</v>
      </c>
      <c r="R2154" s="2">
        <v>44927</v>
      </c>
      <c r="S2154">
        <v>5322</v>
      </c>
      <c r="T2154" s="2">
        <v>44562</v>
      </c>
      <c r="U2154" t="s">
        <v>6990</v>
      </c>
      <c r="V2154" t="s">
        <v>6991</v>
      </c>
      <c r="W2154">
        <v>0</v>
      </c>
      <c r="X2154" t="s">
        <v>5158</v>
      </c>
      <c r="Y2154">
        <v>204</v>
      </c>
      <c r="Z2154" s="2">
        <v>42005</v>
      </c>
      <c r="AB2154" t="s">
        <v>8993</v>
      </c>
      <c r="AC2154" s="2">
        <v>45640</v>
      </c>
      <c r="AE2154" t="s">
        <v>8992</v>
      </c>
      <c r="AF2154" t="s">
        <v>20</v>
      </c>
      <c r="AG2154" t="s">
        <v>21</v>
      </c>
      <c r="AH2154">
        <v>5111</v>
      </c>
      <c r="AI2154">
        <v>1</v>
      </c>
      <c r="AJ2154">
        <v>5542</v>
      </c>
      <c r="AO2154" t="s">
        <v>8991</v>
      </c>
      <c r="AS2154" t="s">
        <v>26</v>
      </c>
      <c r="AT2154">
        <v>9403</v>
      </c>
      <c r="AU2154">
        <v>5111</v>
      </c>
      <c r="AV2154">
        <v>5111</v>
      </c>
      <c r="AW2154">
        <v>5111</v>
      </c>
      <c r="AX2154">
        <v>2</v>
      </c>
      <c r="AY2154">
        <v>2</v>
      </c>
      <c r="AZ2154">
        <v>400</v>
      </c>
      <c r="BA2154">
        <v>401</v>
      </c>
      <c r="BB2154">
        <v>748</v>
      </c>
      <c r="BD2154">
        <v>9403</v>
      </c>
      <c r="BG2154" t="s">
        <v>31</v>
      </c>
      <c r="BJ2154">
        <v>7</v>
      </c>
      <c r="BK2154" t="s">
        <v>31</v>
      </c>
      <c r="BL2154" t="s">
        <v>31</v>
      </c>
      <c r="BM2154" s="2">
        <v>42005</v>
      </c>
    </row>
    <row r="2155" spans="1:65">
      <c r="A2155" t="s">
        <v>5395</v>
      </c>
      <c r="C2155" t="s">
        <v>5017</v>
      </c>
      <c r="D2155">
        <v>6903</v>
      </c>
      <c r="E2155" t="s">
        <v>5017</v>
      </c>
      <c r="F2155" t="s">
        <v>8994</v>
      </c>
      <c r="G2155">
        <v>7</v>
      </c>
      <c r="I2155" t="s">
        <v>8995</v>
      </c>
      <c r="J2155" t="s">
        <v>6925</v>
      </c>
      <c r="M2155">
        <v>7679200</v>
      </c>
      <c r="N2155">
        <v>2.2999999999999998</v>
      </c>
      <c r="O2155">
        <v>17662.16</v>
      </c>
      <c r="Q2155" t="s">
        <v>5396</v>
      </c>
      <c r="R2155" s="2">
        <v>44927</v>
      </c>
      <c r="S2155">
        <v>5322</v>
      </c>
      <c r="T2155" s="2">
        <v>44562</v>
      </c>
      <c r="U2155" t="s">
        <v>6990</v>
      </c>
      <c r="V2155" t="s">
        <v>6991</v>
      </c>
      <c r="W2155">
        <v>0</v>
      </c>
      <c r="X2155" t="s">
        <v>5158</v>
      </c>
      <c r="Y2155">
        <v>204</v>
      </c>
      <c r="Z2155" s="2">
        <v>42005</v>
      </c>
      <c r="AB2155" t="s">
        <v>8996</v>
      </c>
      <c r="AE2155" t="s">
        <v>8995</v>
      </c>
      <c r="AF2155" t="s">
        <v>20</v>
      </c>
      <c r="AG2155" t="s">
        <v>21</v>
      </c>
      <c r="AH2155">
        <v>5112</v>
      </c>
      <c r="AI2155">
        <v>1</v>
      </c>
      <c r="AJ2155">
        <v>5539</v>
      </c>
      <c r="AO2155" t="s">
        <v>8994</v>
      </c>
      <c r="AS2155" t="s">
        <v>26</v>
      </c>
      <c r="AT2155">
        <v>2916</v>
      </c>
      <c r="AU2155">
        <v>5112</v>
      </c>
      <c r="AV2155">
        <v>5112</v>
      </c>
      <c r="AW2155">
        <v>5112</v>
      </c>
      <c r="AX2155">
        <v>1</v>
      </c>
      <c r="AY2155">
        <v>1</v>
      </c>
      <c r="AZ2155">
        <v>400</v>
      </c>
      <c r="BA2155">
        <v>401</v>
      </c>
      <c r="BB2155">
        <v>748</v>
      </c>
      <c r="BD2155">
        <v>2916</v>
      </c>
      <c r="BG2155" t="s">
        <v>31</v>
      </c>
      <c r="BJ2155">
        <v>7</v>
      </c>
      <c r="BK2155" t="s">
        <v>31</v>
      </c>
      <c r="BL2155" t="s">
        <v>31</v>
      </c>
      <c r="BM2155" s="2">
        <v>42005</v>
      </c>
    </row>
    <row r="2156" spans="1:65">
      <c r="A2156" t="s">
        <v>5395</v>
      </c>
      <c r="C2156" t="s">
        <v>5017</v>
      </c>
      <c r="D2156">
        <v>6903</v>
      </c>
      <c r="E2156" t="s">
        <v>5017</v>
      </c>
      <c r="F2156" t="s">
        <v>8994</v>
      </c>
      <c r="G2156">
        <v>7</v>
      </c>
      <c r="I2156" t="s">
        <v>8995</v>
      </c>
      <c r="J2156" t="s">
        <v>6925</v>
      </c>
      <c r="M2156">
        <v>1188200</v>
      </c>
      <c r="N2156">
        <v>2.2999999999999998</v>
      </c>
      <c r="O2156">
        <v>2732.86</v>
      </c>
      <c r="Q2156" t="s">
        <v>5396</v>
      </c>
      <c r="R2156" s="2">
        <v>44927</v>
      </c>
      <c r="S2156">
        <v>5322</v>
      </c>
      <c r="T2156" s="2">
        <v>44562</v>
      </c>
      <c r="U2156" t="s">
        <v>6990</v>
      </c>
      <c r="V2156" t="s">
        <v>6991</v>
      </c>
      <c r="W2156">
        <v>0</v>
      </c>
      <c r="X2156" t="s">
        <v>5158</v>
      </c>
      <c r="Y2156">
        <v>204</v>
      </c>
      <c r="Z2156" s="2">
        <v>42005</v>
      </c>
      <c r="AB2156" t="s">
        <v>8996</v>
      </c>
      <c r="AE2156" t="s">
        <v>8995</v>
      </c>
      <c r="AF2156" t="s">
        <v>20</v>
      </c>
      <c r="AG2156" t="s">
        <v>21</v>
      </c>
      <c r="AH2156">
        <v>5112</v>
      </c>
      <c r="AI2156">
        <v>1</v>
      </c>
      <c r="AJ2156">
        <v>5539</v>
      </c>
      <c r="AO2156" t="s">
        <v>8994</v>
      </c>
      <c r="AS2156" t="s">
        <v>26</v>
      </c>
      <c r="AT2156">
        <v>2916</v>
      </c>
      <c r="AU2156">
        <v>5112</v>
      </c>
      <c r="AV2156">
        <v>5112</v>
      </c>
      <c r="AW2156">
        <v>5112</v>
      </c>
      <c r="AX2156">
        <v>2</v>
      </c>
      <c r="AY2156">
        <v>2</v>
      </c>
      <c r="AZ2156">
        <v>400</v>
      </c>
      <c r="BA2156">
        <v>401</v>
      </c>
      <c r="BB2156">
        <v>748</v>
      </c>
      <c r="BD2156">
        <v>2916</v>
      </c>
      <c r="BG2156" t="s">
        <v>31</v>
      </c>
      <c r="BJ2156">
        <v>7</v>
      </c>
      <c r="BK2156" t="s">
        <v>31</v>
      </c>
      <c r="BL2156" t="s">
        <v>31</v>
      </c>
      <c r="BM2156" s="2">
        <v>42005</v>
      </c>
    </row>
    <row r="2157" spans="1:65">
      <c r="A2157" t="s">
        <v>5395</v>
      </c>
      <c r="C2157" t="s">
        <v>5017</v>
      </c>
      <c r="D2157">
        <v>6903</v>
      </c>
      <c r="E2157" t="s">
        <v>5017</v>
      </c>
      <c r="F2157" t="s">
        <v>8994</v>
      </c>
      <c r="G2157">
        <v>7</v>
      </c>
      <c r="I2157" t="s">
        <v>8995</v>
      </c>
      <c r="J2157" t="s">
        <v>6926</v>
      </c>
      <c r="M2157">
        <v>556600</v>
      </c>
      <c r="N2157">
        <v>2.2999999999999998</v>
      </c>
      <c r="O2157">
        <v>1280.18</v>
      </c>
      <c r="Q2157" t="s">
        <v>5396</v>
      </c>
      <c r="R2157" s="2">
        <v>44927</v>
      </c>
      <c r="S2157">
        <v>5322</v>
      </c>
      <c r="T2157" s="2">
        <v>44562</v>
      </c>
      <c r="U2157" t="s">
        <v>6990</v>
      </c>
      <c r="V2157" t="s">
        <v>6991</v>
      </c>
      <c r="W2157">
        <v>0</v>
      </c>
      <c r="X2157" t="s">
        <v>5158</v>
      </c>
      <c r="Y2157">
        <v>204</v>
      </c>
      <c r="Z2157" s="2">
        <v>42005</v>
      </c>
      <c r="AB2157" t="s">
        <v>8996</v>
      </c>
      <c r="AE2157" t="s">
        <v>8995</v>
      </c>
      <c r="AF2157" t="s">
        <v>20</v>
      </c>
      <c r="AG2157" t="s">
        <v>21</v>
      </c>
      <c r="AH2157">
        <v>5112</v>
      </c>
      <c r="AI2157">
        <v>1</v>
      </c>
      <c r="AJ2157">
        <v>5542</v>
      </c>
      <c r="AO2157" t="s">
        <v>8994</v>
      </c>
      <c r="AS2157" t="s">
        <v>26</v>
      </c>
      <c r="AT2157">
        <v>2916</v>
      </c>
      <c r="AU2157">
        <v>5112</v>
      </c>
      <c r="AV2157">
        <v>5112</v>
      </c>
      <c r="AW2157">
        <v>5112</v>
      </c>
      <c r="AX2157">
        <v>3</v>
      </c>
      <c r="AY2157">
        <v>3</v>
      </c>
      <c r="AZ2157">
        <v>400</v>
      </c>
      <c r="BA2157">
        <v>401</v>
      </c>
      <c r="BB2157">
        <v>748</v>
      </c>
      <c r="BD2157">
        <v>2916</v>
      </c>
      <c r="BG2157" t="s">
        <v>31</v>
      </c>
      <c r="BJ2157">
        <v>7</v>
      </c>
      <c r="BK2157" t="s">
        <v>31</v>
      </c>
      <c r="BL2157" t="s">
        <v>31</v>
      </c>
      <c r="BM2157" s="2">
        <v>42005</v>
      </c>
    </row>
    <row r="2158" spans="1:65">
      <c r="A2158" t="s">
        <v>5399</v>
      </c>
      <c r="C2158" t="s">
        <v>5017</v>
      </c>
      <c r="D2158">
        <v>6903</v>
      </c>
      <c r="E2158" t="s">
        <v>5017</v>
      </c>
      <c r="F2158" t="s">
        <v>7205</v>
      </c>
      <c r="G2158">
        <v>8</v>
      </c>
      <c r="I2158" t="s">
        <v>7206</v>
      </c>
      <c r="J2158" t="s">
        <v>6925</v>
      </c>
      <c r="M2158">
        <v>20225300</v>
      </c>
      <c r="N2158">
        <v>2.2999999999999998</v>
      </c>
      <c r="O2158">
        <v>46518.19</v>
      </c>
      <c r="Q2158" t="s">
        <v>540</v>
      </c>
      <c r="R2158" s="2">
        <v>44927</v>
      </c>
      <c r="S2158">
        <v>5322</v>
      </c>
      <c r="T2158" s="2">
        <v>44562</v>
      </c>
      <c r="U2158" t="s">
        <v>6990</v>
      </c>
      <c r="V2158" t="s">
        <v>6991</v>
      </c>
      <c r="W2158">
        <v>0</v>
      </c>
      <c r="X2158" t="s">
        <v>5158</v>
      </c>
      <c r="Y2158">
        <v>204</v>
      </c>
      <c r="Z2158" s="2">
        <v>42005</v>
      </c>
      <c r="AB2158" t="s">
        <v>8997</v>
      </c>
      <c r="AC2158" s="2">
        <v>45643</v>
      </c>
      <c r="AE2158" t="s">
        <v>7206</v>
      </c>
      <c r="AF2158" t="s">
        <v>20</v>
      </c>
      <c r="AG2158" t="s">
        <v>21</v>
      </c>
      <c r="AH2158">
        <v>5114</v>
      </c>
      <c r="AI2158">
        <v>1</v>
      </c>
      <c r="AJ2158">
        <v>5539</v>
      </c>
      <c r="AO2158" t="s">
        <v>7205</v>
      </c>
      <c r="AS2158" t="s">
        <v>26</v>
      </c>
      <c r="AT2158">
        <v>7600</v>
      </c>
      <c r="AU2158">
        <v>5114</v>
      </c>
      <c r="AV2158">
        <v>5114</v>
      </c>
      <c r="AW2158">
        <v>5114</v>
      </c>
      <c r="AX2158">
        <v>1</v>
      </c>
      <c r="AY2158">
        <v>1</v>
      </c>
      <c r="AZ2158">
        <v>400</v>
      </c>
      <c r="BA2158">
        <v>401</v>
      </c>
      <c r="BB2158">
        <v>748</v>
      </c>
      <c r="BD2158">
        <v>7600</v>
      </c>
      <c r="BG2158" t="s">
        <v>31</v>
      </c>
      <c r="BJ2158">
        <v>7</v>
      </c>
      <c r="BK2158" t="s">
        <v>31</v>
      </c>
      <c r="BL2158" t="s">
        <v>31</v>
      </c>
      <c r="BM2158" s="2">
        <v>42005</v>
      </c>
    </row>
    <row r="2159" spans="1:65">
      <c r="A2159" t="s">
        <v>5399</v>
      </c>
      <c r="C2159" t="s">
        <v>5017</v>
      </c>
      <c r="D2159">
        <v>6903</v>
      </c>
      <c r="E2159" t="s">
        <v>5017</v>
      </c>
      <c r="F2159" t="s">
        <v>7205</v>
      </c>
      <c r="G2159">
        <v>8</v>
      </c>
      <c r="I2159" t="s">
        <v>7206</v>
      </c>
      <c r="J2159" t="s">
        <v>6926</v>
      </c>
      <c r="M2159">
        <v>1450300</v>
      </c>
      <c r="N2159">
        <v>2.2999999999999998</v>
      </c>
      <c r="O2159">
        <v>3335.69</v>
      </c>
      <c r="Q2159" t="s">
        <v>540</v>
      </c>
      <c r="R2159" s="2">
        <v>44927</v>
      </c>
      <c r="S2159">
        <v>5322</v>
      </c>
      <c r="T2159" s="2">
        <v>44562</v>
      </c>
      <c r="U2159" t="s">
        <v>6990</v>
      </c>
      <c r="V2159" t="s">
        <v>6991</v>
      </c>
      <c r="W2159">
        <v>0</v>
      </c>
      <c r="X2159" t="s">
        <v>5158</v>
      </c>
      <c r="Y2159">
        <v>204</v>
      </c>
      <c r="Z2159" s="2">
        <v>42005</v>
      </c>
      <c r="AB2159" t="s">
        <v>8997</v>
      </c>
      <c r="AC2159" s="2">
        <v>45643</v>
      </c>
      <c r="AE2159" t="s">
        <v>7206</v>
      </c>
      <c r="AF2159" t="s">
        <v>20</v>
      </c>
      <c r="AG2159" t="s">
        <v>21</v>
      </c>
      <c r="AH2159">
        <v>5114</v>
      </c>
      <c r="AI2159">
        <v>1</v>
      </c>
      <c r="AJ2159">
        <v>5542</v>
      </c>
      <c r="AO2159" t="s">
        <v>7205</v>
      </c>
      <c r="AS2159" t="s">
        <v>26</v>
      </c>
      <c r="AT2159">
        <v>7600</v>
      </c>
      <c r="AU2159">
        <v>5114</v>
      </c>
      <c r="AV2159">
        <v>5114</v>
      </c>
      <c r="AW2159">
        <v>5114</v>
      </c>
      <c r="AX2159">
        <v>2</v>
      </c>
      <c r="AY2159">
        <v>2</v>
      </c>
      <c r="AZ2159">
        <v>400</v>
      </c>
      <c r="BA2159">
        <v>401</v>
      </c>
      <c r="BB2159">
        <v>748</v>
      </c>
      <c r="BD2159">
        <v>7600</v>
      </c>
      <c r="BG2159" t="s">
        <v>31</v>
      </c>
      <c r="BJ2159">
        <v>7</v>
      </c>
      <c r="BK2159" t="s">
        <v>31</v>
      </c>
      <c r="BL2159" t="s">
        <v>31</v>
      </c>
      <c r="BM2159" s="2">
        <v>42005</v>
      </c>
    </row>
    <row r="2160" spans="1:65">
      <c r="A2160" t="s">
        <v>5400</v>
      </c>
      <c r="C2160" t="s">
        <v>5017</v>
      </c>
      <c r="D2160">
        <v>6903</v>
      </c>
      <c r="E2160" t="s">
        <v>5017</v>
      </c>
      <c r="F2160" t="s">
        <v>8998</v>
      </c>
      <c r="G2160">
        <v>31</v>
      </c>
      <c r="I2160" t="s">
        <v>8999</v>
      </c>
      <c r="J2160" t="s">
        <v>6925</v>
      </c>
      <c r="M2160">
        <v>5611700</v>
      </c>
      <c r="N2160">
        <v>2.2999999999999998</v>
      </c>
      <c r="O2160">
        <v>12906.91</v>
      </c>
      <c r="Q2160" t="s">
        <v>5401</v>
      </c>
      <c r="R2160" s="2">
        <v>44927</v>
      </c>
      <c r="S2160">
        <v>5322</v>
      </c>
      <c r="T2160" s="2">
        <v>44562</v>
      </c>
      <c r="U2160" t="s">
        <v>6990</v>
      </c>
      <c r="V2160" t="s">
        <v>6991</v>
      </c>
      <c r="W2160">
        <v>0</v>
      </c>
      <c r="X2160" t="s">
        <v>5158</v>
      </c>
      <c r="Y2160">
        <v>204</v>
      </c>
      <c r="Z2160" s="2">
        <v>42005</v>
      </c>
      <c r="AB2160" t="s">
        <v>9000</v>
      </c>
      <c r="AE2160" t="s">
        <v>8999</v>
      </c>
      <c r="AF2160" t="s">
        <v>20</v>
      </c>
      <c r="AG2160" t="s">
        <v>21</v>
      </c>
      <c r="AH2160">
        <v>5118</v>
      </c>
      <c r="AI2160">
        <v>1</v>
      </c>
      <c r="AJ2160">
        <v>5539</v>
      </c>
      <c r="AO2160" t="s">
        <v>8998</v>
      </c>
      <c r="AS2160" t="s">
        <v>26</v>
      </c>
      <c r="AT2160">
        <v>2033</v>
      </c>
      <c r="AU2160">
        <v>5118</v>
      </c>
      <c r="AV2160">
        <v>5118</v>
      </c>
      <c r="AW2160">
        <v>5118</v>
      </c>
      <c r="AX2160">
        <v>1</v>
      </c>
      <c r="AY2160">
        <v>1</v>
      </c>
      <c r="AZ2160">
        <v>400</v>
      </c>
      <c r="BA2160">
        <v>401</v>
      </c>
      <c r="BB2160">
        <v>748</v>
      </c>
      <c r="BD2160">
        <v>2033</v>
      </c>
      <c r="BG2160" t="s">
        <v>31</v>
      </c>
      <c r="BJ2160">
        <v>7</v>
      </c>
      <c r="BK2160" t="s">
        <v>31</v>
      </c>
      <c r="BL2160" t="s">
        <v>31</v>
      </c>
      <c r="BM2160" s="2">
        <v>42005</v>
      </c>
    </row>
    <row r="2161" spans="1:65">
      <c r="A2161" t="s">
        <v>5400</v>
      </c>
      <c r="C2161" t="s">
        <v>5017</v>
      </c>
      <c r="D2161">
        <v>6903</v>
      </c>
      <c r="E2161" t="s">
        <v>5017</v>
      </c>
      <c r="F2161" t="s">
        <v>8998</v>
      </c>
      <c r="G2161">
        <v>31</v>
      </c>
      <c r="I2161" t="s">
        <v>8999</v>
      </c>
      <c r="J2161" t="s">
        <v>6926</v>
      </c>
      <c r="M2161">
        <v>388100</v>
      </c>
      <c r="N2161">
        <v>2.2999999999999998</v>
      </c>
      <c r="O2161">
        <v>892.63</v>
      </c>
      <c r="Q2161" t="s">
        <v>5401</v>
      </c>
      <c r="R2161" s="2">
        <v>44927</v>
      </c>
      <c r="S2161">
        <v>5322</v>
      </c>
      <c r="T2161" s="2">
        <v>44562</v>
      </c>
      <c r="U2161" t="s">
        <v>6990</v>
      </c>
      <c r="V2161" t="s">
        <v>6991</v>
      </c>
      <c r="W2161">
        <v>0</v>
      </c>
      <c r="X2161" t="s">
        <v>5158</v>
      </c>
      <c r="Y2161">
        <v>204</v>
      </c>
      <c r="Z2161" s="2">
        <v>42005</v>
      </c>
      <c r="AB2161" t="s">
        <v>9000</v>
      </c>
      <c r="AE2161" t="s">
        <v>8999</v>
      </c>
      <c r="AF2161" t="s">
        <v>20</v>
      </c>
      <c r="AG2161" t="s">
        <v>21</v>
      </c>
      <c r="AH2161">
        <v>5118</v>
      </c>
      <c r="AI2161">
        <v>1</v>
      </c>
      <c r="AJ2161">
        <v>5542</v>
      </c>
      <c r="AO2161" t="s">
        <v>8998</v>
      </c>
      <c r="AS2161" t="s">
        <v>26</v>
      </c>
      <c r="AT2161">
        <v>2033</v>
      </c>
      <c r="AU2161">
        <v>5118</v>
      </c>
      <c r="AV2161">
        <v>5118</v>
      </c>
      <c r="AW2161">
        <v>5118</v>
      </c>
      <c r="AX2161">
        <v>2</v>
      </c>
      <c r="AY2161">
        <v>2</v>
      </c>
      <c r="AZ2161">
        <v>400</v>
      </c>
      <c r="BA2161">
        <v>401</v>
      </c>
      <c r="BB2161">
        <v>748</v>
      </c>
      <c r="BD2161">
        <v>2033</v>
      </c>
      <c r="BG2161" t="s">
        <v>31</v>
      </c>
      <c r="BJ2161">
        <v>7</v>
      </c>
      <c r="BK2161" t="s">
        <v>31</v>
      </c>
      <c r="BL2161" t="s">
        <v>31</v>
      </c>
      <c r="BM2161" s="2">
        <v>42005</v>
      </c>
    </row>
    <row r="2162" spans="1:65">
      <c r="A2162" t="s">
        <v>5404</v>
      </c>
      <c r="C2162" t="s">
        <v>5017</v>
      </c>
      <c r="D2162">
        <v>6903</v>
      </c>
      <c r="E2162" t="s">
        <v>5017</v>
      </c>
      <c r="F2162" t="s">
        <v>9001</v>
      </c>
      <c r="G2162">
        <v>29</v>
      </c>
      <c r="I2162" t="s">
        <v>9002</v>
      </c>
      <c r="J2162" t="s">
        <v>7144</v>
      </c>
      <c r="M2162">
        <v>15864800</v>
      </c>
      <c r="N2162">
        <v>0.83</v>
      </c>
      <c r="O2162">
        <v>13167.78</v>
      </c>
      <c r="Q2162" t="s">
        <v>5405</v>
      </c>
      <c r="R2162" s="2">
        <v>44927</v>
      </c>
      <c r="S2162">
        <v>5322</v>
      </c>
      <c r="T2162" s="2">
        <v>44562</v>
      </c>
      <c r="U2162" t="s">
        <v>6990</v>
      </c>
      <c r="V2162" t="s">
        <v>6991</v>
      </c>
      <c r="W2162">
        <v>0</v>
      </c>
      <c r="X2162" t="s">
        <v>395</v>
      </c>
      <c r="Y2162">
        <v>204</v>
      </c>
      <c r="Z2162" s="2">
        <v>42005</v>
      </c>
      <c r="AB2162" t="s">
        <v>9003</v>
      </c>
      <c r="AC2162" s="2">
        <v>45640</v>
      </c>
      <c r="AE2162" t="s">
        <v>9002</v>
      </c>
      <c r="AF2162" t="s">
        <v>20</v>
      </c>
      <c r="AG2162" t="s">
        <v>21</v>
      </c>
      <c r="AH2162">
        <v>5119</v>
      </c>
      <c r="AI2162">
        <v>1</v>
      </c>
      <c r="AJ2162">
        <v>5544</v>
      </c>
      <c r="AO2162" t="s">
        <v>9001</v>
      </c>
      <c r="AS2162" t="s">
        <v>26</v>
      </c>
      <c r="AT2162">
        <v>6412</v>
      </c>
      <c r="AU2162">
        <v>5119</v>
      </c>
      <c r="AV2162">
        <v>5119</v>
      </c>
      <c r="AW2162">
        <v>5119</v>
      </c>
      <c r="AX2162">
        <v>1</v>
      </c>
      <c r="AY2162">
        <v>1</v>
      </c>
      <c r="AZ2162">
        <v>400</v>
      </c>
      <c r="BA2162">
        <v>401</v>
      </c>
      <c r="BB2162">
        <v>748</v>
      </c>
      <c r="BD2162">
        <v>6412</v>
      </c>
      <c r="BG2162" t="s">
        <v>31</v>
      </c>
      <c r="BJ2162">
        <v>6</v>
      </c>
      <c r="BK2162" t="s">
        <v>31</v>
      </c>
      <c r="BL2162" t="s">
        <v>31</v>
      </c>
      <c r="BM2162" s="2">
        <v>42005</v>
      </c>
    </row>
    <row r="2163" spans="1:65">
      <c r="A2163" t="s">
        <v>5404</v>
      </c>
      <c r="C2163" t="s">
        <v>5017</v>
      </c>
      <c r="D2163">
        <v>6903</v>
      </c>
      <c r="E2163" t="s">
        <v>5017</v>
      </c>
      <c r="F2163" t="s">
        <v>9001</v>
      </c>
      <c r="G2163">
        <v>29</v>
      </c>
      <c r="I2163" t="s">
        <v>9002</v>
      </c>
      <c r="J2163" t="s">
        <v>7146</v>
      </c>
      <c r="M2163">
        <v>1223500</v>
      </c>
      <c r="N2163">
        <v>0.83</v>
      </c>
      <c r="O2163">
        <v>1015.51</v>
      </c>
      <c r="Q2163" t="s">
        <v>5405</v>
      </c>
      <c r="R2163" s="2">
        <v>44927</v>
      </c>
      <c r="S2163">
        <v>5322</v>
      </c>
      <c r="T2163" s="2">
        <v>44562</v>
      </c>
      <c r="U2163" t="s">
        <v>6990</v>
      </c>
      <c r="V2163" t="s">
        <v>6991</v>
      </c>
      <c r="W2163">
        <v>0</v>
      </c>
      <c r="X2163" t="s">
        <v>395</v>
      </c>
      <c r="Y2163">
        <v>204</v>
      </c>
      <c r="Z2163" s="2">
        <v>42005</v>
      </c>
      <c r="AB2163" t="s">
        <v>9003</v>
      </c>
      <c r="AC2163" s="2">
        <v>45640</v>
      </c>
      <c r="AE2163" t="s">
        <v>9002</v>
      </c>
      <c r="AF2163" t="s">
        <v>20</v>
      </c>
      <c r="AG2163" t="s">
        <v>21</v>
      </c>
      <c r="AH2163">
        <v>5119</v>
      </c>
      <c r="AI2163">
        <v>1</v>
      </c>
      <c r="AJ2163">
        <v>5543</v>
      </c>
      <c r="AO2163" t="s">
        <v>9001</v>
      </c>
      <c r="AS2163" t="s">
        <v>26</v>
      </c>
      <c r="AT2163">
        <v>6412</v>
      </c>
      <c r="AU2163">
        <v>5119</v>
      </c>
      <c r="AV2163">
        <v>5119</v>
      </c>
      <c r="AW2163">
        <v>5119</v>
      </c>
      <c r="AX2163">
        <v>2</v>
      </c>
      <c r="AY2163">
        <v>2</v>
      </c>
      <c r="AZ2163">
        <v>400</v>
      </c>
      <c r="BA2163">
        <v>401</v>
      </c>
      <c r="BB2163">
        <v>748</v>
      </c>
      <c r="BD2163">
        <v>6412</v>
      </c>
      <c r="BG2163" t="s">
        <v>31</v>
      </c>
      <c r="BJ2163">
        <v>6</v>
      </c>
      <c r="BK2163" t="s">
        <v>31</v>
      </c>
      <c r="BL2163" t="s">
        <v>31</v>
      </c>
      <c r="BM2163" s="2">
        <v>42005</v>
      </c>
    </row>
    <row r="2164" spans="1:65">
      <c r="A2164" t="s">
        <v>5408</v>
      </c>
      <c r="C2164" t="s">
        <v>5017</v>
      </c>
      <c r="D2164">
        <v>6903</v>
      </c>
      <c r="E2164" t="s">
        <v>5017</v>
      </c>
      <c r="F2164" t="s">
        <v>6988</v>
      </c>
      <c r="G2164">
        <v>315</v>
      </c>
      <c r="I2164" t="s">
        <v>6989</v>
      </c>
      <c r="J2164" t="s">
        <v>6925</v>
      </c>
      <c r="M2164">
        <v>10163500</v>
      </c>
      <c r="N2164">
        <v>2.2999999999999998</v>
      </c>
      <c r="O2164">
        <v>23376.05</v>
      </c>
      <c r="Q2164" t="s">
        <v>5409</v>
      </c>
      <c r="R2164" s="2">
        <v>44927</v>
      </c>
      <c r="S2164">
        <v>5322</v>
      </c>
      <c r="T2164" s="2">
        <v>44562</v>
      </c>
      <c r="U2164" t="s">
        <v>6990</v>
      </c>
      <c r="V2164" t="s">
        <v>6991</v>
      </c>
      <c r="W2164">
        <v>0</v>
      </c>
      <c r="X2164" t="s">
        <v>5158</v>
      </c>
      <c r="Y2164">
        <v>204</v>
      </c>
      <c r="Z2164" s="2">
        <v>42261</v>
      </c>
      <c r="AB2164" t="s">
        <v>9004</v>
      </c>
      <c r="AE2164" t="s">
        <v>6989</v>
      </c>
      <c r="AF2164" t="s">
        <v>20</v>
      </c>
      <c r="AG2164" t="s">
        <v>21</v>
      </c>
      <c r="AH2164">
        <v>5123</v>
      </c>
      <c r="AI2164">
        <v>1</v>
      </c>
      <c r="AJ2164">
        <v>5539</v>
      </c>
      <c r="AO2164" t="s">
        <v>6988</v>
      </c>
      <c r="AS2164" t="s">
        <v>26</v>
      </c>
      <c r="AT2164">
        <v>3977</v>
      </c>
      <c r="AU2164">
        <v>5123</v>
      </c>
      <c r="AV2164">
        <v>5123</v>
      </c>
      <c r="AW2164">
        <v>5123</v>
      </c>
      <c r="AX2164">
        <v>1</v>
      </c>
      <c r="AY2164">
        <v>1</v>
      </c>
      <c r="AZ2164">
        <v>400</v>
      </c>
      <c r="BA2164">
        <v>401</v>
      </c>
      <c r="BB2164">
        <v>748</v>
      </c>
      <c r="BD2164">
        <v>3977</v>
      </c>
      <c r="BG2164" t="s">
        <v>31</v>
      </c>
      <c r="BJ2164">
        <v>7</v>
      </c>
      <c r="BK2164" t="s">
        <v>31</v>
      </c>
      <c r="BL2164" t="s">
        <v>31</v>
      </c>
      <c r="BM2164" s="2">
        <v>42261</v>
      </c>
    </row>
    <row r="2165" spans="1:65">
      <c r="A2165" t="s">
        <v>5408</v>
      </c>
      <c r="C2165" t="s">
        <v>5017</v>
      </c>
      <c r="D2165">
        <v>6903</v>
      </c>
      <c r="E2165" t="s">
        <v>5017</v>
      </c>
      <c r="F2165" t="s">
        <v>6988</v>
      </c>
      <c r="G2165">
        <v>315</v>
      </c>
      <c r="I2165" t="s">
        <v>6989</v>
      </c>
      <c r="J2165" t="s">
        <v>6926</v>
      </c>
      <c r="M2165">
        <v>759000</v>
      </c>
      <c r="N2165">
        <v>2.2999999999999998</v>
      </c>
      <c r="O2165">
        <v>1745.7</v>
      </c>
      <c r="Q2165" t="s">
        <v>5409</v>
      </c>
      <c r="R2165" s="2">
        <v>44927</v>
      </c>
      <c r="S2165">
        <v>5322</v>
      </c>
      <c r="T2165" s="2">
        <v>44562</v>
      </c>
      <c r="U2165" t="s">
        <v>6990</v>
      </c>
      <c r="V2165" t="s">
        <v>6991</v>
      </c>
      <c r="W2165">
        <v>0</v>
      </c>
      <c r="X2165" t="s">
        <v>5158</v>
      </c>
      <c r="Y2165">
        <v>204</v>
      </c>
      <c r="Z2165" s="2">
        <v>42261</v>
      </c>
      <c r="AB2165" t="s">
        <v>9004</v>
      </c>
      <c r="AE2165" t="s">
        <v>6989</v>
      </c>
      <c r="AF2165" t="s">
        <v>20</v>
      </c>
      <c r="AG2165" t="s">
        <v>21</v>
      </c>
      <c r="AH2165">
        <v>5123</v>
      </c>
      <c r="AI2165">
        <v>1</v>
      </c>
      <c r="AJ2165">
        <v>5542</v>
      </c>
      <c r="AO2165" t="s">
        <v>6988</v>
      </c>
      <c r="AS2165" t="s">
        <v>26</v>
      </c>
      <c r="AT2165">
        <v>3977</v>
      </c>
      <c r="AU2165">
        <v>5123</v>
      </c>
      <c r="AV2165">
        <v>5123</v>
      </c>
      <c r="AW2165">
        <v>5123</v>
      </c>
      <c r="AX2165">
        <v>2</v>
      </c>
      <c r="AY2165">
        <v>2</v>
      </c>
      <c r="AZ2165">
        <v>400</v>
      </c>
      <c r="BA2165">
        <v>401</v>
      </c>
      <c r="BB2165">
        <v>748</v>
      </c>
      <c r="BD2165">
        <v>3977</v>
      </c>
      <c r="BG2165" t="s">
        <v>31</v>
      </c>
      <c r="BJ2165">
        <v>7</v>
      </c>
      <c r="BK2165" t="s">
        <v>31</v>
      </c>
      <c r="BL2165" t="s">
        <v>31</v>
      </c>
      <c r="BM2165" s="2">
        <v>42261</v>
      </c>
    </row>
    <row r="2166" spans="1:65">
      <c r="A2166" t="s">
        <v>5410</v>
      </c>
      <c r="C2166" t="s">
        <v>5017</v>
      </c>
      <c r="D2166">
        <v>6903</v>
      </c>
      <c r="E2166" t="s">
        <v>5017</v>
      </c>
      <c r="F2166" t="s">
        <v>7220</v>
      </c>
      <c r="G2166">
        <v>38</v>
      </c>
      <c r="H2166">
        <v>-40</v>
      </c>
      <c r="I2166" t="s">
        <v>7221</v>
      </c>
      <c r="J2166" t="s">
        <v>6926</v>
      </c>
      <c r="M2166">
        <v>1453400</v>
      </c>
      <c r="N2166">
        <v>2.2999999999999998</v>
      </c>
      <c r="O2166">
        <v>3342.82</v>
      </c>
      <c r="Q2166" t="s">
        <v>5411</v>
      </c>
      <c r="R2166" s="2">
        <v>44927</v>
      </c>
      <c r="S2166">
        <v>5322</v>
      </c>
      <c r="T2166" s="2">
        <v>44562</v>
      </c>
      <c r="U2166" t="s">
        <v>6990</v>
      </c>
      <c r="V2166" t="s">
        <v>6991</v>
      </c>
      <c r="W2166">
        <v>0</v>
      </c>
      <c r="X2166" t="s">
        <v>5158</v>
      </c>
      <c r="Y2166">
        <v>204</v>
      </c>
      <c r="Z2166" s="2">
        <v>42073</v>
      </c>
      <c r="AB2166" t="s">
        <v>9005</v>
      </c>
      <c r="AE2166" t="s">
        <v>7221</v>
      </c>
      <c r="AF2166" t="s">
        <v>20</v>
      </c>
      <c r="AG2166" t="s">
        <v>21</v>
      </c>
      <c r="AH2166">
        <v>5124</v>
      </c>
      <c r="AI2166">
        <v>1</v>
      </c>
      <c r="AJ2166">
        <v>5542</v>
      </c>
      <c r="AO2166" t="s">
        <v>7220</v>
      </c>
      <c r="AS2166" t="s">
        <v>26</v>
      </c>
      <c r="AT2166">
        <v>5647</v>
      </c>
      <c r="AU2166">
        <v>5124</v>
      </c>
      <c r="AV2166">
        <v>5124</v>
      </c>
      <c r="AW2166">
        <v>5124</v>
      </c>
      <c r="AX2166">
        <v>1</v>
      </c>
      <c r="AY2166">
        <v>2</v>
      </c>
      <c r="AZ2166">
        <v>400</v>
      </c>
      <c r="BA2166">
        <v>401</v>
      </c>
      <c r="BB2166">
        <v>748</v>
      </c>
      <c r="BD2166">
        <v>5647</v>
      </c>
      <c r="BG2166" t="s">
        <v>31</v>
      </c>
      <c r="BJ2166">
        <v>7</v>
      </c>
      <c r="BK2166" t="s">
        <v>31</v>
      </c>
      <c r="BL2166" t="s">
        <v>31</v>
      </c>
      <c r="BM2166" s="2">
        <v>42073</v>
      </c>
    </row>
    <row r="2167" spans="1:65">
      <c r="A2167" t="s">
        <v>5412</v>
      </c>
      <c r="C2167" t="s">
        <v>5017</v>
      </c>
      <c r="D2167">
        <v>6903</v>
      </c>
      <c r="E2167" t="s">
        <v>5017</v>
      </c>
      <c r="F2167" t="s">
        <v>7229</v>
      </c>
      <c r="G2167">
        <v>132</v>
      </c>
      <c r="I2167" t="s">
        <v>9006</v>
      </c>
      <c r="J2167" t="s">
        <v>6925</v>
      </c>
      <c r="M2167">
        <v>2624000</v>
      </c>
      <c r="N2167">
        <v>2.2999999999999998</v>
      </c>
      <c r="O2167">
        <v>6035.2</v>
      </c>
      <c r="Q2167" t="s">
        <v>5413</v>
      </c>
      <c r="R2167" s="2">
        <v>44927</v>
      </c>
      <c r="S2167">
        <v>5322</v>
      </c>
      <c r="T2167" s="2">
        <v>44562</v>
      </c>
      <c r="U2167" t="s">
        <v>6990</v>
      </c>
      <c r="V2167" t="s">
        <v>6991</v>
      </c>
      <c r="W2167">
        <v>0</v>
      </c>
      <c r="X2167" t="s">
        <v>5158</v>
      </c>
      <c r="Y2167">
        <v>204</v>
      </c>
      <c r="Z2167" s="2">
        <v>42244</v>
      </c>
      <c r="AB2167" t="s">
        <v>9007</v>
      </c>
      <c r="AE2167" t="s">
        <v>9006</v>
      </c>
      <c r="AF2167" t="s">
        <v>20</v>
      </c>
      <c r="AG2167" t="s">
        <v>21</v>
      </c>
      <c r="AH2167">
        <v>5125</v>
      </c>
      <c r="AI2167">
        <v>1</v>
      </c>
      <c r="AJ2167">
        <v>5539</v>
      </c>
      <c r="AO2167" t="s">
        <v>7229</v>
      </c>
      <c r="AS2167" t="s">
        <v>26</v>
      </c>
      <c r="AT2167">
        <v>757</v>
      </c>
      <c r="AU2167">
        <v>5125</v>
      </c>
      <c r="AV2167">
        <v>5125</v>
      </c>
      <c r="AW2167">
        <v>5125</v>
      </c>
      <c r="AX2167">
        <v>1</v>
      </c>
      <c r="AY2167">
        <v>1</v>
      </c>
      <c r="AZ2167">
        <v>400</v>
      </c>
      <c r="BA2167">
        <v>401</v>
      </c>
      <c r="BB2167">
        <v>748</v>
      </c>
      <c r="BD2167">
        <v>757</v>
      </c>
      <c r="BG2167" t="s">
        <v>31</v>
      </c>
      <c r="BJ2167">
        <v>7</v>
      </c>
      <c r="BK2167" t="s">
        <v>31</v>
      </c>
      <c r="BL2167" t="s">
        <v>31</v>
      </c>
      <c r="BM2167" s="2">
        <v>42244</v>
      </c>
    </row>
    <row r="2168" spans="1:65">
      <c r="A2168" t="s">
        <v>5412</v>
      </c>
      <c r="C2168" t="s">
        <v>5017</v>
      </c>
      <c r="D2168">
        <v>6903</v>
      </c>
      <c r="E2168" t="s">
        <v>5017</v>
      </c>
      <c r="F2168" t="s">
        <v>7229</v>
      </c>
      <c r="G2168">
        <v>132</v>
      </c>
      <c r="I2168" t="s">
        <v>9006</v>
      </c>
      <c r="J2168" t="s">
        <v>6926</v>
      </c>
      <c r="M2168">
        <v>146400</v>
      </c>
      <c r="N2168">
        <v>2.2999999999999998</v>
      </c>
      <c r="O2168">
        <v>336.72</v>
      </c>
      <c r="Q2168" t="s">
        <v>5413</v>
      </c>
      <c r="R2168" s="2">
        <v>44927</v>
      </c>
      <c r="S2168">
        <v>5322</v>
      </c>
      <c r="T2168" s="2">
        <v>44562</v>
      </c>
      <c r="U2168" t="s">
        <v>6990</v>
      </c>
      <c r="V2168" t="s">
        <v>6991</v>
      </c>
      <c r="W2168">
        <v>0</v>
      </c>
      <c r="X2168" t="s">
        <v>5158</v>
      </c>
      <c r="Y2168">
        <v>204</v>
      </c>
      <c r="Z2168" s="2">
        <v>42244</v>
      </c>
      <c r="AB2168" t="s">
        <v>9007</v>
      </c>
      <c r="AE2168" t="s">
        <v>9006</v>
      </c>
      <c r="AF2168" t="s">
        <v>20</v>
      </c>
      <c r="AG2168" t="s">
        <v>21</v>
      </c>
      <c r="AH2168">
        <v>5125</v>
      </c>
      <c r="AI2168">
        <v>1</v>
      </c>
      <c r="AJ2168">
        <v>5542</v>
      </c>
      <c r="AO2168" t="s">
        <v>7229</v>
      </c>
      <c r="AS2168" t="s">
        <v>26</v>
      </c>
      <c r="AT2168">
        <v>757</v>
      </c>
      <c r="AU2168">
        <v>5125</v>
      </c>
      <c r="AV2168">
        <v>5125</v>
      </c>
      <c r="AW2168">
        <v>5125</v>
      </c>
      <c r="AX2168">
        <v>2</v>
      </c>
      <c r="AY2168">
        <v>2</v>
      </c>
      <c r="AZ2168">
        <v>400</v>
      </c>
      <c r="BA2168">
        <v>401</v>
      </c>
      <c r="BB2168">
        <v>748</v>
      </c>
      <c r="BD2168">
        <v>757</v>
      </c>
      <c r="BG2168" t="s">
        <v>31</v>
      </c>
      <c r="BJ2168">
        <v>7</v>
      </c>
      <c r="BK2168" t="s">
        <v>31</v>
      </c>
      <c r="BL2168" t="s">
        <v>31</v>
      </c>
      <c r="BM2168" s="2">
        <v>42244</v>
      </c>
    </row>
    <row r="2169" spans="1:65">
      <c r="A2169" t="s">
        <v>5416</v>
      </c>
      <c r="C2169" t="s">
        <v>5017</v>
      </c>
      <c r="D2169">
        <v>6903</v>
      </c>
      <c r="E2169" t="s">
        <v>5017</v>
      </c>
      <c r="F2169" t="s">
        <v>7198</v>
      </c>
      <c r="G2169">
        <v>3</v>
      </c>
      <c r="I2169" t="s">
        <v>7199</v>
      </c>
      <c r="J2169" t="s">
        <v>6925</v>
      </c>
      <c r="M2169">
        <v>21730200</v>
      </c>
      <c r="N2169">
        <v>2.2999999999999998</v>
      </c>
      <c r="O2169">
        <v>49979.46</v>
      </c>
      <c r="Q2169" t="s">
        <v>529</v>
      </c>
      <c r="R2169" s="2">
        <v>44927</v>
      </c>
      <c r="S2169">
        <v>5322</v>
      </c>
      <c r="T2169" s="2">
        <v>44562</v>
      </c>
      <c r="U2169" t="s">
        <v>6990</v>
      </c>
      <c r="V2169" t="s">
        <v>6991</v>
      </c>
      <c r="W2169">
        <v>0</v>
      </c>
      <c r="X2169" t="s">
        <v>5158</v>
      </c>
      <c r="Y2169">
        <v>204</v>
      </c>
      <c r="Z2169" s="2">
        <v>42370</v>
      </c>
      <c r="AB2169" t="s">
        <v>9008</v>
      </c>
      <c r="AC2169" s="2">
        <v>45632</v>
      </c>
      <c r="AE2169" t="s">
        <v>7199</v>
      </c>
      <c r="AF2169" t="s">
        <v>20</v>
      </c>
      <c r="AG2169" t="s">
        <v>21</v>
      </c>
      <c r="AH2169">
        <v>5127</v>
      </c>
      <c r="AI2169">
        <v>1</v>
      </c>
      <c r="AJ2169">
        <v>5539</v>
      </c>
      <c r="AO2169" t="s">
        <v>7198</v>
      </c>
      <c r="AS2169" t="s">
        <v>26</v>
      </c>
      <c r="AT2169">
        <v>8917</v>
      </c>
      <c r="AU2169">
        <v>5127</v>
      </c>
      <c r="AV2169">
        <v>5127</v>
      </c>
      <c r="AW2169">
        <v>5127</v>
      </c>
      <c r="AX2169">
        <v>1</v>
      </c>
      <c r="AY2169">
        <v>1</v>
      </c>
      <c r="AZ2169">
        <v>400</v>
      </c>
      <c r="BA2169">
        <v>401</v>
      </c>
      <c r="BB2169">
        <v>748</v>
      </c>
      <c r="BD2169">
        <v>8917</v>
      </c>
      <c r="BG2169" t="s">
        <v>31</v>
      </c>
      <c r="BJ2169">
        <v>7</v>
      </c>
      <c r="BK2169" t="s">
        <v>31</v>
      </c>
      <c r="BL2169" t="s">
        <v>31</v>
      </c>
      <c r="BM2169" s="2">
        <v>42370</v>
      </c>
    </row>
    <row r="2170" spans="1:65">
      <c r="A2170" t="s">
        <v>5416</v>
      </c>
      <c r="C2170" t="s">
        <v>5017</v>
      </c>
      <c r="D2170">
        <v>6903</v>
      </c>
      <c r="E2170" t="s">
        <v>5017</v>
      </c>
      <c r="F2170" t="s">
        <v>7198</v>
      </c>
      <c r="G2170">
        <v>3</v>
      </c>
      <c r="I2170" t="s">
        <v>7199</v>
      </c>
      <c r="J2170" t="s">
        <v>6926</v>
      </c>
      <c r="M2170">
        <v>1701500</v>
      </c>
      <c r="N2170">
        <v>2.2999999999999998</v>
      </c>
      <c r="O2170">
        <v>3913.45</v>
      </c>
      <c r="Q2170" t="s">
        <v>529</v>
      </c>
      <c r="R2170" s="2">
        <v>44927</v>
      </c>
      <c r="S2170">
        <v>5322</v>
      </c>
      <c r="T2170" s="2">
        <v>44562</v>
      </c>
      <c r="U2170" t="s">
        <v>6990</v>
      </c>
      <c r="V2170" t="s">
        <v>6991</v>
      </c>
      <c r="W2170">
        <v>0</v>
      </c>
      <c r="X2170" t="s">
        <v>5158</v>
      </c>
      <c r="Y2170">
        <v>204</v>
      </c>
      <c r="Z2170" s="2">
        <v>42370</v>
      </c>
      <c r="AB2170" t="s">
        <v>9008</v>
      </c>
      <c r="AC2170" s="2">
        <v>45632</v>
      </c>
      <c r="AE2170" t="s">
        <v>7199</v>
      </c>
      <c r="AF2170" t="s">
        <v>20</v>
      </c>
      <c r="AG2170" t="s">
        <v>21</v>
      </c>
      <c r="AH2170">
        <v>5127</v>
      </c>
      <c r="AI2170">
        <v>1</v>
      </c>
      <c r="AJ2170">
        <v>5542</v>
      </c>
      <c r="AO2170" t="s">
        <v>7198</v>
      </c>
      <c r="AS2170" t="s">
        <v>26</v>
      </c>
      <c r="AT2170">
        <v>8917</v>
      </c>
      <c r="AU2170">
        <v>5127</v>
      </c>
      <c r="AV2170">
        <v>5127</v>
      </c>
      <c r="AW2170">
        <v>5127</v>
      </c>
      <c r="AX2170">
        <v>1</v>
      </c>
      <c r="AY2170">
        <v>2</v>
      </c>
      <c r="AZ2170">
        <v>400</v>
      </c>
      <c r="BA2170">
        <v>401</v>
      </c>
      <c r="BB2170">
        <v>748</v>
      </c>
      <c r="BD2170">
        <v>8917</v>
      </c>
      <c r="BG2170" t="s">
        <v>31</v>
      </c>
      <c r="BJ2170">
        <v>7</v>
      </c>
      <c r="BK2170" t="s">
        <v>31</v>
      </c>
      <c r="BL2170" t="s">
        <v>31</v>
      </c>
      <c r="BM2170" s="2">
        <v>42370</v>
      </c>
    </row>
    <row r="2171" spans="1:65">
      <c r="A2171" t="s">
        <v>5418</v>
      </c>
      <c r="C2171" t="s">
        <v>5017</v>
      </c>
      <c r="D2171">
        <v>6903</v>
      </c>
      <c r="E2171" t="s">
        <v>5017</v>
      </c>
      <c r="F2171" t="s">
        <v>7967</v>
      </c>
      <c r="G2171">
        <v>25</v>
      </c>
      <c r="I2171" t="s">
        <v>9009</v>
      </c>
      <c r="J2171" t="s">
        <v>7144</v>
      </c>
      <c r="M2171">
        <v>29434400</v>
      </c>
      <c r="N2171">
        <v>0.83</v>
      </c>
      <c r="O2171">
        <v>24430.55</v>
      </c>
      <c r="Q2171" t="s">
        <v>5419</v>
      </c>
      <c r="R2171" s="2">
        <v>44927</v>
      </c>
      <c r="S2171">
        <v>5322</v>
      </c>
      <c r="T2171" s="2">
        <v>44562</v>
      </c>
      <c r="U2171" t="s">
        <v>6990</v>
      </c>
      <c r="V2171" t="s">
        <v>6991</v>
      </c>
      <c r="W2171">
        <v>0</v>
      </c>
      <c r="X2171" t="s">
        <v>395</v>
      </c>
      <c r="Y2171">
        <v>204</v>
      </c>
      <c r="Z2171" s="2">
        <v>42583</v>
      </c>
      <c r="AB2171" t="s">
        <v>8987</v>
      </c>
      <c r="AE2171" t="s">
        <v>9009</v>
      </c>
      <c r="AF2171" t="s">
        <v>20</v>
      </c>
      <c r="AG2171" t="s">
        <v>21</v>
      </c>
      <c r="AH2171">
        <v>5128</v>
      </c>
      <c r="AI2171">
        <v>1</v>
      </c>
      <c r="AJ2171">
        <v>5544</v>
      </c>
      <c r="AO2171" t="s">
        <v>7967</v>
      </c>
      <c r="AS2171" t="s">
        <v>26</v>
      </c>
      <c r="AT2171">
        <v>7033</v>
      </c>
      <c r="AU2171">
        <v>5128</v>
      </c>
      <c r="AV2171">
        <v>5128</v>
      </c>
      <c r="AW2171">
        <v>5128</v>
      </c>
      <c r="AX2171">
        <v>1</v>
      </c>
      <c r="AY2171">
        <v>4</v>
      </c>
      <c r="AZ2171">
        <v>400</v>
      </c>
      <c r="BA2171">
        <v>401</v>
      </c>
      <c r="BB2171">
        <v>748</v>
      </c>
      <c r="BD2171">
        <v>7033</v>
      </c>
      <c r="BG2171" t="s">
        <v>32</v>
      </c>
      <c r="BH2171" t="s">
        <v>15</v>
      </c>
      <c r="BJ2171">
        <v>6</v>
      </c>
      <c r="BK2171" t="s">
        <v>31</v>
      </c>
      <c r="BL2171" t="s">
        <v>31</v>
      </c>
      <c r="BM2171" s="2">
        <v>42583</v>
      </c>
    </row>
    <row r="2172" spans="1:65">
      <c r="A2172" t="s">
        <v>5418</v>
      </c>
      <c r="C2172" t="s">
        <v>5017</v>
      </c>
      <c r="D2172">
        <v>6903</v>
      </c>
      <c r="E2172" t="s">
        <v>5017</v>
      </c>
      <c r="F2172" t="s">
        <v>7967</v>
      </c>
      <c r="G2172">
        <v>25</v>
      </c>
      <c r="I2172" t="s">
        <v>9009</v>
      </c>
      <c r="J2172" t="s">
        <v>7146</v>
      </c>
      <c r="M2172">
        <v>1921100</v>
      </c>
      <c r="N2172">
        <v>0.83</v>
      </c>
      <c r="O2172">
        <v>1594.51</v>
      </c>
      <c r="Q2172" t="s">
        <v>5419</v>
      </c>
      <c r="R2172" s="2">
        <v>44927</v>
      </c>
      <c r="S2172">
        <v>5322</v>
      </c>
      <c r="T2172" s="2">
        <v>44562</v>
      </c>
      <c r="U2172" t="s">
        <v>6990</v>
      </c>
      <c r="V2172" t="s">
        <v>6991</v>
      </c>
      <c r="W2172">
        <v>0</v>
      </c>
      <c r="X2172" t="s">
        <v>395</v>
      </c>
      <c r="Y2172">
        <v>204</v>
      </c>
      <c r="Z2172" s="2">
        <v>42583</v>
      </c>
      <c r="AB2172" t="s">
        <v>8987</v>
      </c>
      <c r="AE2172" t="s">
        <v>9009</v>
      </c>
      <c r="AF2172" t="s">
        <v>20</v>
      </c>
      <c r="AG2172" t="s">
        <v>21</v>
      </c>
      <c r="AH2172">
        <v>5128</v>
      </c>
      <c r="AI2172">
        <v>1</v>
      </c>
      <c r="AJ2172">
        <v>5543</v>
      </c>
      <c r="AO2172" t="s">
        <v>7967</v>
      </c>
      <c r="AS2172" t="s">
        <v>26</v>
      </c>
      <c r="AT2172">
        <v>7033</v>
      </c>
      <c r="AU2172">
        <v>5128</v>
      </c>
      <c r="AV2172">
        <v>5128</v>
      </c>
      <c r="AW2172">
        <v>5128</v>
      </c>
      <c r="AX2172">
        <v>2</v>
      </c>
      <c r="AY2172">
        <v>5</v>
      </c>
      <c r="AZ2172">
        <v>400</v>
      </c>
      <c r="BA2172">
        <v>401</v>
      </c>
      <c r="BB2172">
        <v>748</v>
      </c>
      <c r="BD2172">
        <v>7033</v>
      </c>
      <c r="BG2172" t="s">
        <v>31</v>
      </c>
      <c r="BJ2172">
        <v>6</v>
      </c>
      <c r="BK2172" t="s">
        <v>31</v>
      </c>
      <c r="BL2172" t="s">
        <v>31</v>
      </c>
      <c r="BM2172" s="2">
        <v>42583</v>
      </c>
    </row>
    <row r="2173" spans="1:65">
      <c r="A2173" t="s">
        <v>5418</v>
      </c>
      <c r="C2173" t="s">
        <v>5017</v>
      </c>
      <c r="D2173">
        <v>6903</v>
      </c>
      <c r="E2173" t="s">
        <v>5017</v>
      </c>
      <c r="F2173" t="s">
        <v>7967</v>
      </c>
      <c r="G2173">
        <v>25</v>
      </c>
      <c r="I2173" t="s">
        <v>9009</v>
      </c>
      <c r="J2173" t="s">
        <v>7146</v>
      </c>
      <c r="M2173">
        <v>1203500</v>
      </c>
      <c r="N2173">
        <v>0.83</v>
      </c>
      <c r="O2173">
        <v>998.91</v>
      </c>
      <c r="Q2173" t="s">
        <v>5419</v>
      </c>
      <c r="R2173" s="2">
        <v>44927</v>
      </c>
      <c r="S2173">
        <v>5322</v>
      </c>
      <c r="T2173" s="2">
        <v>44562</v>
      </c>
      <c r="U2173" t="s">
        <v>6990</v>
      </c>
      <c r="V2173" t="s">
        <v>6991</v>
      </c>
      <c r="W2173">
        <v>0</v>
      </c>
      <c r="X2173" t="s">
        <v>395</v>
      </c>
      <c r="Y2173">
        <v>204</v>
      </c>
      <c r="Z2173" s="2">
        <v>42583</v>
      </c>
      <c r="AB2173" t="s">
        <v>8987</v>
      </c>
      <c r="AE2173" t="s">
        <v>9009</v>
      </c>
      <c r="AF2173" t="s">
        <v>20</v>
      </c>
      <c r="AG2173" t="s">
        <v>21</v>
      </c>
      <c r="AH2173">
        <v>5128</v>
      </c>
      <c r="AI2173">
        <v>1</v>
      </c>
      <c r="AJ2173">
        <v>5543</v>
      </c>
      <c r="AO2173" t="s">
        <v>7967</v>
      </c>
      <c r="AS2173" t="s">
        <v>26</v>
      </c>
      <c r="AT2173">
        <v>7033</v>
      </c>
      <c r="AU2173">
        <v>5128</v>
      </c>
      <c r="AV2173">
        <v>5128</v>
      </c>
      <c r="AW2173">
        <v>5128</v>
      </c>
      <c r="AX2173">
        <v>3</v>
      </c>
      <c r="AY2173">
        <v>6</v>
      </c>
      <c r="AZ2173">
        <v>400</v>
      </c>
      <c r="BA2173">
        <v>401</v>
      </c>
      <c r="BB2173">
        <v>748</v>
      </c>
      <c r="BD2173">
        <v>7033</v>
      </c>
      <c r="BG2173" t="s">
        <v>31</v>
      </c>
      <c r="BJ2173">
        <v>6</v>
      </c>
      <c r="BK2173" t="s">
        <v>31</v>
      </c>
      <c r="BL2173" t="s">
        <v>31</v>
      </c>
      <c r="BM2173" s="2">
        <v>42583</v>
      </c>
    </row>
    <row r="2174" spans="1:65">
      <c r="A2174" t="s">
        <v>5422</v>
      </c>
      <c r="C2174" t="s">
        <v>5017</v>
      </c>
      <c r="D2174">
        <v>6903</v>
      </c>
      <c r="E2174" t="s">
        <v>5017</v>
      </c>
      <c r="F2174" t="s">
        <v>9010</v>
      </c>
      <c r="G2174">
        <v>4</v>
      </c>
      <c r="I2174" t="s">
        <v>9011</v>
      </c>
      <c r="J2174" t="s">
        <v>6925</v>
      </c>
      <c r="M2174">
        <v>18826400</v>
      </c>
      <c r="N2174">
        <v>0.99</v>
      </c>
      <c r="O2174">
        <v>18638.14</v>
      </c>
      <c r="Q2174" t="s">
        <v>5423</v>
      </c>
      <c r="R2174" s="2">
        <v>44927</v>
      </c>
      <c r="S2174">
        <v>5322</v>
      </c>
      <c r="T2174" s="2">
        <v>44562</v>
      </c>
      <c r="U2174" t="s">
        <v>6921</v>
      </c>
      <c r="V2174" t="s">
        <v>9012</v>
      </c>
      <c r="W2174">
        <v>0</v>
      </c>
      <c r="X2174" t="s">
        <v>678</v>
      </c>
      <c r="Y2174">
        <v>204</v>
      </c>
      <c r="Z2174" s="2">
        <v>42544</v>
      </c>
      <c r="AB2174" t="s">
        <v>9013</v>
      </c>
      <c r="AC2174" s="2">
        <v>45630</v>
      </c>
      <c r="AE2174" t="s">
        <v>9011</v>
      </c>
      <c r="AF2174" t="s">
        <v>20</v>
      </c>
      <c r="AG2174" t="s">
        <v>21</v>
      </c>
      <c r="AH2174">
        <v>5130</v>
      </c>
      <c r="AI2174">
        <v>1</v>
      </c>
      <c r="AJ2174">
        <v>5539</v>
      </c>
      <c r="AO2174" t="s">
        <v>9010</v>
      </c>
      <c r="AS2174" t="s">
        <v>26</v>
      </c>
      <c r="AT2174">
        <v>7194</v>
      </c>
      <c r="AU2174">
        <v>5130</v>
      </c>
      <c r="AV2174">
        <v>5130</v>
      </c>
      <c r="AW2174">
        <v>5130</v>
      </c>
      <c r="AX2174">
        <v>1</v>
      </c>
      <c r="AY2174">
        <v>1</v>
      </c>
      <c r="AZ2174">
        <v>400</v>
      </c>
      <c r="BA2174">
        <v>401</v>
      </c>
      <c r="BB2174">
        <v>748</v>
      </c>
      <c r="BD2174">
        <v>7194</v>
      </c>
      <c r="BG2174" t="s">
        <v>32</v>
      </c>
      <c r="BH2174" t="s">
        <v>15</v>
      </c>
      <c r="BJ2174">
        <v>4</v>
      </c>
      <c r="BK2174" t="s">
        <v>31</v>
      </c>
      <c r="BL2174" t="s">
        <v>31</v>
      </c>
      <c r="BM2174" s="2">
        <v>42544</v>
      </c>
    </row>
    <row r="2175" spans="1:65">
      <c r="A2175" t="s">
        <v>5422</v>
      </c>
      <c r="C2175" t="s">
        <v>5017</v>
      </c>
      <c r="D2175">
        <v>6903</v>
      </c>
      <c r="E2175" t="s">
        <v>5017</v>
      </c>
      <c r="F2175" t="s">
        <v>9010</v>
      </c>
      <c r="G2175">
        <v>4</v>
      </c>
      <c r="I2175" t="s">
        <v>9011</v>
      </c>
      <c r="J2175" t="s">
        <v>6926</v>
      </c>
      <c r="M2175">
        <v>1652100</v>
      </c>
      <c r="N2175">
        <v>0.99</v>
      </c>
      <c r="O2175">
        <v>1635.58</v>
      </c>
      <c r="Q2175" t="s">
        <v>5423</v>
      </c>
      <c r="R2175" s="2">
        <v>44927</v>
      </c>
      <c r="S2175">
        <v>5322</v>
      </c>
      <c r="T2175" s="2">
        <v>44562</v>
      </c>
      <c r="U2175" t="s">
        <v>6921</v>
      </c>
      <c r="V2175" t="s">
        <v>9012</v>
      </c>
      <c r="W2175">
        <v>0</v>
      </c>
      <c r="X2175" t="s">
        <v>678</v>
      </c>
      <c r="Y2175">
        <v>204</v>
      </c>
      <c r="Z2175" s="2">
        <v>42544</v>
      </c>
      <c r="AB2175" t="s">
        <v>9013</v>
      </c>
      <c r="AC2175" s="2">
        <v>45630</v>
      </c>
      <c r="AE2175" t="s">
        <v>9011</v>
      </c>
      <c r="AF2175" t="s">
        <v>20</v>
      </c>
      <c r="AG2175" t="s">
        <v>21</v>
      </c>
      <c r="AH2175">
        <v>5130</v>
      </c>
      <c r="AI2175">
        <v>1</v>
      </c>
      <c r="AJ2175">
        <v>5542</v>
      </c>
      <c r="AO2175" t="s">
        <v>9010</v>
      </c>
      <c r="AS2175" t="s">
        <v>26</v>
      </c>
      <c r="AT2175">
        <v>7194</v>
      </c>
      <c r="AU2175">
        <v>5130</v>
      </c>
      <c r="AV2175">
        <v>5130</v>
      </c>
      <c r="AW2175">
        <v>5130</v>
      </c>
      <c r="AX2175">
        <v>2</v>
      </c>
      <c r="AY2175">
        <v>2</v>
      </c>
      <c r="AZ2175">
        <v>400</v>
      </c>
      <c r="BA2175">
        <v>401</v>
      </c>
      <c r="BB2175">
        <v>748</v>
      </c>
      <c r="BD2175">
        <v>7194</v>
      </c>
      <c r="BG2175" t="s">
        <v>31</v>
      </c>
      <c r="BJ2175">
        <v>4</v>
      </c>
      <c r="BK2175" t="s">
        <v>31</v>
      </c>
      <c r="BL2175" t="s">
        <v>31</v>
      </c>
      <c r="BM2175" s="2">
        <v>42544</v>
      </c>
    </row>
    <row r="2176" spans="1:65">
      <c r="A2176" t="s">
        <v>5426</v>
      </c>
      <c r="C2176" t="s">
        <v>5017</v>
      </c>
      <c r="D2176">
        <v>6903</v>
      </c>
      <c r="E2176" t="s">
        <v>5017</v>
      </c>
      <c r="F2176" t="s">
        <v>9014</v>
      </c>
      <c r="G2176">
        <v>1</v>
      </c>
      <c r="I2176" t="s">
        <v>9015</v>
      </c>
      <c r="J2176" t="s">
        <v>7144</v>
      </c>
      <c r="M2176">
        <v>17791900</v>
      </c>
      <c r="N2176">
        <v>0.83</v>
      </c>
      <c r="O2176">
        <v>14767.28</v>
      </c>
      <c r="Q2176" t="s">
        <v>5427</v>
      </c>
      <c r="R2176" s="2">
        <v>44927</v>
      </c>
      <c r="S2176">
        <v>5322</v>
      </c>
      <c r="T2176" s="2">
        <v>44562</v>
      </c>
      <c r="U2176" t="s">
        <v>6990</v>
      </c>
      <c r="V2176" t="s">
        <v>6991</v>
      </c>
      <c r="W2176">
        <v>0</v>
      </c>
      <c r="X2176" t="s">
        <v>395</v>
      </c>
      <c r="Y2176">
        <v>204</v>
      </c>
      <c r="Z2176" s="2">
        <v>42736</v>
      </c>
      <c r="AB2176" t="s">
        <v>9016</v>
      </c>
      <c r="AE2176" t="s">
        <v>9015</v>
      </c>
      <c r="AF2176" t="s">
        <v>20</v>
      </c>
      <c r="AG2176" t="s">
        <v>21</v>
      </c>
      <c r="AH2176">
        <v>5133</v>
      </c>
      <c r="AI2176">
        <v>1</v>
      </c>
      <c r="AJ2176">
        <v>5544</v>
      </c>
      <c r="AO2176" t="s">
        <v>9014</v>
      </c>
      <c r="AS2176" t="s">
        <v>26</v>
      </c>
      <c r="AT2176">
        <v>7235</v>
      </c>
      <c r="AU2176">
        <v>5133</v>
      </c>
      <c r="AV2176">
        <v>5133</v>
      </c>
      <c r="AW2176">
        <v>5133</v>
      </c>
      <c r="AX2176">
        <v>1</v>
      </c>
      <c r="AY2176">
        <v>2</v>
      </c>
      <c r="AZ2176">
        <v>400</v>
      </c>
      <c r="BA2176">
        <v>401</v>
      </c>
      <c r="BB2176">
        <v>748</v>
      </c>
      <c r="BD2176">
        <v>7235</v>
      </c>
      <c r="BG2176" t="s">
        <v>32</v>
      </c>
      <c r="BH2176" t="s">
        <v>15</v>
      </c>
      <c r="BJ2176">
        <v>6</v>
      </c>
      <c r="BK2176" t="s">
        <v>31</v>
      </c>
      <c r="BL2176" t="s">
        <v>31</v>
      </c>
      <c r="BM2176" s="2">
        <v>42736</v>
      </c>
    </row>
    <row r="2177" spans="1:65">
      <c r="A2177" t="s">
        <v>5426</v>
      </c>
      <c r="C2177" t="s">
        <v>5017</v>
      </c>
      <c r="D2177">
        <v>6903</v>
      </c>
      <c r="E2177" t="s">
        <v>5017</v>
      </c>
      <c r="F2177" t="s">
        <v>9014</v>
      </c>
      <c r="G2177">
        <v>1</v>
      </c>
      <c r="I2177" t="s">
        <v>9015</v>
      </c>
      <c r="J2177" t="s">
        <v>7146</v>
      </c>
      <c r="M2177">
        <v>1380600</v>
      </c>
      <c r="N2177">
        <v>0.83</v>
      </c>
      <c r="O2177">
        <v>1145.9000000000001</v>
      </c>
      <c r="Q2177" t="s">
        <v>5427</v>
      </c>
      <c r="R2177" s="2">
        <v>44927</v>
      </c>
      <c r="S2177">
        <v>5322</v>
      </c>
      <c r="T2177" s="2">
        <v>44562</v>
      </c>
      <c r="U2177" t="s">
        <v>6990</v>
      </c>
      <c r="V2177" t="s">
        <v>6991</v>
      </c>
      <c r="W2177">
        <v>0</v>
      </c>
      <c r="X2177" t="s">
        <v>395</v>
      </c>
      <c r="Y2177">
        <v>204</v>
      </c>
      <c r="Z2177" s="2">
        <v>42736</v>
      </c>
      <c r="AB2177" t="s">
        <v>9016</v>
      </c>
      <c r="AE2177" t="s">
        <v>9015</v>
      </c>
      <c r="AF2177" t="s">
        <v>20</v>
      </c>
      <c r="AG2177" t="s">
        <v>21</v>
      </c>
      <c r="AH2177">
        <v>5133</v>
      </c>
      <c r="AI2177">
        <v>1</v>
      </c>
      <c r="AJ2177">
        <v>5543</v>
      </c>
      <c r="AO2177" t="s">
        <v>9014</v>
      </c>
      <c r="AS2177" t="s">
        <v>26</v>
      </c>
      <c r="AT2177">
        <v>7235</v>
      </c>
      <c r="AU2177">
        <v>5133</v>
      </c>
      <c r="AV2177">
        <v>5133</v>
      </c>
      <c r="AW2177">
        <v>5133</v>
      </c>
      <c r="AX2177">
        <v>2</v>
      </c>
      <c r="AY2177">
        <v>3</v>
      </c>
      <c r="AZ2177">
        <v>400</v>
      </c>
      <c r="BA2177">
        <v>401</v>
      </c>
      <c r="BB2177">
        <v>748</v>
      </c>
      <c r="BD2177">
        <v>7235</v>
      </c>
      <c r="BG2177" t="s">
        <v>31</v>
      </c>
      <c r="BJ2177">
        <v>6</v>
      </c>
      <c r="BK2177" t="s">
        <v>31</v>
      </c>
      <c r="BL2177" t="s">
        <v>31</v>
      </c>
      <c r="BM2177" s="2">
        <v>42736</v>
      </c>
    </row>
    <row r="2178" spans="1:65">
      <c r="A2178" t="s">
        <v>5430</v>
      </c>
      <c r="C2178" t="s">
        <v>5017</v>
      </c>
      <c r="D2178">
        <v>6903</v>
      </c>
      <c r="E2178" t="s">
        <v>5017</v>
      </c>
      <c r="F2178" t="s">
        <v>9017</v>
      </c>
      <c r="G2178">
        <v>30</v>
      </c>
      <c r="I2178" t="s">
        <v>9018</v>
      </c>
      <c r="J2178" t="s">
        <v>6925</v>
      </c>
      <c r="M2178">
        <v>6190100</v>
      </c>
      <c r="N2178">
        <v>2.2999999999999998</v>
      </c>
      <c r="O2178">
        <v>14237.23</v>
      </c>
      <c r="Q2178" t="s">
        <v>5312</v>
      </c>
      <c r="R2178" s="2">
        <v>44927</v>
      </c>
      <c r="S2178">
        <v>5322</v>
      </c>
      <c r="T2178" s="2">
        <v>44562</v>
      </c>
      <c r="U2178" t="s">
        <v>6990</v>
      </c>
      <c r="V2178" t="s">
        <v>6991</v>
      </c>
      <c r="W2178">
        <v>0</v>
      </c>
      <c r="X2178" t="s">
        <v>5158</v>
      </c>
      <c r="Y2178">
        <v>204</v>
      </c>
      <c r="Z2178" s="2">
        <v>42887</v>
      </c>
      <c r="AE2178" t="s">
        <v>9018</v>
      </c>
      <c r="AF2178" t="s">
        <v>20</v>
      </c>
      <c r="AG2178" t="s">
        <v>21</v>
      </c>
      <c r="AH2178">
        <v>5134</v>
      </c>
      <c r="AI2178">
        <v>1</v>
      </c>
      <c r="AJ2178">
        <v>5539</v>
      </c>
      <c r="AO2178" t="s">
        <v>9017</v>
      </c>
      <c r="AS2178" t="s">
        <v>26</v>
      </c>
      <c r="AT2178">
        <v>2280</v>
      </c>
      <c r="AU2178">
        <v>5134</v>
      </c>
      <c r="AV2178">
        <v>5134</v>
      </c>
      <c r="AW2178">
        <v>5134</v>
      </c>
      <c r="AX2178">
        <v>1</v>
      </c>
      <c r="AY2178">
        <v>1</v>
      </c>
      <c r="AZ2178">
        <v>400</v>
      </c>
      <c r="BA2178">
        <v>401</v>
      </c>
      <c r="BB2178">
        <v>748</v>
      </c>
      <c r="BD2178">
        <v>2280</v>
      </c>
      <c r="BG2178" t="s">
        <v>31</v>
      </c>
      <c r="BJ2178">
        <v>7</v>
      </c>
      <c r="BK2178" t="s">
        <v>31</v>
      </c>
      <c r="BL2178" t="s">
        <v>31</v>
      </c>
      <c r="BM2178" s="2">
        <v>42887</v>
      </c>
    </row>
    <row r="2179" spans="1:65">
      <c r="A2179" t="s">
        <v>5433</v>
      </c>
      <c r="C2179" t="s">
        <v>5017</v>
      </c>
      <c r="D2179">
        <v>6903</v>
      </c>
      <c r="E2179" t="s">
        <v>5017</v>
      </c>
      <c r="F2179" t="s">
        <v>512</v>
      </c>
      <c r="G2179">
        <v>20</v>
      </c>
      <c r="I2179" t="s">
        <v>9019</v>
      </c>
      <c r="J2179" t="s">
        <v>6925</v>
      </c>
      <c r="M2179">
        <v>5300300</v>
      </c>
      <c r="N2179">
        <v>2.2999999999999998</v>
      </c>
      <c r="O2179">
        <v>12190.69</v>
      </c>
      <c r="Q2179" t="s">
        <v>5434</v>
      </c>
      <c r="R2179" s="2">
        <v>44927</v>
      </c>
      <c r="S2179">
        <v>5322</v>
      </c>
      <c r="T2179" s="2">
        <v>44562</v>
      </c>
      <c r="U2179" t="s">
        <v>6990</v>
      </c>
      <c r="V2179" t="s">
        <v>6991</v>
      </c>
      <c r="W2179">
        <v>0</v>
      </c>
      <c r="X2179" t="s">
        <v>5158</v>
      </c>
      <c r="Y2179">
        <v>204</v>
      </c>
      <c r="Z2179" s="2">
        <v>42736</v>
      </c>
      <c r="AB2179" t="s">
        <v>9020</v>
      </c>
      <c r="AE2179" t="s">
        <v>9019</v>
      </c>
      <c r="AF2179" t="s">
        <v>20</v>
      </c>
      <c r="AG2179" t="s">
        <v>21</v>
      </c>
      <c r="AH2179">
        <v>5135</v>
      </c>
      <c r="AI2179">
        <v>1</v>
      </c>
      <c r="AJ2179">
        <v>5539</v>
      </c>
      <c r="AO2179" t="s">
        <v>512</v>
      </c>
      <c r="AS2179" t="s">
        <v>26</v>
      </c>
      <c r="AT2179">
        <v>1900</v>
      </c>
      <c r="AU2179">
        <v>5135</v>
      </c>
      <c r="AV2179">
        <v>5135</v>
      </c>
      <c r="AW2179">
        <v>5135</v>
      </c>
      <c r="AX2179">
        <v>1</v>
      </c>
      <c r="AY2179">
        <v>1</v>
      </c>
      <c r="AZ2179">
        <v>400</v>
      </c>
      <c r="BA2179">
        <v>401</v>
      </c>
      <c r="BB2179">
        <v>748</v>
      </c>
      <c r="BD2179">
        <v>1900</v>
      </c>
      <c r="BG2179" t="s">
        <v>32</v>
      </c>
      <c r="BH2179" t="s">
        <v>15</v>
      </c>
      <c r="BJ2179">
        <v>7</v>
      </c>
      <c r="BK2179" t="s">
        <v>31</v>
      </c>
      <c r="BL2179" t="s">
        <v>31</v>
      </c>
      <c r="BM2179" s="2">
        <v>42736</v>
      </c>
    </row>
    <row r="2180" spans="1:65">
      <c r="A2180" t="s">
        <v>5433</v>
      </c>
      <c r="C2180" t="s">
        <v>5017</v>
      </c>
      <c r="D2180">
        <v>6903</v>
      </c>
      <c r="E2180" t="s">
        <v>5017</v>
      </c>
      <c r="F2180" t="s">
        <v>512</v>
      </c>
      <c r="G2180">
        <v>20</v>
      </c>
      <c r="I2180" t="s">
        <v>9019</v>
      </c>
      <c r="J2180" t="s">
        <v>6926</v>
      </c>
      <c r="M2180">
        <v>325200</v>
      </c>
      <c r="N2180">
        <v>2.2999999999999998</v>
      </c>
      <c r="O2180">
        <v>747.96</v>
      </c>
      <c r="Q2180" t="s">
        <v>5434</v>
      </c>
      <c r="R2180" s="2">
        <v>44927</v>
      </c>
      <c r="S2180">
        <v>5322</v>
      </c>
      <c r="T2180" s="2">
        <v>44562</v>
      </c>
      <c r="U2180" t="s">
        <v>6990</v>
      </c>
      <c r="V2180" t="s">
        <v>6991</v>
      </c>
      <c r="W2180">
        <v>0</v>
      </c>
      <c r="X2180" t="s">
        <v>5158</v>
      </c>
      <c r="Y2180">
        <v>204</v>
      </c>
      <c r="Z2180" s="2">
        <v>42736</v>
      </c>
      <c r="AB2180" t="s">
        <v>9020</v>
      </c>
      <c r="AE2180" t="s">
        <v>9019</v>
      </c>
      <c r="AF2180" t="s">
        <v>20</v>
      </c>
      <c r="AG2180" t="s">
        <v>21</v>
      </c>
      <c r="AH2180">
        <v>5135</v>
      </c>
      <c r="AI2180">
        <v>1</v>
      </c>
      <c r="AJ2180">
        <v>5542</v>
      </c>
      <c r="AO2180" t="s">
        <v>512</v>
      </c>
      <c r="AS2180" t="s">
        <v>26</v>
      </c>
      <c r="AT2180">
        <v>1900</v>
      </c>
      <c r="AU2180">
        <v>5135</v>
      </c>
      <c r="AV2180">
        <v>5135</v>
      </c>
      <c r="AW2180">
        <v>5135</v>
      </c>
      <c r="AX2180">
        <v>2</v>
      </c>
      <c r="AY2180">
        <v>2</v>
      </c>
      <c r="AZ2180">
        <v>400</v>
      </c>
      <c r="BA2180">
        <v>401</v>
      </c>
      <c r="BB2180">
        <v>748</v>
      </c>
      <c r="BD2180">
        <v>1900</v>
      </c>
      <c r="BG2180" t="s">
        <v>31</v>
      </c>
      <c r="BJ2180">
        <v>7</v>
      </c>
      <c r="BK2180" t="s">
        <v>31</v>
      </c>
      <c r="BL2180" t="s">
        <v>31</v>
      </c>
      <c r="BM2180" s="2">
        <v>42736</v>
      </c>
    </row>
    <row r="2181" spans="1:65">
      <c r="A2181" t="s">
        <v>5437</v>
      </c>
      <c r="C2181" t="s">
        <v>5017</v>
      </c>
      <c r="D2181">
        <v>6903</v>
      </c>
      <c r="E2181" t="s">
        <v>5017</v>
      </c>
      <c r="F2181" t="s">
        <v>9021</v>
      </c>
      <c r="G2181">
        <v>1</v>
      </c>
      <c r="I2181" t="s">
        <v>9022</v>
      </c>
      <c r="J2181" t="s">
        <v>6925</v>
      </c>
      <c r="M2181">
        <v>8906100</v>
      </c>
      <c r="N2181">
        <v>2.2999999999999998</v>
      </c>
      <c r="O2181">
        <v>20484.03</v>
      </c>
      <c r="Q2181" t="s">
        <v>5438</v>
      </c>
      <c r="R2181" s="2">
        <v>44927</v>
      </c>
      <c r="S2181">
        <v>5322</v>
      </c>
      <c r="T2181" s="2">
        <v>44562</v>
      </c>
      <c r="U2181" t="s">
        <v>6990</v>
      </c>
      <c r="V2181" t="s">
        <v>6991</v>
      </c>
      <c r="W2181">
        <v>0</v>
      </c>
      <c r="X2181" t="s">
        <v>5158</v>
      </c>
      <c r="Y2181">
        <v>204</v>
      </c>
      <c r="Z2181" s="2">
        <v>42948</v>
      </c>
      <c r="AB2181" t="s">
        <v>9023</v>
      </c>
      <c r="AE2181" t="s">
        <v>9022</v>
      </c>
      <c r="AF2181" t="s">
        <v>20</v>
      </c>
      <c r="AG2181" t="s">
        <v>21</v>
      </c>
      <c r="AH2181">
        <v>5136</v>
      </c>
      <c r="AI2181">
        <v>1</v>
      </c>
      <c r="AJ2181">
        <v>5539</v>
      </c>
      <c r="AO2181" t="s">
        <v>9021</v>
      </c>
      <c r="AS2181" t="s">
        <v>26</v>
      </c>
      <c r="AT2181">
        <v>3440</v>
      </c>
      <c r="AU2181">
        <v>5136</v>
      </c>
      <c r="AV2181">
        <v>5136</v>
      </c>
      <c r="AW2181">
        <v>5136</v>
      </c>
      <c r="AX2181">
        <v>1</v>
      </c>
      <c r="AY2181">
        <v>1</v>
      </c>
      <c r="AZ2181">
        <v>400</v>
      </c>
      <c r="BA2181">
        <v>401</v>
      </c>
      <c r="BB2181">
        <v>748</v>
      </c>
      <c r="BD2181">
        <v>3440</v>
      </c>
      <c r="BG2181" t="s">
        <v>31</v>
      </c>
      <c r="BJ2181">
        <v>7</v>
      </c>
      <c r="BK2181" t="s">
        <v>31</v>
      </c>
      <c r="BL2181" t="s">
        <v>31</v>
      </c>
      <c r="BM2181" s="2">
        <v>42948</v>
      </c>
    </row>
    <row r="2182" spans="1:65">
      <c r="A2182" t="s">
        <v>5437</v>
      </c>
      <c r="C2182" t="s">
        <v>5017</v>
      </c>
      <c r="D2182">
        <v>6903</v>
      </c>
      <c r="E2182" t="s">
        <v>5017</v>
      </c>
      <c r="F2182" t="s">
        <v>9024</v>
      </c>
      <c r="G2182">
        <v>1</v>
      </c>
      <c r="I2182" t="s">
        <v>9022</v>
      </c>
      <c r="J2182" t="s">
        <v>6926</v>
      </c>
      <c r="M2182">
        <v>904100</v>
      </c>
      <c r="N2182">
        <v>2.2999999999999998</v>
      </c>
      <c r="O2182">
        <v>2079.4299999999998</v>
      </c>
      <c r="Q2182" t="s">
        <v>5438</v>
      </c>
      <c r="R2182" s="2">
        <v>44927</v>
      </c>
      <c r="S2182">
        <v>5322</v>
      </c>
      <c r="T2182" s="2">
        <v>44562</v>
      </c>
      <c r="U2182" t="s">
        <v>6990</v>
      </c>
      <c r="V2182" t="s">
        <v>6991</v>
      </c>
      <c r="W2182">
        <v>0</v>
      </c>
      <c r="X2182" t="s">
        <v>5158</v>
      </c>
      <c r="Y2182">
        <v>204</v>
      </c>
      <c r="Z2182" s="2">
        <v>42948</v>
      </c>
      <c r="AB2182" t="s">
        <v>9023</v>
      </c>
      <c r="AE2182" t="s">
        <v>9022</v>
      </c>
      <c r="AF2182" t="s">
        <v>20</v>
      </c>
      <c r="AG2182" t="s">
        <v>21</v>
      </c>
      <c r="AH2182">
        <v>5136</v>
      </c>
      <c r="AI2182">
        <v>1</v>
      </c>
      <c r="AJ2182">
        <v>5542</v>
      </c>
      <c r="AO2182" t="s">
        <v>9021</v>
      </c>
      <c r="AS2182" t="s">
        <v>26</v>
      </c>
      <c r="AT2182">
        <v>3440</v>
      </c>
      <c r="AU2182">
        <v>5136</v>
      </c>
      <c r="AV2182">
        <v>5136</v>
      </c>
      <c r="AW2182">
        <v>5136</v>
      </c>
      <c r="AX2182">
        <v>2</v>
      </c>
      <c r="AY2182">
        <v>2</v>
      </c>
      <c r="AZ2182">
        <v>400</v>
      </c>
      <c r="BA2182">
        <v>401</v>
      </c>
      <c r="BB2182">
        <v>748</v>
      </c>
      <c r="BD2182">
        <v>3440</v>
      </c>
      <c r="BG2182" t="s">
        <v>31</v>
      </c>
      <c r="BJ2182">
        <v>7</v>
      </c>
      <c r="BK2182" t="s">
        <v>31</v>
      </c>
      <c r="BL2182" t="s">
        <v>31</v>
      </c>
      <c r="BM2182" s="2">
        <v>42948</v>
      </c>
    </row>
    <row r="2183" spans="1:65">
      <c r="A2183" t="s">
        <v>5442</v>
      </c>
      <c r="C2183" t="s">
        <v>5017</v>
      </c>
      <c r="D2183">
        <v>6903</v>
      </c>
      <c r="E2183" t="s">
        <v>5017</v>
      </c>
      <c r="F2183" t="s">
        <v>8272</v>
      </c>
      <c r="G2183">
        <v>60</v>
      </c>
      <c r="H2183" t="s">
        <v>6895</v>
      </c>
      <c r="I2183" t="s">
        <v>9025</v>
      </c>
      <c r="J2183" t="s">
        <v>6925</v>
      </c>
      <c r="M2183">
        <v>2275200</v>
      </c>
      <c r="N2183">
        <v>2.2999999999999998</v>
      </c>
      <c r="O2183">
        <v>5232.96</v>
      </c>
      <c r="Q2183" t="s">
        <v>5443</v>
      </c>
      <c r="R2183" s="2">
        <v>44927</v>
      </c>
      <c r="S2183">
        <v>5322</v>
      </c>
      <c r="T2183" s="2">
        <v>44562</v>
      </c>
      <c r="U2183" t="s">
        <v>6990</v>
      </c>
      <c r="V2183" t="s">
        <v>6991</v>
      </c>
      <c r="W2183">
        <v>0</v>
      </c>
      <c r="X2183" t="s">
        <v>5158</v>
      </c>
      <c r="Y2183">
        <v>204</v>
      </c>
      <c r="Z2183" s="2">
        <v>42940</v>
      </c>
      <c r="AB2183" t="s">
        <v>9023</v>
      </c>
      <c r="AE2183" t="s">
        <v>9025</v>
      </c>
      <c r="AF2183" t="s">
        <v>20</v>
      </c>
      <c r="AG2183" t="s">
        <v>21</v>
      </c>
      <c r="AH2183">
        <v>5137</v>
      </c>
      <c r="AI2183">
        <v>1</v>
      </c>
      <c r="AJ2183">
        <v>5539</v>
      </c>
      <c r="AO2183" t="s">
        <v>8272</v>
      </c>
      <c r="AS2183" t="s">
        <v>26</v>
      </c>
      <c r="AT2183">
        <v>608</v>
      </c>
      <c r="AU2183">
        <v>5137</v>
      </c>
      <c r="AV2183">
        <v>5137</v>
      </c>
      <c r="AW2183">
        <v>5137</v>
      </c>
      <c r="AX2183">
        <v>1</v>
      </c>
      <c r="AY2183">
        <v>1</v>
      </c>
      <c r="AZ2183">
        <v>400</v>
      </c>
      <c r="BA2183">
        <v>401</v>
      </c>
      <c r="BB2183">
        <v>748</v>
      </c>
      <c r="BD2183">
        <v>608</v>
      </c>
      <c r="BG2183" t="s">
        <v>31</v>
      </c>
      <c r="BJ2183">
        <v>7</v>
      </c>
      <c r="BK2183" t="s">
        <v>31</v>
      </c>
      <c r="BL2183" t="s">
        <v>31</v>
      </c>
      <c r="BM2183" s="2">
        <v>42940</v>
      </c>
    </row>
    <row r="2184" spans="1:65">
      <c r="A2184" t="s">
        <v>5442</v>
      </c>
      <c r="C2184" t="s">
        <v>5017</v>
      </c>
      <c r="D2184">
        <v>6903</v>
      </c>
      <c r="E2184" t="s">
        <v>5017</v>
      </c>
      <c r="F2184" t="s">
        <v>8272</v>
      </c>
      <c r="G2184">
        <v>1</v>
      </c>
      <c r="H2184" t="s">
        <v>6895</v>
      </c>
      <c r="I2184" t="s">
        <v>9025</v>
      </c>
      <c r="J2184" t="s">
        <v>6926</v>
      </c>
      <c r="M2184">
        <v>105200</v>
      </c>
      <c r="N2184">
        <v>2.2999999999999998</v>
      </c>
      <c r="O2184">
        <v>241.96</v>
      </c>
      <c r="Q2184" t="s">
        <v>5443</v>
      </c>
      <c r="R2184" s="2">
        <v>44927</v>
      </c>
      <c r="S2184">
        <v>5322</v>
      </c>
      <c r="T2184" s="2">
        <v>44562</v>
      </c>
      <c r="U2184" t="s">
        <v>6990</v>
      </c>
      <c r="V2184" t="s">
        <v>6991</v>
      </c>
      <c r="W2184">
        <v>0</v>
      </c>
      <c r="X2184" t="s">
        <v>5158</v>
      </c>
      <c r="Y2184">
        <v>204</v>
      </c>
      <c r="Z2184" s="2">
        <v>42940</v>
      </c>
      <c r="AB2184" t="s">
        <v>9023</v>
      </c>
      <c r="AE2184" t="s">
        <v>9025</v>
      </c>
      <c r="AF2184" t="s">
        <v>20</v>
      </c>
      <c r="AG2184" t="s">
        <v>21</v>
      </c>
      <c r="AH2184">
        <v>5137</v>
      </c>
      <c r="AI2184">
        <v>1</v>
      </c>
      <c r="AJ2184">
        <v>5542</v>
      </c>
      <c r="AO2184" t="s">
        <v>8272</v>
      </c>
      <c r="AS2184" t="s">
        <v>26</v>
      </c>
      <c r="AT2184">
        <v>608</v>
      </c>
      <c r="AU2184">
        <v>5137</v>
      </c>
      <c r="AV2184">
        <v>5137</v>
      </c>
      <c r="AW2184">
        <v>5137</v>
      </c>
      <c r="AX2184">
        <v>2</v>
      </c>
      <c r="AY2184">
        <v>2</v>
      </c>
      <c r="AZ2184">
        <v>400</v>
      </c>
      <c r="BA2184">
        <v>401</v>
      </c>
      <c r="BB2184">
        <v>748</v>
      </c>
      <c r="BD2184">
        <v>608</v>
      </c>
      <c r="BG2184" t="s">
        <v>31</v>
      </c>
      <c r="BJ2184">
        <v>7</v>
      </c>
      <c r="BK2184" t="s">
        <v>31</v>
      </c>
      <c r="BL2184" t="s">
        <v>31</v>
      </c>
      <c r="BM2184" s="2">
        <v>42940</v>
      </c>
    </row>
    <row r="2185" spans="1:65">
      <c r="A2185" t="s">
        <v>5447</v>
      </c>
      <c r="C2185" t="s">
        <v>5017</v>
      </c>
      <c r="D2185">
        <v>6903</v>
      </c>
      <c r="E2185" t="s">
        <v>5017</v>
      </c>
      <c r="F2185" t="s">
        <v>7231</v>
      </c>
      <c r="G2185">
        <v>26</v>
      </c>
      <c r="I2185" t="s">
        <v>7232</v>
      </c>
      <c r="J2185" t="s">
        <v>6925</v>
      </c>
      <c r="M2185">
        <v>5234800</v>
      </c>
      <c r="N2185">
        <v>2.2999999999999998</v>
      </c>
      <c r="O2185">
        <v>12040.04</v>
      </c>
      <c r="Q2185" t="s">
        <v>5413</v>
      </c>
      <c r="R2185" s="2">
        <v>44927</v>
      </c>
      <c r="S2185">
        <v>5322</v>
      </c>
      <c r="T2185" s="2">
        <v>44562</v>
      </c>
      <c r="U2185" t="s">
        <v>6990</v>
      </c>
      <c r="V2185" t="s">
        <v>6991</v>
      </c>
      <c r="W2185">
        <v>0</v>
      </c>
      <c r="X2185" t="s">
        <v>5158</v>
      </c>
      <c r="Y2185">
        <v>204</v>
      </c>
      <c r="Z2185" s="2">
        <v>43101</v>
      </c>
      <c r="AB2185" t="s">
        <v>9007</v>
      </c>
      <c r="AE2185" t="s">
        <v>7232</v>
      </c>
      <c r="AF2185" t="s">
        <v>20</v>
      </c>
      <c r="AG2185" t="s">
        <v>21</v>
      </c>
      <c r="AH2185">
        <v>5138</v>
      </c>
      <c r="AI2185">
        <v>1</v>
      </c>
      <c r="AJ2185">
        <v>5539</v>
      </c>
      <c r="AO2185" t="s">
        <v>7231</v>
      </c>
      <c r="AS2185" t="s">
        <v>26</v>
      </c>
      <c r="AT2185">
        <v>1872</v>
      </c>
      <c r="AU2185">
        <v>5138</v>
      </c>
      <c r="AV2185">
        <v>5138</v>
      </c>
      <c r="AW2185">
        <v>5138</v>
      </c>
      <c r="AX2185">
        <v>1</v>
      </c>
      <c r="AY2185">
        <v>1</v>
      </c>
      <c r="AZ2185">
        <v>400</v>
      </c>
      <c r="BA2185">
        <v>401</v>
      </c>
      <c r="BB2185">
        <v>748</v>
      </c>
      <c r="BD2185">
        <v>1872</v>
      </c>
      <c r="BG2185" t="s">
        <v>31</v>
      </c>
      <c r="BJ2185">
        <v>7</v>
      </c>
      <c r="BK2185" t="s">
        <v>31</v>
      </c>
      <c r="BL2185" t="s">
        <v>31</v>
      </c>
      <c r="BM2185" s="2">
        <v>43101</v>
      </c>
    </row>
    <row r="2186" spans="1:65">
      <c r="A2186" t="s">
        <v>5447</v>
      </c>
      <c r="C2186" t="s">
        <v>5017</v>
      </c>
      <c r="D2186">
        <v>6903</v>
      </c>
      <c r="E2186" t="s">
        <v>5017</v>
      </c>
      <c r="F2186" t="s">
        <v>7231</v>
      </c>
      <c r="G2186">
        <v>26</v>
      </c>
      <c r="I2186" t="s">
        <v>7232</v>
      </c>
      <c r="J2186" t="s">
        <v>6926</v>
      </c>
      <c r="M2186">
        <v>320500</v>
      </c>
      <c r="N2186">
        <v>2.2999999999999998</v>
      </c>
      <c r="O2186">
        <v>737.15</v>
      </c>
      <c r="Q2186" t="s">
        <v>5413</v>
      </c>
      <c r="R2186" s="2">
        <v>44927</v>
      </c>
      <c r="S2186">
        <v>5322</v>
      </c>
      <c r="T2186" s="2">
        <v>44562</v>
      </c>
      <c r="U2186" t="s">
        <v>6990</v>
      </c>
      <c r="V2186" t="s">
        <v>6991</v>
      </c>
      <c r="W2186">
        <v>0</v>
      </c>
      <c r="X2186" t="s">
        <v>5158</v>
      </c>
      <c r="Y2186">
        <v>204</v>
      </c>
      <c r="Z2186" s="2">
        <v>43101</v>
      </c>
      <c r="AB2186" t="s">
        <v>9007</v>
      </c>
      <c r="AE2186" t="s">
        <v>7232</v>
      </c>
      <c r="AF2186" t="s">
        <v>20</v>
      </c>
      <c r="AG2186" t="s">
        <v>21</v>
      </c>
      <c r="AH2186">
        <v>5138</v>
      </c>
      <c r="AI2186">
        <v>1</v>
      </c>
      <c r="AJ2186">
        <v>5542</v>
      </c>
      <c r="AO2186" t="s">
        <v>7231</v>
      </c>
      <c r="AS2186" t="s">
        <v>26</v>
      </c>
      <c r="AT2186">
        <v>1872</v>
      </c>
      <c r="AU2186">
        <v>5138</v>
      </c>
      <c r="AV2186">
        <v>5138</v>
      </c>
      <c r="AW2186">
        <v>5138</v>
      </c>
      <c r="AX2186">
        <v>2</v>
      </c>
      <c r="AY2186">
        <v>2</v>
      </c>
      <c r="AZ2186">
        <v>400</v>
      </c>
      <c r="BA2186">
        <v>401</v>
      </c>
      <c r="BB2186">
        <v>748</v>
      </c>
      <c r="BD2186">
        <v>1872</v>
      </c>
      <c r="BG2186" t="s">
        <v>31</v>
      </c>
      <c r="BJ2186">
        <v>7</v>
      </c>
      <c r="BK2186" t="s">
        <v>31</v>
      </c>
      <c r="BL2186" t="s">
        <v>31</v>
      </c>
      <c r="BM2186" s="2">
        <v>43101</v>
      </c>
    </row>
    <row r="2187" spans="1:65">
      <c r="A2187" t="s">
        <v>5447</v>
      </c>
      <c r="C2187" t="s">
        <v>5017</v>
      </c>
      <c r="D2187">
        <v>6903</v>
      </c>
      <c r="E2187" t="s">
        <v>5017</v>
      </c>
      <c r="F2187" t="s">
        <v>7231</v>
      </c>
      <c r="G2187">
        <v>28</v>
      </c>
      <c r="I2187" t="s">
        <v>7232</v>
      </c>
      <c r="J2187" t="s">
        <v>6925</v>
      </c>
      <c r="M2187">
        <v>5234800</v>
      </c>
      <c r="N2187">
        <v>1.3</v>
      </c>
      <c r="O2187">
        <v>6805.24</v>
      </c>
      <c r="Q2187" t="s">
        <v>5413</v>
      </c>
      <c r="R2187" s="2">
        <v>44927</v>
      </c>
      <c r="S2187">
        <v>5322</v>
      </c>
      <c r="T2187" s="2">
        <v>44562</v>
      </c>
      <c r="U2187" t="s">
        <v>6990</v>
      </c>
      <c r="V2187" t="s">
        <v>6991</v>
      </c>
      <c r="W2187">
        <v>0</v>
      </c>
      <c r="X2187" t="s">
        <v>5142</v>
      </c>
      <c r="Y2187">
        <v>204</v>
      </c>
      <c r="Z2187" s="2">
        <v>43101</v>
      </c>
      <c r="AB2187" t="s">
        <v>9007</v>
      </c>
      <c r="AE2187" t="s">
        <v>7232</v>
      </c>
      <c r="AF2187" t="s">
        <v>20</v>
      </c>
      <c r="AG2187" t="s">
        <v>21</v>
      </c>
      <c r="AH2187">
        <v>5138</v>
      </c>
      <c r="AI2187">
        <v>1</v>
      </c>
      <c r="AJ2187">
        <v>5539</v>
      </c>
      <c r="AO2187" t="s">
        <v>7231</v>
      </c>
      <c r="AS2187" t="s">
        <v>26</v>
      </c>
      <c r="AT2187">
        <v>1872</v>
      </c>
      <c r="AU2187">
        <v>5138</v>
      </c>
      <c r="AV2187">
        <v>5138</v>
      </c>
      <c r="AW2187">
        <v>5138</v>
      </c>
      <c r="AX2187">
        <v>3</v>
      </c>
      <c r="AY2187">
        <v>3</v>
      </c>
      <c r="AZ2187">
        <v>400</v>
      </c>
      <c r="BA2187">
        <v>401</v>
      </c>
      <c r="BB2187">
        <v>748</v>
      </c>
      <c r="BD2187">
        <v>1872</v>
      </c>
      <c r="BG2187" t="s">
        <v>31</v>
      </c>
      <c r="BJ2187">
        <v>5</v>
      </c>
      <c r="BK2187" t="s">
        <v>31</v>
      </c>
      <c r="BL2187" t="s">
        <v>31</v>
      </c>
      <c r="BM2187" s="2">
        <v>43101</v>
      </c>
    </row>
    <row r="2188" spans="1:65">
      <c r="A2188" t="s">
        <v>5447</v>
      </c>
      <c r="C2188" t="s">
        <v>5017</v>
      </c>
      <c r="D2188">
        <v>6903</v>
      </c>
      <c r="E2188" t="s">
        <v>5017</v>
      </c>
      <c r="F2188" t="s">
        <v>7231</v>
      </c>
      <c r="G2188">
        <v>28</v>
      </c>
      <c r="I2188" t="s">
        <v>7232</v>
      </c>
      <c r="J2188" t="s">
        <v>6926</v>
      </c>
      <c r="M2188">
        <v>320500</v>
      </c>
      <c r="N2188">
        <v>1.3</v>
      </c>
      <c r="O2188">
        <v>416.65</v>
      </c>
      <c r="Q2188" t="s">
        <v>5413</v>
      </c>
      <c r="R2188" s="2">
        <v>44927</v>
      </c>
      <c r="S2188">
        <v>5322</v>
      </c>
      <c r="T2188" s="2">
        <v>44562</v>
      </c>
      <c r="U2188" t="s">
        <v>6990</v>
      </c>
      <c r="V2188" t="s">
        <v>6991</v>
      </c>
      <c r="W2188">
        <v>0</v>
      </c>
      <c r="X2188" t="s">
        <v>5142</v>
      </c>
      <c r="Y2188">
        <v>204</v>
      </c>
      <c r="Z2188" s="2">
        <v>43101</v>
      </c>
      <c r="AB2188" t="s">
        <v>9007</v>
      </c>
      <c r="AE2188" t="s">
        <v>7232</v>
      </c>
      <c r="AF2188" t="s">
        <v>20</v>
      </c>
      <c r="AG2188" t="s">
        <v>21</v>
      </c>
      <c r="AH2188">
        <v>5138</v>
      </c>
      <c r="AI2188">
        <v>1</v>
      </c>
      <c r="AJ2188">
        <v>5542</v>
      </c>
      <c r="AO2188" t="s">
        <v>7231</v>
      </c>
      <c r="AS2188" t="s">
        <v>26</v>
      </c>
      <c r="AT2188">
        <v>1872</v>
      </c>
      <c r="AU2188">
        <v>5138</v>
      </c>
      <c r="AV2188">
        <v>5138</v>
      </c>
      <c r="AW2188">
        <v>5138</v>
      </c>
      <c r="AX2188">
        <v>4</v>
      </c>
      <c r="AY2188">
        <v>4</v>
      </c>
      <c r="AZ2188">
        <v>400</v>
      </c>
      <c r="BA2188">
        <v>401</v>
      </c>
      <c r="BB2188">
        <v>748</v>
      </c>
      <c r="BD2188">
        <v>1872</v>
      </c>
      <c r="BG2188" t="s">
        <v>31</v>
      </c>
      <c r="BJ2188">
        <v>5</v>
      </c>
      <c r="BK2188" t="s">
        <v>31</v>
      </c>
      <c r="BL2188" t="s">
        <v>31</v>
      </c>
      <c r="BM2188" s="2">
        <v>43101</v>
      </c>
    </row>
    <row r="2189" spans="1:65">
      <c r="A2189" t="s">
        <v>5450</v>
      </c>
      <c r="C2189" t="s">
        <v>5017</v>
      </c>
      <c r="D2189">
        <v>6903</v>
      </c>
      <c r="E2189" t="s">
        <v>5017</v>
      </c>
      <c r="F2189" t="s">
        <v>592</v>
      </c>
      <c r="G2189">
        <v>38</v>
      </c>
      <c r="I2189" t="s">
        <v>7204</v>
      </c>
      <c r="J2189" t="s">
        <v>6925</v>
      </c>
      <c r="M2189">
        <v>33402300</v>
      </c>
      <c r="N2189">
        <v>2.2999999999999998</v>
      </c>
      <c r="O2189">
        <v>76825.289999999994</v>
      </c>
      <c r="Q2189" t="s">
        <v>537</v>
      </c>
      <c r="R2189" s="2">
        <v>44927</v>
      </c>
      <c r="S2189">
        <v>5322</v>
      </c>
      <c r="T2189" s="2">
        <v>44562</v>
      </c>
      <c r="U2189" t="s">
        <v>6990</v>
      </c>
      <c r="V2189" t="s">
        <v>6991</v>
      </c>
      <c r="W2189">
        <v>0</v>
      </c>
      <c r="X2189" t="s">
        <v>5158</v>
      </c>
      <c r="Y2189">
        <v>204</v>
      </c>
      <c r="Z2189" s="2">
        <v>43164</v>
      </c>
      <c r="AB2189" t="s">
        <v>9026</v>
      </c>
      <c r="AE2189" t="s">
        <v>7204</v>
      </c>
      <c r="AF2189" t="s">
        <v>20</v>
      </c>
      <c r="AG2189" t="s">
        <v>21</v>
      </c>
      <c r="AH2189">
        <v>5139</v>
      </c>
      <c r="AI2189">
        <v>1</v>
      </c>
      <c r="AJ2189">
        <v>5539</v>
      </c>
      <c r="AO2189" t="s">
        <v>592</v>
      </c>
      <c r="AS2189" t="s">
        <v>26</v>
      </c>
      <c r="AT2189">
        <v>13902</v>
      </c>
      <c r="AU2189">
        <v>5139</v>
      </c>
      <c r="AV2189">
        <v>5139</v>
      </c>
      <c r="AW2189">
        <v>5139</v>
      </c>
      <c r="AX2189">
        <v>1</v>
      </c>
      <c r="AY2189">
        <v>1</v>
      </c>
      <c r="AZ2189">
        <v>400</v>
      </c>
      <c r="BA2189">
        <v>401</v>
      </c>
      <c r="BB2189">
        <v>748</v>
      </c>
      <c r="BD2189">
        <v>13902</v>
      </c>
      <c r="BG2189" t="s">
        <v>32</v>
      </c>
      <c r="BH2189" t="s">
        <v>15</v>
      </c>
      <c r="BJ2189">
        <v>7</v>
      </c>
      <c r="BK2189" t="s">
        <v>31</v>
      </c>
      <c r="BL2189" t="s">
        <v>31</v>
      </c>
      <c r="BM2189" s="2">
        <v>43164</v>
      </c>
    </row>
    <row r="2190" spans="1:65">
      <c r="A2190" t="s">
        <v>5450</v>
      </c>
      <c r="C2190" t="s">
        <v>5017</v>
      </c>
      <c r="D2190">
        <v>6903</v>
      </c>
      <c r="E2190" t="s">
        <v>5017</v>
      </c>
      <c r="F2190" t="s">
        <v>592</v>
      </c>
      <c r="G2190">
        <v>38</v>
      </c>
      <c r="I2190" t="s">
        <v>7204</v>
      </c>
      <c r="J2190" t="s">
        <v>6926</v>
      </c>
      <c r="M2190">
        <v>2378900</v>
      </c>
      <c r="N2190">
        <v>2.2999999999999998</v>
      </c>
      <c r="O2190">
        <v>5471.47</v>
      </c>
      <c r="Q2190" t="s">
        <v>537</v>
      </c>
      <c r="R2190" s="2">
        <v>44927</v>
      </c>
      <c r="S2190">
        <v>5322</v>
      </c>
      <c r="T2190" s="2">
        <v>44562</v>
      </c>
      <c r="U2190" t="s">
        <v>6990</v>
      </c>
      <c r="V2190" t="s">
        <v>6991</v>
      </c>
      <c r="W2190">
        <v>0</v>
      </c>
      <c r="X2190" t="s">
        <v>5158</v>
      </c>
      <c r="Y2190">
        <v>204</v>
      </c>
      <c r="Z2190" s="2">
        <v>43164</v>
      </c>
      <c r="AB2190" t="s">
        <v>9026</v>
      </c>
      <c r="AE2190" t="s">
        <v>7204</v>
      </c>
      <c r="AF2190" t="s">
        <v>20</v>
      </c>
      <c r="AG2190" t="s">
        <v>21</v>
      </c>
      <c r="AH2190">
        <v>5139</v>
      </c>
      <c r="AI2190">
        <v>1</v>
      </c>
      <c r="AJ2190">
        <v>5542</v>
      </c>
      <c r="AO2190" t="s">
        <v>592</v>
      </c>
      <c r="AS2190" t="s">
        <v>26</v>
      </c>
      <c r="AT2190">
        <v>13902</v>
      </c>
      <c r="AU2190">
        <v>5139</v>
      </c>
      <c r="AV2190">
        <v>5139</v>
      </c>
      <c r="AW2190">
        <v>5139</v>
      </c>
      <c r="AX2190">
        <v>2</v>
      </c>
      <c r="AY2190">
        <v>2</v>
      </c>
      <c r="AZ2190">
        <v>400</v>
      </c>
      <c r="BA2190">
        <v>401</v>
      </c>
      <c r="BB2190">
        <v>748</v>
      </c>
      <c r="BD2190">
        <v>13902</v>
      </c>
      <c r="BG2190" t="s">
        <v>31</v>
      </c>
      <c r="BJ2190">
        <v>7</v>
      </c>
      <c r="BK2190" t="s">
        <v>31</v>
      </c>
      <c r="BL2190" t="s">
        <v>31</v>
      </c>
      <c r="BM2190" s="2">
        <v>43164</v>
      </c>
    </row>
    <row r="2191" spans="1:65">
      <c r="A2191" t="s">
        <v>5451</v>
      </c>
      <c r="C2191" t="s">
        <v>5017</v>
      </c>
      <c r="D2191">
        <v>6903</v>
      </c>
      <c r="E2191" t="s">
        <v>5017</v>
      </c>
      <c r="F2191" t="s">
        <v>7923</v>
      </c>
      <c r="G2191">
        <v>93</v>
      </c>
      <c r="I2191" t="s">
        <v>9027</v>
      </c>
      <c r="J2191" t="s">
        <v>7144</v>
      </c>
      <c r="M2191">
        <v>3106300</v>
      </c>
      <c r="N2191">
        <v>0.83</v>
      </c>
      <c r="O2191">
        <v>2578.23</v>
      </c>
      <c r="Q2191" t="s">
        <v>5452</v>
      </c>
      <c r="R2191" s="2">
        <v>44927</v>
      </c>
      <c r="S2191">
        <v>5322</v>
      </c>
      <c r="T2191" s="2">
        <v>44562</v>
      </c>
      <c r="U2191" t="s">
        <v>6990</v>
      </c>
      <c r="V2191" t="s">
        <v>6991</v>
      </c>
      <c r="W2191">
        <v>0</v>
      </c>
      <c r="X2191" t="s">
        <v>395</v>
      </c>
      <c r="Y2191">
        <v>204</v>
      </c>
      <c r="Z2191" s="2">
        <v>43101</v>
      </c>
      <c r="AB2191" t="s">
        <v>8830</v>
      </c>
      <c r="AE2191" t="s">
        <v>9027</v>
      </c>
      <c r="AF2191" t="s">
        <v>20</v>
      </c>
      <c r="AG2191" t="s">
        <v>21</v>
      </c>
      <c r="AH2191">
        <v>5140</v>
      </c>
      <c r="AI2191">
        <v>1</v>
      </c>
      <c r="AJ2191">
        <v>5544</v>
      </c>
      <c r="AO2191" t="s">
        <v>7923</v>
      </c>
      <c r="AS2191" t="s">
        <v>26</v>
      </c>
      <c r="AT2191">
        <v>963</v>
      </c>
      <c r="AU2191">
        <v>5140</v>
      </c>
      <c r="AV2191">
        <v>5140</v>
      </c>
      <c r="AW2191">
        <v>5140</v>
      </c>
      <c r="AX2191">
        <v>1</v>
      </c>
      <c r="AY2191">
        <v>2</v>
      </c>
      <c r="AZ2191">
        <v>400</v>
      </c>
      <c r="BA2191">
        <v>401</v>
      </c>
      <c r="BB2191">
        <v>748</v>
      </c>
      <c r="BD2191">
        <v>963</v>
      </c>
      <c r="BG2191" t="s">
        <v>31</v>
      </c>
      <c r="BJ2191">
        <v>6</v>
      </c>
      <c r="BK2191" t="s">
        <v>31</v>
      </c>
      <c r="BL2191" t="s">
        <v>31</v>
      </c>
      <c r="BM2191" s="2">
        <v>43101</v>
      </c>
    </row>
    <row r="2192" spans="1:65">
      <c r="A2192" t="s">
        <v>5451</v>
      </c>
      <c r="C2192" t="s">
        <v>5017</v>
      </c>
      <c r="D2192">
        <v>6903</v>
      </c>
      <c r="E2192" t="s">
        <v>5017</v>
      </c>
      <c r="F2192" t="s">
        <v>7923</v>
      </c>
      <c r="G2192">
        <v>93</v>
      </c>
      <c r="I2192" t="s">
        <v>9027</v>
      </c>
      <c r="J2192" t="s">
        <v>7146</v>
      </c>
      <c r="M2192">
        <v>810300</v>
      </c>
      <c r="N2192">
        <v>0.83</v>
      </c>
      <c r="O2192">
        <v>672.55</v>
      </c>
      <c r="Q2192" t="s">
        <v>5452</v>
      </c>
      <c r="R2192" s="2">
        <v>44927</v>
      </c>
      <c r="S2192">
        <v>5322</v>
      </c>
      <c r="T2192" s="2">
        <v>44562</v>
      </c>
      <c r="U2192" t="s">
        <v>6990</v>
      </c>
      <c r="V2192" t="s">
        <v>6991</v>
      </c>
      <c r="W2192">
        <v>0</v>
      </c>
      <c r="X2192" t="s">
        <v>395</v>
      </c>
      <c r="Y2192">
        <v>204</v>
      </c>
      <c r="Z2192" s="2">
        <v>43101</v>
      </c>
      <c r="AB2192" t="s">
        <v>8830</v>
      </c>
      <c r="AE2192" t="s">
        <v>9027</v>
      </c>
      <c r="AF2192" t="s">
        <v>20</v>
      </c>
      <c r="AG2192" t="s">
        <v>21</v>
      </c>
      <c r="AH2192">
        <v>5140</v>
      </c>
      <c r="AI2192">
        <v>1</v>
      </c>
      <c r="AJ2192">
        <v>5543</v>
      </c>
      <c r="AO2192" t="s">
        <v>7923</v>
      </c>
      <c r="AS2192" t="s">
        <v>26</v>
      </c>
      <c r="AT2192">
        <v>963</v>
      </c>
      <c r="AU2192">
        <v>5140</v>
      </c>
      <c r="AV2192">
        <v>5140</v>
      </c>
      <c r="AW2192">
        <v>5140</v>
      </c>
      <c r="AX2192">
        <v>2</v>
      </c>
      <c r="AY2192">
        <v>3</v>
      </c>
      <c r="AZ2192">
        <v>400</v>
      </c>
      <c r="BA2192">
        <v>401</v>
      </c>
      <c r="BB2192">
        <v>748</v>
      </c>
      <c r="BD2192">
        <v>963</v>
      </c>
      <c r="BG2192" t="s">
        <v>31</v>
      </c>
      <c r="BJ2192">
        <v>6</v>
      </c>
      <c r="BK2192" t="s">
        <v>31</v>
      </c>
      <c r="BL2192" t="s">
        <v>31</v>
      </c>
      <c r="BM2192" s="2">
        <v>43101</v>
      </c>
    </row>
    <row r="2193" spans="1:65">
      <c r="A2193" t="s">
        <v>5455</v>
      </c>
      <c r="C2193" t="s">
        <v>5017</v>
      </c>
      <c r="D2193">
        <v>6903</v>
      </c>
      <c r="E2193" t="s">
        <v>5017</v>
      </c>
      <c r="F2193" t="s">
        <v>9028</v>
      </c>
      <c r="G2193">
        <v>30</v>
      </c>
      <c r="H2193">
        <v>-32</v>
      </c>
      <c r="I2193" t="s">
        <v>9029</v>
      </c>
      <c r="J2193" t="s">
        <v>6926</v>
      </c>
      <c r="M2193">
        <v>810300</v>
      </c>
      <c r="N2193">
        <v>2.2999999999999998</v>
      </c>
      <c r="O2193">
        <v>1863.69</v>
      </c>
      <c r="Q2193" t="s">
        <v>5452</v>
      </c>
      <c r="R2193" s="2">
        <v>44927</v>
      </c>
      <c r="S2193">
        <v>5322</v>
      </c>
      <c r="T2193" s="2">
        <v>44562</v>
      </c>
      <c r="U2193" t="s">
        <v>6990</v>
      </c>
      <c r="V2193" t="s">
        <v>6991</v>
      </c>
      <c r="W2193">
        <v>0</v>
      </c>
      <c r="X2193" t="s">
        <v>5158</v>
      </c>
      <c r="Y2193">
        <v>204</v>
      </c>
      <c r="Z2193" s="2">
        <v>43101</v>
      </c>
      <c r="AB2193" t="s">
        <v>9030</v>
      </c>
      <c r="AE2193" t="s">
        <v>9029</v>
      </c>
      <c r="AF2193" t="s">
        <v>20</v>
      </c>
      <c r="AG2193" t="s">
        <v>21</v>
      </c>
      <c r="AH2193">
        <v>5141</v>
      </c>
      <c r="AI2193">
        <v>1</v>
      </c>
      <c r="AJ2193">
        <v>5542</v>
      </c>
      <c r="AO2193" t="s">
        <v>9028</v>
      </c>
      <c r="AS2193" t="s">
        <v>26</v>
      </c>
      <c r="AT2193">
        <v>2133</v>
      </c>
      <c r="AU2193">
        <v>5141</v>
      </c>
      <c r="AV2193">
        <v>5141</v>
      </c>
      <c r="AW2193">
        <v>5141</v>
      </c>
      <c r="AX2193">
        <v>1</v>
      </c>
      <c r="AY2193">
        <v>1</v>
      </c>
      <c r="AZ2193">
        <v>400</v>
      </c>
      <c r="BA2193">
        <v>401</v>
      </c>
      <c r="BB2193">
        <v>748</v>
      </c>
      <c r="BD2193">
        <v>2133</v>
      </c>
      <c r="BG2193" t="s">
        <v>31</v>
      </c>
      <c r="BJ2193">
        <v>7</v>
      </c>
      <c r="BK2193" t="s">
        <v>31</v>
      </c>
      <c r="BL2193" t="s">
        <v>31</v>
      </c>
      <c r="BM2193" s="2">
        <v>43101</v>
      </c>
    </row>
    <row r="2194" spans="1:65">
      <c r="A2194" t="s">
        <v>5458</v>
      </c>
      <c r="C2194" t="s">
        <v>5017</v>
      </c>
      <c r="D2194">
        <v>6903</v>
      </c>
      <c r="E2194" t="s">
        <v>5017</v>
      </c>
      <c r="F2194" t="s">
        <v>6875</v>
      </c>
      <c r="G2194">
        <v>1</v>
      </c>
      <c r="I2194" t="s">
        <v>8600</v>
      </c>
      <c r="J2194" t="s">
        <v>6926</v>
      </c>
      <c r="M2194">
        <v>2222000</v>
      </c>
      <c r="N2194">
        <v>2.2999999999999998</v>
      </c>
      <c r="O2194">
        <v>5110.6000000000004</v>
      </c>
      <c r="Q2194" t="s">
        <v>5459</v>
      </c>
      <c r="R2194" s="2">
        <v>44927</v>
      </c>
      <c r="S2194">
        <v>5322</v>
      </c>
      <c r="T2194" s="2">
        <v>44562</v>
      </c>
      <c r="U2194" t="s">
        <v>6990</v>
      </c>
      <c r="V2194" t="s">
        <v>6991</v>
      </c>
      <c r="W2194">
        <v>0</v>
      </c>
      <c r="X2194" t="s">
        <v>5158</v>
      </c>
      <c r="Y2194">
        <v>204</v>
      </c>
      <c r="Z2194" s="2">
        <v>43101</v>
      </c>
      <c r="AB2194" t="s">
        <v>9031</v>
      </c>
      <c r="AE2194" t="s">
        <v>8600</v>
      </c>
      <c r="AF2194" t="s">
        <v>20</v>
      </c>
      <c r="AG2194" t="s">
        <v>21</v>
      </c>
      <c r="AH2194">
        <v>5143</v>
      </c>
      <c r="AI2194">
        <v>1</v>
      </c>
      <c r="AJ2194">
        <v>5542</v>
      </c>
      <c r="AO2194" t="s">
        <v>6875</v>
      </c>
      <c r="AS2194" t="s">
        <v>26</v>
      </c>
      <c r="AT2194">
        <v>5033</v>
      </c>
      <c r="AU2194">
        <v>5143</v>
      </c>
      <c r="AV2194">
        <v>5143</v>
      </c>
      <c r="AW2194">
        <v>5143</v>
      </c>
      <c r="AX2194">
        <v>1</v>
      </c>
      <c r="AY2194">
        <v>1</v>
      </c>
      <c r="AZ2194">
        <v>400</v>
      </c>
      <c r="BA2194">
        <v>401</v>
      </c>
      <c r="BB2194">
        <v>748</v>
      </c>
      <c r="BD2194">
        <v>5033</v>
      </c>
      <c r="BG2194" t="s">
        <v>31</v>
      </c>
      <c r="BJ2194">
        <v>7</v>
      </c>
      <c r="BK2194" t="s">
        <v>31</v>
      </c>
      <c r="BL2194" t="s">
        <v>31</v>
      </c>
      <c r="BM2194" s="2">
        <v>43101</v>
      </c>
    </row>
    <row r="2195" spans="1:65">
      <c r="A2195" t="s">
        <v>5461</v>
      </c>
      <c r="C2195" t="s">
        <v>5017</v>
      </c>
      <c r="D2195">
        <v>6903</v>
      </c>
      <c r="E2195" t="s">
        <v>5017</v>
      </c>
      <c r="F2195" t="s">
        <v>9032</v>
      </c>
      <c r="G2195">
        <v>5</v>
      </c>
      <c r="I2195" t="s">
        <v>9033</v>
      </c>
      <c r="J2195" t="s">
        <v>6926</v>
      </c>
      <c r="M2195">
        <v>995700</v>
      </c>
      <c r="N2195">
        <v>2.2999999999999998</v>
      </c>
      <c r="O2195">
        <v>2290.11</v>
      </c>
      <c r="Q2195" t="s">
        <v>5462</v>
      </c>
      <c r="R2195" s="2">
        <v>44927</v>
      </c>
      <c r="S2195">
        <v>5322</v>
      </c>
      <c r="T2195" s="2">
        <v>44562</v>
      </c>
      <c r="U2195" t="s">
        <v>6990</v>
      </c>
      <c r="V2195" t="s">
        <v>6991</v>
      </c>
      <c r="W2195">
        <v>0</v>
      </c>
      <c r="X2195" t="s">
        <v>5158</v>
      </c>
      <c r="Y2195">
        <v>204</v>
      </c>
      <c r="Z2195" s="2">
        <v>43101</v>
      </c>
      <c r="AB2195" t="s">
        <v>9034</v>
      </c>
      <c r="AE2195" t="s">
        <v>9033</v>
      </c>
      <c r="AF2195" t="s">
        <v>20</v>
      </c>
      <c r="AG2195" t="s">
        <v>21</v>
      </c>
      <c r="AH2195">
        <v>5144</v>
      </c>
      <c r="AI2195">
        <v>1</v>
      </c>
      <c r="AJ2195">
        <v>5542</v>
      </c>
      <c r="AO2195" t="s">
        <v>9032</v>
      </c>
      <c r="AS2195" t="s">
        <v>26</v>
      </c>
      <c r="AT2195">
        <v>3597</v>
      </c>
      <c r="AU2195">
        <v>5144</v>
      </c>
      <c r="AV2195">
        <v>5144</v>
      </c>
      <c r="AW2195">
        <v>5144</v>
      </c>
      <c r="AX2195">
        <v>1</v>
      </c>
      <c r="AY2195">
        <v>1</v>
      </c>
      <c r="AZ2195">
        <v>400</v>
      </c>
      <c r="BA2195">
        <v>401</v>
      </c>
      <c r="BB2195">
        <v>748</v>
      </c>
      <c r="BD2195">
        <v>3597</v>
      </c>
      <c r="BG2195" t="s">
        <v>31</v>
      </c>
      <c r="BJ2195">
        <v>7</v>
      </c>
      <c r="BK2195" t="s">
        <v>31</v>
      </c>
      <c r="BL2195" t="s">
        <v>31</v>
      </c>
      <c r="BM2195" s="2">
        <v>43101</v>
      </c>
    </row>
    <row r="2196" spans="1:65">
      <c r="A2196" t="s">
        <v>5465</v>
      </c>
      <c r="C2196" t="s">
        <v>5017</v>
      </c>
      <c r="D2196">
        <v>6903</v>
      </c>
      <c r="E2196" t="s">
        <v>5017</v>
      </c>
      <c r="F2196" t="s">
        <v>9035</v>
      </c>
      <c r="G2196">
        <v>361</v>
      </c>
      <c r="I2196" t="s">
        <v>9036</v>
      </c>
      <c r="J2196" t="s">
        <v>6925</v>
      </c>
      <c r="M2196">
        <v>16745300</v>
      </c>
      <c r="N2196">
        <v>2.2999999999999998</v>
      </c>
      <c r="O2196">
        <v>38514.19</v>
      </c>
      <c r="Q2196" t="s">
        <v>5466</v>
      </c>
      <c r="R2196" s="2">
        <v>44927</v>
      </c>
      <c r="S2196">
        <v>5322</v>
      </c>
      <c r="T2196" s="2">
        <v>44562</v>
      </c>
      <c r="U2196" t="s">
        <v>6990</v>
      </c>
      <c r="V2196" t="s">
        <v>6991</v>
      </c>
      <c r="W2196">
        <v>0</v>
      </c>
      <c r="X2196" t="s">
        <v>5158</v>
      </c>
      <c r="Y2196">
        <v>204</v>
      </c>
      <c r="Z2196" s="2">
        <v>43242</v>
      </c>
      <c r="AB2196" t="s">
        <v>9037</v>
      </c>
      <c r="AE2196" t="s">
        <v>9036</v>
      </c>
      <c r="AF2196" t="s">
        <v>20</v>
      </c>
      <c r="AG2196" t="s">
        <v>21</v>
      </c>
      <c r="AH2196">
        <v>5145</v>
      </c>
      <c r="AI2196">
        <v>1</v>
      </c>
      <c r="AJ2196">
        <v>5539</v>
      </c>
      <c r="AO2196" t="s">
        <v>9035</v>
      </c>
      <c r="AS2196" t="s">
        <v>26</v>
      </c>
      <c r="AT2196">
        <v>6788</v>
      </c>
      <c r="AU2196">
        <v>5145</v>
      </c>
      <c r="AV2196">
        <v>5145</v>
      </c>
      <c r="AW2196">
        <v>5145</v>
      </c>
      <c r="AX2196">
        <v>1</v>
      </c>
      <c r="AY2196">
        <v>1</v>
      </c>
      <c r="AZ2196">
        <v>400</v>
      </c>
      <c r="BA2196">
        <v>401</v>
      </c>
      <c r="BB2196">
        <v>748</v>
      </c>
      <c r="BD2196">
        <v>6788</v>
      </c>
      <c r="BG2196" t="s">
        <v>31</v>
      </c>
      <c r="BJ2196">
        <v>7</v>
      </c>
      <c r="BK2196" t="s">
        <v>31</v>
      </c>
      <c r="BL2196" t="s">
        <v>31</v>
      </c>
      <c r="BM2196" s="2">
        <v>43242</v>
      </c>
    </row>
    <row r="2197" spans="1:65">
      <c r="A2197" t="s">
        <v>5465</v>
      </c>
      <c r="C2197" t="s">
        <v>5017</v>
      </c>
      <c r="D2197">
        <v>6903</v>
      </c>
      <c r="E2197" t="s">
        <v>5017</v>
      </c>
      <c r="F2197" t="s">
        <v>9035</v>
      </c>
      <c r="G2197">
        <v>361</v>
      </c>
      <c r="I2197" t="s">
        <v>9036</v>
      </c>
      <c r="J2197" t="s">
        <v>6926</v>
      </c>
      <c r="M2197">
        <v>1526600</v>
      </c>
      <c r="N2197">
        <v>2.2999999999999998</v>
      </c>
      <c r="O2197">
        <v>3511.18</v>
      </c>
      <c r="Q2197" t="s">
        <v>5466</v>
      </c>
      <c r="R2197" s="2">
        <v>44927</v>
      </c>
      <c r="S2197">
        <v>5322</v>
      </c>
      <c r="T2197" s="2">
        <v>44562</v>
      </c>
      <c r="U2197" t="s">
        <v>6990</v>
      </c>
      <c r="V2197" t="s">
        <v>6991</v>
      </c>
      <c r="W2197">
        <v>0</v>
      </c>
      <c r="X2197" t="s">
        <v>5158</v>
      </c>
      <c r="Y2197">
        <v>204</v>
      </c>
      <c r="Z2197" s="2">
        <v>43242</v>
      </c>
      <c r="AB2197" t="s">
        <v>9037</v>
      </c>
      <c r="AE2197" t="s">
        <v>9036</v>
      </c>
      <c r="AF2197" t="s">
        <v>20</v>
      </c>
      <c r="AG2197" t="s">
        <v>21</v>
      </c>
      <c r="AH2197">
        <v>5145</v>
      </c>
      <c r="AI2197">
        <v>1</v>
      </c>
      <c r="AJ2197">
        <v>5542</v>
      </c>
      <c r="AO2197" t="s">
        <v>9035</v>
      </c>
      <c r="AS2197" t="s">
        <v>26</v>
      </c>
      <c r="AT2197">
        <v>6788</v>
      </c>
      <c r="AU2197">
        <v>5145</v>
      </c>
      <c r="AV2197">
        <v>5145</v>
      </c>
      <c r="AW2197">
        <v>5145</v>
      </c>
      <c r="AX2197">
        <v>2</v>
      </c>
      <c r="AY2197">
        <v>2</v>
      </c>
      <c r="AZ2197">
        <v>400</v>
      </c>
      <c r="BA2197">
        <v>401</v>
      </c>
      <c r="BB2197">
        <v>748</v>
      </c>
      <c r="BD2197">
        <v>6788</v>
      </c>
      <c r="BG2197" t="s">
        <v>31</v>
      </c>
      <c r="BJ2197">
        <v>7</v>
      </c>
      <c r="BK2197" t="s">
        <v>31</v>
      </c>
      <c r="BL2197" t="s">
        <v>31</v>
      </c>
      <c r="BM2197" s="2">
        <v>43242</v>
      </c>
    </row>
    <row r="2198" spans="1:65">
      <c r="A2198" t="s">
        <v>5469</v>
      </c>
      <c r="C2198" t="s">
        <v>5017</v>
      </c>
      <c r="D2198">
        <v>6903</v>
      </c>
      <c r="E2198" t="s">
        <v>5017</v>
      </c>
      <c r="F2198" t="s">
        <v>8498</v>
      </c>
      <c r="G2198">
        <v>116</v>
      </c>
      <c r="I2198" t="s">
        <v>8499</v>
      </c>
      <c r="J2198" t="s">
        <v>6925</v>
      </c>
      <c r="M2198">
        <v>12849100</v>
      </c>
      <c r="N2198">
        <v>2.2999999999999998</v>
      </c>
      <c r="O2198">
        <v>29552.93</v>
      </c>
      <c r="Q2198" t="s">
        <v>5470</v>
      </c>
      <c r="R2198" s="2">
        <v>44927</v>
      </c>
      <c r="S2198">
        <v>5322</v>
      </c>
      <c r="T2198" s="2">
        <v>44562</v>
      </c>
      <c r="U2198" t="s">
        <v>6990</v>
      </c>
      <c r="V2198" t="s">
        <v>6991</v>
      </c>
      <c r="W2198">
        <v>0</v>
      </c>
      <c r="X2198" t="s">
        <v>5158</v>
      </c>
      <c r="Y2198">
        <v>204</v>
      </c>
      <c r="Z2198" s="2">
        <v>43160</v>
      </c>
      <c r="AB2198" t="s">
        <v>9038</v>
      </c>
      <c r="AE2198" t="s">
        <v>8499</v>
      </c>
      <c r="AF2198" t="s">
        <v>20</v>
      </c>
      <c r="AG2198" t="s">
        <v>21</v>
      </c>
      <c r="AH2198">
        <v>5146</v>
      </c>
      <c r="AI2198">
        <v>1</v>
      </c>
      <c r="AJ2198">
        <v>5539</v>
      </c>
      <c r="AO2198" t="s">
        <v>8498</v>
      </c>
      <c r="AS2198" t="s">
        <v>26</v>
      </c>
      <c r="AT2198">
        <v>5124</v>
      </c>
      <c r="AU2198">
        <v>5146</v>
      </c>
      <c r="AV2198">
        <v>5146</v>
      </c>
      <c r="AW2198">
        <v>5146</v>
      </c>
      <c r="AX2198">
        <v>1</v>
      </c>
      <c r="AY2198">
        <v>1</v>
      </c>
      <c r="AZ2198">
        <v>400</v>
      </c>
      <c r="BA2198">
        <v>401</v>
      </c>
      <c r="BB2198">
        <v>748</v>
      </c>
      <c r="BD2198">
        <v>5124</v>
      </c>
      <c r="BG2198" t="s">
        <v>32</v>
      </c>
      <c r="BH2198" t="s">
        <v>15</v>
      </c>
      <c r="BJ2198">
        <v>7</v>
      </c>
      <c r="BK2198" t="s">
        <v>31</v>
      </c>
      <c r="BL2198" t="s">
        <v>31</v>
      </c>
      <c r="BM2198" s="2">
        <v>43160</v>
      </c>
    </row>
    <row r="2199" spans="1:65">
      <c r="A2199" t="s">
        <v>5469</v>
      </c>
      <c r="C2199" t="s">
        <v>5017</v>
      </c>
      <c r="D2199">
        <v>6903</v>
      </c>
      <c r="E2199" t="s">
        <v>5017</v>
      </c>
      <c r="F2199" t="s">
        <v>8498</v>
      </c>
      <c r="G2199">
        <v>116</v>
      </c>
      <c r="I2199" t="s">
        <v>8499</v>
      </c>
      <c r="J2199" t="s">
        <v>6925</v>
      </c>
      <c r="M2199">
        <v>981200</v>
      </c>
      <c r="N2199">
        <v>2.2999999999999998</v>
      </c>
      <c r="O2199">
        <v>2256.7600000000002</v>
      </c>
      <c r="Q2199" t="s">
        <v>5470</v>
      </c>
      <c r="R2199" s="2">
        <v>44927</v>
      </c>
      <c r="S2199">
        <v>5322</v>
      </c>
      <c r="T2199" s="2">
        <v>44562</v>
      </c>
      <c r="U2199" t="s">
        <v>6990</v>
      </c>
      <c r="V2199" t="s">
        <v>6991</v>
      </c>
      <c r="W2199">
        <v>0</v>
      </c>
      <c r="X2199" t="s">
        <v>5158</v>
      </c>
      <c r="Y2199">
        <v>204</v>
      </c>
      <c r="Z2199" s="2">
        <v>43160</v>
      </c>
      <c r="AB2199" t="s">
        <v>9038</v>
      </c>
      <c r="AE2199" t="s">
        <v>8499</v>
      </c>
      <c r="AF2199" t="s">
        <v>20</v>
      </c>
      <c r="AG2199" t="s">
        <v>21</v>
      </c>
      <c r="AH2199">
        <v>5146</v>
      </c>
      <c r="AI2199">
        <v>1</v>
      </c>
      <c r="AJ2199">
        <v>5539</v>
      </c>
      <c r="AO2199" t="s">
        <v>8498</v>
      </c>
      <c r="AS2199" t="s">
        <v>26</v>
      </c>
      <c r="AT2199">
        <v>5124</v>
      </c>
      <c r="AU2199">
        <v>5146</v>
      </c>
      <c r="AV2199">
        <v>5146</v>
      </c>
      <c r="AW2199">
        <v>5146</v>
      </c>
      <c r="AX2199">
        <v>2</v>
      </c>
      <c r="AY2199">
        <v>2</v>
      </c>
      <c r="AZ2199">
        <v>400</v>
      </c>
      <c r="BA2199">
        <v>401</v>
      </c>
      <c r="BB2199">
        <v>748</v>
      </c>
      <c r="BD2199">
        <v>5124</v>
      </c>
      <c r="BG2199" t="s">
        <v>31</v>
      </c>
      <c r="BJ2199">
        <v>7</v>
      </c>
      <c r="BK2199" t="s">
        <v>31</v>
      </c>
      <c r="BL2199" t="s">
        <v>31</v>
      </c>
      <c r="BM2199" s="2">
        <v>43160</v>
      </c>
    </row>
    <row r="2200" spans="1:65">
      <c r="A2200" t="s">
        <v>5469</v>
      </c>
      <c r="C2200" t="s">
        <v>5017</v>
      </c>
      <c r="D2200">
        <v>6903</v>
      </c>
      <c r="E2200" t="s">
        <v>5017</v>
      </c>
      <c r="F2200" t="s">
        <v>8498</v>
      </c>
      <c r="G2200">
        <v>116</v>
      </c>
      <c r="I2200" t="s">
        <v>8499</v>
      </c>
      <c r="J2200" t="s">
        <v>6926</v>
      </c>
      <c r="M2200">
        <v>908600</v>
      </c>
      <c r="N2200">
        <v>2.2999999999999998</v>
      </c>
      <c r="O2200">
        <v>2089.7800000000002</v>
      </c>
      <c r="Q2200" t="s">
        <v>5470</v>
      </c>
      <c r="R2200" s="2">
        <v>44927</v>
      </c>
      <c r="S2200">
        <v>5322</v>
      </c>
      <c r="T2200" s="2">
        <v>44562</v>
      </c>
      <c r="U2200" t="s">
        <v>6990</v>
      </c>
      <c r="V2200" t="s">
        <v>6991</v>
      </c>
      <c r="W2200">
        <v>0</v>
      </c>
      <c r="X2200" t="s">
        <v>5158</v>
      </c>
      <c r="Y2200">
        <v>204</v>
      </c>
      <c r="Z2200" s="2">
        <v>43160</v>
      </c>
      <c r="AB2200" t="s">
        <v>9038</v>
      </c>
      <c r="AE2200" t="s">
        <v>8499</v>
      </c>
      <c r="AF2200" t="s">
        <v>20</v>
      </c>
      <c r="AG2200" t="s">
        <v>21</v>
      </c>
      <c r="AH2200">
        <v>5146</v>
      </c>
      <c r="AI2200">
        <v>1</v>
      </c>
      <c r="AJ2200">
        <v>5542</v>
      </c>
      <c r="AO2200" t="s">
        <v>8498</v>
      </c>
      <c r="AS2200" t="s">
        <v>26</v>
      </c>
      <c r="AT2200">
        <v>5124</v>
      </c>
      <c r="AU2200">
        <v>5146</v>
      </c>
      <c r="AV2200">
        <v>5146</v>
      </c>
      <c r="AW2200">
        <v>5146</v>
      </c>
      <c r="AX2200">
        <v>3</v>
      </c>
      <c r="AY2200">
        <v>3</v>
      </c>
      <c r="AZ2200">
        <v>400</v>
      </c>
      <c r="BA2200">
        <v>401</v>
      </c>
      <c r="BB2200">
        <v>748</v>
      </c>
      <c r="BD2200">
        <v>5124</v>
      </c>
      <c r="BG2200" t="s">
        <v>31</v>
      </c>
      <c r="BJ2200">
        <v>7</v>
      </c>
      <c r="BK2200" t="s">
        <v>31</v>
      </c>
      <c r="BL2200" t="s">
        <v>31</v>
      </c>
      <c r="BM2200" s="2">
        <v>43160</v>
      </c>
    </row>
    <row r="2201" spans="1:65">
      <c r="A2201" t="s">
        <v>5472</v>
      </c>
      <c r="C2201" t="s">
        <v>5017</v>
      </c>
      <c r="D2201">
        <v>6903</v>
      </c>
      <c r="E2201" t="s">
        <v>5017</v>
      </c>
      <c r="F2201" t="s">
        <v>7233</v>
      </c>
      <c r="G2201">
        <v>11</v>
      </c>
      <c r="H2201">
        <v>-13</v>
      </c>
      <c r="I2201" t="s">
        <v>7234</v>
      </c>
      <c r="J2201" t="s">
        <v>7144</v>
      </c>
      <c r="M2201">
        <v>3879000</v>
      </c>
      <c r="N2201">
        <v>0.83</v>
      </c>
      <c r="O2201">
        <v>3219.57</v>
      </c>
      <c r="Q2201" t="s">
        <v>9039</v>
      </c>
      <c r="R2201" s="2">
        <v>44927</v>
      </c>
      <c r="S2201">
        <v>5322</v>
      </c>
      <c r="T2201" s="2">
        <v>44562</v>
      </c>
      <c r="U2201" t="s">
        <v>6990</v>
      </c>
      <c r="V2201" t="s">
        <v>6991</v>
      </c>
      <c r="W2201">
        <v>0</v>
      </c>
      <c r="X2201" t="s">
        <v>395</v>
      </c>
      <c r="Y2201">
        <v>204</v>
      </c>
      <c r="Z2201" s="2">
        <v>43369</v>
      </c>
      <c r="AB2201" t="s">
        <v>9040</v>
      </c>
      <c r="AE2201" t="s">
        <v>7234</v>
      </c>
      <c r="AF2201" t="s">
        <v>20</v>
      </c>
      <c r="AG2201" t="s">
        <v>21</v>
      </c>
      <c r="AH2201">
        <v>5147</v>
      </c>
      <c r="AI2201">
        <v>1</v>
      </c>
      <c r="AJ2201">
        <v>5544</v>
      </c>
      <c r="AO2201" t="s">
        <v>7233</v>
      </c>
      <c r="AS2201" t="s">
        <v>26</v>
      </c>
      <c r="AT2201">
        <v>1293</v>
      </c>
      <c r="AU2201">
        <v>5147</v>
      </c>
      <c r="AV2201">
        <v>5147</v>
      </c>
      <c r="AW2201">
        <v>5147</v>
      </c>
      <c r="AX2201">
        <v>1</v>
      </c>
      <c r="AY2201">
        <v>1</v>
      </c>
      <c r="AZ2201">
        <v>400</v>
      </c>
      <c r="BA2201">
        <v>401</v>
      </c>
      <c r="BB2201">
        <v>748</v>
      </c>
      <c r="BD2201">
        <v>1293</v>
      </c>
      <c r="BG2201" t="s">
        <v>31</v>
      </c>
      <c r="BJ2201">
        <v>6</v>
      </c>
      <c r="BK2201" t="s">
        <v>31</v>
      </c>
      <c r="BL2201" t="s">
        <v>31</v>
      </c>
      <c r="BM2201" s="2">
        <v>43369</v>
      </c>
    </row>
    <row r="2202" spans="1:65">
      <c r="A2202" t="s">
        <v>5472</v>
      </c>
      <c r="C2202" t="s">
        <v>5017</v>
      </c>
      <c r="D2202">
        <v>6903</v>
      </c>
      <c r="E2202" t="s">
        <v>5017</v>
      </c>
      <c r="F2202" t="s">
        <v>7233</v>
      </c>
      <c r="G2202">
        <v>11</v>
      </c>
      <c r="H2202">
        <v>-13</v>
      </c>
      <c r="I2202" t="s">
        <v>7234</v>
      </c>
      <c r="J2202" t="s">
        <v>7146</v>
      </c>
      <c r="M2202">
        <v>225500</v>
      </c>
      <c r="N2202">
        <v>0.83</v>
      </c>
      <c r="O2202">
        <v>187.17</v>
      </c>
      <c r="Q2202" t="s">
        <v>9039</v>
      </c>
      <c r="R2202" s="2">
        <v>44927</v>
      </c>
      <c r="S2202">
        <v>5322</v>
      </c>
      <c r="T2202" s="2">
        <v>44562</v>
      </c>
      <c r="U2202" t="s">
        <v>6990</v>
      </c>
      <c r="V2202" t="s">
        <v>6991</v>
      </c>
      <c r="W2202">
        <v>0</v>
      </c>
      <c r="X2202" t="s">
        <v>395</v>
      </c>
      <c r="Y2202">
        <v>204</v>
      </c>
      <c r="Z2202" s="2">
        <v>43369</v>
      </c>
      <c r="AB2202" t="s">
        <v>9040</v>
      </c>
      <c r="AE2202" t="s">
        <v>7234</v>
      </c>
      <c r="AF2202" t="s">
        <v>20</v>
      </c>
      <c r="AG2202" t="s">
        <v>21</v>
      </c>
      <c r="AH2202">
        <v>5147</v>
      </c>
      <c r="AI2202">
        <v>1</v>
      </c>
      <c r="AJ2202">
        <v>5543</v>
      </c>
      <c r="AO2202" t="s">
        <v>7233</v>
      </c>
      <c r="AS2202" t="s">
        <v>26</v>
      </c>
      <c r="AT2202">
        <v>1293</v>
      </c>
      <c r="AU2202">
        <v>5147</v>
      </c>
      <c r="AV2202">
        <v>5147</v>
      </c>
      <c r="AW2202">
        <v>5147</v>
      </c>
      <c r="AX2202">
        <v>2</v>
      </c>
      <c r="AY2202">
        <v>2</v>
      </c>
      <c r="AZ2202">
        <v>400</v>
      </c>
      <c r="BA2202">
        <v>401</v>
      </c>
      <c r="BB2202">
        <v>748</v>
      </c>
      <c r="BD2202">
        <v>1293</v>
      </c>
      <c r="BG2202" t="s">
        <v>31</v>
      </c>
      <c r="BJ2202">
        <v>6</v>
      </c>
      <c r="BK2202" t="s">
        <v>31</v>
      </c>
      <c r="BL2202" t="s">
        <v>31</v>
      </c>
      <c r="BM2202" s="2">
        <v>43369</v>
      </c>
    </row>
    <row r="2203" spans="1:65">
      <c r="A2203" t="s">
        <v>5472</v>
      </c>
      <c r="C2203" t="s">
        <v>5017</v>
      </c>
      <c r="D2203">
        <v>6903</v>
      </c>
      <c r="E2203" t="s">
        <v>5017</v>
      </c>
      <c r="F2203" t="s">
        <v>7233</v>
      </c>
      <c r="G2203">
        <v>13</v>
      </c>
      <c r="I2203" t="s">
        <v>7234</v>
      </c>
      <c r="J2203" t="s">
        <v>7144</v>
      </c>
      <c r="M2203">
        <v>660100</v>
      </c>
      <c r="N2203">
        <v>0.83</v>
      </c>
      <c r="O2203">
        <v>547.88</v>
      </c>
      <c r="Q2203" t="s">
        <v>9039</v>
      </c>
      <c r="R2203" s="2">
        <v>44927</v>
      </c>
      <c r="S2203">
        <v>5322</v>
      </c>
      <c r="T2203" s="2">
        <v>44562</v>
      </c>
      <c r="U2203" t="s">
        <v>6990</v>
      </c>
      <c r="V2203" t="s">
        <v>6991</v>
      </c>
      <c r="W2203">
        <v>0</v>
      </c>
      <c r="X2203" t="s">
        <v>395</v>
      </c>
      <c r="Y2203">
        <v>204</v>
      </c>
      <c r="Z2203" s="2">
        <v>43369</v>
      </c>
      <c r="AB2203" t="s">
        <v>9040</v>
      </c>
      <c r="AE2203" t="s">
        <v>7234</v>
      </c>
      <c r="AF2203" t="s">
        <v>20</v>
      </c>
      <c r="AG2203" t="s">
        <v>21</v>
      </c>
      <c r="AH2203">
        <v>5147</v>
      </c>
      <c r="AI2203">
        <v>1</v>
      </c>
      <c r="AJ2203">
        <v>5544</v>
      </c>
      <c r="AO2203" t="s">
        <v>7233</v>
      </c>
      <c r="AS2203" t="s">
        <v>26</v>
      </c>
      <c r="AT2203">
        <v>1293</v>
      </c>
      <c r="AU2203">
        <v>5147</v>
      </c>
      <c r="AV2203">
        <v>5147</v>
      </c>
      <c r="AW2203">
        <v>5147</v>
      </c>
      <c r="AX2203">
        <v>3</v>
      </c>
      <c r="AY2203">
        <v>3</v>
      </c>
      <c r="AZ2203">
        <v>400</v>
      </c>
      <c r="BA2203">
        <v>401</v>
      </c>
      <c r="BB2203">
        <v>748</v>
      </c>
      <c r="BD2203">
        <v>1293</v>
      </c>
      <c r="BG2203" t="s">
        <v>31</v>
      </c>
      <c r="BJ2203">
        <v>6</v>
      </c>
      <c r="BK2203" t="s">
        <v>31</v>
      </c>
      <c r="BL2203" t="s">
        <v>31</v>
      </c>
      <c r="BM2203" s="2">
        <v>43369</v>
      </c>
    </row>
    <row r="2204" spans="1:65">
      <c r="A2204" t="s">
        <v>5472</v>
      </c>
      <c r="C2204" t="s">
        <v>5017</v>
      </c>
      <c r="D2204">
        <v>6903</v>
      </c>
      <c r="E2204" t="s">
        <v>5017</v>
      </c>
      <c r="F2204" t="s">
        <v>7233</v>
      </c>
      <c r="G2204">
        <v>11</v>
      </c>
      <c r="H2204">
        <v>-13</v>
      </c>
      <c r="I2204" t="s">
        <v>7234</v>
      </c>
      <c r="J2204" t="s">
        <v>7146</v>
      </c>
      <c r="M2204">
        <v>221400</v>
      </c>
      <c r="N2204">
        <v>0.83</v>
      </c>
      <c r="O2204">
        <v>183.76</v>
      </c>
      <c r="Q2204" t="s">
        <v>9039</v>
      </c>
      <c r="R2204" s="2">
        <v>44927</v>
      </c>
      <c r="S2204">
        <v>5322</v>
      </c>
      <c r="T2204" s="2">
        <v>44562</v>
      </c>
      <c r="U2204" t="s">
        <v>6990</v>
      </c>
      <c r="V2204" t="s">
        <v>6991</v>
      </c>
      <c r="W2204">
        <v>0</v>
      </c>
      <c r="X2204" t="s">
        <v>395</v>
      </c>
      <c r="Y2204">
        <v>204</v>
      </c>
      <c r="Z2204" s="2">
        <v>43369</v>
      </c>
      <c r="AB2204" t="s">
        <v>9040</v>
      </c>
      <c r="AE2204" t="s">
        <v>7234</v>
      </c>
      <c r="AF2204" t="s">
        <v>20</v>
      </c>
      <c r="AG2204" t="s">
        <v>21</v>
      </c>
      <c r="AH2204">
        <v>5147</v>
      </c>
      <c r="AI2204">
        <v>1</v>
      </c>
      <c r="AJ2204">
        <v>5543</v>
      </c>
      <c r="AO2204" t="s">
        <v>7233</v>
      </c>
      <c r="AS2204" t="s">
        <v>26</v>
      </c>
      <c r="AT2204">
        <v>1293</v>
      </c>
      <c r="AU2204">
        <v>5147</v>
      </c>
      <c r="AV2204">
        <v>5147</v>
      </c>
      <c r="AW2204">
        <v>5147</v>
      </c>
      <c r="AX2204">
        <v>4</v>
      </c>
      <c r="AY2204">
        <v>4</v>
      </c>
      <c r="AZ2204">
        <v>400</v>
      </c>
      <c r="BA2204">
        <v>401</v>
      </c>
      <c r="BB2204">
        <v>748</v>
      </c>
      <c r="BD2204">
        <v>1293</v>
      </c>
      <c r="BG2204" t="s">
        <v>31</v>
      </c>
      <c r="BJ2204">
        <v>6</v>
      </c>
      <c r="BK2204" t="s">
        <v>31</v>
      </c>
      <c r="BL2204" t="s">
        <v>31</v>
      </c>
      <c r="BM2204" s="2">
        <v>43369</v>
      </c>
    </row>
    <row r="2205" spans="1:65">
      <c r="A2205" t="s">
        <v>5474</v>
      </c>
      <c r="C2205" t="s">
        <v>5017</v>
      </c>
      <c r="D2205">
        <v>6903</v>
      </c>
      <c r="E2205" t="s">
        <v>5017</v>
      </c>
      <c r="F2205" t="s">
        <v>9041</v>
      </c>
      <c r="G2205">
        <v>2</v>
      </c>
      <c r="I2205" t="s">
        <v>9042</v>
      </c>
      <c r="J2205" t="s">
        <v>6925</v>
      </c>
      <c r="M2205">
        <v>12254400</v>
      </c>
      <c r="N2205">
        <v>2.2999999999999998</v>
      </c>
      <c r="O2205">
        <v>28185.119999999999</v>
      </c>
      <c r="Q2205" t="s">
        <v>5475</v>
      </c>
      <c r="R2205" s="2">
        <v>44927</v>
      </c>
      <c r="S2205">
        <v>5322</v>
      </c>
      <c r="T2205" s="2">
        <v>44562</v>
      </c>
      <c r="U2205" t="s">
        <v>6990</v>
      </c>
      <c r="V2205" t="s">
        <v>6991</v>
      </c>
      <c r="W2205">
        <v>0</v>
      </c>
      <c r="X2205" t="s">
        <v>5158</v>
      </c>
      <c r="Y2205">
        <v>204</v>
      </c>
      <c r="Z2205" s="2">
        <v>43668</v>
      </c>
      <c r="AE2205" t="s">
        <v>9042</v>
      </c>
      <c r="AF2205" t="s">
        <v>20</v>
      </c>
      <c r="AG2205" t="s">
        <v>21</v>
      </c>
      <c r="AH2205">
        <v>5148</v>
      </c>
      <c r="AI2205">
        <v>1</v>
      </c>
      <c r="AJ2205">
        <v>5539</v>
      </c>
      <c r="AO2205" t="s">
        <v>9041</v>
      </c>
      <c r="AS2205" t="s">
        <v>26</v>
      </c>
      <c r="AU2205">
        <v>5148</v>
      </c>
      <c r="AV2205">
        <v>5148</v>
      </c>
      <c r="AW2205">
        <v>5148</v>
      </c>
      <c r="AX2205">
        <v>1</v>
      </c>
      <c r="AY2205">
        <v>1</v>
      </c>
      <c r="AZ2205">
        <v>400</v>
      </c>
      <c r="BA2205">
        <v>401</v>
      </c>
      <c r="BB2205">
        <v>748</v>
      </c>
      <c r="BG2205" t="s">
        <v>31</v>
      </c>
      <c r="BJ2205">
        <v>7</v>
      </c>
      <c r="BK2205" t="s">
        <v>31</v>
      </c>
      <c r="BL2205" t="s">
        <v>31</v>
      </c>
      <c r="BM2205" s="2">
        <v>43668</v>
      </c>
    </row>
    <row r="2206" spans="1:65">
      <c r="A2206" t="s">
        <v>5474</v>
      </c>
      <c r="C2206" t="s">
        <v>5017</v>
      </c>
      <c r="D2206">
        <v>6903</v>
      </c>
      <c r="E2206" t="s">
        <v>5017</v>
      </c>
      <c r="F2206" t="s">
        <v>9041</v>
      </c>
      <c r="G2206">
        <v>2</v>
      </c>
      <c r="I2206" t="s">
        <v>9042</v>
      </c>
      <c r="J2206" t="s">
        <v>6926</v>
      </c>
      <c r="M2206">
        <v>965800</v>
      </c>
      <c r="N2206">
        <v>2.2999999999999998</v>
      </c>
      <c r="O2206">
        <v>2221.34</v>
      </c>
      <c r="Q2206" t="s">
        <v>5475</v>
      </c>
      <c r="R2206" s="2">
        <v>44927</v>
      </c>
      <c r="S2206">
        <v>5322</v>
      </c>
      <c r="T2206" s="2">
        <v>44562</v>
      </c>
      <c r="U2206" t="s">
        <v>6990</v>
      </c>
      <c r="V2206" t="s">
        <v>6991</v>
      </c>
      <c r="W2206">
        <v>0</v>
      </c>
      <c r="X2206" t="s">
        <v>5158</v>
      </c>
      <c r="Y2206">
        <v>204</v>
      </c>
      <c r="Z2206" s="2">
        <v>43668</v>
      </c>
      <c r="AE2206" t="s">
        <v>9042</v>
      </c>
      <c r="AF2206" t="s">
        <v>20</v>
      </c>
      <c r="AG2206" t="s">
        <v>21</v>
      </c>
      <c r="AH2206">
        <v>5148</v>
      </c>
      <c r="AI2206">
        <v>1</v>
      </c>
      <c r="AJ2206">
        <v>5542</v>
      </c>
      <c r="AO2206" t="s">
        <v>9041</v>
      </c>
      <c r="AS2206" t="s">
        <v>26</v>
      </c>
      <c r="AU2206">
        <v>5148</v>
      </c>
      <c r="AV2206">
        <v>5148</v>
      </c>
      <c r="AW2206">
        <v>5148</v>
      </c>
      <c r="AX2206">
        <v>2</v>
      </c>
      <c r="AY2206">
        <v>2</v>
      </c>
      <c r="AZ2206">
        <v>400</v>
      </c>
      <c r="BA2206">
        <v>401</v>
      </c>
      <c r="BB2206">
        <v>748</v>
      </c>
      <c r="BG2206" t="s">
        <v>31</v>
      </c>
      <c r="BJ2206">
        <v>7</v>
      </c>
      <c r="BK2206" t="s">
        <v>31</v>
      </c>
      <c r="BL2206" t="s">
        <v>31</v>
      </c>
      <c r="BM2206" s="2">
        <v>43668</v>
      </c>
    </row>
    <row r="2207" spans="1:65">
      <c r="A2207" t="s">
        <v>5478</v>
      </c>
      <c r="C2207" t="s">
        <v>5017</v>
      </c>
      <c r="D2207">
        <v>6903</v>
      </c>
      <c r="E2207" t="s">
        <v>5017</v>
      </c>
      <c r="F2207" t="s">
        <v>9043</v>
      </c>
      <c r="G2207">
        <v>14</v>
      </c>
      <c r="I2207" t="s">
        <v>9044</v>
      </c>
      <c r="J2207" t="s">
        <v>6925</v>
      </c>
      <c r="M2207">
        <v>18243500</v>
      </c>
      <c r="N2207">
        <v>2.2999999999999998</v>
      </c>
      <c r="O2207">
        <v>41960.05</v>
      </c>
      <c r="Q2207" t="s">
        <v>5376</v>
      </c>
      <c r="R2207" s="2">
        <v>44927</v>
      </c>
      <c r="S2207">
        <v>5322</v>
      </c>
      <c r="T2207" s="2">
        <v>44630</v>
      </c>
      <c r="U2207" t="s">
        <v>6921</v>
      </c>
      <c r="V2207" t="s">
        <v>7188</v>
      </c>
      <c r="W2207">
        <v>0</v>
      </c>
      <c r="X2207" t="s">
        <v>5158</v>
      </c>
      <c r="Y2207">
        <v>204</v>
      </c>
      <c r="Z2207" s="2">
        <v>43752</v>
      </c>
      <c r="AC2207" s="2">
        <v>45636</v>
      </c>
      <c r="AE2207" t="s">
        <v>9044</v>
      </c>
      <c r="AF2207" t="s">
        <v>20</v>
      </c>
      <c r="AG2207" t="s">
        <v>21</v>
      </c>
      <c r="AH2207">
        <v>5149</v>
      </c>
      <c r="AI2207">
        <v>1</v>
      </c>
      <c r="AJ2207">
        <v>5539</v>
      </c>
      <c r="AO2207" t="s">
        <v>9043</v>
      </c>
      <c r="AS2207" t="s">
        <v>26</v>
      </c>
      <c r="AT2207">
        <v>6359</v>
      </c>
      <c r="AU2207">
        <v>5149</v>
      </c>
      <c r="AV2207">
        <v>5149</v>
      </c>
      <c r="AW2207">
        <v>5149</v>
      </c>
      <c r="AX2207">
        <v>1</v>
      </c>
      <c r="AY2207">
        <v>1</v>
      </c>
      <c r="AZ2207">
        <v>400</v>
      </c>
      <c r="BA2207">
        <v>401</v>
      </c>
      <c r="BB2207">
        <v>748</v>
      </c>
      <c r="BD2207">
        <v>6359</v>
      </c>
      <c r="BG2207" t="s">
        <v>31</v>
      </c>
      <c r="BJ2207">
        <v>7</v>
      </c>
      <c r="BK2207" t="s">
        <v>31</v>
      </c>
      <c r="BL2207" t="s">
        <v>31</v>
      </c>
      <c r="BM2207" s="2">
        <v>43752</v>
      </c>
    </row>
    <row r="2208" spans="1:65">
      <c r="A2208" t="s">
        <v>5481</v>
      </c>
      <c r="C2208" t="s">
        <v>5017</v>
      </c>
      <c r="D2208">
        <v>6903</v>
      </c>
      <c r="E2208" t="s">
        <v>5017</v>
      </c>
      <c r="F2208" t="s">
        <v>6923</v>
      </c>
      <c r="G2208">
        <v>3</v>
      </c>
      <c r="I2208" t="s">
        <v>6924</v>
      </c>
      <c r="J2208" t="s">
        <v>6925</v>
      </c>
      <c r="M2208">
        <v>1876000</v>
      </c>
      <c r="N2208">
        <v>2.2999999999999998</v>
      </c>
      <c r="O2208">
        <v>4314.8</v>
      </c>
      <c r="Q2208" t="s">
        <v>5482</v>
      </c>
      <c r="R2208" s="2">
        <v>44927</v>
      </c>
      <c r="S2208">
        <v>5322</v>
      </c>
      <c r="T2208" s="2">
        <v>44476</v>
      </c>
      <c r="U2208" t="s">
        <v>6921</v>
      </c>
      <c r="V2208" t="s">
        <v>6922</v>
      </c>
      <c r="W2208">
        <v>0</v>
      </c>
      <c r="X2208" t="s">
        <v>5158</v>
      </c>
      <c r="Y2208">
        <v>204</v>
      </c>
      <c r="Z2208" s="2">
        <v>44033</v>
      </c>
      <c r="AE2208" t="s">
        <v>6924</v>
      </c>
      <c r="AF2208" t="s">
        <v>20</v>
      </c>
      <c r="AG2208" t="s">
        <v>21</v>
      </c>
      <c r="AH2208">
        <v>5150</v>
      </c>
      <c r="AI2208">
        <v>1</v>
      </c>
      <c r="AJ2208">
        <v>5539</v>
      </c>
      <c r="AO2208" t="s">
        <v>6923</v>
      </c>
      <c r="AS2208" t="s">
        <v>26</v>
      </c>
      <c r="AT2208">
        <v>646</v>
      </c>
      <c r="AU2208">
        <v>5150</v>
      </c>
      <c r="AV2208">
        <v>5150</v>
      </c>
      <c r="AW2208">
        <v>5150</v>
      </c>
      <c r="AX2208">
        <v>1</v>
      </c>
      <c r="AY2208">
        <v>1</v>
      </c>
      <c r="AZ2208">
        <v>400</v>
      </c>
      <c r="BA2208">
        <v>401</v>
      </c>
      <c r="BB2208">
        <v>748</v>
      </c>
      <c r="BD2208">
        <v>646</v>
      </c>
      <c r="BG2208" t="s">
        <v>31</v>
      </c>
      <c r="BJ2208">
        <v>7</v>
      </c>
      <c r="BK2208" t="s">
        <v>32</v>
      </c>
      <c r="BL2208" t="s">
        <v>32</v>
      </c>
      <c r="BM2208" s="2">
        <v>44033</v>
      </c>
    </row>
    <row r="2209" spans="1:65">
      <c r="A2209" t="s">
        <v>5481</v>
      </c>
      <c r="C2209" t="s">
        <v>5017</v>
      </c>
      <c r="D2209">
        <v>6903</v>
      </c>
      <c r="E2209" t="s">
        <v>5017</v>
      </c>
      <c r="F2209" t="s">
        <v>6923</v>
      </c>
      <c r="G2209">
        <v>3</v>
      </c>
      <c r="I2209" t="s">
        <v>6924</v>
      </c>
      <c r="J2209" t="s">
        <v>6926</v>
      </c>
      <c r="M2209">
        <v>107300</v>
      </c>
      <c r="N2209">
        <v>2.2999999999999998</v>
      </c>
      <c r="O2209">
        <v>246.79</v>
      </c>
      <c r="Q2209" t="s">
        <v>5482</v>
      </c>
      <c r="R2209" s="2">
        <v>44927</v>
      </c>
      <c r="S2209">
        <v>5322</v>
      </c>
      <c r="T2209" s="2">
        <v>44476</v>
      </c>
      <c r="U2209" t="s">
        <v>6921</v>
      </c>
      <c r="V2209" t="s">
        <v>6922</v>
      </c>
      <c r="W2209">
        <v>0</v>
      </c>
      <c r="X2209" t="s">
        <v>5158</v>
      </c>
      <c r="Y2209">
        <v>204</v>
      </c>
      <c r="Z2209" s="2">
        <v>44033</v>
      </c>
      <c r="AE2209" t="s">
        <v>6924</v>
      </c>
      <c r="AF2209" t="s">
        <v>20</v>
      </c>
      <c r="AG2209" t="s">
        <v>21</v>
      </c>
      <c r="AH2209">
        <v>5150</v>
      </c>
      <c r="AI2209">
        <v>1</v>
      </c>
      <c r="AJ2209">
        <v>5542</v>
      </c>
      <c r="AO2209" t="s">
        <v>6923</v>
      </c>
      <c r="AS2209" t="s">
        <v>26</v>
      </c>
      <c r="AT2209">
        <v>646</v>
      </c>
      <c r="AU2209">
        <v>5150</v>
      </c>
      <c r="AV2209">
        <v>5150</v>
      </c>
      <c r="AW2209">
        <v>5150</v>
      </c>
      <c r="AX2209">
        <v>2</v>
      </c>
      <c r="AY2209">
        <v>2</v>
      </c>
      <c r="AZ2209">
        <v>400</v>
      </c>
      <c r="BA2209">
        <v>401</v>
      </c>
      <c r="BB2209">
        <v>748</v>
      </c>
      <c r="BD2209">
        <v>646</v>
      </c>
      <c r="BG2209" t="s">
        <v>31</v>
      </c>
      <c r="BJ2209">
        <v>7</v>
      </c>
      <c r="BK2209" t="s">
        <v>32</v>
      </c>
      <c r="BL2209" t="s">
        <v>32</v>
      </c>
      <c r="BM2209" s="2">
        <v>44033</v>
      </c>
    </row>
    <row r="2210" spans="1:65">
      <c r="A2210" t="s">
        <v>5483</v>
      </c>
      <c r="C2210" t="s">
        <v>5017</v>
      </c>
      <c r="D2210">
        <v>6903</v>
      </c>
      <c r="E2210" t="s">
        <v>5017</v>
      </c>
      <c r="F2210" t="s">
        <v>9028</v>
      </c>
      <c r="G2210">
        <v>30</v>
      </c>
      <c r="H2210">
        <v>-32</v>
      </c>
      <c r="I2210" t="s">
        <v>9029</v>
      </c>
      <c r="J2210" t="s">
        <v>6925</v>
      </c>
      <c r="M2210">
        <v>7612700</v>
      </c>
      <c r="N2210">
        <v>2.2999999999999998</v>
      </c>
      <c r="O2210">
        <v>17509.21</v>
      </c>
      <c r="Q2210" t="s">
        <v>5484</v>
      </c>
      <c r="R2210" s="2">
        <v>44927</v>
      </c>
      <c r="S2210">
        <v>5322</v>
      </c>
      <c r="T2210" s="2">
        <v>44562</v>
      </c>
      <c r="U2210" t="s">
        <v>6990</v>
      </c>
      <c r="V2210" t="s">
        <v>6991</v>
      </c>
      <c r="W2210">
        <v>0</v>
      </c>
      <c r="X2210" t="s">
        <v>5158</v>
      </c>
      <c r="Y2210">
        <v>204</v>
      </c>
      <c r="Z2210" s="2">
        <v>44025</v>
      </c>
      <c r="AE2210" t="s">
        <v>9029</v>
      </c>
      <c r="AF2210" t="s">
        <v>20</v>
      </c>
      <c r="AG2210" t="s">
        <v>21</v>
      </c>
      <c r="AH2210">
        <v>5151</v>
      </c>
      <c r="AI2210">
        <v>1</v>
      </c>
      <c r="AJ2210">
        <v>5539</v>
      </c>
      <c r="AO2210" t="s">
        <v>9028</v>
      </c>
      <c r="AS2210" t="s">
        <v>26</v>
      </c>
      <c r="AU2210">
        <v>5151</v>
      </c>
      <c r="AV2210">
        <v>5151</v>
      </c>
      <c r="AW2210">
        <v>5151</v>
      </c>
      <c r="AX2210">
        <v>1</v>
      </c>
      <c r="AY2210">
        <v>1</v>
      </c>
      <c r="AZ2210">
        <v>400</v>
      </c>
      <c r="BA2210">
        <v>401</v>
      </c>
      <c r="BB2210">
        <v>748</v>
      </c>
      <c r="BG2210" t="s">
        <v>31</v>
      </c>
      <c r="BJ2210">
        <v>7</v>
      </c>
      <c r="BK2210" t="s">
        <v>31</v>
      </c>
      <c r="BL2210" t="s">
        <v>31</v>
      </c>
      <c r="BM2210" s="2">
        <v>44025</v>
      </c>
    </row>
    <row r="2211" spans="1:65">
      <c r="A2211" t="s">
        <v>5485</v>
      </c>
      <c r="C2211" t="s">
        <v>5017</v>
      </c>
      <c r="D2211">
        <v>6903</v>
      </c>
      <c r="E2211" t="s">
        <v>5017</v>
      </c>
      <c r="F2211" t="s">
        <v>8040</v>
      </c>
      <c r="G2211">
        <v>50</v>
      </c>
      <c r="I2211" t="s">
        <v>9045</v>
      </c>
      <c r="J2211" t="s">
        <v>6925</v>
      </c>
      <c r="M2211">
        <v>6912800</v>
      </c>
      <c r="N2211">
        <v>2.2999999999999998</v>
      </c>
      <c r="O2211">
        <v>15899.44</v>
      </c>
      <c r="Q2211" t="s">
        <v>5486</v>
      </c>
      <c r="R2211" s="2">
        <v>44927</v>
      </c>
      <c r="S2211">
        <v>5322</v>
      </c>
      <c r="T2211" s="2">
        <v>44562</v>
      </c>
      <c r="U2211" t="s">
        <v>6990</v>
      </c>
      <c r="V2211" t="s">
        <v>6991</v>
      </c>
      <c r="W2211">
        <v>0</v>
      </c>
      <c r="X2211" t="s">
        <v>5158</v>
      </c>
      <c r="Y2211">
        <v>204</v>
      </c>
      <c r="Z2211" s="2">
        <v>44285</v>
      </c>
      <c r="AB2211" t="s">
        <v>9046</v>
      </c>
      <c r="AE2211" t="s">
        <v>9045</v>
      </c>
      <c r="AF2211" t="s">
        <v>20</v>
      </c>
      <c r="AG2211" t="s">
        <v>21</v>
      </c>
      <c r="AH2211">
        <v>5152</v>
      </c>
      <c r="AI2211">
        <v>1</v>
      </c>
      <c r="AJ2211">
        <v>5539</v>
      </c>
      <c r="AO2211" t="s">
        <v>9047</v>
      </c>
      <c r="AS2211" t="s">
        <v>26</v>
      </c>
      <c r="AT2211">
        <v>1554</v>
      </c>
      <c r="AU2211">
        <v>5152</v>
      </c>
      <c r="AV2211">
        <v>5152</v>
      </c>
      <c r="AW2211">
        <v>5152</v>
      </c>
      <c r="AX2211">
        <v>1</v>
      </c>
      <c r="AY2211">
        <v>1</v>
      </c>
      <c r="AZ2211">
        <v>400</v>
      </c>
      <c r="BA2211">
        <v>401</v>
      </c>
      <c r="BB2211">
        <v>748</v>
      </c>
      <c r="BD2211">
        <v>1554</v>
      </c>
      <c r="BG2211" t="s">
        <v>31</v>
      </c>
      <c r="BJ2211">
        <v>7</v>
      </c>
      <c r="BK2211" t="s">
        <v>31</v>
      </c>
      <c r="BL2211" t="s">
        <v>31</v>
      </c>
      <c r="BM2211" s="2">
        <v>44285</v>
      </c>
    </row>
    <row r="2212" spans="1:65">
      <c r="A2212" t="s">
        <v>5485</v>
      </c>
      <c r="C2212" t="s">
        <v>5017</v>
      </c>
      <c r="D2212">
        <v>6903</v>
      </c>
      <c r="E2212" t="s">
        <v>5017</v>
      </c>
      <c r="F2212" t="s">
        <v>8040</v>
      </c>
      <c r="G2212">
        <v>50</v>
      </c>
      <c r="I2212" t="s">
        <v>9045</v>
      </c>
      <c r="J2212" t="s">
        <v>6926</v>
      </c>
      <c r="M2212">
        <v>315500</v>
      </c>
      <c r="N2212">
        <v>2.2999999999999998</v>
      </c>
      <c r="O2212">
        <v>725.65</v>
      </c>
      <c r="Q2212" t="s">
        <v>5486</v>
      </c>
      <c r="R2212" s="2">
        <v>44927</v>
      </c>
      <c r="S2212">
        <v>5322</v>
      </c>
      <c r="T2212" s="2">
        <v>44562</v>
      </c>
      <c r="U2212" t="s">
        <v>6990</v>
      </c>
      <c r="V2212" t="s">
        <v>6991</v>
      </c>
      <c r="W2212">
        <v>0</v>
      </c>
      <c r="X2212" t="s">
        <v>5158</v>
      </c>
      <c r="Y2212">
        <v>204</v>
      </c>
      <c r="Z2212" s="2">
        <v>44285</v>
      </c>
      <c r="AB2212" t="s">
        <v>9046</v>
      </c>
      <c r="AE2212" t="s">
        <v>9045</v>
      </c>
      <c r="AF2212" t="s">
        <v>20</v>
      </c>
      <c r="AG2212" t="s">
        <v>21</v>
      </c>
      <c r="AH2212">
        <v>5152</v>
      </c>
      <c r="AI2212">
        <v>1</v>
      </c>
      <c r="AJ2212">
        <v>5542</v>
      </c>
      <c r="AO2212" t="s">
        <v>9047</v>
      </c>
      <c r="AS2212" t="s">
        <v>26</v>
      </c>
      <c r="AT2212">
        <v>1554</v>
      </c>
      <c r="AU2212">
        <v>5152</v>
      </c>
      <c r="AV2212">
        <v>5152</v>
      </c>
      <c r="AW2212">
        <v>5152</v>
      </c>
      <c r="AX2212">
        <v>2</v>
      </c>
      <c r="AY2212">
        <v>2</v>
      </c>
      <c r="AZ2212">
        <v>400</v>
      </c>
      <c r="BA2212">
        <v>401</v>
      </c>
      <c r="BB2212">
        <v>748</v>
      </c>
      <c r="BD2212">
        <v>1554</v>
      </c>
      <c r="BG2212" t="s">
        <v>31</v>
      </c>
      <c r="BJ2212">
        <v>7</v>
      </c>
      <c r="BK2212" t="s">
        <v>31</v>
      </c>
      <c r="BL2212" t="s">
        <v>31</v>
      </c>
      <c r="BM2212" s="2">
        <v>44285</v>
      </c>
    </row>
    <row r="2213" spans="1:65">
      <c r="A2213" t="s">
        <v>5489</v>
      </c>
      <c r="C2213" t="s">
        <v>5017</v>
      </c>
      <c r="D2213">
        <v>6903</v>
      </c>
      <c r="E2213" t="s">
        <v>5017</v>
      </c>
      <c r="F2213" t="s">
        <v>8022</v>
      </c>
      <c r="G2213">
        <v>380</v>
      </c>
      <c r="I2213" t="s">
        <v>9048</v>
      </c>
      <c r="J2213" t="s">
        <v>7144</v>
      </c>
      <c r="M2213">
        <v>4251300</v>
      </c>
      <c r="N2213">
        <v>0.83</v>
      </c>
      <c r="O2213">
        <v>3528.58</v>
      </c>
      <c r="Q2213" t="s">
        <v>5490</v>
      </c>
      <c r="R2213" s="2">
        <v>44927</v>
      </c>
      <c r="S2213">
        <v>5322</v>
      </c>
      <c r="T2213" s="2">
        <v>44562</v>
      </c>
      <c r="U2213" t="s">
        <v>6990</v>
      </c>
      <c r="V2213" t="s">
        <v>6991</v>
      </c>
      <c r="W2213">
        <v>0</v>
      </c>
      <c r="X2213" t="s">
        <v>395</v>
      </c>
      <c r="Y2213">
        <v>204</v>
      </c>
      <c r="Z2213" s="2">
        <v>44409</v>
      </c>
      <c r="AB2213" t="s">
        <v>9049</v>
      </c>
      <c r="AE2213" t="s">
        <v>9048</v>
      </c>
      <c r="AF2213" t="s">
        <v>20</v>
      </c>
      <c r="AG2213" t="s">
        <v>21</v>
      </c>
      <c r="AH2213">
        <v>5153</v>
      </c>
      <c r="AI2213">
        <v>1</v>
      </c>
      <c r="AJ2213">
        <v>5544</v>
      </c>
      <c r="AO2213" t="s">
        <v>8022</v>
      </c>
      <c r="AS2213" t="s">
        <v>26</v>
      </c>
      <c r="AT2213">
        <v>1452</v>
      </c>
      <c r="AU2213">
        <v>5153</v>
      </c>
      <c r="AV2213">
        <v>5153</v>
      </c>
      <c r="AW2213">
        <v>5153</v>
      </c>
      <c r="AX2213">
        <v>1</v>
      </c>
      <c r="AY2213">
        <v>1</v>
      </c>
      <c r="AZ2213">
        <v>400</v>
      </c>
      <c r="BA2213">
        <v>401</v>
      </c>
      <c r="BB2213">
        <v>748</v>
      </c>
      <c r="BD2213">
        <v>1452</v>
      </c>
      <c r="BG2213" t="s">
        <v>31</v>
      </c>
      <c r="BJ2213">
        <v>6</v>
      </c>
      <c r="BK2213" t="s">
        <v>31</v>
      </c>
      <c r="BL2213" t="s">
        <v>31</v>
      </c>
      <c r="BM2213" s="2">
        <v>44409</v>
      </c>
    </row>
    <row r="2214" spans="1:65">
      <c r="A2214" t="s">
        <v>5489</v>
      </c>
      <c r="C2214" t="s">
        <v>5017</v>
      </c>
      <c r="D2214">
        <v>6903</v>
      </c>
      <c r="E2214" t="s">
        <v>5017</v>
      </c>
      <c r="F2214" t="s">
        <v>8022</v>
      </c>
      <c r="G2214">
        <v>360</v>
      </c>
      <c r="I2214" t="s">
        <v>9048</v>
      </c>
      <c r="J2214" t="s">
        <v>7146</v>
      </c>
      <c r="M2214">
        <v>321400</v>
      </c>
      <c r="N2214">
        <v>0.83</v>
      </c>
      <c r="O2214">
        <v>266.76</v>
      </c>
      <c r="Q2214" t="s">
        <v>5490</v>
      </c>
      <c r="R2214" s="2">
        <v>44927</v>
      </c>
      <c r="S2214">
        <v>5322</v>
      </c>
      <c r="T2214" s="2">
        <v>44562</v>
      </c>
      <c r="U2214" t="s">
        <v>6990</v>
      </c>
      <c r="V2214" t="s">
        <v>6991</v>
      </c>
      <c r="W2214">
        <v>0</v>
      </c>
      <c r="X2214" t="s">
        <v>395</v>
      </c>
      <c r="Y2214">
        <v>204</v>
      </c>
      <c r="Z2214" s="2">
        <v>44409</v>
      </c>
      <c r="AB2214" t="s">
        <v>9049</v>
      </c>
      <c r="AE2214" t="s">
        <v>9048</v>
      </c>
      <c r="AF2214" t="s">
        <v>20</v>
      </c>
      <c r="AG2214" t="s">
        <v>21</v>
      </c>
      <c r="AH2214">
        <v>5153</v>
      </c>
      <c r="AI2214">
        <v>1</v>
      </c>
      <c r="AJ2214">
        <v>5543</v>
      </c>
      <c r="AO2214" t="s">
        <v>8022</v>
      </c>
      <c r="AS2214" t="s">
        <v>26</v>
      </c>
      <c r="AT2214">
        <v>1452</v>
      </c>
      <c r="AU2214">
        <v>5153</v>
      </c>
      <c r="AV2214">
        <v>5153</v>
      </c>
      <c r="AW2214">
        <v>5153</v>
      </c>
      <c r="AX2214">
        <v>2</v>
      </c>
      <c r="AY2214">
        <v>2</v>
      </c>
      <c r="AZ2214">
        <v>400</v>
      </c>
      <c r="BA2214">
        <v>401</v>
      </c>
      <c r="BB2214">
        <v>748</v>
      </c>
      <c r="BD2214">
        <v>1452</v>
      </c>
      <c r="BG2214" t="s">
        <v>31</v>
      </c>
      <c r="BJ2214">
        <v>6</v>
      </c>
      <c r="BK2214" t="s">
        <v>31</v>
      </c>
      <c r="BL2214" t="s">
        <v>31</v>
      </c>
      <c r="BM2214" s="2">
        <v>44409</v>
      </c>
    </row>
    <row r="2215" spans="1:65">
      <c r="A2215" t="s">
        <v>5494</v>
      </c>
      <c r="C2215" t="s">
        <v>5017</v>
      </c>
      <c r="D2215">
        <v>6903</v>
      </c>
      <c r="E2215" t="s">
        <v>5017</v>
      </c>
      <c r="F2215" t="s">
        <v>7235</v>
      </c>
      <c r="G2215">
        <v>236</v>
      </c>
      <c r="H2215">
        <v>-238</v>
      </c>
      <c r="I2215" t="s">
        <v>8290</v>
      </c>
      <c r="J2215" t="s">
        <v>6925</v>
      </c>
      <c r="M2215">
        <v>8727900</v>
      </c>
      <c r="N2215">
        <v>2.2999999999999998</v>
      </c>
      <c r="O2215">
        <v>20074.169999999998</v>
      </c>
      <c r="Q2215" t="s">
        <v>5495</v>
      </c>
      <c r="R2215" s="2">
        <v>44927</v>
      </c>
      <c r="S2215">
        <v>5322</v>
      </c>
      <c r="T2215" s="2">
        <v>44562</v>
      </c>
      <c r="U2215" t="s">
        <v>6990</v>
      </c>
      <c r="V2215" t="s">
        <v>6991</v>
      </c>
      <c r="W2215">
        <v>0</v>
      </c>
      <c r="X2215" t="s">
        <v>5158</v>
      </c>
      <c r="Y2215">
        <v>204</v>
      </c>
      <c r="Z2215" s="2">
        <v>44409</v>
      </c>
      <c r="AB2215" t="s">
        <v>8978</v>
      </c>
      <c r="AE2215" t="s">
        <v>8290</v>
      </c>
      <c r="AF2215" t="s">
        <v>20</v>
      </c>
      <c r="AG2215" t="s">
        <v>21</v>
      </c>
      <c r="AH2215">
        <v>5154</v>
      </c>
      <c r="AI2215">
        <v>1</v>
      </c>
      <c r="AJ2215">
        <v>5539</v>
      </c>
      <c r="AO2215" t="s">
        <v>7235</v>
      </c>
      <c r="AS2215" t="s">
        <v>26</v>
      </c>
      <c r="AT2215">
        <v>1774</v>
      </c>
      <c r="AU2215">
        <v>5154</v>
      </c>
      <c r="AV2215">
        <v>5154</v>
      </c>
      <c r="AW2215">
        <v>5154</v>
      </c>
      <c r="AX2215">
        <v>1</v>
      </c>
      <c r="AY2215">
        <v>1</v>
      </c>
      <c r="AZ2215">
        <v>400</v>
      </c>
      <c r="BA2215">
        <v>401</v>
      </c>
      <c r="BB2215">
        <v>748</v>
      </c>
      <c r="BD2215">
        <v>1774</v>
      </c>
      <c r="BG2215" t="s">
        <v>31</v>
      </c>
      <c r="BJ2215">
        <v>7</v>
      </c>
      <c r="BK2215" t="s">
        <v>31</v>
      </c>
      <c r="BL2215" t="s">
        <v>31</v>
      </c>
      <c r="BM2215" s="2">
        <v>44409</v>
      </c>
    </row>
    <row r="2216" spans="1:65">
      <c r="A2216" t="s">
        <v>5494</v>
      </c>
      <c r="C2216" t="s">
        <v>5017</v>
      </c>
      <c r="D2216">
        <v>6903</v>
      </c>
      <c r="E2216" t="s">
        <v>5017</v>
      </c>
      <c r="F2216" t="s">
        <v>7235</v>
      </c>
      <c r="G2216">
        <v>236</v>
      </c>
      <c r="H2216">
        <v>-238</v>
      </c>
      <c r="I2216" t="s">
        <v>8290</v>
      </c>
      <c r="J2216" t="s">
        <v>6926</v>
      </c>
      <c r="M2216">
        <v>525800</v>
      </c>
      <c r="N2216">
        <v>2.2999999999999998</v>
      </c>
      <c r="O2216">
        <v>1209.3399999999999</v>
      </c>
      <c r="Q2216" t="s">
        <v>5495</v>
      </c>
      <c r="R2216" s="2">
        <v>44927</v>
      </c>
      <c r="S2216">
        <v>5322</v>
      </c>
      <c r="T2216" s="2">
        <v>44562</v>
      </c>
      <c r="U2216" t="s">
        <v>6990</v>
      </c>
      <c r="V2216" t="s">
        <v>6991</v>
      </c>
      <c r="W2216">
        <v>0</v>
      </c>
      <c r="X2216" t="s">
        <v>5158</v>
      </c>
      <c r="Y2216">
        <v>204</v>
      </c>
      <c r="Z2216" s="2">
        <v>44409</v>
      </c>
      <c r="AB2216" t="s">
        <v>8978</v>
      </c>
      <c r="AE2216" t="s">
        <v>8290</v>
      </c>
      <c r="AF2216" t="s">
        <v>20</v>
      </c>
      <c r="AG2216" t="s">
        <v>21</v>
      </c>
      <c r="AH2216">
        <v>5154</v>
      </c>
      <c r="AI2216">
        <v>1</v>
      </c>
      <c r="AJ2216">
        <v>5542</v>
      </c>
      <c r="AO2216" t="s">
        <v>7235</v>
      </c>
      <c r="AS2216" t="s">
        <v>26</v>
      </c>
      <c r="AT2216">
        <v>1774</v>
      </c>
      <c r="AU2216">
        <v>5154</v>
      </c>
      <c r="AV2216">
        <v>5154</v>
      </c>
      <c r="AW2216">
        <v>5154</v>
      </c>
      <c r="AX2216">
        <v>2</v>
      </c>
      <c r="AY2216">
        <v>2</v>
      </c>
      <c r="AZ2216">
        <v>400</v>
      </c>
      <c r="BA2216">
        <v>401</v>
      </c>
      <c r="BB2216">
        <v>748</v>
      </c>
      <c r="BD2216">
        <v>1774</v>
      </c>
      <c r="BG2216" t="s">
        <v>31</v>
      </c>
      <c r="BJ2216">
        <v>7</v>
      </c>
      <c r="BK2216" t="s">
        <v>31</v>
      </c>
      <c r="BL2216" t="s">
        <v>31</v>
      </c>
      <c r="BM2216" s="2">
        <v>44409</v>
      </c>
    </row>
    <row r="2217" spans="1:65">
      <c r="A2217" t="s">
        <v>5497</v>
      </c>
      <c r="C2217" t="s">
        <v>5017</v>
      </c>
      <c r="D2217">
        <v>6903</v>
      </c>
      <c r="E2217" t="s">
        <v>5017</v>
      </c>
      <c r="F2217" t="s">
        <v>7748</v>
      </c>
      <c r="G2217">
        <v>3</v>
      </c>
      <c r="I2217" t="s">
        <v>8866</v>
      </c>
      <c r="J2217" t="s">
        <v>7144</v>
      </c>
      <c r="M2217">
        <v>4889700</v>
      </c>
      <c r="N2217">
        <v>0.83</v>
      </c>
      <c r="O2217">
        <v>4058.45</v>
      </c>
      <c r="Q2217" t="s">
        <v>5498</v>
      </c>
      <c r="R2217" s="2">
        <v>44927</v>
      </c>
      <c r="S2217">
        <v>5322</v>
      </c>
      <c r="T2217" s="2">
        <v>44562</v>
      </c>
      <c r="U2217" t="s">
        <v>6990</v>
      </c>
      <c r="V2217" t="s">
        <v>6991</v>
      </c>
      <c r="W2217">
        <v>0</v>
      </c>
      <c r="X2217" t="s">
        <v>395</v>
      </c>
      <c r="Y2217">
        <v>204</v>
      </c>
      <c r="Z2217" s="2">
        <v>44322</v>
      </c>
      <c r="AC2217" s="2">
        <v>46513</v>
      </c>
      <c r="AE2217" t="s">
        <v>8866</v>
      </c>
      <c r="AF2217" t="s">
        <v>20</v>
      </c>
      <c r="AG2217" t="s">
        <v>21</v>
      </c>
      <c r="AH2217">
        <v>5155</v>
      </c>
      <c r="AI2217">
        <v>1</v>
      </c>
      <c r="AJ2217">
        <v>5544</v>
      </c>
      <c r="AO2217" t="s">
        <v>7748</v>
      </c>
      <c r="AS2217" t="s">
        <v>26</v>
      </c>
      <c r="AU2217">
        <v>5155</v>
      </c>
      <c r="AV2217">
        <v>5155</v>
      </c>
      <c r="AW2217">
        <v>5155</v>
      </c>
      <c r="AX2217">
        <v>1</v>
      </c>
      <c r="AY2217">
        <v>1</v>
      </c>
      <c r="AZ2217">
        <v>400</v>
      </c>
      <c r="BA2217">
        <v>401</v>
      </c>
      <c r="BB2217">
        <v>748</v>
      </c>
      <c r="BG2217" t="s">
        <v>32</v>
      </c>
      <c r="BH2217" t="s">
        <v>15</v>
      </c>
      <c r="BJ2217">
        <v>6</v>
      </c>
      <c r="BK2217" t="s">
        <v>31</v>
      </c>
      <c r="BL2217" t="s">
        <v>31</v>
      </c>
      <c r="BM2217" s="2">
        <v>44322</v>
      </c>
    </row>
    <row r="2218" spans="1:65">
      <c r="A2218" t="s">
        <v>5497</v>
      </c>
      <c r="C2218" t="s">
        <v>5017</v>
      </c>
      <c r="D2218">
        <v>6903</v>
      </c>
      <c r="E2218" t="s">
        <v>5017</v>
      </c>
      <c r="F2218" t="s">
        <v>7748</v>
      </c>
      <c r="G2218">
        <v>3</v>
      </c>
      <c r="I2218" t="s">
        <v>8866</v>
      </c>
      <c r="J2218" t="s">
        <v>7146</v>
      </c>
      <c r="M2218">
        <v>315500</v>
      </c>
      <c r="N2218">
        <v>0.83</v>
      </c>
      <c r="O2218">
        <v>261.87</v>
      </c>
      <c r="Q2218" t="s">
        <v>5498</v>
      </c>
      <c r="R2218" s="2">
        <v>44927</v>
      </c>
      <c r="S2218">
        <v>5322</v>
      </c>
      <c r="T2218" s="2">
        <v>44562</v>
      </c>
      <c r="U2218" t="s">
        <v>6990</v>
      </c>
      <c r="V2218" t="s">
        <v>6991</v>
      </c>
      <c r="W2218">
        <v>0</v>
      </c>
      <c r="X2218" t="s">
        <v>395</v>
      </c>
      <c r="Y2218">
        <v>204</v>
      </c>
      <c r="Z2218" s="2">
        <v>44322</v>
      </c>
      <c r="AC2218" s="2">
        <v>46513</v>
      </c>
      <c r="AE2218" t="s">
        <v>8866</v>
      </c>
      <c r="AF2218" t="s">
        <v>20</v>
      </c>
      <c r="AG2218" t="s">
        <v>21</v>
      </c>
      <c r="AH2218">
        <v>5155</v>
      </c>
      <c r="AI2218">
        <v>1</v>
      </c>
      <c r="AJ2218">
        <v>5543</v>
      </c>
      <c r="AO2218" t="s">
        <v>7748</v>
      </c>
      <c r="AS2218" t="s">
        <v>26</v>
      </c>
      <c r="AU2218">
        <v>5155</v>
      </c>
      <c r="AV2218">
        <v>5155</v>
      </c>
      <c r="AW2218">
        <v>5155</v>
      </c>
      <c r="AX2218">
        <v>2</v>
      </c>
      <c r="AY2218">
        <v>2</v>
      </c>
      <c r="AZ2218">
        <v>400</v>
      </c>
      <c r="BA2218">
        <v>401</v>
      </c>
      <c r="BB2218">
        <v>748</v>
      </c>
      <c r="BG2218" t="s">
        <v>31</v>
      </c>
      <c r="BJ2218">
        <v>6</v>
      </c>
      <c r="BK2218" t="s">
        <v>31</v>
      </c>
      <c r="BL2218" t="s">
        <v>31</v>
      </c>
      <c r="BM2218" s="2">
        <v>44322</v>
      </c>
    </row>
    <row r="2219" spans="1:65">
      <c r="A2219" t="s">
        <v>5499</v>
      </c>
      <c r="C2219" t="s">
        <v>5017</v>
      </c>
      <c r="D2219">
        <v>6903</v>
      </c>
      <c r="E2219" t="s">
        <v>5017</v>
      </c>
      <c r="F2219" t="s">
        <v>8425</v>
      </c>
      <c r="G2219">
        <v>1179</v>
      </c>
      <c r="I2219" t="s">
        <v>9050</v>
      </c>
      <c r="J2219" t="s">
        <v>7144</v>
      </c>
      <c r="M2219">
        <v>42272200</v>
      </c>
      <c r="N2219">
        <v>0.83</v>
      </c>
      <c r="O2219">
        <v>35085.93</v>
      </c>
      <c r="Q2219" t="s">
        <v>5500</v>
      </c>
      <c r="R2219" s="2">
        <v>44927</v>
      </c>
      <c r="S2219">
        <v>5322</v>
      </c>
      <c r="U2219" t="s">
        <v>6878</v>
      </c>
      <c r="V2219" t="s">
        <v>6930</v>
      </c>
      <c r="W2219">
        <v>0</v>
      </c>
      <c r="X2219" t="s">
        <v>395</v>
      </c>
      <c r="Y2219">
        <v>204</v>
      </c>
      <c r="Z2219" s="2">
        <v>44562</v>
      </c>
      <c r="AE2219" t="s">
        <v>9050</v>
      </c>
      <c r="AF2219" t="s">
        <v>20</v>
      </c>
      <c r="AG2219" t="s">
        <v>21</v>
      </c>
      <c r="AH2219">
        <v>5156</v>
      </c>
      <c r="AI2219">
        <v>1</v>
      </c>
      <c r="AJ2219">
        <v>5544</v>
      </c>
      <c r="AO2219" t="s">
        <v>8425</v>
      </c>
      <c r="AS2219" t="s">
        <v>26</v>
      </c>
      <c r="AT2219">
        <v>16670</v>
      </c>
      <c r="AU2219">
        <v>5156</v>
      </c>
      <c r="AV2219">
        <v>5156</v>
      </c>
      <c r="AW2219">
        <v>5156</v>
      </c>
      <c r="AX2219">
        <v>1</v>
      </c>
      <c r="AY2219">
        <v>1</v>
      </c>
      <c r="AZ2219">
        <v>400</v>
      </c>
      <c r="BA2219">
        <v>401</v>
      </c>
      <c r="BB2219">
        <v>748</v>
      </c>
      <c r="BD2219">
        <v>16670</v>
      </c>
      <c r="BG2219" t="s">
        <v>32</v>
      </c>
      <c r="BJ2219">
        <v>6</v>
      </c>
      <c r="BK2219" t="s">
        <v>31</v>
      </c>
      <c r="BL2219" t="s">
        <v>31</v>
      </c>
      <c r="BM2219" s="2">
        <v>44562</v>
      </c>
    </row>
    <row r="2220" spans="1:65">
      <c r="A2220" t="s">
        <v>5499</v>
      </c>
      <c r="C2220" t="s">
        <v>5017</v>
      </c>
      <c r="D2220">
        <v>6903</v>
      </c>
      <c r="E2220" t="s">
        <v>5017</v>
      </c>
      <c r="F2220" t="s">
        <v>8425</v>
      </c>
      <c r="G2220">
        <v>1179</v>
      </c>
      <c r="I2220" t="s">
        <v>9050</v>
      </c>
      <c r="J2220" t="s">
        <v>7146</v>
      </c>
      <c r="M2220">
        <v>3049500</v>
      </c>
      <c r="N2220">
        <v>0.83</v>
      </c>
      <c r="O2220">
        <v>2531.09</v>
      </c>
      <c r="Q2220" t="s">
        <v>5500</v>
      </c>
      <c r="R2220" s="2">
        <v>44927</v>
      </c>
      <c r="S2220">
        <v>5322</v>
      </c>
      <c r="U2220" t="s">
        <v>6878</v>
      </c>
      <c r="V2220" t="s">
        <v>6930</v>
      </c>
      <c r="W2220">
        <v>0</v>
      </c>
      <c r="X2220" t="s">
        <v>395</v>
      </c>
      <c r="Y2220">
        <v>204</v>
      </c>
      <c r="Z2220" s="2">
        <v>44562</v>
      </c>
      <c r="AE2220" t="s">
        <v>9050</v>
      </c>
      <c r="AF2220" t="s">
        <v>20</v>
      </c>
      <c r="AG2220" t="s">
        <v>21</v>
      </c>
      <c r="AH2220">
        <v>5156</v>
      </c>
      <c r="AI2220">
        <v>1</v>
      </c>
      <c r="AJ2220">
        <v>5543</v>
      </c>
      <c r="AO2220" t="s">
        <v>8425</v>
      </c>
      <c r="AS2220" t="s">
        <v>26</v>
      </c>
      <c r="AT2220">
        <v>16670</v>
      </c>
      <c r="AU2220">
        <v>5156</v>
      </c>
      <c r="AV2220">
        <v>5156</v>
      </c>
      <c r="AW2220">
        <v>5156</v>
      </c>
      <c r="AX2220">
        <v>2</v>
      </c>
      <c r="AY2220">
        <v>2</v>
      </c>
      <c r="AZ2220">
        <v>400</v>
      </c>
      <c r="BA2220">
        <v>401</v>
      </c>
      <c r="BB2220">
        <v>748</v>
      </c>
      <c r="BD2220">
        <v>16670</v>
      </c>
      <c r="BJ2220">
        <v>6</v>
      </c>
      <c r="BK2220" t="s">
        <v>31</v>
      </c>
      <c r="BL2220" t="s">
        <v>31</v>
      </c>
      <c r="BM2220" s="2">
        <v>44562</v>
      </c>
    </row>
    <row r="2221" spans="1:65">
      <c r="A2221" t="s">
        <v>6862</v>
      </c>
      <c r="C2221" t="s">
        <v>5017</v>
      </c>
      <c r="D2221">
        <v>6903</v>
      </c>
      <c r="E2221" t="s">
        <v>5017</v>
      </c>
      <c r="F2221" t="s">
        <v>6927</v>
      </c>
      <c r="G2221">
        <v>40</v>
      </c>
      <c r="I2221" t="s">
        <v>6928</v>
      </c>
      <c r="J2221" t="s">
        <v>6925</v>
      </c>
      <c r="M2221">
        <v>10949500</v>
      </c>
      <c r="N2221">
        <v>1</v>
      </c>
      <c r="O2221">
        <v>10949.5</v>
      </c>
      <c r="Q2221" t="s">
        <v>6929</v>
      </c>
      <c r="R2221" s="2">
        <v>44927</v>
      </c>
      <c r="S2221">
        <v>5322</v>
      </c>
      <c r="U2221" t="s">
        <v>6878</v>
      </c>
      <c r="V2221" t="s">
        <v>6930</v>
      </c>
      <c r="W2221">
        <v>0</v>
      </c>
      <c r="Y2221">
        <v>204</v>
      </c>
      <c r="AH2221">
        <v>5157</v>
      </c>
      <c r="AI2221">
        <v>1</v>
      </c>
      <c r="AJ2221">
        <v>5539</v>
      </c>
      <c r="AU2221">
        <v>5157</v>
      </c>
      <c r="AV2221">
        <v>5157</v>
      </c>
      <c r="AW2221">
        <v>5157</v>
      </c>
      <c r="AX2221">
        <v>1</v>
      </c>
      <c r="AY2221">
        <v>1</v>
      </c>
      <c r="BK2221" t="s">
        <v>32</v>
      </c>
      <c r="BL2221" t="s">
        <v>32</v>
      </c>
      <c r="BM2221" s="2">
        <v>44644</v>
      </c>
    </row>
    <row r="2222" spans="1:65">
      <c r="A2222" t="s">
        <v>6862</v>
      </c>
      <c r="C2222" t="s">
        <v>5017</v>
      </c>
      <c r="D2222">
        <v>6903</v>
      </c>
      <c r="E2222" t="s">
        <v>5017</v>
      </c>
      <c r="F2222" t="s">
        <v>6927</v>
      </c>
      <c r="G2222">
        <v>40</v>
      </c>
      <c r="I2222" t="s">
        <v>6928</v>
      </c>
      <c r="J2222" t="s">
        <v>6926</v>
      </c>
      <c r="M2222">
        <v>1956500</v>
      </c>
      <c r="N2222">
        <v>1</v>
      </c>
      <c r="O2222">
        <v>1956.5</v>
      </c>
      <c r="Q2222" t="s">
        <v>6929</v>
      </c>
      <c r="R2222" s="2">
        <v>44927</v>
      </c>
      <c r="S2222">
        <v>5322</v>
      </c>
      <c r="U2222" t="s">
        <v>6878</v>
      </c>
      <c r="V2222" t="s">
        <v>6930</v>
      </c>
      <c r="W2222">
        <v>0</v>
      </c>
      <c r="Y2222">
        <v>204</v>
      </c>
      <c r="AH2222">
        <v>5157</v>
      </c>
      <c r="AI2222">
        <v>1</v>
      </c>
      <c r="AJ2222">
        <v>5542</v>
      </c>
      <c r="AS2222" t="s">
        <v>1460</v>
      </c>
      <c r="AU2222">
        <v>5157</v>
      </c>
      <c r="AV2222">
        <v>5157</v>
      </c>
      <c r="AW2222">
        <v>5157</v>
      </c>
      <c r="AX2222">
        <v>2</v>
      </c>
      <c r="AY2222">
        <v>2</v>
      </c>
      <c r="BK2222" t="s">
        <v>32</v>
      </c>
      <c r="BL2222" t="s">
        <v>32</v>
      </c>
      <c r="BM2222" s="2">
        <v>44644</v>
      </c>
    </row>
    <row r="2223" spans="1:65">
      <c r="A2223" t="s">
        <v>5504</v>
      </c>
      <c r="C2223" t="s">
        <v>5017</v>
      </c>
      <c r="D2223">
        <v>6904</v>
      </c>
      <c r="E2223" t="s">
        <v>5017</v>
      </c>
      <c r="F2223" t="s">
        <v>9051</v>
      </c>
      <c r="G2223">
        <v>153</v>
      </c>
      <c r="H2223" t="s">
        <v>9052</v>
      </c>
      <c r="I2223" t="s">
        <v>9053</v>
      </c>
      <c r="J2223" t="s">
        <v>7144</v>
      </c>
      <c r="M2223">
        <v>5962900</v>
      </c>
      <c r="N2223">
        <v>0.83</v>
      </c>
      <c r="O2223">
        <v>4949.21</v>
      </c>
      <c r="Q2223" t="s">
        <v>5505</v>
      </c>
      <c r="R2223" s="2">
        <v>44927</v>
      </c>
      <c r="S2223">
        <v>5322</v>
      </c>
      <c r="T2223" s="2">
        <v>44562</v>
      </c>
      <c r="U2223" t="s">
        <v>6990</v>
      </c>
      <c r="V2223" t="s">
        <v>6991</v>
      </c>
      <c r="W2223">
        <v>0</v>
      </c>
      <c r="X2223" t="s">
        <v>395</v>
      </c>
      <c r="Y2223">
        <v>204</v>
      </c>
      <c r="Z2223" s="2">
        <v>42005</v>
      </c>
      <c r="AB2223" t="s">
        <v>9054</v>
      </c>
      <c r="AE2223" t="s">
        <v>9053</v>
      </c>
      <c r="AF2223" t="s">
        <v>20</v>
      </c>
      <c r="AG2223" t="s">
        <v>21</v>
      </c>
      <c r="AH2223">
        <v>5001</v>
      </c>
      <c r="AI2223">
        <v>1</v>
      </c>
      <c r="AJ2223">
        <v>5544</v>
      </c>
      <c r="AO2223" t="s">
        <v>9051</v>
      </c>
      <c r="AS2223" t="s">
        <v>26</v>
      </c>
      <c r="AT2223">
        <v>2183</v>
      </c>
      <c r="AU2223">
        <v>5001</v>
      </c>
      <c r="AV2223">
        <v>5001</v>
      </c>
      <c r="AW2223">
        <v>5001</v>
      </c>
      <c r="AX2223">
        <v>1</v>
      </c>
      <c r="AY2223">
        <v>5</v>
      </c>
      <c r="AZ2223">
        <v>400</v>
      </c>
      <c r="BA2223">
        <v>401</v>
      </c>
      <c r="BB2223">
        <v>748</v>
      </c>
      <c r="BD2223">
        <v>2183</v>
      </c>
      <c r="BG2223" t="s">
        <v>31</v>
      </c>
      <c r="BJ2223">
        <v>6</v>
      </c>
      <c r="BK2223" t="s">
        <v>31</v>
      </c>
      <c r="BL2223" t="s">
        <v>31</v>
      </c>
      <c r="BM2223" s="2">
        <v>42005</v>
      </c>
    </row>
    <row r="2224" spans="1:65">
      <c r="A2224" t="s">
        <v>5504</v>
      </c>
      <c r="C2224" t="s">
        <v>5017</v>
      </c>
      <c r="D2224">
        <v>6904</v>
      </c>
      <c r="E2224" t="s">
        <v>5017</v>
      </c>
      <c r="F2224" t="s">
        <v>9051</v>
      </c>
      <c r="G2224">
        <v>153</v>
      </c>
      <c r="H2224">
        <v>-157</v>
      </c>
      <c r="I2224" t="s">
        <v>9053</v>
      </c>
      <c r="J2224" t="s">
        <v>7146</v>
      </c>
      <c r="M2224">
        <v>380500</v>
      </c>
      <c r="N2224">
        <v>0.83</v>
      </c>
      <c r="O2224">
        <v>315.82</v>
      </c>
      <c r="Q2224" t="s">
        <v>5505</v>
      </c>
      <c r="R2224" s="2">
        <v>44927</v>
      </c>
      <c r="S2224">
        <v>5322</v>
      </c>
      <c r="T2224" s="2">
        <v>44562</v>
      </c>
      <c r="U2224" t="s">
        <v>6990</v>
      </c>
      <c r="V2224" t="s">
        <v>6991</v>
      </c>
      <c r="W2224">
        <v>0</v>
      </c>
      <c r="X2224" t="s">
        <v>395</v>
      </c>
      <c r="Y2224">
        <v>204</v>
      </c>
      <c r="Z2224" s="2">
        <v>42005</v>
      </c>
      <c r="AB2224" t="s">
        <v>9054</v>
      </c>
      <c r="AE2224" t="s">
        <v>9053</v>
      </c>
      <c r="AF2224" t="s">
        <v>20</v>
      </c>
      <c r="AG2224" t="s">
        <v>21</v>
      </c>
      <c r="AH2224">
        <v>5001</v>
      </c>
      <c r="AI2224">
        <v>1</v>
      </c>
      <c r="AJ2224">
        <v>5543</v>
      </c>
      <c r="AO2224" t="s">
        <v>9051</v>
      </c>
      <c r="AS2224" t="s">
        <v>26</v>
      </c>
      <c r="AT2224">
        <v>2183</v>
      </c>
      <c r="AU2224">
        <v>5001</v>
      </c>
      <c r="AV2224">
        <v>5001</v>
      </c>
      <c r="AW2224">
        <v>5001</v>
      </c>
      <c r="AX2224">
        <v>2</v>
      </c>
      <c r="AY2224">
        <v>6</v>
      </c>
      <c r="AZ2224">
        <v>400</v>
      </c>
      <c r="BA2224">
        <v>401</v>
      </c>
      <c r="BB2224">
        <v>748</v>
      </c>
      <c r="BD2224">
        <v>2183</v>
      </c>
      <c r="BG2224" t="s">
        <v>31</v>
      </c>
      <c r="BJ2224">
        <v>6</v>
      </c>
      <c r="BK2224" t="s">
        <v>31</v>
      </c>
      <c r="BL2224" t="s">
        <v>31</v>
      </c>
      <c r="BM2224" s="2">
        <v>42005</v>
      </c>
    </row>
    <row r="2225" spans="1:65">
      <c r="A2225" t="s">
        <v>5509</v>
      </c>
      <c r="C2225" t="s">
        <v>5017</v>
      </c>
      <c r="D2225">
        <v>6904</v>
      </c>
      <c r="E2225" t="s">
        <v>5017</v>
      </c>
      <c r="F2225" t="s">
        <v>9055</v>
      </c>
      <c r="G2225">
        <v>2</v>
      </c>
      <c r="I2225" t="s">
        <v>9056</v>
      </c>
      <c r="J2225" t="s">
        <v>6925</v>
      </c>
      <c r="M2225">
        <v>4096800</v>
      </c>
      <c r="N2225">
        <v>0.99</v>
      </c>
      <c r="O2225">
        <v>4055.83</v>
      </c>
      <c r="Q2225" t="s">
        <v>5510</v>
      </c>
      <c r="R2225" s="2">
        <v>44927</v>
      </c>
      <c r="S2225">
        <v>5322</v>
      </c>
      <c r="T2225" s="2">
        <v>44562</v>
      </c>
      <c r="U2225" t="s">
        <v>6990</v>
      </c>
      <c r="V2225" t="s">
        <v>6991</v>
      </c>
      <c r="W2225">
        <v>0</v>
      </c>
      <c r="X2225" t="s">
        <v>678</v>
      </c>
      <c r="Y2225">
        <v>204</v>
      </c>
      <c r="Z2225" s="2">
        <v>42005</v>
      </c>
      <c r="AB2225" t="s">
        <v>9057</v>
      </c>
      <c r="AE2225" t="s">
        <v>9056</v>
      </c>
      <c r="AF2225" t="s">
        <v>20</v>
      </c>
      <c r="AG2225" t="s">
        <v>21</v>
      </c>
      <c r="AH2225">
        <v>5002</v>
      </c>
      <c r="AI2225">
        <v>1</v>
      </c>
      <c r="AJ2225">
        <v>5539</v>
      </c>
      <c r="AO2225" t="s">
        <v>9055</v>
      </c>
      <c r="AS2225" t="s">
        <v>26</v>
      </c>
      <c r="AT2225">
        <v>1386</v>
      </c>
      <c r="AU2225">
        <v>5002</v>
      </c>
      <c r="AV2225">
        <v>5002</v>
      </c>
      <c r="AW2225">
        <v>5002</v>
      </c>
      <c r="AX2225">
        <v>1</v>
      </c>
      <c r="AY2225">
        <v>1</v>
      </c>
      <c r="AZ2225">
        <v>400</v>
      </c>
      <c r="BA2225">
        <v>401</v>
      </c>
      <c r="BB2225">
        <v>748</v>
      </c>
      <c r="BD2225">
        <v>1386</v>
      </c>
      <c r="BG2225" t="s">
        <v>31</v>
      </c>
      <c r="BJ2225">
        <v>4</v>
      </c>
      <c r="BK2225" t="s">
        <v>31</v>
      </c>
      <c r="BL2225" t="s">
        <v>31</v>
      </c>
      <c r="BM2225" s="2">
        <v>42005</v>
      </c>
    </row>
    <row r="2226" spans="1:65">
      <c r="A2226" t="s">
        <v>5509</v>
      </c>
      <c r="C2226" t="s">
        <v>5017</v>
      </c>
      <c r="D2226">
        <v>6904</v>
      </c>
      <c r="E2226" t="s">
        <v>5017</v>
      </c>
      <c r="F2226" t="s">
        <v>9055</v>
      </c>
      <c r="G2226">
        <v>2</v>
      </c>
      <c r="I2226" t="s">
        <v>9056</v>
      </c>
      <c r="J2226" t="s">
        <v>6926</v>
      </c>
      <c r="M2226">
        <v>265900</v>
      </c>
      <c r="N2226">
        <v>0.99</v>
      </c>
      <c r="O2226">
        <v>263.24</v>
      </c>
      <c r="Q2226" t="s">
        <v>5510</v>
      </c>
      <c r="R2226" s="2">
        <v>44927</v>
      </c>
      <c r="S2226">
        <v>5322</v>
      </c>
      <c r="T2226" s="2">
        <v>44562</v>
      </c>
      <c r="U2226" t="s">
        <v>6990</v>
      </c>
      <c r="V2226" t="s">
        <v>6991</v>
      </c>
      <c r="W2226">
        <v>0</v>
      </c>
      <c r="X2226" t="s">
        <v>678</v>
      </c>
      <c r="Y2226">
        <v>204</v>
      </c>
      <c r="Z2226" s="2">
        <v>42005</v>
      </c>
      <c r="AB2226" t="s">
        <v>9057</v>
      </c>
      <c r="AE2226" t="s">
        <v>9056</v>
      </c>
      <c r="AF2226" t="s">
        <v>20</v>
      </c>
      <c r="AG2226" t="s">
        <v>21</v>
      </c>
      <c r="AH2226">
        <v>5002</v>
      </c>
      <c r="AI2226">
        <v>1</v>
      </c>
      <c r="AJ2226">
        <v>5542</v>
      </c>
      <c r="AO2226" t="s">
        <v>9055</v>
      </c>
      <c r="AS2226" t="s">
        <v>26</v>
      </c>
      <c r="AT2226">
        <v>1386</v>
      </c>
      <c r="AU2226">
        <v>5002</v>
      </c>
      <c r="AV2226">
        <v>5002</v>
      </c>
      <c r="AW2226">
        <v>5002</v>
      </c>
      <c r="AX2226">
        <v>2</v>
      </c>
      <c r="AY2226">
        <v>2</v>
      </c>
      <c r="AZ2226">
        <v>400</v>
      </c>
      <c r="BA2226">
        <v>401</v>
      </c>
      <c r="BB2226">
        <v>748</v>
      </c>
      <c r="BD2226">
        <v>1386</v>
      </c>
      <c r="BG2226" t="s">
        <v>31</v>
      </c>
      <c r="BJ2226">
        <v>4</v>
      </c>
      <c r="BK2226" t="s">
        <v>31</v>
      </c>
      <c r="BL2226" t="s">
        <v>31</v>
      </c>
      <c r="BM2226" s="2">
        <v>42005</v>
      </c>
    </row>
    <row r="2227" spans="1:65">
      <c r="A2227" t="s">
        <v>5513</v>
      </c>
      <c r="C2227" t="s">
        <v>5017</v>
      </c>
      <c r="D2227">
        <v>6904</v>
      </c>
      <c r="E2227" t="s">
        <v>5017</v>
      </c>
      <c r="F2227" t="s">
        <v>9058</v>
      </c>
      <c r="G2227">
        <v>50</v>
      </c>
      <c r="I2227" t="s">
        <v>9059</v>
      </c>
      <c r="J2227" t="s">
        <v>6925</v>
      </c>
      <c r="M2227">
        <v>4305200</v>
      </c>
      <c r="N2227">
        <v>0.99</v>
      </c>
      <c r="O2227">
        <v>4262.1499999999996</v>
      </c>
      <c r="Q2227" t="s">
        <v>5514</v>
      </c>
      <c r="R2227" s="2">
        <v>44927</v>
      </c>
      <c r="S2227">
        <v>5322</v>
      </c>
      <c r="T2227" s="2">
        <v>44562</v>
      </c>
      <c r="U2227" t="s">
        <v>6990</v>
      </c>
      <c r="V2227" t="s">
        <v>6991</v>
      </c>
      <c r="W2227">
        <v>0</v>
      </c>
      <c r="X2227" t="s">
        <v>678</v>
      </c>
      <c r="Y2227">
        <v>204</v>
      </c>
      <c r="Z2227" s="2">
        <v>42005</v>
      </c>
      <c r="AB2227" t="s">
        <v>9060</v>
      </c>
      <c r="AE2227" t="s">
        <v>9059</v>
      </c>
      <c r="AF2227" t="s">
        <v>20</v>
      </c>
      <c r="AG2227" t="s">
        <v>21</v>
      </c>
      <c r="AH2227">
        <v>5003</v>
      </c>
      <c r="AI2227">
        <v>1</v>
      </c>
      <c r="AJ2227">
        <v>5539</v>
      </c>
      <c r="AO2227" t="s">
        <v>9058</v>
      </c>
      <c r="AS2227" t="s">
        <v>26</v>
      </c>
      <c r="AT2227">
        <v>1475</v>
      </c>
      <c r="AU2227">
        <v>5003</v>
      </c>
      <c r="AV2227">
        <v>5003</v>
      </c>
      <c r="AW2227">
        <v>5003</v>
      </c>
      <c r="AX2227">
        <v>1</v>
      </c>
      <c r="AY2227">
        <v>1</v>
      </c>
      <c r="AZ2227">
        <v>400</v>
      </c>
      <c r="BA2227">
        <v>401</v>
      </c>
      <c r="BB2227">
        <v>748</v>
      </c>
      <c r="BD2227">
        <v>1475</v>
      </c>
      <c r="BG2227" t="s">
        <v>31</v>
      </c>
      <c r="BJ2227">
        <v>4</v>
      </c>
      <c r="BK2227" t="s">
        <v>31</v>
      </c>
      <c r="BL2227" t="s">
        <v>31</v>
      </c>
      <c r="BM2227" s="2">
        <v>42005</v>
      </c>
    </row>
    <row r="2228" spans="1:65">
      <c r="A2228" t="s">
        <v>5513</v>
      </c>
      <c r="C2228" t="s">
        <v>5017</v>
      </c>
      <c r="D2228">
        <v>6904</v>
      </c>
      <c r="E2228" t="s">
        <v>5017</v>
      </c>
      <c r="F2228" t="s">
        <v>9058</v>
      </c>
      <c r="G2228">
        <v>50</v>
      </c>
      <c r="I2228" t="s">
        <v>9059</v>
      </c>
      <c r="J2228" t="s">
        <v>6926</v>
      </c>
      <c r="M2228">
        <v>257200</v>
      </c>
      <c r="N2228">
        <v>0.99</v>
      </c>
      <c r="O2228">
        <v>254.63</v>
      </c>
      <c r="Q2228" t="s">
        <v>5514</v>
      </c>
      <c r="R2228" s="2">
        <v>44927</v>
      </c>
      <c r="S2228">
        <v>5322</v>
      </c>
      <c r="T2228" s="2">
        <v>44562</v>
      </c>
      <c r="U2228" t="s">
        <v>6990</v>
      </c>
      <c r="V2228" t="s">
        <v>6991</v>
      </c>
      <c r="W2228">
        <v>0</v>
      </c>
      <c r="X2228" t="s">
        <v>678</v>
      </c>
      <c r="Y2228">
        <v>204</v>
      </c>
      <c r="Z2228" s="2">
        <v>42005</v>
      </c>
      <c r="AB2228" t="s">
        <v>9060</v>
      </c>
      <c r="AE2228" t="s">
        <v>9059</v>
      </c>
      <c r="AF2228" t="s">
        <v>20</v>
      </c>
      <c r="AG2228" t="s">
        <v>21</v>
      </c>
      <c r="AH2228">
        <v>5003</v>
      </c>
      <c r="AI2228">
        <v>1</v>
      </c>
      <c r="AJ2228">
        <v>5542</v>
      </c>
      <c r="AO2228" t="s">
        <v>9058</v>
      </c>
      <c r="AS2228" t="s">
        <v>26</v>
      </c>
      <c r="AT2228">
        <v>1475</v>
      </c>
      <c r="AU2228">
        <v>5003</v>
      </c>
      <c r="AV2228">
        <v>5003</v>
      </c>
      <c r="AW2228">
        <v>5003</v>
      </c>
      <c r="AX2228">
        <v>2</v>
      </c>
      <c r="AY2228">
        <v>2</v>
      </c>
      <c r="AZ2228">
        <v>400</v>
      </c>
      <c r="BA2228">
        <v>401</v>
      </c>
      <c r="BB2228">
        <v>748</v>
      </c>
      <c r="BD2228">
        <v>1475</v>
      </c>
      <c r="BG2228" t="s">
        <v>31</v>
      </c>
      <c r="BJ2228">
        <v>4</v>
      </c>
      <c r="BK2228" t="s">
        <v>31</v>
      </c>
      <c r="BL2228" t="s">
        <v>31</v>
      </c>
      <c r="BM2228" s="2">
        <v>42005</v>
      </c>
    </row>
    <row r="2229" spans="1:65">
      <c r="A2229" t="s">
        <v>5517</v>
      </c>
      <c r="C2229" t="s">
        <v>5017</v>
      </c>
      <c r="D2229">
        <v>6904</v>
      </c>
      <c r="E2229" t="s">
        <v>5017</v>
      </c>
      <c r="F2229" t="s">
        <v>7794</v>
      </c>
      <c r="G2229">
        <v>297</v>
      </c>
      <c r="I2229" t="s">
        <v>9061</v>
      </c>
      <c r="J2229" t="s">
        <v>6925</v>
      </c>
      <c r="M2229">
        <v>3975000</v>
      </c>
      <c r="N2229">
        <v>0.99</v>
      </c>
      <c r="O2229">
        <v>3935.25</v>
      </c>
      <c r="Q2229" t="s">
        <v>5518</v>
      </c>
      <c r="R2229" s="2">
        <v>44927</v>
      </c>
      <c r="S2229">
        <v>5322</v>
      </c>
      <c r="T2229" s="2">
        <v>44562</v>
      </c>
      <c r="U2229" t="s">
        <v>6990</v>
      </c>
      <c r="V2229" t="s">
        <v>6991</v>
      </c>
      <c r="W2229">
        <v>0</v>
      </c>
      <c r="X2229" t="s">
        <v>678</v>
      </c>
      <c r="Y2229">
        <v>204</v>
      </c>
      <c r="Z2229" s="2">
        <v>42005</v>
      </c>
      <c r="AB2229" t="s">
        <v>9062</v>
      </c>
      <c r="AE2229" t="s">
        <v>9061</v>
      </c>
      <c r="AF2229" t="s">
        <v>20</v>
      </c>
      <c r="AG2229" t="s">
        <v>21</v>
      </c>
      <c r="AH2229">
        <v>5004</v>
      </c>
      <c r="AI2229">
        <v>1</v>
      </c>
      <c r="AJ2229">
        <v>5539</v>
      </c>
      <c r="AO2229" t="s">
        <v>7794</v>
      </c>
      <c r="AS2229" t="s">
        <v>26</v>
      </c>
      <c r="AT2229">
        <v>1334</v>
      </c>
      <c r="AU2229">
        <v>5004</v>
      </c>
      <c r="AV2229">
        <v>5004</v>
      </c>
      <c r="AW2229">
        <v>5004</v>
      </c>
      <c r="AX2229">
        <v>1</v>
      </c>
      <c r="AY2229">
        <v>1</v>
      </c>
      <c r="AZ2229">
        <v>400</v>
      </c>
      <c r="BA2229">
        <v>401</v>
      </c>
      <c r="BB2229">
        <v>748</v>
      </c>
      <c r="BD2229">
        <v>1334</v>
      </c>
      <c r="BG2229" t="s">
        <v>31</v>
      </c>
      <c r="BJ2229">
        <v>4</v>
      </c>
      <c r="BK2229" t="s">
        <v>31</v>
      </c>
      <c r="BL2229" t="s">
        <v>31</v>
      </c>
      <c r="BM2229" s="2">
        <v>42005</v>
      </c>
    </row>
    <row r="2230" spans="1:65">
      <c r="A2230" t="s">
        <v>5517</v>
      </c>
      <c r="C2230" t="s">
        <v>5017</v>
      </c>
      <c r="D2230">
        <v>6904</v>
      </c>
      <c r="E2230" t="s">
        <v>5017</v>
      </c>
      <c r="F2230" t="s">
        <v>7794</v>
      </c>
      <c r="G2230">
        <v>297</v>
      </c>
      <c r="I2230" t="s">
        <v>9061</v>
      </c>
      <c r="J2230" t="s">
        <v>6926</v>
      </c>
      <c r="M2230">
        <v>232500</v>
      </c>
      <c r="N2230">
        <v>0.99</v>
      </c>
      <c r="O2230">
        <v>230.17</v>
      </c>
      <c r="Q2230" t="s">
        <v>5518</v>
      </c>
      <c r="R2230" s="2">
        <v>44927</v>
      </c>
      <c r="S2230">
        <v>5322</v>
      </c>
      <c r="T2230" s="2">
        <v>44562</v>
      </c>
      <c r="U2230" t="s">
        <v>6990</v>
      </c>
      <c r="V2230" t="s">
        <v>6991</v>
      </c>
      <c r="W2230">
        <v>0</v>
      </c>
      <c r="X2230" t="s">
        <v>678</v>
      </c>
      <c r="Y2230">
        <v>204</v>
      </c>
      <c r="Z2230" s="2">
        <v>42005</v>
      </c>
      <c r="AB2230" t="s">
        <v>9062</v>
      </c>
      <c r="AE2230" t="s">
        <v>9061</v>
      </c>
      <c r="AF2230" t="s">
        <v>20</v>
      </c>
      <c r="AG2230" t="s">
        <v>21</v>
      </c>
      <c r="AH2230">
        <v>5004</v>
      </c>
      <c r="AI2230">
        <v>1</v>
      </c>
      <c r="AJ2230">
        <v>5542</v>
      </c>
      <c r="AO2230" t="s">
        <v>7794</v>
      </c>
      <c r="AS2230" t="s">
        <v>26</v>
      </c>
      <c r="AT2230">
        <v>1334</v>
      </c>
      <c r="AU2230">
        <v>5004</v>
      </c>
      <c r="AV2230">
        <v>5004</v>
      </c>
      <c r="AW2230">
        <v>5004</v>
      </c>
      <c r="AX2230">
        <v>2</v>
      </c>
      <c r="AY2230">
        <v>2</v>
      </c>
      <c r="AZ2230">
        <v>400</v>
      </c>
      <c r="BA2230">
        <v>401</v>
      </c>
      <c r="BB2230">
        <v>748</v>
      </c>
      <c r="BD2230">
        <v>1334</v>
      </c>
      <c r="BG2230" t="s">
        <v>31</v>
      </c>
      <c r="BJ2230">
        <v>4</v>
      </c>
      <c r="BK2230" t="s">
        <v>31</v>
      </c>
      <c r="BL2230" t="s">
        <v>31</v>
      </c>
      <c r="BM2230" s="2">
        <v>42005</v>
      </c>
    </row>
    <row r="2231" spans="1:65">
      <c r="A2231" t="s">
        <v>5521</v>
      </c>
      <c r="C2231" t="s">
        <v>5017</v>
      </c>
      <c r="D2231">
        <v>6904</v>
      </c>
      <c r="E2231" t="s">
        <v>5017</v>
      </c>
      <c r="F2231" t="s">
        <v>8458</v>
      </c>
      <c r="G2231">
        <v>100</v>
      </c>
      <c r="I2231" t="s">
        <v>9063</v>
      </c>
      <c r="J2231" t="s">
        <v>7144</v>
      </c>
      <c r="M2231">
        <v>4995900</v>
      </c>
      <c r="N2231">
        <v>0.83</v>
      </c>
      <c r="O2231">
        <v>4146.6000000000004</v>
      </c>
      <c r="Q2231" t="s">
        <v>5522</v>
      </c>
      <c r="R2231" s="2">
        <v>44927</v>
      </c>
      <c r="S2231">
        <v>5322</v>
      </c>
      <c r="T2231" s="2">
        <v>44562</v>
      </c>
      <c r="U2231" t="s">
        <v>6990</v>
      </c>
      <c r="V2231" t="s">
        <v>6991</v>
      </c>
      <c r="W2231">
        <v>0</v>
      </c>
      <c r="X2231" t="s">
        <v>395</v>
      </c>
      <c r="Y2231">
        <v>204</v>
      </c>
      <c r="Z2231" s="2">
        <v>42005</v>
      </c>
      <c r="AB2231" t="s">
        <v>9064</v>
      </c>
      <c r="AE2231" t="s">
        <v>9063</v>
      </c>
      <c r="AF2231" t="s">
        <v>20</v>
      </c>
      <c r="AG2231" t="s">
        <v>21</v>
      </c>
      <c r="AH2231">
        <v>5005</v>
      </c>
      <c r="AI2231">
        <v>1</v>
      </c>
      <c r="AJ2231">
        <v>5544</v>
      </c>
      <c r="AO2231" t="s">
        <v>8458</v>
      </c>
      <c r="AS2231" t="s">
        <v>26</v>
      </c>
      <c r="AT2231">
        <v>1770</v>
      </c>
      <c r="AU2231">
        <v>5005</v>
      </c>
      <c r="AV2231">
        <v>5005</v>
      </c>
      <c r="AW2231">
        <v>5005</v>
      </c>
      <c r="AX2231">
        <v>1</v>
      </c>
      <c r="AY2231">
        <v>3</v>
      </c>
      <c r="AZ2231">
        <v>400</v>
      </c>
      <c r="BA2231">
        <v>401</v>
      </c>
      <c r="BB2231">
        <v>748</v>
      </c>
      <c r="BD2231">
        <v>1770</v>
      </c>
      <c r="BG2231" t="s">
        <v>31</v>
      </c>
      <c r="BJ2231">
        <v>6</v>
      </c>
      <c r="BK2231" t="s">
        <v>31</v>
      </c>
      <c r="BL2231" t="s">
        <v>31</v>
      </c>
      <c r="BM2231" s="2">
        <v>42005</v>
      </c>
    </row>
    <row r="2232" spans="1:65">
      <c r="A2232" t="s">
        <v>5521</v>
      </c>
      <c r="C2232" t="s">
        <v>5017</v>
      </c>
      <c r="D2232">
        <v>6904</v>
      </c>
      <c r="E2232" t="s">
        <v>5017</v>
      </c>
      <c r="F2232" t="s">
        <v>8458</v>
      </c>
      <c r="G2232">
        <v>100</v>
      </c>
      <c r="I2232" t="s">
        <v>9063</v>
      </c>
      <c r="J2232" t="s">
        <v>7146</v>
      </c>
      <c r="M2232">
        <v>303000</v>
      </c>
      <c r="N2232">
        <v>0.83</v>
      </c>
      <c r="O2232">
        <v>251.49</v>
      </c>
      <c r="Q2232" t="s">
        <v>5522</v>
      </c>
      <c r="R2232" s="2">
        <v>44927</v>
      </c>
      <c r="S2232">
        <v>5322</v>
      </c>
      <c r="T2232" s="2">
        <v>44562</v>
      </c>
      <c r="U2232" t="s">
        <v>6990</v>
      </c>
      <c r="V2232" t="s">
        <v>6991</v>
      </c>
      <c r="W2232">
        <v>0</v>
      </c>
      <c r="X2232" t="s">
        <v>395</v>
      </c>
      <c r="Y2232">
        <v>204</v>
      </c>
      <c r="Z2232" s="2">
        <v>42005</v>
      </c>
      <c r="AB2232" t="s">
        <v>9064</v>
      </c>
      <c r="AE2232" t="s">
        <v>9063</v>
      </c>
      <c r="AF2232" t="s">
        <v>20</v>
      </c>
      <c r="AG2232" t="s">
        <v>21</v>
      </c>
      <c r="AH2232">
        <v>5005</v>
      </c>
      <c r="AI2232">
        <v>1</v>
      </c>
      <c r="AJ2232">
        <v>5543</v>
      </c>
      <c r="AO2232" t="s">
        <v>8458</v>
      </c>
      <c r="AS2232" t="s">
        <v>26</v>
      </c>
      <c r="AT2232">
        <v>1770</v>
      </c>
      <c r="AU2232">
        <v>5005</v>
      </c>
      <c r="AV2232">
        <v>5005</v>
      </c>
      <c r="AW2232">
        <v>5005</v>
      </c>
      <c r="AY2232">
        <v>4</v>
      </c>
      <c r="AZ2232">
        <v>400</v>
      </c>
      <c r="BA2232">
        <v>401</v>
      </c>
      <c r="BB2232">
        <v>748</v>
      </c>
      <c r="BD2232">
        <v>1770</v>
      </c>
      <c r="BG2232" t="s">
        <v>31</v>
      </c>
      <c r="BJ2232">
        <v>6</v>
      </c>
      <c r="BK2232" t="s">
        <v>31</v>
      </c>
      <c r="BL2232" t="s">
        <v>31</v>
      </c>
      <c r="BM2232" s="2">
        <v>42005</v>
      </c>
    </row>
    <row r="2233" spans="1:65">
      <c r="A2233" t="s">
        <v>5525</v>
      </c>
      <c r="C2233" t="s">
        <v>5017</v>
      </c>
      <c r="D2233">
        <v>6904</v>
      </c>
      <c r="E2233" t="s">
        <v>5017</v>
      </c>
      <c r="F2233" t="s">
        <v>661</v>
      </c>
      <c r="G2233">
        <v>49</v>
      </c>
      <c r="I2233" t="s">
        <v>9065</v>
      </c>
      <c r="J2233" t="s">
        <v>7144</v>
      </c>
      <c r="M2233">
        <v>2808900</v>
      </c>
      <c r="N2233">
        <v>0.83</v>
      </c>
      <c r="O2233">
        <v>2331.39</v>
      </c>
      <c r="Q2233" t="s">
        <v>9066</v>
      </c>
      <c r="R2233" s="2">
        <v>44927</v>
      </c>
      <c r="S2233">
        <v>5322</v>
      </c>
      <c r="T2233" s="2">
        <v>44562</v>
      </c>
      <c r="U2233" t="s">
        <v>6990</v>
      </c>
      <c r="V2233" t="s">
        <v>6991</v>
      </c>
      <c r="W2233">
        <v>0</v>
      </c>
      <c r="X2233" t="s">
        <v>395</v>
      </c>
      <c r="Y2233">
        <v>204</v>
      </c>
      <c r="Z2233" s="2">
        <v>42005</v>
      </c>
      <c r="AB2233" t="s">
        <v>9067</v>
      </c>
      <c r="AE2233" t="s">
        <v>9065</v>
      </c>
      <c r="AF2233" t="s">
        <v>20</v>
      </c>
      <c r="AG2233" t="s">
        <v>21</v>
      </c>
      <c r="AH2233">
        <v>5006</v>
      </c>
      <c r="AI2233">
        <v>1</v>
      </c>
      <c r="AJ2233">
        <v>5544</v>
      </c>
      <c r="AO2233" t="s">
        <v>661</v>
      </c>
      <c r="AS2233" t="s">
        <v>26</v>
      </c>
      <c r="AT2233">
        <v>836</v>
      </c>
      <c r="AU2233">
        <v>5006</v>
      </c>
      <c r="AV2233">
        <v>5006</v>
      </c>
      <c r="AW2233">
        <v>5006</v>
      </c>
      <c r="AX2233">
        <v>1</v>
      </c>
      <c r="AY2233">
        <v>4</v>
      </c>
      <c r="AZ2233">
        <v>400</v>
      </c>
      <c r="BA2233">
        <v>401</v>
      </c>
      <c r="BB2233">
        <v>748</v>
      </c>
      <c r="BD2233">
        <v>836</v>
      </c>
      <c r="BG2233" t="s">
        <v>31</v>
      </c>
      <c r="BJ2233">
        <v>6</v>
      </c>
      <c r="BK2233" t="s">
        <v>31</v>
      </c>
      <c r="BL2233" t="s">
        <v>31</v>
      </c>
      <c r="BM2233" s="2">
        <v>42005</v>
      </c>
    </row>
    <row r="2234" spans="1:65">
      <c r="A2234" t="s">
        <v>5528</v>
      </c>
      <c r="C2234" t="s">
        <v>5017</v>
      </c>
      <c r="D2234">
        <v>6904</v>
      </c>
      <c r="E2234" t="s">
        <v>5017</v>
      </c>
      <c r="F2234" t="s">
        <v>7154</v>
      </c>
      <c r="G2234">
        <v>34</v>
      </c>
      <c r="I2234" t="s">
        <v>9068</v>
      </c>
      <c r="J2234" t="s">
        <v>6925</v>
      </c>
      <c r="M2234">
        <v>4320100</v>
      </c>
      <c r="N2234">
        <v>1.3</v>
      </c>
      <c r="O2234">
        <v>5616.13</v>
      </c>
      <c r="Q2234" t="s">
        <v>5529</v>
      </c>
      <c r="R2234" s="2">
        <v>44927</v>
      </c>
      <c r="S2234">
        <v>5322</v>
      </c>
      <c r="T2234" s="2">
        <v>44562</v>
      </c>
      <c r="U2234" t="s">
        <v>6990</v>
      </c>
      <c r="V2234" t="s">
        <v>6991</v>
      </c>
      <c r="W2234">
        <v>0</v>
      </c>
      <c r="X2234" t="s">
        <v>5142</v>
      </c>
      <c r="Y2234">
        <v>204</v>
      </c>
      <c r="Z2234" s="2">
        <v>42005</v>
      </c>
      <c r="AB2234" t="s">
        <v>9069</v>
      </c>
      <c r="AE2234" t="s">
        <v>9068</v>
      </c>
      <c r="AF2234" t="s">
        <v>20</v>
      </c>
      <c r="AG2234" t="s">
        <v>21</v>
      </c>
      <c r="AH2234">
        <v>5007</v>
      </c>
      <c r="AI2234">
        <v>1</v>
      </c>
      <c r="AJ2234">
        <v>5539</v>
      </c>
      <c r="AO2234" t="s">
        <v>7154</v>
      </c>
      <c r="AS2234" t="s">
        <v>26</v>
      </c>
      <c r="AT2234">
        <v>1209</v>
      </c>
      <c r="AU2234">
        <v>5007</v>
      </c>
      <c r="AV2234">
        <v>5007</v>
      </c>
      <c r="AW2234">
        <v>5007</v>
      </c>
      <c r="AX2234">
        <v>1</v>
      </c>
      <c r="AY2234">
        <v>1</v>
      </c>
      <c r="AZ2234">
        <v>400</v>
      </c>
      <c r="BA2234">
        <v>401</v>
      </c>
      <c r="BB2234">
        <v>748</v>
      </c>
      <c r="BD2234">
        <v>1209</v>
      </c>
      <c r="BG2234" t="s">
        <v>31</v>
      </c>
      <c r="BJ2234">
        <v>5</v>
      </c>
      <c r="BK2234" t="s">
        <v>31</v>
      </c>
      <c r="BL2234" t="s">
        <v>31</v>
      </c>
      <c r="BM2234" s="2">
        <v>42005</v>
      </c>
    </row>
    <row r="2235" spans="1:65">
      <c r="A2235" t="s">
        <v>5528</v>
      </c>
      <c r="C2235" t="s">
        <v>5017</v>
      </c>
      <c r="D2235">
        <v>6904</v>
      </c>
      <c r="E2235" t="s">
        <v>5017</v>
      </c>
      <c r="F2235" t="s">
        <v>7154</v>
      </c>
      <c r="G2235">
        <v>34</v>
      </c>
      <c r="I2235" t="s">
        <v>9068</v>
      </c>
      <c r="J2235" t="s">
        <v>6926</v>
      </c>
      <c r="M2235">
        <v>210900</v>
      </c>
      <c r="N2235">
        <v>1.3</v>
      </c>
      <c r="O2235">
        <v>274.17</v>
      </c>
      <c r="Q2235" t="s">
        <v>5529</v>
      </c>
      <c r="R2235" s="2">
        <v>44927</v>
      </c>
      <c r="S2235">
        <v>5322</v>
      </c>
      <c r="T2235" s="2">
        <v>44562</v>
      </c>
      <c r="U2235" t="s">
        <v>6990</v>
      </c>
      <c r="V2235" t="s">
        <v>6991</v>
      </c>
      <c r="W2235">
        <v>0</v>
      </c>
      <c r="X2235" t="s">
        <v>5142</v>
      </c>
      <c r="Y2235">
        <v>204</v>
      </c>
      <c r="Z2235" s="2">
        <v>42005</v>
      </c>
      <c r="AB2235" t="s">
        <v>9069</v>
      </c>
      <c r="AE2235" t="s">
        <v>9068</v>
      </c>
      <c r="AF2235" t="s">
        <v>20</v>
      </c>
      <c r="AG2235" t="s">
        <v>21</v>
      </c>
      <c r="AH2235">
        <v>5007</v>
      </c>
      <c r="AI2235">
        <v>1</v>
      </c>
      <c r="AJ2235">
        <v>5542</v>
      </c>
      <c r="AO2235" t="s">
        <v>7154</v>
      </c>
      <c r="AS2235" t="s">
        <v>26</v>
      </c>
      <c r="AT2235">
        <v>1209</v>
      </c>
      <c r="AU2235">
        <v>5007</v>
      </c>
      <c r="AV2235">
        <v>5007</v>
      </c>
      <c r="AW2235">
        <v>5007</v>
      </c>
      <c r="AX2235">
        <v>1</v>
      </c>
      <c r="AY2235">
        <v>2</v>
      </c>
      <c r="AZ2235">
        <v>400</v>
      </c>
      <c r="BA2235">
        <v>401</v>
      </c>
      <c r="BB2235">
        <v>748</v>
      </c>
      <c r="BD2235">
        <v>1209</v>
      </c>
      <c r="BG2235" t="s">
        <v>31</v>
      </c>
      <c r="BJ2235">
        <v>5</v>
      </c>
      <c r="BK2235" t="s">
        <v>31</v>
      </c>
      <c r="BL2235" t="s">
        <v>31</v>
      </c>
      <c r="BM2235" s="2">
        <v>42005</v>
      </c>
    </row>
    <row r="2236" spans="1:65">
      <c r="A2236" t="s">
        <v>5532</v>
      </c>
      <c r="C2236" t="s">
        <v>5017</v>
      </c>
      <c r="D2236">
        <v>6904</v>
      </c>
      <c r="E2236" t="s">
        <v>5017</v>
      </c>
      <c r="F2236" t="s">
        <v>9070</v>
      </c>
      <c r="G2236">
        <v>37</v>
      </c>
      <c r="I2236" t="s">
        <v>9071</v>
      </c>
      <c r="J2236" t="s">
        <v>6925</v>
      </c>
      <c r="M2236">
        <v>6726300</v>
      </c>
      <c r="N2236">
        <v>0.99</v>
      </c>
      <c r="O2236">
        <v>6659.04</v>
      </c>
      <c r="Q2236" t="s">
        <v>5533</v>
      </c>
      <c r="R2236" s="2">
        <v>44927</v>
      </c>
      <c r="S2236">
        <v>5322</v>
      </c>
      <c r="T2236" s="2">
        <v>44562</v>
      </c>
      <c r="U2236" t="s">
        <v>6990</v>
      </c>
      <c r="V2236" t="s">
        <v>6991</v>
      </c>
      <c r="W2236">
        <v>0</v>
      </c>
      <c r="X2236" t="s">
        <v>678</v>
      </c>
      <c r="Y2236">
        <v>204</v>
      </c>
      <c r="Z2236" s="2">
        <v>42005</v>
      </c>
      <c r="AB2236" t="s">
        <v>9072</v>
      </c>
      <c r="AE2236" t="s">
        <v>9071</v>
      </c>
      <c r="AF2236" t="s">
        <v>20</v>
      </c>
      <c r="AG2236" t="s">
        <v>21</v>
      </c>
      <c r="AH2236">
        <v>5008</v>
      </c>
      <c r="AI2236">
        <v>1</v>
      </c>
      <c r="AJ2236">
        <v>5539</v>
      </c>
      <c r="AO2236" t="s">
        <v>9070</v>
      </c>
      <c r="AS2236" t="s">
        <v>26</v>
      </c>
      <c r="AT2236">
        <v>2509</v>
      </c>
      <c r="AU2236">
        <v>5008</v>
      </c>
      <c r="AV2236">
        <v>5008</v>
      </c>
      <c r="AW2236">
        <v>5008</v>
      </c>
      <c r="AX2236">
        <v>1</v>
      </c>
      <c r="AY2236">
        <v>1</v>
      </c>
      <c r="AZ2236">
        <v>400</v>
      </c>
      <c r="BA2236">
        <v>401</v>
      </c>
      <c r="BB2236">
        <v>748</v>
      </c>
      <c r="BD2236">
        <v>2509</v>
      </c>
      <c r="BG2236" t="s">
        <v>32</v>
      </c>
      <c r="BJ2236">
        <v>4</v>
      </c>
      <c r="BK2236" t="s">
        <v>31</v>
      </c>
      <c r="BL2236" t="s">
        <v>31</v>
      </c>
      <c r="BM2236" s="2">
        <v>42005</v>
      </c>
    </row>
    <row r="2237" spans="1:65">
      <c r="A2237" t="s">
        <v>5532</v>
      </c>
      <c r="C2237" t="s">
        <v>5017</v>
      </c>
      <c r="D2237">
        <v>6904</v>
      </c>
      <c r="E2237" t="s">
        <v>5017</v>
      </c>
      <c r="F2237" t="s">
        <v>9070</v>
      </c>
      <c r="G2237">
        <v>37</v>
      </c>
      <c r="I2237" t="s">
        <v>9071</v>
      </c>
      <c r="J2237" t="s">
        <v>6926</v>
      </c>
      <c r="M2237">
        <v>437300</v>
      </c>
      <c r="N2237">
        <v>0.99</v>
      </c>
      <c r="O2237">
        <v>432.93</v>
      </c>
      <c r="Q2237" t="s">
        <v>5533</v>
      </c>
      <c r="R2237" s="2">
        <v>44927</v>
      </c>
      <c r="S2237">
        <v>5322</v>
      </c>
      <c r="T2237" s="2">
        <v>44562</v>
      </c>
      <c r="U2237" t="s">
        <v>6990</v>
      </c>
      <c r="V2237" t="s">
        <v>6991</v>
      </c>
      <c r="W2237">
        <v>0</v>
      </c>
      <c r="X2237" t="s">
        <v>678</v>
      </c>
      <c r="Y2237">
        <v>204</v>
      </c>
      <c r="Z2237" s="2">
        <v>42005</v>
      </c>
      <c r="AB2237" t="s">
        <v>9072</v>
      </c>
      <c r="AE2237" t="s">
        <v>9071</v>
      </c>
      <c r="AF2237" t="s">
        <v>20</v>
      </c>
      <c r="AG2237" t="s">
        <v>21</v>
      </c>
      <c r="AH2237">
        <v>5008</v>
      </c>
      <c r="AI2237">
        <v>1</v>
      </c>
      <c r="AJ2237">
        <v>5542</v>
      </c>
      <c r="AO2237" t="s">
        <v>9070</v>
      </c>
      <c r="AS2237" t="s">
        <v>26</v>
      </c>
      <c r="AT2237">
        <v>2509</v>
      </c>
      <c r="AU2237">
        <v>5008</v>
      </c>
      <c r="AV2237">
        <v>5008</v>
      </c>
      <c r="AW2237">
        <v>5008</v>
      </c>
      <c r="AX2237">
        <v>2</v>
      </c>
      <c r="AY2237">
        <v>2</v>
      </c>
      <c r="AZ2237">
        <v>400</v>
      </c>
      <c r="BA2237">
        <v>401</v>
      </c>
      <c r="BB2237">
        <v>748</v>
      </c>
      <c r="BD2237">
        <v>2509</v>
      </c>
      <c r="BG2237" t="s">
        <v>31</v>
      </c>
      <c r="BJ2237">
        <v>4</v>
      </c>
      <c r="BK2237" t="s">
        <v>31</v>
      </c>
      <c r="BL2237" t="s">
        <v>31</v>
      </c>
      <c r="BM2237" s="2">
        <v>42005</v>
      </c>
    </row>
    <row r="2238" spans="1:65">
      <c r="A2238" t="s">
        <v>5536</v>
      </c>
      <c r="C2238" t="s">
        <v>5017</v>
      </c>
      <c r="D2238">
        <v>6904</v>
      </c>
      <c r="E2238" t="s">
        <v>5017</v>
      </c>
      <c r="F2238" t="s">
        <v>7772</v>
      </c>
      <c r="G2238">
        <v>41</v>
      </c>
      <c r="I2238" t="s">
        <v>9073</v>
      </c>
      <c r="J2238" t="s">
        <v>7144</v>
      </c>
      <c r="M2238">
        <v>2673200</v>
      </c>
      <c r="N2238">
        <v>0.83</v>
      </c>
      <c r="O2238">
        <v>2218.7600000000002</v>
      </c>
      <c r="Q2238" t="s">
        <v>5529</v>
      </c>
      <c r="R2238" s="2">
        <v>44927</v>
      </c>
      <c r="S2238">
        <v>5322</v>
      </c>
      <c r="T2238" s="2">
        <v>44562</v>
      </c>
      <c r="U2238" t="s">
        <v>6921</v>
      </c>
      <c r="V2238" t="s">
        <v>7036</v>
      </c>
      <c r="W2238">
        <v>0</v>
      </c>
      <c r="X2238" t="s">
        <v>395</v>
      </c>
      <c r="Y2238">
        <v>204</v>
      </c>
      <c r="Z2238" s="2">
        <v>42005</v>
      </c>
      <c r="AB2238" t="s">
        <v>9074</v>
      </c>
      <c r="AE2238" t="s">
        <v>9073</v>
      </c>
      <c r="AF2238" t="s">
        <v>20</v>
      </c>
      <c r="AG2238" t="s">
        <v>21</v>
      </c>
      <c r="AH2238">
        <v>5010</v>
      </c>
      <c r="AI2238">
        <v>1</v>
      </c>
      <c r="AJ2238">
        <v>5544</v>
      </c>
      <c r="AO2238" t="s">
        <v>7772</v>
      </c>
      <c r="AS2238" t="s">
        <v>26</v>
      </c>
      <c r="AT2238">
        <v>778</v>
      </c>
      <c r="AU2238">
        <v>5010</v>
      </c>
      <c r="AV2238">
        <v>5010</v>
      </c>
      <c r="AW2238">
        <v>5010</v>
      </c>
      <c r="AX2238">
        <v>1</v>
      </c>
      <c r="AY2238">
        <v>3</v>
      </c>
      <c r="AZ2238">
        <v>400</v>
      </c>
      <c r="BA2238">
        <v>401</v>
      </c>
      <c r="BB2238">
        <v>748</v>
      </c>
      <c r="BD2238">
        <v>778</v>
      </c>
      <c r="BG2238" t="s">
        <v>31</v>
      </c>
      <c r="BJ2238">
        <v>6</v>
      </c>
      <c r="BK2238" t="s">
        <v>31</v>
      </c>
      <c r="BL2238" t="s">
        <v>31</v>
      </c>
      <c r="BM2238" s="2">
        <v>42005</v>
      </c>
    </row>
    <row r="2239" spans="1:65">
      <c r="A2239" t="s">
        <v>5536</v>
      </c>
      <c r="C2239" t="s">
        <v>5017</v>
      </c>
      <c r="D2239">
        <v>6904</v>
      </c>
      <c r="E2239" t="s">
        <v>5017</v>
      </c>
      <c r="F2239" t="s">
        <v>7772</v>
      </c>
      <c r="G2239">
        <v>41</v>
      </c>
      <c r="I2239" t="s">
        <v>9073</v>
      </c>
      <c r="J2239" t="s">
        <v>7146</v>
      </c>
      <c r="M2239">
        <v>135800</v>
      </c>
      <c r="N2239">
        <v>0.83</v>
      </c>
      <c r="O2239">
        <v>112.71</v>
      </c>
      <c r="Q2239" t="s">
        <v>5529</v>
      </c>
      <c r="R2239" s="2">
        <v>44927</v>
      </c>
      <c r="S2239">
        <v>5322</v>
      </c>
      <c r="T2239" s="2">
        <v>44562</v>
      </c>
      <c r="U2239" t="s">
        <v>6921</v>
      </c>
      <c r="V2239" t="s">
        <v>7036</v>
      </c>
      <c r="W2239">
        <v>0</v>
      </c>
      <c r="X2239" t="s">
        <v>395</v>
      </c>
      <c r="Y2239">
        <v>204</v>
      </c>
      <c r="Z2239" s="2">
        <v>42005</v>
      </c>
      <c r="AB2239" t="s">
        <v>9074</v>
      </c>
      <c r="AE2239" t="s">
        <v>9073</v>
      </c>
      <c r="AF2239" t="s">
        <v>20</v>
      </c>
      <c r="AG2239" t="s">
        <v>21</v>
      </c>
      <c r="AH2239">
        <v>5010</v>
      </c>
      <c r="AI2239">
        <v>1</v>
      </c>
      <c r="AJ2239">
        <v>5543</v>
      </c>
      <c r="AO2239" t="s">
        <v>7772</v>
      </c>
      <c r="AS2239" t="s">
        <v>26</v>
      </c>
      <c r="AT2239">
        <v>778</v>
      </c>
      <c r="AU2239">
        <v>5010</v>
      </c>
      <c r="AV2239">
        <v>5010</v>
      </c>
      <c r="AW2239">
        <v>5010</v>
      </c>
      <c r="AX2239">
        <v>2</v>
      </c>
      <c r="AY2239">
        <v>4</v>
      </c>
      <c r="AZ2239">
        <v>400</v>
      </c>
      <c r="BA2239">
        <v>401</v>
      </c>
      <c r="BB2239">
        <v>748</v>
      </c>
      <c r="BD2239">
        <v>778</v>
      </c>
      <c r="BG2239" t="s">
        <v>31</v>
      </c>
      <c r="BJ2239">
        <v>6</v>
      </c>
      <c r="BK2239" t="s">
        <v>31</v>
      </c>
      <c r="BL2239" t="s">
        <v>31</v>
      </c>
      <c r="BM2239" s="2">
        <v>42005</v>
      </c>
    </row>
    <row r="2240" spans="1:65">
      <c r="A2240" t="s">
        <v>5539</v>
      </c>
      <c r="C2240" t="s">
        <v>5017</v>
      </c>
      <c r="D2240">
        <v>6904</v>
      </c>
      <c r="E2240" t="s">
        <v>5017</v>
      </c>
      <c r="F2240" t="s">
        <v>9075</v>
      </c>
      <c r="G2240">
        <v>81</v>
      </c>
      <c r="I2240" t="s">
        <v>9076</v>
      </c>
      <c r="J2240" t="s">
        <v>6925</v>
      </c>
      <c r="M2240">
        <v>5152700</v>
      </c>
      <c r="N2240">
        <v>0.99</v>
      </c>
      <c r="O2240">
        <v>5101.17</v>
      </c>
      <c r="Q2240" t="s">
        <v>5540</v>
      </c>
      <c r="R2240" s="2">
        <v>44927</v>
      </c>
      <c r="S2240">
        <v>5322</v>
      </c>
      <c r="T2240" s="2">
        <v>44562</v>
      </c>
      <c r="U2240" t="s">
        <v>6990</v>
      </c>
      <c r="V2240" t="s">
        <v>6991</v>
      </c>
      <c r="W2240">
        <v>0</v>
      </c>
      <c r="X2240" t="s">
        <v>678</v>
      </c>
      <c r="Y2240">
        <v>204</v>
      </c>
      <c r="Z2240" s="2">
        <v>42005</v>
      </c>
      <c r="AB2240" t="s">
        <v>9077</v>
      </c>
      <c r="AE2240" t="s">
        <v>9076</v>
      </c>
      <c r="AF2240" t="s">
        <v>20</v>
      </c>
      <c r="AG2240" t="s">
        <v>21</v>
      </c>
      <c r="AH2240">
        <v>5012</v>
      </c>
      <c r="AI2240">
        <v>1</v>
      </c>
      <c r="AJ2240">
        <v>5539</v>
      </c>
      <c r="AO2240" t="s">
        <v>9075</v>
      </c>
      <c r="AS2240" t="s">
        <v>26</v>
      </c>
      <c r="AT2240">
        <v>1837</v>
      </c>
      <c r="AU2240">
        <v>5012</v>
      </c>
      <c r="AV2240">
        <v>5012</v>
      </c>
      <c r="AW2240">
        <v>5012</v>
      </c>
      <c r="AX2240">
        <v>1</v>
      </c>
      <c r="AY2240">
        <v>1</v>
      </c>
      <c r="AZ2240">
        <v>400</v>
      </c>
      <c r="BA2240">
        <v>401</v>
      </c>
      <c r="BB2240">
        <v>748</v>
      </c>
      <c r="BD2240">
        <v>1837</v>
      </c>
      <c r="BG2240" t="s">
        <v>31</v>
      </c>
      <c r="BJ2240">
        <v>4</v>
      </c>
      <c r="BK2240" t="s">
        <v>31</v>
      </c>
      <c r="BL2240" t="s">
        <v>31</v>
      </c>
      <c r="BM2240" s="2">
        <v>42005</v>
      </c>
    </row>
    <row r="2241" spans="1:65">
      <c r="A2241" t="s">
        <v>5539</v>
      </c>
      <c r="C2241" t="s">
        <v>5017</v>
      </c>
      <c r="D2241">
        <v>6904</v>
      </c>
      <c r="E2241" t="s">
        <v>5017</v>
      </c>
      <c r="F2241" t="s">
        <v>9075</v>
      </c>
      <c r="G2241">
        <v>81</v>
      </c>
      <c r="I2241" t="s">
        <v>9076</v>
      </c>
      <c r="J2241" t="s">
        <v>6926</v>
      </c>
      <c r="M2241">
        <v>320200</v>
      </c>
      <c r="N2241">
        <v>0.99</v>
      </c>
      <c r="O2241">
        <v>317</v>
      </c>
      <c r="Q2241" t="s">
        <v>5540</v>
      </c>
      <c r="R2241" s="2">
        <v>44927</v>
      </c>
      <c r="S2241">
        <v>5322</v>
      </c>
      <c r="T2241" s="2">
        <v>44562</v>
      </c>
      <c r="U2241" t="s">
        <v>6990</v>
      </c>
      <c r="V2241" t="s">
        <v>6991</v>
      </c>
      <c r="W2241">
        <v>0</v>
      </c>
      <c r="X2241" t="s">
        <v>678</v>
      </c>
      <c r="Y2241">
        <v>204</v>
      </c>
      <c r="Z2241" s="2">
        <v>42005</v>
      </c>
      <c r="AB2241" t="s">
        <v>9077</v>
      </c>
      <c r="AE2241" t="s">
        <v>9076</v>
      </c>
      <c r="AF2241" t="s">
        <v>20</v>
      </c>
      <c r="AG2241" t="s">
        <v>21</v>
      </c>
      <c r="AH2241">
        <v>5012</v>
      </c>
      <c r="AI2241">
        <v>1</v>
      </c>
      <c r="AJ2241">
        <v>5542</v>
      </c>
      <c r="AO2241" t="s">
        <v>9075</v>
      </c>
      <c r="AS2241" t="s">
        <v>26</v>
      </c>
      <c r="AT2241">
        <v>1837</v>
      </c>
      <c r="AU2241">
        <v>5012</v>
      </c>
      <c r="AV2241">
        <v>5012</v>
      </c>
      <c r="AW2241">
        <v>5012</v>
      </c>
      <c r="AX2241">
        <v>2</v>
      </c>
      <c r="AY2241">
        <v>2</v>
      </c>
      <c r="AZ2241">
        <v>400</v>
      </c>
      <c r="BA2241">
        <v>401</v>
      </c>
      <c r="BB2241">
        <v>748</v>
      </c>
      <c r="BD2241">
        <v>1837</v>
      </c>
      <c r="BG2241" t="s">
        <v>31</v>
      </c>
      <c r="BJ2241">
        <v>4</v>
      </c>
      <c r="BK2241" t="s">
        <v>31</v>
      </c>
      <c r="BL2241" t="s">
        <v>31</v>
      </c>
      <c r="BM2241" s="2">
        <v>42005</v>
      </c>
    </row>
    <row r="2242" spans="1:65">
      <c r="A2242" t="s">
        <v>5543</v>
      </c>
      <c r="C2242" t="s">
        <v>5017</v>
      </c>
      <c r="D2242">
        <v>6904</v>
      </c>
      <c r="E2242" t="s">
        <v>5017</v>
      </c>
      <c r="F2242" t="s">
        <v>9078</v>
      </c>
      <c r="G2242">
        <v>99</v>
      </c>
      <c r="I2242" t="s">
        <v>9079</v>
      </c>
      <c r="J2242" t="s">
        <v>7144</v>
      </c>
      <c r="M2242">
        <v>3956300</v>
      </c>
      <c r="N2242">
        <v>0.83</v>
      </c>
      <c r="O2242">
        <v>3283.73</v>
      </c>
      <c r="Q2242" t="s">
        <v>5544</v>
      </c>
      <c r="R2242" s="2">
        <v>44927</v>
      </c>
      <c r="S2242">
        <v>5322</v>
      </c>
      <c r="T2242" s="2">
        <v>44562</v>
      </c>
      <c r="U2242" t="s">
        <v>6990</v>
      </c>
      <c r="V2242" t="s">
        <v>6991</v>
      </c>
      <c r="W2242">
        <v>0</v>
      </c>
      <c r="X2242" t="s">
        <v>395</v>
      </c>
      <c r="Y2242">
        <v>204</v>
      </c>
      <c r="Z2242" s="2">
        <v>42005</v>
      </c>
      <c r="AB2242" t="s">
        <v>9080</v>
      </c>
      <c r="AE2242" t="s">
        <v>9079</v>
      </c>
      <c r="AF2242" t="s">
        <v>20</v>
      </c>
      <c r="AG2242" t="s">
        <v>21</v>
      </c>
      <c r="AH2242">
        <v>5013</v>
      </c>
      <c r="AI2242">
        <v>1</v>
      </c>
      <c r="AJ2242">
        <v>5544</v>
      </c>
      <c r="AO2242" t="s">
        <v>9078</v>
      </c>
      <c r="AS2242" t="s">
        <v>26</v>
      </c>
      <c r="AT2242">
        <v>1326</v>
      </c>
      <c r="AU2242">
        <v>5013</v>
      </c>
      <c r="AV2242">
        <v>5013</v>
      </c>
      <c r="AW2242">
        <v>5013</v>
      </c>
      <c r="AX2242">
        <v>1</v>
      </c>
      <c r="AY2242">
        <v>3</v>
      </c>
      <c r="AZ2242">
        <v>400</v>
      </c>
      <c r="BA2242">
        <v>401</v>
      </c>
      <c r="BB2242">
        <v>748</v>
      </c>
      <c r="BD2242">
        <v>1326</v>
      </c>
      <c r="BG2242" t="s">
        <v>31</v>
      </c>
      <c r="BJ2242">
        <v>6</v>
      </c>
      <c r="BK2242" t="s">
        <v>31</v>
      </c>
      <c r="BL2242" t="s">
        <v>31</v>
      </c>
      <c r="BM2242" s="2">
        <v>42005</v>
      </c>
    </row>
    <row r="2243" spans="1:65">
      <c r="A2243" t="s">
        <v>5543</v>
      </c>
      <c r="C2243" t="s">
        <v>5017</v>
      </c>
      <c r="D2243">
        <v>6904</v>
      </c>
      <c r="E2243" t="s">
        <v>5017</v>
      </c>
      <c r="F2243" t="s">
        <v>9078</v>
      </c>
      <c r="G2243">
        <v>99</v>
      </c>
      <c r="I2243" t="s">
        <v>9079</v>
      </c>
      <c r="J2243" t="s">
        <v>7146</v>
      </c>
      <c r="M2243">
        <v>231300</v>
      </c>
      <c r="N2243">
        <v>0.83</v>
      </c>
      <c r="O2243">
        <v>191.98</v>
      </c>
      <c r="Q2243" t="s">
        <v>5544</v>
      </c>
      <c r="R2243" s="2">
        <v>44927</v>
      </c>
      <c r="S2243">
        <v>5322</v>
      </c>
      <c r="T2243" s="2">
        <v>44562</v>
      </c>
      <c r="U2243" t="s">
        <v>6990</v>
      </c>
      <c r="V2243" t="s">
        <v>6991</v>
      </c>
      <c r="W2243">
        <v>0</v>
      </c>
      <c r="X2243" t="s">
        <v>395</v>
      </c>
      <c r="Y2243">
        <v>204</v>
      </c>
      <c r="Z2243" s="2">
        <v>42005</v>
      </c>
      <c r="AB2243" t="s">
        <v>9080</v>
      </c>
      <c r="AE2243" t="s">
        <v>9079</v>
      </c>
      <c r="AF2243" t="s">
        <v>20</v>
      </c>
      <c r="AG2243" t="s">
        <v>21</v>
      </c>
      <c r="AH2243">
        <v>5013</v>
      </c>
      <c r="AI2243">
        <v>1</v>
      </c>
      <c r="AJ2243">
        <v>5543</v>
      </c>
      <c r="AO2243" t="s">
        <v>9078</v>
      </c>
      <c r="AS2243" t="s">
        <v>26</v>
      </c>
      <c r="AT2243">
        <v>1326</v>
      </c>
      <c r="AU2243">
        <v>5013</v>
      </c>
      <c r="AV2243">
        <v>5013</v>
      </c>
      <c r="AW2243">
        <v>5013</v>
      </c>
      <c r="AX2243">
        <v>2</v>
      </c>
      <c r="AY2243">
        <v>5</v>
      </c>
      <c r="AZ2243">
        <v>400</v>
      </c>
      <c r="BA2243">
        <v>401</v>
      </c>
      <c r="BB2243">
        <v>748</v>
      </c>
      <c r="BD2243">
        <v>1326</v>
      </c>
      <c r="BG2243" t="s">
        <v>31</v>
      </c>
      <c r="BJ2243">
        <v>6</v>
      </c>
      <c r="BK2243" t="s">
        <v>31</v>
      </c>
      <c r="BL2243" t="s">
        <v>31</v>
      </c>
      <c r="BM2243" s="2">
        <v>42005</v>
      </c>
    </row>
    <row r="2244" spans="1:65">
      <c r="A2244" t="s">
        <v>5547</v>
      </c>
      <c r="C2244" t="s">
        <v>5017</v>
      </c>
      <c r="D2244">
        <v>6904</v>
      </c>
      <c r="E2244" t="s">
        <v>5017</v>
      </c>
      <c r="F2244" t="s">
        <v>7736</v>
      </c>
      <c r="G2244">
        <v>10</v>
      </c>
      <c r="I2244" t="s">
        <v>9081</v>
      </c>
      <c r="J2244" t="s">
        <v>7144</v>
      </c>
      <c r="M2244">
        <v>7220300</v>
      </c>
      <c r="N2244">
        <v>0.83</v>
      </c>
      <c r="O2244">
        <v>5992.85</v>
      </c>
      <c r="Q2244" t="s">
        <v>5548</v>
      </c>
      <c r="R2244" s="2">
        <v>44927</v>
      </c>
      <c r="S2244">
        <v>5322</v>
      </c>
      <c r="T2244" s="2">
        <v>44562</v>
      </c>
      <c r="U2244" t="s">
        <v>6990</v>
      </c>
      <c r="V2244" t="s">
        <v>6991</v>
      </c>
      <c r="W2244">
        <v>0</v>
      </c>
      <c r="X2244" t="s">
        <v>395</v>
      </c>
      <c r="Y2244">
        <v>204</v>
      </c>
      <c r="Z2244" s="2">
        <v>42005</v>
      </c>
      <c r="AB2244" t="s">
        <v>9082</v>
      </c>
      <c r="AE2244" t="s">
        <v>9081</v>
      </c>
      <c r="AF2244" t="s">
        <v>20</v>
      </c>
      <c r="AG2244" t="s">
        <v>21</v>
      </c>
      <c r="AH2244">
        <v>5014</v>
      </c>
      <c r="AI2244">
        <v>1</v>
      </c>
      <c r="AJ2244">
        <v>5544</v>
      </c>
      <c r="AO2244" t="s">
        <v>7736</v>
      </c>
      <c r="AS2244" t="s">
        <v>26</v>
      </c>
      <c r="AT2244">
        <v>2720</v>
      </c>
      <c r="AU2244">
        <v>5014</v>
      </c>
      <c r="AV2244">
        <v>5014</v>
      </c>
      <c r="AW2244">
        <v>5014</v>
      </c>
      <c r="AX2244">
        <v>1</v>
      </c>
      <c r="AY2244">
        <v>3</v>
      </c>
      <c r="AZ2244">
        <v>400</v>
      </c>
      <c r="BA2244">
        <v>401</v>
      </c>
      <c r="BB2244">
        <v>748</v>
      </c>
      <c r="BD2244">
        <v>2720</v>
      </c>
      <c r="BG2244" t="s">
        <v>31</v>
      </c>
      <c r="BJ2244">
        <v>6</v>
      </c>
      <c r="BK2244" t="s">
        <v>31</v>
      </c>
      <c r="BL2244" t="s">
        <v>31</v>
      </c>
      <c r="BM2244" s="2">
        <v>42005</v>
      </c>
    </row>
    <row r="2245" spans="1:65">
      <c r="A2245" t="s">
        <v>5547</v>
      </c>
      <c r="C2245" t="s">
        <v>5017</v>
      </c>
      <c r="D2245">
        <v>6904</v>
      </c>
      <c r="E2245" t="s">
        <v>5017</v>
      </c>
      <c r="F2245" t="s">
        <v>7736</v>
      </c>
      <c r="G2245">
        <v>10</v>
      </c>
      <c r="I2245" t="s">
        <v>9081</v>
      </c>
      <c r="J2245" t="s">
        <v>7146</v>
      </c>
      <c r="M2245">
        <v>474000</v>
      </c>
      <c r="N2245">
        <v>0.83</v>
      </c>
      <c r="O2245">
        <v>393.42</v>
      </c>
      <c r="Q2245" t="s">
        <v>5548</v>
      </c>
      <c r="R2245" s="2">
        <v>44927</v>
      </c>
      <c r="S2245">
        <v>5322</v>
      </c>
      <c r="T2245" s="2">
        <v>44562</v>
      </c>
      <c r="U2245" t="s">
        <v>6990</v>
      </c>
      <c r="V2245" t="s">
        <v>6991</v>
      </c>
      <c r="W2245">
        <v>0</v>
      </c>
      <c r="X2245" t="s">
        <v>395</v>
      </c>
      <c r="Y2245">
        <v>204</v>
      </c>
      <c r="Z2245" s="2">
        <v>42005</v>
      </c>
      <c r="AB2245" t="s">
        <v>9082</v>
      </c>
      <c r="AE2245" t="s">
        <v>9081</v>
      </c>
      <c r="AF2245" t="s">
        <v>20</v>
      </c>
      <c r="AG2245" t="s">
        <v>21</v>
      </c>
      <c r="AH2245">
        <v>5014</v>
      </c>
      <c r="AI2245">
        <v>1</v>
      </c>
      <c r="AJ2245">
        <v>5543</v>
      </c>
      <c r="AO2245" t="s">
        <v>7736</v>
      </c>
      <c r="AS2245" t="s">
        <v>26</v>
      </c>
      <c r="AT2245">
        <v>2720</v>
      </c>
      <c r="AU2245">
        <v>5014</v>
      </c>
      <c r="AV2245">
        <v>5014</v>
      </c>
      <c r="AW2245">
        <v>5014</v>
      </c>
      <c r="AX2245">
        <v>2</v>
      </c>
      <c r="AY2245">
        <v>4</v>
      </c>
      <c r="AZ2245">
        <v>400</v>
      </c>
      <c r="BA2245">
        <v>401</v>
      </c>
      <c r="BB2245">
        <v>748</v>
      </c>
      <c r="BD2245">
        <v>2720</v>
      </c>
      <c r="BG2245" t="s">
        <v>31</v>
      </c>
      <c r="BJ2245">
        <v>6</v>
      </c>
      <c r="BK2245" t="s">
        <v>31</v>
      </c>
      <c r="BL2245" t="s">
        <v>31</v>
      </c>
      <c r="BM2245" s="2">
        <v>42005</v>
      </c>
    </row>
    <row r="2246" spans="1:65">
      <c r="A2246" t="s">
        <v>5551</v>
      </c>
      <c r="C2246" t="s">
        <v>5017</v>
      </c>
      <c r="D2246">
        <v>6904</v>
      </c>
      <c r="E2246" t="s">
        <v>5017</v>
      </c>
      <c r="F2246" t="s">
        <v>9078</v>
      </c>
      <c r="G2246">
        <v>42</v>
      </c>
      <c r="I2246" t="s">
        <v>9083</v>
      </c>
      <c r="J2246" t="s">
        <v>6925</v>
      </c>
      <c r="M2246">
        <v>3089900</v>
      </c>
      <c r="N2246">
        <v>2.2999999999999998</v>
      </c>
      <c r="O2246">
        <v>7106.77</v>
      </c>
      <c r="Q2246" t="s">
        <v>5552</v>
      </c>
      <c r="R2246" s="2">
        <v>44927</v>
      </c>
      <c r="S2246">
        <v>5322</v>
      </c>
      <c r="T2246" s="2">
        <v>44562</v>
      </c>
      <c r="U2246" t="s">
        <v>6990</v>
      </c>
      <c r="V2246" t="s">
        <v>6991</v>
      </c>
      <c r="W2246">
        <v>0</v>
      </c>
      <c r="X2246" t="s">
        <v>5158</v>
      </c>
      <c r="Y2246">
        <v>204</v>
      </c>
      <c r="Z2246" s="2">
        <v>42005</v>
      </c>
      <c r="AB2246" t="s">
        <v>9084</v>
      </c>
      <c r="AE2246" t="s">
        <v>9083</v>
      </c>
      <c r="AF2246" t="s">
        <v>20</v>
      </c>
      <c r="AG2246" t="s">
        <v>21</v>
      </c>
      <c r="AH2246">
        <v>5015</v>
      </c>
      <c r="AI2246">
        <v>1</v>
      </c>
      <c r="AJ2246">
        <v>5539</v>
      </c>
      <c r="AO2246" t="s">
        <v>9078</v>
      </c>
      <c r="AS2246" t="s">
        <v>26</v>
      </c>
      <c r="AT2246">
        <v>956</v>
      </c>
      <c r="AU2246">
        <v>5015</v>
      </c>
      <c r="AV2246">
        <v>5015</v>
      </c>
      <c r="AW2246">
        <v>5015</v>
      </c>
      <c r="AX2246">
        <v>1</v>
      </c>
      <c r="AY2246">
        <v>1</v>
      </c>
      <c r="AZ2246">
        <v>400</v>
      </c>
      <c r="BA2246">
        <v>401</v>
      </c>
      <c r="BB2246">
        <v>748</v>
      </c>
      <c r="BD2246">
        <v>956</v>
      </c>
      <c r="BG2246" t="s">
        <v>31</v>
      </c>
      <c r="BJ2246">
        <v>7</v>
      </c>
      <c r="BK2246" t="s">
        <v>31</v>
      </c>
      <c r="BL2246" t="s">
        <v>31</v>
      </c>
      <c r="BM2246" s="2">
        <v>42005</v>
      </c>
    </row>
    <row r="2247" spans="1:65">
      <c r="A2247" t="s">
        <v>5551</v>
      </c>
      <c r="C2247" t="s">
        <v>5017</v>
      </c>
      <c r="D2247">
        <v>6904</v>
      </c>
      <c r="E2247" t="s">
        <v>5017</v>
      </c>
      <c r="F2247" t="s">
        <v>9078</v>
      </c>
      <c r="G2247">
        <v>42</v>
      </c>
      <c r="I2247" t="s">
        <v>9083</v>
      </c>
      <c r="J2247" t="s">
        <v>6926</v>
      </c>
      <c r="M2247">
        <v>166700</v>
      </c>
      <c r="N2247">
        <v>2.2999999999999998</v>
      </c>
      <c r="O2247">
        <v>383.41</v>
      </c>
      <c r="Q2247" t="s">
        <v>5552</v>
      </c>
      <c r="R2247" s="2">
        <v>44927</v>
      </c>
      <c r="S2247">
        <v>5322</v>
      </c>
      <c r="T2247" s="2">
        <v>44562</v>
      </c>
      <c r="U2247" t="s">
        <v>6990</v>
      </c>
      <c r="V2247" t="s">
        <v>6991</v>
      </c>
      <c r="W2247">
        <v>0</v>
      </c>
      <c r="X2247" t="s">
        <v>5158</v>
      </c>
      <c r="Y2247">
        <v>204</v>
      </c>
      <c r="Z2247" s="2">
        <v>42005</v>
      </c>
      <c r="AB2247" t="s">
        <v>9084</v>
      </c>
      <c r="AE2247" t="s">
        <v>9083</v>
      </c>
      <c r="AF2247" t="s">
        <v>20</v>
      </c>
      <c r="AG2247" t="s">
        <v>21</v>
      </c>
      <c r="AH2247">
        <v>5015</v>
      </c>
      <c r="AI2247">
        <v>1</v>
      </c>
      <c r="AJ2247">
        <v>5542</v>
      </c>
      <c r="AO2247" t="s">
        <v>9078</v>
      </c>
      <c r="AS2247" t="s">
        <v>26</v>
      </c>
      <c r="AT2247">
        <v>956</v>
      </c>
      <c r="AU2247">
        <v>5015</v>
      </c>
      <c r="AV2247">
        <v>5015</v>
      </c>
      <c r="AW2247">
        <v>5015</v>
      </c>
      <c r="AX2247">
        <v>2</v>
      </c>
      <c r="AY2247">
        <v>2</v>
      </c>
      <c r="AZ2247">
        <v>400</v>
      </c>
      <c r="BA2247">
        <v>401</v>
      </c>
      <c r="BB2247">
        <v>748</v>
      </c>
      <c r="BD2247">
        <v>956</v>
      </c>
      <c r="BG2247" t="s">
        <v>31</v>
      </c>
      <c r="BJ2247">
        <v>7</v>
      </c>
      <c r="BK2247" t="s">
        <v>31</v>
      </c>
      <c r="BL2247" t="s">
        <v>31</v>
      </c>
      <c r="BM2247" s="2">
        <v>42005</v>
      </c>
    </row>
    <row r="2248" spans="1:65">
      <c r="A2248" t="s">
        <v>5555</v>
      </c>
      <c r="C2248" t="s">
        <v>5017</v>
      </c>
      <c r="D2248">
        <v>6904</v>
      </c>
      <c r="E2248" t="s">
        <v>5017</v>
      </c>
      <c r="F2248" t="s">
        <v>661</v>
      </c>
      <c r="G2248">
        <v>9</v>
      </c>
      <c r="I2248" t="s">
        <v>9085</v>
      </c>
      <c r="J2248" t="s">
        <v>7144</v>
      </c>
      <c r="M2248">
        <v>4164700</v>
      </c>
      <c r="N2248">
        <v>0.83</v>
      </c>
      <c r="O2248">
        <v>3456.7</v>
      </c>
      <c r="Q2248" t="s">
        <v>5556</v>
      </c>
      <c r="R2248" s="2">
        <v>44927</v>
      </c>
      <c r="S2248">
        <v>5322</v>
      </c>
      <c r="T2248" s="2">
        <v>44562</v>
      </c>
      <c r="U2248" t="s">
        <v>6990</v>
      </c>
      <c r="V2248" t="s">
        <v>6991</v>
      </c>
      <c r="W2248">
        <v>0</v>
      </c>
      <c r="X2248" t="s">
        <v>395</v>
      </c>
      <c r="Y2248">
        <v>204</v>
      </c>
      <c r="Z2248" s="2">
        <v>42005</v>
      </c>
      <c r="AB2248" t="s">
        <v>9067</v>
      </c>
      <c r="AE2248" t="s">
        <v>9086</v>
      </c>
      <c r="AF2248" t="s">
        <v>20</v>
      </c>
      <c r="AG2248" t="s">
        <v>21</v>
      </c>
      <c r="AH2248">
        <v>5016</v>
      </c>
      <c r="AI2248">
        <v>1</v>
      </c>
      <c r="AJ2248">
        <v>5544</v>
      </c>
      <c r="AO2248" t="s">
        <v>661</v>
      </c>
      <c r="AS2248" t="s">
        <v>26</v>
      </c>
      <c r="AT2248">
        <v>1415</v>
      </c>
      <c r="AU2248">
        <v>5016</v>
      </c>
      <c r="AV2248">
        <v>5016</v>
      </c>
      <c r="AW2248">
        <v>5016</v>
      </c>
      <c r="AX2248">
        <v>1</v>
      </c>
      <c r="AY2248">
        <v>3</v>
      </c>
      <c r="AZ2248">
        <v>400</v>
      </c>
      <c r="BA2248">
        <v>401</v>
      </c>
      <c r="BB2248">
        <v>748</v>
      </c>
      <c r="BD2248">
        <v>1415</v>
      </c>
      <c r="BG2248" t="s">
        <v>31</v>
      </c>
      <c r="BJ2248">
        <v>6</v>
      </c>
      <c r="BK2248" t="s">
        <v>31</v>
      </c>
      <c r="BL2248" t="s">
        <v>31</v>
      </c>
      <c r="BM2248" s="2">
        <v>42005</v>
      </c>
    </row>
    <row r="2249" spans="1:65">
      <c r="A2249" t="s">
        <v>5555</v>
      </c>
      <c r="C2249" t="s">
        <v>5017</v>
      </c>
      <c r="D2249">
        <v>6904</v>
      </c>
      <c r="E2249" t="s">
        <v>5017</v>
      </c>
      <c r="F2249" t="s">
        <v>661</v>
      </c>
      <c r="G2249">
        <v>9</v>
      </c>
      <c r="I2249" t="s">
        <v>9085</v>
      </c>
      <c r="J2249" t="s">
        <v>7146</v>
      </c>
      <c r="M2249">
        <v>246700</v>
      </c>
      <c r="N2249">
        <v>0.83</v>
      </c>
      <c r="O2249">
        <v>204.76</v>
      </c>
      <c r="Q2249" t="s">
        <v>5556</v>
      </c>
      <c r="R2249" s="2">
        <v>44927</v>
      </c>
      <c r="S2249">
        <v>5322</v>
      </c>
      <c r="T2249" s="2">
        <v>44562</v>
      </c>
      <c r="U2249" t="s">
        <v>6990</v>
      </c>
      <c r="V2249" t="s">
        <v>6991</v>
      </c>
      <c r="W2249">
        <v>0</v>
      </c>
      <c r="X2249" t="s">
        <v>395</v>
      </c>
      <c r="Y2249">
        <v>204</v>
      </c>
      <c r="Z2249" s="2">
        <v>42005</v>
      </c>
      <c r="AB2249" t="s">
        <v>9067</v>
      </c>
      <c r="AE2249" t="s">
        <v>9086</v>
      </c>
      <c r="AF2249" t="s">
        <v>20</v>
      </c>
      <c r="AG2249" t="s">
        <v>21</v>
      </c>
      <c r="AH2249">
        <v>5016</v>
      </c>
      <c r="AI2249">
        <v>1</v>
      </c>
      <c r="AJ2249">
        <v>5543</v>
      </c>
      <c r="AO2249" t="s">
        <v>661</v>
      </c>
      <c r="AS2249" t="s">
        <v>26</v>
      </c>
      <c r="AT2249">
        <v>1415</v>
      </c>
      <c r="AU2249">
        <v>5016</v>
      </c>
      <c r="AV2249">
        <v>5016</v>
      </c>
      <c r="AW2249">
        <v>5016</v>
      </c>
      <c r="AX2249">
        <v>2</v>
      </c>
      <c r="AY2249">
        <v>4</v>
      </c>
      <c r="AZ2249">
        <v>400</v>
      </c>
      <c r="BA2249">
        <v>401</v>
      </c>
      <c r="BB2249">
        <v>748</v>
      </c>
      <c r="BD2249">
        <v>1415</v>
      </c>
      <c r="BG2249" t="s">
        <v>31</v>
      </c>
      <c r="BJ2249">
        <v>6</v>
      </c>
      <c r="BK2249" t="s">
        <v>31</v>
      </c>
      <c r="BL2249" t="s">
        <v>31</v>
      </c>
      <c r="BM2249" s="2">
        <v>42005</v>
      </c>
    </row>
    <row r="2250" spans="1:65">
      <c r="A2250" t="s">
        <v>5559</v>
      </c>
      <c r="C2250" t="s">
        <v>5017</v>
      </c>
      <c r="D2250">
        <v>6904</v>
      </c>
      <c r="E2250" t="s">
        <v>5017</v>
      </c>
      <c r="F2250" t="s">
        <v>7154</v>
      </c>
      <c r="G2250">
        <v>22</v>
      </c>
      <c r="I2250" t="s">
        <v>9068</v>
      </c>
      <c r="J2250" t="s">
        <v>7144</v>
      </c>
      <c r="M2250">
        <v>3420200</v>
      </c>
      <c r="N2250">
        <v>0.83</v>
      </c>
      <c r="O2250">
        <v>2838.77</v>
      </c>
      <c r="Q2250" t="s">
        <v>5529</v>
      </c>
      <c r="R2250" s="2">
        <v>44927</v>
      </c>
      <c r="S2250">
        <v>5322</v>
      </c>
      <c r="T2250" s="2">
        <v>44562</v>
      </c>
      <c r="U2250" t="s">
        <v>6921</v>
      </c>
      <c r="V2250" t="s">
        <v>9012</v>
      </c>
      <c r="W2250">
        <v>0</v>
      </c>
      <c r="X2250" t="s">
        <v>395</v>
      </c>
      <c r="Y2250">
        <v>204</v>
      </c>
      <c r="Z2250" s="2">
        <v>42005</v>
      </c>
      <c r="AB2250" t="s">
        <v>9087</v>
      </c>
      <c r="AE2250" t="s">
        <v>9068</v>
      </c>
      <c r="AF2250" t="s">
        <v>20</v>
      </c>
      <c r="AG2250" t="s">
        <v>21</v>
      </c>
      <c r="AH2250">
        <v>5017</v>
      </c>
      <c r="AI2250">
        <v>1</v>
      </c>
      <c r="AJ2250">
        <v>5544</v>
      </c>
      <c r="AO2250" t="s">
        <v>7154</v>
      </c>
      <c r="AS2250" t="s">
        <v>26</v>
      </c>
      <c r="AT2250">
        <v>896</v>
      </c>
      <c r="AU2250">
        <v>5017</v>
      </c>
      <c r="AV2250">
        <v>5017</v>
      </c>
      <c r="AW2250">
        <v>5017</v>
      </c>
      <c r="AX2250">
        <v>1</v>
      </c>
      <c r="AY2250">
        <v>3</v>
      </c>
      <c r="AZ2250">
        <v>400</v>
      </c>
      <c r="BA2250">
        <v>401</v>
      </c>
      <c r="BB2250">
        <v>748</v>
      </c>
      <c r="BD2250">
        <v>896</v>
      </c>
      <c r="BJ2250">
        <v>6</v>
      </c>
      <c r="BK2250" t="s">
        <v>31</v>
      </c>
      <c r="BL2250" t="s">
        <v>31</v>
      </c>
      <c r="BM2250" s="2">
        <v>42005</v>
      </c>
    </row>
    <row r="2251" spans="1:65">
      <c r="A2251" t="s">
        <v>5559</v>
      </c>
      <c r="C2251" t="s">
        <v>5017</v>
      </c>
      <c r="D2251">
        <v>6904</v>
      </c>
      <c r="E2251" t="s">
        <v>5017</v>
      </c>
      <c r="F2251" t="s">
        <v>7154</v>
      </c>
      <c r="G2251">
        <v>22</v>
      </c>
      <c r="I2251" t="s">
        <v>9068</v>
      </c>
      <c r="J2251" t="s">
        <v>7146</v>
      </c>
      <c r="M2251">
        <v>156300</v>
      </c>
      <c r="N2251">
        <v>0.83</v>
      </c>
      <c r="O2251">
        <v>129.72999999999999</v>
      </c>
      <c r="Q2251" t="s">
        <v>5529</v>
      </c>
      <c r="R2251" s="2">
        <v>44927</v>
      </c>
      <c r="S2251">
        <v>5322</v>
      </c>
      <c r="T2251" s="2">
        <v>44562</v>
      </c>
      <c r="U2251" t="s">
        <v>6921</v>
      </c>
      <c r="V2251" t="s">
        <v>9012</v>
      </c>
      <c r="W2251">
        <v>0</v>
      </c>
      <c r="X2251" t="s">
        <v>395</v>
      </c>
      <c r="Y2251">
        <v>204</v>
      </c>
      <c r="Z2251" s="2">
        <v>42005</v>
      </c>
      <c r="AB2251" t="s">
        <v>9087</v>
      </c>
      <c r="AE2251" t="s">
        <v>9068</v>
      </c>
      <c r="AF2251" t="s">
        <v>20</v>
      </c>
      <c r="AG2251" t="s">
        <v>21</v>
      </c>
      <c r="AH2251">
        <v>5017</v>
      </c>
      <c r="AI2251">
        <v>1</v>
      </c>
      <c r="AJ2251">
        <v>5543</v>
      </c>
      <c r="AO2251" t="s">
        <v>7154</v>
      </c>
      <c r="AS2251" t="s">
        <v>26</v>
      </c>
      <c r="AT2251">
        <v>896</v>
      </c>
      <c r="AU2251">
        <v>5017</v>
      </c>
      <c r="AV2251">
        <v>5017</v>
      </c>
      <c r="AW2251">
        <v>5017</v>
      </c>
      <c r="AX2251">
        <v>2</v>
      </c>
      <c r="AY2251">
        <v>4</v>
      </c>
      <c r="AZ2251">
        <v>400</v>
      </c>
      <c r="BA2251">
        <v>401</v>
      </c>
      <c r="BB2251">
        <v>748</v>
      </c>
      <c r="BD2251">
        <v>896</v>
      </c>
      <c r="BJ2251">
        <v>6</v>
      </c>
      <c r="BK2251" t="s">
        <v>31</v>
      </c>
      <c r="BL2251" t="s">
        <v>31</v>
      </c>
      <c r="BM2251" s="2">
        <v>42005</v>
      </c>
    </row>
    <row r="2252" spans="1:65">
      <c r="A2252" t="s">
        <v>5561</v>
      </c>
      <c r="C2252" t="s">
        <v>5017</v>
      </c>
      <c r="D2252">
        <v>6904</v>
      </c>
      <c r="E2252" t="s">
        <v>5017</v>
      </c>
      <c r="F2252" t="s">
        <v>9088</v>
      </c>
      <c r="G2252">
        <v>102</v>
      </c>
      <c r="I2252" t="s">
        <v>9089</v>
      </c>
      <c r="J2252" t="s">
        <v>6925</v>
      </c>
      <c r="M2252">
        <v>5400200</v>
      </c>
      <c r="N2252">
        <v>0.99</v>
      </c>
      <c r="O2252">
        <v>5346.2</v>
      </c>
      <c r="Q2252" t="s">
        <v>5562</v>
      </c>
      <c r="R2252" s="2">
        <v>44927</v>
      </c>
      <c r="S2252">
        <v>5322</v>
      </c>
      <c r="T2252" s="2">
        <v>44562</v>
      </c>
      <c r="U2252" t="s">
        <v>6990</v>
      </c>
      <c r="V2252" t="s">
        <v>6991</v>
      </c>
      <c r="W2252">
        <v>0</v>
      </c>
      <c r="X2252" t="s">
        <v>678</v>
      </c>
      <c r="Y2252">
        <v>204</v>
      </c>
      <c r="Z2252" s="2">
        <v>42005</v>
      </c>
      <c r="AB2252" t="s">
        <v>9090</v>
      </c>
      <c r="AE2252" t="s">
        <v>9089</v>
      </c>
      <c r="AF2252" t="s">
        <v>20</v>
      </c>
      <c r="AG2252" t="s">
        <v>21</v>
      </c>
      <c r="AH2252">
        <v>5018</v>
      </c>
      <c r="AI2252">
        <v>1</v>
      </c>
      <c r="AJ2252">
        <v>5539</v>
      </c>
      <c r="AO2252" t="s">
        <v>9088</v>
      </c>
      <c r="AS2252" t="s">
        <v>26</v>
      </c>
      <c r="AT2252">
        <v>1364</v>
      </c>
      <c r="AU2252">
        <v>5018</v>
      </c>
      <c r="AV2252">
        <v>5018</v>
      </c>
      <c r="AW2252">
        <v>5018</v>
      </c>
      <c r="AX2252">
        <v>1</v>
      </c>
      <c r="AY2252">
        <v>1</v>
      </c>
      <c r="AZ2252">
        <v>400</v>
      </c>
      <c r="BA2252">
        <v>401</v>
      </c>
      <c r="BB2252">
        <v>748</v>
      </c>
      <c r="BD2252">
        <v>1364</v>
      </c>
      <c r="BG2252" t="s">
        <v>31</v>
      </c>
      <c r="BJ2252">
        <v>4</v>
      </c>
      <c r="BK2252" t="s">
        <v>31</v>
      </c>
      <c r="BL2252" t="s">
        <v>31</v>
      </c>
      <c r="BM2252" s="2">
        <v>42005</v>
      </c>
    </row>
    <row r="2253" spans="1:65">
      <c r="A2253" t="s">
        <v>5561</v>
      </c>
      <c r="C2253" t="s">
        <v>5017</v>
      </c>
      <c r="D2253">
        <v>6904</v>
      </c>
      <c r="E2253" t="s">
        <v>5017</v>
      </c>
      <c r="F2253" t="s">
        <v>9088</v>
      </c>
      <c r="G2253">
        <v>102</v>
      </c>
      <c r="I2253" t="s">
        <v>9089</v>
      </c>
      <c r="J2253" t="s">
        <v>6926</v>
      </c>
      <c r="M2253">
        <v>237800</v>
      </c>
      <c r="N2253">
        <v>0.99</v>
      </c>
      <c r="O2253">
        <v>235.42</v>
      </c>
      <c r="Q2253" t="s">
        <v>5562</v>
      </c>
      <c r="R2253" s="2">
        <v>44927</v>
      </c>
      <c r="S2253">
        <v>5322</v>
      </c>
      <c r="T2253" s="2">
        <v>44562</v>
      </c>
      <c r="U2253" t="s">
        <v>6990</v>
      </c>
      <c r="V2253" t="s">
        <v>6991</v>
      </c>
      <c r="W2253">
        <v>0</v>
      </c>
      <c r="X2253" t="s">
        <v>678</v>
      </c>
      <c r="Y2253">
        <v>204</v>
      </c>
      <c r="Z2253" s="2">
        <v>42005</v>
      </c>
      <c r="AB2253" t="s">
        <v>9090</v>
      </c>
      <c r="AE2253" t="s">
        <v>9089</v>
      </c>
      <c r="AF2253" t="s">
        <v>20</v>
      </c>
      <c r="AG2253" t="s">
        <v>21</v>
      </c>
      <c r="AH2253">
        <v>5018</v>
      </c>
      <c r="AI2253">
        <v>1</v>
      </c>
      <c r="AJ2253">
        <v>5542</v>
      </c>
      <c r="AO2253" t="s">
        <v>9088</v>
      </c>
      <c r="AS2253" t="s">
        <v>26</v>
      </c>
      <c r="AT2253">
        <v>1364</v>
      </c>
      <c r="AU2253">
        <v>5018</v>
      </c>
      <c r="AV2253">
        <v>5018</v>
      </c>
      <c r="AW2253">
        <v>5018</v>
      </c>
      <c r="AX2253">
        <v>2</v>
      </c>
      <c r="AY2253">
        <v>2</v>
      </c>
      <c r="AZ2253">
        <v>400</v>
      </c>
      <c r="BA2253">
        <v>401</v>
      </c>
      <c r="BB2253">
        <v>748</v>
      </c>
      <c r="BD2253">
        <v>1364</v>
      </c>
      <c r="BG2253" t="s">
        <v>31</v>
      </c>
      <c r="BJ2253">
        <v>4</v>
      </c>
      <c r="BK2253" t="s">
        <v>31</v>
      </c>
      <c r="BL2253" t="s">
        <v>31</v>
      </c>
      <c r="BM2253" s="2">
        <v>42005</v>
      </c>
    </row>
    <row r="2254" spans="1:65">
      <c r="A2254" t="s">
        <v>5565</v>
      </c>
      <c r="C2254" t="s">
        <v>5017</v>
      </c>
      <c r="D2254">
        <v>6904</v>
      </c>
      <c r="E2254" t="s">
        <v>5017</v>
      </c>
      <c r="F2254" t="s">
        <v>9091</v>
      </c>
      <c r="G2254">
        <v>41</v>
      </c>
      <c r="I2254" t="s">
        <v>7816</v>
      </c>
      <c r="J2254" t="s">
        <v>6925</v>
      </c>
      <c r="M2254">
        <v>888200</v>
      </c>
      <c r="N2254">
        <v>2.2999999999999998</v>
      </c>
      <c r="O2254">
        <v>2042.86</v>
      </c>
      <c r="Q2254" t="s">
        <v>5566</v>
      </c>
      <c r="R2254" s="2">
        <v>44927</v>
      </c>
      <c r="S2254">
        <v>5322</v>
      </c>
      <c r="T2254" s="2">
        <v>44562</v>
      </c>
      <c r="U2254" t="s">
        <v>6990</v>
      </c>
      <c r="V2254" t="s">
        <v>6991</v>
      </c>
      <c r="W2254">
        <v>0</v>
      </c>
      <c r="X2254" t="s">
        <v>5158</v>
      </c>
      <c r="Y2254">
        <v>204</v>
      </c>
      <c r="Z2254" s="2">
        <v>42005</v>
      </c>
      <c r="AB2254" t="s">
        <v>9092</v>
      </c>
      <c r="AE2254" t="s">
        <v>7816</v>
      </c>
      <c r="AF2254" t="s">
        <v>20</v>
      </c>
      <c r="AG2254" t="s">
        <v>21</v>
      </c>
      <c r="AH2254">
        <v>5019</v>
      </c>
      <c r="AI2254">
        <v>1</v>
      </c>
      <c r="AJ2254">
        <v>5539</v>
      </c>
      <c r="AO2254" t="s">
        <v>9091</v>
      </c>
      <c r="AS2254" t="s">
        <v>26</v>
      </c>
      <c r="AT2254">
        <v>0</v>
      </c>
      <c r="AU2254">
        <v>5019</v>
      </c>
      <c r="AV2254">
        <v>5019</v>
      </c>
      <c r="AW2254">
        <v>5019</v>
      </c>
      <c r="AX2254">
        <v>1</v>
      </c>
      <c r="AY2254">
        <v>1</v>
      </c>
      <c r="AZ2254">
        <v>400</v>
      </c>
      <c r="BA2254">
        <v>401</v>
      </c>
      <c r="BB2254">
        <v>748</v>
      </c>
      <c r="BD2254">
        <v>0</v>
      </c>
      <c r="BG2254" t="s">
        <v>31</v>
      </c>
      <c r="BJ2254">
        <v>7</v>
      </c>
      <c r="BK2254" t="s">
        <v>31</v>
      </c>
      <c r="BL2254" t="s">
        <v>31</v>
      </c>
      <c r="BM2254" s="2">
        <v>42005</v>
      </c>
    </row>
    <row r="2255" spans="1:65">
      <c r="A2255" t="s">
        <v>5565</v>
      </c>
      <c r="C2255" t="s">
        <v>5017</v>
      </c>
      <c r="D2255">
        <v>6904</v>
      </c>
      <c r="E2255" t="s">
        <v>5017</v>
      </c>
      <c r="F2255" t="s">
        <v>9091</v>
      </c>
      <c r="G2255">
        <v>41</v>
      </c>
      <c r="I2255" t="s">
        <v>7816</v>
      </c>
      <c r="J2255" t="s">
        <v>6926</v>
      </c>
      <c r="M2255">
        <v>81500</v>
      </c>
      <c r="N2255">
        <v>2.2999999999999998</v>
      </c>
      <c r="O2255">
        <v>187.45</v>
      </c>
      <c r="Q2255" t="s">
        <v>5566</v>
      </c>
      <c r="R2255" s="2">
        <v>44927</v>
      </c>
      <c r="S2255">
        <v>5322</v>
      </c>
      <c r="T2255" s="2">
        <v>44562</v>
      </c>
      <c r="U2255" t="s">
        <v>6990</v>
      </c>
      <c r="V2255" t="s">
        <v>6991</v>
      </c>
      <c r="W2255">
        <v>0</v>
      </c>
      <c r="X2255" t="s">
        <v>5158</v>
      </c>
      <c r="Y2255">
        <v>204</v>
      </c>
      <c r="Z2255" s="2">
        <v>42005</v>
      </c>
      <c r="AB2255" t="s">
        <v>9092</v>
      </c>
      <c r="AE2255" t="s">
        <v>7816</v>
      </c>
      <c r="AF2255" t="s">
        <v>20</v>
      </c>
      <c r="AG2255" t="s">
        <v>21</v>
      </c>
      <c r="AH2255">
        <v>5019</v>
      </c>
      <c r="AI2255">
        <v>1</v>
      </c>
      <c r="AJ2255">
        <v>5542</v>
      </c>
      <c r="AO2255" t="s">
        <v>9091</v>
      </c>
      <c r="AS2255" t="s">
        <v>26</v>
      </c>
      <c r="AT2255">
        <v>0</v>
      </c>
      <c r="AU2255">
        <v>5019</v>
      </c>
      <c r="AV2255">
        <v>5019</v>
      </c>
      <c r="AW2255">
        <v>5019</v>
      </c>
      <c r="AX2255">
        <v>2</v>
      </c>
      <c r="AY2255">
        <v>2</v>
      </c>
      <c r="AZ2255">
        <v>400</v>
      </c>
      <c r="BA2255">
        <v>401</v>
      </c>
      <c r="BB2255">
        <v>748</v>
      </c>
      <c r="BD2255">
        <v>0</v>
      </c>
      <c r="BG2255" t="s">
        <v>31</v>
      </c>
      <c r="BJ2255">
        <v>7</v>
      </c>
      <c r="BK2255" t="s">
        <v>31</v>
      </c>
      <c r="BL2255" t="s">
        <v>31</v>
      </c>
      <c r="BM2255" s="2">
        <v>42005</v>
      </c>
    </row>
    <row r="2256" spans="1:65">
      <c r="A2256" t="s">
        <v>5568</v>
      </c>
      <c r="C2256" t="s">
        <v>5017</v>
      </c>
      <c r="D2256">
        <v>6904</v>
      </c>
      <c r="E2256" t="s">
        <v>5017</v>
      </c>
      <c r="F2256" t="s">
        <v>5569</v>
      </c>
      <c r="G2256">
        <v>96</v>
      </c>
      <c r="I2256" t="s">
        <v>7816</v>
      </c>
      <c r="J2256" t="s">
        <v>6925</v>
      </c>
      <c r="M2256">
        <v>4620200</v>
      </c>
      <c r="N2256">
        <v>2.2999999999999998</v>
      </c>
      <c r="O2256">
        <v>10626.46</v>
      </c>
      <c r="Q2256" t="s">
        <v>5569</v>
      </c>
      <c r="R2256" s="2">
        <v>44927</v>
      </c>
      <c r="S2256">
        <v>5322</v>
      </c>
      <c r="T2256" s="2">
        <v>44562</v>
      </c>
      <c r="U2256" t="s">
        <v>6990</v>
      </c>
      <c r="V2256" t="s">
        <v>6991</v>
      </c>
      <c r="W2256">
        <v>0</v>
      </c>
      <c r="X2256" t="s">
        <v>5158</v>
      </c>
      <c r="Y2256">
        <v>204</v>
      </c>
      <c r="Z2256" s="2">
        <v>42005</v>
      </c>
      <c r="AB2256" t="s">
        <v>9092</v>
      </c>
      <c r="AE2256" t="s">
        <v>7816</v>
      </c>
      <c r="AF2256" t="s">
        <v>20</v>
      </c>
      <c r="AG2256" t="s">
        <v>21</v>
      </c>
      <c r="AH2256">
        <v>5020</v>
      </c>
      <c r="AI2256">
        <v>1</v>
      </c>
      <c r="AJ2256">
        <v>5539</v>
      </c>
      <c r="AO2256" t="s">
        <v>5569</v>
      </c>
      <c r="AS2256" t="s">
        <v>26</v>
      </c>
      <c r="AT2256">
        <v>1041</v>
      </c>
      <c r="AU2256">
        <v>5020</v>
      </c>
      <c r="AV2256">
        <v>5020</v>
      </c>
      <c r="AW2256">
        <v>5020</v>
      </c>
      <c r="AX2256">
        <v>1</v>
      </c>
      <c r="AY2256">
        <v>1</v>
      </c>
      <c r="AZ2256">
        <v>400</v>
      </c>
      <c r="BA2256">
        <v>401</v>
      </c>
      <c r="BB2256">
        <v>748</v>
      </c>
      <c r="BD2256">
        <v>1041</v>
      </c>
      <c r="BG2256" t="s">
        <v>31</v>
      </c>
      <c r="BJ2256">
        <v>7</v>
      </c>
      <c r="BK2256" t="s">
        <v>31</v>
      </c>
      <c r="BL2256" t="s">
        <v>31</v>
      </c>
      <c r="BM2256" s="2">
        <v>42005</v>
      </c>
    </row>
    <row r="2257" spans="1:65">
      <c r="A2257" t="s">
        <v>5568</v>
      </c>
      <c r="C2257" t="s">
        <v>5017</v>
      </c>
      <c r="D2257">
        <v>6904</v>
      </c>
      <c r="E2257" t="s">
        <v>5017</v>
      </c>
      <c r="F2257" t="s">
        <v>5569</v>
      </c>
      <c r="G2257">
        <v>96</v>
      </c>
      <c r="I2257" t="s">
        <v>7816</v>
      </c>
      <c r="J2257" t="s">
        <v>6926</v>
      </c>
      <c r="M2257">
        <v>272600</v>
      </c>
      <c r="N2257">
        <v>2.2999999999999998</v>
      </c>
      <c r="O2257">
        <v>626.98</v>
      </c>
      <c r="Q2257" t="s">
        <v>5569</v>
      </c>
      <c r="R2257" s="2">
        <v>44927</v>
      </c>
      <c r="S2257">
        <v>5322</v>
      </c>
      <c r="T2257" s="2">
        <v>44562</v>
      </c>
      <c r="U2257" t="s">
        <v>6990</v>
      </c>
      <c r="V2257" t="s">
        <v>6991</v>
      </c>
      <c r="W2257">
        <v>0</v>
      </c>
      <c r="X2257" t="s">
        <v>5158</v>
      </c>
      <c r="Y2257">
        <v>204</v>
      </c>
      <c r="Z2257" s="2">
        <v>42005</v>
      </c>
      <c r="AB2257" t="s">
        <v>9092</v>
      </c>
      <c r="AE2257" t="s">
        <v>7816</v>
      </c>
      <c r="AF2257" t="s">
        <v>20</v>
      </c>
      <c r="AG2257" t="s">
        <v>21</v>
      </c>
      <c r="AH2257">
        <v>5020</v>
      </c>
      <c r="AI2257">
        <v>1</v>
      </c>
      <c r="AJ2257">
        <v>5542</v>
      </c>
      <c r="AO2257" t="s">
        <v>5569</v>
      </c>
      <c r="AS2257" t="s">
        <v>26</v>
      </c>
      <c r="AT2257">
        <v>1041</v>
      </c>
      <c r="AU2257">
        <v>5020</v>
      </c>
      <c r="AV2257">
        <v>5020</v>
      </c>
      <c r="AW2257">
        <v>5020</v>
      </c>
      <c r="AX2257">
        <v>2</v>
      </c>
      <c r="AY2257">
        <v>2</v>
      </c>
      <c r="AZ2257">
        <v>400</v>
      </c>
      <c r="BA2257">
        <v>401</v>
      </c>
      <c r="BB2257">
        <v>748</v>
      </c>
      <c r="BD2257">
        <v>1041</v>
      </c>
      <c r="BG2257" t="s">
        <v>31</v>
      </c>
      <c r="BJ2257">
        <v>7</v>
      </c>
      <c r="BK2257" t="s">
        <v>31</v>
      </c>
      <c r="BL2257" t="s">
        <v>31</v>
      </c>
      <c r="BM2257" s="2">
        <v>42005</v>
      </c>
    </row>
    <row r="2258" spans="1:65">
      <c r="A2258" t="s">
        <v>5572</v>
      </c>
      <c r="C2258" t="s">
        <v>5017</v>
      </c>
      <c r="D2258">
        <v>6904</v>
      </c>
      <c r="E2258" t="s">
        <v>5017</v>
      </c>
      <c r="F2258" t="s">
        <v>7794</v>
      </c>
      <c r="G2258">
        <v>202</v>
      </c>
      <c r="I2258" t="s">
        <v>7566</v>
      </c>
      <c r="J2258" t="s">
        <v>6925</v>
      </c>
      <c r="M2258">
        <v>1800200</v>
      </c>
      <c r="N2258">
        <v>2.2999999999999998</v>
      </c>
      <c r="O2258">
        <v>4140.46</v>
      </c>
      <c r="Q2258" t="s">
        <v>5573</v>
      </c>
      <c r="R2258" s="2">
        <v>44927</v>
      </c>
      <c r="S2258">
        <v>5322</v>
      </c>
      <c r="T2258" s="2">
        <v>44562</v>
      </c>
      <c r="U2258" t="s">
        <v>6990</v>
      </c>
      <c r="V2258" t="s">
        <v>6991</v>
      </c>
      <c r="W2258">
        <v>0</v>
      </c>
      <c r="X2258" t="s">
        <v>5158</v>
      </c>
      <c r="Y2258">
        <v>204</v>
      </c>
      <c r="Z2258" s="2">
        <v>42005</v>
      </c>
      <c r="AB2258" t="s">
        <v>8962</v>
      </c>
      <c r="AE2258" t="s">
        <v>7566</v>
      </c>
      <c r="AF2258" t="s">
        <v>20</v>
      </c>
      <c r="AG2258" t="s">
        <v>21</v>
      </c>
      <c r="AH2258">
        <v>5021</v>
      </c>
      <c r="AI2258">
        <v>1</v>
      </c>
      <c r="AJ2258">
        <v>5539</v>
      </c>
      <c r="AO2258" t="s">
        <v>7794</v>
      </c>
      <c r="AS2258" t="s">
        <v>26</v>
      </c>
      <c r="AT2258">
        <v>0</v>
      </c>
      <c r="AU2258">
        <v>5021</v>
      </c>
      <c r="AV2258">
        <v>5021</v>
      </c>
      <c r="AW2258">
        <v>5021</v>
      </c>
      <c r="AX2258">
        <v>1</v>
      </c>
      <c r="AY2258">
        <v>1</v>
      </c>
      <c r="AZ2258">
        <v>400</v>
      </c>
      <c r="BA2258">
        <v>401</v>
      </c>
      <c r="BB2258">
        <v>748</v>
      </c>
      <c r="BD2258">
        <v>0</v>
      </c>
      <c r="BG2258" t="s">
        <v>31</v>
      </c>
      <c r="BJ2258">
        <v>7</v>
      </c>
      <c r="BK2258" t="s">
        <v>31</v>
      </c>
      <c r="BL2258" t="s">
        <v>31</v>
      </c>
      <c r="BM2258" s="2">
        <v>42005</v>
      </c>
    </row>
    <row r="2259" spans="1:65">
      <c r="A2259" t="s">
        <v>5572</v>
      </c>
      <c r="C2259" t="s">
        <v>5017</v>
      </c>
      <c r="D2259">
        <v>6904</v>
      </c>
      <c r="E2259" t="s">
        <v>5017</v>
      </c>
      <c r="F2259" t="s">
        <v>7794</v>
      </c>
      <c r="G2259">
        <v>202</v>
      </c>
      <c r="I2259" t="s">
        <v>7566</v>
      </c>
      <c r="J2259" t="s">
        <v>6926</v>
      </c>
      <c r="M2259">
        <v>81500</v>
      </c>
      <c r="N2259">
        <v>2.2999999999999998</v>
      </c>
      <c r="O2259">
        <v>187.45</v>
      </c>
      <c r="Q2259" t="s">
        <v>5573</v>
      </c>
      <c r="R2259" s="2">
        <v>44927</v>
      </c>
      <c r="S2259">
        <v>5322</v>
      </c>
      <c r="T2259" s="2">
        <v>44562</v>
      </c>
      <c r="U2259" t="s">
        <v>6990</v>
      </c>
      <c r="V2259" t="s">
        <v>6991</v>
      </c>
      <c r="W2259">
        <v>0</v>
      </c>
      <c r="X2259" t="s">
        <v>5158</v>
      </c>
      <c r="Y2259">
        <v>204</v>
      </c>
      <c r="Z2259" s="2">
        <v>42005</v>
      </c>
      <c r="AB2259" t="s">
        <v>8962</v>
      </c>
      <c r="AE2259" t="s">
        <v>7566</v>
      </c>
      <c r="AF2259" t="s">
        <v>20</v>
      </c>
      <c r="AG2259" t="s">
        <v>21</v>
      </c>
      <c r="AH2259">
        <v>5021</v>
      </c>
      <c r="AI2259">
        <v>1</v>
      </c>
      <c r="AJ2259">
        <v>5542</v>
      </c>
      <c r="AO2259" t="s">
        <v>7794</v>
      </c>
      <c r="AS2259" t="s">
        <v>26</v>
      </c>
      <c r="AT2259">
        <v>0</v>
      </c>
      <c r="AU2259">
        <v>5021</v>
      </c>
      <c r="AV2259">
        <v>5021</v>
      </c>
      <c r="AW2259">
        <v>5021</v>
      </c>
      <c r="AX2259">
        <v>2</v>
      </c>
      <c r="AY2259">
        <v>2</v>
      </c>
      <c r="AZ2259">
        <v>400</v>
      </c>
      <c r="BA2259">
        <v>401</v>
      </c>
      <c r="BB2259">
        <v>748</v>
      </c>
      <c r="BD2259">
        <v>0</v>
      </c>
      <c r="BG2259" t="s">
        <v>31</v>
      </c>
      <c r="BJ2259">
        <v>7</v>
      </c>
      <c r="BK2259" t="s">
        <v>31</v>
      </c>
      <c r="BL2259" t="s">
        <v>31</v>
      </c>
      <c r="BM2259" s="2">
        <v>42005</v>
      </c>
    </row>
    <row r="2260" spans="1:65">
      <c r="A2260" t="s">
        <v>5575</v>
      </c>
      <c r="C2260" t="s">
        <v>5017</v>
      </c>
      <c r="D2260">
        <v>6904</v>
      </c>
      <c r="E2260" t="s">
        <v>5017</v>
      </c>
      <c r="F2260" t="s">
        <v>9078</v>
      </c>
      <c r="G2260">
        <v>101</v>
      </c>
      <c r="H2260">
        <v>-103</v>
      </c>
      <c r="I2260" t="s">
        <v>9093</v>
      </c>
      <c r="J2260" t="s">
        <v>6925</v>
      </c>
      <c r="M2260">
        <v>4078100</v>
      </c>
      <c r="N2260">
        <v>2.2999999999999998</v>
      </c>
      <c r="O2260">
        <v>9379.6299999999992</v>
      </c>
      <c r="Q2260" t="s">
        <v>5576</v>
      </c>
      <c r="R2260" s="2">
        <v>44927</v>
      </c>
      <c r="S2260">
        <v>5322</v>
      </c>
      <c r="T2260" s="2">
        <v>44562</v>
      </c>
      <c r="U2260" t="s">
        <v>6990</v>
      </c>
      <c r="V2260" t="s">
        <v>6991</v>
      </c>
      <c r="W2260">
        <v>0</v>
      </c>
      <c r="X2260" t="s">
        <v>5158</v>
      </c>
      <c r="Y2260">
        <v>204</v>
      </c>
      <c r="Z2260" s="2">
        <v>42005</v>
      </c>
      <c r="AB2260" t="s">
        <v>9084</v>
      </c>
      <c r="AE2260" t="s">
        <v>9079</v>
      </c>
      <c r="AF2260" t="s">
        <v>20</v>
      </c>
      <c r="AG2260" t="s">
        <v>21</v>
      </c>
      <c r="AH2260">
        <v>5022</v>
      </c>
      <c r="AI2260">
        <v>1</v>
      </c>
      <c r="AJ2260">
        <v>5539</v>
      </c>
      <c r="AO2260" t="s">
        <v>9078</v>
      </c>
      <c r="AS2260" t="s">
        <v>26</v>
      </c>
      <c r="AT2260">
        <v>1378</v>
      </c>
      <c r="AU2260">
        <v>5022</v>
      </c>
      <c r="AV2260">
        <v>5022</v>
      </c>
      <c r="AW2260">
        <v>5022</v>
      </c>
      <c r="AX2260">
        <v>1</v>
      </c>
      <c r="AY2260">
        <v>1</v>
      </c>
      <c r="AZ2260">
        <v>400</v>
      </c>
      <c r="BA2260">
        <v>401</v>
      </c>
      <c r="BB2260">
        <v>748</v>
      </c>
      <c r="BD2260">
        <v>1378</v>
      </c>
      <c r="BG2260" t="s">
        <v>31</v>
      </c>
      <c r="BJ2260">
        <v>7</v>
      </c>
      <c r="BK2260" t="s">
        <v>31</v>
      </c>
      <c r="BL2260" t="s">
        <v>31</v>
      </c>
      <c r="BM2260" s="2">
        <v>42005</v>
      </c>
    </row>
    <row r="2261" spans="1:65">
      <c r="A2261" t="s">
        <v>5579</v>
      </c>
      <c r="C2261" t="s">
        <v>5017</v>
      </c>
      <c r="D2261">
        <v>6904</v>
      </c>
      <c r="E2261" t="s">
        <v>5017</v>
      </c>
      <c r="F2261" t="s">
        <v>1605</v>
      </c>
      <c r="G2261">
        <v>6</v>
      </c>
      <c r="I2261" t="s">
        <v>9094</v>
      </c>
      <c r="J2261" t="s">
        <v>6925</v>
      </c>
      <c r="M2261">
        <v>11482400</v>
      </c>
      <c r="N2261">
        <v>2.2999999999999998</v>
      </c>
      <c r="O2261">
        <v>26409.52</v>
      </c>
      <c r="Q2261" t="s">
        <v>5580</v>
      </c>
      <c r="R2261" s="2">
        <v>44927</v>
      </c>
      <c r="S2261">
        <v>5322</v>
      </c>
      <c r="T2261" s="2">
        <v>44562</v>
      </c>
      <c r="U2261" t="s">
        <v>6990</v>
      </c>
      <c r="V2261" t="s">
        <v>6991</v>
      </c>
      <c r="W2261">
        <v>0</v>
      </c>
      <c r="X2261" t="s">
        <v>5158</v>
      </c>
      <c r="Y2261">
        <v>204</v>
      </c>
      <c r="Z2261" s="2">
        <v>42005</v>
      </c>
      <c r="AB2261" t="s">
        <v>9067</v>
      </c>
      <c r="AE2261" t="s">
        <v>9094</v>
      </c>
      <c r="AF2261" t="s">
        <v>20</v>
      </c>
      <c r="AG2261" t="s">
        <v>21</v>
      </c>
      <c r="AH2261">
        <v>5026</v>
      </c>
      <c r="AI2261">
        <v>1</v>
      </c>
      <c r="AJ2261">
        <v>5539</v>
      </c>
      <c r="AO2261" t="s">
        <v>1605</v>
      </c>
      <c r="AS2261" t="s">
        <v>26</v>
      </c>
      <c r="AT2261">
        <v>1546</v>
      </c>
      <c r="AU2261">
        <v>5026</v>
      </c>
      <c r="AV2261">
        <v>5026</v>
      </c>
      <c r="AW2261">
        <v>5026</v>
      </c>
      <c r="AX2261">
        <v>1</v>
      </c>
      <c r="AY2261">
        <v>1</v>
      </c>
      <c r="AZ2261">
        <v>400</v>
      </c>
      <c r="BA2261">
        <v>401</v>
      </c>
      <c r="BB2261">
        <v>748</v>
      </c>
      <c r="BD2261">
        <v>1546</v>
      </c>
      <c r="BG2261" t="s">
        <v>31</v>
      </c>
      <c r="BJ2261">
        <v>7</v>
      </c>
      <c r="BK2261" t="s">
        <v>31</v>
      </c>
      <c r="BL2261" t="s">
        <v>31</v>
      </c>
      <c r="BM2261" s="2">
        <v>42005</v>
      </c>
    </row>
    <row r="2262" spans="1:65">
      <c r="A2262" t="s">
        <v>5579</v>
      </c>
      <c r="C2262" t="s">
        <v>5017</v>
      </c>
      <c r="D2262">
        <v>6904</v>
      </c>
      <c r="E2262" t="s">
        <v>5017</v>
      </c>
      <c r="F2262" t="s">
        <v>1605</v>
      </c>
      <c r="G2262">
        <v>6</v>
      </c>
      <c r="I2262" t="s">
        <v>9094</v>
      </c>
      <c r="J2262" t="s">
        <v>6926</v>
      </c>
      <c r="M2262">
        <v>269400</v>
      </c>
      <c r="N2262">
        <v>2.2999999999999998</v>
      </c>
      <c r="O2262">
        <v>619.62</v>
      </c>
      <c r="Q2262" t="s">
        <v>5580</v>
      </c>
      <c r="R2262" s="2">
        <v>44927</v>
      </c>
      <c r="S2262">
        <v>5322</v>
      </c>
      <c r="T2262" s="2">
        <v>44562</v>
      </c>
      <c r="U2262" t="s">
        <v>6990</v>
      </c>
      <c r="V2262" t="s">
        <v>6991</v>
      </c>
      <c r="W2262">
        <v>0</v>
      </c>
      <c r="X2262" t="s">
        <v>5158</v>
      </c>
      <c r="Y2262">
        <v>204</v>
      </c>
      <c r="Z2262" s="2">
        <v>42005</v>
      </c>
      <c r="AB2262" t="s">
        <v>9067</v>
      </c>
      <c r="AE2262" t="s">
        <v>9094</v>
      </c>
      <c r="AF2262" t="s">
        <v>20</v>
      </c>
      <c r="AG2262" t="s">
        <v>21</v>
      </c>
      <c r="AH2262">
        <v>5026</v>
      </c>
      <c r="AI2262">
        <v>1</v>
      </c>
      <c r="AJ2262">
        <v>5542</v>
      </c>
      <c r="AO2262" t="s">
        <v>1605</v>
      </c>
      <c r="AS2262" t="s">
        <v>26</v>
      </c>
      <c r="AT2262">
        <v>1546</v>
      </c>
      <c r="AU2262">
        <v>5026</v>
      </c>
      <c r="AV2262">
        <v>5026</v>
      </c>
      <c r="AW2262">
        <v>5026</v>
      </c>
      <c r="AX2262">
        <v>2</v>
      </c>
      <c r="AY2262">
        <v>2</v>
      </c>
      <c r="AZ2262">
        <v>400</v>
      </c>
      <c r="BA2262">
        <v>401</v>
      </c>
      <c r="BB2262">
        <v>748</v>
      </c>
      <c r="BD2262">
        <v>1546</v>
      </c>
      <c r="BG2262" t="s">
        <v>31</v>
      </c>
      <c r="BJ2262">
        <v>7</v>
      </c>
      <c r="BK2262" t="s">
        <v>31</v>
      </c>
      <c r="BL2262" t="s">
        <v>31</v>
      </c>
      <c r="BM2262" s="2">
        <v>42005</v>
      </c>
    </row>
    <row r="2263" spans="1:65">
      <c r="A2263" t="s">
        <v>5583</v>
      </c>
      <c r="C2263" t="s">
        <v>5017</v>
      </c>
      <c r="D2263">
        <v>6904</v>
      </c>
      <c r="E2263" t="s">
        <v>5017</v>
      </c>
      <c r="F2263" t="s">
        <v>7923</v>
      </c>
      <c r="G2263">
        <v>204</v>
      </c>
      <c r="I2263" t="s">
        <v>7925</v>
      </c>
      <c r="J2263" t="s">
        <v>6926</v>
      </c>
      <c r="M2263">
        <v>69000</v>
      </c>
      <c r="N2263">
        <v>2.2999999999999998</v>
      </c>
      <c r="O2263">
        <v>158.69999999999999</v>
      </c>
      <c r="Q2263" t="s">
        <v>5529</v>
      </c>
      <c r="R2263" s="2">
        <v>44927</v>
      </c>
      <c r="S2263">
        <v>5322</v>
      </c>
      <c r="T2263" s="2">
        <v>44562</v>
      </c>
      <c r="U2263" t="s">
        <v>6990</v>
      </c>
      <c r="V2263" t="s">
        <v>6991</v>
      </c>
      <c r="W2263">
        <v>0</v>
      </c>
      <c r="X2263" t="s">
        <v>5158</v>
      </c>
      <c r="Y2263">
        <v>204</v>
      </c>
      <c r="Z2263" s="2">
        <v>42005</v>
      </c>
      <c r="AB2263" t="s">
        <v>9095</v>
      </c>
      <c r="AE2263" t="s">
        <v>7925</v>
      </c>
      <c r="AF2263" t="s">
        <v>20</v>
      </c>
      <c r="AG2263" t="s">
        <v>21</v>
      </c>
      <c r="AH2263">
        <v>5027</v>
      </c>
      <c r="AI2263">
        <v>1</v>
      </c>
      <c r="AJ2263">
        <v>5542</v>
      </c>
      <c r="AO2263" t="s">
        <v>7923</v>
      </c>
      <c r="AS2263" t="s">
        <v>26</v>
      </c>
      <c r="AT2263">
        <v>0</v>
      </c>
      <c r="AU2263">
        <v>5027</v>
      </c>
      <c r="AV2263">
        <v>5027</v>
      </c>
      <c r="AW2263">
        <v>5027</v>
      </c>
      <c r="AX2263">
        <v>1</v>
      </c>
      <c r="AY2263">
        <v>1</v>
      </c>
      <c r="AZ2263">
        <v>400</v>
      </c>
      <c r="BA2263">
        <v>401</v>
      </c>
      <c r="BB2263">
        <v>748</v>
      </c>
      <c r="BD2263">
        <v>0</v>
      </c>
      <c r="BG2263" t="s">
        <v>31</v>
      </c>
      <c r="BJ2263">
        <v>7</v>
      </c>
      <c r="BK2263" t="s">
        <v>31</v>
      </c>
      <c r="BL2263" t="s">
        <v>31</v>
      </c>
      <c r="BM2263" s="2">
        <v>42005</v>
      </c>
    </row>
    <row r="2264" spans="1:65">
      <c r="A2264" t="s">
        <v>5585</v>
      </c>
      <c r="C2264" t="s">
        <v>5017</v>
      </c>
      <c r="D2264">
        <v>6905</v>
      </c>
      <c r="E2264" t="s">
        <v>5017</v>
      </c>
      <c r="F2264" t="s">
        <v>9096</v>
      </c>
      <c r="G2264">
        <v>14</v>
      </c>
      <c r="I2264" t="s">
        <v>9097</v>
      </c>
      <c r="J2264" t="s">
        <v>7144</v>
      </c>
      <c r="M2264">
        <v>8400100</v>
      </c>
      <c r="N2264">
        <v>0.83</v>
      </c>
      <c r="O2264">
        <v>6972.08</v>
      </c>
      <c r="Q2264" t="s">
        <v>5586</v>
      </c>
      <c r="R2264" s="2">
        <v>44927</v>
      </c>
      <c r="S2264">
        <v>5322</v>
      </c>
      <c r="T2264" s="2">
        <v>44562</v>
      </c>
      <c r="U2264" t="s">
        <v>6990</v>
      </c>
      <c r="V2264" t="s">
        <v>6991</v>
      </c>
      <c r="W2264">
        <v>0</v>
      </c>
      <c r="X2264" t="s">
        <v>395</v>
      </c>
      <c r="Y2264">
        <v>204</v>
      </c>
      <c r="Z2264" s="2">
        <v>42005</v>
      </c>
      <c r="AB2264" t="s">
        <v>9098</v>
      </c>
      <c r="AE2264" t="s">
        <v>9097</v>
      </c>
      <c r="AF2264" t="s">
        <v>20</v>
      </c>
      <c r="AG2264" t="s">
        <v>21</v>
      </c>
      <c r="AH2264">
        <v>5002</v>
      </c>
      <c r="AI2264">
        <v>1</v>
      </c>
      <c r="AJ2264">
        <v>5544</v>
      </c>
      <c r="AO2264" t="s">
        <v>9096</v>
      </c>
      <c r="AS2264" t="s">
        <v>26</v>
      </c>
      <c r="AT2264">
        <v>2265</v>
      </c>
      <c r="AU2264">
        <v>5002</v>
      </c>
      <c r="AV2264">
        <v>5002</v>
      </c>
      <c r="AW2264">
        <v>5002</v>
      </c>
      <c r="AX2264">
        <v>1</v>
      </c>
      <c r="AY2264">
        <v>3</v>
      </c>
      <c r="AZ2264">
        <v>400</v>
      </c>
      <c r="BA2264">
        <v>401</v>
      </c>
      <c r="BB2264">
        <v>748</v>
      </c>
      <c r="BD2264">
        <v>2265</v>
      </c>
      <c r="BG2264" t="s">
        <v>32</v>
      </c>
      <c r="BH2264" t="s">
        <v>15</v>
      </c>
      <c r="BJ2264">
        <v>6</v>
      </c>
      <c r="BK2264" t="s">
        <v>31</v>
      </c>
      <c r="BL2264" t="s">
        <v>31</v>
      </c>
      <c r="BM2264" s="2">
        <v>42005</v>
      </c>
    </row>
    <row r="2265" spans="1:65">
      <c r="A2265" t="s">
        <v>5585</v>
      </c>
      <c r="C2265" t="s">
        <v>5017</v>
      </c>
      <c r="D2265">
        <v>6905</v>
      </c>
      <c r="E2265" t="s">
        <v>5017</v>
      </c>
      <c r="F2265" t="s">
        <v>9096</v>
      </c>
      <c r="G2265">
        <v>14</v>
      </c>
      <c r="I2265" t="s">
        <v>9097</v>
      </c>
      <c r="J2265" t="s">
        <v>7146</v>
      </c>
      <c r="M2265">
        <v>487300</v>
      </c>
      <c r="N2265">
        <v>0.83</v>
      </c>
      <c r="O2265">
        <v>404.46</v>
      </c>
      <c r="Q2265" t="s">
        <v>5586</v>
      </c>
      <c r="R2265" s="2">
        <v>44927</v>
      </c>
      <c r="S2265">
        <v>5322</v>
      </c>
      <c r="T2265" s="2">
        <v>44562</v>
      </c>
      <c r="U2265" t="s">
        <v>6990</v>
      </c>
      <c r="V2265" t="s">
        <v>6991</v>
      </c>
      <c r="W2265">
        <v>0</v>
      </c>
      <c r="X2265" t="s">
        <v>395</v>
      </c>
      <c r="Y2265">
        <v>204</v>
      </c>
      <c r="Z2265" s="2">
        <v>42005</v>
      </c>
      <c r="AB2265" t="s">
        <v>9098</v>
      </c>
      <c r="AE2265" t="s">
        <v>9097</v>
      </c>
      <c r="AF2265" t="s">
        <v>20</v>
      </c>
      <c r="AG2265" t="s">
        <v>21</v>
      </c>
      <c r="AH2265">
        <v>5002</v>
      </c>
      <c r="AI2265">
        <v>1</v>
      </c>
      <c r="AJ2265">
        <v>5543</v>
      </c>
      <c r="AO2265" t="s">
        <v>9096</v>
      </c>
      <c r="AS2265" t="s">
        <v>26</v>
      </c>
      <c r="AT2265">
        <v>2265</v>
      </c>
      <c r="AU2265">
        <v>5002</v>
      </c>
      <c r="AV2265">
        <v>5002</v>
      </c>
      <c r="AW2265">
        <v>5002</v>
      </c>
      <c r="AX2265">
        <v>2</v>
      </c>
      <c r="AY2265">
        <v>4</v>
      </c>
      <c r="AZ2265">
        <v>400</v>
      </c>
      <c r="BA2265">
        <v>401</v>
      </c>
      <c r="BB2265">
        <v>748</v>
      </c>
      <c r="BD2265">
        <v>2265</v>
      </c>
      <c r="BG2265" t="s">
        <v>31</v>
      </c>
      <c r="BJ2265">
        <v>6</v>
      </c>
      <c r="BK2265" t="s">
        <v>31</v>
      </c>
      <c r="BL2265" t="s">
        <v>31</v>
      </c>
      <c r="BM2265" s="2">
        <v>42005</v>
      </c>
    </row>
    <row r="2266" spans="1:65">
      <c r="A2266" t="s">
        <v>5589</v>
      </c>
      <c r="C2266" t="s">
        <v>5017</v>
      </c>
      <c r="D2266">
        <v>6905</v>
      </c>
      <c r="E2266" t="s">
        <v>5017</v>
      </c>
      <c r="F2266" t="s">
        <v>592</v>
      </c>
      <c r="G2266">
        <v>42</v>
      </c>
      <c r="I2266" t="s">
        <v>7204</v>
      </c>
      <c r="J2266" t="s">
        <v>7144</v>
      </c>
      <c r="M2266">
        <v>4602100</v>
      </c>
      <c r="N2266">
        <v>0.83</v>
      </c>
      <c r="O2266">
        <v>3819.74</v>
      </c>
      <c r="Q2266" t="s">
        <v>5590</v>
      </c>
      <c r="R2266" s="2">
        <v>44927</v>
      </c>
      <c r="S2266">
        <v>5322</v>
      </c>
      <c r="T2266" s="2">
        <v>44562</v>
      </c>
      <c r="U2266" t="s">
        <v>6990</v>
      </c>
      <c r="V2266" t="s">
        <v>6991</v>
      </c>
      <c r="W2266">
        <v>0</v>
      </c>
      <c r="X2266" t="s">
        <v>395</v>
      </c>
      <c r="Y2266">
        <v>204</v>
      </c>
      <c r="Z2266" s="2">
        <v>42005</v>
      </c>
      <c r="AB2266" t="s">
        <v>9099</v>
      </c>
      <c r="AE2266" t="s">
        <v>7204</v>
      </c>
      <c r="AF2266" t="s">
        <v>20</v>
      </c>
      <c r="AG2266" t="s">
        <v>21</v>
      </c>
      <c r="AH2266">
        <v>5003</v>
      </c>
      <c r="AI2266">
        <v>1</v>
      </c>
      <c r="AJ2266">
        <v>5544</v>
      </c>
      <c r="AO2266" t="s">
        <v>592</v>
      </c>
      <c r="AS2266" t="s">
        <v>26</v>
      </c>
      <c r="AT2266">
        <v>1407</v>
      </c>
      <c r="AU2266">
        <v>5003</v>
      </c>
      <c r="AV2266">
        <v>5003</v>
      </c>
      <c r="AW2266">
        <v>5003</v>
      </c>
      <c r="AX2266">
        <v>1</v>
      </c>
      <c r="AY2266">
        <v>3</v>
      </c>
      <c r="AZ2266">
        <v>400</v>
      </c>
      <c r="BA2266">
        <v>401</v>
      </c>
      <c r="BB2266">
        <v>748</v>
      </c>
      <c r="BD2266">
        <v>1407</v>
      </c>
      <c r="BG2266" t="s">
        <v>32</v>
      </c>
      <c r="BH2266" t="s">
        <v>15</v>
      </c>
      <c r="BJ2266">
        <v>6</v>
      </c>
      <c r="BK2266" t="s">
        <v>31</v>
      </c>
      <c r="BL2266" t="s">
        <v>31</v>
      </c>
      <c r="BM2266" s="2">
        <v>42005</v>
      </c>
    </row>
    <row r="2267" spans="1:65">
      <c r="A2267" t="s">
        <v>5589</v>
      </c>
      <c r="C2267" t="s">
        <v>5017</v>
      </c>
      <c r="D2267">
        <v>6905</v>
      </c>
      <c r="E2267" t="s">
        <v>5017</v>
      </c>
      <c r="F2267" t="s">
        <v>592</v>
      </c>
      <c r="G2267">
        <v>42</v>
      </c>
      <c r="I2267" t="s">
        <v>7204</v>
      </c>
      <c r="J2267" t="s">
        <v>7146</v>
      </c>
      <c r="M2267">
        <v>440000</v>
      </c>
      <c r="N2267">
        <v>0.83</v>
      </c>
      <c r="O2267">
        <v>365.2</v>
      </c>
      <c r="Q2267" t="s">
        <v>5590</v>
      </c>
      <c r="R2267" s="2">
        <v>44927</v>
      </c>
      <c r="S2267">
        <v>5322</v>
      </c>
      <c r="T2267" s="2">
        <v>44562</v>
      </c>
      <c r="U2267" t="s">
        <v>6990</v>
      </c>
      <c r="V2267" t="s">
        <v>6991</v>
      </c>
      <c r="W2267">
        <v>0</v>
      </c>
      <c r="X2267" t="s">
        <v>395</v>
      </c>
      <c r="Y2267">
        <v>204</v>
      </c>
      <c r="Z2267" s="2">
        <v>42005</v>
      </c>
      <c r="AB2267" t="s">
        <v>9099</v>
      </c>
      <c r="AE2267" t="s">
        <v>7204</v>
      </c>
      <c r="AF2267" t="s">
        <v>20</v>
      </c>
      <c r="AG2267" t="s">
        <v>21</v>
      </c>
      <c r="AH2267">
        <v>5003</v>
      </c>
      <c r="AI2267">
        <v>1</v>
      </c>
      <c r="AJ2267">
        <v>5543</v>
      </c>
      <c r="AO2267" t="s">
        <v>592</v>
      </c>
      <c r="AS2267" t="s">
        <v>26</v>
      </c>
      <c r="AT2267">
        <v>1407</v>
      </c>
      <c r="AU2267">
        <v>5003</v>
      </c>
      <c r="AV2267">
        <v>5003</v>
      </c>
      <c r="AW2267">
        <v>5003</v>
      </c>
      <c r="AX2267">
        <v>2</v>
      </c>
      <c r="AY2267">
        <v>4</v>
      </c>
      <c r="AZ2267">
        <v>400</v>
      </c>
      <c r="BA2267">
        <v>401</v>
      </c>
      <c r="BB2267">
        <v>748</v>
      </c>
      <c r="BD2267">
        <v>1407</v>
      </c>
      <c r="BG2267" t="s">
        <v>31</v>
      </c>
      <c r="BJ2267">
        <v>6</v>
      </c>
      <c r="BK2267" t="s">
        <v>31</v>
      </c>
      <c r="BL2267" t="s">
        <v>31</v>
      </c>
      <c r="BM2267" s="2">
        <v>42005</v>
      </c>
    </row>
    <row r="2268" spans="1:65">
      <c r="A2268" t="s">
        <v>5592</v>
      </c>
      <c r="C2268" t="s">
        <v>5017</v>
      </c>
      <c r="D2268">
        <v>6905</v>
      </c>
      <c r="E2268" t="s">
        <v>5017</v>
      </c>
      <c r="F2268" t="s">
        <v>9100</v>
      </c>
      <c r="G2268">
        <v>49</v>
      </c>
      <c r="I2268" t="s">
        <v>9101</v>
      </c>
      <c r="J2268" t="s">
        <v>6925</v>
      </c>
      <c r="M2268">
        <v>7026000</v>
      </c>
      <c r="N2268">
        <v>1.3</v>
      </c>
      <c r="O2268">
        <v>9133.7999999999993</v>
      </c>
      <c r="Q2268" t="s">
        <v>5593</v>
      </c>
      <c r="R2268" s="2">
        <v>44927</v>
      </c>
      <c r="S2268">
        <v>5322</v>
      </c>
      <c r="T2268" s="2">
        <v>44562</v>
      </c>
      <c r="U2268" t="s">
        <v>6990</v>
      </c>
      <c r="V2268" t="s">
        <v>6991</v>
      </c>
      <c r="W2268">
        <v>0</v>
      </c>
      <c r="X2268" t="s">
        <v>5142</v>
      </c>
      <c r="Y2268">
        <v>204</v>
      </c>
      <c r="Z2268" s="2">
        <v>42005</v>
      </c>
      <c r="AB2268" t="s">
        <v>9102</v>
      </c>
      <c r="AE2268" t="s">
        <v>9103</v>
      </c>
      <c r="AF2268" t="s">
        <v>20</v>
      </c>
      <c r="AG2268" t="s">
        <v>21</v>
      </c>
      <c r="AH2268">
        <v>5004</v>
      </c>
      <c r="AI2268">
        <v>1</v>
      </c>
      <c r="AJ2268">
        <v>5539</v>
      </c>
      <c r="AO2268" t="s">
        <v>9100</v>
      </c>
      <c r="AS2268" t="s">
        <v>26</v>
      </c>
      <c r="AT2268">
        <v>2637</v>
      </c>
      <c r="AU2268">
        <v>5004</v>
      </c>
      <c r="AV2268">
        <v>5004</v>
      </c>
      <c r="AW2268">
        <v>5004</v>
      </c>
      <c r="AX2268">
        <v>1</v>
      </c>
      <c r="AY2268">
        <v>1</v>
      </c>
      <c r="AZ2268">
        <v>400</v>
      </c>
      <c r="BA2268">
        <v>401</v>
      </c>
      <c r="BB2268">
        <v>748</v>
      </c>
      <c r="BD2268">
        <v>2637</v>
      </c>
      <c r="BG2268" t="s">
        <v>31</v>
      </c>
      <c r="BJ2268">
        <v>5</v>
      </c>
      <c r="BK2268" t="s">
        <v>31</v>
      </c>
      <c r="BL2268" t="s">
        <v>31</v>
      </c>
      <c r="BM2268" s="2">
        <v>42005</v>
      </c>
    </row>
    <row r="2269" spans="1:65">
      <c r="A2269" t="s">
        <v>5592</v>
      </c>
      <c r="C2269" t="s">
        <v>5017</v>
      </c>
      <c r="D2269">
        <v>6905</v>
      </c>
      <c r="E2269" t="s">
        <v>5017</v>
      </c>
      <c r="F2269" t="s">
        <v>9100</v>
      </c>
      <c r="G2269">
        <v>49</v>
      </c>
      <c r="I2269" t="s">
        <v>9101</v>
      </c>
      <c r="J2269" t="s">
        <v>6926</v>
      </c>
      <c r="M2269">
        <v>523800</v>
      </c>
      <c r="N2269">
        <v>1.3</v>
      </c>
      <c r="O2269">
        <v>680.94</v>
      </c>
      <c r="Q2269" t="s">
        <v>5593</v>
      </c>
      <c r="R2269" s="2">
        <v>44927</v>
      </c>
      <c r="S2269">
        <v>5322</v>
      </c>
      <c r="T2269" s="2">
        <v>44562</v>
      </c>
      <c r="U2269" t="s">
        <v>6990</v>
      </c>
      <c r="V2269" t="s">
        <v>6991</v>
      </c>
      <c r="W2269">
        <v>0</v>
      </c>
      <c r="X2269" t="s">
        <v>5142</v>
      </c>
      <c r="Y2269">
        <v>204</v>
      </c>
      <c r="Z2269" s="2">
        <v>42005</v>
      </c>
      <c r="AB2269" t="s">
        <v>9102</v>
      </c>
      <c r="AE2269" t="s">
        <v>9103</v>
      </c>
      <c r="AF2269" t="s">
        <v>20</v>
      </c>
      <c r="AG2269" t="s">
        <v>21</v>
      </c>
      <c r="AH2269">
        <v>5004</v>
      </c>
      <c r="AI2269">
        <v>1</v>
      </c>
      <c r="AJ2269">
        <v>5542</v>
      </c>
      <c r="AO2269" t="s">
        <v>9100</v>
      </c>
      <c r="AS2269" t="s">
        <v>26</v>
      </c>
      <c r="AT2269">
        <v>2637</v>
      </c>
      <c r="AU2269">
        <v>5004</v>
      </c>
      <c r="AV2269">
        <v>5004</v>
      </c>
      <c r="AW2269">
        <v>5004</v>
      </c>
      <c r="AX2269">
        <v>2</v>
      </c>
      <c r="AY2269">
        <v>2</v>
      </c>
      <c r="AZ2269">
        <v>400</v>
      </c>
      <c r="BA2269">
        <v>401</v>
      </c>
      <c r="BB2269">
        <v>748</v>
      </c>
      <c r="BD2269">
        <v>2637</v>
      </c>
      <c r="BG2269" t="s">
        <v>31</v>
      </c>
      <c r="BJ2269">
        <v>5</v>
      </c>
      <c r="BK2269" t="s">
        <v>31</v>
      </c>
      <c r="BL2269" t="s">
        <v>31</v>
      </c>
      <c r="BM2269" s="2">
        <v>42005</v>
      </c>
    </row>
    <row r="2270" spans="1:65">
      <c r="A2270" t="s">
        <v>5596</v>
      </c>
      <c r="C2270" t="s">
        <v>5017</v>
      </c>
      <c r="D2270">
        <v>6905</v>
      </c>
      <c r="E2270" t="s">
        <v>5017</v>
      </c>
      <c r="F2270" t="s">
        <v>510</v>
      </c>
      <c r="G2270">
        <v>40</v>
      </c>
      <c r="I2270" t="s">
        <v>9104</v>
      </c>
      <c r="J2270" t="s">
        <v>6925</v>
      </c>
      <c r="M2270">
        <v>5232200</v>
      </c>
      <c r="N2270">
        <v>1.3</v>
      </c>
      <c r="O2270">
        <v>6801.86</v>
      </c>
      <c r="Q2270" t="s">
        <v>5597</v>
      </c>
      <c r="R2270" s="2">
        <v>44927</v>
      </c>
      <c r="S2270">
        <v>5322</v>
      </c>
      <c r="T2270" s="2">
        <v>44562</v>
      </c>
      <c r="U2270" t="s">
        <v>6990</v>
      </c>
      <c r="V2270" t="s">
        <v>6991</v>
      </c>
      <c r="W2270">
        <v>0</v>
      </c>
      <c r="X2270" t="s">
        <v>5142</v>
      </c>
      <c r="Y2270">
        <v>204</v>
      </c>
      <c r="Z2270" s="2">
        <v>42005</v>
      </c>
      <c r="AB2270" t="s">
        <v>9105</v>
      </c>
      <c r="AE2270" t="s">
        <v>9104</v>
      </c>
      <c r="AF2270" t="s">
        <v>20</v>
      </c>
      <c r="AG2270" t="s">
        <v>21</v>
      </c>
      <c r="AH2270">
        <v>5005</v>
      </c>
      <c r="AI2270">
        <v>1</v>
      </c>
      <c r="AJ2270">
        <v>5539</v>
      </c>
      <c r="AO2270" t="s">
        <v>510</v>
      </c>
      <c r="AS2270" t="s">
        <v>26</v>
      </c>
      <c r="AT2270">
        <v>1688</v>
      </c>
      <c r="AU2270">
        <v>5005</v>
      </c>
      <c r="AV2270">
        <v>5005</v>
      </c>
      <c r="AW2270">
        <v>5005</v>
      </c>
      <c r="AX2270">
        <v>3</v>
      </c>
      <c r="AY2270">
        <v>1</v>
      </c>
      <c r="AZ2270">
        <v>400</v>
      </c>
      <c r="BA2270">
        <v>401</v>
      </c>
      <c r="BB2270">
        <v>748</v>
      </c>
      <c r="BD2270">
        <v>1688</v>
      </c>
      <c r="BG2270" t="s">
        <v>31</v>
      </c>
      <c r="BJ2270">
        <v>5</v>
      </c>
      <c r="BK2270" t="s">
        <v>31</v>
      </c>
      <c r="BL2270" t="s">
        <v>31</v>
      </c>
      <c r="BM2270" s="2">
        <v>42005</v>
      </c>
    </row>
    <row r="2271" spans="1:65">
      <c r="A2271" t="s">
        <v>5596</v>
      </c>
      <c r="C2271" t="s">
        <v>5017</v>
      </c>
      <c r="D2271">
        <v>6905</v>
      </c>
      <c r="E2271" t="s">
        <v>5017</v>
      </c>
      <c r="F2271" t="s">
        <v>510</v>
      </c>
      <c r="G2271">
        <v>40</v>
      </c>
      <c r="I2271" t="s">
        <v>9104</v>
      </c>
      <c r="J2271" t="s">
        <v>6926</v>
      </c>
      <c r="M2271">
        <v>598000</v>
      </c>
      <c r="N2271">
        <v>1.3</v>
      </c>
      <c r="O2271">
        <v>777.4</v>
      </c>
      <c r="Q2271" t="s">
        <v>5597</v>
      </c>
      <c r="R2271" s="2">
        <v>44927</v>
      </c>
      <c r="S2271">
        <v>5322</v>
      </c>
      <c r="T2271" s="2">
        <v>44562</v>
      </c>
      <c r="U2271" t="s">
        <v>6990</v>
      </c>
      <c r="V2271" t="s">
        <v>6991</v>
      </c>
      <c r="W2271">
        <v>0</v>
      </c>
      <c r="X2271" t="s">
        <v>5142</v>
      </c>
      <c r="Y2271">
        <v>204</v>
      </c>
      <c r="Z2271" s="2">
        <v>42005</v>
      </c>
      <c r="AB2271" t="s">
        <v>9105</v>
      </c>
      <c r="AE2271" t="s">
        <v>9104</v>
      </c>
      <c r="AF2271" t="s">
        <v>20</v>
      </c>
      <c r="AG2271" t="s">
        <v>21</v>
      </c>
      <c r="AH2271">
        <v>5005</v>
      </c>
      <c r="AI2271">
        <v>1</v>
      </c>
      <c r="AJ2271">
        <v>5542</v>
      </c>
      <c r="AO2271" t="s">
        <v>510</v>
      </c>
      <c r="AS2271" t="s">
        <v>26</v>
      </c>
      <c r="AT2271">
        <v>1688</v>
      </c>
      <c r="AU2271">
        <v>5005</v>
      </c>
      <c r="AV2271">
        <v>5005</v>
      </c>
      <c r="AW2271">
        <v>5005</v>
      </c>
      <c r="AX2271">
        <v>1</v>
      </c>
      <c r="AY2271">
        <v>10</v>
      </c>
      <c r="AZ2271">
        <v>400</v>
      </c>
      <c r="BA2271">
        <v>401</v>
      </c>
      <c r="BB2271">
        <v>748</v>
      </c>
      <c r="BD2271">
        <v>1688</v>
      </c>
      <c r="BG2271" t="s">
        <v>31</v>
      </c>
      <c r="BJ2271">
        <v>5</v>
      </c>
      <c r="BK2271" t="s">
        <v>31</v>
      </c>
      <c r="BL2271" t="s">
        <v>31</v>
      </c>
      <c r="BM2271" s="2">
        <v>42005</v>
      </c>
    </row>
    <row r="2272" spans="1:65">
      <c r="A2272" t="s">
        <v>5600</v>
      </c>
      <c r="C2272" t="s">
        <v>5017</v>
      </c>
      <c r="D2272">
        <v>6905</v>
      </c>
      <c r="E2272" t="s">
        <v>5017</v>
      </c>
      <c r="F2272" t="s">
        <v>592</v>
      </c>
      <c r="G2272">
        <v>48</v>
      </c>
      <c r="I2272" t="s">
        <v>7204</v>
      </c>
      <c r="J2272" t="s">
        <v>6925</v>
      </c>
      <c r="M2272">
        <v>4691500</v>
      </c>
      <c r="N2272">
        <v>1.3</v>
      </c>
      <c r="O2272">
        <v>6098.95</v>
      </c>
      <c r="Q2272" t="s">
        <v>5601</v>
      </c>
      <c r="R2272" s="2">
        <v>44927</v>
      </c>
      <c r="S2272">
        <v>5322</v>
      </c>
      <c r="T2272" s="2">
        <v>44562</v>
      </c>
      <c r="U2272" t="s">
        <v>6990</v>
      </c>
      <c r="V2272" t="s">
        <v>6991</v>
      </c>
      <c r="W2272">
        <v>0</v>
      </c>
      <c r="X2272" t="s">
        <v>5142</v>
      </c>
      <c r="Y2272">
        <v>204</v>
      </c>
      <c r="Z2272" s="2">
        <v>42005</v>
      </c>
      <c r="AB2272" t="s">
        <v>9106</v>
      </c>
      <c r="AE2272" t="s">
        <v>7204</v>
      </c>
      <c r="AF2272" t="s">
        <v>20</v>
      </c>
      <c r="AG2272" t="s">
        <v>21</v>
      </c>
      <c r="AH2272">
        <v>5006</v>
      </c>
      <c r="AI2272">
        <v>1</v>
      </c>
      <c r="AJ2272">
        <v>5539</v>
      </c>
      <c r="AO2272" t="s">
        <v>592</v>
      </c>
      <c r="AS2272" t="s">
        <v>26</v>
      </c>
      <c r="AT2272">
        <v>1640</v>
      </c>
      <c r="AU2272">
        <v>5006</v>
      </c>
      <c r="AV2272">
        <v>5006</v>
      </c>
      <c r="AW2272">
        <v>5006</v>
      </c>
      <c r="AX2272">
        <v>1</v>
      </c>
      <c r="AY2272">
        <v>1</v>
      </c>
      <c r="AZ2272">
        <v>400</v>
      </c>
      <c r="BA2272">
        <v>401</v>
      </c>
      <c r="BB2272">
        <v>748</v>
      </c>
      <c r="BD2272">
        <v>1640</v>
      </c>
      <c r="BG2272" t="s">
        <v>31</v>
      </c>
      <c r="BJ2272">
        <v>5</v>
      </c>
      <c r="BK2272" t="s">
        <v>31</v>
      </c>
      <c r="BL2272" t="s">
        <v>31</v>
      </c>
      <c r="BM2272" s="2">
        <v>42005</v>
      </c>
    </row>
    <row r="2273" spans="1:65">
      <c r="A2273" t="s">
        <v>5600</v>
      </c>
      <c r="C2273" t="s">
        <v>5017</v>
      </c>
      <c r="D2273">
        <v>6905</v>
      </c>
      <c r="E2273" t="s">
        <v>5017</v>
      </c>
      <c r="F2273" t="s">
        <v>592</v>
      </c>
      <c r="G2273">
        <v>48</v>
      </c>
      <c r="I2273" t="s">
        <v>7204</v>
      </c>
      <c r="J2273" t="s">
        <v>6926</v>
      </c>
      <c r="M2273">
        <v>393400</v>
      </c>
      <c r="N2273">
        <v>1.3</v>
      </c>
      <c r="O2273">
        <v>511.42</v>
      </c>
      <c r="Q2273" t="s">
        <v>5601</v>
      </c>
      <c r="R2273" s="2">
        <v>44927</v>
      </c>
      <c r="S2273">
        <v>5322</v>
      </c>
      <c r="T2273" s="2">
        <v>44562</v>
      </c>
      <c r="U2273" t="s">
        <v>6990</v>
      </c>
      <c r="V2273" t="s">
        <v>6991</v>
      </c>
      <c r="W2273">
        <v>0</v>
      </c>
      <c r="X2273" t="s">
        <v>5142</v>
      </c>
      <c r="Y2273">
        <v>204</v>
      </c>
      <c r="Z2273" s="2">
        <v>42005</v>
      </c>
      <c r="AB2273" t="s">
        <v>9106</v>
      </c>
      <c r="AE2273" t="s">
        <v>7204</v>
      </c>
      <c r="AF2273" t="s">
        <v>20</v>
      </c>
      <c r="AG2273" t="s">
        <v>21</v>
      </c>
      <c r="AH2273">
        <v>5006</v>
      </c>
      <c r="AI2273">
        <v>1</v>
      </c>
      <c r="AJ2273">
        <v>5542</v>
      </c>
      <c r="AO2273" t="s">
        <v>592</v>
      </c>
      <c r="AT2273">
        <v>1640</v>
      </c>
      <c r="AU2273">
        <v>5006</v>
      </c>
      <c r="AV2273">
        <v>5006</v>
      </c>
      <c r="AW2273">
        <v>5006</v>
      </c>
      <c r="AX2273">
        <v>2</v>
      </c>
      <c r="AY2273">
        <v>2</v>
      </c>
      <c r="AZ2273">
        <v>400</v>
      </c>
      <c r="BA2273">
        <v>401</v>
      </c>
      <c r="BB2273">
        <v>748</v>
      </c>
      <c r="BD2273">
        <v>1640</v>
      </c>
      <c r="BG2273" t="s">
        <v>31</v>
      </c>
      <c r="BJ2273">
        <v>5</v>
      </c>
      <c r="BK2273" t="s">
        <v>31</v>
      </c>
      <c r="BL2273" t="s">
        <v>31</v>
      </c>
      <c r="BM2273" s="2">
        <v>42005</v>
      </c>
    </row>
    <row r="2274" spans="1:65">
      <c r="A2274" t="s">
        <v>5603</v>
      </c>
      <c r="C2274" t="s">
        <v>5017</v>
      </c>
      <c r="D2274">
        <v>6905</v>
      </c>
      <c r="E2274" t="s">
        <v>5017</v>
      </c>
      <c r="F2274" t="s">
        <v>9107</v>
      </c>
      <c r="G2274">
        <v>35</v>
      </c>
      <c r="I2274" t="s">
        <v>9108</v>
      </c>
      <c r="J2274" t="s">
        <v>6925</v>
      </c>
      <c r="M2274">
        <v>8568900</v>
      </c>
      <c r="N2274">
        <v>1.3</v>
      </c>
      <c r="O2274">
        <v>11139.57</v>
      </c>
      <c r="Q2274" t="s">
        <v>5604</v>
      </c>
      <c r="R2274" s="2">
        <v>44927</v>
      </c>
      <c r="S2274">
        <v>5322</v>
      </c>
      <c r="T2274" s="2">
        <v>44562</v>
      </c>
      <c r="U2274" t="s">
        <v>6990</v>
      </c>
      <c r="V2274" t="s">
        <v>6991</v>
      </c>
      <c r="W2274">
        <v>0</v>
      </c>
      <c r="X2274" t="s">
        <v>5142</v>
      </c>
      <c r="Y2274">
        <v>204</v>
      </c>
      <c r="Z2274" s="2">
        <v>42005</v>
      </c>
      <c r="AB2274" t="s">
        <v>9109</v>
      </c>
      <c r="AE2274" t="s">
        <v>9108</v>
      </c>
      <c r="AF2274" t="s">
        <v>20</v>
      </c>
      <c r="AG2274" t="s">
        <v>21</v>
      </c>
      <c r="AH2274">
        <v>5007</v>
      </c>
      <c r="AI2274">
        <v>1</v>
      </c>
      <c r="AJ2274">
        <v>5539</v>
      </c>
      <c r="AO2274" t="s">
        <v>9107</v>
      </c>
      <c r="AS2274" t="s">
        <v>26</v>
      </c>
      <c r="AT2274">
        <v>3296</v>
      </c>
      <c r="AU2274">
        <v>5007</v>
      </c>
      <c r="AV2274">
        <v>5007</v>
      </c>
      <c r="AW2274">
        <v>5007</v>
      </c>
      <c r="AX2274">
        <v>1</v>
      </c>
      <c r="AY2274">
        <v>1</v>
      </c>
      <c r="AZ2274">
        <v>400</v>
      </c>
      <c r="BA2274">
        <v>401</v>
      </c>
      <c r="BB2274">
        <v>748</v>
      </c>
      <c r="BD2274">
        <v>3296</v>
      </c>
      <c r="BG2274" t="s">
        <v>31</v>
      </c>
      <c r="BJ2274">
        <v>5</v>
      </c>
      <c r="BK2274" t="s">
        <v>31</v>
      </c>
      <c r="BL2274" t="s">
        <v>31</v>
      </c>
      <c r="BM2274" s="2">
        <v>42005</v>
      </c>
    </row>
    <row r="2275" spans="1:65">
      <c r="A2275" t="s">
        <v>5603</v>
      </c>
      <c r="C2275" t="s">
        <v>5017</v>
      </c>
      <c r="D2275">
        <v>6905</v>
      </c>
      <c r="E2275" t="s">
        <v>5017</v>
      </c>
      <c r="F2275" t="s">
        <v>9107</v>
      </c>
      <c r="G2275">
        <v>35</v>
      </c>
      <c r="I2275" t="s">
        <v>9108</v>
      </c>
      <c r="J2275" t="s">
        <v>6926</v>
      </c>
      <c r="M2275">
        <v>638500</v>
      </c>
      <c r="N2275">
        <v>1.3</v>
      </c>
      <c r="O2275">
        <v>830.05</v>
      </c>
      <c r="Q2275" t="s">
        <v>5604</v>
      </c>
      <c r="R2275" s="2">
        <v>44927</v>
      </c>
      <c r="S2275">
        <v>5322</v>
      </c>
      <c r="T2275" s="2">
        <v>44562</v>
      </c>
      <c r="U2275" t="s">
        <v>6990</v>
      </c>
      <c r="V2275" t="s">
        <v>6991</v>
      </c>
      <c r="W2275">
        <v>0</v>
      </c>
      <c r="X2275" t="s">
        <v>5142</v>
      </c>
      <c r="Y2275">
        <v>204</v>
      </c>
      <c r="Z2275" s="2">
        <v>42005</v>
      </c>
      <c r="AB2275" t="s">
        <v>9109</v>
      </c>
      <c r="AE2275" t="s">
        <v>9108</v>
      </c>
      <c r="AF2275" t="s">
        <v>20</v>
      </c>
      <c r="AG2275" t="s">
        <v>21</v>
      </c>
      <c r="AH2275">
        <v>5007</v>
      </c>
      <c r="AI2275">
        <v>1</v>
      </c>
      <c r="AJ2275">
        <v>5542</v>
      </c>
      <c r="AO2275" t="s">
        <v>9107</v>
      </c>
      <c r="AS2275" t="s">
        <v>26</v>
      </c>
      <c r="AT2275">
        <v>3296</v>
      </c>
      <c r="AU2275">
        <v>5007</v>
      </c>
      <c r="AV2275">
        <v>5007</v>
      </c>
      <c r="AW2275">
        <v>5007</v>
      </c>
      <c r="AX2275">
        <v>2</v>
      </c>
      <c r="AY2275">
        <v>2</v>
      </c>
      <c r="AZ2275">
        <v>400</v>
      </c>
      <c r="BA2275">
        <v>401</v>
      </c>
      <c r="BB2275">
        <v>748</v>
      </c>
      <c r="BD2275">
        <v>3296</v>
      </c>
      <c r="BG2275" t="s">
        <v>31</v>
      </c>
      <c r="BJ2275">
        <v>5</v>
      </c>
      <c r="BK2275" t="s">
        <v>31</v>
      </c>
      <c r="BL2275" t="s">
        <v>31</v>
      </c>
      <c r="BM2275" s="2">
        <v>42005</v>
      </c>
    </row>
    <row r="2276" spans="1:65">
      <c r="A2276" t="s">
        <v>5607</v>
      </c>
      <c r="C2276" t="s">
        <v>5017</v>
      </c>
      <c r="D2276">
        <v>6905</v>
      </c>
      <c r="E2276" t="s">
        <v>5017</v>
      </c>
      <c r="F2276" t="s">
        <v>7959</v>
      </c>
      <c r="G2276">
        <v>11</v>
      </c>
      <c r="H2276" t="s">
        <v>6895</v>
      </c>
      <c r="I2276" t="s">
        <v>7960</v>
      </c>
      <c r="J2276" t="s">
        <v>6925</v>
      </c>
      <c r="M2276">
        <v>5618700</v>
      </c>
      <c r="N2276">
        <v>1.3</v>
      </c>
      <c r="O2276">
        <v>7304.31</v>
      </c>
      <c r="Q2276" t="s">
        <v>5608</v>
      </c>
      <c r="R2276" s="2">
        <v>44927</v>
      </c>
      <c r="S2276">
        <v>5322</v>
      </c>
      <c r="T2276" s="2">
        <v>44562</v>
      </c>
      <c r="U2276" t="s">
        <v>6990</v>
      </c>
      <c r="V2276" t="s">
        <v>6991</v>
      </c>
      <c r="W2276">
        <v>0</v>
      </c>
      <c r="X2276" t="s">
        <v>5142</v>
      </c>
      <c r="Y2276">
        <v>204</v>
      </c>
      <c r="Z2276" s="2">
        <v>42005</v>
      </c>
      <c r="AB2276" t="s">
        <v>9110</v>
      </c>
      <c r="AE2276" t="s">
        <v>7960</v>
      </c>
      <c r="AF2276" t="s">
        <v>20</v>
      </c>
      <c r="AG2276" t="s">
        <v>21</v>
      </c>
      <c r="AH2276">
        <v>5009</v>
      </c>
      <c r="AI2276">
        <v>1</v>
      </c>
      <c r="AJ2276">
        <v>5539</v>
      </c>
      <c r="AO2276" t="s">
        <v>7959</v>
      </c>
      <c r="AS2276" t="s">
        <v>26</v>
      </c>
      <c r="AT2276">
        <v>2036</v>
      </c>
      <c r="AU2276">
        <v>5009</v>
      </c>
      <c r="AV2276">
        <v>5009</v>
      </c>
      <c r="AW2276">
        <v>5009</v>
      </c>
      <c r="AX2276">
        <v>1</v>
      </c>
      <c r="AY2276">
        <v>1</v>
      </c>
      <c r="AZ2276">
        <v>400</v>
      </c>
      <c r="BA2276">
        <v>401</v>
      </c>
      <c r="BB2276">
        <v>748</v>
      </c>
      <c r="BD2276">
        <v>2036</v>
      </c>
      <c r="BG2276" t="s">
        <v>31</v>
      </c>
      <c r="BJ2276">
        <v>5</v>
      </c>
      <c r="BK2276" t="s">
        <v>31</v>
      </c>
      <c r="BL2276" t="s">
        <v>31</v>
      </c>
      <c r="BM2276" s="2">
        <v>42005</v>
      </c>
    </row>
    <row r="2277" spans="1:65">
      <c r="A2277" t="s">
        <v>5607</v>
      </c>
      <c r="C2277" t="s">
        <v>5017</v>
      </c>
      <c r="D2277">
        <v>6905</v>
      </c>
      <c r="E2277" t="s">
        <v>5017</v>
      </c>
      <c r="F2277" t="s">
        <v>7959</v>
      </c>
      <c r="G2277">
        <v>11</v>
      </c>
      <c r="H2277" t="s">
        <v>6895</v>
      </c>
      <c r="I2277" t="s">
        <v>7960</v>
      </c>
      <c r="J2277" t="s">
        <v>6926</v>
      </c>
      <c r="M2277">
        <v>419200</v>
      </c>
      <c r="N2277">
        <v>1.3</v>
      </c>
      <c r="O2277">
        <v>544.96</v>
      </c>
      <c r="Q2277" t="s">
        <v>5608</v>
      </c>
      <c r="R2277" s="2">
        <v>44927</v>
      </c>
      <c r="S2277">
        <v>5322</v>
      </c>
      <c r="T2277" s="2">
        <v>44562</v>
      </c>
      <c r="U2277" t="s">
        <v>6990</v>
      </c>
      <c r="V2277" t="s">
        <v>6991</v>
      </c>
      <c r="W2277">
        <v>0</v>
      </c>
      <c r="X2277" t="s">
        <v>5142</v>
      </c>
      <c r="Y2277">
        <v>204</v>
      </c>
      <c r="Z2277" s="2">
        <v>42005</v>
      </c>
      <c r="AB2277" t="s">
        <v>9110</v>
      </c>
      <c r="AE2277" t="s">
        <v>7960</v>
      </c>
      <c r="AF2277" t="s">
        <v>20</v>
      </c>
      <c r="AG2277" t="s">
        <v>21</v>
      </c>
      <c r="AH2277">
        <v>5009</v>
      </c>
      <c r="AI2277">
        <v>1</v>
      </c>
      <c r="AJ2277">
        <v>5542</v>
      </c>
      <c r="AO2277" t="s">
        <v>7959</v>
      </c>
      <c r="AS2277" t="s">
        <v>26</v>
      </c>
      <c r="AT2277">
        <v>2036</v>
      </c>
      <c r="AU2277">
        <v>5009</v>
      </c>
      <c r="AV2277">
        <v>5009</v>
      </c>
      <c r="AW2277">
        <v>5009</v>
      </c>
      <c r="AX2277">
        <v>2</v>
      </c>
      <c r="AY2277">
        <v>2</v>
      </c>
      <c r="AZ2277">
        <v>400</v>
      </c>
      <c r="BA2277">
        <v>401</v>
      </c>
      <c r="BB2277">
        <v>748</v>
      </c>
      <c r="BD2277">
        <v>2036</v>
      </c>
      <c r="BG2277" t="s">
        <v>31</v>
      </c>
      <c r="BJ2277">
        <v>5</v>
      </c>
      <c r="BK2277" t="s">
        <v>31</v>
      </c>
      <c r="BL2277" t="s">
        <v>31</v>
      </c>
      <c r="BM2277" s="2">
        <v>42005</v>
      </c>
    </row>
    <row r="2278" spans="1:65">
      <c r="A2278" t="s">
        <v>5610</v>
      </c>
      <c r="C2278" t="s">
        <v>5017</v>
      </c>
      <c r="D2278">
        <v>6905</v>
      </c>
      <c r="E2278" t="s">
        <v>5017</v>
      </c>
      <c r="F2278" t="s">
        <v>9111</v>
      </c>
      <c r="G2278">
        <v>6</v>
      </c>
      <c r="I2278" t="s">
        <v>9112</v>
      </c>
      <c r="J2278" t="s">
        <v>6925</v>
      </c>
      <c r="M2278">
        <v>6344600</v>
      </c>
      <c r="N2278">
        <v>1.3</v>
      </c>
      <c r="O2278">
        <v>8247.98</v>
      </c>
      <c r="Q2278" t="s">
        <v>5611</v>
      </c>
      <c r="R2278" s="2">
        <v>44927</v>
      </c>
      <c r="S2278">
        <v>5322</v>
      </c>
      <c r="T2278" s="2">
        <v>44562</v>
      </c>
      <c r="U2278" t="s">
        <v>6990</v>
      </c>
      <c r="V2278" t="s">
        <v>6991</v>
      </c>
      <c r="W2278">
        <v>0</v>
      </c>
      <c r="X2278" t="s">
        <v>5142</v>
      </c>
      <c r="Y2278">
        <v>204</v>
      </c>
      <c r="Z2278" s="2">
        <v>42005</v>
      </c>
      <c r="AB2278" t="s">
        <v>9113</v>
      </c>
      <c r="AE2278" t="s">
        <v>9112</v>
      </c>
      <c r="AF2278" t="s">
        <v>20</v>
      </c>
      <c r="AG2278" t="s">
        <v>21</v>
      </c>
      <c r="AH2278">
        <v>5010</v>
      </c>
      <c r="AI2278">
        <v>1</v>
      </c>
      <c r="AJ2278">
        <v>5539</v>
      </c>
      <c r="AO2278" t="s">
        <v>9111</v>
      </c>
      <c r="AS2278" t="s">
        <v>26</v>
      </c>
      <c r="AT2278">
        <v>2346</v>
      </c>
      <c r="AU2278">
        <v>5010</v>
      </c>
      <c r="AV2278">
        <v>5010</v>
      </c>
      <c r="AW2278">
        <v>5010</v>
      </c>
      <c r="AX2278">
        <v>1</v>
      </c>
      <c r="AY2278">
        <v>1</v>
      </c>
      <c r="AZ2278">
        <v>400</v>
      </c>
      <c r="BA2278">
        <v>401</v>
      </c>
      <c r="BB2278">
        <v>748</v>
      </c>
      <c r="BD2278">
        <v>2346</v>
      </c>
      <c r="BG2278" t="s">
        <v>31</v>
      </c>
      <c r="BJ2278">
        <v>5</v>
      </c>
      <c r="BK2278" t="s">
        <v>31</v>
      </c>
      <c r="BL2278" t="s">
        <v>31</v>
      </c>
      <c r="BM2278" s="2">
        <v>42005</v>
      </c>
    </row>
    <row r="2279" spans="1:65">
      <c r="A2279" t="s">
        <v>5610</v>
      </c>
      <c r="C2279" t="s">
        <v>5017</v>
      </c>
      <c r="D2279">
        <v>6905</v>
      </c>
      <c r="E2279" t="s">
        <v>5017</v>
      </c>
      <c r="F2279" t="s">
        <v>9111</v>
      </c>
      <c r="G2279">
        <v>6</v>
      </c>
      <c r="I2279" t="s">
        <v>9112</v>
      </c>
      <c r="J2279" t="s">
        <v>6926</v>
      </c>
      <c r="M2279">
        <v>408900</v>
      </c>
      <c r="N2279">
        <v>1.3</v>
      </c>
      <c r="O2279">
        <v>531.57000000000005</v>
      </c>
      <c r="Q2279" t="s">
        <v>5611</v>
      </c>
      <c r="R2279" s="2">
        <v>44927</v>
      </c>
      <c r="S2279">
        <v>5322</v>
      </c>
      <c r="T2279" s="2">
        <v>44562</v>
      </c>
      <c r="U2279" t="s">
        <v>6990</v>
      </c>
      <c r="V2279" t="s">
        <v>6991</v>
      </c>
      <c r="W2279">
        <v>0</v>
      </c>
      <c r="X2279" t="s">
        <v>5142</v>
      </c>
      <c r="Y2279">
        <v>204</v>
      </c>
      <c r="Z2279" s="2">
        <v>42005</v>
      </c>
      <c r="AB2279" t="s">
        <v>9113</v>
      </c>
      <c r="AE2279" t="s">
        <v>9112</v>
      </c>
      <c r="AF2279" t="s">
        <v>20</v>
      </c>
      <c r="AG2279" t="s">
        <v>21</v>
      </c>
      <c r="AH2279">
        <v>5010</v>
      </c>
      <c r="AI2279">
        <v>1</v>
      </c>
      <c r="AJ2279">
        <v>5542</v>
      </c>
      <c r="AO2279" t="s">
        <v>9111</v>
      </c>
      <c r="AS2279" t="s">
        <v>26</v>
      </c>
      <c r="AT2279">
        <v>2346</v>
      </c>
      <c r="AU2279">
        <v>5010</v>
      </c>
      <c r="AV2279">
        <v>5010</v>
      </c>
      <c r="AW2279">
        <v>5010</v>
      </c>
      <c r="AX2279">
        <v>2</v>
      </c>
      <c r="AY2279">
        <v>2</v>
      </c>
      <c r="AZ2279">
        <v>400</v>
      </c>
      <c r="BA2279">
        <v>401</v>
      </c>
      <c r="BB2279">
        <v>748</v>
      </c>
      <c r="BD2279">
        <v>2346</v>
      </c>
      <c r="BG2279" t="s">
        <v>31</v>
      </c>
      <c r="BJ2279">
        <v>5</v>
      </c>
      <c r="BK2279" t="s">
        <v>31</v>
      </c>
      <c r="BL2279" t="s">
        <v>31</v>
      </c>
      <c r="BM2279" s="2">
        <v>42005</v>
      </c>
    </row>
    <row r="2280" spans="1:65">
      <c r="A2280" t="s">
        <v>5614</v>
      </c>
      <c r="C2280" t="s">
        <v>5017</v>
      </c>
      <c r="D2280">
        <v>6905</v>
      </c>
      <c r="E2280" t="s">
        <v>5017</v>
      </c>
      <c r="F2280" t="s">
        <v>593</v>
      </c>
      <c r="G2280">
        <v>1</v>
      </c>
      <c r="I2280" t="s">
        <v>8611</v>
      </c>
      <c r="J2280" t="s">
        <v>7144</v>
      </c>
      <c r="M2280">
        <v>7845400</v>
      </c>
      <c r="N2280">
        <v>0.83</v>
      </c>
      <c r="O2280">
        <v>6511.68</v>
      </c>
      <c r="Q2280" t="s">
        <v>5615</v>
      </c>
      <c r="R2280" s="2">
        <v>44927</v>
      </c>
      <c r="S2280">
        <v>5322</v>
      </c>
      <c r="T2280" s="2">
        <v>44562</v>
      </c>
      <c r="U2280" t="s">
        <v>6990</v>
      </c>
      <c r="V2280" t="s">
        <v>6991</v>
      </c>
      <c r="W2280">
        <v>0</v>
      </c>
      <c r="X2280" t="s">
        <v>395</v>
      </c>
      <c r="Y2280">
        <v>204</v>
      </c>
      <c r="Z2280" s="2">
        <v>42005</v>
      </c>
      <c r="AB2280" t="s">
        <v>9114</v>
      </c>
      <c r="AE2280" t="s">
        <v>9115</v>
      </c>
      <c r="AF2280" t="s">
        <v>20</v>
      </c>
      <c r="AG2280" t="s">
        <v>21</v>
      </c>
      <c r="AH2280">
        <v>5012</v>
      </c>
      <c r="AI2280">
        <v>1</v>
      </c>
      <c r="AJ2280">
        <v>5544</v>
      </c>
      <c r="AO2280" t="s">
        <v>593</v>
      </c>
      <c r="AS2280" t="s">
        <v>26</v>
      </c>
      <c r="AT2280">
        <v>2987</v>
      </c>
      <c r="AU2280">
        <v>5012</v>
      </c>
      <c r="AV2280">
        <v>5012</v>
      </c>
      <c r="AW2280">
        <v>5012</v>
      </c>
      <c r="AX2280">
        <v>1</v>
      </c>
      <c r="AY2280">
        <v>3</v>
      </c>
      <c r="AZ2280">
        <v>400</v>
      </c>
      <c r="BA2280">
        <v>401</v>
      </c>
      <c r="BB2280">
        <v>748</v>
      </c>
      <c r="BD2280">
        <v>2987</v>
      </c>
      <c r="BG2280" t="s">
        <v>31</v>
      </c>
      <c r="BJ2280">
        <v>6</v>
      </c>
      <c r="BK2280" t="s">
        <v>31</v>
      </c>
      <c r="BL2280" t="s">
        <v>31</v>
      </c>
      <c r="BM2280" s="2">
        <v>42005</v>
      </c>
    </row>
    <row r="2281" spans="1:65">
      <c r="A2281" t="s">
        <v>5614</v>
      </c>
      <c r="C2281" t="s">
        <v>5017</v>
      </c>
      <c r="D2281">
        <v>6905</v>
      </c>
      <c r="E2281" t="s">
        <v>5017</v>
      </c>
      <c r="F2281" t="s">
        <v>593</v>
      </c>
      <c r="G2281">
        <v>1</v>
      </c>
      <c r="I2281" t="s">
        <v>8611</v>
      </c>
      <c r="J2281" t="s">
        <v>7146</v>
      </c>
      <c r="M2281">
        <v>520400</v>
      </c>
      <c r="N2281">
        <v>0.83</v>
      </c>
      <c r="O2281">
        <v>431.93</v>
      </c>
      <c r="Q2281" t="s">
        <v>5615</v>
      </c>
      <c r="R2281" s="2">
        <v>44927</v>
      </c>
      <c r="S2281">
        <v>5322</v>
      </c>
      <c r="T2281" s="2">
        <v>44562</v>
      </c>
      <c r="U2281" t="s">
        <v>6990</v>
      </c>
      <c r="V2281" t="s">
        <v>6991</v>
      </c>
      <c r="W2281">
        <v>0</v>
      </c>
      <c r="X2281" t="s">
        <v>395</v>
      </c>
      <c r="Y2281">
        <v>204</v>
      </c>
      <c r="Z2281" s="2">
        <v>42005</v>
      </c>
      <c r="AB2281" t="s">
        <v>9114</v>
      </c>
      <c r="AE2281" t="s">
        <v>9115</v>
      </c>
      <c r="AF2281" t="s">
        <v>20</v>
      </c>
      <c r="AG2281" t="s">
        <v>21</v>
      </c>
      <c r="AH2281">
        <v>5012</v>
      </c>
      <c r="AI2281">
        <v>1</v>
      </c>
      <c r="AJ2281">
        <v>5543</v>
      </c>
      <c r="AO2281" t="s">
        <v>593</v>
      </c>
      <c r="AS2281" t="s">
        <v>26</v>
      </c>
      <c r="AT2281">
        <v>2987</v>
      </c>
      <c r="AU2281">
        <v>5012</v>
      </c>
      <c r="AV2281">
        <v>5012</v>
      </c>
      <c r="AW2281">
        <v>5012</v>
      </c>
      <c r="AX2281">
        <v>2</v>
      </c>
      <c r="AY2281">
        <v>4</v>
      </c>
      <c r="AZ2281">
        <v>400</v>
      </c>
      <c r="BA2281">
        <v>401</v>
      </c>
      <c r="BB2281">
        <v>748</v>
      </c>
      <c r="BD2281">
        <v>2987</v>
      </c>
      <c r="BG2281" t="s">
        <v>31</v>
      </c>
      <c r="BJ2281">
        <v>6</v>
      </c>
      <c r="BK2281" t="s">
        <v>31</v>
      </c>
      <c r="BL2281" t="s">
        <v>31</v>
      </c>
      <c r="BM2281" s="2">
        <v>42005</v>
      </c>
    </row>
    <row r="2282" spans="1:65">
      <c r="A2282" t="s">
        <v>5617</v>
      </c>
      <c r="C2282" t="s">
        <v>5017</v>
      </c>
      <c r="D2282">
        <v>6905</v>
      </c>
      <c r="E2282" t="s">
        <v>5017</v>
      </c>
      <c r="F2282" t="s">
        <v>9116</v>
      </c>
      <c r="G2282">
        <v>85</v>
      </c>
      <c r="I2282" t="s">
        <v>9117</v>
      </c>
      <c r="J2282" t="s">
        <v>7144</v>
      </c>
      <c r="M2282">
        <v>8391000</v>
      </c>
      <c r="N2282">
        <v>0.83</v>
      </c>
      <c r="O2282">
        <v>6964.53</v>
      </c>
      <c r="Q2282" t="s">
        <v>5618</v>
      </c>
      <c r="R2282" s="2">
        <v>44927</v>
      </c>
      <c r="S2282">
        <v>5322</v>
      </c>
      <c r="T2282" s="2">
        <v>44562</v>
      </c>
      <c r="U2282" t="s">
        <v>6990</v>
      </c>
      <c r="V2282" t="s">
        <v>6991</v>
      </c>
      <c r="W2282">
        <v>0</v>
      </c>
      <c r="X2282" t="s">
        <v>395</v>
      </c>
      <c r="Y2282">
        <v>204</v>
      </c>
      <c r="Z2282" s="2">
        <v>42005</v>
      </c>
      <c r="AB2282" t="s">
        <v>9118</v>
      </c>
      <c r="AE2282" t="s">
        <v>9117</v>
      </c>
      <c r="AF2282" t="s">
        <v>20</v>
      </c>
      <c r="AG2282" t="s">
        <v>21</v>
      </c>
      <c r="AH2282">
        <v>5013</v>
      </c>
      <c r="AI2282">
        <v>1</v>
      </c>
      <c r="AJ2282">
        <v>5544</v>
      </c>
      <c r="AO2282" t="s">
        <v>9116</v>
      </c>
      <c r="AS2282" t="s">
        <v>26</v>
      </c>
      <c r="AT2282">
        <v>3220</v>
      </c>
      <c r="AU2282">
        <v>5013</v>
      </c>
      <c r="AV2282">
        <v>5013</v>
      </c>
      <c r="AW2282">
        <v>5013</v>
      </c>
      <c r="AX2282">
        <v>1</v>
      </c>
      <c r="AY2282">
        <v>4</v>
      </c>
      <c r="AZ2282">
        <v>400</v>
      </c>
      <c r="BA2282">
        <v>401</v>
      </c>
      <c r="BB2282">
        <v>748</v>
      </c>
      <c r="BD2282">
        <v>3220</v>
      </c>
      <c r="BG2282" t="s">
        <v>32</v>
      </c>
      <c r="BH2282" t="s">
        <v>15</v>
      </c>
      <c r="BJ2282">
        <v>6</v>
      </c>
      <c r="BK2282" t="s">
        <v>31</v>
      </c>
      <c r="BL2282" t="s">
        <v>31</v>
      </c>
      <c r="BM2282" s="2">
        <v>42005</v>
      </c>
    </row>
    <row r="2283" spans="1:65">
      <c r="A2283" t="s">
        <v>5617</v>
      </c>
      <c r="C2283" t="s">
        <v>5017</v>
      </c>
      <c r="D2283">
        <v>6905</v>
      </c>
      <c r="E2283" t="s">
        <v>5017</v>
      </c>
      <c r="F2283" t="s">
        <v>9116</v>
      </c>
      <c r="G2283">
        <v>85</v>
      </c>
      <c r="I2283" t="s">
        <v>9117</v>
      </c>
      <c r="J2283" t="s">
        <v>7146</v>
      </c>
      <c r="M2283">
        <v>551100</v>
      </c>
      <c r="N2283">
        <v>0.83</v>
      </c>
      <c r="O2283">
        <v>457.41</v>
      </c>
      <c r="Q2283" t="s">
        <v>5618</v>
      </c>
      <c r="R2283" s="2">
        <v>44927</v>
      </c>
      <c r="S2283">
        <v>5322</v>
      </c>
      <c r="T2283" s="2">
        <v>44562</v>
      </c>
      <c r="U2283" t="s">
        <v>6990</v>
      </c>
      <c r="V2283" t="s">
        <v>6991</v>
      </c>
      <c r="W2283">
        <v>0</v>
      </c>
      <c r="X2283" t="s">
        <v>395</v>
      </c>
      <c r="Y2283">
        <v>204</v>
      </c>
      <c r="Z2283" s="2">
        <v>42005</v>
      </c>
      <c r="AB2283" t="s">
        <v>9118</v>
      </c>
      <c r="AE2283" t="s">
        <v>9117</v>
      </c>
      <c r="AF2283" t="s">
        <v>20</v>
      </c>
      <c r="AG2283" t="s">
        <v>21</v>
      </c>
      <c r="AH2283">
        <v>5013</v>
      </c>
      <c r="AI2283">
        <v>1</v>
      </c>
      <c r="AJ2283">
        <v>5543</v>
      </c>
      <c r="AO2283" t="s">
        <v>9116</v>
      </c>
      <c r="AS2283" t="s">
        <v>26</v>
      </c>
      <c r="AT2283">
        <v>3220</v>
      </c>
      <c r="AU2283">
        <v>5013</v>
      </c>
      <c r="AV2283">
        <v>5013</v>
      </c>
      <c r="AW2283">
        <v>5013</v>
      </c>
      <c r="AX2283">
        <v>2</v>
      </c>
      <c r="AY2283">
        <v>5</v>
      </c>
      <c r="AZ2283">
        <v>400</v>
      </c>
      <c r="BA2283">
        <v>401</v>
      </c>
      <c r="BB2283">
        <v>748</v>
      </c>
      <c r="BD2283">
        <v>3220</v>
      </c>
      <c r="BG2283" t="s">
        <v>31</v>
      </c>
      <c r="BJ2283">
        <v>6</v>
      </c>
      <c r="BK2283" t="s">
        <v>31</v>
      </c>
      <c r="BL2283" t="s">
        <v>31</v>
      </c>
      <c r="BM2283" s="2">
        <v>42005</v>
      </c>
    </row>
    <row r="2284" spans="1:65">
      <c r="A2284" t="s">
        <v>5621</v>
      </c>
      <c r="C2284" t="s">
        <v>5017</v>
      </c>
      <c r="D2284">
        <v>6905</v>
      </c>
      <c r="E2284" t="s">
        <v>5017</v>
      </c>
      <c r="F2284" t="s">
        <v>8015</v>
      </c>
      <c r="G2284">
        <v>21</v>
      </c>
      <c r="I2284" t="s">
        <v>8016</v>
      </c>
      <c r="J2284" t="s">
        <v>6925</v>
      </c>
      <c r="M2284">
        <v>6072900</v>
      </c>
      <c r="N2284">
        <v>1.3</v>
      </c>
      <c r="O2284">
        <v>7894.77</v>
      </c>
      <c r="Q2284" t="s">
        <v>5312</v>
      </c>
      <c r="R2284" s="2">
        <v>44927</v>
      </c>
      <c r="S2284">
        <v>5322</v>
      </c>
      <c r="T2284" s="2">
        <v>44562</v>
      </c>
      <c r="U2284" t="s">
        <v>6990</v>
      </c>
      <c r="V2284" t="s">
        <v>6991</v>
      </c>
      <c r="W2284">
        <v>0</v>
      </c>
      <c r="X2284" t="s">
        <v>5142</v>
      </c>
      <c r="Y2284">
        <v>204</v>
      </c>
      <c r="Z2284" s="2">
        <v>42005</v>
      </c>
      <c r="AB2284" t="s">
        <v>9119</v>
      </c>
      <c r="AE2284" t="s">
        <v>8016</v>
      </c>
      <c r="AF2284" t="s">
        <v>20</v>
      </c>
      <c r="AG2284" t="s">
        <v>21</v>
      </c>
      <c r="AH2284">
        <v>5015</v>
      </c>
      <c r="AI2284">
        <v>1</v>
      </c>
      <c r="AJ2284">
        <v>5539</v>
      </c>
      <c r="AO2284" t="s">
        <v>8015</v>
      </c>
      <c r="AS2284" t="s">
        <v>26</v>
      </c>
      <c r="AT2284">
        <v>2230</v>
      </c>
      <c r="AU2284">
        <v>5015</v>
      </c>
      <c r="AV2284">
        <v>5015</v>
      </c>
      <c r="AW2284">
        <v>5015</v>
      </c>
      <c r="AX2284">
        <v>1</v>
      </c>
      <c r="AY2284">
        <v>2</v>
      </c>
      <c r="AZ2284">
        <v>400</v>
      </c>
      <c r="BA2284">
        <v>401</v>
      </c>
      <c r="BB2284">
        <v>748</v>
      </c>
      <c r="BD2284">
        <v>2230</v>
      </c>
      <c r="BG2284" t="s">
        <v>32</v>
      </c>
      <c r="BH2284" t="s">
        <v>15</v>
      </c>
      <c r="BJ2284">
        <v>5</v>
      </c>
      <c r="BK2284" t="s">
        <v>31</v>
      </c>
      <c r="BL2284" t="s">
        <v>31</v>
      </c>
      <c r="BM2284" s="2">
        <v>42005</v>
      </c>
    </row>
    <row r="2285" spans="1:65">
      <c r="A2285" t="s">
        <v>5623</v>
      </c>
      <c r="C2285" t="s">
        <v>5017</v>
      </c>
      <c r="D2285">
        <v>6905</v>
      </c>
      <c r="E2285" t="s">
        <v>5017</v>
      </c>
      <c r="F2285" t="s">
        <v>7488</v>
      </c>
      <c r="G2285">
        <v>87</v>
      </c>
      <c r="I2285" t="s">
        <v>7489</v>
      </c>
      <c r="J2285" t="s">
        <v>7144</v>
      </c>
      <c r="M2285">
        <v>10261800</v>
      </c>
      <c r="N2285">
        <v>0.83</v>
      </c>
      <c r="O2285">
        <v>8517.2900000000009</v>
      </c>
      <c r="Q2285" t="s">
        <v>5624</v>
      </c>
      <c r="R2285" s="2">
        <v>44927</v>
      </c>
      <c r="S2285">
        <v>5322</v>
      </c>
      <c r="T2285" s="2">
        <v>44562</v>
      </c>
      <c r="U2285" t="s">
        <v>6990</v>
      </c>
      <c r="V2285" t="s">
        <v>6991</v>
      </c>
      <c r="W2285">
        <v>0</v>
      </c>
      <c r="X2285" t="s">
        <v>395</v>
      </c>
      <c r="Y2285">
        <v>204</v>
      </c>
      <c r="Z2285" s="2">
        <v>42005</v>
      </c>
      <c r="AB2285" t="s">
        <v>9120</v>
      </c>
      <c r="AC2285" s="2">
        <v>40478</v>
      </c>
      <c r="AE2285" t="s">
        <v>7489</v>
      </c>
      <c r="AF2285" t="s">
        <v>20</v>
      </c>
      <c r="AG2285" t="s">
        <v>21</v>
      </c>
      <c r="AH2285">
        <v>5016</v>
      </c>
      <c r="AI2285">
        <v>1</v>
      </c>
      <c r="AJ2285">
        <v>5544</v>
      </c>
      <c r="AO2285" t="s">
        <v>7488</v>
      </c>
      <c r="AS2285" t="s">
        <v>26</v>
      </c>
      <c r="AT2285">
        <v>4019</v>
      </c>
      <c r="AU2285">
        <v>5016</v>
      </c>
      <c r="AV2285">
        <v>5016</v>
      </c>
      <c r="AW2285">
        <v>5016</v>
      </c>
      <c r="AX2285">
        <v>1</v>
      </c>
      <c r="AY2285">
        <v>4</v>
      </c>
      <c r="AZ2285">
        <v>400</v>
      </c>
      <c r="BA2285">
        <v>401</v>
      </c>
      <c r="BB2285">
        <v>748</v>
      </c>
      <c r="BD2285">
        <v>4019</v>
      </c>
      <c r="BG2285" t="s">
        <v>32</v>
      </c>
      <c r="BJ2285">
        <v>6</v>
      </c>
      <c r="BK2285" t="s">
        <v>31</v>
      </c>
      <c r="BL2285" t="s">
        <v>31</v>
      </c>
      <c r="BM2285" s="2">
        <v>42005</v>
      </c>
    </row>
    <row r="2286" spans="1:65">
      <c r="A2286" t="s">
        <v>5623</v>
      </c>
      <c r="C2286" t="s">
        <v>5017</v>
      </c>
      <c r="D2286">
        <v>6905</v>
      </c>
      <c r="E2286" t="s">
        <v>5017</v>
      </c>
      <c r="F2286" t="s">
        <v>7488</v>
      </c>
      <c r="G2286">
        <v>87</v>
      </c>
      <c r="I2286" t="s">
        <v>7489</v>
      </c>
      <c r="J2286" t="s">
        <v>7146</v>
      </c>
      <c r="M2286">
        <v>687800</v>
      </c>
      <c r="N2286">
        <v>0.83</v>
      </c>
      <c r="O2286">
        <v>570.87</v>
      </c>
      <c r="Q2286" t="s">
        <v>5624</v>
      </c>
      <c r="R2286" s="2">
        <v>44927</v>
      </c>
      <c r="S2286">
        <v>5322</v>
      </c>
      <c r="T2286" s="2">
        <v>44562</v>
      </c>
      <c r="U2286" t="s">
        <v>6990</v>
      </c>
      <c r="V2286" t="s">
        <v>6991</v>
      </c>
      <c r="W2286">
        <v>0</v>
      </c>
      <c r="X2286" t="s">
        <v>395</v>
      </c>
      <c r="Y2286">
        <v>204</v>
      </c>
      <c r="Z2286" s="2">
        <v>42005</v>
      </c>
      <c r="AB2286" t="s">
        <v>9120</v>
      </c>
      <c r="AC2286" s="2">
        <v>40478</v>
      </c>
      <c r="AE2286" t="s">
        <v>7489</v>
      </c>
      <c r="AF2286" t="s">
        <v>20</v>
      </c>
      <c r="AG2286" t="s">
        <v>21</v>
      </c>
      <c r="AH2286">
        <v>5016</v>
      </c>
      <c r="AI2286">
        <v>1</v>
      </c>
      <c r="AJ2286">
        <v>5543</v>
      </c>
      <c r="AO2286" t="s">
        <v>7488</v>
      </c>
      <c r="AS2286" t="s">
        <v>26</v>
      </c>
      <c r="AT2286">
        <v>4019</v>
      </c>
      <c r="AU2286">
        <v>5016</v>
      </c>
      <c r="AV2286">
        <v>5016</v>
      </c>
      <c r="AW2286">
        <v>5016</v>
      </c>
      <c r="AX2286">
        <v>2</v>
      </c>
      <c r="AY2286">
        <v>6</v>
      </c>
      <c r="AZ2286">
        <v>400</v>
      </c>
      <c r="BA2286">
        <v>401</v>
      </c>
      <c r="BB2286">
        <v>748</v>
      </c>
      <c r="BD2286">
        <v>4019</v>
      </c>
      <c r="BG2286" t="s">
        <v>31</v>
      </c>
      <c r="BJ2286">
        <v>6</v>
      </c>
      <c r="BK2286" t="s">
        <v>31</v>
      </c>
      <c r="BL2286" t="s">
        <v>31</v>
      </c>
      <c r="BM2286" s="2">
        <v>42005</v>
      </c>
    </row>
    <row r="2287" spans="1:65">
      <c r="A2287" t="s">
        <v>5626</v>
      </c>
      <c r="C2287" t="s">
        <v>5017</v>
      </c>
      <c r="D2287">
        <v>6905</v>
      </c>
      <c r="E2287" t="s">
        <v>5017</v>
      </c>
      <c r="F2287" t="s">
        <v>9121</v>
      </c>
      <c r="G2287">
        <v>2</v>
      </c>
      <c r="I2287" t="s">
        <v>9122</v>
      </c>
      <c r="J2287" t="s">
        <v>6925</v>
      </c>
      <c r="M2287">
        <v>6288200</v>
      </c>
      <c r="N2287">
        <v>1.3</v>
      </c>
      <c r="O2287">
        <v>8174.66</v>
      </c>
      <c r="Q2287" t="s">
        <v>5627</v>
      </c>
      <c r="R2287" s="2">
        <v>44927</v>
      </c>
      <c r="S2287">
        <v>5322</v>
      </c>
      <c r="T2287" s="2">
        <v>44562</v>
      </c>
      <c r="U2287" t="s">
        <v>6990</v>
      </c>
      <c r="V2287" t="s">
        <v>6991</v>
      </c>
      <c r="W2287">
        <v>0</v>
      </c>
      <c r="X2287" t="s">
        <v>5142</v>
      </c>
      <c r="Y2287">
        <v>204</v>
      </c>
      <c r="Z2287" s="2">
        <v>42005</v>
      </c>
      <c r="AB2287" t="s">
        <v>9123</v>
      </c>
      <c r="AE2287" t="s">
        <v>9122</v>
      </c>
      <c r="AF2287" t="s">
        <v>20</v>
      </c>
      <c r="AG2287" t="s">
        <v>21</v>
      </c>
      <c r="AH2287">
        <v>5017</v>
      </c>
      <c r="AI2287">
        <v>1</v>
      </c>
      <c r="AJ2287">
        <v>5539</v>
      </c>
      <c r="AO2287" t="s">
        <v>9121</v>
      </c>
      <c r="AS2287" t="s">
        <v>26</v>
      </c>
      <c r="AT2287">
        <v>1756</v>
      </c>
      <c r="AU2287">
        <v>5017</v>
      </c>
      <c r="AV2287">
        <v>5017</v>
      </c>
      <c r="AW2287">
        <v>5017</v>
      </c>
      <c r="AX2287">
        <v>1</v>
      </c>
      <c r="AY2287">
        <v>1</v>
      </c>
      <c r="AZ2287">
        <v>400</v>
      </c>
      <c r="BA2287">
        <v>401</v>
      </c>
      <c r="BB2287">
        <v>748</v>
      </c>
      <c r="BD2287">
        <v>1756</v>
      </c>
      <c r="BG2287" t="s">
        <v>31</v>
      </c>
      <c r="BJ2287">
        <v>5</v>
      </c>
      <c r="BK2287" t="s">
        <v>31</v>
      </c>
      <c r="BL2287" t="s">
        <v>31</v>
      </c>
      <c r="BM2287" s="2">
        <v>42005</v>
      </c>
    </row>
    <row r="2288" spans="1:65">
      <c r="A2288" t="s">
        <v>5626</v>
      </c>
      <c r="C2288" t="s">
        <v>5017</v>
      </c>
      <c r="D2288">
        <v>6905</v>
      </c>
      <c r="E2288" t="s">
        <v>5017</v>
      </c>
      <c r="F2288" t="s">
        <v>9121</v>
      </c>
      <c r="G2288">
        <v>2</v>
      </c>
      <c r="I2288" t="s">
        <v>9122</v>
      </c>
      <c r="J2288" t="s">
        <v>6926</v>
      </c>
      <c r="M2288">
        <v>386300</v>
      </c>
      <c r="N2288">
        <v>1.3</v>
      </c>
      <c r="O2288">
        <v>502.19</v>
      </c>
      <c r="Q2288" t="s">
        <v>5627</v>
      </c>
      <c r="R2288" s="2">
        <v>44927</v>
      </c>
      <c r="S2288">
        <v>5322</v>
      </c>
      <c r="T2288" s="2">
        <v>44562</v>
      </c>
      <c r="U2288" t="s">
        <v>6990</v>
      </c>
      <c r="V2288" t="s">
        <v>6991</v>
      </c>
      <c r="W2288">
        <v>0</v>
      </c>
      <c r="X2288" t="s">
        <v>5142</v>
      </c>
      <c r="Y2288">
        <v>204</v>
      </c>
      <c r="Z2288" s="2">
        <v>42005</v>
      </c>
      <c r="AB2288" t="s">
        <v>9123</v>
      </c>
      <c r="AE2288" t="s">
        <v>9122</v>
      </c>
      <c r="AF2288" t="s">
        <v>20</v>
      </c>
      <c r="AG2288" t="s">
        <v>21</v>
      </c>
      <c r="AH2288">
        <v>5017</v>
      </c>
      <c r="AI2288">
        <v>1</v>
      </c>
      <c r="AJ2288">
        <v>5542</v>
      </c>
      <c r="AO2288" t="s">
        <v>9121</v>
      </c>
      <c r="AS2288" t="s">
        <v>26</v>
      </c>
      <c r="AT2288">
        <v>1756</v>
      </c>
      <c r="AU2288">
        <v>5017</v>
      </c>
      <c r="AV2288">
        <v>5017</v>
      </c>
      <c r="AW2288">
        <v>5017</v>
      </c>
      <c r="AX2288">
        <v>2</v>
      </c>
      <c r="AY2288">
        <v>2</v>
      </c>
      <c r="AZ2288">
        <v>400</v>
      </c>
      <c r="BA2288">
        <v>401</v>
      </c>
      <c r="BB2288">
        <v>748</v>
      </c>
      <c r="BD2288">
        <v>1756</v>
      </c>
      <c r="BG2288" t="s">
        <v>31</v>
      </c>
      <c r="BJ2288">
        <v>5</v>
      </c>
      <c r="BK2288" t="s">
        <v>31</v>
      </c>
      <c r="BL2288" t="s">
        <v>31</v>
      </c>
      <c r="BM2288" s="2">
        <v>42005</v>
      </c>
    </row>
    <row r="2289" spans="1:65">
      <c r="A2289" t="s">
        <v>5630</v>
      </c>
      <c r="C2289" t="s">
        <v>5017</v>
      </c>
      <c r="D2289">
        <v>6905</v>
      </c>
      <c r="E2289" t="s">
        <v>5017</v>
      </c>
      <c r="F2289" t="s">
        <v>9124</v>
      </c>
      <c r="G2289">
        <v>10</v>
      </c>
      <c r="I2289" t="s">
        <v>9125</v>
      </c>
      <c r="J2289" t="s">
        <v>6926</v>
      </c>
      <c r="M2289">
        <v>470700</v>
      </c>
      <c r="N2289">
        <v>1.3</v>
      </c>
      <c r="O2289">
        <v>611.91</v>
      </c>
      <c r="Q2289" t="s">
        <v>5631</v>
      </c>
      <c r="R2289" s="2">
        <v>44927</v>
      </c>
      <c r="S2289">
        <v>5322</v>
      </c>
      <c r="T2289" s="2">
        <v>44562</v>
      </c>
      <c r="U2289" t="s">
        <v>6990</v>
      </c>
      <c r="V2289" t="s">
        <v>6991</v>
      </c>
      <c r="W2289">
        <v>0</v>
      </c>
      <c r="X2289" t="s">
        <v>5142</v>
      </c>
      <c r="Y2289">
        <v>204</v>
      </c>
      <c r="Z2289" s="2">
        <v>42005</v>
      </c>
      <c r="AB2289" t="s">
        <v>9126</v>
      </c>
      <c r="AE2289" t="s">
        <v>7199</v>
      </c>
      <c r="AF2289" t="s">
        <v>20</v>
      </c>
      <c r="AG2289" t="s">
        <v>21</v>
      </c>
      <c r="AH2289">
        <v>5018</v>
      </c>
      <c r="AI2289">
        <v>1</v>
      </c>
      <c r="AJ2289">
        <v>5542</v>
      </c>
      <c r="AO2289" t="s">
        <v>9124</v>
      </c>
      <c r="AS2289" t="s">
        <v>26</v>
      </c>
      <c r="AT2289">
        <v>2701</v>
      </c>
      <c r="AU2289">
        <v>5018</v>
      </c>
      <c r="AV2289">
        <v>5018</v>
      </c>
      <c r="AW2289">
        <v>5018</v>
      </c>
      <c r="AX2289">
        <v>2</v>
      </c>
      <c r="AY2289">
        <v>3</v>
      </c>
      <c r="AZ2289">
        <v>400</v>
      </c>
      <c r="BA2289">
        <v>401</v>
      </c>
      <c r="BB2289">
        <v>748</v>
      </c>
      <c r="BD2289">
        <v>2701</v>
      </c>
      <c r="BG2289" t="s">
        <v>31</v>
      </c>
      <c r="BJ2289">
        <v>5</v>
      </c>
      <c r="BK2289" t="s">
        <v>31</v>
      </c>
      <c r="BL2289" t="s">
        <v>31</v>
      </c>
      <c r="BM2289" s="2">
        <v>42005</v>
      </c>
    </row>
    <row r="2290" spans="1:65">
      <c r="A2290" t="s">
        <v>5634</v>
      </c>
      <c r="C2290" t="s">
        <v>5017</v>
      </c>
      <c r="D2290">
        <v>6905</v>
      </c>
      <c r="E2290" t="s">
        <v>5017</v>
      </c>
      <c r="F2290" t="s">
        <v>7016</v>
      </c>
      <c r="G2290">
        <v>1192</v>
      </c>
      <c r="I2290" t="s">
        <v>9127</v>
      </c>
      <c r="J2290" t="s">
        <v>6925</v>
      </c>
      <c r="M2290">
        <v>3448200</v>
      </c>
      <c r="N2290">
        <v>2.2999999999999998</v>
      </c>
      <c r="O2290">
        <v>7930.86</v>
      </c>
      <c r="Q2290" t="s">
        <v>5635</v>
      </c>
      <c r="R2290" s="2">
        <v>44927</v>
      </c>
      <c r="S2290">
        <v>5322</v>
      </c>
      <c r="T2290" s="2">
        <v>44562</v>
      </c>
      <c r="U2290" t="s">
        <v>6990</v>
      </c>
      <c r="V2290" t="s">
        <v>6991</v>
      </c>
      <c r="W2290">
        <v>0</v>
      </c>
      <c r="X2290" t="s">
        <v>5158</v>
      </c>
      <c r="Y2290">
        <v>204</v>
      </c>
      <c r="Z2290" s="2">
        <v>42005</v>
      </c>
      <c r="AB2290" t="s">
        <v>9128</v>
      </c>
      <c r="AE2290" t="s">
        <v>9127</v>
      </c>
      <c r="AF2290" t="s">
        <v>20</v>
      </c>
      <c r="AG2290" t="s">
        <v>21</v>
      </c>
      <c r="AH2290">
        <v>5019</v>
      </c>
      <c r="AI2290">
        <v>1</v>
      </c>
      <c r="AJ2290">
        <v>5539</v>
      </c>
      <c r="AO2290" t="s">
        <v>7016</v>
      </c>
      <c r="AS2290" t="s">
        <v>26</v>
      </c>
      <c r="AT2290">
        <v>1109</v>
      </c>
      <c r="AU2290">
        <v>5019</v>
      </c>
      <c r="AV2290">
        <v>5019</v>
      </c>
      <c r="AW2290">
        <v>5019</v>
      </c>
      <c r="AX2290">
        <v>1</v>
      </c>
      <c r="AY2290">
        <v>1</v>
      </c>
      <c r="AZ2290">
        <v>400</v>
      </c>
      <c r="BA2290">
        <v>401</v>
      </c>
      <c r="BB2290">
        <v>748</v>
      </c>
      <c r="BD2290">
        <v>1109</v>
      </c>
      <c r="BG2290" t="s">
        <v>31</v>
      </c>
      <c r="BJ2290">
        <v>7</v>
      </c>
      <c r="BK2290" t="s">
        <v>31</v>
      </c>
      <c r="BL2290" t="s">
        <v>31</v>
      </c>
      <c r="BM2290" s="2">
        <v>42005</v>
      </c>
    </row>
    <row r="2291" spans="1:65">
      <c r="A2291" t="s">
        <v>5634</v>
      </c>
      <c r="C2291" t="s">
        <v>5017</v>
      </c>
      <c r="D2291">
        <v>6905</v>
      </c>
      <c r="E2291" t="s">
        <v>5017</v>
      </c>
      <c r="F2291" t="s">
        <v>7016</v>
      </c>
      <c r="G2291">
        <v>1192</v>
      </c>
      <c r="I2291" t="s">
        <v>9127</v>
      </c>
      <c r="J2291" t="s">
        <v>6926</v>
      </c>
      <c r="M2291">
        <v>277900</v>
      </c>
      <c r="N2291">
        <v>2.2999999999999998</v>
      </c>
      <c r="O2291">
        <v>639.16999999999996</v>
      </c>
      <c r="Q2291" t="s">
        <v>5635</v>
      </c>
      <c r="R2291" s="2">
        <v>44927</v>
      </c>
      <c r="S2291">
        <v>5322</v>
      </c>
      <c r="T2291" s="2">
        <v>44562</v>
      </c>
      <c r="U2291" t="s">
        <v>6990</v>
      </c>
      <c r="V2291" t="s">
        <v>6991</v>
      </c>
      <c r="W2291">
        <v>0</v>
      </c>
      <c r="X2291" t="s">
        <v>5158</v>
      </c>
      <c r="Y2291">
        <v>204</v>
      </c>
      <c r="Z2291" s="2">
        <v>42005</v>
      </c>
      <c r="AB2291" t="s">
        <v>9128</v>
      </c>
      <c r="AE2291" t="s">
        <v>9127</v>
      </c>
      <c r="AF2291" t="s">
        <v>20</v>
      </c>
      <c r="AG2291" t="s">
        <v>21</v>
      </c>
      <c r="AH2291">
        <v>5019</v>
      </c>
      <c r="AI2291">
        <v>1</v>
      </c>
      <c r="AJ2291">
        <v>5542</v>
      </c>
      <c r="AO2291" t="s">
        <v>7016</v>
      </c>
      <c r="AS2291" t="s">
        <v>26</v>
      </c>
      <c r="AT2291">
        <v>1109</v>
      </c>
      <c r="AU2291">
        <v>5019</v>
      </c>
      <c r="AV2291">
        <v>5019</v>
      </c>
      <c r="AW2291">
        <v>5019</v>
      </c>
      <c r="AX2291">
        <v>2</v>
      </c>
      <c r="AY2291">
        <v>2</v>
      </c>
      <c r="AZ2291">
        <v>400</v>
      </c>
      <c r="BA2291">
        <v>401</v>
      </c>
      <c r="BB2291">
        <v>748</v>
      </c>
      <c r="BD2291">
        <v>1109</v>
      </c>
      <c r="BG2291" t="s">
        <v>31</v>
      </c>
      <c r="BJ2291">
        <v>7</v>
      </c>
      <c r="BK2291" t="s">
        <v>31</v>
      </c>
      <c r="BL2291" t="s">
        <v>31</v>
      </c>
      <c r="BM2291" s="2">
        <v>42005</v>
      </c>
    </row>
    <row r="2292" spans="1:65">
      <c r="A2292" t="s">
        <v>5639</v>
      </c>
      <c r="C2292" t="s">
        <v>5017</v>
      </c>
      <c r="D2292">
        <v>6905</v>
      </c>
      <c r="E2292" t="s">
        <v>5017</v>
      </c>
      <c r="F2292" t="s">
        <v>7322</v>
      </c>
      <c r="G2292">
        <v>160</v>
      </c>
      <c r="I2292" t="s">
        <v>9129</v>
      </c>
      <c r="J2292" t="s">
        <v>7144</v>
      </c>
      <c r="M2292">
        <v>5047400</v>
      </c>
      <c r="N2292">
        <v>0.83</v>
      </c>
      <c r="O2292">
        <v>4189.34</v>
      </c>
      <c r="Q2292" t="s">
        <v>5640</v>
      </c>
      <c r="R2292" s="2">
        <v>44927</v>
      </c>
      <c r="S2292">
        <v>5322</v>
      </c>
      <c r="T2292" s="2">
        <v>44562</v>
      </c>
      <c r="U2292" t="s">
        <v>6990</v>
      </c>
      <c r="V2292" t="s">
        <v>6991</v>
      </c>
      <c r="W2292">
        <v>0</v>
      </c>
      <c r="X2292" t="s">
        <v>395</v>
      </c>
      <c r="Y2292">
        <v>204</v>
      </c>
      <c r="Z2292" s="2">
        <v>42005</v>
      </c>
      <c r="AB2292" t="s">
        <v>9130</v>
      </c>
      <c r="AE2292" t="s">
        <v>9129</v>
      </c>
      <c r="AF2292" t="s">
        <v>20</v>
      </c>
      <c r="AG2292" t="s">
        <v>21</v>
      </c>
      <c r="AH2292">
        <v>5020</v>
      </c>
      <c r="AI2292">
        <v>1</v>
      </c>
      <c r="AJ2292">
        <v>5544</v>
      </c>
      <c r="AO2292" t="s">
        <v>7322</v>
      </c>
      <c r="AS2292" t="s">
        <v>26</v>
      </c>
      <c r="AT2292">
        <v>1792</v>
      </c>
      <c r="AU2292">
        <v>5020</v>
      </c>
      <c r="AV2292">
        <v>5020</v>
      </c>
      <c r="AW2292">
        <v>5020</v>
      </c>
      <c r="AX2292">
        <v>1</v>
      </c>
      <c r="AY2292">
        <v>2</v>
      </c>
      <c r="AZ2292">
        <v>400</v>
      </c>
      <c r="BA2292">
        <v>401</v>
      </c>
      <c r="BB2292">
        <v>748</v>
      </c>
      <c r="BD2292">
        <v>1792</v>
      </c>
      <c r="BG2292" t="s">
        <v>31</v>
      </c>
      <c r="BJ2292">
        <v>6</v>
      </c>
      <c r="BK2292" t="s">
        <v>31</v>
      </c>
      <c r="BL2292" t="s">
        <v>31</v>
      </c>
      <c r="BM2292" s="2">
        <v>42005</v>
      </c>
    </row>
    <row r="2293" spans="1:65">
      <c r="A2293" t="s">
        <v>5639</v>
      </c>
      <c r="C2293" t="s">
        <v>5017</v>
      </c>
      <c r="D2293">
        <v>6905</v>
      </c>
      <c r="E2293" t="s">
        <v>5017</v>
      </c>
      <c r="F2293" t="s">
        <v>7322</v>
      </c>
      <c r="G2293">
        <v>160</v>
      </c>
      <c r="I2293" t="s">
        <v>9129</v>
      </c>
      <c r="J2293" t="s">
        <v>7146</v>
      </c>
      <c r="M2293">
        <v>340300</v>
      </c>
      <c r="N2293">
        <v>0.83</v>
      </c>
      <c r="O2293">
        <v>282.45</v>
      </c>
      <c r="Q2293" t="s">
        <v>5640</v>
      </c>
      <c r="R2293" s="2">
        <v>44927</v>
      </c>
      <c r="S2293">
        <v>5322</v>
      </c>
      <c r="T2293" s="2">
        <v>44562</v>
      </c>
      <c r="U2293" t="s">
        <v>6990</v>
      </c>
      <c r="V2293" t="s">
        <v>6991</v>
      </c>
      <c r="W2293">
        <v>0</v>
      </c>
      <c r="X2293" t="s">
        <v>395</v>
      </c>
      <c r="Y2293">
        <v>204</v>
      </c>
      <c r="Z2293" s="2">
        <v>42005</v>
      </c>
      <c r="AB2293" t="s">
        <v>9130</v>
      </c>
      <c r="AE2293" t="s">
        <v>9129</v>
      </c>
      <c r="AF2293" t="s">
        <v>20</v>
      </c>
      <c r="AG2293" t="s">
        <v>21</v>
      </c>
      <c r="AH2293">
        <v>5020</v>
      </c>
      <c r="AI2293">
        <v>1</v>
      </c>
      <c r="AJ2293">
        <v>5543</v>
      </c>
      <c r="AO2293" t="s">
        <v>7322</v>
      </c>
      <c r="AS2293" t="s">
        <v>26</v>
      </c>
      <c r="AT2293">
        <v>1792</v>
      </c>
      <c r="AU2293">
        <v>5020</v>
      </c>
      <c r="AV2293">
        <v>5020</v>
      </c>
      <c r="AW2293">
        <v>5020</v>
      </c>
      <c r="AX2293">
        <v>2</v>
      </c>
      <c r="AY2293">
        <v>3</v>
      </c>
      <c r="AZ2293">
        <v>400</v>
      </c>
      <c r="BA2293">
        <v>401</v>
      </c>
      <c r="BB2293">
        <v>748</v>
      </c>
      <c r="BD2293">
        <v>1792</v>
      </c>
      <c r="BG2293" t="s">
        <v>31</v>
      </c>
      <c r="BJ2293">
        <v>6</v>
      </c>
      <c r="BK2293" t="s">
        <v>31</v>
      </c>
      <c r="BL2293" t="s">
        <v>31</v>
      </c>
      <c r="BM2293" s="2">
        <v>42005</v>
      </c>
    </row>
    <row r="2294" spans="1:65">
      <c r="A2294" t="s">
        <v>5643</v>
      </c>
      <c r="C2294" t="s">
        <v>5017</v>
      </c>
      <c r="D2294">
        <v>6905</v>
      </c>
      <c r="E2294" t="s">
        <v>5017</v>
      </c>
      <c r="F2294" t="s">
        <v>9131</v>
      </c>
      <c r="G2294">
        <v>2</v>
      </c>
      <c r="I2294" t="s">
        <v>9132</v>
      </c>
      <c r="J2294" t="s">
        <v>6925</v>
      </c>
      <c r="M2294">
        <v>5688200</v>
      </c>
      <c r="N2294">
        <v>0.99</v>
      </c>
      <c r="O2294">
        <v>5631.32</v>
      </c>
      <c r="Q2294" t="s">
        <v>5644</v>
      </c>
      <c r="R2294" s="2">
        <v>44927</v>
      </c>
      <c r="S2294">
        <v>5322</v>
      </c>
      <c r="T2294" s="2">
        <v>44562</v>
      </c>
      <c r="U2294" t="s">
        <v>6990</v>
      </c>
      <c r="V2294" t="s">
        <v>6991</v>
      </c>
      <c r="W2294">
        <v>0</v>
      </c>
      <c r="X2294" t="s">
        <v>678</v>
      </c>
      <c r="Y2294">
        <v>204</v>
      </c>
      <c r="Z2294" s="2">
        <v>42005</v>
      </c>
      <c r="AB2294" t="s">
        <v>9133</v>
      </c>
      <c r="AE2294" t="s">
        <v>9132</v>
      </c>
      <c r="AF2294" t="s">
        <v>20</v>
      </c>
      <c r="AG2294" t="s">
        <v>21</v>
      </c>
      <c r="AH2294">
        <v>5021</v>
      </c>
      <c r="AI2294">
        <v>1</v>
      </c>
      <c r="AJ2294">
        <v>5539</v>
      </c>
      <c r="AO2294" t="s">
        <v>9131</v>
      </c>
      <c r="AS2294" t="s">
        <v>26</v>
      </c>
      <c r="AT2294">
        <v>2050</v>
      </c>
      <c r="AU2294">
        <v>5021</v>
      </c>
      <c r="AV2294">
        <v>5021</v>
      </c>
      <c r="AW2294">
        <v>5021</v>
      </c>
      <c r="AX2294">
        <v>1</v>
      </c>
      <c r="AY2294">
        <v>1</v>
      </c>
      <c r="AZ2294">
        <v>400</v>
      </c>
      <c r="BA2294">
        <v>401</v>
      </c>
      <c r="BB2294">
        <v>748</v>
      </c>
      <c r="BD2294">
        <v>2050</v>
      </c>
      <c r="BG2294" t="s">
        <v>31</v>
      </c>
      <c r="BJ2294">
        <v>4</v>
      </c>
      <c r="BK2294" t="s">
        <v>31</v>
      </c>
      <c r="BL2294" t="s">
        <v>31</v>
      </c>
      <c r="BM2294" s="2">
        <v>42005</v>
      </c>
    </row>
    <row r="2295" spans="1:65">
      <c r="A2295" t="s">
        <v>5643</v>
      </c>
      <c r="C2295" t="s">
        <v>5017</v>
      </c>
      <c r="D2295">
        <v>6905</v>
      </c>
      <c r="E2295" t="s">
        <v>5017</v>
      </c>
      <c r="F2295" t="s">
        <v>9131</v>
      </c>
      <c r="G2295">
        <v>2</v>
      </c>
      <c r="I2295" t="s">
        <v>9132</v>
      </c>
      <c r="J2295" t="s">
        <v>6926</v>
      </c>
      <c r="M2295">
        <v>626500</v>
      </c>
      <c r="N2295">
        <v>0.99</v>
      </c>
      <c r="O2295">
        <v>620.23</v>
      </c>
      <c r="Q2295" t="s">
        <v>5644</v>
      </c>
      <c r="R2295" s="2">
        <v>44927</v>
      </c>
      <c r="S2295">
        <v>5322</v>
      </c>
      <c r="T2295" s="2">
        <v>44562</v>
      </c>
      <c r="U2295" t="s">
        <v>6990</v>
      </c>
      <c r="V2295" t="s">
        <v>6991</v>
      </c>
      <c r="W2295">
        <v>0</v>
      </c>
      <c r="X2295" t="s">
        <v>678</v>
      </c>
      <c r="Y2295">
        <v>204</v>
      </c>
      <c r="Z2295" s="2">
        <v>42005</v>
      </c>
      <c r="AB2295" t="s">
        <v>9133</v>
      </c>
      <c r="AE2295" t="s">
        <v>9132</v>
      </c>
      <c r="AF2295" t="s">
        <v>20</v>
      </c>
      <c r="AG2295" t="s">
        <v>21</v>
      </c>
      <c r="AH2295">
        <v>5021</v>
      </c>
      <c r="AI2295">
        <v>1</v>
      </c>
      <c r="AJ2295">
        <v>5542</v>
      </c>
      <c r="AO2295" t="s">
        <v>9131</v>
      </c>
      <c r="AS2295" t="s">
        <v>26</v>
      </c>
      <c r="AT2295">
        <v>2050</v>
      </c>
      <c r="AU2295">
        <v>5021</v>
      </c>
      <c r="AV2295">
        <v>5021</v>
      </c>
      <c r="AW2295">
        <v>5021</v>
      </c>
      <c r="AX2295">
        <v>1</v>
      </c>
      <c r="AY2295">
        <v>2</v>
      </c>
      <c r="AZ2295">
        <v>400</v>
      </c>
      <c r="BA2295">
        <v>401</v>
      </c>
      <c r="BB2295">
        <v>748</v>
      </c>
      <c r="BD2295">
        <v>2050</v>
      </c>
      <c r="BG2295" t="s">
        <v>31</v>
      </c>
      <c r="BJ2295">
        <v>4</v>
      </c>
      <c r="BK2295" t="s">
        <v>31</v>
      </c>
      <c r="BL2295" t="s">
        <v>31</v>
      </c>
      <c r="BM2295" s="2">
        <v>42005</v>
      </c>
    </row>
    <row r="2296" spans="1:65">
      <c r="A2296" t="s">
        <v>5647</v>
      </c>
      <c r="C2296" t="s">
        <v>5017</v>
      </c>
      <c r="D2296">
        <v>6905</v>
      </c>
      <c r="E2296" t="s">
        <v>5017</v>
      </c>
      <c r="F2296" t="s">
        <v>9134</v>
      </c>
      <c r="G2296">
        <v>1</v>
      </c>
      <c r="H2296">
        <v>-3</v>
      </c>
      <c r="I2296" t="s">
        <v>9135</v>
      </c>
      <c r="J2296" t="s">
        <v>6925</v>
      </c>
      <c r="M2296">
        <v>5417400</v>
      </c>
      <c r="N2296">
        <v>2.2999999999999998</v>
      </c>
      <c r="O2296">
        <v>12460.02</v>
      </c>
      <c r="Q2296" t="s">
        <v>5648</v>
      </c>
      <c r="R2296" s="2">
        <v>44927</v>
      </c>
      <c r="S2296">
        <v>5322</v>
      </c>
      <c r="T2296" s="2">
        <v>44562</v>
      </c>
      <c r="U2296" t="s">
        <v>6990</v>
      </c>
      <c r="V2296" t="s">
        <v>6991</v>
      </c>
      <c r="W2296">
        <v>0</v>
      </c>
      <c r="X2296" t="s">
        <v>5158</v>
      </c>
      <c r="Y2296">
        <v>204</v>
      </c>
      <c r="Z2296" s="2">
        <v>42005</v>
      </c>
      <c r="AB2296" t="s">
        <v>9136</v>
      </c>
      <c r="AE2296" t="s">
        <v>9135</v>
      </c>
      <c r="AF2296" t="s">
        <v>20</v>
      </c>
      <c r="AG2296" t="s">
        <v>21</v>
      </c>
      <c r="AH2296">
        <v>5022</v>
      </c>
      <c r="AI2296">
        <v>1</v>
      </c>
      <c r="AJ2296">
        <v>5539</v>
      </c>
      <c r="AO2296" t="s">
        <v>9134</v>
      </c>
      <c r="AS2296" t="s">
        <v>26</v>
      </c>
      <c r="AT2296">
        <v>1950</v>
      </c>
      <c r="AU2296">
        <v>5022</v>
      </c>
      <c r="AV2296">
        <v>5022</v>
      </c>
      <c r="AW2296">
        <v>5022</v>
      </c>
      <c r="AX2296">
        <v>1</v>
      </c>
      <c r="AY2296">
        <v>1</v>
      </c>
      <c r="AZ2296">
        <v>400</v>
      </c>
      <c r="BA2296">
        <v>401</v>
      </c>
      <c r="BB2296">
        <v>748</v>
      </c>
      <c r="BD2296">
        <v>1950</v>
      </c>
      <c r="BG2296" t="s">
        <v>31</v>
      </c>
      <c r="BJ2296">
        <v>7</v>
      </c>
      <c r="BK2296" t="s">
        <v>31</v>
      </c>
      <c r="BL2296" t="s">
        <v>31</v>
      </c>
      <c r="BM2296" s="2">
        <v>42005</v>
      </c>
    </row>
    <row r="2297" spans="1:65">
      <c r="A2297" t="s">
        <v>5647</v>
      </c>
      <c r="C2297" t="s">
        <v>5017</v>
      </c>
      <c r="D2297">
        <v>6905</v>
      </c>
      <c r="E2297" t="s">
        <v>5017</v>
      </c>
      <c r="F2297" t="s">
        <v>9134</v>
      </c>
      <c r="G2297">
        <v>1</v>
      </c>
      <c r="H2297">
        <v>-3</v>
      </c>
      <c r="I2297" t="s">
        <v>9135</v>
      </c>
      <c r="J2297" t="s">
        <v>6926</v>
      </c>
      <c r="M2297">
        <v>404300</v>
      </c>
      <c r="N2297">
        <v>2.2999999999999998</v>
      </c>
      <c r="O2297">
        <v>929.89</v>
      </c>
      <c r="Q2297" t="s">
        <v>5648</v>
      </c>
      <c r="R2297" s="2">
        <v>44927</v>
      </c>
      <c r="S2297">
        <v>5322</v>
      </c>
      <c r="T2297" s="2">
        <v>44562</v>
      </c>
      <c r="U2297" t="s">
        <v>6990</v>
      </c>
      <c r="V2297" t="s">
        <v>6991</v>
      </c>
      <c r="W2297">
        <v>0</v>
      </c>
      <c r="X2297" t="s">
        <v>5158</v>
      </c>
      <c r="Y2297">
        <v>204</v>
      </c>
      <c r="Z2297" s="2">
        <v>42005</v>
      </c>
      <c r="AB2297" t="s">
        <v>9136</v>
      </c>
      <c r="AE2297" t="s">
        <v>9135</v>
      </c>
      <c r="AF2297" t="s">
        <v>20</v>
      </c>
      <c r="AG2297" t="s">
        <v>21</v>
      </c>
      <c r="AH2297">
        <v>5022</v>
      </c>
      <c r="AI2297">
        <v>1</v>
      </c>
      <c r="AJ2297">
        <v>5542</v>
      </c>
      <c r="AO2297" t="s">
        <v>9134</v>
      </c>
      <c r="AS2297" t="s">
        <v>26</v>
      </c>
      <c r="AT2297">
        <v>1950</v>
      </c>
      <c r="AU2297">
        <v>5022</v>
      </c>
      <c r="AV2297">
        <v>5022</v>
      </c>
      <c r="AW2297">
        <v>5022</v>
      </c>
      <c r="AX2297">
        <v>2</v>
      </c>
      <c r="AY2297">
        <v>4</v>
      </c>
      <c r="AZ2297">
        <v>400</v>
      </c>
      <c r="BA2297">
        <v>401</v>
      </c>
      <c r="BB2297">
        <v>748</v>
      </c>
      <c r="BD2297">
        <v>1950</v>
      </c>
      <c r="BG2297" t="s">
        <v>31</v>
      </c>
      <c r="BJ2297">
        <v>7</v>
      </c>
      <c r="BK2297" t="s">
        <v>31</v>
      </c>
      <c r="BL2297" t="s">
        <v>31</v>
      </c>
      <c r="BM2297" s="2">
        <v>42005</v>
      </c>
    </row>
    <row r="2298" spans="1:65">
      <c r="A2298" t="s">
        <v>5651</v>
      </c>
      <c r="C2298" t="s">
        <v>5017</v>
      </c>
      <c r="D2298">
        <v>6905</v>
      </c>
      <c r="E2298" t="s">
        <v>5017</v>
      </c>
      <c r="F2298" t="s">
        <v>9137</v>
      </c>
      <c r="G2298">
        <v>131</v>
      </c>
      <c r="I2298" t="s">
        <v>9138</v>
      </c>
      <c r="J2298" t="s">
        <v>6925</v>
      </c>
      <c r="M2298">
        <v>4574400</v>
      </c>
      <c r="N2298">
        <v>2.2999999999999998</v>
      </c>
      <c r="O2298">
        <v>10521.12</v>
      </c>
      <c r="Q2298" t="s">
        <v>5312</v>
      </c>
      <c r="R2298" s="2">
        <v>44927</v>
      </c>
      <c r="S2298">
        <v>5322</v>
      </c>
      <c r="T2298" s="2">
        <v>44562</v>
      </c>
      <c r="U2298" t="s">
        <v>6990</v>
      </c>
      <c r="V2298" t="s">
        <v>6991</v>
      </c>
      <c r="W2298">
        <v>0</v>
      </c>
      <c r="X2298" t="s">
        <v>5158</v>
      </c>
      <c r="Y2298">
        <v>204</v>
      </c>
      <c r="Z2298" s="2">
        <v>42005</v>
      </c>
      <c r="AB2298" t="s">
        <v>9139</v>
      </c>
      <c r="AE2298" t="s">
        <v>9138</v>
      </c>
      <c r="AF2298" t="s">
        <v>20</v>
      </c>
      <c r="AG2298" t="s">
        <v>21</v>
      </c>
      <c r="AH2298">
        <v>5023</v>
      </c>
      <c r="AI2298">
        <v>1</v>
      </c>
      <c r="AJ2298">
        <v>5539</v>
      </c>
      <c r="AO2298" t="s">
        <v>9137</v>
      </c>
      <c r="AS2298" t="s">
        <v>26</v>
      </c>
      <c r="AT2298">
        <v>1590</v>
      </c>
      <c r="AU2298">
        <v>5023</v>
      </c>
      <c r="AV2298">
        <v>5023</v>
      </c>
      <c r="AW2298">
        <v>5023</v>
      </c>
      <c r="AX2298">
        <v>1</v>
      </c>
      <c r="AY2298">
        <v>1</v>
      </c>
      <c r="AZ2298">
        <v>400</v>
      </c>
      <c r="BA2298">
        <v>401</v>
      </c>
      <c r="BB2298">
        <v>748</v>
      </c>
      <c r="BD2298">
        <v>1590</v>
      </c>
      <c r="BG2298" t="s">
        <v>31</v>
      </c>
      <c r="BJ2298">
        <v>7</v>
      </c>
      <c r="BK2298" t="s">
        <v>31</v>
      </c>
      <c r="BL2298" t="s">
        <v>31</v>
      </c>
      <c r="BM2298" s="2">
        <v>42005</v>
      </c>
    </row>
    <row r="2299" spans="1:65">
      <c r="A2299" t="s">
        <v>5654</v>
      </c>
      <c r="C2299" t="s">
        <v>5017</v>
      </c>
      <c r="D2299">
        <v>6905</v>
      </c>
      <c r="E2299" t="s">
        <v>5017</v>
      </c>
      <c r="F2299" t="s">
        <v>8015</v>
      </c>
      <c r="G2299">
        <v>90</v>
      </c>
      <c r="I2299" t="s">
        <v>8016</v>
      </c>
      <c r="J2299" t="s">
        <v>6925</v>
      </c>
      <c r="M2299">
        <v>4512200</v>
      </c>
      <c r="N2299">
        <v>2.2999999999999998</v>
      </c>
      <c r="O2299">
        <v>10378.06</v>
      </c>
      <c r="Q2299" t="s">
        <v>5655</v>
      </c>
      <c r="R2299" s="2">
        <v>44927</v>
      </c>
      <c r="S2299">
        <v>5322</v>
      </c>
      <c r="T2299" s="2">
        <v>44562</v>
      </c>
      <c r="U2299" t="s">
        <v>6990</v>
      </c>
      <c r="V2299" t="s">
        <v>6991</v>
      </c>
      <c r="W2299">
        <v>0</v>
      </c>
      <c r="X2299" t="s">
        <v>5158</v>
      </c>
      <c r="Y2299">
        <v>204</v>
      </c>
      <c r="Z2299" s="2">
        <v>42005</v>
      </c>
      <c r="AB2299" t="s">
        <v>9140</v>
      </c>
      <c r="AE2299" t="s">
        <v>8016</v>
      </c>
      <c r="AF2299" t="s">
        <v>20</v>
      </c>
      <c r="AG2299" t="s">
        <v>21</v>
      </c>
      <c r="AH2299">
        <v>5024</v>
      </c>
      <c r="AI2299">
        <v>1</v>
      </c>
      <c r="AJ2299">
        <v>5539</v>
      </c>
      <c r="AO2299" t="s">
        <v>8015</v>
      </c>
      <c r="AS2299" t="s">
        <v>26</v>
      </c>
      <c r="AT2299">
        <v>50</v>
      </c>
      <c r="AU2299">
        <v>5024</v>
      </c>
      <c r="AV2299">
        <v>5024</v>
      </c>
      <c r="AW2299">
        <v>5024</v>
      </c>
      <c r="AX2299">
        <v>1</v>
      </c>
      <c r="AY2299">
        <v>1</v>
      </c>
      <c r="AZ2299">
        <v>400</v>
      </c>
      <c r="BA2299">
        <v>401</v>
      </c>
      <c r="BB2299">
        <v>748</v>
      </c>
      <c r="BD2299">
        <v>50</v>
      </c>
      <c r="BG2299" t="s">
        <v>31</v>
      </c>
      <c r="BJ2299">
        <v>7</v>
      </c>
      <c r="BK2299" t="s">
        <v>31</v>
      </c>
      <c r="BL2299" t="s">
        <v>31</v>
      </c>
      <c r="BM2299" s="2">
        <v>42005</v>
      </c>
    </row>
    <row r="2300" spans="1:65">
      <c r="A2300" t="s">
        <v>5654</v>
      </c>
      <c r="C2300" t="s">
        <v>5017</v>
      </c>
      <c r="D2300">
        <v>6905</v>
      </c>
      <c r="E2300" t="s">
        <v>5017</v>
      </c>
      <c r="F2300" t="s">
        <v>8015</v>
      </c>
      <c r="G2300">
        <v>90</v>
      </c>
      <c r="I2300" t="s">
        <v>8016</v>
      </c>
      <c r="J2300" t="s">
        <v>6926</v>
      </c>
      <c r="M2300">
        <v>531800</v>
      </c>
      <c r="N2300">
        <v>2.2999999999999998</v>
      </c>
      <c r="O2300">
        <v>1223.1400000000001</v>
      </c>
      <c r="Q2300" t="s">
        <v>5655</v>
      </c>
      <c r="R2300" s="2">
        <v>44927</v>
      </c>
      <c r="S2300">
        <v>5322</v>
      </c>
      <c r="T2300" s="2">
        <v>44562</v>
      </c>
      <c r="U2300" t="s">
        <v>6990</v>
      </c>
      <c r="V2300" t="s">
        <v>6991</v>
      </c>
      <c r="W2300">
        <v>0</v>
      </c>
      <c r="X2300" t="s">
        <v>5158</v>
      </c>
      <c r="Y2300">
        <v>204</v>
      </c>
      <c r="Z2300" s="2">
        <v>42005</v>
      </c>
      <c r="AB2300" t="s">
        <v>9140</v>
      </c>
      <c r="AE2300" t="s">
        <v>8016</v>
      </c>
      <c r="AF2300" t="s">
        <v>20</v>
      </c>
      <c r="AG2300" t="s">
        <v>21</v>
      </c>
      <c r="AH2300">
        <v>5024</v>
      </c>
      <c r="AI2300">
        <v>1</v>
      </c>
      <c r="AJ2300">
        <v>5542</v>
      </c>
      <c r="AO2300" t="s">
        <v>8015</v>
      </c>
      <c r="AS2300" t="s">
        <v>26</v>
      </c>
      <c r="AT2300">
        <v>50</v>
      </c>
      <c r="AU2300">
        <v>5024</v>
      </c>
      <c r="AV2300">
        <v>5024</v>
      </c>
      <c r="AW2300">
        <v>5024</v>
      </c>
      <c r="AX2300">
        <v>2</v>
      </c>
      <c r="AY2300">
        <v>2</v>
      </c>
      <c r="AZ2300">
        <v>400</v>
      </c>
      <c r="BA2300">
        <v>401</v>
      </c>
      <c r="BB2300">
        <v>748</v>
      </c>
      <c r="BD2300">
        <v>50</v>
      </c>
      <c r="BG2300" t="s">
        <v>31</v>
      </c>
      <c r="BJ2300">
        <v>7</v>
      </c>
      <c r="BK2300" t="s">
        <v>31</v>
      </c>
      <c r="BL2300" t="s">
        <v>31</v>
      </c>
      <c r="BM2300" s="2">
        <v>42005</v>
      </c>
    </row>
    <row r="2301" spans="1:65">
      <c r="A2301" t="s">
        <v>5657</v>
      </c>
      <c r="C2301" t="s">
        <v>5017</v>
      </c>
      <c r="D2301">
        <v>6905</v>
      </c>
      <c r="E2301" t="s">
        <v>5017</v>
      </c>
      <c r="F2301" t="s">
        <v>9141</v>
      </c>
      <c r="G2301">
        <v>2</v>
      </c>
      <c r="I2301" t="s">
        <v>9142</v>
      </c>
      <c r="J2301" t="s">
        <v>6925</v>
      </c>
      <c r="M2301">
        <v>12000200</v>
      </c>
      <c r="N2301">
        <v>2.2999999999999998</v>
      </c>
      <c r="O2301">
        <v>27600.46</v>
      </c>
      <c r="Q2301" t="s">
        <v>5658</v>
      </c>
      <c r="R2301" s="2">
        <v>44927</v>
      </c>
      <c r="S2301">
        <v>5322</v>
      </c>
      <c r="T2301" s="2">
        <v>44562</v>
      </c>
      <c r="U2301" t="s">
        <v>6990</v>
      </c>
      <c r="V2301" t="s">
        <v>6991</v>
      </c>
      <c r="W2301">
        <v>0</v>
      </c>
      <c r="X2301" t="s">
        <v>5158</v>
      </c>
      <c r="Y2301">
        <v>204</v>
      </c>
      <c r="Z2301" s="2">
        <v>42005</v>
      </c>
      <c r="AB2301" t="s">
        <v>9143</v>
      </c>
      <c r="AE2301" t="s">
        <v>9142</v>
      </c>
      <c r="AF2301" t="s">
        <v>20</v>
      </c>
      <c r="AG2301" t="s">
        <v>21</v>
      </c>
      <c r="AH2301">
        <v>5025</v>
      </c>
      <c r="AI2301">
        <v>1</v>
      </c>
      <c r="AJ2301">
        <v>5539</v>
      </c>
      <c r="AO2301" t="s">
        <v>9141</v>
      </c>
      <c r="AS2301" t="s">
        <v>26</v>
      </c>
      <c r="AT2301">
        <v>3980</v>
      </c>
      <c r="AU2301">
        <v>5025</v>
      </c>
      <c r="AV2301">
        <v>5025</v>
      </c>
      <c r="AW2301">
        <v>5025</v>
      </c>
      <c r="AX2301">
        <v>1</v>
      </c>
      <c r="AY2301">
        <v>1</v>
      </c>
      <c r="AZ2301">
        <v>400</v>
      </c>
      <c r="BA2301">
        <v>401</v>
      </c>
      <c r="BB2301">
        <v>748</v>
      </c>
      <c r="BD2301">
        <v>3980</v>
      </c>
      <c r="BG2301" t="s">
        <v>31</v>
      </c>
      <c r="BJ2301">
        <v>7</v>
      </c>
      <c r="BK2301" t="s">
        <v>31</v>
      </c>
      <c r="BL2301" t="s">
        <v>31</v>
      </c>
      <c r="BM2301" s="2">
        <v>42005</v>
      </c>
    </row>
    <row r="2302" spans="1:65">
      <c r="A2302" t="s">
        <v>5657</v>
      </c>
      <c r="C2302" t="s">
        <v>5017</v>
      </c>
      <c r="D2302">
        <v>6905</v>
      </c>
      <c r="E2302" t="s">
        <v>5017</v>
      </c>
      <c r="F2302" t="s">
        <v>9141</v>
      </c>
      <c r="G2302">
        <v>2</v>
      </c>
      <c r="I2302" t="s">
        <v>9142</v>
      </c>
      <c r="J2302" t="s">
        <v>6926</v>
      </c>
      <c r="M2302">
        <v>985500</v>
      </c>
      <c r="N2302">
        <v>2.2999999999999998</v>
      </c>
      <c r="O2302">
        <v>2266.65</v>
      </c>
      <c r="Q2302" t="s">
        <v>5658</v>
      </c>
      <c r="R2302" s="2">
        <v>44927</v>
      </c>
      <c r="S2302">
        <v>5322</v>
      </c>
      <c r="T2302" s="2">
        <v>44562</v>
      </c>
      <c r="U2302" t="s">
        <v>6990</v>
      </c>
      <c r="V2302" t="s">
        <v>6991</v>
      </c>
      <c r="W2302">
        <v>0</v>
      </c>
      <c r="X2302" t="s">
        <v>5158</v>
      </c>
      <c r="Y2302">
        <v>204</v>
      </c>
      <c r="Z2302" s="2">
        <v>42005</v>
      </c>
      <c r="AB2302" t="s">
        <v>9143</v>
      </c>
      <c r="AE2302" t="s">
        <v>9142</v>
      </c>
      <c r="AF2302" t="s">
        <v>20</v>
      </c>
      <c r="AG2302" t="s">
        <v>21</v>
      </c>
      <c r="AH2302">
        <v>5025</v>
      </c>
      <c r="AI2302">
        <v>1</v>
      </c>
      <c r="AJ2302">
        <v>5542</v>
      </c>
      <c r="AO2302" t="s">
        <v>9141</v>
      </c>
      <c r="AS2302" t="s">
        <v>26</v>
      </c>
      <c r="AT2302">
        <v>3980</v>
      </c>
      <c r="AU2302">
        <v>5025</v>
      </c>
      <c r="AV2302">
        <v>5025</v>
      </c>
      <c r="AW2302">
        <v>5025</v>
      </c>
      <c r="AX2302">
        <v>2</v>
      </c>
      <c r="AY2302">
        <v>2</v>
      </c>
      <c r="AZ2302">
        <v>400</v>
      </c>
      <c r="BA2302">
        <v>401</v>
      </c>
      <c r="BB2302">
        <v>748</v>
      </c>
      <c r="BD2302">
        <v>3980</v>
      </c>
      <c r="BG2302" t="s">
        <v>31</v>
      </c>
      <c r="BJ2302">
        <v>7</v>
      </c>
      <c r="BK2302" t="s">
        <v>31</v>
      </c>
      <c r="BL2302" t="s">
        <v>31</v>
      </c>
      <c r="BM2302" s="2">
        <v>42005</v>
      </c>
    </row>
    <row r="2303" spans="1:65">
      <c r="A2303" t="s">
        <v>5661</v>
      </c>
      <c r="C2303" t="s">
        <v>5017</v>
      </c>
      <c r="D2303">
        <v>6905</v>
      </c>
      <c r="E2303" t="s">
        <v>5017</v>
      </c>
      <c r="F2303" t="s">
        <v>8011</v>
      </c>
      <c r="G2303">
        <v>59</v>
      </c>
      <c r="I2303" t="s">
        <v>9144</v>
      </c>
      <c r="J2303" t="s">
        <v>6925</v>
      </c>
      <c r="M2303">
        <v>5225400</v>
      </c>
      <c r="N2303">
        <v>1.3</v>
      </c>
      <c r="O2303">
        <v>6793.02</v>
      </c>
      <c r="Q2303" t="s">
        <v>5662</v>
      </c>
      <c r="R2303" s="2">
        <v>44927</v>
      </c>
      <c r="S2303">
        <v>5322</v>
      </c>
      <c r="T2303" s="2">
        <v>44562</v>
      </c>
      <c r="U2303" t="s">
        <v>6990</v>
      </c>
      <c r="V2303" t="s">
        <v>6991</v>
      </c>
      <c r="W2303">
        <v>0</v>
      </c>
      <c r="X2303" t="s">
        <v>5142</v>
      </c>
      <c r="Y2303">
        <v>204</v>
      </c>
      <c r="Z2303" s="2">
        <v>42005</v>
      </c>
      <c r="AB2303" t="s">
        <v>9145</v>
      </c>
      <c r="AE2303" t="s">
        <v>9144</v>
      </c>
      <c r="AF2303" t="s">
        <v>20</v>
      </c>
      <c r="AG2303" t="s">
        <v>21</v>
      </c>
      <c r="AH2303">
        <v>5026</v>
      </c>
      <c r="AI2303">
        <v>1</v>
      </c>
      <c r="AJ2303">
        <v>5539</v>
      </c>
      <c r="AO2303" t="s">
        <v>8011</v>
      </c>
      <c r="AS2303" t="s">
        <v>26</v>
      </c>
      <c r="AT2303">
        <v>1868</v>
      </c>
      <c r="AU2303">
        <v>5026</v>
      </c>
      <c r="AV2303">
        <v>5026</v>
      </c>
      <c r="AW2303">
        <v>5026</v>
      </c>
      <c r="AX2303">
        <v>1</v>
      </c>
      <c r="AY2303">
        <v>1</v>
      </c>
      <c r="AZ2303">
        <v>400</v>
      </c>
      <c r="BA2303">
        <v>401</v>
      </c>
      <c r="BB2303">
        <v>748</v>
      </c>
      <c r="BD2303">
        <v>1868</v>
      </c>
      <c r="BG2303" t="s">
        <v>31</v>
      </c>
      <c r="BJ2303">
        <v>5</v>
      </c>
      <c r="BK2303" t="s">
        <v>31</v>
      </c>
      <c r="BL2303" t="s">
        <v>31</v>
      </c>
      <c r="BM2303" s="2">
        <v>42005</v>
      </c>
    </row>
    <row r="2304" spans="1:65">
      <c r="A2304" t="s">
        <v>5661</v>
      </c>
      <c r="C2304" t="s">
        <v>5017</v>
      </c>
      <c r="D2304">
        <v>6905</v>
      </c>
      <c r="E2304" t="s">
        <v>5017</v>
      </c>
      <c r="F2304" t="s">
        <v>8011</v>
      </c>
      <c r="G2304">
        <v>59</v>
      </c>
      <c r="I2304" t="s">
        <v>9144</v>
      </c>
      <c r="J2304" t="s">
        <v>6926</v>
      </c>
      <c r="M2304">
        <v>325600</v>
      </c>
      <c r="N2304">
        <v>1.3</v>
      </c>
      <c r="O2304">
        <v>423.28</v>
      </c>
      <c r="Q2304" t="s">
        <v>5662</v>
      </c>
      <c r="R2304" s="2">
        <v>44927</v>
      </c>
      <c r="S2304">
        <v>5322</v>
      </c>
      <c r="T2304" s="2">
        <v>44562</v>
      </c>
      <c r="U2304" t="s">
        <v>6990</v>
      </c>
      <c r="V2304" t="s">
        <v>6991</v>
      </c>
      <c r="W2304">
        <v>0</v>
      </c>
      <c r="X2304" t="s">
        <v>5142</v>
      </c>
      <c r="Y2304">
        <v>204</v>
      </c>
      <c r="Z2304" s="2">
        <v>42005</v>
      </c>
      <c r="AB2304" t="s">
        <v>9145</v>
      </c>
      <c r="AE2304" t="s">
        <v>9144</v>
      </c>
      <c r="AF2304" t="s">
        <v>20</v>
      </c>
      <c r="AG2304" t="s">
        <v>21</v>
      </c>
      <c r="AH2304">
        <v>5026</v>
      </c>
      <c r="AI2304">
        <v>1</v>
      </c>
      <c r="AJ2304">
        <v>5542</v>
      </c>
      <c r="AO2304" t="s">
        <v>8011</v>
      </c>
      <c r="AS2304" t="s">
        <v>26</v>
      </c>
      <c r="AT2304">
        <v>1868</v>
      </c>
      <c r="AU2304">
        <v>5026</v>
      </c>
      <c r="AV2304">
        <v>5026</v>
      </c>
      <c r="AW2304">
        <v>5026</v>
      </c>
      <c r="AX2304">
        <v>2</v>
      </c>
      <c r="AY2304">
        <v>2</v>
      </c>
      <c r="AZ2304">
        <v>400</v>
      </c>
      <c r="BA2304">
        <v>401</v>
      </c>
      <c r="BB2304">
        <v>748</v>
      </c>
      <c r="BD2304">
        <v>1868</v>
      </c>
      <c r="BG2304" t="s">
        <v>31</v>
      </c>
      <c r="BJ2304">
        <v>5</v>
      </c>
      <c r="BK2304" t="s">
        <v>31</v>
      </c>
      <c r="BL2304" t="s">
        <v>31</v>
      </c>
      <c r="BM2304" s="2">
        <v>42005</v>
      </c>
    </row>
    <row r="2305" spans="1:65">
      <c r="A2305" t="s">
        <v>5665</v>
      </c>
      <c r="C2305" t="s">
        <v>5017</v>
      </c>
      <c r="D2305">
        <v>6905</v>
      </c>
      <c r="E2305" t="s">
        <v>5017</v>
      </c>
      <c r="F2305" t="s">
        <v>9146</v>
      </c>
      <c r="G2305">
        <v>5</v>
      </c>
      <c r="I2305" t="s">
        <v>9147</v>
      </c>
      <c r="J2305" t="s">
        <v>6925</v>
      </c>
      <c r="M2305">
        <v>9084100</v>
      </c>
      <c r="N2305">
        <v>2.2999999999999998</v>
      </c>
      <c r="O2305">
        <v>20893.43</v>
      </c>
      <c r="Q2305" t="s">
        <v>5666</v>
      </c>
      <c r="R2305" s="2">
        <v>44927</v>
      </c>
      <c r="S2305">
        <v>5322</v>
      </c>
      <c r="T2305" s="2">
        <v>44562</v>
      </c>
      <c r="U2305" t="s">
        <v>6990</v>
      </c>
      <c r="V2305" t="s">
        <v>6991</v>
      </c>
      <c r="W2305">
        <v>0</v>
      </c>
      <c r="X2305" t="s">
        <v>5158</v>
      </c>
      <c r="Y2305">
        <v>204</v>
      </c>
      <c r="Z2305" s="2">
        <v>42005</v>
      </c>
      <c r="AB2305" t="s">
        <v>9148</v>
      </c>
      <c r="AE2305" t="s">
        <v>9147</v>
      </c>
      <c r="AF2305" t="s">
        <v>20</v>
      </c>
      <c r="AG2305" t="s">
        <v>21</v>
      </c>
      <c r="AH2305">
        <v>5027</v>
      </c>
      <c r="AI2305">
        <v>1</v>
      </c>
      <c r="AJ2305">
        <v>5539</v>
      </c>
      <c r="AO2305" t="s">
        <v>9146</v>
      </c>
      <c r="AS2305" t="s">
        <v>26</v>
      </c>
      <c r="AT2305">
        <v>2945</v>
      </c>
      <c r="AU2305">
        <v>5027</v>
      </c>
      <c r="AV2305">
        <v>5027</v>
      </c>
      <c r="AW2305">
        <v>5027</v>
      </c>
      <c r="AX2305">
        <v>1</v>
      </c>
      <c r="AY2305">
        <v>2</v>
      </c>
      <c r="AZ2305">
        <v>400</v>
      </c>
      <c r="BA2305">
        <v>401</v>
      </c>
      <c r="BB2305">
        <v>748</v>
      </c>
      <c r="BD2305">
        <v>2945</v>
      </c>
      <c r="BG2305" t="s">
        <v>31</v>
      </c>
      <c r="BJ2305">
        <v>7</v>
      </c>
      <c r="BK2305" t="s">
        <v>31</v>
      </c>
      <c r="BL2305" t="s">
        <v>31</v>
      </c>
      <c r="BM2305" s="2">
        <v>42005</v>
      </c>
    </row>
    <row r="2306" spans="1:65">
      <c r="A2306" t="s">
        <v>5665</v>
      </c>
      <c r="C2306" t="s">
        <v>5017</v>
      </c>
      <c r="D2306">
        <v>6905</v>
      </c>
      <c r="E2306" t="s">
        <v>5017</v>
      </c>
      <c r="F2306" t="s">
        <v>9146</v>
      </c>
      <c r="G2306">
        <v>5</v>
      </c>
      <c r="I2306" t="s">
        <v>9147</v>
      </c>
      <c r="J2306" t="s">
        <v>6926</v>
      </c>
      <c r="M2306">
        <v>641400</v>
      </c>
      <c r="N2306">
        <v>2.2999999999999998</v>
      </c>
      <c r="O2306">
        <v>1475.22</v>
      </c>
      <c r="Q2306" t="s">
        <v>5666</v>
      </c>
      <c r="R2306" s="2">
        <v>44927</v>
      </c>
      <c r="S2306">
        <v>5322</v>
      </c>
      <c r="T2306" s="2">
        <v>44562</v>
      </c>
      <c r="U2306" t="s">
        <v>6990</v>
      </c>
      <c r="V2306" t="s">
        <v>6991</v>
      </c>
      <c r="W2306">
        <v>0</v>
      </c>
      <c r="X2306" t="s">
        <v>5158</v>
      </c>
      <c r="Y2306">
        <v>204</v>
      </c>
      <c r="Z2306" s="2">
        <v>42005</v>
      </c>
      <c r="AB2306" t="s">
        <v>9148</v>
      </c>
      <c r="AE2306" t="s">
        <v>9147</v>
      </c>
      <c r="AF2306" t="s">
        <v>20</v>
      </c>
      <c r="AG2306" t="s">
        <v>21</v>
      </c>
      <c r="AH2306">
        <v>5027</v>
      </c>
      <c r="AI2306">
        <v>1</v>
      </c>
      <c r="AJ2306">
        <v>5542</v>
      </c>
      <c r="AO2306" t="s">
        <v>9146</v>
      </c>
      <c r="AS2306" t="s">
        <v>26</v>
      </c>
      <c r="AT2306">
        <v>2945</v>
      </c>
      <c r="AU2306">
        <v>5027</v>
      </c>
      <c r="AV2306">
        <v>5027</v>
      </c>
      <c r="AW2306">
        <v>5027</v>
      </c>
      <c r="AX2306">
        <v>2</v>
      </c>
      <c r="AY2306">
        <v>3</v>
      </c>
      <c r="AZ2306">
        <v>400</v>
      </c>
      <c r="BA2306">
        <v>401</v>
      </c>
      <c r="BB2306">
        <v>748</v>
      </c>
      <c r="BD2306">
        <v>2945</v>
      </c>
      <c r="BG2306" t="s">
        <v>31</v>
      </c>
      <c r="BJ2306">
        <v>7</v>
      </c>
      <c r="BK2306" t="s">
        <v>31</v>
      </c>
      <c r="BL2306" t="s">
        <v>31</v>
      </c>
      <c r="BM2306" s="2">
        <v>42005</v>
      </c>
    </row>
    <row r="2307" spans="1:65">
      <c r="A2307" t="s">
        <v>5669</v>
      </c>
      <c r="C2307" t="s">
        <v>5017</v>
      </c>
      <c r="D2307">
        <v>6905</v>
      </c>
      <c r="E2307" t="s">
        <v>5017</v>
      </c>
      <c r="F2307" t="s">
        <v>9149</v>
      </c>
      <c r="G2307">
        <v>5</v>
      </c>
      <c r="I2307" t="s">
        <v>9150</v>
      </c>
      <c r="J2307" t="s">
        <v>6925</v>
      </c>
      <c r="M2307">
        <v>5382300</v>
      </c>
      <c r="N2307">
        <v>2.2999999999999998</v>
      </c>
      <c r="O2307">
        <v>12379.29</v>
      </c>
      <c r="Q2307" t="s">
        <v>5670</v>
      </c>
      <c r="R2307" s="2">
        <v>44927</v>
      </c>
      <c r="S2307">
        <v>5322</v>
      </c>
      <c r="T2307" s="2">
        <v>44562</v>
      </c>
      <c r="U2307" t="s">
        <v>6990</v>
      </c>
      <c r="V2307" t="s">
        <v>6991</v>
      </c>
      <c r="W2307">
        <v>0</v>
      </c>
      <c r="X2307" t="s">
        <v>5158</v>
      </c>
      <c r="Y2307">
        <v>204</v>
      </c>
      <c r="Z2307" s="2">
        <v>42005</v>
      </c>
      <c r="AB2307" t="s">
        <v>9151</v>
      </c>
      <c r="AE2307" t="s">
        <v>9150</v>
      </c>
      <c r="AF2307" t="s">
        <v>20</v>
      </c>
      <c r="AG2307" t="s">
        <v>21</v>
      </c>
      <c r="AH2307">
        <v>5029</v>
      </c>
      <c r="AI2307">
        <v>1</v>
      </c>
      <c r="AJ2307">
        <v>5539</v>
      </c>
      <c r="AO2307" t="s">
        <v>9149</v>
      </c>
      <c r="AS2307" t="s">
        <v>26</v>
      </c>
      <c r="AT2307">
        <v>1935</v>
      </c>
      <c r="AU2307">
        <v>5029</v>
      </c>
      <c r="AV2307">
        <v>5029</v>
      </c>
      <c r="AW2307">
        <v>5029</v>
      </c>
      <c r="AX2307">
        <v>1</v>
      </c>
      <c r="AY2307">
        <v>1</v>
      </c>
      <c r="AZ2307">
        <v>400</v>
      </c>
      <c r="BA2307">
        <v>401</v>
      </c>
      <c r="BB2307">
        <v>748</v>
      </c>
      <c r="BD2307">
        <v>1935</v>
      </c>
      <c r="BG2307" t="s">
        <v>31</v>
      </c>
      <c r="BJ2307">
        <v>7</v>
      </c>
      <c r="BK2307" t="s">
        <v>31</v>
      </c>
      <c r="BL2307" t="s">
        <v>31</v>
      </c>
      <c r="BM2307" s="2">
        <v>42005</v>
      </c>
    </row>
    <row r="2308" spans="1:65">
      <c r="A2308" t="s">
        <v>5673</v>
      </c>
      <c r="C2308" t="s">
        <v>5017</v>
      </c>
      <c r="D2308">
        <v>6905</v>
      </c>
      <c r="E2308" t="s">
        <v>5017</v>
      </c>
      <c r="F2308" t="s">
        <v>9152</v>
      </c>
      <c r="G2308">
        <v>9</v>
      </c>
      <c r="I2308" t="s">
        <v>9153</v>
      </c>
      <c r="J2308" t="s">
        <v>6925</v>
      </c>
      <c r="M2308">
        <v>4574400</v>
      </c>
      <c r="N2308">
        <v>1.3</v>
      </c>
      <c r="O2308">
        <v>5946.72</v>
      </c>
      <c r="Q2308" t="s">
        <v>5674</v>
      </c>
      <c r="R2308" s="2">
        <v>44927</v>
      </c>
      <c r="S2308">
        <v>5322</v>
      </c>
      <c r="T2308" s="2">
        <v>44562</v>
      </c>
      <c r="U2308" t="s">
        <v>6990</v>
      </c>
      <c r="V2308" t="s">
        <v>6991</v>
      </c>
      <c r="W2308">
        <v>0</v>
      </c>
      <c r="X2308" t="s">
        <v>5142</v>
      </c>
      <c r="Y2308">
        <v>204</v>
      </c>
      <c r="Z2308" s="2">
        <v>42005</v>
      </c>
      <c r="AB2308" t="s">
        <v>9154</v>
      </c>
      <c r="AE2308" t="s">
        <v>9153</v>
      </c>
      <c r="AF2308" t="s">
        <v>20</v>
      </c>
      <c r="AG2308" t="s">
        <v>21</v>
      </c>
      <c r="AH2308">
        <v>5031</v>
      </c>
      <c r="AI2308">
        <v>1</v>
      </c>
      <c r="AJ2308">
        <v>5539</v>
      </c>
      <c r="AO2308" t="s">
        <v>9152</v>
      </c>
      <c r="AS2308" t="s">
        <v>26</v>
      </c>
      <c r="AT2308">
        <v>1590</v>
      </c>
      <c r="AU2308">
        <v>5031</v>
      </c>
      <c r="AV2308">
        <v>5031</v>
      </c>
      <c r="AW2308">
        <v>5031</v>
      </c>
      <c r="AX2308">
        <v>1</v>
      </c>
      <c r="AY2308">
        <v>1</v>
      </c>
      <c r="AZ2308">
        <v>400</v>
      </c>
      <c r="BA2308">
        <v>401</v>
      </c>
      <c r="BB2308">
        <v>748</v>
      </c>
      <c r="BD2308">
        <v>1590</v>
      </c>
      <c r="BG2308" t="s">
        <v>31</v>
      </c>
      <c r="BJ2308">
        <v>5</v>
      </c>
      <c r="BK2308" t="s">
        <v>31</v>
      </c>
      <c r="BL2308" t="s">
        <v>31</v>
      </c>
      <c r="BM2308" s="2">
        <v>42005</v>
      </c>
    </row>
    <row r="2309" spans="1:65">
      <c r="A2309" t="s">
        <v>5673</v>
      </c>
      <c r="C2309" t="s">
        <v>5017</v>
      </c>
      <c r="D2309">
        <v>6905</v>
      </c>
      <c r="E2309" t="s">
        <v>5017</v>
      </c>
      <c r="F2309" t="s">
        <v>9152</v>
      </c>
      <c r="G2309">
        <v>9</v>
      </c>
      <c r="I2309" t="s">
        <v>9153</v>
      </c>
      <c r="J2309" t="s">
        <v>6926</v>
      </c>
      <c r="M2309">
        <v>277200</v>
      </c>
      <c r="N2309">
        <v>1.3</v>
      </c>
      <c r="O2309">
        <v>360.36</v>
      </c>
      <c r="Q2309" t="s">
        <v>5674</v>
      </c>
      <c r="R2309" s="2">
        <v>44927</v>
      </c>
      <c r="S2309">
        <v>5322</v>
      </c>
      <c r="T2309" s="2">
        <v>44562</v>
      </c>
      <c r="U2309" t="s">
        <v>6990</v>
      </c>
      <c r="V2309" t="s">
        <v>6991</v>
      </c>
      <c r="W2309">
        <v>0</v>
      </c>
      <c r="X2309" t="s">
        <v>5142</v>
      </c>
      <c r="Y2309">
        <v>204</v>
      </c>
      <c r="Z2309" s="2">
        <v>42005</v>
      </c>
      <c r="AB2309" t="s">
        <v>9154</v>
      </c>
      <c r="AE2309" t="s">
        <v>9153</v>
      </c>
      <c r="AF2309" t="s">
        <v>20</v>
      </c>
      <c r="AG2309" t="s">
        <v>21</v>
      </c>
      <c r="AH2309">
        <v>5031</v>
      </c>
      <c r="AI2309">
        <v>1</v>
      </c>
      <c r="AJ2309">
        <v>5542</v>
      </c>
      <c r="AO2309" t="s">
        <v>9152</v>
      </c>
      <c r="AS2309" t="s">
        <v>26</v>
      </c>
      <c r="AT2309">
        <v>1590</v>
      </c>
      <c r="AU2309">
        <v>5031</v>
      </c>
      <c r="AV2309">
        <v>5031</v>
      </c>
      <c r="AW2309">
        <v>5031</v>
      </c>
      <c r="AX2309">
        <v>2</v>
      </c>
      <c r="AY2309">
        <v>2</v>
      </c>
      <c r="AZ2309">
        <v>400</v>
      </c>
      <c r="BA2309">
        <v>401</v>
      </c>
      <c r="BB2309">
        <v>748</v>
      </c>
      <c r="BD2309">
        <v>1590</v>
      </c>
      <c r="BG2309" t="s">
        <v>31</v>
      </c>
      <c r="BJ2309">
        <v>5</v>
      </c>
      <c r="BK2309" t="s">
        <v>31</v>
      </c>
      <c r="BL2309" t="s">
        <v>31</v>
      </c>
      <c r="BM2309" s="2">
        <v>42005</v>
      </c>
    </row>
    <row r="2310" spans="1:65">
      <c r="A2310" t="s">
        <v>5677</v>
      </c>
      <c r="C2310" t="s">
        <v>5017</v>
      </c>
      <c r="D2310">
        <v>6905</v>
      </c>
      <c r="E2310" t="s">
        <v>5017</v>
      </c>
      <c r="F2310" t="s">
        <v>7198</v>
      </c>
      <c r="G2310">
        <v>768</v>
      </c>
      <c r="I2310" t="s">
        <v>9155</v>
      </c>
      <c r="J2310" t="s">
        <v>6926</v>
      </c>
      <c r="M2310">
        <v>592300</v>
      </c>
      <c r="N2310">
        <v>1.3</v>
      </c>
      <c r="O2310">
        <v>769.99</v>
      </c>
      <c r="Q2310" t="s">
        <v>5678</v>
      </c>
      <c r="R2310" s="2">
        <v>44927</v>
      </c>
      <c r="S2310">
        <v>5322</v>
      </c>
      <c r="T2310" s="2">
        <v>44562</v>
      </c>
      <c r="U2310" t="s">
        <v>6990</v>
      </c>
      <c r="V2310" t="s">
        <v>6991</v>
      </c>
      <c r="W2310">
        <v>0</v>
      </c>
      <c r="X2310" t="s">
        <v>5142</v>
      </c>
      <c r="Y2310">
        <v>204</v>
      </c>
      <c r="Z2310" s="2">
        <v>42005</v>
      </c>
      <c r="AB2310" t="s">
        <v>9156</v>
      </c>
      <c r="AE2310" t="s">
        <v>9155</v>
      </c>
      <c r="AF2310" t="s">
        <v>20</v>
      </c>
      <c r="AG2310" t="s">
        <v>21</v>
      </c>
      <c r="AH2310">
        <v>5032</v>
      </c>
      <c r="AI2310">
        <v>1</v>
      </c>
      <c r="AJ2310">
        <v>5542</v>
      </c>
      <c r="AO2310" t="s">
        <v>7198</v>
      </c>
      <c r="AS2310" t="s">
        <v>26</v>
      </c>
      <c r="AT2310">
        <v>2740</v>
      </c>
      <c r="AU2310">
        <v>5032</v>
      </c>
      <c r="AV2310">
        <v>5032</v>
      </c>
      <c r="AW2310">
        <v>5032</v>
      </c>
      <c r="AX2310">
        <v>2</v>
      </c>
      <c r="AY2310">
        <v>2</v>
      </c>
      <c r="AZ2310">
        <v>400</v>
      </c>
      <c r="BA2310">
        <v>401</v>
      </c>
      <c r="BB2310">
        <v>748</v>
      </c>
      <c r="BD2310">
        <v>2740</v>
      </c>
      <c r="BG2310" t="s">
        <v>31</v>
      </c>
      <c r="BJ2310">
        <v>5</v>
      </c>
      <c r="BK2310" t="s">
        <v>31</v>
      </c>
      <c r="BL2310" t="s">
        <v>31</v>
      </c>
      <c r="BM2310" s="2">
        <v>42005</v>
      </c>
    </row>
    <row r="2311" spans="1:65">
      <c r="A2311" t="s">
        <v>5681</v>
      </c>
      <c r="C2311" t="s">
        <v>5017</v>
      </c>
      <c r="D2311">
        <v>6905</v>
      </c>
      <c r="E2311" t="s">
        <v>5017</v>
      </c>
      <c r="F2311" t="s">
        <v>9157</v>
      </c>
      <c r="G2311">
        <v>2</v>
      </c>
      <c r="I2311" t="s">
        <v>9158</v>
      </c>
      <c r="J2311" t="s">
        <v>6925</v>
      </c>
      <c r="M2311">
        <v>8088200</v>
      </c>
      <c r="N2311">
        <v>1.3</v>
      </c>
      <c r="O2311">
        <v>10514.66</v>
      </c>
      <c r="Q2311" t="s">
        <v>5682</v>
      </c>
      <c r="R2311" s="2">
        <v>44927</v>
      </c>
      <c r="S2311">
        <v>5322</v>
      </c>
      <c r="T2311" s="2">
        <v>44562</v>
      </c>
      <c r="U2311" t="s">
        <v>6990</v>
      </c>
      <c r="V2311" t="s">
        <v>6991</v>
      </c>
      <c r="W2311">
        <v>0</v>
      </c>
      <c r="X2311" t="s">
        <v>5142</v>
      </c>
      <c r="Y2311">
        <v>204</v>
      </c>
      <c r="Z2311" s="2">
        <v>42005</v>
      </c>
      <c r="AB2311" t="s">
        <v>9159</v>
      </c>
      <c r="AE2311" t="s">
        <v>9158</v>
      </c>
      <c r="AF2311" t="s">
        <v>20</v>
      </c>
      <c r="AG2311" t="s">
        <v>21</v>
      </c>
      <c r="AH2311">
        <v>5033</v>
      </c>
      <c r="AI2311">
        <v>1</v>
      </c>
      <c r="AJ2311">
        <v>5539</v>
      </c>
      <c r="AO2311" t="s">
        <v>9157</v>
      </c>
      <c r="AS2311" t="s">
        <v>26</v>
      </c>
      <c r="AT2311">
        <v>2485</v>
      </c>
      <c r="AU2311">
        <v>5033</v>
      </c>
      <c r="AV2311">
        <v>5033</v>
      </c>
      <c r="AW2311">
        <v>5033</v>
      </c>
      <c r="AX2311">
        <v>1</v>
      </c>
      <c r="AY2311">
        <v>3</v>
      </c>
      <c r="AZ2311">
        <v>400</v>
      </c>
      <c r="BA2311">
        <v>401</v>
      </c>
      <c r="BB2311">
        <v>748</v>
      </c>
      <c r="BD2311">
        <v>2485</v>
      </c>
      <c r="BG2311" t="s">
        <v>32</v>
      </c>
      <c r="BH2311" t="s">
        <v>15</v>
      </c>
      <c r="BJ2311">
        <v>5</v>
      </c>
      <c r="BK2311" t="s">
        <v>31</v>
      </c>
      <c r="BL2311" t="s">
        <v>31</v>
      </c>
      <c r="BM2311" s="2">
        <v>42005</v>
      </c>
    </row>
    <row r="2312" spans="1:65">
      <c r="A2312" t="s">
        <v>5681</v>
      </c>
      <c r="C2312" t="s">
        <v>5017</v>
      </c>
      <c r="D2312">
        <v>6905</v>
      </c>
      <c r="E2312" t="s">
        <v>5017</v>
      </c>
      <c r="F2312" t="s">
        <v>9157</v>
      </c>
      <c r="G2312">
        <v>2</v>
      </c>
      <c r="I2312" t="s">
        <v>9158</v>
      </c>
      <c r="J2312" t="s">
        <v>6926</v>
      </c>
      <c r="M2312">
        <v>693900</v>
      </c>
      <c r="N2312">
        <v>1.3</v>
      </c>
      <c r="O2312">
        <v>902.07</v>
      </c>
      <c r="Q2312" t="s">
        <v>5682</v>
      </c>
      <c r="R2312" s="2">
        <v>44927</v>
      </c>
      <c r="S2312">
        <v>5322</v>
      </c>
      <c r="T2312" s="2">
        <v>44562</v>
      </c>
      <c r="U2312" t="s">
        <v>6990</v>
      </c>
      <c r="V2312" t="s">
        <v>6991</v>
      </c>
      <c r="W2312">
        <v>0</v>
      </c>
      <c r="X2312" t="s">
        <v>5142</v>
      </c>
      <c r="Y2312">
        <v>204</v>
      </c>
      <c r="Z2312" s="2">
        <v>42005</v>
      </c>
      <c r="AB2312" t="s">
        <v>9159</v>
      </c>
      <c r="AE2312" t="s">
        <v>9158</v>
      </c>
      <c r="AF2312" t="s">
        <v>20</v>
      </c>
      <c r="AG2312" t="s">
        <v>21</v>
      </c>
      <c r="AH2312">
        <v>5033</v>
      </c>
      <c r="AI2312">
        <v>1</v>
      </c>
      <c r="AJ2312">
        <v>5542</v>
      </c>
      <c r="AO2312" t="s">
        <v>9157</v>
      </c>
      <c r="AS2312" t="s">
        <v>26</v>
      </c>
      <c r="AT2312">
        <v>2485</v>
      </c>
      <c r="AU2312">
        <v>5033</v>
      </c>
      <c r="AV2312">
        <v>5033</v>
      </c>
      <c r="AW2312">
        <v>5033</v>
      </c>
      <c r="AX2312">
        <v>2</v>
      </c>
      <c r="AY2312">
        <v>4</v>
      </c>
      <c r="AZ2312">
        <v>400</v>
      </c>
      <c r="BA2312">
        <v>401</v>
      </c>
      <c r="BB2312">
        <v>748</v>
      </c>
      <c r="BD2312">
        <v>2485</v>
      </c>
      <c r="BG2312" t="s">
        <v>31</v>
      </c>
      <c r="BJ2312">
        <v>5</v>
      </c>
      <c r="BK2312" t="s">
        <v>31</v>
      </c>
      <c r="BL2312" t="s">
        <v>31</v>
      </c>
      <c r="BM2312" s="2">
        <v>42005</v>
      </c>
    </row>
    <row r="2313" spans="1:65">
      <c r="A2313" t="s">
        <v>5685</v>
      </c>
      <c r="C2313" t="s">
        <v>5017</v>
      </c>
      <c r="D2313">
        <v>6905</v>
      </c>
      <c r="E2313" t="s">
        <v>5017</v>
      </c>
      <c r="F2313" t="s">
        <v>9160</v>
      </c>
      <c r="G2313">
        <v>312</v>
      </c>
      <c r="I2313" t="s">
        <v>9161</v>
      </c>
      <c r="J2313" t="s">
        <v>6925</v>
      </c>
      <c r="M2313">
        <v>8074900</v>
      </c>
      <c r="N2313">
        <v>2.2999999999999998</v>
      </c>
      <c r="O2313">
        <v>18572.27</v>
      </c>
      <c r="Q2313" t="s">
        <v>5686</v>
      </c>
      <c r="R2313" s="2">
        <v>44927</v>
      </c>
      <c r="S2313">
        <v>5322</v>
      </c>
      <c r="T2313" s="2">
        <v>44562</v>
      </c>
      <c r="U2313" t="s">
        <v>6990</v>
      </c>
      <c r="V2313" t="s">
        <v>6991</v>
      </c>
      <c r="W2313">
        <v>0</v>
      </c>
      <c r="X2313" t="s">
        <v>5158</v>
      </c>
      <c r="Y2313">
        <v>204</v>
      </c>
      <c r="Z2313" s="2">
        <v>42005</v>
      </c>
      <c r="AB2313" t="s">
        <v>9162</v>
      </c>
      <c r="AE2313" t="s">
        <v>9161</v>
      </c>
      <c r="AF2313" t="s">
        <v>20</v>
      </c>
      <c r="AG2313" t="s">
        <v>21</v>
      </c>
      <c r="AH2313">
        <v>5034</v>
      </c>
      <c r="AI2313">
        <v>1</v>
      </c>
      <c r="AJ2313">
        <v>5539</v>
      </c>
      <c r="AO2313" t="s">
        <v>9160</v>
      </c>
      <c r="AS2313" t="s">
        <v>26</v>
      </c>
      <c r="AT2313">
        <v>3085</v>
      </c>
      <c r="AU2313">
        <v>5034</v>
      </c>
      <c r="AV2313">
        <v>5034</v>
      </c>
      <c r="AW2313">
        <v>5034</v>
      </c>
      <c r="AX2313">
        <v>1</v>
      </c>
      <c r="AY2313">
        <v>1</v>
      </c>
      <c r="AZ2313">
        <v>400</v>
      </c>
      <c r="BA2313">
        <v>401</v>
      </c>
      <c r="BB2313">
        <v>748</v>
      </c>
      <c r="BD2313">
        <v>3085</v>
      </c>
      <c r="BG2313" t="s">
        <v>31</v>
      </c>
      <c r="BJ2313">
        <v>7</v>
      </c>
      <c r="BK2313" t="s">
        <v>31</v>
      </c>
      <c r="BL2313" t="s">
        <v>31</v>
      </c>
      <c r="BM2313" s="2">
        <v>42005</v>
      </c>
    </row>
    <row r="2314" spans="1:65">
      <c r="A2314" t="s">
        <v>5685</v>
      </c>
      <c r="C2314" t="s">
        <v>5017</v>
      </c>
      <c r="D2314">
        <v>6905</v>
      </c>
      <c r="E2314" t="s">
        <v>5017</v>
      </c>
      <c r="F2314" t="s">
        <v>9160</v>
      </c>
      <c r="G2314">
        <v>312</v>
      </c>
      <c r="I2314" t="s">
        <v>9161</v>
      </c>
      <c r="J2314" t="s">
        <v>6926</v>
      </c>
      <c r="M2314">
        <v>831000</v>
      </c>
      <c r="N2314">
        <v>2.2999999999999998</v>
      </c>
      <c r="O2314">
        <v>1911.3</v>
      </c>
      <c r="Q2314" t="s">
        <v>5686</v>
      </c>
      <c r="R2314" s="2">
        <v>44927</v>
      </c>
      <c r="S2314">
        <v>5322</v>
      </c>
      <c r="T2314" s="2">
        <v>44562</v>
      </c>
      <c r="U2314" t="s">
        <v>6990</v>
      </c>
      <c r="V2314" t="s">
        <v>6991</v>
      </c>
      <c r="W2314">
        <v>0</v>
      </c>
      <c r="X2314" t="s">
        <v>5158</v>
      </c>
      <c r="Y2314">
        <v>204</v>
      </c>
      <c r="Z2314" s="2">
        <v>42005</v>
      </c>
      <c r="AB2314" t="s">
        <v>9162</v>
      </c>
      <c r="AE2314" t="s">
        <v>9161</v>
      </c>
      <c r="AF2314" t="s">
        <v>20</v>
      </c>
      <c r="AG2314" t="s">
        <v>21</v>
      </c>
      <c r="AH2314">
        <v>5034</v>
      </c>
      <c r="AI2314">
        <v>1</v>
      </c>
      <c r="AJ2314">
        <v>5542</v>
      </c>
      <c r="AO2314" t="s">
        <v>9160</v>
      </c>
      <c r="AS2314" t="s">
        <v>26</v>
      </c>
      <c r="AT2314">
        <v>3085</v>
      </c>
      <c r="AU2314">
        <v>5034</v>
      </c>
      <c r="AV2314">
        <v>5034</v>
      </c>
      <c r="AW2314">
        <v>5034</v>
      </c>
      <c r="AX2314">
        <v>2</v>
      </c>
      <c r="AY2314">
        <v>2</v>
      </c>
      <c r="AZ2314">
        <v>400</v>
      </c>
      <c r="BA2314">
        <v>401</v>
      </c>
      <c r="BB2314">
        <v>748</v>
      </c>
      <c r="BD2314">
        <v>3085</v>
      </c>
      <c r="BG2314" t="s">
        <v>31</v>
      </c>
      <c r="BJ2314">
        <v>7</v>
      </c>
      <c r="BK2314" t="s">
        <v>31</v>
      </c>
      <c r="BL2314" t="s">
        <v>31</v>
      </c>
      <c r="BM2314" s="2">
        <v>42005</v>
      </c>
    </row>
    <row r="2315" spans="1:65">
      <c r="A2315" t="s">
        <v>5689</v>
      </c>
      <c r="C2315" t="s">
        <v>5017</v>
      </c>
      <c r="D2315">
        <v>6905</v>
      </c>
      <c r="E2315" t="s">
        <v>5017</v>
      </c>
      <c r="F2315" t="s">
        <v>8494</v>
      </c>
      <c r="G2315">
        <v>3</v>
      </c>
      <c r="I2315" t="s">
        <v>8495</v>
      </c>
      <c r="J2315" t="s">
        <v>6926</v>
      </c>
      <c r="M2315">
        <v>1372900</v>
      </c>
      <c r="N2315">
        <v>1.3</v>
      </c>
      <c r="O2315">
        <v>1784.77</v>
      </c>
      <c r="Q2315" t="s">
        <v>5690</v>
      </c>
      <c r="R2315" s="2">
        <v>44927</v>
      </c>
      <c r="S2315">
        <v>5322</v>
      </c>
      <c r="T2315" s="2">
        <v>44562</v>
      </c>
      <c r="U2315" t="s">
        <v>6990</v>
      </c>
      <c r="V2315" t="s">
        <v>6991</v>
      </c>
      <c r="W2315">
        <v>0</v>
      </c>
      <c r="X2315" t="s">
        <v>5142</v>
      </c>
      <c r="Y2315">
        <v>204</v>
      </c>
      <c r="Z2315" s="2">
        <v>42005</v>
      </c>
      <c r="AB2315" t="s">
        <v>9163</v>
      </c>
      <c r="AE2315" t="s">
        <v>8495</v>
      </c>
      <c r="AF2315" t="s">
        <v>20</v>
      </c>
      <c r="AG2315" t="s">
        <v>21</v>
      </c>
      <c r="AH2315">
        <v>5035</v>
      </c>
      <c r="AI2315">
        <v>1</v>
      </c>
      <c r="AJ2315">
        <v>5542</v>
      </c>
      <c r="AO2315" t="s">
        <v>8494</v>
      </c>
      <c r="AS2315" t="s">
        <v>26</v>
      </c>
      <c r="AT2315">
        <v>4970</v>
      </c>
      <c r="AU2315">
        <v>5035</v>
      </c>
      <c r="AV2315">
        <v>5035</v>
      </c>
      <c r="AW2315">
        <v>5035</v>
      </c>
      <c r="AX2315">
        <v>1</v>
      </c>
      <c r="AY2315">
        <v>2</v>
      </c>
      <c r="AZ2315">
        <v>400</v>
      </c>
      <c r="BA2315">
        <v>401</v>
      </c>
      <c r="BB2315">
        <v>748</v>
      </c>
      <c r="BD2315">
        <v>4970</v>
      </c>
      <c r="BG2315" t="s">
        <v>31</v>
      </c>
      <c r="BJ2315">
        <v>5</v>
      </c>
      <c r="BK2315" t="s">
        <v>31</v>
      </c>
      <c r="BL2315" t="s">
        <v>31</v>
      </c>
      <c r="BM2315" s="2">
        <v>42005</v>
      </c>
    </row>
    <row r="2316" spans="1:65">
      <c r="A2316" t="s">
        <v>5691</v>
      </c>
      <c r="C2316" t="s">
        <v>5017</v>
      </c>
      <c r="D2316">
        <v>6905</v>
      </c>
      <c r="E2316" t="s">
        <v>5017</v>
      </c>
      <c r="F2316" t="s">
        <v>9149</v>
      </c>
      <c r="G2316">
        <v>5</v>
      </c>
      <c r="I2316" t="s">
        <v>9150</v>
      </c>
      <c r="J2316" t="s">
        <v>6925</v>
      </c>
      <c r="M2316">
        <v>5382300</v>
      </c>
      <c r="N2316">
        <v>1.3</v>
      </c>
      <c r="O2316">
        <v>6996.99</v>
      </c>
      <c r="Q2316" t="s">
        <v>5670</v>
      </c>
      <c r="R2316" s="2">
        <v>44927</v>
      </c>
      <c r="S2316">
        <v>5322</v>
      </c>
      <c r="T2316" s="2">
        <v>44562</v>
      </c>
      <c r="U2316" t="s">
        <v>6990</v>
      </c>
      <c r="V2316" t="s">
        <v>6991</v>
      </c>
      <c r="W2316">
        <v>0</v>
      </c>
      <c r="X2316" t="s">
        <v>5142</v>
      </c>
      <c r="Y2316">
        <v>204</v>
      </c>
      <c r="Z2316" s="2">
        <v>42005</v>
      </c>
      <c r="AB2316" t="s">
        <v>9164</v>
      </c>
      <c r="AE2316" t="s">
        <v>9150</v>
      </c>
      <c r="AF2316" t="s">
        <v>20</v>
      </c>
      <c r="AG2316" t="s">
        <v>21</v>
      </c>
      <c r="AH2316">
        <v>5036</v>
      </c>
      <c r="AI2316">
        <v>1</v>
      </c>
      <c r="AJ2316">
        <v>5539</v>
      </c>
      <c r="AO2316" t="s">
        <v>9149</v>
      </c>
      <c r="AS2316" t="s">
        <v>26</v>
      </c>
      <c r="AT2316">
        <v>1935</v>
      </c>
      <c r="AU2316">
        <v>5036</v>
      </c>
      <c r="AV2316">
        <v>5036</v>
      </c>
      <c r="AW2316">
        <v>5036</v>
      </c>
      <c r="AX2316">
        <v>1</v>
      </c>
      <c r="AY2316">
        <v>1</v>
      </c>
      <c r="AZ2316">
        <v>400</v>
      </c>
      <c r="BA2316">
        <v>401</v>
      </c>
      <c r="BB2316">
        <v>748</v>
      </c>
      <c r="BD2316">
        <v>1935</v>
      </c>
      <c r="BG2316" t="s">
        <v>31</v>
      </c>
      <c r="BJ2316">
        <v>5</v>
      </c>
      <c r="BK2316" t="s">
        <v>31</v>
      </c>
      <c r="BL2316" t="s">
        <v>31</v>
      </c>
      <c r="BM2316" s="2">
        <v>42005</v>
      </c>
    </row>
    <row r="2317" spans="1:65">
      <c r="A2317" t="s">
        <v>5691</v>
      </c>
      <c r="C2317" t="s">
        <v>5017</v>
      </c>
      <c r="D2317">
        <v>6905</v>
      </c>
      <c r="E2317" t="s">
        <v>5017</v>
      </c>
      <c r="F2317" t="s">
        <v>9149</v>
      </c>
      <c r="G2317">
        <v>5</v>
      </c>
      <c r="I2317" t="s">
        <v>9150</v>
      </c>
      <c r="J2317" t="s">
        <v>6926</v>
      </c>
      <c r="M2317">
        <v>331200</v>
      </c>
      <c r="N2317">
        <v>1.3</v>
      </c>
      <c r="O2317">
        <v>430.56</v>
      </c>
      <c r="Q2317" t="s">
        <v>5670</v>
      </c>
      <c r="R2317" s="2">
        <v>44927</v>
      </c>
      <c r="S2317">
        <v>5322</v>
      </c>
      <c r="T2317" s="2">
        <v>44562</v>
      </c>
      <c r="U2317" t="s">
        <v>6990</v>
      </c>
      <c r="V2317" t="s">
        <v>6991</v>
      </c>
      <c r="W2317">
        <v>0</v>
      </c>
      <c r="X2317" t="s">
        <v>5142</v>
      </c>
      <c r="Y2317">
        <v>204</v>
      </c>
      <c r="Z2317" s="2">
        <v>42005</v>
      </c>
      <c r="AB2317" t="s">
        <v>9164</v>
      </c>
      <c r="AE2317" t="s">
        <v>9150</v>
      </c>
      <c r="AF2317" t="s">
        <v>20</v>
      </c>
      <c r="AG2317" t="s">
        <v>21</v>
      </c>
      <c r="AH2317">
        <v>5036</v>
      </c>
      <c r="AI2317">
        <v>1</v>
      </c>
      <c r="AJ2317">
        <v>5542</v>
      </c>
      <c r="AO2317" t="s">
        <v>9149</v>
      </c>
      <c r="AS2317" t="s">
        <v>26</v>
      </c>
      <c r="AT2317">
        <v>1935</v>
      </c>
      <c r="AU2317">
        <v>5036</v>
      </c>
      <c r="AV2317">
        <v>5036</v>
      </c>
      <c r="AW2317">
        <v>5036</v>
      </c>
      <c r="AX2317">
        <v>2</v>
      </c>
      <c r="AY2317">
        <v>2</v>
      </c>
      <c r="AZ2317">
        <v>400</v>
      </c>
      <c r="BA2317">
        <v>401</v>
      </c>
      <c r="BB2317">
        <v>748</v>
      </c>
      <c r="BD2317">
        <v>1935</v>
      </c>
      <c r="BG2317" t="s">
        <v>31</v>
      </c>
      <c r="BJ2317">
        <v>5</v>
      </c>
      <c r="BK2317" t="s">
        <v>31</v>
      </c>
      <c r="BL2317" t="s">
        <v>31</v>
      </c>
      <c r="BM2317" s="2">
        <v>42005</v>
      </c>
    </row>
    <row r="2318" spans="1:65">
      <c r="A2318" t="s">
        <v>5692</v>
      </c>
      <c r="C2318" t="s">
        <v>5017</v>
      </c>
      <c r="D2318">
        <v>6905</v>
      </c>
      <c r="E2318" t="s">
        <v>5017</v>
      </c>
      <c r="F2318" t="s">
        <v>9165</v>
      </c>
      <c r="G2318">
        <v>36</v>
      </c>
      <c r="I2318" t="s">
        <v>9166</v>
      </c>
      <c r="J2318" t="s">
        <v>7144</v>
      </c>
      <c r="M2318">
        <v>4574400</v>
      </c>
      <c r="N2318">
        <v>0.83</v>
      </c>
      <c r="O2318">
        <v>3796.75</v>
      </c>
      <c r="Q2318" t="s">
        <v>5693</v>
      </c>
      <c r="R2318" s="2">
        <v>44927</v>
      </c>
      <c r="S2318">
        <v>5322</v>
      </c>
      <c r="T2318" s="2">
        <v>44562</v>
      </c>
      <c r="U2318" t="s">
        <v>6990</v>
      </c>
      <c r="V2318" t="s">
        <v>6991</v>
      </c>
      <c r="W2318">
        <v>0</v>
      </c>
      <c r="X2318" t="s">
        <v>395</v>
      </c>
      <c r="Y2318">
        <v>204</v>
      </c>
      <c r="Z2318" s="2">
        <v>42005</v>
      </c>
      <c r="AB2318" t="s">
        <v>9167</v>
      </c>
      <c r="AE2318" t="s">
        <v>9166</v>
      </c>
      <c r="AF2318" t="s">
        <v>20</v>
      </c>
      <c r="AG2318" t="s">
        <v>21</v>
      </c>
      <c r="AH2318">
        <v>5037</v>
      </c>
      <c r="AI2318">
        <v>1</v>
      </c>
      <c r="AJ2318">
        <v>5544</v>
      </c>
      <c r="AO2318" t="s">
        <v>9165</v>
      </c>
      <c r="AS2318" t="s">
        <v>26</v>
      </c>
      <c r="AT2318">
        <v>1590</v>
      </c>
      <c r="AU2318">
        <v>5037</v>
      </c>
      <c r="AV2318">
        <v>5037</v>
      </c>
      <c r="AW2318">
        <v>5037</v>
      </c>
      <c r="AX2318">
        <v>1</v>
      </c>
      <c r="AY2318">
        <v>3</v>
      </c>
      <c r="AZ2318">
        <v>400</v>
      </c>
      <c r="BA2318">
        <v>401</v>
      </c>
      <c r="BB2318">
        <v>748</v>
      </c>
      <c r="BD2318">
        <v>1590</v>
      </c>
      <c r="BG2318" t="s">
        <v>31</v>
      </c>
      <c r="BJ2318">
        <v>6</v>
      </c>
      <c r="BK2318" t="s">
        <v>31</v>
      </c>
      <c r="BL2318" t="s">
        <v>31</v>
      </c>
      <c r="BM2318" s="2">
        <v>42005</v>
      </c>
    </row>
    <row r="2319" spans="1:65">
      <c r="A2319" t="s">
        <v>5692</v>
      </c>
      <c r="C2319" t="s">
        <v>5017</v>
      </c>
      <c r="D2319">
        <v>6905</v>
      </c>
      <c r="E2319" t="s">
        <v>5017</v>
      </c>
      <c r="F2319" t="s">
        <v>9165</v>
      </c>
      <c r="G2319">
        <v>36</v>
      </c>
      <c r="I2319" t="s">
        <v>9166</v>
      </c>
      <c r="J2319" t="s">
        <v>7146</v>
      </c>
      <c r="M2319">
        <v>574300</v>
      </c>
      <c r="N2319">
        <v>0.83</v>
      </c>
      <c r="O2319">
        <v>476.67</v>
      </c>
      <c r="Q2319" t="s">
        <v>5693</v>
      </c>
      <c r="R2319" s="2">
        <v>44927</v>
      </c>
      <c r="S2319">
        <v>5322</v>
      </c>
      <c r="T2319" s="2">
        <v>44562</v>
      </c>
      <c r="U2319" t="s">
        <v>6990</v>
      </c>
      <c r="V2319" t="s">
        <v>6991</v>
      </c>
      <c r="W2319">
        <v>0</v>
      </c>
      <c r="X2319" t="s">
        <v>395</v>
      </c>
      <c r="Y2319">
        <v>204</v>
      </c>
      <c r="Z2319" s="2">
        <v>42005</v>
      </c>
      <c r="AB2319" t="s">
        <v>9167</v>
      </c>
      <c r="AE2319" t="s">
        <v>9166</v>
      </c>
      <c r="AF2319" t="s">
        <v>20</v>
      </c>
      <c r="AG2319" t="s">
        <v>21</v>
      </c>
      <c r="AH2319">
        <v>5037</v>
      </c>
      <c r="AI2319">
        <v>1</v>
      </c>
      <c r="AJ2319">
        <v>5543</v>
      </c>
      <c r="AO2319" t="s">
        <v>9165</v>
      </c>
      <c r="AS2319" t="s">
        <v>26</v>
      </c>
      <c r="AT2319">
        <v>1590</v>
      </c>
      <c r="AU2319">
        <v>5037</v>
      </c>
      <c r="AV2319">
        <v>5037</v>
      </c>
      <c r="AW2319">
        <v>5037</v>
      </c>
      <c r="AX2319">
        <v>2</v>
      </c>
      <c r="AY2319">
        <v>4</v>
      </c>
      <c r="AZ2319">
        <v>400</v>
      </c>
      <c r="BA2319">
        <v>401</v>
      </c>
      <c r="BB2319">
        <v>748</v>
      </c>
      <c r="BD2319">
        <v>1590</v>
      </c>
      <c r="BG2319" t="s">
        <v>31</v>
      </c>
      <c r="BJ2319">
        <v>6</v>
      </c>
      <c r="BK2319" t="s">
        <v>31</v>
      </c>
      <c r="BL2319" t="s">
        <v>31</v>
      </c>
      <c r="BM2319" s="2">
        <v>42005</v>
      </c>
    </row>
    <row r="2320" spans="1:65">
      <c r="A2320" t="s">
        <v>5696</v>
      </c>
      <c r="C2320" t="s">
        <v>5017</v>
      </c>
      <c r="D2320">
        <v>6905</v>
      </c>
      <c r="E2320" t="s">
        <v>5017</v>
      </c>
      <c r="F2320" t="s">
        <v>9149</v>
      </c>
      <c r="G2320">
        <v>3</v>
      </c>
      <c r="I2320" t="s">
        <v>7998</v>
      </c>
      <c r="J2320" t="s">
        <v>6925</v>
      </c>
      <c r="M2320">
        <v>2724700</v>
      </c>
      <c r="N2320">
        <v>0.99</v>
      </c>
      <c r="O2320">
        <v>2697.45</v>
      </c>
      <c r="Q2320" t="s">
        <v>5670</v>
      </c>
      <c r="R2320" s="2">
        <v>44927</v>
      </c>
      <c r="S2320">
        <v>5322</v>
      </c>
      <c r="T2320" s="2">
        <v>44562</v>
      </c>
      <c r="U2320" t="s">
        <v>6990</v>
      </c>
      <c r="V2320" t="s">
        <v>6991</v>
      </c>
      <c r="W2320">
        <v>0</v>
      </c>
      <c r="X2320" t="s">
        <v>678</v>
      </c>
      <c r="Y2320">
        <v>204</v>
      </c>
      <c r="Z2320" s="2">
        <v>42005</v>
      </c>
      <c r="AB2320" t="s">
        <v>9164</v>
      </c>
      <c r="AE2320" t="s">
        <v>7998</v>
      </c>
      <c r="AF2320" t="s">
        <v>20</v>
      </c>
      <c r="AG2320" t="s">
        <v>21</v>
      </c>
      <c r="AH2320">
        <v>5038</v>
      </c>
      <c r="AI2320">
        <v>1</v>
      </c>
      <c r="AJ2320">
        <v>5539</v>
      </c>
      <c r="AO2320" t="s">
        <v>9149</v>
      </c>
      <c r="AS2320" t="s">
        <v>26</v>
      </c>
      <c r="AT2320">
        <v>800</v>
      </c>
      <c r="AU2320">
        <v>5038</v>
      </c>
      <c r="AV2320">
        <v>5038</v>
      </c>
      <c r="AW2320">
        <v>5038</v>
      </c>
      <c r="AX2320">
        <v>1</v>
      </c>
      <c r="AY2320">
        <v>1</v>
      </c>
      <c r="AZ2320">
        <v>400</v>
      </c>
      <c r="BA2320">
        <v>401</v>
      </c>
      <c r="BB2320">
        <v>748</v>
      </c>
      <c r="BD2320">
        <v>800</v>
      </c>
      <c r="BG2320" t="s">
        <v>31</v>
      </c>
      <c r="BJ2320">
        <v>4</v>
      </c>
      <c r="BK2320" t="s">
        <v>31</v>
      </c>
      <c r="BL2320" t="s">
        <v>31</v>
      </c>
      <c r="BM2320" s="2">
        <v>42005</v>
      </c>
    </row>
    <row r="2321" spans="1:65">
      <c r="A2321" t="s">
        <v>5696</v>
      </c>
      <c r="C2321" t="s">
        <v>5017</v>
      </c>
      <c r="D2321">
        <v>6905</v>
      </c>
      <c r="E2321" t="s">
        <v>5017</v>
      </c>
      <c r="F2321" t="s">
        <v>9149</v>
      </c>
      <c r="G2321">
        <v>3</v>
      </c>
      <c r="I2321" t="s">
        <v>7998</v>
      </c>
      <c r="J2321" t="s">
        <v>6926</v>
      </c>
      <c r="M2321">
        <v>574400</v>
      </c>
      <c r="N2321">
        <v>0.99</v>
      </c>
      <c r="O2321">
        <v>568.66</v>
      </c>
      <c r="Q2321" t="s">
        <v>5670</v>
      </c>
      <c r="R2321" s="2">
        <v>44927</v>
      </c>
      <c r="S2321">
        <v>5322</v>
      </c>
      <c r="T2321" s="2">
        <v>44562</v>
      </c>
      <c r="U2321" t="s">
        <v>6990</v>
      </c>
      <c r="V2321" t="s">
        <v>6991</v>
      </c>
      <c r="W2321">
        <v>0</v>
      </c>
      <c r="X2321" t="s">
        <v>678</v>
      </c>
      <c r="Y2321">
        <v>204</v>
      </c>
      <c r="Z2321" s="2">
        <v>42005</v>
      </c>
      <c r="AB2321" t="s">
        <v>9164</v>
      </c>
      <c r="AE2321" t="s">
        <v>7998</v>
      </c>
      <c r="AF2321" t="s">
        <v>20</v>
      </c>
      <c r="AG2321" t="s">
        <v>21</v>
      </c>
      <c r="AH2321">
        <v>5038</v>
      </c>
      <c r="AI2321">
        <v>1</v>
      </c>
      <c r="AJ2321">
        <v>5542</v>
      </c>
      <c r="AO2321" t="s">
        <v>9149</v>
      </c>
      <c r="AS2321" t="s">
        <v>26</v>
      </c>
      <c r="AT2321">
        <v>800</v>
      </c>
      <c r="AU2321">
        <v>5038</v>
      </c>
      <c r="AV2321">
        <v>5038</v>
      </c>
      <c r="AW2321">
        <v>5038</v>
      </c>
      <c r="AX2321">
        <v>2</v>
      </c>
      <c r="AY2321">
        <v>2</v>
      </c>
      <c r="AZ2321">
        <v>400</v>
      </c>
      <c r="BA2321">
        <v>401</v>
      </c>
      <c r="BB2321">
        <v>748</v>
      </c>
      <c r="BD2321">
        <v>800</v>
      </c>
      <c r="BG2321" t="s">
        <v>31</v>
      </c>
      <c r="BJ2321">
        <v>4</v>
      </c>
      <c r="BK2321" t="s">
        <v>31</v>
      </c>
      <c r="BL2321" t="s">
        <v>31</v>
      </c>
      <c r="BM2321" s="2">
        <v>42005</v>
      </c>
    </row>
    <row r="2322" spans="1:65">
      <c r="A2322" t="s">
        <v>5698</v>
      </c>
      <c r="C2322" t="s">
        <v>5017</v>
      </c>
      <c r="D2322">
        <v>6905</v>
      </c>
      <c r="E2322" t="s">
        <v>5017</v>
      </c>
      <c r="F2322" t="s">
        <v>9168</v>
      </c>
      <c r="G2322">
        <v>7</v>
      </c>
      <c r="I2322" t="s">
        <v>9169</v>
      </c>
      <c r="J2322" t="s">
        <v>6925</v>
      </c>
      <c r="M2322">
        <v>840100</v>
      </c>
      <c r="N2322">
        <v>2.2999999999999998</v>
      </c>
      <c r="O2322">
        <v>1932.23</v>
      </c>
      <c r="Q2322" t="s">
        <v>5699</v>
      </c>
      <c r="R2322" s="2">
        <v>44927</v>
      </c>
      <c r="S2322">
        <v>5322</v>
      </c>
      <c r="T2322" s="2">
        <v>44562</v>
      </c>
      <c r="U2322" t="s">
        <v>6990</v>
      </c>
      <c r="V2322" t="s">
        <v>6991</v>
      </c>
      <c r="W2322">
        <v>0</v>
      </c>
      <c r="X2322" t="s">
        <v>5158</v>
      </c>
      <c r="Y2322">
        <v>204</v>
      </c>
      <c r="Z2322" s="2">
        <v>42005</v>
      </c>
      <c r="AB2322" t="s">
        <v>9170</v>
      </c>
      <c r="AE2322" t="s">
        <v>9169</v>
      </c>
      <c r="AF2322" t="s">
        <v>20</v>
      </c>
      <c r="AG2322" t="s">
        <v>21</v>
      </c>
      <c r="AH2322">
        <v>5039</v>
      </c>
      <c r="AI2322">
        <v>1</v>
      </c>
      <c r="AJ2322">
        <v>5539</v>
      </c>
      <c r="AO2322" t="s">
        <v>9168</v>
      </c>
      <c r="AS2322" t="s">
        <v>26</v>
      </c>
      <c r="AT2322">
        <v>0</v>
      </c>
      <c r="AU2322">
        <v>5039</v>
      </c>
      <c r="AV2322">
        <v>5039</v>
      </c>
      <c r="AW2322">
        <v>5039</v>
      </c>
      <c r="AX2322">
        <v>1</v>
      </c>
      <c r="AY2322">
        <v>1</v>
      </c>
      <c r="AZ2322">
        <v>400</v>
      </c>
      <c r="BA2322">
        <v>401</v>
      </c>
      <c r="BB2322">
        <v>748</v>
      </c>
      <c r="BD2322">
        <v>0</v>
      </c>
      <c r="BG2322" t="s">
        <v>31</v>
      </c>
      <c r="BJ2322">
        <v>7</v>
      </c>
      <c r="BK2322" t="s">
        <v>31</v>
      </c>
      <c r="BL2322" t="s">
        <v>31</v>
      </c>
      <c r="BM2322" s="2">
        <v>42005</v>
      </c>
    </row>
    <row r="2323" spans="1:65">
      <c r="A2323" t="s">
        <v>5698</v>
      </c>
      <c r="C2323" t="s">
        <v>5017</v>
      </c>
      <c r="D2323">
        <v>6905</v>
      </c>
      <c r="E2323" t="s">
        <v>5017</v>
      </c>
      <c r="F2323" t="s">
        <v>9168</v>
      </c>
      <c r="G2323">
        <v>7</v>
      </c>
      <c r="I2323" t="s">
        <v>9169</v>
      </c>
      <c r="J2323" t="s">
        <v>6926</v>
      </c>
      <c r="M2323">
        <v>64400</v>
      </c>
      <c r="N2323">
        <v>2.2999999999999998</v>
      </c>
      <c r="O2323">
        <v>148.12</v>
      </c>
      <c r="Q2323" t="s">
        <v>5699</v>
      </c>
      <c r="R2323" s="2">
        <v>44927</v>
      </c>
      <c r="S2323">
        <v>5322</v>
      </c>
      <c r="T2323" s="2">
        <v>44562</v>
      </c>
      <c r="U2323" t="s">
        <v>6990</v>
      </c>
      <c r="V2323" t="s">
        <v>6991</v>
      </c>
      <c r="W2323">
        <v>0</v>
      </c>
      <c r="X2323" t="s">
        <v>5158</v>
      </c>
      <c r="Y2323">
        <v>204</v>
      </c>
      <c r="Z2323" s="2">
        <v>42005</v>
      </c>
      <c r="AB2323" t="s">
        <v>9170</v>
      </c>
      <c r="AE2323" t="s">
        <v>9169</v>
      </c>
      <c r="AF2323" t="s">
        <v>20</v>
      </c>
      <c r="AG2323" t="s">
        <v>21</v>
      </c>
      <c r="AH2323">
        <v>5039</v>
      </c>
      <c r="AI2323">
        <v>1</v>
      </c>
      <c r="AJ2323">
        <v>5542</v>
      </c>
      <c r="AO2323" t="s">
        <v>9168</v>
      </c>
      <c r="AS2323" t="s">
        <v>26</v>
      </c>
      <c r="AT2323">
        <v>0</v>
      </c>
      <c r="AU2323">
        <v>5039</v>
      </c>
      <c r="AV2323">
        <v>5039</v>
      </c>
      <c r="AW2323">
        <v>5039</v>
      </c>
      <c r="AX2323">
        <v>2</v>
      </c>
      <c r="AY2323">
        <v>2</v>
      </c>
      <c r="AZ2323">
        <v>400</v>
      </c>
      <c r="BA2323">
        <v>401</v>
      </c>
      <c r="BB2323">
        <v>748</v>
      </c>
      <c r="BD2323">
        <v>0</v>
      </c>
      <c r="BG2323" t="s">
        <v>31</v>
      </c>
      <c r="BJ2323">
        <v>7</v>
      </c>
      <c r="BK2323" t="s">
        <v>31</v>
      </c>
      <c r="BL2323" t="s">
        <v>31</v>
      </c>
      <c r="BM2323" s="2">
        <v>42005</v>
      </c>
    </row>
    <row r="2324" spans="1:65">
      <c r="A2324" t="s">
        <v>5702</v>
      </c>
      <c r="C2324" t="s">
        <v>5017</v>
      </c>
      <c r="D2324">
        <v>6905</v>
      </c>
      <c r="E2324" t="s">
        <v>5017</v>
      </c>
      <c r="F2324" t="s">
        <v>9171</v>
      </c>
      <c r="G2324">
        <v>2</v>
      </c>
      <c r="I2324" t="s">
        <v>9172</v>
      </c>
      <c r="J2324" t="s">
        <v>6925</v>
      </c>
      <c r="M2324">
        <v>9093400</v>
      </c>
      <c r="N2324">
        <v>2.2999999999999998</v>
      </c>
      <c r="O2324">
        <v>20914.82</v>
      </c>
      <c r="Q2324" t="s">
        <v>5703</v>
      </c>
      <c r="R2324" s="2">
        <v>44927</v>
      </c>
      <c r="S2324">
        <v>5322</v>
      </c>
      <c r="T2324" s="2">
        <v>44562</v>
      </c>
      <c r="U2324" t="s">
        <v>6990</v>
      </c>
      <c r="V2324" t="s">
        <v>6991</v>
      </c>
      <c r="W2324">
        <v>0</v>
      </c>
      <c r="X2324" t="s">
        <v>5158</v>
      </c>
      <c r="Y2324">
        <v>204</v>
      </c>
      <c r="Z2324" s="2">
        <v>42005</v>
      </c>
      <c r="AB2324" t="s">
        <v>9173</v>
      </c>
      <c r="AE2324" t="s">
        <v>9172</v>
      </c>
      <c r="AF2324" t="s">
        <v>20</v>
      </c>
      <c r="AG2324" t="s">
        <v>21</v>
      </c>
      <c r="AH2324">
        <v>5042</v>
      </c>
      <c r="AI2324">
        <v>1</v>
      </c>
      <c r="AJ2324">
        <v>5539</v>
      </c>
      <c r="AO2324" t="s">
        <v>9171</v>
      </c>
      <c r="AS2324" t="s">
        <v>26</v>
      </c>
      <c r="AT2324">
        <v>3520</v>
      </c>
      <c r="AU2324">
        <v>5042</v>
      </c>
      <c r="AV2324">
        <v>5042</v>
      </c>
      <c r="AW2324">
        <v>5042</v>
      </c>
      <c r="AX2324">
        <v>1</v>
      </c>
      <c r="AY2324">
        <v>1</v>
      </c>
      <c r="AZ2324">
        <v>400</v>
      </c>
      <c r="BA2324">
        <v>401</v>
      </c>
      <c r="BB2324">
        <v>748</v>
      </c>
      <c r="BD2324">
        <v>3520</v>
      </c>
      <c r="BG2324" t="s">
        <v>32</v>
      </c>
      <c r="BH2324" t="s">
        <v>15</v>
      </c>
      <c r="BJ2324">
        <v>7</v>
      </c>
      <c r="BK2324" t="s">
        <v>31</v>
      </c>
      <c r="BL2324" t="s">
        <v>31</v>
      </c>
      <c r="BM2324" s="2">
        <v>42005</v>
      </c>
    </row>
    <row r="2325" spans="1:65">
      <c r="A2325" t="s">
        <v>5702</v>
      </c>
      <c r="C2325" t="s">
        <v>5017</v>
      </c>
      <c r="D2325">
        <v>6905</v>
      </c>
      <c r="E2325" t="s">
        <v>5017</v>
      </c>
      <c r="F2325" t="s">
        <v>9171</v>
      </c>
      <c r="G2325">
        <v>2</v>
      </c>
      <c r="I2325" t="s">
        <v>9172</v>
      </c>
      <c r="J2325" t="s">
        <v>6926</v>
      </c>
      <c r="M2325">
        <v>613400</v>
      </c>
      <c r="N2325">
        <v>2.2999999999999998</v>
      </c>
      <c r="O2325">
        <v>1410.82</v>
      </c>
      <c r="Q2325" t="s">
        <v>5703</v>
      </c>
      <c r="R2325" s="2">
        <v>44927</v>
      </c>
      <c r="S2325">
        <v>5322</v>
      </c>
      <c r="T2325" s="2">
        <v>44562</v>
      </c>
      <c r="U2325" t="s">
        <v>6990</v>
      </c>
      <c r="V2325" t="s">
        <v>6991</v>
      </c>
      <c r="W2325">
        <v>0</v>
      </c>
      <c r="X2325" t="s">
        <v>5158</v>
      </c>
      <c r="Y2325">
        <v>204</v>
      </c>
      <c r="Z2325" s="2">
        <v>42005</v>
      </c>
      <c r="AB2325" t="s">
        <v>9173</v>
      </c>
      <c r="AE2325" t="s">
        <v>9172</v>
      </c>
      <c r="AF2325" t="s">
        <v>20</v>
      </c>
      <c r="AG2325" t="s">
        <v>21</v>
      </c>
      <c r="AH2325">
        <v>5042</v>
      </c>
      <c r="AI2325">
        <v>1</v>
      </c>
      <c r="AJ2325">
        <v>5542</v>
      </c>
      <c r="AO2325" t="s">
        <v>9171</v>
      </c>
      <c r="AS2325" t="s">
        <v>26</v>
      </c>
      <c r="AT2325">
        <v>3520</v>
      </c>
      <c r="AU2325">
        <v>5042</v>
      </c>
      <c r="AV2325">
        <v>5042</v>
      </c>
      <c r="AW2325">
        <v>5042</v>
      </c>
      <c r="AX2325">
        <v>2</v>
      </c>
      <c r="AY2325">
        <v>2</v>
      </c>
      <c r="AZ2325">
        <v>400</v>
      </c>
      <c r="BA2325">
        <v>401</v>
      </c>
      <c r="BB2325">
        <v>748</v>
      </c>
      <c r="BD2325">
        <v>3520</v>
      </c>
      <c r="BG2325" t="s">
        <v>31</v>
      </c>
      <c r="BJ2325">
        <v>7</v>
      </c>
      <c r="BK2325" t="s">
        <v>31</v>
      </c>
      <c r="BL2325" t="s">
        <v>31</v>
      </c>
      <c r="BM2325" s="2">
        <v>42005</v>
      </c>
    </row>
    <row r="2326" spans="1:65">
      <c r="A2326" t="s">
        <v>5706</v>
      </c>
      <c r="C2326" t="s">
        <v>5017</v>
      </c>
      <c r="D2326">
        <v>6905</v>
      </c>
      <c r="E2326" t="s">
        <v>5017</v>
      </c>
      <c r="F2326" t="s">
        <v>9174</v>
      </c>
      <c r="G2326">
        <v>134</v>
      </c>
      <c r="H2326">
        <v>-138</v>
      </c>
      <c r="I2326" t="s">
        <v>9175</v>
      </c>
      <c r="J2326" t="s">
        <v>6925</v>
      </c>
      <c r="M2326">
        <v>7896200</v>
      </c>
      <c r="N2326">
        <v>2.2999999999999998</v>
      </c>
      <c r="O2326">
        <v>18161.259999999998</v>
      </c>
      <c r="Q2326" t="s">
        <v>5707</v>
      </c>
      <c r="R2326" s="2">
        <v>44927</v>
      </c>
      <c r="S2326">
        <v>5322</v>
      </c>
      <c r="T2326" s="2">
        <v>44562</v>
      </c>
      <c r="U2326" t="s">
        <v>6990</v>
      </c>
      <c r="V2326" t="s">
        <v>6991</v>
      </c>
      <c r="W2326">
        <v>0</v>
      </c>
      <c r="X2326" t="s">
        <v>5158</v>
      </c>
      <c r="Y2326">
        <v>204</v>
      </c>
      <c r="Z2326" s="2">
        <v>42005</v>
      </c>
      <c r="AB2326" t="s">
        <v>9176</v>
      </c>
      <c r="AE2326" t="s">
        <v>9175</v>
      </c>
      <c r="AF2326" t="s">
        <v>20</v>
      </c>
      <c r="AG2326" t="s">
        <v>21</v>
      </c>
      <c r="AH2326">
        <v>5043</v>
      </c>
      <c r="AI2326">
        <v>1</v>
      </c>
      <c r="AJ2326">
        <v>5539</v>
      </c>
      <c r="AO2326" t="s">
        <v>9174</v>
      </c>
      <c r="AS2326" t="s">
        <v>26</v>
      </c>
      <c r="AT2326">
        <v>2510</v>
      </c>
      <c r="AU2326">
        <v>5043</v>
      </c>
      <c r="AV2326">
        <v>5043</v>
      </c>
      <c r="AW2326">
        <v>5043</v>
      </c>
      <c r="AX2326">
        <v>1</v>
      </c>
      <c r="AY2326">
        <v>1</v>
      </c>
      <c r="AZ2326">
        <v>400</v>
      </c>
      <c r="BA2326">
        <v>401</v>
      </c>
      <c r="BB2326">
        <v>748</v>
      </c>
      <c r="BD2326">
        <v>2510</v>
      </c>
      <c r="BG2326" t="s">
        <v>31</v>
      </c>
      <c r="BJ2326">
        <v>7</v>
      </c>
      <c r="BK2326" t="s">
        <v>31</v>
      </c>
      <c r="BL2326" t="s">
        <v>31</v>
      </c>
      <c r="BM2326" s="2">
        <v>42005</v>
      </c>
    </row>
    <row r="2327" spans="1:65">
      <c r="A2327" t="s">
        <v>5706</v>
      </c>
      <c r="C2327" t="s">
        <v>5017</v>
      </c>
      <c r="D2327">
        <v>6905</v>
      </c>
      <c r="E2327" t="s">
        <v>5017</v>
      </c>
      <c r="F2327" t="s">
        <v>9174</v>
      </c>
      <c r="G2327">
        <v>134</v>
      </c>
      <c r="H2327">
        <v>-138</v>
      </c>
      <c r="I2327" t="s">
        <v>9175</v>
      </c>
      <c r="J2327" t="s">
        <v>6926</v>
      </c>
      <c r="M2327">
        <v>432100</v>
      </c>
      <c r="N2327">
        <v>2.2999999999999998</v>
      </c>
      <c r="O2327">
        <v>993.83</v>
      </c>
      <c r="Q2327" t="s">
        <v>5707</v>
      </c>
      <c r="R2327" s="2">
        <v>44927</v>
      </c>
      <c r="S2327">
        <v>5322</v>
      </c>
      <c r="T2327" s="2">
        <v>44562</v>
      </c>
      <c r="U2327" t="s">
        <v>6990</v>
      </c>
      <c r="V2327" t="s">
        <v>6991</v>
      </c>
      <c r="W2327">
        <v>0</v>
      </c>
      <c r="X2327" t="s">
        <v>5158</v>
      </c>
      <c r="Y2327">
        <v>204</v>
      </c>
      <c r="Z2327" s="2">
        <v>42005</v>
      </c>
      <c r="AB2327" t="s">
        <v>9176</v>
      </c>
      <c r="AE2327" t="s">
        <v>9175</v>
      </c>
      <c r="AF2327" t="s">
        <v>20</v>
      </c>
      <c r="AG2327" t="s">
        <v>21</v>
      </c>
      <c r="AH2327">
        <v>5043</v>
      </c>
      <c r="AI2327">
        <v>1</v>
      </c>
      <c r="AJ2327">
        <v>5542</v>
      </c>
      <c r="AO2327" t="s">
        <v>9174</v>
      </c>
      <c r="AS2327" t="s">
        <v>26</v>
      </c>
      <c r="AT2327">
        <v>2510</v>
      </c>
      <c r="AU2327">
        <v>5043</v>
      </c>
      <c r="AV2327">
        <v>5043</v>
      </c>
      <c r="AW2327">
        <v>5043</v>
      </c>
      <c r="AX2327">
        <v>2</v>
      </c>
      <c r="AY2327">
        <v>2</v>
      </c>
      <c r="AZ2327">
        <v>400</v>
      </c>
      <c r="BA2327">
        <v>401</v>
      </c>
      <c r="BB2327">
        <v>748</v>
      </c>
      <c r="BD2327">
        <v>2510</v>
      </c>
      <c r="BG2327" t="s">
        <v>31</v>
      </c>
      <c r="BJ2327">
        <v>7</v>
      </c>
      <c r="BK2327" t="s">
        <v>31</v>
      </c>
      <c r="BL2327" t="s">
        <v>31</v>
      </c>
      <c r="BM2327" s="2">
        <v>42005</v>
      </c>
    </row>
    <row r="2328" spans="1:65">
      <c r="A2328" t="s">
        <v>5710</v>
      </c>
      <c r="C2328" t="s">
        <v>5017</v>
      </c>
      <c r="D2328">
        <v>6905</v>
      </c>
      <c r="E2328" t="s">
        <v>5017</v>
      </c>
      <c r="F2328" t="s">
        <v>9177</v>
      </c>
      <c r="G2328">
        <v>1</v>
      </c>
      <c r="H2328" t="s">
        <v>6895</v>
      </c>
      <c r="I2328" t="s">
        <v>9178</v>
      </c>
      <c r="J2328" t="s">
        <v>6925</v>
      </c>
      <c r="M2328">
        <v>6348200</v>
      </c>
      <c r="N2328">
        <v>2.2999999999999998</v>
      </c>
      <c r="O2328">
        <v>14600.86</v>
      </c>
      <c r="Q2328" t="s">
        <v>5711</v>
      </c>
      <c r="R2328" s="2">
        <v>44927</v>
      </c>
      <c r="S2328">
        <v>5322</v>
      </c>
      <c r="T2328" s="2">
        <v>44562</v>
      </c>
      <c r="U2328" t="s">
        <v>6990</v>
      </c>
      <c r="V2328" t="s">
        <v>6991</v>
      </c>
      <c r="W2328">
        <v>0</v>
      </c>
      <c r="X2328" t="s">
        <v>5158</v>
      </c>
      <c r="Y2328">
        <v>204</v>
      </c>
      <c r="Z2328" s="2">
        <v>42005</v>
      </c>
      <c r="AB2328" t="s">
        <v>9179</v>
      </c>
      <c r="AE2328" t="s">
        <v>9178</v>
      </c>
      <c r="AF2328" t="s">
        <v>20</v>
      </c>
      <c r="AG2328" t="s">
        <v>21</v>
      </c>
      <c r="AH2328">
        <v>5044</v>
      </c>
      <c r="AI2328">
        <v>1</v>
      </c>
      <c r="AJ2328">
        <v>5539</v>
      </c>
      <c r="AO2328" t="s">
        <v>9177</v>
      </c>
      <c r="AS2328" t="s">
        <v>26</v>
      </c>
      <c r="AT2328">
        <v>2300</v>
      </c>
      <c r="AU2328">
        <v>5044</v>
      </c>
      <c r="AV2328">
        <v>5044</v>
      </c>
      <c r="AW2328">
        <v>5044</v>
      </c>
      <c r="AX2328">
        <v>1</v>
      </c>
      <c r="AY2328">
        <v>1</v>
      </c>
      <c r="AZ2328">
        <v>400</v>
      </c>
      <c r="BA2328">
        <v>401</v>
      </c>
      <c r="BB2328">
        <v>748</v>
      </c>
      <c r="BD2328">
        <v>2300</v>
      </c>
      <c r="BG2328" t="s">
        <v>31</v>
      </c>
      <c r="BJ2328">
        <v>7</v>
      </c>
      <c r="BK2328" t="s">
        <v>31</v>
      </c>
      <c r="BL2328" t="s">
        <v>31</v>
      </c>
      <c r="BM2328" s="2">
        <v>42005</v>
      </c>
    </row>
    <row r="2329" spans="1:65">
      <c r="A2329" t="s">
        <v>5710</v>
      </c>
      <c r="C2329" t="s">
        <v>5017</v>
      </c>
      <c r="D2329">
        <v>6905</v>
      </c>
      <c r="E2329" t="s">
        <v>5017</v>
      </c>
      <c r="F2329" t="s">
        <v>9177</v>
      </c>
      <c r="G2329">
        <v>1</v>
      </c>
      <c r="H2329" t="s">
        <v>6895</v>
      </c>
      <c r="I2329" t="s">
        <v>9178</v>
      </c>
      <c r="J2329" t="s">
        <v>6926</v>
      </c>
      <c r="M2329">
        <v>461600</v>
      </c>
      <c r="N2329">
        <v>2.2999999999999998</v>
      </c>
      <c r="O2329">
        <v>1061.68</v>
      </c>
      <c r="Q2329" t="s">
        <v>5711</v>
      </c>
      <c r="R2329" s="2">
        <v>44927</v>
      </c>
      <c r="S2329">
        <v>5322</v>
      </c>
      <c r="T2329" s="2">
        <v>44562</v>
      </c>
      <c r="U2329" t="s">
        <v>6990</v>
      </c>
      <c r="V2329" t="s">
        <v>6991</v>
      </c>
      <c r="W2329">
        <v>0</v>
      </c>
      <c r="X2329" t="s">
        <v>5158</v>
      </c>
      <c r="Y2329">
        <v>204</v>
      </c>
      <c r="Z2329" s="2">
        <v>42005</v>
      </c>
      <c r="AB2329" t="s">
        <v>9179</v>
      </c>
      <c r="AE2329" t="s">
        <v>9178</v>
      </c>
      <c r="AF2329" t="s">
        <v>20</v>
      </c>
      <c r="AG2329" t="s">
        <v>21</v>
      </c>
      <c r="AH2329">
        <v>5044</v>
      </c>
      <c r="AI2329">
        <v>1</v>
      </c>
      <c r="AJ2329">
        <v>5542</v>
      </c>
      <c r="AO2329" t="s">
        <v>9177</v>
      </c>
      <c r="AS2329" t="s">
        <v>26</v>
      </c>
      <c r="AT2329">
        <v>2300</v>
      </c>
      <c r="AU2329">
        <v>5044</v>
      </c>
      <c r="AV2329">
        <v>5044</v>
      </c>
      <c r="AW2329">
        <v>5044</v>
      </c>
      <c r="AX2329">
        <v>2</v>
      </c>
      <c r="AY2329">
        <v>2</v>
      </c>
      <c r="AZ2329">
        <v>400</v>
      </c>
      <c r="BA2329">
        <v>401</v>
      </c>
      <c r="BB2329">
        <v>748</v>
      </c>
      <c r="BD2329">
        <v>2300</v>
      </c>
      <c r="BG2329" t="s">
        <v>31</v>
      </c>
      <c r="BJ2329">
        <v>7</v>
      </c>
      <c r="BK2329" t="s">
        <v>31</v>
      </c>
      <c r="BL2329" t="s">
        <v>31</v>
      </c>
      <c r="BM2329" s="2">
        <v>42005</v>
      </c>
    </row>
    <row r="2330" spans="1:65">
      <c r="A2330" t="s">
        <v>5714</v>
      </c>
      <c r="C2330" t="s">
        <v>5017</v>
      </c>
      <c r="D2330">
        <v>6905</v>
      </c>
      <c r="E2330" t="s">
        <v>5017</v>
      </c>
      <c r="F2330" t="s">
        <v>6914</v>
      </c>
      <c r="G2330">
        <v>168</v>
      </c>
      <c r="I2330" t="s">
        <v>7525</v>
      </c>
      <c r="J2330" t="s">
        <v>9180</v>
      </c>
      <c r="M2330">
        <v>7692200</v>
      </c>
      <c r="N2330">
        <v>2.2999999999999998</v>
      </c>
      <c r="O2330">
        <v>17692.060000000001</v>
      </c>
      <c r="Q2330" t="s">
        <v>5715</v>
      </c>
      <c r="R2330" s="2">
        <v>44927</v>
      </c>
      <c r="S2330">
        <v>5322</v>
      </c>
      <c r="T2330" s="2">
        <v>44562</v>
      </c>
      <c r="U2330" t="s">
        <v>6990</v>
      </c>
      <c r="V2330" t="s">
        <v>6991</v>
      </c>
      <c r="W2330">
        <v>0</v>
      </c>
      <c r="X2330" t="s">
        <v>5158</v>
      </c>
      <c r="Y2330">
        <v>204</v>
      </c>
      <c r="Z2330" s="2">
        <v>42005</v>
      </c>
      <c r="AB2330" t="s">
        <v>9181</v>
      </c>
      <c r="AE2330" t="s">
        <v>7525</v>
      </c>
      <c r="AF2330" t="s">
        <v>20</v>
      </c>
      <c r="AG2330" t="s">
        <v>21</v>
      </c>
      <c r="AH2330">
        <v>5045</v>
      </c>
      <c r="AI2330">
        <v>1</v>
      </c>
      <c r="AJ2330">
        <v>5547</v>
      </c>
      <c r="AO2330" t="s">
        <v>6914</v>
      </c>
      <c r="AS2330" t="s">
        <v>26</v>
      </c>
      <c r="AT2330">
        <v>2485</v>
      </c>
      <c r="AU2330">
        <v>5045</v>
      </c>
      <c r="AV2330">
        <v>5045</v>
      </c>
      <c r="AW2330">
        <v>5045</v>
      </c>
      <c r="AX2330">
        <v>1</v>
      </c>
      <c r="AY2330">
        <v>2</v>
      </c>
      <c r="AZ2330">
        <v>400</v>
      </c>
      <c r="BA2330">
        <v>401</v>
      </c>
      <c r="BB2330">
        <v>748</v>
      </c>
      <c r="BD2330">
        <v>2485</v>
      </c>
      <c r="BG2330" t="s">
        <v>31</v>
      </c>
      <c r="BJ2330">
        <v>7</v>
      </c>
      <c r="BK2330" t="s">
        <v>31</v>
      </c>
      <c r="BL2330" t="s">
        <v>31</v>
      </c>
      <c r="BM2330" s="2">
        <v>42005</v>
      </c>
    </row>
    <row r="2331" spans="1:65">
      <c r="A2331" t="s">
        <v>5714</v>
      </c>
      <c r="C2331" t="s">
        <v>5017</v>
      </c>
      <c r="D2331">
        <v>6905</v>
      </c>
      <c r="E2331" t="s">
        <v>5017</v>
      </c>
      <c r="F2331" t="s">
        <v>6914</v>
      </c>
      <c r="G2331">
        <v>168</v>
      </c>
      <c r="I2331" t="s">
        <v>7525</v>
      </c>
      <c r="J2331" t="s">
        <v>6926</v>
      </c>
      <c r="M2331">
        <v>778400</v>
      </c>
      <c r="N2331">
        <v>2.2999999999999998</v>
      </c>
      <c r="O2331">
        <v>1790.32</v>
      </c>
      <c r="Q2331" t="s">
        <v>5715</v>
      </c>
      <c r="R2331" s="2">
        <v>44927</v>
      </c>
      <c r="S2331">
        <v>5322</v>
      </c>
      <c r="T2331" s="2">
        <v>44562</v>
      </c>
      <c r="U2331" t="s">
        <v>6990</v>
      </c>
      <c r="V2331" t="s">
        <v>6991</v>
      </c>
      <c r="W2331">
        <v>0</v>
      </c>
      <c r="X2331" t="s">
        <v>5158</v>
      </c>
      <c r="Y2331">
        <v>204</v>
      </c>
      <c r="Z2331" s="2">
        <v>42005</v>
      </c>
      <c r="AB2331" t="s">
        <v>9181</v>
      </c>
      <c r="AE2331" t="s">
        <v>7525</v>
      </c>
      <c r="AF2331" t="s">
        <v>20</v>
      </c>
      <c r="AG2331" t="s">
        <v>21</v>
      </c>
      <c r="AH2331">
        <v>5045</v>
      </c>
      <c r="AI2331">
        <v>1</v>
      </c>
      <c r="AJ2331">
        <v>5542</v>
      </c>
      <c r="AO2331" t="s">
        <v>6914</v>
      </c>
      <c r="AS2331" t="s">
        <v>26</v>
      </c>
      <c r="AT2331">
        <v>2485</v>
      </c>
      <c r="AU2331">
        <v>5045</v>
      </c>
      <c r="AV2331">
        <v>5045</v>
      </c>
      <c r="AW2331">
        <v>5045</v>
      </c>
      <c r="AX2331">
        <v>2</v>
      </c>
      <c r="AY2331">
        <v>3</v>
      </c>
      <c r="AZ2331">
        <v>400</v>
      </c>
      <c r="BA2331">
        <v>401</v>
      </c>
      <c r="BB2331">
        <v>748</v>
      </c>
      <c r="BD2331">
        <v>2485</v>
      </c>
      <c r="BG2331" t="s">
        <v>31</v>
      </c>
      <c r="BJ2331">
        <v>7</v>
      </c>
      <c r="BK2331" t="s">
        <v>31</v>
      </c>
      <c r="BL2331" t="s">
        <v>31</v>
      </c>
      <c r="BM2331" s="2">
        <v>42005</v>
      </c>
    </row>
    <row r="2332" spans="1:65">
      <c r="A2332" t="s">
        <v>5718</v>
      </c>
      <c r="C2332" t="s">
        <v>5017</v>
      </c>
      <c r="D2332">
        <v>6905</v>
      </c>
      <c r="E2332" t="s">
        <v>5017</v>
      </c>
      <c r="F2332" t="s">
        <v>9182</v>
      </c>
      <c r="G2332">
        <v>101</v>
      </c>
      <c r="I2332" t="s">
        <v>9183</v>
      </c>
      <c r="J2332" t="s">
        <v>7144</v>
      </c>
      <c r="M2332">
        <v>9751000</v>
      </c>
      <c r="N2332">
        <v>0.83</v>
      </c>
      <c r="O2332">
        <v>8093.33</v>
      </c>
      <c r="Q2332" t="s">
        <v>5719</v>
      </c>
      <c r="R2332" s="2">
        <v>44927</v>
      </c>
      <c r="S2332">
        <v>5322</v>
      </c>
      <c r="T2332" s="2">
        <v>44562</v>
      </c>
      <c r="U2332" t="s">
        <v>6990</v>
      </c>
      <c r="V2332" t="s">
        <v>6991</v>
      </c>
      <c r="W2332">
        <v>0</v>
      </c>
      <c r="X2332" t="s">
        <v>395</v>
      </c>
      <c r="Y2332">
        <v>204</v>
      </c>
      <c r="Z2332" s="2">
        <v>42005</v>
      </c>
      <c r="AB2332" t="s">
        <v>9184</v>
      </c>
      <c r="AE2332" t="s">
        <v>9183</v>
      </c>
      <c r="AF2332" t="s">
        <v>20</v>
      </c>
      <c r="AG2332" t="s">
        <v>21</v>
      </c>
      <c r="AH2332">
        <v>5047</v>
      </c>
      <c r="AI2332">
        <v>1</v>
      </c>
      <c r="AJ2332">
        <v>5544</v>
      </c>
      <c r="AO2332" t="s">
        <v>9182</v>
      </c>
      <c r="AS2332" t="s">
        <v>26</v>
      </c>
      <c r="AT2332">
        <v>3000</v>
      </c>
      <c r="AU2332">
        <v>5047</v>
      </c>
      <c r="AV2332">
        <v>5047</v>
      </c>
      <c r="AW2332">
        <v>5047</v>
      </c>
      <c r="AX2332">
        <v>1</v>
      </c>
      <c r="AY2332">
        <v>4</v>
      </c>
      <c r="AZ2332">
        <v>400</v>
      </c>
      <c r="BA2332">
        <v>401</v>
      </c>
      <c r="BB2332">
        <v>748</v>
      </c>
      <c r="BD2332">
        <v>3000</v>
      </c>
      <c r="BG2332" t="s">
        <v>32</v>
      </c>
      <c r="BH2332" t="s">
        <v>15</v>
      </c>
      <c r="BJ2332">
        <v>6</v>
      </c>
      <c r="BK2332" t="s">
        <v>31</v>
      </c>
      <c r="BL2332" t="s">
        <v>31</v>
      </c>
      <c r="BM2332" s="2">
        <v>42005</v>
      </c>
    </row>
    <row r="2333" spans="1:65">
      <c r="A2333" t="s">
        <v>5718</v>
      </c>
      <c r="C2333" t="s">
        <v>5017</v>
      </c>
      <c r="D2333">
        <v>6905</v>
      </c>
      <c r="E2333" t="s">
        <v>5017</v>
      </c>
      <c r="F2333" t="s">
        <v>9182</v>
      </c>
      <c r="G2333">
        <v>101</v>
      </c>
      <c r="I2333" t="s">
        <v>9183</v>
      </c>
      <c r="J2333" t="s">
        <v>7146</v>
      </c>
      <c r="M2333">
        <v>670700</v>
      </c>
      <c r="N2333">
        <v>0.83</v>
      </c>
      <c r="O2333">
        <v>556.67999999999995</v>
      </c>
      <c r="Q2333" t="s">
        <v>5719</v>
      </c>
      <c r="R2333" s="2">
        <v>44927</v>
      </c>
      <c r="S2333">
        <v>5322</v>
      </c>
      <c r="T2333" s="2">
        <v>44562</v>
      </c>
      <c r="U2333" t="s">
        <v>6990</v>
      </c>
      <c r="V2333" t="s">
        <v>6991</v>
      </c>
      <c r="W2333">
        <v>0</v>
      </c>
      <c r="X2333" t="s">
        <v>395</v>
      </c>
      <c r="Y2333">
        <v>204</v>
      </c>
      <c r="Z2333" s="2">
        <v>42005</v>
      </c>
      <c r="AB2333" t="s">
        <v>9184</v>
      </c>
      <c r="AE2333" t="s">
        <v>9183</v>
      </c>
      <c r="AF2333" t="s">
        <v>20</v>
      </c>
      <c r="AG2333" t="s">
        <v>21</v>
      </c>
      <c r="AH2333">
        <v>5047</v>
      </c>
      <c r="AI2333">
        <v>1</v>
      </c>
      <c r="AJ2333">
        <v>5543</v>
      </c>
      <c r="AO2333" t="s">
        <v>9182</v>
      </c>
      <c r="AS2333" t="s">
        <v>26</v>
      </c>
      <c r="AT2333">
        <v>3000</v>
      </c>
      <c r="AU2333">
        <v>5047</v>
      </c>
      <c r="AV2333">
        <v>5047</v>
      </c>
      <c r="AW2333">
        <v>5047</v>
      </c>
      <c r="AX2333">
        <v>2</v>
      </c>
      <c r="AY2333">
        <v>5</v>
      </c>
      <c r="AZ2333">
        <v>400</v>
      </c>
      <c r="BA2333">
        <v>401</v>
      </c>
      <c r="BB2333">
        <v>748</v>
      </c>
      <c r="BD2333">
        <v>3000</v>
      </c>
      <c r="BG2333" t="s">
        <v>31</v>
      </c>
      <c r="BJ2333">
        <v>6</v>
      </c>
      <c r="BK2333" t="s">
        <v>31</v>
      </c>
      <c r="BL2333" t="s">
        <v>31</v>
      </c>
      <c r="BM2333" s="2">
        <v>42005</v>
      </c>
    </row>
    <row r="2334" spans="1:65">
      <c r="A2334" t="s">
        <v>5722</v>
      </c>
      <c r="C2334" t="s">
        <v>5017</v>
      </c>
      <c r="D2334">
        <v>6905</v>
      </c>
      <c r="E2334" t="s">
        <v>5017</v>
      </c>
      <c r="F2334" t="s">
        <v>9185</v>
      </c>
      <c r="G2334">
        <v>7</v>
      </c>
      <c r="I2334" t="s">
        <v>8484</v>
      </c>
      <c r="J2334" t="s">
        <v>6926</v>
      </c>
      <c r="M2334">
        <v>435600</v>
      </c>
      <c r="N2334">
        <v>2.2999999999999998</v>
      </c>
      <c r="O2334">
        <v>1001.88</v>
      </c>
      <c r="Q2334" t="s">
        <v>5723</v>
      </c>
      <c r="R2334" s="2">
        <v>44927</v>
      </c>
      <c r="S2334">
        <v>5322</v>
      </c>
      <c r="T2334" s="2">
        <v>44562</v>
      </c>
      <c r="U2334" t="s">
        <v>6990</v>
      </c>
      <c r="V2334" t="s">
        <v>6991</v>
      </c>
      <c r="W2334">
        <v>0</v>
      </c>
      <c r="X2334" t="s">
        <v>5158</v>
      </c>
      <c r="Y2334">
        <v>204</v>
      </c>
      <c r="Z2334" s="2">
        <v>42005</v>
      </c>
      <c r="AB2334" t="s">
        <v>9186</v>
      </c>
      <c r="AE2334" t="s">
        <v>8484</v>
      </c>
      <c r="AF2334" t="s">
        <v>20</v>
      </c>
      <c r="AG2334" t="s">
        <v>21</v>
      </c>
      <c r="AH2334">
        <v>5049</v>
      </c>
      <c r="AI2334">
        <v>1</v>
      </c>
      <c r="AJ2334">
        <v>5542</v>
      </c>
      <c r="AO2334" t="s">
        <v>9185</v>
      </c>
      <c r="AS2334" t="s">
        <v>26</v>
      </c>
      <c r="AT2334">
        <v>2165</v>
      </c>
      <c r="AU2334">
        <v>5049</v>
      </c>
      <c r="AV2334">
        <v>5049</v>
      </c>
      <c r="AW2334">
        <v>5049</v>
      </c>
      <c r="AX2334">
        <v>1</v>
      </c>
      <c r="AY2334">
        <v>1</v>
      </c>
      <c r="AZ2334">
        <v>400</v>
      </c>
      <c r="BA2334">
        <v>401</v>
      </c>
      <c r="BB2334">
        <v>748</v>
      </c>
      <c r="BD2334">
        <v>2165</v>
      </c>
      <c r="BG2334" t="s">
        <v>31</v>
      </c>
      <c r="BJ2334">
        <v>7</v>
      </c>
      <c r="BK2334" t="s">
        <v>31</v>
      </c>
      <c r="BL2334" t="s">
        <v>31</v>
      </c>
      <c r="BM2334" s="2">
        <v>42005</v>
      </c>
    </row>
    <row r="2335" spans="1:65">
      <c r="A2335" t="s">
        <v>5725</v>
      </c>
      <c r="C2335" t="s">
        <v>5017</v>
      </c>
      <c r="D2335">
        <v>6905</v>
      </c>
      <c r="E2335" t="s">
        <v>5017</v>
      </c>
      <c r="F2335" t="s">
        <v>9187</v>
      </c>
      <c r="G2335">
        <v>5</v>
      </c>
      <c r="I2335" t="s">
        <v>9188</v>
      </c>
      <c r="J2335" t="s">
        <v>7144</v>
      </c>
      <c r="M2335">
        <v>4574400</v>
      </c>
      <c r="N2335">
        <v>0.83</v>
      </c>
      <c r="O2335">
        <v>3796.75</v>
      </c>
      <c r="Q2335" t="s">
        <v>5726</v>
      </c>
      <c r="R2335" s="2">
        <v>44927</v>
      </c>
      <c r="S2335">
        <v>5322</v>
      </c>
      <c r="T2335" s="2">
        <v>44562</v>
      </c>
      <c r="U2335" t="s">
        <v>6990</v>
      </c>
      <c r="V2335" t="s">
        <v>6991</v>
      </c>
      <c r="W2335">
        <v>0</v>
      </c>
      <c r="X2335" t="s">
        <v>395</v>
      </c>
      <c r="Y2335">
        <v>204</v>
      </c>
      <c r="Z2335" s="2">
        <v>42005</v>
      </c>
      <c r="AB2335" t="s">
        <v>9189</v>
      </c>
      <c r="AE2335" t="s">
        <v>9188</v>
      </c>
      <c r="AF2335" t="s">
        <v>20</v>
      </c>
      <c r="AG2335" t="s">
        <v>21</v>
      </c>
      <c r="AH2335">
        <v>5050</v>
      </c>
      <c r="AI2335">
        <v>1</v>
      </c>
      <c r="AJ2335">
        <v>5544</v>
      </c>
      <c r="AO2335" t="s">
        <v>9187</v>
      </c>
      <c r="AS2335" t="s">
        <v>26</v>
      </c>
      <c r="AT2335">
        <v>1590</v>
      </c>
      <c r="AU2335">
        <v>5050</v>
      </c>
      <c r="AV2335">
        <v>5050</v>
      </c>
      <c r="AW2335">
        <v>5050</v>
      </c>
      <c r="AX2335">
        <v>1</v>
      </c>
      <c r="AY2335">
        <v>3</v>
      </c>
      <c r="AZ2335">
        <v>400</v>
      </c>
      <c r="BA2335">
        <v>401</v>
      </c>
      <c r="BB2335">
        <v>748</v>
      </c>
      <c r="BD2335">
        <v>1590</v>
      </c>
      <c r="BG2335" t="s">
        <v>32</v>
      </c>
      <c r="BH2335" t="s">
        <v>15</v>
      </c>
      <c r="BJ2335">
        <v>6</v>
      </c>
      <c r="BK2335" t="s">
        <v>31</v>
      </c>
      <c r="BL2335" t="s">
        <v>31</v>
      </c>
      <c r="BM2335" s="2">
        <v>42005</v>
      </c>
    </row>
    <row r="2336" spans="1:65">
      <c r="A2336" t="s">
        <v>5725</v>
      </c>
      <c r="C2336" t="s">
        <v>5017</v>
      </c>
      <c r="D2336">
        <v>6905</v>
      </c>
      <c r="E2336" t="s">
        <v>5017</v>
      </c>
      <c r="F2336" t="s">
        <v>9187</v>
      </c>
      <c r="G2336">
        <v>5</v>
      </c>
      <c r="I2336" t="s">
        <v>9188</v>
      </c>
      <c r="J2336" t="s">
        <v>7146</v>
      </c>
      <c r="M2336">
        <v>280200</v>
      </c>
      <c r="N2336">
        <v>0.83</v>
      </c>
      <c r="O2336">
        <v>232.57</v>
      </c>
      <c r="Q2336" t="s">
        <v>5726</v>
      </c>
      <c r="R2336" s="2">
        <v>44927</v>
      </c>
      <c r="S2336">
        <v>5322</v>
      </c>
      <c r="T2336" s="2">
        <v>44562</v>
      </c>
      <c r="U2336" t="s">
        <v>6990</v>
      </c>
      <c r="V2336" t="s">
        <v>6991</v>
      </c>
      <c r="W2336">
        <v>0</v>
      </c>
      <c r="X2336" t="s">
        <v>395</v>
      </c>
      <c r="Y2336">
        <v>204</v>
      </c>
      <c r="Z2336" s="2">
        <v>42005</v>
      </c>
      <c r="AB2336" t="s">
        <v>9189</v>
      </c>
      <c r="AE2336" t="s">
        <v>9188</v>
      </c>
      <c r="AF2336" t="s">
        <v>20</v>
      </c>
      <c r="AG2336" t="s">
        <v>21</v>
      </c>
      <c r="AH2336">
        <v>5050</v>
      </c>
      <c r="AI2336">
        <v>1</v>
      </c>
      <c r="AJ2336">
        <v>5543</v>
      </c>
      <c r="AO2336" t="s">
        <v>9187</v>
      </c>
      <c r="AS2336" t="s">
        <v>26</v>
      </c>
      <c r="AT2336">
        <v>1590</v>
      </c>
      <c r="AU2336">
        <v>5050</v>
      </c>
      <c r="AV2336">
        <v>5050</v>
      </c>
      <c r="AW2336">
        <v>5050</v>
      </c>
      <c r="AX2336">
        <v>2</v>
      </c>
      <c r="AY2336">
        <v>4</v>
      </c>
      <c r="AZ2336">
        <v>400</v>
      </c>
      <c r="BA2336">
        <v>401</v>
      </c>
      <c r="BB2336">
        <v>748</v>
      </c>
      <c r="BD2336">
        <v>1590</v>
      </c>
      <c r="BG2336" t="s">
        <v>31</v>
      </c>
      <c r="BJ2336">
        <v>6</v>
      </c>
      <c r="BK2336" t="s">
        <v>31</v>
      </c>
      <c r="BL2336" t="s">
        <v>31</v>
      </c>
      <c r="BM2336" s="2">
        <v>42005</v>
      </c>
    </row>
    <row r="2337" spans="1:65">
      <c r="A2337" t="s">
        <v>5729</v>
      </c>
      <c r="C2337" t="s">
        <v>5017</v>
      </c>
      <c r="D2337">
        <v>6905</v>
      </c>
      <c r="E2337" t="s">
        <v>5017</v>
      </c>
      <c r="F2337" t="s">
        <v>9190</v>
      </c>
      <c r="G2337">
        <v>204</v>
      </c>
      <c r="H2337" t="e">
        <f>- T</f>
        <v>#NAME?</v>
      </c>
      <c r="I2337" t="s">
        <v>9191</v>
      </c>
      <c r="J2337" t="s">
        <v>6926</v>
      </c>
      <c r="M2337">
        <v>64400</v>
      </c>
      <c r="N2337">
        <v>2.2999999999999998</v>
      </c>
      <c r="O2337">
        <v>148.12</v>
      </c>
      <c r="Q2337" t="s">
        <v>5730</v>
      </c>
      <c r="R2337" s="2">
        <v>44927</v>
      </c>
      <c r="S2337">
        <v>5322</v>
      </c>
      <c r="T2337" s="2">
        <v>44562</v>
      </c>
      <c r="U2337" t="s">
        <v>6990</v>
      </c>
      <c r="V2337" t="s">
        <v>6991</v>
      </c>
      <c r="W2337">
        <v>0</v>
      </c>
      <c r="X2337" t="s">
        <v>5158</v>
      </c>
      <c r="Y2337">
        <v>204</v>
      </c>
      <c r="Z2337" s="2">
        <v>42332</v>
      </c>
      <c r="AB2337" t="s">
        <v>9192</v>
      </c>
      <c r="AE2337" t="s">
        <v>9191</v>
      </c>
      <c r="AF2337" t="s">
        <v>20</v>
      </c>
      <c r="AG2337" t="s">
        <v>21</v>
      </c>
      <c r="AH2337">
        <v>5055</v>
      </c>
      <c r="AI2337">
        <v>1</v>
      </c>
      <c r="AJ2337">
        <v>5542</v>
      </c>
      <c r="AO2337" t="s">
        <v>9190</v>
      </c>
      <c r="AS2337" t="s">
        <v>26</v>
      </c>
      <c r="AU2337">
        <v>5055</v>
      </c>
      <c r="AV2337">
        <v>5055</v>
      </c>
      <c r="AW2337">
        <v>5055</v>
      </c>
      <c r="AX2337">
        <v>1</v>
      </c>
      <c r="AY2337">
        <v>2</v>
      </c>
      <c r="AZ2337">
        <v>400</v>
      </c>
      <c r="BA2337">
        <v>401</v>
      </c>
      <c r="BB2337">
        <v>748</v>
      </c>
      <c r="BG2337" t="s">
        <v>31</v>
      </c>
      <c r="BJ2337">
        <v>7</v>
      </c>
      <c r="BK2337" t="s">
        <v>31</v>
      </c>
      <c r="BL2337" t="s">
        <v>31</v>
      </c>
      <c r="BM2337" s="2">
        <v>42332</v>
      </c>
    </row>
    <row r="2338" spans="1:65">
      <c r="A2338" t="s">
        <v>5733</v>
      </c>
      <c r="C2338" t="s">
        <v>5017</v>
      </c>
      <c r="D2338">
        <v>6905</v>
      </c>
      <c r="E2338" t="s">
        <v>5017</v>
      </c>
      <c r="F2338" t="s">
        <v>9193</v>
      </c>
      <c r="G2338">
        <v>2</v>
      </c>
      <c r="I2338" t="s">
        <v>9194</v>
      </c>
      <c r="J2338" t="s">
        <v>7144</v>
      </c>
      <c r="M2338">
        <v>11774400</v>
      </c>
      <c r="N2338">
        <v>0.83</v>
      </c>
      <c r="O2338">
        <v>9772.75</v>
      </c>
      <c r="Q2338" t="s">
        <v>5734</v>
      </c>
      <c r="R2338" s="2">
        <v>44927</v>
      </c>
      <c r="S2338">
        <v>5322</v>
      </c>
      <c r="T2338" s="2">
        <v>44562</v>
      </c>
      <c r="U2338" t="s">
        <v>6990</v>
      </c>
      <c r="V2338" t="s">
        <v>6991</v>
      </c>
      <c r="W2338">
        <v>0</v>
      </c>
      <c r="X2338" t="s">
        <v>395</v>
      </c>
      <c r="Y2338">
        <v>204</v>
      </c>
      <c r="Z2338" s="2">
        <v>42916</v>
      </c>
      <c r="AB2338" t="s">
        <v>9195</v>
      </c>
      <c r="AE2338" t="s">
        <v>9194</v>
      </c>
      <c r="AF2338" t="s">
        <v>20</v>
      </c>
      <c r="AG2338" t="s">
        <v>21</v>
      </c>
      <c r="AH2338">
        <v>5057</v>
      </c>
      <c r="AI2338">
        <v>1</v>
      </c>
      <c r="AJ2338">
        <v>5544</v>
      </c>
      <c r="AO2338" t="s">
        <v>9196</v>
      </c>
      <c r="AS2338" t="s">
        <v>26</v>
      </c>
      <c r="AT2338">
        <v>4665</v>
      </c>
      <c r="AU2338">
        <v>5057</v>
      </c>
      <c r="AV2338">
        <v>5057</v>
      </c>
      <c r="AW2338">
        <v>5057</v>
      </c>
      <c r="AX2338">
        <v>1</v>
      </c>
      <c r="AY2338">
        <v>3</v>
      </c>
      <c r="AZ2338">
        <v>400</v>
      </c>
      <c r="BA2338">
        <v>401</v>
      </c>
      <c r="BB2338">
        <v>748</v>
      </c>
      <c r="BD2338">
        <v>4665</v>
      </c>
      <c r="BG2338" t="s">
        <v>31</v>
      </c>
      <c r="BH2338" t="s">
        <v>15</v>
      </c>
      <c r="BJ2338">
        <v>6</v>
      </c>
      <c r="BK2338" t="s">
        <v>31</v>
      </c>
      <c r="BL2338" t="s">
        <v>31</v>
      </c>
      <c r="BM2338" s="2">
        <v>42916</v>
      </c>
    </row>
    <row r="2339" spans="1:65">
      <c r="A2339" t="s">
        <v>5733</v>
      </c>
      <c r="C2339" t="s">
        <v>5017</v>
      </c>
      <c r="D2339">
        <v>6905</v>
      </c>
      <c r="E2339" t="s">
        <v>5017</v>
      </c>
      <c r="F2339" t="s">
        <v>9193</v>
      </c>
      <c r="G2339">
        <v>2</v>
      </c>
      <c r="I2339" t="s">
        <v>9194</v>
      </c>
      <c r="J2339" t="s">
        <v>7146</v>
      </c>
      <c r="M2339">
        <v>816000</v>
      </c>
      <c r="N2339">
        <v>0.83</v>
      </c>
      <c r="O2339">
        <v>677.28</v>
      </c>
      <c r="Q2339" t="s">
        <v>5734</v>
      </c>
      <c r="R2339" s="2">
        <v>44927</v>
      </c>
      <c r="S2339">
        <v>5322</v>
      </c>
      <c r="T2339" s="2">
        <v>44562</v>
      </c>
      <c r="U2339" t="s">
        <v>6990</v>
      </c>
      <c r="V2339" t="s">
        <v>6991</v>
      </c>
      <c r="W2339">
        <v>0</v>
      </c>
      <c r="X2339" t="s">
        <v>395</v>
      </c>
      <c r="Y2339">
        <v>204</v>
      </c>
      <c r="Z2339" s="2">
        <v>42916</v>
      </c>
      <c r="AB2339" t="s">
        <v>9195</v>
      </c>
      <c r="AE2339" t="s">
        <v>9194</v>
      </c>
      <c r="AF2339" t="s">
        <v>20</v>
      </c>
      <c r="AG2339" t="s">
        <v>21</v>
      </c>
      <c r="AH2339">
        <v>5057</v>
      </c>
      <c r="AI2339">
        <v>1</v>
      </c>
      <c r="AJ2339">
        <v>5543</v>
      </c>
      <c r="AO2339" t="s">
        <v>9196</v>
      </c>
      <c r="AS2339" t="s">
        <v>26</v>
      </c>
      <c r="AT2339">
        <v>4665</v>
      </c>
      <c r="AU2339">
        <v>5057</v>
      </c>
      <c r="AV2339">
        <v>5057</v>
      </c>
      <c r="AW2339">
        <v>5057</v>
      </c>
      <c r="AX2339">
        <v>2</v>
      </c>
      <c r="AY2339">
        <v>4</v>
      </c>
      <c r="AZ2339">
        <v>400</v>
      </c>
      <c r="BA2339">
        <v>401</v>
      </c>
      <c r="BB2339">
        <v>748</v>
      </c>
      <c r="BD2339">
        <v>4665</v>
      </c>
      <c r="BG2339" t="s">
        <v>31</v>
      </c>
      <c r="BJ2339">
        <v>6</v>
      </c>
      <c r="BK2339" t="s">
        <v>31</v>
      </c>
      <c r="BL2339" t="s">
        <v>31</v>
      </c>
      <c r="BM2339" s="2">
        <v>42916</v>
      </c>
    </row>
    <row r="2340" spans="1:65">
      <c r="A2340" t="s">
        <v>5737</v>
      </c>
      <c r="C2340" t="s">
        <v>5017</v>
      </c>
      <c r="D2340">
        <v>6905</v>
      </c>
      <c r="E2340" t="s">
        <v>5017</v>
      </c>
      <c r="F2340" t="s">
        <v>8013</v>
      </c>
      <c r="G2340">
        <v>4</v>
      </c>
      <c r="I2340" t="s">
        <v>8014</v>
      </c>
      <c r="J2340" t="s">
        <v>6925</v>
      </c>
      <c r="M2340">
        <v>215300</v>
      </c>
      <c r="N2340">
        <v>5.35</v>
      </c>
      <c r="O2340">
        <v>1151.8599999999999</v>
      </c>
      <c r="Q2340" t="s">
        <v>5312</v>
      </c>
      <c r="R2340" s="2">
        <v>44927</v>
      </c>
      <c r="S2340">
        <v>5322</v>
      </c>
      <c r="T2340" s="2">
        <v>44562</v>
      </c>
      <c r="U2340" t="s">
        <v>6990</v>
      </c>
      <c r="V2340" t="s">
        <v>6991</v>
      </c>
      <c r="W2340">
        <v>0</v>
      </c>
      <c r="X2340" t="s">
        <v>5158</v>
      </c>
      <c r="Y2340">
        <v>204</v>
      </c>
      <c r="Z2340" s="2">
        <v>42930</v>
      </c>
      <c r="AB2340" t="s">
        <v>8962</v>
      </c>
      <c r="AE2340" t="s">
        <v>8014</v>
      </c>
      <c r="AF2340" t="s">
        <v>20</v>
      </c>
      <c r="AG2340" t="s">
        <v>21</v>
      </c>
      <c r="AH2340">
        <v>5059</v>
      </c>
      <c r="AI2340">
        <v>1</v>
      </c>
      <c r="AJ2340">
        <v>5539</v>
      </c>
      <c r="AO2340" t="s">
        <v>8013</v>
      </c>
      <c r="AS2340" t="s">
        <v>26</v>
      </c>
      <c r="AT2340">
        <v>0</v>
      </c>
      <c r="AU2340">
        <v>5059</v>
      </c>
      <c r="AV2340">
        <v>5059</v>
      </c>
      <c r="AW2340">
        <v>5059</v>
      </c>
      <c r="AX2340">
        <v>1</v>
      </c>
      <c r="AY2340">
        <v>1</v>
      </c>
      <c r="AZ2340">
        <v>400</v>
      </c>
      <c r="BA2340">
        <v>401</v>
      </c>
      <c r="BB2340">
        <v>748</v>
      </c>
      <c r="BD2340">
        <v>0</v>
      </c>
      <c r="BG2340" t="s">
        <v>31</v>
      </c>
      <c r="BJ2340">
        <v>7</v>
      </c>
      <c r="BK2340" t="s">
        <v>31</v>
      </c>
      <c r="BL2340" t="s">
        <v>31</v>
      </c>
      <c r="BM2340" s="2">
        <v>42930</v>
      </c>
    </row>
    <row r="2341" spans="1:65">
      <c r="A2341" t="s">
        <v>5739</v>
      </c>
      <c r="C2341" t="s">
        <v>5017</v>
      </c>
      <c r="D2341">
        <v>6905</v>
      </c>
      <c r="E2341" t="s">
        <v>5017</v>
      </c>
      <c r="F2341" t="s">
        <v>8015</v>
      </c>
      <c r="G2341">
        <v>11</v>
      </c>
      <c r="I2341" t="s">
        <v>8016</v>
      </c>
      <c r="J2341" t="s">
        <v>7144</v>
      </c>
      <c r="M2341">
        <v>9927000</v>
      </c>
      <c r="N2341">
        <v>0.83</v>
      </c>
      <c r="O2341">
        <v>8239.41</v>
      </c>
      <c r="Q2341" t="s">
        <v>5740</v>
      </c>
      <c r="R2341" s="2">
        <v>44927</v>
      </c>
      <c r="S2341">
        <v>5322</v>
      </c>
      <c r="T2341" s="2">
        <v>44562</v>
      </c>
      <c r="U2341" t="s">
        <v>6990</v>
      </c>
      <c r="V2341" t="s">
        <v>6991</v>
      </c>
      <c r="W2341">
        <v>0</v>
      </c>
      <c r="X2341" t="s">
        <v>395</v>
      </c>
      <c r="Y2341">
        <v>204</v>
      </c>
      <c r="Z2341" s="2">
        <v>43301</v>
      </c>
      <c r="AB2341" t="s">
        <v>9197</v>
      </c>
      <c r="AE2341" t="s">
        <v>8016</v>
      </c>
      <c r="AF2341" t="s">
        <v>20</v>
      </c>
      <c r="AG2341" t="s">
        <v>21</v>
      </c>
      <c r="AH2341">
        <v>5061</v>
      </c>
      <c r="AI2341">
        <v>1</v>
      </c>
      <c r="AJ2341">
        <v>5544</v>
      </c>
      <c r="AO2341" t="s">
        <v>8015</v>
      </c>
      <c r="AS2341" t="s">
        <v>26</v>
      </c>
      <c r="AT2341">
        <v>3876</v>
      </c>
      <c r="AU2341">
        <v>5061</v>
      </c>
      <c r="AV2341">
        <v>5061</v>
      </c>
      <c r="AW2341">
        <v>5061</v>
      </c>
      <c r="AX2341">
        <v>1</v>
      </c>
      <c r="AY2341">
        <v>1</v>
      </c>
      <c r="AZ2341">
        <v>400</v>
      </c>
      <c r="BA2341">
        <v>401</v>
      </c>
      <c r="BB2341">
        <v>748</v>
      </c>
      <c r="BD2341">
        <v>3876</v>
      </c>
      <c r="BG2341" t="s">
        <v>31</v>
      </c>
      <c r="BJ2341">
        <v>6</v>
      </c>
      <c r="BK2341" t="s">
        <v>31</v>
      </c>
      <c r="BL2341" t="s">
        <v>31</v>
      </c>
      <c r="BM2341" s="2">
        <v>43301</v>
      </c>
    </row>
    <row r="2342" spans="1:65">
      <c r="A2342" t="s">
        <v>5739</v>
      </c>
      <c r="C2342" t="s">
        <v>5017</v>
      </c>
      <c r="D2342">
        <v>6905</v>
      </c>
      <c r="E2342" t="s">
        <v>5017</v>
      </c>
      <c r="F2342" t="s">
        <v>8015</v>
      </c>
      <c r="G2342">
        <v>11</v>
      </c>
      <c r="I2342" t="s">
        <v>8016</v>
      </c>
      <c r="J2342" t="s">
        <v>7146</v>
      </c>
      <c r="M2342">
        <v>663400</v>
      </c>
      <c r="N2342">
        <v>0.83</v>
      </c>
      <c r="O2342">
        <v>550.62</v>
      </c>
      <c r="Q2342" t="s">
        <v>5740</v>
      </c>
      <c r="R2342" s="2">
        <v>44927</v>
      </c>
      <c r="S2342">
        <v>5322</v>
      </c>
      <c r="T2342" s="2">
        <v>44562</v>
      </c>
      <c r="U2342" t="s">
        <v>6990</v>
      </c>
      <c r="V2342" t="s">
        <v>6991</v>
      </c>
      <c r="W2342">
        <v>0</v>
      </c>
      <c r="X2342" t="s">
        <v>395</v>
      </c>
      <c r="Y2342">
        <v>204</v>
      </c>
      <c r="Z2342" s="2">
        <v>43301</v>
      </c>
      <c r="AB2342" t="s">
        <v>9197</v>
      </c>
      <c r="AE2342" t="s">
        <v>8016</v>
      </c>
      <c r="AF2342" t="s">
        <v>20</v>
      </c>
      <c r="AG2342" t="s">
        <v>21</v>
      </c>
      <c r="AH2342">
        <v>5061</v>
      </c>
      <c r="AI2342">
        <v>1</v>
      </c>
      <c r="AJ2342">
        <v>5543</v>
      </c>
      <c r="AO2342" t="s">
        <v>8015</v>
      </c>
      <c r="AS2342" t="s">
        <v>26</v>
      </c>
      <c r="AT2342">
        <v>3876</v>
      </c>
      <c r="AU2342">
        <v>5061</v>
      </c>
      <c r="AV2342">
        <v>5061</v>
      </c>
      <c r="AW2342">
        <v>5061</v>
      </c>
      <c r="AX2342">
        <v>2</v>
      </c>
      <c r="AY2342">
        <v>2</v>
      </c>
      <c r="AZ2342">
        <v>400</v>
      </c>
      <c r="BA2342">
        <v>401</v>
      </c>
      <c r="BB2342">
        <v>748</v>
      </c>
      <c r="BD2342">
        <v>3876</v>
      </c>
      <c r="BG2342" t="s">
        <v>31</v>
      </c>
      <c r="BJ2342">
        <v>6</v>
      </c>
      <c r="BK2342" t="s">
        <v>31</v>
      </c>
      <c r="BL2342" t="s">
        <v>31</v>
      </c>
      <c r="BM2342" s="2">
        <v>43301</v>
      </c>
    </row>
    <row r="2343" spans="1:65">
      <c r="A2343" t="s">
        <v>5742</v>
      </c>
      <c r="C2343" t="s">
        <v>5017</v>
      </c>
      <c r="D2343">
        <v>6905</v>
      </c>
      <c r="E2343" t="s">
        <v>5017</v>
      </c>
      <c r="F2343" t="s">
        <v>9198</v>
      </c>
      <c r="G2343">
        <v>35</v>
      </c>
      <c r="I2343" t="s">
        <v>9199</v>
      </c>
      <c r="J2343" t="s">
        <v>7144</v>
      </c>
      <c r="M2343">
        <v>7638900</v>
      </c>
      <c r="N2343">
        <v>0.83</v>
      </c>
      <c r="O2343">
        <v>6340.29</v>
      </c>
      <c r="Q2343" t="s">
        <v>5743</v>
      </c>
      <c r="R2343" s="2">
        <v>44927</v>
      </c>
      <c r="S2343">
        <v>5322</v>
      </c>
      <c r="T2343" s="2">
        <v>44562</v>
      </c>
      <c r="U2343" t="s">
        <v>6990</v>
      </c>
      <c r="V2343" t="s">
        <v>6991</v>
      </c>
      <c r="W2343">
        <v>0</v>
      </c>
      <c r="X2343" t="s">
        <v>395</v>
      </c>
      <c r="Y2343">
        <v>204</v>
      </c>
      <c r="Z2343" s="2">
        <v>43432</v>
      </c>
      <c r="AB2343" t="s">
        <v>9200</v>
      </c>
      <c r="AE2343" t="s">
        <v>9199</v>
      </c>
      <c r="AF2343" t="s">
        <v>20</v>
      </c>
      <c r="AG2343" t="s">
        <v>21</v>
      </c>
      <c r="AH2343">
        <v>5062</v>
      </c>
      <c r="AI2343">
        <v>1</v>
      </c>
      <c r="AJ2343">
        <v>5544</v>
      </c>
      <c r="AO2343" t="s">
        <v>9198</v>
      </c>
      <c r="AS2343" t="s">
        <v>26</v>
      </c>
      <c r="AT2343">
        <v>2675</v>
      </c>
      <c r="AU2343">
        <v>5062</v>
      </c>
      <c r="AV2343">
        <v>5062</v>
      </c>
      <c r="AW2343">
        <v>5062</v>
      </c>
      <c r="AX2343">
        <v>1</v>
      </c>
      <c r="AY2343">
        <v>1</v>
      </c>
      <c r="AZ2343">
        <v>400</v>
      </c>
      <c r="BA2343">
        <v>401</v>
      </c>
      <c r="BB2343">
        <v>748</v>
      </c>
      <c r="BD2343">
        <v>2675</v>
      </c>
      <c r="BG2343" t="s">
        <v>32</v>
      </c>
      <c r="BH2343" t="s">
        <v>15</v>
      </c>
      <c r="BJ2343">
        <v>6</v>
      </c>
      <c r="BK2343" t="s">
        <v>31</v>
      </c>
      <c r="BL2343" t="s">
        <v>31</v>
      </c>
      <c r="BM2343" s="2">
        <v>43432</v>
      </c>
    </row>
    <row r="2344" spans="1:65">
      <c r="A2344" t="s">
        <v>5742</v>
      </c>
      <c r="C2344" t="s">
        <v>5017</v>
      </c>
      <c r="D2344">
        <v>6905</v>
      </c>
      <c r="E2344" t="s">
        <v>5017</v>
      </c>
      <c r="F2344" t="s">
        <v>9198</v>
      </c>
      <c r="G2344">
        <v>35</v>
      </c>
      <c r="I2344" t="s">
        <v>9199</v>
      </c>
      <c r="J2344" t="s">
        <v>7146</v>
      </c>
      <c r="M2344">
        <v>611200</v>
      </c>
      <c r="N2344">
        <v>0.83</v>
      </c>
      <c r="O2344">
        <v>507.3</v>
      </c>
      <c r="Q2344" t="s">
        <v>5743</v>
      </c>
      <c r="R2344" s="2">
        <v>44927</v>
      </c>
      <c r="S2344">
        <v>5322</v>
      </c>
      <c r="T2344" s="2">
        <v>44562</v>
      </c>
      <c r="U2344" t="s">
        <v>6990</v>
      </c>
      <c r="V2344" t="s">
        <v>6991</v>
      </c>
      <c r="W2344">
        <v>0</v>
      </c>
      <c r="X2344" t="s">
        <v>395</v>
      </c>
      <c r="Y2344">
        <v>204</v>
      </c>
      <c r="Z2344" s="2">
        <v>43432</v>
      </c>
      <c r="AB2344" t="s">
        <v>9200</v>
      </c>
      <c r="AE2344" t="s">
        <v>9199</v>
      </c>
      <c r="AF2344" t="s">
        <v>20</v>
      </c>
      <c r="AG2344" t="s">
        <v>21</v>
      </c>
      <c r="AH2344">
        <v>5062</v>
      </c>
      <c r="AI2344">
        <v>1</v>
      </c>
      <c r="AJ2344">
        <v>5543</v>
      </c>
      <c r="AO2344" t="s">
        <v>9198</v>
      </c>
      <c r="AS2344" t="s">
        <v>26</v>
      </c>
      <c r="AT2344">
        <v>2675</v>
      </c>
      <c r="AU2344">
        <v>5062</v>
      </c>
      <c r="AV2344">
        <v>5062</v>
      </c>
      <c r="AW2344">
        <v>5062</v>
      </c>
      <c r="AX2344">
        <v>2</v>
      </c>
      <c r="AY2344">
        <v>2</v>
      </c>
      <c r="AZ2344">
        <v>400</v>
      </c>
      <c r="BA2344">
        <v>401</v>
      </c>
      <c r="BB2344">
        <v>748</v>
      </c>
      <c r="BD2344">
        <v>2675</v>
      </c>
      <c r="BG2344" t="s">
        <v>31</v>
      </c>
      <c r="BJ2344">
        <v>6</v>
      </c>
      <c r="BK2344" t="s">
        <v>31</v>
      </c>
      <c r="BL2344" t="s">
        <v>31</v>
      </c>
      <c r="BM2344" s="2">
        <v>43432</v>
      </c>
    </row>
    <row r="2345" spans="1:65">
      <c r="A2345" t="s">
        <v>5746</v>
      </c>
      <c r="C2345" t="s">
        <v>5017</v>
      </c>
      <c r="D2345">
        <v>6905</v>
      </c>
      <c r="E2345" t="s">
        <v>5017</v>
      </c>
      <c r="F2345" t="s">
        <v>8015</v>
      </c>
      <c r="G2345">
        <v>92</v>
      </c>
      <c r="I2345" t="s">
        <v>8016</v>
      </c>
      <c r="J2345" t="s">
        <v>7144</v>
      </c>
      <c r="M2345">
        <v>4574400</v>
      </c>
      <c r="N2345">
        <v>0.83</v>
      </c>
      <c r="O2345">
        <v>3796.75</v>
      </c>
      <c r="Q2345" t="s">
        <v>5747</v>
      </c>
      <c r="R2345" s="2">
        <v>44927</v>
      </c>
      <c r="S2345">
        <v>5322</v>
      </c>
      <c r="T2345" s="2">
        <v>44562</v>
      </c>
      <c r="U2345" t="s">
        <v>6990</v>
      </c>
      <c r="V2345" t="s">
        <v>6991</v>
      </c>
      <c r="W2345">
        <v>0</v>
      </c>
      <c r="X2345" t="s">
        <v>395</v>
      </c>
      <c r="Y2345">
        <v>204</v>
      </c>
      <c r="Z2345" s="2">
        <v>43669</v>
      </c>
      <c r="AB2345" t="s">
        <v>9140</v>
      </c>
      <c r="AE2345" t="s">
        <v>8016</v>
      </c>
      <c r="AF2345" t="s">
        <v>20</v>
      </c>
      <c r="AG2345" t="s">
        <v>21</v>
      </c>
      <c r="AH2345">
        <v>5063</v>
      </c>
      <c r="AI2345">
        <v>1</v>
      </c>
      <c r="AJ2345">
        <v>5544</v>
      </c>
      <c r="AO2345" t="s">
        <v>8015</v>
      </c>
      <c r="AS2345" t="s">
        <v>26</v>
      </c>
      <c r="AT2345">
        <v>1590</v>
      </c>
      <c r="AU2345">
        <v>5063</v>
      </c>
      <c r="AV2345">
        <v>5063</v>
      </c>
      <c r="AW2345">
        <v>5063</v>
      </c>
      <c r="AX2345">
        <v>1</v>
      </c>
      <c r="AY2345">
        <v>3</v>
      </c>
      <c r="AZ2345">
        <v>400</v>
      </c>
      <c r="BA2345">
        <v>401</v>
      </c>
      <c r="BB2345">
        <v>748</v>
      </c>
      <c r="BD2345">
        <v>1590</v>
      </c>
      <c r="BG2345" t="s">
        <v>32</v>
      </c>
      <c r="BH2345" t="s">
        <v>15</v>
      </c>
      <c r="BJ2345">
        <v>6</v>
      </c>
      <c r="BK2345" t="s">
        <v>31</v>
      </c>
      <c r="BL2345" t="s">
        <v>31</v>
      </c>
      <c r="BM2345" s="2">
        <v>43669</v>
      </c>
    </row>
    <row r="2346" spans="1:65">
      <c r="A2346" t="s">
        <v>5746</v>
      </c>
      <c r="C2346" t="s">
        <v>5017</v>
      </c>
      <c r="D2346">
        <v>6905</v>
      </c>
      <c r="E2346" t="s">
        <v>5017</v>
      </c>
      <c r="F2346" t="s">
        <v>8015</v>
      </c>
      <c r="G2346">
        <v>92</v>
      </c>
      <c r="I2346" t="s">
        <v>8016</v>
      </c>
      <c r="J2346" t="s">
        <v>7146</v>
      </c>
      <c r="M2346">
        <v>307200</v>
      </c>
      <c r="N2346">
        <v>0.83</v>
      </c>
      <c r="O2346">
        <v>254.98</v>
      </c>
      <c r="Q2346" t="s">
        <v>5747</v>
      </c>
      <c r="R2346" s="2">
        <v>44927</v>
      </c>
      <c r="S2346">
        <v>5322</v>
      </c>
      <c r="T2346" s="2">
        <v>44562</v>
      </c>
      <c r="U2346" t="s">
        <v>6990</v>
      </c>
      <c r="V2346" t="s">
        <v>6991</v>
      </c>
      <c r="W2346">
        <v>0</v>
      </c>
      <c r="X2346" t="s">
        <v>395</v>
      </c>
      <c r="Y2346">
        <v>204</v>
      </c>
      <c r="Z2346" s="2">
        <v>43669</v>
      </c>
      <c r="AB2346" t="s">
        <v>9140</v>
      </c>
      <c r="AE2346" t="s">
        <v>8016</v>
      </c>
      <c r="AF2346" t="s">
        <v>20</v>
      </c>
      <c r="AG2346" t="s">
        <v>21</v>
      </c>
      <c r="AH2346">
        <v>5063</v>
      </c>
      <c r="AI2346">
        <v>1</v>
      </c>
      <c r="AJ2346">
        <v>5543</v>
      </c>
      <c r="AO2346" t="s">
        <v>8015</v>
      </c>
      <c r="AS2346" t="s">
        <v>26</v>
      </c>
      <c r="AT2346">
        <v>1590</v>
      </c>
      <c r="AU2346">
        <v>5063</v>
      </c>
      <c r="AV2346">
        <v>5063</v>
      </c>
      <c r="AW2346">
        <v>5063</v>
      </c>
      <c r="AX2346">
        <v>2</v>
      </c>
      <c r="AY2346">
        <v>4</v>
      </c>
      <c r="AZ2346">
        <v>400</v>
      </c>
      <c r="BA2346">
        <v>401</v>
      </c>
      <c r="BB2346">
        <v>748</v>
      </c>
      <c r="BD2346">
        <v>1590</v>
      </c>
      <c r="BG2346" t="s">
        <v>31</v>
      </c>
      <c r="BJ2346">
        <v>6</v>
      </c>
      <c r="BK2346" t="s">
        <v>31</v>
      </c>
      <c r="BL2346" t="s">
        <v>31</v>
      </c>
      <c r="BM2346" s="2">
        <v>43669</v>
      </c>
    </row>
    <row r="2347" spans="1:65">
      <c r="A2347" t="s">
        <v>5749</v>
      </c>
      <c r="C2347" t="s">
        <v>5017</v>
      </c>
      <c r="D2347">
        <v>6905</v>
      </c>
      <c r="E2347" t="s">
        <v>5017</v>
      </c>
      <c r="F2347" t="s">
        <v>8015</v>
      </c>
      <c r="G2347">
        <v>11</v>
      </c>
      <c r="H2347" t="s">
        <v>6895</v>
      </c>
      <c r="I2347" t="s">
        <v>8016</v>
      </c>
      <c r="J2347" t="s">
        <v>7146</v>
      </c>
      <c r="M2347">
        <v>470600</v>
      </c>
      <c r="N2347">
        <v>0.83</v>
      </c>
      <c r="O2347">
        <v>390.6</v>
      </c>
      <c r="Q2347" t="s">
        <v>5750</v>
      </c>
      <c r="R2347" s="2">
        <v>44927</v>
      </c>
      <c r="S2347">
        <v>5322</v>
      </c>
      <c r="T2347" s="2">
        <v>44562</v>
      </c>
      <c r="U2347" t="s">
        <v>6990</v>
      </c>
      <c r="V2347" t="s">
        <v>6991</v>
      </c>
      <c r="W2347">
        <v>0</v>
      </c>
      <c r="X2347" t="s">
        <v>395</v>
      </c>
      <c r="Y2347">
        <v>204</v>
      </c>
      <c r="Z2347" s="2">
        <v>43752</v>
      </c>
      <c r="AB2347" t="s">
        <v>8962</v>
      </c>
      <c r="AE2347" t="s">
        <v>8016</v>
      </c>
      <c r="AF2347" t="s">
        <v>20</v>
      </c>
      <c r="AG2347" t="s">
        <v>21</v>
      </c>
      <c r="AH2347">
        <v>5064</v>
      </c>
      <c r="AI2347">
        <v>1</v>
      </c>
      <c r="AJ2347">
        <v>5543</v>
      </c>
      <c r="AO2347" t="s">
        <v>8015</v>
      </c>
      <c r="AS2347" t="s">
        <v>26</v>
      </c>
      <c r="AT2347">
        <v>2588</v>
      </c>
      <c r="AU2347">
        <v>5064</v>
      </c>
      <c r="AV2347">
        <v>5064</v>
      </c>
      <c r="AW2347">
        <v>5064</v>
      </c>
      <c r="AX2347">
        <v>1</v>
      </c>
      <c r="AY2347">
        <v>1</v>
      </c>
      <c r="AZ2347">
        <v>400</v>
      </c>
      <c r="BA2347">
        <v>401</v>
      </c>
      <c r="BB2347">
        <v>748</v>
      </c>
      <c r="BD2347">
        <v>2588</v>
      </c>
      <c r="BG2347" t="s">
        <v>31</v>
      </c>
      <c r="BJ2347">
        <v>6</v>
      </c>
      <c r="BK2347" t="s">
        <v>31</v>
      </c>
      <c r="BL2347" t="s">
        <v>31</v>
      </c>
      <c r="BM2347" s="2">
        <v>43752</v>
      </c>
    </row>
    <row r="2348" spans="1:65">
      <c r="A2348" t="s">
        <v>5752</v>
      </c>
      <c r="C2348" t="s">
        <v>5017</v>
      </c>
      <c r="D2348">
        <v>6905</v>
      </c>
      <c r="E2348" t="s">
        <v>5017</v>
      </c>
      <c r="F2348" t="s">
        <v>9137</v>
      </c>
      <c r="G2348">
        <v>129</v>
      </c>
      <c r="I2348" t="s">
        <v>9138</v>
      </c>
      <c r="J2348" t="s">
        <v>7144</v>
      </c>
      <c r="M2348">
        <v>4965200</v>
      </c>
      <c r="N2348">
        <v>0.83</v>
      </c>
      <c r="O2348">
        <v>4121.12</v>
      </c>
      <c r="Q2348" t="s">
        <v>5753</v>
      </c>
      <c r="R2348" s="2">
        <v>44927</v>
      </c>
      <c r="S2348">
        <v>5322</v>
      </c>
      <c r="T2348" s="2">
        <v>44562</v>
      </c>
      <c r="U2348" t="s">
        <v>6990</v>
      </c>
      <c r="V2348" t="s">
        <v>6991</v>
      </c>
      <c r="W2348">
        <v>0</v>
      </c>
      <c r="X2348" t="s">
        <v>395</v>
      </c>
      <c r="Y2348">
        <v>204</v>
      </c>
      <c r="Z2348" s="2">
        <v>44114</v>
      </c>
      <c r="AE2348" t="s">
        <v>9138</v>
      </c>
      <c r="AF2348" t="s">
        <v>20</v>
      </c>
      <c r="AG2348" t="s">
        <v>21</v>
      </c>
      <c r="AH2348">
        <v>5065</v>
      </c>
      <c r="AI2348">
        <v>1</v>
      </c>
      <c r="AJ2348">
        <v>5544</v>
      </c>
      <c r="AO2348" t="s">
        <v>9137</v>
      </c>
      <c r="AS2348" t="s">
        <v>26</v>
      </c>
      <c r="AT2348">
        <v>1590</v>
      </c>
      <c r="AU2348">
        <v>5065</v>
      </c>
      <c r="AV2348">
        <v>5065</v>
      </c>
      <c r="AW2348">
        <v>5065</v>
      </c>
      <c r="AX2348">
        <v>1</v>
      </c>
      <c r="AY2348">
        <v>1</v>
      </c>
      <c r="AZ2348">
        <v>400</v>
      </c>
      <c r="BA2348">
        <v>401</v>
      </c>
      <c r="BB2348">
        <v>748</v>
      </c>
      <c r="BD2348">
        <v>1590</v>
      </c>
      <c r="BG2348" t="s">
        <v>31</v>
      </c>
      <c r="BJ2348">
        <v>6</v>
      </c>
      <c r="BK2348" t="s">
        <v>31</v>
      </c>
      <c r="BL2348" t="s">
        <v>31</v>
      </c>
      <c r="BM2348" s="2">
        <v>44114</v>
      </c>
    </row>
    <row r="2349" spans="1:65">
      <c r="A2349" t="s">
        <v>5752</v>
      </c>
      <c r="C2349" t="s">
        <v>5017</v>
      </c>
      <c r="D2349">
        <v>6905</v>
      </c>
      <c r="E2349" t="s">
        <v>5017</v>
      </c>
      <c r="F2349" t="s">
        <v>9137</v>
      </c>
      <c r="G2349">
        <v>129</v>
      </c>
      <c r="I2349" t="s">
        <v>9138</v>
      </c>
      <c r="J2349" t="s">
        <v>7146</v>
      </c>
      <c r="M2349">
        <v>247300</v>
      </c>
      <c r="N2349">
        <v>0.83</v>
      </c>
      <c r="O2349">
        <v>205.26</v>
      </c>
      <c r="Q2349" t="s">
        <v>5753</v>
      </c>
      <c r="R2349" s="2">
        <v>44927</v>
      </c>
      <c r="S2349">
        <v>5322</v>
      </c>
      <c r="T2349" s="2">
        <v>44562</v>
      </c>
      <c r="U2349" t="s">
        <v>6990</v>
      </c>
      <c r="V2349" t="s">
        <v>6991</v>
      </c>
      <c r="W2349">
        <v>0</v>
      </c>
      <c r="X2349" t="s">
        <v>395</v>
      </c>
      <c r="Y2349">
        <v>204</v>
      </c>
      <c r="Z2349" s="2">
        <v>44114</v>
      </c>
      <c r="AE2349" t="s">
        <v>9138</v>
      </c>
      <c r="AF2349" t="s">
        <v>20</v>
      </c>
      <c r="AG2349" t="s">
        <v>21</v>
      </c>
      <c r="AH2349">
        <v>5065</v>
      </c>
      <c r="AI2349">
        <v>1</v>
      </c>
      <c r="AJ2349">
        <v>5543</v>
      </c>
      <c r="AO2349" t="s">
        <v>9137</v>
      </c>
      <c r="AS2349" t="s">
        <v>26</v>
      </c>
      <c r="AT2349">
        <v>1590</v>
      </c>
      <c r="AU2349">
        <v>5065</v>
      </c>
      <c r="AV2349">
        <v>5065</v>
      </c>
      <c r="AW2349">
        <v>5065</v>
      </c>
      <c r="AX2349">
        <v>2</v>
      </c>
      <c r="AY2349">
        <v>2</v>
      </c>
      <c r="AZ2349">
        <v>400</v>
      </c>
      <c r="BA2349">
        <v>401</v>
      </c>
      <c r="BB2349">
        <v>748</v>
      </c>
      <c r="BD2349">
        <v>1590</v>
      </c>
      <c r="BG2349" t="s">
        <v>31</v>
      </c>
      <c r="BJ2349">
        <v>6</v>
      </c>
      <c r="BK2349" t="s">
        <v>31</v>
      </c>
      <c r="BL2349" t="s">
        <v>31</v>
      </c>
      <c r="BM2349" s="2">
        <v>44114</v>
      </c>
    </row>
    <row r="2350" spans="1:65">
      <c r="A2350" t="s">
        <v>5755</v>
      </c>
      <c r="C2350" t="s">
        <v>5017</v>
      </c>
      <c r="D2350">
        <v>6905</v>
      </c>
      <c r="E2350" t="s">
        <v>5017</v>
      </c>
      <c r="F2350" t="s">
        <v>7971</v>
      </c>
      <c r="G2350">
        <v>89</v>
      </c>
      <c r="I2350" t="s">
        <v>7970</v>
      </c>
      <c r="J2350" t="s">
        <v>6925</v>
      </c>
      <c r="M2350">
        <v>4419100</v>
      </c>
      <c r="N2350">
        <v>2.2999999999999998</v>
      </c>
      <c r="O2350">
        <v>10163.93</v>
      </c>
      <c r="Q2350" t="s">
        <v>5756</v>
      </c>
      <c r="R2350" s="2">
        <v>44927</v>
      </c>
      <c r="S2350">
        <v>5322</v>
      </c>
      <c r="T2350" s="2">
        <v>44562</v>
      </c>
      <c r="U2350" t="s">
        <v>6990</v>
      </c>
      <c r="V2350" t="s">
        <v>6991</v>
      </c>
      <c r="W2350">
        <v>0</v>
      </c>
      <c r="X2350" t="s">
        <v>5158</v>
      </c>
      <c r="Y2350">
        <v>204</v>
      </c>
      <c r="Z2350" s="2">
        <v>44378</v>
      </c>
      <c r="AE2350" t="s">
        <v>7970</v>
      </c>
      <c r="AF2350" t="s">
        <v>20</v>
      </c>
      <c r="AG2350" t="s">
        <v>21</v>
      </c>
      <c r="AH2350">
        <v>5066</v>
      </c>
      <c r="AI2350">
        <v>1</v>
      </c>
      <c r="AJ2350">
        <v>5539</v>
      </c>
      <c r="AO2350" t="s">
        <v>7971</v>
      </c>
      <c r="AS2350" t="s">
        <v>26</v>
      </c>
      <c r="AU2350">
        <v>5066</v>
      </c>
      <c r="AV2350">
        <v>5066</v>
      </c>
      <c r="AW2350">
        <v>5066</v>
      </c>
      <c r="AX2350">
        <v>1</v>
      </c>
      <c r="AY2350">
        <v>1</v>
      </c>
      <c r="AZ2350">
        <v>400</v>
      </c>
      <c r="BA2350">
        <v>401</v>
      </c>
      <c r="BB2350">
        <v>748</v>
      </c>
      <c r="BG2350" t="s">
        <v>31</v>
      </c>
      <c r="BJ2350">
        <v>7</v>
      </c>
      <c r="BK2350" t="s">
        <v>31</v>
      </c>
      <c r="BL2350" t="s">
        <v>31</v>
      </c>
      <c r="BM2350" s="2">
        <v>44378</v>
      </c>
    </row>
    <row r="2351" spans="1:65">
      <c r="A2351" t="s">
        <v>5759</v>
      </c>
      <c r="C2351" t="s">
        <v>5017</v>
      </c>
      <c r="D2351">
        <v>6906</v>
      </c>
      <c r="E2351" t="s">
        <v>5017</v>
      </c>
      <c r="F2351" t="s">
        <v>9201</v>
      </c>
      <c r="G2351">
        <v>85</v>
      </c>
      <c r="I2351" t="s">
        <v>9202</v>
      </c>
      <c r="J2351" t="s">
        <v>6925</v>
      </c>
      <c r="M2351">
        <v>5382300</v>
      </c>
      <c r="N2351">
        <v>2.2999999999999998</v>
      </c>
      <c r="O2351">
        <v>12379.29</v>
      </c>
      <c r="Q2351" t="s">
        <v>5760</v>
      </c>
      <c r="R2351" s="2">
        <v>44927</v>
      </c>
      <c r="S2351">
        <v>5322</v>
      </c>
      <c r="T2351" s="2">
        <v>44562</v>
      </c>
      <c r="U2351" t="s">
        <v>6990</v>
      </c>
      <c r="V2351" t="s">
        <v>6991</v>
      </c>
      <c r="W2351">
        <v>0</v>
      </c>
      <c r="X2351" t="s">
        <v>5158</v>
      </c>
      <c r="Y2351">
        <v>204</v>
      </c>
      <c r="Z2351" s="2">
        <v>42005</v>
      </c>
      <c r="AB2351" t="s">
        <v>9203</v>
      </c>
      <c r="AC2351" s="2">
        <v>42310</v>
      </c>
      <c r="AE2351" t="s">
        <v>9202</v>
      </c>
      <c r="AF2351" t="s">
        <v>20</v>
      </c>
      <c r="AG2351" t="s">
        <v>21</v>
      </c>
      <c r="AH2351">
        <v>5003</v>
      </c>
      <c r="AI2351">
        <v>1</v>
      </c>
      <c r="AJ2351">
        <v>5539</v>
      </c>
      <c r="AO2351" t="s">
        <v>9201</v>
      </c>
      <c r="AS2351" t="s">
        <v>26</v>
      </c>
      <c r="AT2351">
        <v>1935</v>
      </c>
      <c r="AU2351">
        <v>5003</v>
      </c>
      <c r="AV2351">
        <v>5003</v>
      </c>
      <c r="AW2351">
        <v>5003</v>
      </c>
      <c r="AX2351">
        <v>1</v>
      </c>
      <c r="AY2351">
        <v>1</v>
      </c>
      <c r="AZ2351">
        <v>400</v>
      </c>
      <c r="BA2351">
        <v>401</v>
      </c>
      <c r="BB2351">
        <v>748</v>
      </c>
      <c r="BD2351">
        <v>1935</v>
      </c>
      <c r="BG2351" t="s">
        <v>31</v>
      </c>
      <c r="BJ2351">
        <v>7</v>
      </c>
      <c r="BK2351" t="s">
        <v>31</v>
      </c>
      <c r="BL2351" t="s">
        <v>31</v>
      </c>
      <c r="BM2351" s="2">
        <v>42005</v>
      </c>
    </row>
    <row r="2352" spans="1:65">
      <c r="A2352" t="s">
        <v>5759</v>
      </c>
      <c r="C2352" t="s">
        <v>5017</v>
      </c>
      <c r="D2352">
        <v>6906</v>
      </c>
      <c r="E2352" t="s">
        <v>5017</v>
      </c>
      <c r="F2352" t="s">
        <v>9201</v>
      </c>
      <c r="G2352">
        <v>85</v>
      </c>
      <c r="I2352" t="s">
        <v>9202</v>
      </c>
      <c r="J2352" t="s">
        <v>6926</v>
      </c>
      <c r="M2352">
        <v>500300</v>
      </c>
      <c r="N2352">
        <v>2.2999999999999998</v>
      </c>
      <c r="O2352">
        <v>1150.69</v>
      </c>
      <c r="Q2352" t="s">
        <v>5760</v>
      </c>
      <c r="R2352" s="2">
        <v>44927</v>
      </c>
      <c r="S2352">
        <v>5322</v>
      </c>
      <c r="T2352" s="2">
        <v>44562</v>
      </c>
      <c r="U2352" t="s">
        <v>6990</v>
      </c>
      <c r="V2352" t="s">
        <v>6991</v>
      </c>
      <c r="W2352">
        <v>0</v>
      </c>
      <c r="X2352" t="s">
        <v>5158</v>
      </c>
      <c r="Y2352">
        <v>204</v>
      </c>
      <c r="Z2352" s="2">
        <v>42005</v>
      </c>
      <c r="AB2352" t="s">
        <v>9203</v>
      </c>
      <c r="AC2352" s="2">
        <v>42310</v>
      </c>
      <c r="AE2352" t="s">
        <v>9202</v>
      </c>
      <c r="AF2352" t="s">
        <v>20</v>
      </c>
      <c r="AG2352" t="s">
        <v>21</v>
      </c>
      <c r="AH2352">
        <v>5003</v>
      </c>
      <c r="AI2352">
        <v>1</v>
      </c>
      <c r="AJ2352">
        <v>5542</v>
      </c>
      <c r="AO2352" t="s">
        <v>9201</v>
      </c>
      <c r="AS2352" t="s">
        <v>26</v>
      </c>
      <c r="AT2352">
        <v>1935</v>
      </c>
      <c r="AU2352">
        <v>5003</v>
      </c>
      <c r="AV2352">
        <v>5003</v>
      </c>
      <c r="AW2352">
        <v>5003</v>
      </c>
      <c r="AX2352">
        <v>2</v>
      </c>
      <c r="AY2352">
        <v>5</v>
      </c>
      <c r="AZ2352">
        <v>400</v>
      </c>
      <c r="BA2352">
        <v>401</v>
      </c>
      <c r="BB2352">
        <v>748</v>
      </c>
      <c r="BD2352">
        <v>1935</v>
      </c>
      <c r="BG2352" t="s">
        <v>31</v>
      </c>
      <c r="BJ2352">
        <v>7</v>
      </c>
      <c r="BK2352" t="s">
        <v>31</v>
      </c>
      <c r="BL2352" t="s">
        <v>31</v>
      </c>
      <c r="BM2352" s="2">
        <v>42005</v>
      </c>
    </row>
    <row r="2353" spans="1:65">
      <c r="A2353" t="s">
        <v>5763</v>
      </c>
      <c r="C2353" t="s">
        <v>5017</v>
      </c>
      <c r="D2353">
        <v>6906</v>
      </c>
      <c r="E2353" t="s">
        <v>5017</v>
      </c>
      <c r="F2353" t="s">
        <v>9204</v>
      </c>
      <c r="G2353">
        <v>7</v>
      </c>
      <c r="I2353" t="s">
        <v>9205</v>
      </c>
      <c r="J2353" t="s">
        <v>7144</v>
      </c>
      <c r="M2353">
        <v>7185200</v>
      </c>
      <c r="N2353">
        <v>0.83</v>
      </c>
      <c r="O2353">
        <v>5963.72</v>
      </c>
      <c r="Q2353" t="s">
        <v>5764</v>
      </c>
      <c r="R2353" s="2">
        <v>44927</v>
      </c>
      <c r="S2353">
        <v>5322</v>
      </c>
      <c r="T2353" s="2">
        <v>44562</v>
      </c>
      <c r="U2353" t="s">
        <v>6990</v>
      </c>
      <c r="V2353" t="s">
        <v>6991</v>
      </c>
      <c r="W2353">
        <v>0</v>
      </c>
      <c r="X2353" t="s">
        <v>395</v>
      </c>
      <c r="Y2353">
        <v>204</v>
      </c>
      <c r="Z2353" s="2">
        <v>42005</v>
      </c>
      <c r="AB2353" t="s">
        <v>9206</v>
      </c>
      <c r="AE2353" t="s">
        <v>9205</v>
      </c>
      <c r="AF2353" t="s">
        <v>20</v>
      </c>
      <c r="AG2353" t="s">
        <v>21</v>
      </c>
      <c r="AH2353">
        <v>5004</v>
      </c>
      <c r="AI2353">
        <v>1</v>
      </c>
      <c r="AJ2353">
        <v>5544</v>
      </c>
      <c r="AO2353" t="s">
        <v>9204</v>
      </c>
      <c r="AS2353" t="s">
        <v>26</v>
      </c>
      <c r="AT2353">
        <v>2705</v>
      </c>
      <c r="AU2353">
        <v>5004</v>
      </c>
      <c r="AV2353">
        <v>5004</v>
      </c>
      <c r="AW2353">
        <v>5004</v>
      </c>
      <c r="AX2353">
        <v>1</v>
      </c>
      <c r="AY2353">
        <v>2</v>
      </c>
      <c r="AZ2353">
        <v>400</v>
      </c>
      <c r="BA2353">
        <v>401</v>
      </c>
      <c r="BB2353">
        <v>748</v>
      </c>
      <c r="BD2353">
        <v>2705</v>
      </c>
      <c r="BG2353" t="s">
        <v>31</v>
      </c>
      <c r="BJ2353">
        <v>6</v>
      </c>
      <c r="BK2353" t="s">
        <v>31</v>
      </c>
      <c r="BL2353" t="s">
        <v>31</v>
      </c>
      <c r="BM2353" s="2">
        <v>42005</v>
      </c>
    </row>
    <row r="2354" spans="1:65">
      <c r="A2354" t="s">
        <v>5763</v>
      </c>
      <c r="C2354" t="s">
        <v>5017</v>
      </c>
      <c r="D2354">
        <v>6906</v>
      </c>
      <c r="E2354" t="s">
        <v>5017</v>
      </c>
      <c r="F2354" t="s">
        <v>9204</v>
      </c>
      <c r="G2354">
        <v>7</v>
      </c>
      <c r="I2354" t="s">
        <v>9205</v>
      </c>
      <c r="J2354" t="s">
        <v>7146</v>
      </c>
      <c r="M2354">
        <v>578900</v>
      </c>
      <c r="N2354">
        <v>0.83</v>
      </c>
      <c r="O2354">
        <v>480.49</v>
      </c>
      <c r="Q2354" t="s">
        <v>5764</v>
      </c>
      <c r="R2354" s="2">
        <v>44927</v>
      </c>
      <c r="S2354">
        <v>5322</v>
      </c>
      <c r="T2354" s="2">
        <v>44562</v>
      </c>
      <c r="U2354" t="s">
        <v>6990</v>
      </c>
      <c r="V2354" t="s">
        <v>6991</v>
      </c>
      <c r="W2354">
        <v>0</v>
      </c>
      <c r="X2354" t="s">
        <v>395</v>
      </c>
      <c r="Y2354">
        <v>204</v>
      </c>
      <c r="Z2354" s="2">
        <v>42005</v>
      </c>
      <c r="AB2354" t="s">
        <v>9206</v>
      </c>
      <c r="AE2354" t="s">
        <v>9205</v>
      </c>
      <c r="AF2354" t="s">
        <v>20</v>
      </c>
      <c r="AG2354" t="s">
        <v>21</v>
      </c>
      <c r="AH2354">
        <v>5004</v>
      </c>
      <c r="AI2354">
        <v>1</v>
      </c>
      <c r="AJ2354">
        <v>5543</v>
      </c>
      <c r="AO2354" t="s">
        <v>9204</v>
      </c>
      <c r="AS2354" t="s">
        <v>26</v>
      </c>
      <c r="AT2354">
        <v>2705</v>
      </c>
      <c r="AU2354">
        <v>5004</v>
      </c>
      <c r="AV2354">
        <v>5004</v>
      </c>
      <c r="AW2354">
        <v>5004</v>
      </c>
      <c r="AX2354">
        <v>2</v>
      </c>
      <c r="AY2354">
        <v>9</v>
      </c>
      <c r="AZ2354">
        <v>400</v>
      </c>
      <c r="BA2354">
        <v>401</v>
      </c>
      <c r="BB2354">
        <v>748</v>
      </c>
      <c r="BD2354">
        <v>2705</v>
      </c>
      <c r="BG2354" t="s">
        <v>31</v>
      </c>
      <c r="BJ2354">
        <v>6</v>
      </c>
      <c r="BK2354" t="s">
        <v>31</v>
      </c>
      <c r="BL2354" t="s">
        <v>31</v>
      </c>
      <c r="BM2354" s="2">
        <v>42005</v>
      </c>
    </row>
    <row r="2355" spans="1:65">
      <c r="A2355" t="s">
        <v>5767</v>
      </c>
      <c r="C2355" t="s">
        <v>5017</v>
      </c>
      <c r="D2355">
        <v>6906</v>
      </c>
      <c r="E2355" t="s">
        <v>5017</v>
      </c>
      <c r="F2355" t="s">
        <v>9207</v>
      </c>
      <c r="G2355">
        <v>2</v>
      </c>
      <c r="I2355" t="s">
        <v>9208</v>
      </c>
      <c r="J2355" t="s">
        <v>6925</v>
      </c>
      <c r="M2355">
        <v>4305200</v>
      </c>
      <c r="N2355">
        <v>2.2999999999999998</v>
      </c>
      <c r="O2355">
        <v>9901.9599999999991</v>
      </c>
      <c r="Q2355" t="s">
        <v>5768</v>
      </c>
      <c r="R2355" s="2">
        <v>44927</v>
      </c>
      <c r="S2355">
        <v>5322</v>
      </c>
      <c r="T2355" s="2">
        <v>44562</v>
      </c>
      <c r="U2355" t="s">
        <v>6990</v>
      </c>
      <c r="V2355" t="s">
        <v>6991</v>
      </c>
      <c r="W2355">
        <v>0</v>
      </c>
      <c r="X2355" t="s">
        <v>5158</v>
      </c>
      <c r="Y2355">
        <v>204</v>
      </c>
      <c r="Z2355" s="2">
        <v>42005</v>
      </c>
      <c r="AB2355" t="s">
        <v>9209</v>
      </c>
      <c r="AC2355" s="2">
        <v>42310</v>
      </c>
      <c r="AE2355" t="s">
        <v>9208</v>
      </c>
      <c r="AF2355" t="s">
        <v>20</v>
      </c>
      <c r="AG2355" t="s">
        <v>21</v>
      </c>
      <c r="AH2355">
        <v>5005</v>
      </c>
      <c r="AI2355">
        <v>1</v>
      </c>
      <c r="AJ2355">
        <v>5539</v>
      </c>
      <c r="AO2355" t="s">
        <v>9207</v>
      </c>
      <c r="AS2355" t="s">
        <v>26</v>
      </c>
      <c r="AT2355">
        <v>1475</v>
      </c>
      <c r="AU2355">
        <v>5005</v>
      </c>
      <c r="AV2355">
        <v>5005</v>
      </c>
      <c r="AW2355">
        <v>5005</v>
      </c>
      <c r="AX2355">
        <v>1</v>
      </c>
      <c r="AY2355">
        <v>1</v>
      </c>
      <c r="AZ2355">
        <v>400</v>
      </c>
      <c r="BA2355">
        <v>401</v>
      </c>
      <c r="BB2355">
        <v>748</v>
      </c>
      <c r="BD2355">
        <v>1475</v>
      </c>
      <c r="BG2355" t="s">
        <v>31</v>
      </c>
      <c r="BJ2355">
        <v>7</v>
      </c>
      <c r="BK2355" t="s">
        <v>31</v>
      </c>
      <c r="BL2355" t="s">
        <v>31</v>
      </c>
      <c r="BM2355" s="2">
        <v>42005</v>
      </c>
    </row>
    <row r="2356" spans="1:65">
      <c r="A2356" t="s">
        <v>5767</v>
      </c>
      <c r="C2356" t="s">
        <v>5017</v>
      </c>
      <c r="D2356">
        <v>6906</v>
      </c>
      <c r="E2356" t="s">
        <v>5017</v>
      </c>
      <c r="F2356" t="s">
        <v>9207</v>
      </c>
      <c r="G2356">
        <v>2</v>
      </c>
      <c r="I2356" t="s">
        <v>9208</v>
      </c>
      <c r="J2356" t="s">
        <v>6926</v>
      </c>
      <c r="M2356">
        <v>408500</v>
      </c>
      <c r="N2356">
        <v>2.2999999999999998</v>
      </c>
      <c r="O2356">
        <v>939.55</v>
      </c>
      <c r="Q2356" t="s">
        <v>5768</v>
      </c>
      <c r="R2356" s="2">
        <v>44927</v>
      </c>
      <c r="S2356">
        <v>5322</v>
      </c>
      <c r="T2356" s="2">
        <v>44562</v>
      </c>
      <c r="U2356" t="s">
        <v>6990</v>
      </c>
      <c r="V2356" t="s">
        <v>6991</v>
      </c>
      <c r="W2356">
        <v>0</v>
      </c>
      <c r="X2356" t="s">
        <v>5158</v>
      </c>
      <c r="Y2356">
        <v>204</v>
      </c>
      <c r="Z2356" s="2">
        <v>42005</v>
      </c>
      <c r="AB2356" t="s">
        <v>9209</v>
      </c>
      <c r="AC2356" s="2">
        <v>42310</v>
      </c>
      <c r="AE2356" t="s">
        <v>9208</v>
      </c>
      <c r="AF2356" t="s">
        <v>20</v>
      </c>
      <c r="AG2356" t="s">
        <v>21</v>
      </c>
      <c r="AH2356">
        <v>5005</v>
      </c>
      <c r="AI2356">
        <v>1</v>
      </c>
      <c r="AJ2356">
        <v>5542</v>
      </c>
      <c r="AO2356" t="s">
        <v>9207</v>
      </c>
      <c r="AS2356" t="s">
        <v>26</v>
      </c>
      <c r="AT2356">
        <v>1475</v>
      </c>
      <c r="AU2356">
        <v>5005</v>
      </c>
      <c r="AV2356">
        <v>5005</v>
      </c>
      <c r="AW2356">
        <v>5005</v>
      </c>
      <c r="AX2356">
        <v>2</v>
      </c>
      <c r="AY2356">
        <v>5</v>
      </c>
      <c r="AZ2356">
        <v>400</v>
      </c>
      <c r="BA2356">
        <v>401</v>
      </c>
      <c r="BB2356">
        <v>748</v>
      </c>
      <c r="BD2356">
        <v>1475</v>
      </c>
      <c r="BG2356" t="s">
        <v>31</v>
      </c>
      <c r="BJ2356">
        <v>7</v>
      </c>
      <c r="BK2356" t="s">
        <v>31</v>
      </c>
      <c r="BL2356" t="s">
        <v>31</v>
      </c>
      <c r="BM2356" s="2">
        <v>42005</v>
      </c>
    </row>
    <row r="2357" spans="1:65">
      <c r="A2357" t="s">
        <v>5771</v>
      </c>
      <c r="C2357" t="s">
        <v>5017</v>
      </c>
      <c r="D2357">
        <v>6906</v>
      </c>
      <c r="E2357" t="s">
        <v>5017</v>
      </c>
      <c r="F2357" t="s">
        <v>9210</v>
      </c>
      <c r="G2357">
        <v>5</v>
      </c>
      <c r="I2357" t="s">
        <v>9211</v>
      </c>
      <c r="J2357" t="s">
        <v>7144</v>
      </c>
      <c r="M2357">
        <v>3852700</v>
      </c>
      <c r="N2357">
        <v>0.83</v>
      </c>
      <c r="O2357">
        <v>3197.74</v>
      </c>
      <c r="Q2357" t="s">
        <v>5772</v>
      </c>
      <c r="R2357" s="2">
        <v>44927</v>
      </c>
      <c r="S2357">
        <v>5322</v>
      </c>
      <c r="T2357" s="2">
        <v>44562</v>
      </c>
      <c r="U2357" t="s">
        <v>6990</v>
      </c>
      <c r="V2357" t="s">
        <v>6991</v>
      </c>
      <c r="W2357">
        <v>0</v>
      </c>
      <c r="X2357" t="s">
        <v>395</v>
      </c>
      <c r="Y2357">
        <v>204</v>
      </c>
      <c r="Z2357" s="2">
        <v>42005</v>
      </c>
      <c r="AB2357" t="s">
        <v>9212</v>
      </c>
      <c r="AC2357" s="2">
        <v>42310</v>
      </c>
      <c r="AE2357" t="s">
        <v>9211</v>
      </c>
      <c r="AF2357" t="s">
        <v>20</v>
      </c>
      <c r="AG2357" t="s">
        <v>21</v>
      </c>
      <c r="AH2357">
        <v>5006</v>
      </c>
      <c r="AI2357">
        <v>1</v>
      </c>
      <c r="AJ2357">
        <v>5544</v>
      </c>
      <c r="AO2357" t="s">
        <v>9210</v>
      </c>
      <c r="AS2357" t="s">
        <v>26</v>
      </c>
      <c r="AT2357">
        <v>1960</v>
      </c>
      <c r="AU2357">
        <v>5006</v>
      </c>
      <c r="AV2357">
        <v>5006</v>
      </c>
      <c r="AW2357">
        <v>5006</v>
      </c>
      <c r="AX2357">
        <v>1</v>
      </c>
      <c r="AY2357">
        <v>5</v>
      </c>
      <c r="AZ2357">
        <v>400</v>
      </c>
      <c r="BA2357">
        <v>401</v>
      </c>
      <c r="BB2357">
        <v>748</v>
      </c>
      <c r="BD2357">
        <v>1960</v>
      </c>
      <c r="BG2357" t="s">
        <v>31</v>
      </c>
      <c r="BJ2357">
        <v>6</v>
      </c>
      <c r="BK2357" t="s">
        <v>31</v>
      </c>
      <c r="BL2357" t="s">
        <v>31</v>
      </c>
      <c r="BM2357" s="2">
        <v>42005</v>
      </c>
    </row>
    <row r="2358" spans="1:65">
      <c r="A2358" t="s">
        <v>5771</v>
      </c>
      <c r="C2358" t="s">
        <v>5017</v>
      </c>
      <c r="D2358">
        <v>6906</v>
      </c>
      <c r="E2358" t="s">
        <v>5017</v>
      </c>
      <c r="F2358" t="s">
        <v>9210</v>
      </c>
      <c r="G2358">
        <v>5</v>
      </c>
      <c r="I2358" t="s">
        <v>9211</v>
      </c>
      <c r="J2358" t="s">
        <v>7146</v>
      </c>
      <c r="M2358">
        <v>742900</v>
      </c>
      <c r="N2358">
        <v>0.83</v>
      </c>
      <c r="O2358">
        <v>616.61</v>
      </c>
      <c r="Q2358" t="s">
        <v>5772</v>
      </c>
      <c r="R2358" s="2">
        <v>44927</v>
      </c>
      <c r="S2358">
        <v>5322</v>
      </c>
      <c r="T2358" s="2">
        <v>44562</v>
      </c>
      <c r="U2358" t="s">
        <v>6990</v>
      </c>
      <c r="V2358" t="s">
        <v>6991</v>
      </c>
      <c r="W2358">
        <v>0</v>
      </c>
      <c r="X2358" t="s">
        <v>395</v>
      </c>
      <c r="Y2358">
        <v>204</v>
      </c>
      <c r="Z2358" s="2">
        <v>42005</v>
      </c>
      <c r="AB2358" t="s">
        <v>9212</v>
      </c>
      <c r="AC2358" s="2">
        <v>42310</v>
      </c>
      <c r="AE2358" t="s">
        <v>9211</v>
      </c>
      <c r="AF2358" t="s">
        <v>20</v>
      </c>
      <c r="AG2358" t="s">
        <v>21</v>
      </c>
      <c r="AH2358">
        <v>5006</v>
      </c>
      <c r="AI2358">
        <v>1</v>
      </c>
      <c r="AJ2358">
        <v>5543</v>
      </c>
      <c r="AO2358" t="s">
        <v>9210</v>
      </c>
      <c r="AS2358" t="s">
        <v>26</v>
      </c>
      <c r="AT2358">
        <v>1960</v>
      </c>
      <c r="AU2358">
        <v>5006</v>
      </c>
      <c r="AV2358">
        <v>5006</v>
      </c>
      <c r="AW2358">
        <v>5006</v>
      </c>
      <c r="AX2358">
        <v>2</v>
      </c>
      <c r="AY2358">
        <v>6</v>
      </c>
      <c r="AZ2358">
        <v>400</v>
      </c>
      <c r="BA2358">
        <v>401</v>
      </c>
      <c r="BB2358">
        <v>748</v>
      </c>
      <c r="BD2358">
        <v>1960</v>
      </c>
      <c r="BG2358" t="s">
        <v>31</v>
      </c>
      <c r="BJ2358">
        <v>6</v>
      </c>
      <c r="BK2358" t="s">
        <v>31</v>
      </c>
      <c r="BL2358" t="s">
        <v>31</v>
      </c>
      <c r="BM2358" s="2">
        <v>42005</v>
      </c>
    </row>
    <row r="2359" spans="1:65">
      <c r="A2359" t="s">
        <v>5775</v>
      </c>
      <c r="C2359" t="s">
        <v>5017</v>
      </c>
      <c r="D2359">
        <v>6906</v>
      </c>
      <c r="E2359" t="s">
        <v>5017</v>
      </c>
      <c r="F2359" t="s">
        <v>7677</v>
      </c>
      <c r="G2359">
        <v>52</v>
      </c>
      <c r="H2359">
        <v>-54</v>
      </c>
      <c r="I2359" t="s">
        <v>9213</v>
      </c>
      <c r="J2359" t="s">
        <v>7144</v>
      </c>
      <c r="M2359">
        <v>5922400</v>
      </c>
      <c r="N2359">
        <v>0.83</v>
      </c>
      <c r="O2359">
        <v>4915.59</v>
      </c>
      <c r="Q2359" t="s">
        <v>5776</v>
      </c>
      <c r="R2359" s="2">
        <v>44927</v>
      </c>
      <c r="S2359">
        <v>5322</v>
      </c>
      <c r="T2359" s="2">
        <v>44562</v>
      </c>
      <c r="U2359" t="s">
        <v>6990</v>
      </c>
      <c r="V2359" t="s">
        <v>6991</v>
      </c>
      <c r="W2359">
        <v>0</v>
      </c>
      <c r="X2359" t="s">
        <v>395</v>
      </c>
      <c r="Y2359">
        <v>204</v>
      </c>
      <c r="Z2359" s="2">
        <v>42005</v>
      </c>
      <c r="AB2359" t="s">
        <v>9214</v>
      </c>
      <c r="AC2359" s="2">
        <v>42304</v>
      </c>
      <c r="AE2359" t="s">
        <v>9213</v>
      </c>
      <c r="AF2359" t="s">
        <v>20</v>
      </c>
      <c r="AG2359" t="s">
        <v>21</v>
      </c>
      <c r="AH2359">
        <v>5008</v>
      </c>
      <c r="AI2359">
        <v>1</v>
      </c>
      <c r="AJ2359">
        <v>5544</v>
      </c>
      <c r="AO2359" t="s">
        <v>7677</v>
      </c>
      <c r="AS2359" t="s">
        <v>26</v>
      </c>
      <c r="AT2359">
        <v>2165</v>
      </c>
      <c r="AU2359">
        <v>5008</v>
      </c>
      <c r="AV2359">
        <v>5008</v>
      </c>
      <c r="AW2359">
        <v>5008</v>
      </c>
      <c r="AX2359">
        <v>1</v>
      </c>
      <c r="AY2359">
        <v>6</v>
      </c>
      <c r="AZ2359">
        <v>400</v>
      </c>
      <c r="BA2359">
        <v>401</v>
      </c>
      <c r="BB2359">
        <v>748</v>
      </c>
      <c r="BD2359">
        <v>2165</v>
      </c>
      <c r="BG2359" t="s">
        <v>31</v>
      </c>
      <c r="BJ2359">
        <v>6</v>
      </c>
      <c r="BK2359" t="s">
        <v>31</v>
      </c>
      <c r="BL2359" t="s">
        <v>31</v>
      </c>
      <c r="BM2359" s="2">
        <v>42005</v>
      </c>
    </row>
    <row r="2360" spans="1:65">
      <c r="A2360" t="s">
        <v>5775</v>
      </c>
      <c r="C2360" t="s">
        <v>5017</v>
      </c>
      <c r="D2360">
        <v>6906</v>
      </c>
      <c r="E2360" t="s">
        <v>5017</v>
      </c>
      <c r="F2360" t="s">
        <v>7677</v>
      </c>
      <c r="G2360">
        <v>52</v>
      </c>
      <c r="H2360">
        <v>-54</v>
      </c>
      <c r="I2360" t="s">
        <v>9213</v>
      </c>
      <c r="J2360" t="s">
        <v>7146</v>
      </c>
      <c r="M2360">
        <v>544400</v>
      </c>
      <c r="N2360">
        <v>0.83</v>
      </c>
      <c r="O2360">
        <v>451.85</v>
      </c>
      <c r="Q2360" t="s">
        <v>5776</v>
      </c>
      <c r="R2360" s="2">
        <v>44927</v>
      </c>
      <c r="S2360">
        <v>5322</v>
      </c>
      <c r="T2360" s="2">
        <v>44562</v>
      </c>
      <c r="U2360" t="s">
        <v>6990</v>
      </c>
      <c r="V2360" t="s">
        <v>6991</v>
      </c>
      <c r="W2360">
        <v>0</v>
      </c>
      <c r="X2360" t="s">
        <v>395</v>
      </c>
      <c r="Y2360">
        <v>204</v>
      </c>
      <c r="Z2360" s="2">
        <v>42005</v>
      </c>
      <c r="AB2360" t="s">
        <v>9214</v>
      </c>
      <c r="AC2360" s="2">
        <v>42304</v>
      </c>
      <c r="AE2360" t="s">
        <v>9213</v>
      </c>
      <c r="AF2360" t="s">
        <v>20</v>
      </c>
      <c r="AG2360" t="s">
        <v>21</v>
      </c>
      <c r="AH2360">
        <v>5008</v>
      </c>
      <c r="AI2360">
        <v>1</v>
      </c>
      <c r="AJ2360">
        <v>5543</v>
      </c>
      <c r="AO2360" t="s">
        <v>7677</v>
      </c>
      <c r="AS2360" t="s">
        <v>26</v>
      </c>
      <c r="AT2360">
        <v>2165</v>
      </c>
      <c r="AU2360">
        <v>5008</v>
      </c>
      <c r="AV2360">
        <v>5008</v>
      </c>
      <c r="AW2360">
        <v>5008</v>
      </c>
      <c r="AX2360">
        <v>2</v>
      </c>
      <c r="AY2360">
        <v>8</v>
      </c>
      <c r="AZ2360">
        <v>400</v>
      </c>
      <c r="BA2360">
        <v>401</v>
      </c>
      <c r="BB2360">
        <v>748</v>
      </c>
      <c r="BD2360">
        <v>2165</v>
      </c>
      <c r="BG2360" t="s">
        <v>31</v>
      </c>
      <c r="BJ2360">
        <v>6</v>
      </c>
      <c r="BK2360" t="s">
        <v>31</v>
      </c>
      <c r="BL2360" t="s">
        <v>31</v>
      </c>
      <c r="BM2360" s="2">
        <v>42005</v>
      </c>
    </row>
    <row r="2361" spans="1:65">
      <c r="A2361" t="s">
        <v>5779</v>
      </c>
      <c r="C2361" t="s">
        <v>5017</v>
      </c>
      <c r="D2361">
        <v>6906</v>
      </c>
      <c r="E2361" t="s">
        <v>5017</v>
      </c>
      <c r="F2361" t="s">
        <v>9215</v>
      </c>
      <c r="G2361">
        <v>26</v>
      </c>
      <c r="I2361" t="s">
        <v>9216</v>
      </c>
      <c r="J2361" t="s">
        <v>7144</v>
      </c>
      <c r="M2361">
        <v>4305200</v>
      </c>
      <c r="N2361">
        <v>0.83</v>
      </c>
      <c r="O2361">
        <v>3573.32</v>
      </c>
      <c r="Q2361" t="s">
        <v>5780</v>
      </c>
      <c r="R2361" s="2">
        <v>44927</v>
      </c>
      <c r="S2361">
        <v>5322</v>
      </c>
      <c r="T2361" s="2">
        <v>44562</v>
      </c>
      <c r="U2361" t="s">
        <v>6990</v>
      </c>
      <c r="V2361" t="s">
        <v>6991</v>
      </c>
      <c r="W2361">
        <v>0</v>
      </c>
      <c r="X2361" t="s">
        <v>395</v>
      </c>
      <c r="Y2361">
        <v>204</v>
      </c>
      <c r="Z2361" s="2">
        <v>42005</v>
      </c>
      <c r="AB2361" t="s">
        <v>9217</v>
      </c>
      <c r="AC2361" s="2">
        <v>42310</v>
      </c>
      <c r="AE2361" t="s">
        <v>9216</v>
      </c>
      <c r="AF2361" t="s">
        <v>20</v>
      </c>
      <c r="AG2361" t="s">
        <v>21</v>
      </c>
      <c r="AH2361">
        <v>5009</v>
      </c>
      <c r="AI2361">
        <v>1</v>
      </c>
      <c r="AJ2361">
        <v>5544</v>
      </c>
      <c r="AO2361" t="s">
        <v>9215</v>
      </c>
      <c r="AS2361" t="s">
        <v>26</v>
      </c>
      <c r="AT2361">
        <v>1475</v>
      </c>
      <c r="AU2361">
        <v>5009</v>
      </c>
      <c r="AV2361">
        <v>5009</v>
      </c>
      <c r="AW2361">
        <v>5009</v>
      </c>
      <c r="AX2361">
        <v>1</v>
      </c>
      <c r="AY2361">
        <v>4</v>
      </c>
      <c r="AZ2361">
        <v>400</v>
      </c>
      <c r="BA2361">
        <v>401</v>
      </c>
      <c r="BB2361">
        <v>748</v>
      </c>
      <c r="BD2361">
        <v>1475</v>
      </c>
      <c r="BG2361" t="s">
        <v>31</v>
      </c>
      <c r="BJ2361">
        <v>6</v>
      </c>
      <c r="BK2361" t="s">
        <v>31</v>
      </c>
      <c r="BL2361" t="s">
        <v>31</v>
      </c>
      <c r="BM2361" s="2">
        <v>42005</v>
      </c>
    </row>
    <row r="2362" spans="1:65">
      <c r="A2362" t="s">
        <v>5779</v>
      </c>
      <c r="C2362" t="s">
        <v>5017</v>
      </c>
      <c r="D2362">
        <v>6906</v>
      </c>
      <c r="E2362" t="s">
        <v>5017</v>
      </c>
      <c r="F2362" t="s">
        <v>9215</v>
      </c>
      <c r="G2362">
        <v>26</v>
      </c>
      <c r="I2362" t="s">
        <v>9216</v>
      </c>
      <c r="J2362" t="s">
        <v>7146</v>
      </c>
      <c r="M2362">
        <v>356200</v>
      </c>
      <c r="N2362">
        <v>0.83</v>
      </c>
      <c r="O2362">
        <v>295.64999999999998</v>
      </c>
      <c r="Q2362" t="s">
        <v>5780</v>
      </c>
      <c r="R2362" s="2">
        <v>44927</v>
      </c>
      <c r="S2362">
        <v>5322</v>
      </c>
      <c r="T2362" s="2">
        <v>44562</v>
      </c>
      <c r="U2362" t="s">
        <v>6990</v>
      </c>
      <c r="V2362" t="s">
        <v>6991</v>
      </c>
      <c r="W2362">
        <v>0</v>
      </c>
      <c r="X2362" t="s">
        <v>395</v>
      </c>
      <c r="Y2362">
        <v>204</v>
      </c>
      <c r="Z2362" s="2">
        <v>42005</v>
      </c>
      <c r="AB2362" t="s">
        <v>9217</v>
      </c>
      <c r="AC2362" s="2">
        <v>42310</v>
      </c>
      <c r="AE2362" t="s">
        <v>9216</v>
      </c>
      <c r="AF2362" t="s">
        <v>20</v>
      </c>
      <c r="AG2362" t="s">
        <v>21</v>
      </c>
      <c r="AH2362">
        <v>5009</v>
      </c>
      <c r="AI2362">
        <v>1</v>
      </c>
      <c r="AJ2362">
        <v>5543</v>
      </c>
      <c r="AO2362" t="s">
        <v>9215</v>
      </c>
      <c r="AS2362" t="s">
        <v>26</v>
      </c>
      <c r="AT2362">
        <v>1475</v>
      </c>
      <c r="AU2362">
        <v>5009</v>
      </c>
      <c r="AV2362">
        <v>5009</v>
      </c>
      <c r="AW2362">
        <v>5009</v>
      </c>
      <c r="AX2362">
        <v>2</v>
      </c>
      <c r="AY2362">
        <v>5</v>
      </c>
      <c r="AZ2362">
        <v>400</v>
      </c>
      <c r="BA2362">
        <v>401</v>
      </c>
      <c r="BB2362">
        <v>748</v>
      </c>
      <c r="BD2362">
        <v>1475</v>
      </c>
      <c r="BG2362" t="s">
        <v>31</v>
      </c>
      <c r="BJ2362">
        <v>6</v>
      </c>
      <c r="BK2362" t="s">
        <v>31</v>
      </c>
      <c r="BL2362" t="s">
        <v>31</v>
      </c>
      <c r="BM2362" s="2">
        <v>42005</v>
      </c>
    </row>
    <row r="2363" spans="1:65">
      <c r="A2363" t="s">
        <v>5783</v>
      </c>
      <c r="C2363" t="s">
        <v>5017</v>
      </c>
      <c r="D2363">
        <v>6906</v>
      </c>
      <c r="E2363" t="s">
        <v>5017</v>
      </c>
      <c r="F2363" t="s">
        <v>480</v>
      </c>
      <c r="G2363">
        <v>11</v>
      </c>
      <c r="I2363" t="s">
        <v>9218</v>
      </c>
      <c r="J2363" t="s">
        <v>7144</v>
      </c>
      <c r="M2363">
        <v>7092400</v>
      </c>
      <c r="N2363">
        <v>0.83</v>
      </c>
      <c r="O2363">
        <v>5886.69</v>
      </c>
      <c r="Q2363" t="s">
        <v>5784</v>
      </c>
      <c r="R2363" s="2">
        <v>44927</v>
      </c>
      <c r="S2363">
        <v>5322</v>
      </c>
      <c r="T2363" s="2">
        <v>44562</v>
      </c>
      <c r="U2363" t="s">
        <v>6990</v>
      </c>
      <c r="V2363" t="s">
        <v>6991</v>
      </c>
      <c r="W2363">
        <v>0</v>
      </c>
      <c r="X2363" t="s">
        <v>395</v>
      </c>
      <c r="Y2363">
        <v>204</v>
      </c>
      <c r="Z2363" s="2">
        <v>42005</v>
      </c>
      <c r="AB2363" t="s">
        <v>9219</v>
      </c>
      <c r="AC2363" s="2">
        <v>42305</v>
      </c>
      <c r="AE2363" t="s">
        <v>9218</v>
      </c>
      <c r="AF2363" t="s">
        <v>20</v>
      </c>
      <c r="AG2363" t="s">
        <v>21</v>
      </c>
      <c r="AH2363">
        <v>5010</v>
      </c>
      <c r="AI2363">
        <v>1</v>
      </c>
      <c r="AJ2363">
        <v>5544</v>
      </c>
      <c r="AO2363" t="s">
        <v>480</v>
      </c>
      <c r="AS2363" t="s">
        <v>26</v>
      </c>
      <c r="AT2363">
        <v>2625</v>
      </c>
      <c r="AU2363">
        <v>5010</v>
      </c>
      <c r="AV2363">
        <v>5010</v>
      </c>
      <c r="AW2363">
        <v>5010</v>
      </c>
      <c r="AX2363">
        <v>1</v>
      </c>
      <c r="AY2363">
        <v>3</v>
      </c>
      <c r="AZ2363">
        <v>400</v>
      </c>
      <c r="BA2363">
        <v>401</v>
      </c>
      <c r="BB2363">
        <v>748</v>
      </c>
      <c r="BD2363">
        <v>2625</v>
      </c>
      <c r="BG2363" t="s">
        <v>31</v>
      </c>
      <c r="BJ2363">
        <v>6</v>
      </c>
      <c r="BK2363" t="s">
        <v>31</v>
      </c>
      <c r="BL2363" t="s">
        <v>31</v>
      </c>
      <c r="BM2363" s="2">
        <v>42005</v>
      </c>
    </row>
    <row r="2364" spans="1:65">
      <c r="A2364" t="s">
        <v>5783</v>
      </c>
      <c r="C2364" t="s">
        <v>5017</v>
      </c>
      <c r="D2364">
        <v>6906</v>
      </c>
      <c r="E2364" t="s">
        <v>5017</v>
      </c>
      <c r="F2364" t="s">
        <v>480</v>
      </c>
      <c r="G2364">
        <v>11</v>
      </c>
      <c r="I2364" t="s">
        <v>9218</v>
      </c>
      <c r="J2364" t="s">
        <v>7146</v>
      </c>
      <c r="M2364">
        <v>449300</v>
      </c>
      <c r="N2364">
        <v>0.83</v>
      </c>
      <c r="O2364">
        <v>372.92</v>
      </c>
      <c r="Q2364" t="s">
        <v>5784</v>
      </c>
      <c r="R2364" s="2">
        <v>44927</v>
      </c>
      <c r="S2364">
        <v>5322</v>
      </c>
      <c r="T2364" s="2">
        <v>44562</v>
      </c>
      <c r="U2364" t="s">
        <v>6990</v>
      </c>
      <c r="V2364" t="s">
        <v>6991</v>
      </c>
      <c r="W2364">
        <v>0</v>
      </c>
      <c r="X2364" t="s">
        <v>395</v>
      </c>
      <c r="Y2364">
        <v>204</v>
      </c>
      <c r="Z2364" s="2">
        <v>42005</v>
      </c>
      <c r="AB2364" t="s">
        <v>9219</v>
      </c>
      <c r="AC2364" s="2">
        <v>42305</v>
      </c>
      <c r="AE2364" t="s">
        <v>9218</v>
      </c>
      <c r="AF2364" t="s">
        <v>20</v>
      </c>
      <c r="AG2364" t="s">
        <v>21</v>
      </c>
      <c r="AH2364">
        <v>5010</v>
      </c>
      <c r="AI2364">
        <v>1</v>
      </c>
      <c r="AJ2364">
        <v>5543</v>
      </c>
      <c r="AO2364" t="s">
        <v>480</v>
      </c>
      <c r="AS2364" t="s">
        <v>26</v>
      </c>
      <c r="AT2364">
        <v>2625</v>
      </c>
      <c r="AU2364">
        <v>5010</v>
      </c>
      <c r="AV2364">
        <v>5010</v>
      </c>
      <c r="AW2364">
        <v>5010</v>
      </c>
      <c r="AX2364">
        <v>2</v>
      </c>
      <c r="AY2364">
        <v>4</v>
      </c>
      <c r="AZ2364">
        <v>400</v>
      </c>
      <c r="BA2364">
        <v>401</v>
      </c>
      <c r="BB2364">
        <v>748</v>
      </c>
      <c r="BD2364">
        <v>2625</v>
      </c>
      <c r="BG2364" t="s">
        <v>31</v>
      </c>
      <c r="BJ2364">
        <v>6</v>
      </c>
      <c r="BK2364" t="s">
        <v>31</v>
      </c>
      <c r="BL2364" t="s">
        <v>31</v>
      </c>
      <c r="BM2364" s="2">
        <v>42005</v>
      </c>
    </row>
    <row r="2365" spans="1:65">
      <c r="A2365" t="s">
        <v>5787</v>
      </c>
      <c r="C2365" t="s">
        <v>5017</v>
      </c>
      <c r="D2365">
        <v>6906</v>
      </c>
      <c r="E2365" t="s">
        <v>5017</v>
      </c>
      <c r="F2365" t="s">
        <v>1675</v>
      </c>
      <c r="G2365">
        <v>40</v>
      </c>
      <c r="I2365" t="s">
        <v>7529</v>
      </c>
      <c r="J2365" t="s">
        <v>6925</v>
      </c>
      <c r="M2365">
        <v>6096400</v>
      </c>
      <c r="N2365">
        <v>2.2999999999999998</v>
      </c>
      <c r="O2365">
        <v>14021.72</v>
      </c>
      <c r="Q2365" t="s">
        <v>5788</v>
      </c>
      <c r="R2365" s="2">
        <v>44927</v>
      </c>
      <c r="S2365">
        <v>5322</v>
      </c>
      <c r="T2365" s="2">
        <v>44562</v>
      </c>
      <c r="U2365" t="s">
        <v>6990</v>
      </c>
      <c r="V2365" t="s">
        <v>6991</v>
      </c>
      <c r="W2365">
        <v>0</v>
      </c>
      <c r="X2365" t="s">
        <v>5158</v>
      </c>
      <c r="Y2365">
        <v>204</v>
      </c>
      <c r="Z2365" s="2">
        <v>42005</v>
      </c>
      <c r="AB2365" t="s">
        <v>9220</v>
      </c>
      <c r="AC2365" s="2">
        <v>42304</v>
      </c>
      <c r="AE2365" t="s">
        <v>7529</v>
      </c>
      <c r="AF2365" t="s">
        <v>20</v>
      </c>
      <c r="AG2365" t="s">
        <v>21</v>
      </c>
      <c r="AH2365">
        <v>5011</v>
      </c>
      <c r="AI2365">
        <v>1</v>
      </c>
      <c r="AJ2365">
        <v>5539</v>
      </c>
      <c r="AO2365" t="s">
        <v>1675</v>
      </c>
      <c r="AS2365" t="s">
        <v>26</v>
      </c>
      <c r="AT2365">
        <v>2240</v>
      </c>
      <c r="AU2365">
        <v>5011</v>
      </c>
      <c r="AV2365">
        <v>5011</v>
      </c>
      <c r="AW2365">
        <v>5011</v>
      </c>
      <c r="AX2365">
        <v>1</v>
      </c>
      <c r="AY2365">
        <v>1</v>
      </c>
      <c r="AZ2365">
        <v>400</v>
      </c>
      <c r="BA2365">
        <v>401</v>
      </c>
      <c r="BB2365">
        <v>748</v>
      </c>
      <c r="BD2365">
        <v>2240</v>
      </c>
      <c r="BG2365" t="s">
        <v>31</v>
      </c>
      <c r="BJ2365">
        <v>7</v>
      </c>
      <c r="BK2365" t="s">
        <v>31</v>
      </c>
      <c r="BL2365" t="s">
        <v>31</v>
      </c>
      <c r="BM2365" s="2">
        <v>42005</v>
      </c>
    </row>
    <row r="2366" spans="1:65">
      <c r="A2366" t="s">
        <v>5787</v>
      </c>
      <c r="C2366" t="s">
        <v>5017</v>
      </c>
      <c r="D2366">
        <v>6906</v>
      </c>
      <c r="E2366" t="s">
        <v>5017</v>
      </c>
      <c r="F2366" t="s">
        <v>1675</v>
      </c>
      <c r="G2366">
        <v>40</v>
      </c>
      <c r="I2366" t="s">
        <v>7529</v>
      </c>
      <c r="J2366" t="s">
        <v>6926</v>
      </c>
      <c r="M2366">
        <v>453300</v>
      </c>
      <c r="N2366">
        <v>2.2999999999999998</v>
      </c>
      <c r="O2366">
        <v>1042.5899999999999</v>
      </c>
      <c r="Q2366" t="s">
        <v>5788</v>
      </c>
      <c r="R2366" s="2">
        <v>44927</v>
      </c>
      <c r="S2366">
        <v>5322</v>
      </c>
      <c r="T2366" s="2">
        <v>44562</v>
      </c>
      <c r="U2366" t="s">
        <v>6990</v>
      </c>
      <c r="V2366" t="s">
        <v>6991</v>
      </c>
      <c r="W2366">
        <v>0</v>
      </c>
      <c r="X2366" t="s">
        <v>5158</v>
      </c>
      <c r="Y2366">
        <v>204</v>
      </c>
      <c r="Z2366" s="2">
        <v>42005</v>
      </c>
      <c r="AB2366" t="s">
        <v>9220</v>
      </c>
      <c r="AC2366" s="2">
        <v>42304</v>
      </c>
      <c r="AE2366" t="s">
        <v>7529</v>
      </c>
      <c r="AF2366" t="s">
        <v>20</v>
      </c>
      <c r="AG2366" t="s">
        <v>21</v>
      </c>
      <c r="AH2366">
        <v>5011</v>
      </c>
      <c r="AI2366">
        <v>1</v>
      </c>
      <c r="AJ2366">
        <v>5542</v>
      </c>
      <c r="AO2366" t="s">
        <v>1675</v>
      </c>
      <c r="AS2366" t="s">
        <v>26</v>
      </c>
      <c r="AT2366">
        <v>2240</v>
      </c>
      <c r="AU2366">
        <v>5011</v>
      </c>
      <c r="AV2366">
        <v>5011</v>
      </c>
      <c r="AW2366">
        <v>5011</v>
      </c>
      <c r="AX2366">
        <v>2</v>
      </c>
      <c r="AY2366">
        <v>4</v>
      </c>
      <c r="AZ2366">
        <v>400</v>
      </c>
      <c r="BA2366">
        <v>401</v>
      </c>
      <c r="BB2366">
        <v>748</v>
      </c>
      <c r="BD2366">
        <v>2240</v>
      </c>
      <c r="BG2366" t="s">
        <v>31</v>
      </c>
      <c r="BJ2366">
        <v>7</v>
      </c>
      <c r="BK2366" t="s">
        <v>31</v>
      </c>
      <c r="BL2366" t="s">
        <v>31</v>
      </c>
      <c r="BM2366" s="2">
        <v>42005</v>
      </c>
    </row>
    <row r="2367" spans="1:65">
      <c r="A2367" t="s">
        <v>5790</v>
      </c>
      <c r="C2367" t="s">
        <v>5017</v>
      </c>
      <c r="D2367">
        <v>6906</v>
      </c>
      <c r="E2367" t="s">
        <v>5017</v>
      </c>
      <c r="F2367" t="s">
        <v>9221</v>
      </c>
      <c r="G2367">
        <v>7</v>
      </c>
      <c r="H2367" t="s">
        <v>6895</v>
      </c>
      <c r="I2367" t="s">
        <v>9222</v>
      </c>
      <c r="J2367" t="s">
        <v>7144</v>
      </c>
      <c r="M2367">
        <v>5734700</v>
      </c>
      <c r="N2367">
        <v>0.83</v>
      </c>
      <c r="O2367">
        <v>4759.8</v>
      </c>
      <c r="Q2367" t="s">
        <v>5791</v>
      </c>
      <c r="R2367" s="2">
        <v>44927</v>
      </c>
      <c r="S2367">
        <v>5322</v>
      </c>
      <c r="T2367" s="2">
        <v>44562</v>
      </c>
      <c r="U2367" t="s">
        <v>6990</v>
      </c>
      <c r="V2367" t="s">
        <v>6991</v>
      </c>
      <c r="W2367">
        <v>0</v>
      </c>
      <c r="X2367" t="s">
        <v>395</v>
      </c>
      <c r="Y2367">
        <v>204</v>
      </c>
      <c r="Z2367" s="2">
        <v>42005</v>
      </c>
      <c r="AB2367" t="s">
        <v>9223</v>
      </c>
      <c r="AC2367" s="2">
        <v>42304</v>
      </c>
      <c r="AE2367" t="s">
        <v>9222</v>
      </c>
      <c r="AF2367" t="s">
        <v>20</v>
      </c>
      <c r="AG2367" t="s">
        <v>21</v>
      </c>
      <c r="AH2367">
        <v>5012</v>
      </c>
      <c r="AI2367">
        <v>1</v>
      </c>
      <c r="AJ2367">
        <v>5544</v>
      </c>
      <c r="AO2367" t="s">
        <v>9221</v>
      </c>
      <c r="AS2367" t="s">
        <v>26</v>
      </c>
      <c r="AT2367">
        <v>2740</v>
      </c>
      <c r="AU2367">
        <v>5012</v>
      </c>
      <c r="AV2367">
        <v>5012</v>
      </c>
      <c r="AW2367">
        <v>5012</v>
      </c>
      <c r="AX2367">
        <v>1</v>
      </c>
      <c r="AY2367">
        <v>5</v>
      </c>
      <c r="AZ2367">
        <v>400</v>
      </c>
      <c r="BA2367">
        <v>401</v>
      </c>
      <c r="BB2367">
        <v>748</v>
      </c>
      <c r="BD2367">
        <v>2740</v>
      </c>
      <c r="BG2367" t="s">
        <v>31</v>
      </c>
      <c r="BJ2367">
        <v>6</v>
      </c>
      <c r="BK2367" t="s">
        <v>31</v>
      </c>
      <c r="BL2367" t="s">
        <v>31</v>
      </c>
      <c r="BM2367" s="2">
        <v>42005</v>
      </c>
    </row>
    <row r="2368" spans="1:65">
      <c r="A2368" t="s">
        <v>5790</v>
      </c>
      <c r="C2368" t="s">
        <v>5017</v>
      </c>
      <c r="D2368">
        <v>6906</v>
      </c>
      <c r="E2368" t="s">
        <v>5017</v>
      </c>
      <c r="F2368" t="s">
        <v>9221</v>
      </c>
      <c r="G2368">
        <v>7</v>
      </c>
      <c r="H2368" t="s">
        <v>7021</v>
      </c>
      <c r="I2368" t="s">
        <v>9222</v>
      </c>
      <c r="J2368" t="s">
        <v>7146</v>
      </c>
      <c r="M2368">
        <v>810700</v>
      </c>
      <c r="N2368">
        <v>0.83</v>
      </c>
      <c r="O2368">
        <v>672.88</v>
      </c>
      <c r="Q2368" t="s">
        <v>5791</v>
      </c>
      <c r="R2368" s="2">
        <v>44927</v>
      </c>
      <c r="S2368">
        <v>5322</v>
      </c>
      <c r="T2368" s="2">
        <v>44562</v>
      </c>
      <c r="U2368" t="s">
        <v>6990</v>
      </c>
      <c r="V2368" t="s">
        <v>6991</v>
      </c>
      <c r="W2368">
        <v>0</v>
      </c>
      <c r="X2368" t="s">
        <v>395</v>
      </c>
      <c r="Y2368">
        <v>204</v>
      </c>
      <c r="Z2368" s="2">
        <v>42005</v>
      </c>
      <c r="AB2368" t="s">
        <v>9223</v>
      </c>
      <c r="AC2368" s="2">
        <v>42304</v>
      </c>
      <c r="AE2368" t="s">
        <v>9222</v>
      </c>
      <c r="AF2368" t="s">
        <v>20</v>
      </c>
      <c r="AG2368" t="s">
        <v>21</v>
      </c>
      <c r="AH2368">
        <v>5012</v>
      </c>
      <c r="AI2368">
        <v>1</v>
      </c>
      <c r="AJ2368">
        <v>5543</v>
      </c>
      <c r="AO2368" t="s">
        <v>9221</v>
      </c>
      <c r="AS2368" t="s">
        <v>26</v>
      </c>
      <c r="AT2368">
        <v>2740</v>
      </c>
      <c r="AU2368">
        <v>5012</v>
      </c>
      <c r="AV2368">
        <v>5012</v>
      </c>
      <c r="AW2368">
        <v>5012</v>
      </c>
      <c r="AX2368">
        <v>2</v>
      </c>
      <c r="AY2368">
        <v>6</v>
      </c>
      <c r="AZ2368">
        <v>400</v>
      </c>
      <c r="BA2368">
        <v>401</v>
      </c>
      <c r="BB2368">
        <v>748</v>
      </c>
      <c r="BD2368">
        <v>2740</v>
      </c>
      <c r="BG2368" t="s">
        <v>31</v>
      </c>
      <c r="BJ2368">
        <v>6</v>
      </c>
      <c r="BK2368" t="s">
        <v>31</v>
      </c>
      <c r="BL2368" t="s">
        <v>31</v>
      </c>
      <c r="BM2368" s="2">
        <v>42005</v>
      </c>
    </row>
    <row r="2369" spans="1:65">
      <c r="A2369" t="s">
        <v>5794</v>
      </c>
      <c r="C2369" t="s">
        <v>5017</v>
      </c>
      <c r="D2369">
        <v>6906</v>
      </c>
      <c r="E2369" t="s">
        <v>5017</v>
      </c>
      <c r="F2369" t="s">
        <v>9224</v>
      </c>
      <c r="G2369">
        <v>4</v>
      </c>
      <c r="I2369" t="s">
        <v>9225</v>
      </c>
      <c r="J2369" t="s">
        <v>6925</v>
      </c>
      <c r="M2369">
        <v>6297800</v>
      </c>
      <c r="N2369">
        <v>2.2999999999999998</v>
      </c>
      <c r="O2369">
        <v>14484.94</v>
      </c>
      <c r="Q2369" t="s">
        <v>5795</v>
      </c>
      <c r="R2369" s="2">
        <v>44927</v>
      </c>
      <c r="S2369">
        <v>5322</v>
      </c>
      <c r="T2369" s="2">
        <v>44562</v>
      </c>
      <c r="U2369" t="s">
        <v>6990</v>
      </c>
      <c r="V2369" t="s">
        <v>6991</v>
      </c>
      <c r="W2369">
        <v>0</v>
      </c>
      <c r="X2369" t="s">
        <v>5158</v>
      </c>
      <c r="Y2369">
        <v>204</v>
      </c>
      <c r="Z2369" s="2">
        <v>42005</v>
      </c>
      <c r="AB2369" t="s">
        <v>9226</v>
      </c>
      <c r="AC2369" s="2">
        <v>42303</v>
      </c>
      <c r="AE2369" t="s">
        <v>9225</v>
      </c>
      <c r="AF2369" t="s">
        <v>20</v>
      </c>
      <c r="AG2369" t="s">
        <v>21</v>
      </c>
      <c r="AH2369">
        <v>5013</v>
      </c>
      <c r="AI2369">
        <v>1</v>
      </c>
      <c r="AJ2369">
        <v>5539</v>
      </c>
      <c r="AO2369" t="s">
        <v>9224</v>
      </c>
      <c r="AS2369" t="s">
        <v>26</v>
      </c>
      <c r="AT2369">
        <v>2326</v>
      </c>
      <c r="AU2369">
        <v>5013</v>
      </c>
      <c r="AV2369">
        <v>5013</v>
      </c>
      <c r="AW2369">
        <v>5013</v>
      </c>
      <c r="AX2369">
        <v>1</v>
      </c>
      <c r="AY2369">
        <v>1</v>
      </c>
      <c r="AZ2369">
        <v>400</v>
      </c>
      <c r="BA2369">
        <v>401</v>
      </c>
      <c r="BB2369">
        <v>748</v>
      </c>
      <c r="BD2369">
        <v>2326</v>
      </c>
      <c r="BG2369" t="s">
        <v>31</v>
      </c>
      <c r="BJ2369">
        <v>7</v>
      </c>
      <c r="BK2369" t="s">
        <v>31</v>
      </c>
      <c r="BL2369" t="s">
        <v>31</v>
      </c>
      <c r="BM2369" s="2">
        <v>42005</v>
      </c>
    </row>
    <row r="2370" spans="1:65">
      <c r="A2370" t="s">
        <v>5794</v>
      </c>
      <c r="C2370" t="s">
        <v>5017</v>
      </c>
      <c r="D2370">
        <v>6906</v>
      </c>
      <c r="E2370" t="s">
        <v>5017</v>
      </c>
      <c r="F2370" t="s">
        <v>9224</v>
      </c>
      <c r="G2370">
        <v>4</v>
      </c>
      <c r="I2370" t="s">
        <v>9225</v>
      </c>
      <c r="J2370" t="s">
        <v>6926</v>
      </c>
      <c r="M2370">
        <v>679200</v>
      </c>
      <c r="N2370">
        <v>2.2999999999999998</v>
      </c>
      <c r="O2370">
        <v>1562.16</v>
      </c>
      <c r="Q2370" t="s">
        <v>5795</v>
      </c>
      <c r="R2370" s="2">
        <v>44927</v>
      </c>
      <c r="S2370">
        <v>5322</v>
      </c>
      <c r="T2370" s="2">
        <v>44562</v>
      </c>
      <c r="U2370" t="s">
        <v>6990</v>
      </c>
      <c r="V2370" t="s">
        <v>6991</v>
      </c>
      <c r="W2370">
        <v>0</v>
      </c>
      <c r="X2370" t="s">
        <v>5158</v>
      </c>
      <c r="Y2370">
        <v>204</v>
      </c>
      <c r="Z2370" s="2">
        <v>42005</v>
      </c>
      <c r="AB2370" t="s">
        <v>9226</v>
      </c>
      <c r="AC2370" s="2">
        <v>42303</v>
      </c>
      <c r="AE2370" t="s">
        <v>9225</v>
      </c>
      <c r="AF2370" t="s">
        <v>20</v>
      </c>
      <c r="AG2370" t="s">
        <v>21</v>
      </c>
      <c r="AH2370">
        <v>5013</v>
      </c>
      <c r="AI2370">
        <v>1</v>
      </c>
      <c r="AJ2370">
        <v>5542</v>
      </c>
      <c r="AO2370" t="s">
        <v>9224</v>
      </c>
      <c r="AS2370" t="s">
        <v>26</v>
      </c>
      <c r="AT2370">
        <v>2326</v>
      </c>
      <c r="AU2370">
        <v>5013</v>
      </c>
      <c r="AV2370">
        <v>5013</v>
      </c>
      <c r="AW2370">
        <v>5013</v>
      </c>
      <c r="AX2370">
        <v>2</v>
      </c>
      <c r="AY2370">
        <v>4</v>
      </c>
      <c r="AZ2370">
        <v>400</v>
      </c>
      <c r="BA2370">
        <v>401</v>
      </c>
      <c r="BB2370">
        <v>748</v>
      </c>
      <c r="BD2370">
        <v>2326</v>
      </c>
      <c r="BG2370" t="s">
        <v>31</v>
      </c>
      <c r="BJ2370">
        <v>7</v>
      </c>
      <c r="BK2370" t="s">
        <v>31</v>
      </c>
      <c r="BL2370" t="s">
        <v>31</v>
      </c>
      <c r="BM2370" s="2">
        <v>42005</v>
      </c>
    </row>
    <row r="2371" spans="1:65">
      <c r="A2371" t="s">
        <v>5798</v>
      </c>
      <c r="C2371" t="s">
        <v>5017</v>
      </c>
      <c r="D2371">
        <v>6906</v>
      </c>
      <c r="E2371" t="s">
        <v>5017</v>
      </c>
      <c r="F2371" t="s">
        <v>9227</v>
      </c>
      <c r="G2371">
        <v>83</v>
      </c>
      <c r="I2371" t="s">
        <v>9228</v>
      </c>
      <c r="J2371" t="s">
        <v>7144</v>
      </c>
      <c r="M2371">
        <v>4035900</v>
      </c>
      <c r="N2371">
        <v>0.83</v>
      </c>
      <c r="O2371">
        <v>3349.8</v>
      </c>
      <c r="Q2371" t="s">
        <v>5799</v>
      </c>
      <c r="R2371" s="2">
        <v>44927</v>
      </c>
      <c r="S2371">
        <v>5322</v>
      </c>
      <c r="T2371" s="2">
        <v>44562</v>
      </c>
      <c r="U2371" t="s">
        <v>6990</v>
      </c>
      <c r="V2371" t="s">
        <v>6991</v>
      </c>
      <c r="W2371">
        <v>0</v>
      </c>
      <c r="X2371" t="s">
        <v>395</v>
      </c>
      <c r="Y2371">
        <v>204</v>
      </c>
      <c r="Z2371" s="2">
        <v>42005</v>
      </c>
      <c r="AB2371" t="s">
        <v>9229</v>
      </c>
      <c r="AC2371" s="2">
        <v>42326</v>
      </c>
      <c r="AE2371" t="s">
        <v>9228</v>
      </c>
      <c r="AF2371" t="s">
        <v>20</v>
      </c>
      <c r="AG2371" t="s">
        <v>21</v>
      </c>
      <c r="AH2371">
        <v>5014</v>
      </c>
      <c r="AI2371">
        <v>1</v>
      </c>
      <c r="AJ2371">
        <v>5544</v>
      </c>
      <c r="AO2371" t="s">
        <v>9227</v>
      </c>
      <c r="AS2371" t="s">
        <v>26</v>
      </c>
      <c r="AT2371">
        <v>1360</v>
      </c>
      <c r="AU2371">
        <v>5014</v>
      </c>
      <c r="AV2371">
        <v>5014</v>
      </c>
      <c r="AW2371">
        <v>5014</v>
      </c>
      <c r="AX2371">
        <v>1</v>
      </c>
      <c r="AY2371">
        <v>1</v>
      </c>
      <c r="AZ2371">
        <v>400</v>
      </c>
      <c r="BA2371">
        <v>401</v>
      </c>
      <c r="BB2371">
        <v>748</v>
      </c>
      <c r="BD2371">
        <v>1360</v>
      </c>
      <c r="BG2371" t="s">
        <v>31</v>
      </c>
      <c r="BJ2371">
        <v>6</v>
      </c>
      <c r="BK2371" t="s">
        <v>31</v>
      </c>
      <c r="BL2371" t="s">
        <v>31</v>
      </c>
      <c r="BM2371" s="2">
        <v>42005</v>
      </c>
    </row>
    <row r="2372" spans="1:65">
      <c r="A2372" t="s">
        <v>5798</v>
      </c>
      <c r="C2372" t="s">
        <v>5017</v>
      </c>
      <c r="D2372">
        <v>6906</v>
      </c>
      <c r="E2372" t="s">
        <v>5017</v>
      </c>
      <c r="F2372" t="s">
        <v>9227</v>
      </c>
      <c r="G2372">
        <v>83</v>
      </c>
      <c r="I2372" t="s">
        <v>9228</v>
      </c>
      <c r="J2372" t="s">
        <v>7146</v>
      </c>
      <c r="M2372">
        <v>232900</v>
      </c>
      <c r="N2372">
        <v>0.83</v>
      </c>
      <c r="O2372">
        <v>193.31</v>
      </c>
      <c r="Q2372" t="s">
        <v>5799</v>
      </c>
      <c r="R2372" s="2">
        <v>44927</v>
      </c>
      <c r="S2372">
        <v>5322</v>
      </c>
      <c r="T2372" s="2">
        <v>44562</v>
      </c>
      <c r="U2372" t="s">
        <v>6990</v>
      </c>
      <c r="V2372" t="s">
        <v>6991</v>
      </c>
      <c r="W2372">
        <v>0</v>
      </c>
      <c r="X2372" t="s">
        <v>395</v>
      </c>
      <c r="Y2372">
        <v>204</v>
      </c>
      <c r="Z2372" s="2">
        <v>42005</v>
      </c>
      <c r="AB2372" t="s">
        <v>9229</v>
      </c>
      <c r="AC2372" s="2">
        <v>42326</v>
      </c>
      <c r="AE2372" t="s">
        <v>9228</v>
      </c>
      <c r="AF2372" t="s">
        <v>20</v>
      </c>
      <c r="AG2372" t="s">
        <v>21</v>
      </c>
      <c r="AH2372">
        <v>5014</v>
      </c>
      <c r="AI2372">
        <v>1</v>
      </c>
      <c r="AJ2372">
        <v>5543</v>
      </c>
      <c r="AO2372" t="s">
        <v>9227</v>
      </c>
      <c r="AS2372" t="s">
        <v>26</v>
      </c>
      <c r="AT2372">
        <v>1360</v>
      </c>
      <c r="AU2372">
        <v>5014</v>
      </c>
      <c r="AV2372">
        <v>5014</v>
      </c>
      <c r="AW2372">
        <v>5014</v>
      </c>
      <c r="AX2372">
        <v>2</v>
      </c>
      <c r="AY2372">
        <v>6</v>
      </c>
      <c r="AZ2372">
        <v>400</v>
      </c>
      <c r="BA2372">
        <v>401</v>
      </c>
      <c r="BB2372">
        <v>748</v>
      </c>
      <c r="BD2372">
        <v>1360</v>
      </c>
      <c r="BG2372" t="s">
        <v>31</v>
      </c>
      <c r="BJ2372">
        <v>6</v>
      </c>
      <c r="BK2372" t="s">
        <v>31</v>
      </c>
      <c r="BL2372" t="s">
        <v>31</v>
      </c>
      <c r="BM2372" s="2">
        <v>42005</v>
      </c>
    </row>
    <row r="2373" spans="1:65">
      <c r="A2373" t="s">
        <v>5802</v>
      </c>
      <c r="C2373" t="s">
        <v>5017</v>
      </c>
      <c r="D2373">
        <v>6906</v>
      </c>
      <c r="E2373" t="s">
        <v>5017</v>
      </c>
      <c r="F2373" t="s">
        <v>9230</v>
      </c>
      <c r="G2373">
        <v>2</v>
      </c>
      <c r="I2373" t="s">
        <v>9231</v>
      </c>
      <c r="J2373" t="s">
        <v>7144</v>
      </c>
      <c r="M2373">
        <v>5113000</v>
      </c>
      <c r="N2373">
        <v>0.83</v>
      </c>
      <c r="O2373">
        <v>4243.79</v>
      </c>
      <c r="Q2373" t="s">
        <v>5803</v>
      </c>
      <c r="R2373" s="2">
        <v>44927</v>
      </c>
      <c r="S2373">
        <v>5322</v>
      </c>
      <c r="T2373" s="2">
        <v>44562</v>
      </c>
      <c r="U2373" t="s">
        <v>6990</v>
      </c>
      <c r="V2373" t="s">
        <v>6991</v>
      </c>
      <c r="W2373">
        <v>0</v>
      </c>
      <c r="X2373" t="s">
        <v>395</v>
      </c>
      <c r="Y2373">
        <v>204</v>
      </c>
      <c r="Z2373" s="2">
        <v>42005</v>
      </c>
      <c r="AB2373" t="s">
        <v>9232</v>
      </c>
      <c r="AC2373" s="2">
        <v>42305</v>
      </c>
      <c r="AE2373" t="s">
        <v>9231</v>
      </c>
      <c r="AF2373" t="s">
        <v>20</v>
      </c>
      <c r="AG2373" t="s">
        <v>21</v>
      </c>
      <c r="AH2373">
        <v>5015</v>
      </c>
      <c r="AI2373">
        <v>1</v>
      </c>
      <c r="AJ2373">
        <v>5544</v>
      </c>
      <c r="AO2373" t="s">
        <v>9230</v>
      </c>
      <c r="AS2373" t="s">
        <v>26</v>
      </c>
      <c r="AT2373">
        <v>1820</v>
      </c>
      <c r="AU2373">
        <v>5015</v>
      </c>
      <c r="AV2373">
        <v>5015</v>
      </c>
      <c r="AW2373">
        <v>5015</v>
      </c>
      <c r="AX2373">
        <v>1</v>
      </c>
      <c r="AY2373">
        <v>3</v>
      </c>
      <c r="AZ2373">
        <v>400</v>
      </c>
      <c r="BA2373">
        <v>401</v>
      </c>
      <c r="BB2373">
        <v>748</v>
      </c>
      <c r="BD2373">
        <v>1820</v>
      </c>
      <c r="BG2373" t="s">
        <v>31</v>
      </c>
      <c r="BJ2373">
        <v>6</v>
      </c>
      <c r="BK2373" t="s">
        <v>31</v>
      </c>
      <c r="BL2373" t="s">
        <v>31</v>
      </c>
      <c r="BM2373" s="2">
        <v>42005</v>
      </c>
    </row>
    <row r="2374" spans="1:65">
      <c r="A2374" t="s">
        <v>5802</v>
      </c>
      <c r="C2374" t="s">
        <v>5017</v>
      </c>
      <c r="D2374">
        <v>6906</v>
      </c>
      <c r="E2374" t="s">
        <v>5017</v>
      </c>
      <c r="F2374" t="s">
        <v>9230</v>
      </c>
      <c r="G2374">
        <v>2</v>
      </c>
      <c r="I2374" t="s">
        <v>9231</v>
      </c>
      <c r="J2374" t="s">
        <v>7146</v>
      </c>
      <c r="M2374">
        <v>311500</v>
      </c>
      <c r="N2374">
        <v>0.83</v>
      </c>
      <c r="O2374">
        <v>258.55</v>
      </c>
      <c r="Q2374" t="s">
        <v>5803</v>
      </c>
      <c r="R2374" s="2">
        <v>44927</v>
      </c>
      <c r="S2374">
        <v>5322</v>
      </c>
      <c r="T2374" s="2">
        <v>44562</v>
      </c>
      <c r="U2374" t="s">
        <v>6990</v>
      </c>
      <c r="V2374" t="s">
        <v>6991</v>
      </c>
      <c r="W2374">
        <v>0</v>
      </c>
      <c r="X2374" t="s">
        <v>395</v>
      </c>
      <c r="Y2374">
        <v>204</v>
      </c>
      <c r="Z2374" s="2">
        <v>42005</v>
      </c>
      <c r="AB2374" t="s">
        <v>9232</v>
      </c>
      <c r="AC2374" s="2">
        <v>42305</v>
      </c>
      <c r="AE2374" t="s">
        <v>9231</v>
      </c>
      <c r="AF2374" t="s">
        <v>20</v>
      </c>
      <c r="AG2374" t="s">
        <v>21</v>
      </c>
      <c r="AH2374">
        <v>5015</v>
      </c>
      <c r="AI2374">
        <v>1</v>
      </c>
      <c r="AJ2374">
        <v>5543</v>
      </c>
      <c r="AO2374" t="s">
        <v>9230</v>
      </c>
      <c r="AS2374" t="s">
        <v>26</v>
      </c>
      <c r="AT2374">
        <v>1820</v>
      </c>
      <c r="AU2374">
        <v>5015</v>
      </c>
      <c r="AV2374">
        <v>5015</v>
      </c>
      <c r="AW2374">
        <v>5015</v>
      </c>
      <c r="AX2374">
        <v>3</v>
      </c>
      <c r="AY2374">
        <v>5</v>
      </c>
      <c r="AZ2374">
        <v>400</v>
      </c>
      <c r="BA2374">
        <v>401</v>
      </c>
      <c r="BB2374">
        <v>748</v>
      </c>
      <c r="BD2374">
        <v>1820</v>
      </c>
      <c r="BG2374" t="s">
        <v>31</v>
      </c>
      <c r="BJ2374">
        <v>6</v>
      </c>
      <c r="BK2374" t="s">
        <v>31</v>
      </c>
      <c r="BL2374" t="s">
        <v>31</v>
      </c>
      <c r="BM2374" s="2">
        <v>42005</v>
      </c>
    </row>
    <row r="2375" spans="1:65">
      <c r="A2375" t="s">
        <v>5806</v>
      </c>
      <c r="C2375" t="s">
        <v>5017</v>
      </c>
      <c r="D2375">
        <v>6906</v>
      </c>
      <c r="E2375" t="s">
        <v>5017</v>
      </c>
      <c r="F2375" t="s">
        <v>9230</v>
      </c>
      <c r="G2375">
        <v>6</v>
      </c>
      <c r="I2375" t="s">
        <v>9231</v>
      </c>
      <c r="J2375" t="s">
        <v>7144</v>
      </c>
      <c r="M2375">
        <v>4305200</v>
      </c>
      <c r="N2375">
        <v>0.83</v>
      </c>
      <c r="O2375">
        <v>3573.32</v>
      </c>
      <c r="Q2375" t="s">
        <v>5807</v>
      </c>
      <c r="R2375" s="2">
        <v>44927</v>
      </c>
      <c r="S2375">
        <v>5322</v>
      </c>
      <c r="T2375" s="2">
        <v>44562</v>
      </c>
      <c r="U2375" t="s">
        <v>6990</v>
      </c>
      <c r="V2375" t="s">
        <v>6991</v>
      </c>
      <c r="W2375">
        <v>0</v>
      </c>
      <c r="X2375" t="s">
        <v>395</v>
      </c>
      <c r="Y2375">
        <v>204</v>
      </c>
      <c r="Z2375" s="2">
        <v>42005</v>
      </c>
      <c r="AB2375" t="s">
        <v>9233</v>
      </c>
      <c r="AC2375" s="2">
        <v>42310</v>
      </c>
      <c r="AE2375" t="s">
        <v>9231</v>
      </c>
      <c r="AF2375" t="s">
        <v>20</v>
      </c>
      <c r="AG2375" t="s">
        <v>21</v>
      </c>
      <c r="AH2375">
        <v>5016</v>
      </c>
      <c r="AI2375">
        <v>1</v>
      </c>
      <c r="AJ2375">
        <v>5544</v>
      </c>
      <c r="AO2375" t="s">
        <v>9230</v>
      </c>
      <c r="AS2375" t="s">
        <v>26</v>
      </c>
      <c r="AT2375">
        <v>1475</v>
      </c>
      <c r="AU2375">
        <v>5016</v>
      </c>
      <c r="AV2375">
        <v>5016</v>
      </c>
      <c r="AW2375">
        <v>5016</v>
      </c>
      <c r="AX2375">
        <v>1</v>
      </c>
      <c r="AY2375">
        <v>6</v>
      </c>
      <c r="AZ2375">
        <v>400</v>
      </c>
      <c r="BA2375">
        <v>401</v>
      </c>
      <c r="BB2375">
        <v>748</v>
      </c>
      <c r="BD2375">
        <v>1475</v>
      </c>
      <c r="BG2375" t="s">
        <v>31</v>
      </c>
      <c r="BJ2375">
        <v>6</v>
      </c>
      <c r="BK2375" t="s">
        <v>31</v>
      </c>
      <c r="BL2375" t="s">
        <v>31</v>
      </c>
      <c r="BM2375" s="2">
        <v>42005</v>
      </c>
    </row>
    <row r="2376" spans="1:65">
      <c r="A2376" t="s">
        <v>5806</v>
      </c>
      <c r="C2376" t="s">
        <v>5017</v>
      </c>
      <c r="D2376">
        <v>6906</v>
      </c>
      <c r="E2376" t="s">
        <v>5017</v>
      </c>
      <c r="F2376" t="s">
        <v>9230</v>
      </c>
      <c r="G2376">
        <v>6</v>
      </c>
      <c r="I2376" t="s">
        <v>9231</v>
      </c>
      <c r="J2376" t="s">
        <v>7146</v>
      </c>
      <c r="M2376">
        <v>366900</v>
      </c>
      <c r="N2376">
        <v>0.83</v>
      </c>
      <c r="O2376">
        <v>304.52999999999997</v>
      </c>
      <c r="Q2376" t="s">
        <v>5807</v>
      </c>
      <c r="R2376" s="2">
        <v>44927</v>
      </c>
      <c r="S2376">
        <v>5322</v>
      </c>
      <c r="T2376" s="2">
        <v>44562</v>
      </c>
      <c r="U2376" t="s">
        <v>6990</v>
      </c>
      <c r="V2376" t="s">
        <v>6991</v>
      </c>
      <c r="W2376">
        <v>0</v>
      </c>
      <c r="X2376" t="s">
        <v>395</v>
      </c>
      <c r="Y2376">
        <v>204</v>
      </c>
      <c r="Z2376" s="2">
        <v>42005</v>
      </c>
      <c r="AB2376" t="s">
        <v>9233</v>
      </c>
      <c r="AC2376" s="2">
        <v>42310</v>
      </c>
      <c r="AE2376" t="s">
        <v>9231</v>
      </c>
      <c r="AF2376" t="s">
        <v>20</v>
      </c>
      <c r="AG2376" t="s">
        <v>21</v>
      </c>
      <c r="AH2376">
        <v>5016</v>
      </c>
      <c r="AI2376">
        <v>1</v>
      </c>
      <c r="AJ2376">
        <v>5543</v>
      </c>
      <c r="AO2376" t="s">
        <v>9230</v>
      </c>
      <c r="AS2376" t="s">
        <v>26</v>
      </c>
      <c r="AT2376">
        <v>1475</v>
      </c>
      <c r="AU2376">
        <v>5016</v>
      </c>
      <c r="AV2376">
        <v>5016</v>
      </c>
      <c r="AW2376">
        <v>5016</v>
      </c>
      <c r="AX2376">
        <v>2</v>
      </c>
      <c r="AY2376">
        <v>7</v>
      </c>
      <c r="AZ2376">
        <v>400</v>
      </c>
      <c r="BA2376">
        <v>401</v>
      </c>
      <c r="BB2376">
        <v>748</v>
      </c>
      <c r="BD2376">
        <v>1475</v>
      </c>
      <c r="BG2376" t="s">
        <v>31</v>
      </c>
      <c r="BJ2376">
        <v>6</v>
      </c>
      <c r="BK2376" t="s">
        <v>31</v>
      </c>
      <c r="BL2376" t="s">
        <v>31</v>
      </c>
      <c r="BM2376" s="2">
        <v>42005</v>
      </c>
    </row>
    <row r="2377" spans="1:65">
      <c r="A2377" t="s">
        <v>5809</v>
      </c>
      <c r="C2377" t="s">
        <v>5017</v>
      </c>
      <c r="D2377">
        <v>6906</v>
      </c>
      <c r="E2377" t="s">
        <v>5017</v>
      </c>
      <c r="F2377" t="s">
        <v>7412</v>
      </c>
      <c r="G2377">
        <v>3</v>
      </c>
      <c r="I2377" t="s">
        <v>7413</v>
      </c>
      <c r="J2377" t="s">
        <v>7144</v>
      </c>
      <c r="M2377">
        <v>4574400</v>
      </c>
      <c r="N2377">
        <v>0.83</v>
      </c>
      <c r="O2377">
        <v>3796.75</v>
      </c>
      <c r="Q2377" t="s">
        <v>5810</v>
      </c>
      <c r="R2377" s="2">
        <v>44927</v>
      </c>
      <c r="S2377">
        <v>5322</v>
      </c>
      <c r="T2377" s="2">
        <v>44562</v>
      </c>
      <c r="U2377" t="s">
        <v>6990</v>
      </c>
      <c r="V2377" t="s">
        <v>6991</v>
      </c>
      <c r="W2377">
        <v>0</v>
      </c>
      <c r="X2377" t="s">
        <v>395</v>
      </c>
      <c r="Y2377">
        <v>204</v>
      </c>
      <c r="Z2377" s="2">
        <v>42005</v>
      </c>
      <c r="AB2377" t="s">
        <v>9234</v>
      </c>
      <c r="AC2377" s="2">
        <v>42304</v>
      </c>
      <c r="AE2377" t="s">
        <v>7413</v>
      </c>
      <c r="AF2377" t="s">
        <v>20</v>
      </c>
      <c r="AG2377" t="s">
        <v>21</v>
      </c>
      <c r="AH2377">
        <v>5018</v>
      </c>
      <c r="AI2377">
        <v>1</v>
      </c>
      <c r="AJ2377">
        <v>5544</v>
      </c>
      <c r="AO2377" t="s">
        <v>7412</v>
      </c>
      <c r="AS2377" t="s">
        <v>26</v>
      </c>
      <c r="AT2377">
        <v>1590</v>
      </c>
      <c r="AU2377">
        <v>5018</v>
      </c>
      <c r="AV2377">
        <v>5018</v>
      </c>
      <c r="AW2377">
        <v>5018</v>
      </c>
      <c r="AX2377">
        <v>1</v>
      </c>
      <c r="AY2377">
        <v>4</v>
      </c>
      <c r="AZ2377">
        <v>400</v>
      </c>
      <c r="BA2377">
        <v>401</v>
      </c>
      <c r="BB2377">
        <v>748</v>
      </c>
      <c r="BD2377">
        <v>1590</v>
      </c>
      <c r="BG2377" t="s">
        <v>31</v>
      </c>
      <c r="BJ2377">
        <v>6</v>
      </c>
      <c r="BK2377" t="s">
        <v>31</v>
      </c>
      <c r="BL2377" t="s">
        <v>31</v>
      </c>
      <c r="BM2377" s="2">
        <v>42005</v>
      </c>
    </row>
    <row r="2378" spans="1:65">
      <c r="A2378" t="s">
        <v>5809</v>
      </c>
      <c r="C2378" t="s">
        <v>5017</v>
      </c>
      <c r="D2378">
        <v>6906</v>
      </c>
      <c r="E2378" t="s">
        <v>5017</v>
      </c>
      <c r="F2378" t="s">
        <v>7412</v>
      </c>
      <c r="G2378">
        <v>3</v>
      </c>
      <c r="I2378" t="s">
        <v>7413</v>
      </c>
      <c r="J2378" t="s">
        <v>7146</v>
      </c>
      <c r="M2378">
        <v>660500</v>
      </c>
      <c r="N2378">
        <v>0.83</v>
      </c>
      <c r="O2378">
        <v>548.22</v>
      </c>
      <c r="Q2378" t="s">
        <v>5810</v>
      </c>
      <c r="R2378" s="2">
        <v>44927</v>
      </c>
      <c r="S2378">
        <v>5322</v>
      </c>
      <c r="T2378" s="2">
        <v>44562</v>
      </c>
      <c r="U2378" t="s">
        <v>6990</v>
      </c>
      <c r="V2378" t="s">
        <v>6991</v>
      </c>
      <c r="W2378">
        <v>0</v>
      </c>
      <c r="X2378" t="s">
        <v>395</v>
      </c>
      <c r="Y2378">
        <v>204</v>
      </c>
      <c r="Z2378" s="2">
        <v>42005</v>
      </c>
      <c r="AB2378" t="s">
        <v>9234</v>
      </c>
      <c r="AC2378" s="2">
        <v>42304</v>
      </c>
      <c r="AE2378" t="s">
        <v>7413</v>
      </c>
      <c r="AF2378" t="s">
        <v>20</v>
      </c>
      <c r="AG2378" t="s">
        <v>21</v>
      </c>
      <c r="AH2378">
        <v>5018</v>
      </c>
      <c r="AI2378">
        <v>1</v>
      </c>
      <c r="AJ2378">
        <v>5543</v>
      </c>
      <c r="AO2378" t="s">
        <v>7412</v>
      </c>
      <c r="AS2378" t="s">
        <v>26</v>
      </c>
      <c r="AT2378">
        <v>1590</v>
      </c>
      <c r="AU2378">
        <v>5018</v>
      </c>
      <c r="AV2378">
        <v>5018</v>
      </c>
      <c r="AW2378">
        <v>5018</v>
      </c>
      <c r="AX2378">
        <v>2</v>
      </c>
      <c r="AY2378">
        <v>5</v>
      </c>
      <c r="AZ2378">
        <v>400</v>
      </c>
      <c r="BA2378">
        <v>401</v>
      </c>
      <c r="BB2378">
        <v>748</v>
      </c>
      <c r="BD2378">
        <v>1590</v>
      </c>
      <c r="BG2378" t="s">
        <v>31</v>
      </c>
      <c r="BJ2378">
        <v>6</v>
      </c>
      <c r="BK2378" t="s">
        <v>31</v>
      </c>
      <c r="BL2378" t="s">
        <v>31</v>
      </c>
      <c r="BM2378" s="2">
        <v>42005</v>
      </c>
    </row>
    <row r="2379" spans="1:65">
      <c r="A2379" t="s">
        <v>5811</v>
      </c>
      <c r="C2379" t="s">
        <v>5017</v>
      </c>
      <c r="D2379">
        <v>6906</v>
      </c>
      <c r="E2379" t="s">
        <v>5017</v>
      </c>
      <c r="F2379" t="s">
        <v>9235</v>
      </c>
      <c r="G2379">
        <v>2</v>
      </c>
      <c r="I2379" t="s">
        <v>9236</v>
      </c>
      <c r="J2379" t="s">
        <v>6925</v>
      </c>
      <c r="M2379">
        <v>5239400</v>
      </c>
      <c r="N2379">
        <v>0.99</v>
      </c>
      <c r="O2379">
        <v>5187.01</v>
      </c>
      <c r="Q2379" t="s">
        <v>5812</v>
      </c>
      <c r="R2379" s="2">
        <v>44927</v>
      </c>
      <c r="S2379">
        <v>5322</v>
      </c>
      <c r="T2379" s="2">
        <v>44562</v>
      </c>
      <c r="U2379" t="s">
        <v>6990</v>
      </c>
      <c r="V2379" t="s">
        <v>6991</v>
      </c>
      <c r="W2379">
        <v>0</v>
      </c>
      <c r="X2379" t="s">
        <v>678</v>
      </c>
      <c r="Y2379">
        <v>204</v>
      </c>
      <c r="Z2379" s="2">
        <v>42005</v>
      </c>
      <c r="AB2379" t="s">
        <v>9237</v>
      </c>
      <c r="AC2379" s="2">
        <v>42310</v>
      </c>
      <c r="AE2379" t="s">
        <v>9236</v>
      </c>
      <c r="AF2379" t="s">
        <v>20</v>
      </c>
      <c r="AG2379" t="s">
        <v>21</v>
      </c>
      <c r="AH2379">
        <v>5019</v>
      </c>
      <c r="AI2379">
        <v>1</v>
      </c>
      <c r="AJ2379">
        <v>5539</v>
      </c>
      <c r="AO2379" t="s">
        <v>9235</v>
      </c>
      <c r="AS2379" t="s">
        <v>26</v>
      </c>
      <c r="AT2379">
        <v>1874</v>
      </c>
      <c r="AU2379">
        <v>5019</v>
      </c>
      <c r="AV2379">
        <v>5019</v>
      </c>
      <c r="AW2379">
        <v>5019</v>
      </c>
      <c r="AX2379">
        <v>3</v>
      </c>
      <c r="AY2379">
        <v>5</v>
      </c>
      <c r="AZ2379">
        <v>400</v>
      </c>
      <c r="BA2379">
        <v>401</v>
      </c>
      <c r="BB2379">
        <v>748</v>
      </c>
      <c r="BD2379">
        <v>1874</v>
      </c>
      <c r="BG2379" t="s">
        <v>31</v>
      </c>
      <c r="BJ2379">
        <v>4</v>
      </c>
      <c r="BK2379" t="s">
        <v>31</v>
      </c>
      <c r="BL2379" t="s">
        <v>31</v>
      </c>
      <c r="BM2379" s="2">
        <v>42005</v>
      </c>
    </row>
    <row r="2380" spans="1:65">
      <c r="A2380" t="s">
        <v>5811</v>
      </c>
      <c r="C2380" t="s">
        <v>5017</v>
      </c>
      <c r="D2380">
        <v>6906</v>
      </c>
      <c r="E2380" t="s">
        <v>5017</v>
      </c>
      <c r="F2380" t="s">
        <v>9235</v>
      </c>
      <c r="G2380">
        <v>2</v>
      </c>
      <c r="I2380" t="s">
        <v>9236</v>
      </c>
      <c r="J2380" t="s">
        <v>6926</v>
      </c>
      <c r="M2380">
        <v>320800</v>
      </c>
      <c r="N2380">
        <v>0.99</v>
      </c>
      <c r="O2380">
        <v>317.58999999999997</v>
      </c>
      <c r="Q2380" t="s">
        <v>5812</v>
      </c>
      <c r="R2380" s="2">
        <v>44927</v>
      </c>
      <c r="S2380">
        <v>5322</v>
      </c>
      <c r="T2380" s="2">
        <v>44562</v>
      </c>
      <c r="U2380" t="s">
        <v>6990</v>
      </c>
      <c r="V2380" t="s">
        <v>6991</v>
      </c>
      <c r="W2380">
        <v>0</v>
      </c>
      <c r="X2380" t="s">
        <v>678</v>
      </c>
      <c r="Y2380">
        <v>204</v>
      </c>
      <c r="Z2380" s="2">
        <v>42005</v>
      </c>
      <c r="AB2380" t="s">
        <v>9237</v>
      </c>
      <c r="AC2380" s="2">
        <v>42310</v>
      </c>
      <c r="AE2380" t="s">
        <v>9236</v>
      </c>
      <c r="AF2380" t="s">
        <v>20</v>
      </c>
      <c r="AG2380" t="s">
        <v>21</v>
      </c>
      <c r="AH2380">
        <v>5019</v>
      </c>
      <c r="AI2380">
        <v>1</v>
      </c>
      <c r="AJ2380">
        <v>5542</v>
      </c>
      <c r="AO2380" t="s">
        <v>9235</v>
      </c>
      <c r="AS2380" t="s">
        <v>26</v>
      </c>
      <c r="AT2380">
        <v>1874</v>
      </c>
      <c r="AU2380">
        <v>5019</v>
      </c>
      <c r="AV2380">
        <v>5019</v>
      </c>
      <c r="AW2380">
        <v>5019</v>
      </c>
      <c r="AX2380">
        <v>4</v>
      </c>
      <c r="AY2380">
        <v>6</v>
      </c>
      <c r="AZ2380">
        <v>400</v>
      </c>
      <c r="BA2380">
        <v>401</v>
      </c>
      <c r="BB2380">
        <v>748</v>
      </c>
      <c r="BD2380">
        <v>1874</v>
      </c>
      <c r="BG2380" t="s">
        <v>31</v>
      </c>
      <c r="BJ2380">
        <v>4</v>
      </c>
      <c r="BK2380" t="s">
        <v>31</v>
      </c>
      <c r="BL2380" t="s">
        <v>31</v>
      </c>
      <c r="BM2380" s="2">
        <v>42005</v>
      </c>
    </row>
    <row r="2381" spans="1:65">
      <c r="A2381" t="s">
        <v>5815</v>
      </c>
      <c r="C2381" t="s">
        <v>5017</v>
      </c>
      <c r="D2381">
        <v>6906</v>
      </c>
      <c r="E2381" t="s">
        <v>5017</v>
      </c>
      <c r="F2381" t="s">
        <v>7410</v>
      </c>
      <c r="G2381">
        <v>1</v>
      </c>
      <c r="I2381" t="s">
        <v>7411</v>
      </c>
      <c r="J2381" t="s">
        <v>7144</v>
      </c>
      <c r="M2381">
        <v>5382300</v>
      </c>
      <c r="N2381">
        <v>0.83</v>
      </c>
      <c r="O2381">
        <v>4467.3100000000004</v>
      </c>
      <c r="Q2381" t="s">
        <v>5816</v>
      </c>
      <c r="R2381" s="2">
        <v>44927</v>
      </c>
      <c r="S2381">
        <v>5322</v>
      </c>
      <c r="T2381" s="2">
        <v>44562</v>
      </c>
      <c r="U2381" t="s">
        <v>6990</v>
      </c>
      <c r="V2381" t="s">
        <v>6991</v>
      </c>
      <c r="W2381">
        <v>0</v>
      </c>
      <c r="X2381" t="s">
        <v>395</v>
      </c>
      <c r="Y2381">
        <v>204</v>
      </c>
      <c r="Z2381" s="2">
        <v>42005</v>
      </c>
      <c r="AB2381" t="s">
        <v>9238</v>
      </c>
      <c r="AC2381" s="2">
        <v>42305</v>
      </c>
      <c r="AE2381" t="s">
        <v>7411</v>
      </c>
      <c r="AF2381" t="s">
        <v>20</v>
      </c>
      <c r="AG2381" t="s">
        <v>21</v>
      </c>
      <c r="AH2381">
        <v>5021</v>
      </c>
      <c r="AI2381">
        <v>1</v>
      </c>
      <c r="AJ2381">
        <v>5544</v>
      </c>
      <c r="AO2381" t="s">
        <v>7410</v>
      </c>
      <c r="AS2381" t="s">
        <v>26</v>
      </c>
      <c r="AT2381">
        <v>1935</v>
      </c>
      <c r="AU2381">
        <v>5021</v>
      </c>
      <c r="AV2381">
        <v>5021</v>
      </c>
      <c r="AW2381">
        <v>5021</v>
      </c>
      <c r="AX2381">
        <v>1</v>
      </c>
      <c r="AY2381">
        <v>6</v>
      </c>
      <c r="AZ2381">
        <v>400</v>
      </c>
      <c r="BA2381">
        <v>401</v>
      </c>
      <c r="BB2381">
        <v>748</v>
      </c>
      <c r="BD2381">
        <v>1935</v>
      </c>
      <c r="BG2381" t="s">
        <v>31</v>
      </c>
      <c r="BJ2381">
        <v>6</v>
      </c>
      <c r="BK2381" t="s">
        <v>31</v>
      </c>
      <c r="BL2381" t="s">
        <v>31</v>
      </c>
      <c r="BM2381" s="2">
        <v>42005</v>
      </c>
    </row>
    <row r="2382" spans="1:65">
      <c r="A2382" t="s">
        <v>5815</v>
      </c>
      <c r="C2382" t="s">
        <v>5017</v>
      </c>
      <c r="D2382">
        <v>6906</v>
      </c>
      <c r="E2382" t="s">
        <v>5017</v>
      </c>
      <c r="F2382" t="s">
        <v>7410</v>
      </c>
      <c r="G2382">
        <v>1</v>
      </c>
      <c r="I2382" t="s">
        <v>7411</v>
      </c>
      <c r="J2382" t="s">
        <v>7146</v>
      </c>
      <c r="M2382">
        <v>535200</v>
      </c>
      <c r="N2382">
        <v>0.83</v>
      </c>
      <c r="O2382">
        <v>444.22</v>
      </c>
      <c r="Q2382" t="s">
        <v>5816</v>
      </c>
      <c r="R2382" s="2">
        <v>44927</v>
      </c>
      <c r="S2382">
        <v>5322</v>
      </c>
      <c r="T2382" s="2">
        <v>44562</v>
      </c>
      <c r="U2382" t="s">
        <v>6990</v>
      </c>
      <c r="V2382" t="s">
        <v>6991</v>
      </c>
      <c r="W2382">
        <v>0</v>
      </c>
      <c r="X2382" t="s">
        <v>395</v>
      </c>
      <c r="Y2382">
        <v>204</v>
      </c>
      <c r="Z2382" s="2">
        <v>42005</v>
      </c>
      <c r="AB2382" t="s">
        <v>9238</v>
      </c>
      <c r="AC2382" s="2">
        <v>42305</v>
      </c>
      <c r="AE2382" t="s">
        <v>7411</v>
      </c>
      <c r="AF2382" t="s">
        <v>20</v>
      </c>
      <c r="AG2382" t="s">
        <v>21</v>
      </c>
      <c r="AH2382">
        <v>5021</v>
      </c>
      <c r="AI2382">
        <v>1</v>
      </c>
      <c r="AJ2382">
        <v>5543</v>
      </c>
      <c r="AO2382" t="s">
        <v>7410</v>
      </c>
      <c r="AS2382" t="s">
        <v>26</v>
      </c>
      <c r="AT2382">
        <v>1935</v>
      </c>
      <c r="AU2382">
        <v>5021</v>
      </c>
      <c r="AV2382">
        <v>5021</v>
      </c>
      <c r="AW2382">
        <v>5021</v>
      </c>
      <c r="AX2382">
        <v>2</v>
      </c>
      <c r="AY2382">
        <v>10</v>
      </c>
      <c r="AZ2382">
        <v>400</v>
      </c>
      <c r="BA2382">
        <v>401</v>
      </c>
      <c r="BB2382">
        <v>748</v>
      </c>
      <c r="BD2382">
        <v>1935</v>
      </c>
      <c r="BG2382" t="s">
        <v>31</v>
      </c>
      <c r="BJ2382">
        <v>6</v>
      </c>
      <c r="BK2382" t="s">
        <v>31</v>
      </c>
      <c r="BL2382" t="s">
        <v>31</v>
      </c>
      <c r="BM2382" s="2">
        <v>42005</v>
      </c>
    </row>
    <row r="2383" spans="1:65">
      <c r="A2383" t="s">
        <v>5818</v>
      </c>
      <c r="C2383" t="s">
        <v>5017</v>
      </c>
      <c r="D2383">
        <v>6906</v>
      </c>
      <c r="E2383" t="s">
        <v>5017</v>
      </c>
      <c r="F2383" t="s">
        <v>7527</v>
      </c>
      <c r="G2383">
        <v>113</v>
      </c>
      <c r="I2383" t="s">
        <v>9239</v>
      </c>
      <c r="J2383" t="s">
        <v>7144</v>
      </c>
      <c r="M2383">
        <v>4035900</v>
      </c>
      <c r="N2383">
        <v>0.83</v>
      </c>
      <c r="O2383">
        <v>3349.8</v>
      </c>
      <c r="Q2383" t="s">
        <v>5819</v>
      </c>
      <c r="R2383" s="2">
        <v>44927</v>
      </c>
      <c r="S2383">
        <v>5322</v>
      </c>
      <c r="T2383" s="2">
        <v>44562</v>
      </c>
      <c r="U2383" t="s">
        <v>6990</v>
      </c>
      <c r="V2383" t="s">
        <v>6991</v>
      </c>
      <c r="W2383">
        <v>0</v>
      </c>
      <c r="X2383" t="s">
        <v>395</v>
      </c>
      <c r="Y2383">
        <v>204</v>
      </c>
      <c r="Z2383" s="2">
        <v>42005</v>
      </c>
      <c r="AB2383" t="s">
        <v>9240</v>
      </c>
      <c r="AC2383" s="2">
        <v>42310</v>
      </c>
      <c r="AE2383" t="s">
        <v>9239</v>
      </c>
      <c r="AF2383" t="s">
        <v>20</v>
      </c>
      <c r="AG2383" t="s">
        <v>21</v>
      </c>
      <c r="AH2383">
        <v>5022</v>
      </c>
      <c r="AI2383">
        <v>1</v>
      </c>
      <c r="AJ2383">
        <v>5544</v>
      </c>
      <c r="AO2383" t="s">
        <v>7527</v>
      </c>
      <c r="AS2383" t="s">
        <v>26</v>
      </c>
      <c r="AT2383">
        <v>1360</v>
      </c>
      <c r="AU2383">
        <v>5022</v>
      </c>
      <c r="AV2383">
        <v>5022</v>
      </c>
      <c r="AW2383">
        <v>5022</v>
      </c>
      <c r="AX2383">
        <v>1</v>
      </c>
      <c r="AY2383">
        <v>4</v>
      </c>
      <c r="AZ2383">
        <v>400</v>
      </c>
      <c r="BA2383">
        <v>401</v>
      </c>
      <c r="BB2383">
        <v>748</v>
      </c>
      <c r="BD2383">
        <v>1360</v>
      </c>
      <c r="BG2383" t="s">
        <v>31</v>
      </c>
      <c r="BJ2383">
        <v>6</v>
      </c>
      <c r="BK2383" t="s">
        <v>31</v>
      </c>
      <c r="BL2383" t="s">
        <v>31</v>
      </c>
      <c r="BM2383" s="2">
        <v>42005</v>
      </c>
    </row>
    <row r="2384" spans="1:65">
      <c r="A2384" t="s">
        <v>5818</v>
      </c>
      <c r="C2384" t="s">
        <v>5017</v>
      </c>
      <c r="D2384">
        <v>6906</v>
      </c>
      <c r="E2384" t="s">
        <v>5017</v>
      </c>
      <c r="F2384" t="s">
        <v>7527</v>
      </c>
      <c r="G2384">
        <v>113</v>
      </c>
      <c r="I2384" t="s">
        <v>9239</v>
      </c>
      <c r="J2384" t="s">
        <v>7146</v>
      </c>
      <c r="M2384">
        <v>289100</v>
      </c>
      <c r="N2384">
        <v>0.83</v>
      </c>
      <c r="O2384">
        <v>239.95</v>
      </c>
      <c r="Q2384" t="s">
        <v>5819</v>
      </c>
      <c r="R2384" s="2">
        <v>44927</v>
      </c>
      <c r="S2384">
        <v>5322</v>
      </c>
      <c r="T2384" s="2">
        <v>44562</v>
      </c>
      <c r="U2384" t="s">
        <v>6990</v>
      </c>
      <c r="V2384" t="s">
        <v>6991</v>
      </c>
      <c r="W2384">
        <v>0</v>
      </c>
      <c r="X2384" t="s">
        <v>395</v>
      </c>
      <c r="Y2384">
        <v>204</v>
      </c>
      <c r="Z2384" s="2">
        <v>42005</v>
      </c>
      <c r="AB2384" t="s">
        <v>9240</v>
      </c>
      <c r="AC2384" s="2">
        <v>42310</v>
      </c>
      <c r="AE2384" t="s">
        <v>9239</v>
      </c>
      <c r="AF2384" t="s">
        <v>20</v>
      </c>
      <c r="AG2384" t="s">
        <v>21</v>
      </c>
      <c r="AH2384">
        <v>5022</v>
      </c>
      <c r="AI2384">
        <v>1</v>
      </c>
      <c r="AJ2384">
        <v>5543</v>
      </c>
      <c r="AO2384" t="s">
        <v>7527</v>
      </c>
      <c r="AS2384" t="s">
        <v>26</v>
      </c>
      <c r="AT2384">
        <v>1360</v>
      </c>
      <c r="AU2384">
        <v>5022</v>
      </c>
      <c r="AV2384">
        <v>5022</v>
      </c>
      <c r="AW2384">
        <v>5022</v>
      </c>
      <c r="AX2384">
        <v>2</v>
      </c>
      <c r="AY2384">
        <v>8</v>
      </c>
      <c r="AZ2384">
        <v>400</v>
      </c>
      <c r="BA2384">
        <v>401</v>
      </c>
      <c r="BB2384">
        <v>748</v>
      </c>
      <c r="BD2384">
        <v>1360</v>
      </c>
      <c r="BG2384" t="s">
        <v>31</v>
      </c>
      <c r="BJ2384">
        <v>6</v>
      </c>
      <c r="BK2384" t="s">
        <v>31</v>
      </c>
      <c r="BL2384" t="s">
        <v>31</v>
      </c>
      <c r="BM2384" s="2">
        <v>42005</v>
      </c>
    </row>
    <row r="2385" spans="1:65">
      <c r="A2385" t="s">
        <v>5822</v>
      </c>
      <c r="C2385" t="s">
        <v>5017</v>
      </c>
      <c r="D2385">
        <v>6906</v>
      </c>
      <c r="E2385" t="s">
        <v>5017</v>
      </c>
      <c r="F2385" t="s">
        <v>9241</v>
      </c>
      <c r="G2385">
        <v>1</v>
      </c>
      <c r="I2385" t="s">
        <v>9242</v>
      </c>
      <c r="J2385" t="s">
        <v>7144</v>
      </c>
      <c r="M2385">
        <v>6459300</v>
      </c>
      <c r="N2385">
        <v>0.83</v>
      </c>
      <c r="O2385">
        <v>5361.22</v>
      </c>
      <c r="Q2385" t="s">
        <v>5823</v>
      </c>
      <c r="R2385" s="2">
        <v>44927</v>
      </c>
      <c r="S2385">
        <v>5322</v>
      </c>
      <c r="T2385" s="2">
        <v>44562</v>
      </c>
      <c r="U2385" t="s">
        <v>6990</v>
      </c>
      <c r="V2385" t="s">
        <v>6991</v>
      </c>
      <c r="W2385">
        <v>0</v>
      </c>
      <c r="X2385" t="s">
        <v>395</v>
      </c>
      <c r="Y2385">
        <v>204</v>
      </c>
      <c r="Z2385" s="2">
        <v>42005</v>
      </c>
      <c r="AB2385" t="s">
        <v>9243</v>
      </c>
      <c r="AC2385" s="2">
        <v>42284</v>
      </c>
      <c r="AE2385" t="s">
        <v>9242</v>
      </c>
      <c r="AF2385" t="s">
        <v>20</v>
      </c>
      <c r="AG2385" t="s">
        <v>21</v>
      </c>
      <c r="AH2385">
        <v>5023</v>
      </c>
      <c r="AI2385">
        <v>1</v>
      </c>
      <c r="AJ2385">
        <v>5544</v>
      </c>
      <c r="AO2385" t="s">
        <v>9241</v>
      </c>
      <c r="AS2385" t="s">
        <v>26</v>
      </c>
      <c r="AT2385">
        <v>2395</v>
      </c>
      <c r="AU2385">
        <v>5023</v>
      </c>
      <c r="AV2385">
        <v>5023</v>
      </c>
      <c r="AW2385">
        <v>5023</v>
      </c>
      <c r="AX2385">
        <v>1</v>
      </c>
      <c r="AY2385">
        <v>6</v>
      </c>
      <c r="AZ2385">
        <v>400</v>
      </c>
      <c r="BA2385">
        <v>401</v>
      </c>
      <c r="BB2385">
        <v>748</v>
      </c>
      <c r="BD2385">
        <v>2395</v>
      </c>
      <c r="BG2385" t="s">
        <v>31</v>
      </c>
      <c r="BJ2385">
        <v>6</v>
      </c>
      <c r="BK2385" t="s">
        <v>31</v>
      </c>
      <c r="BL2385" t="s">
        <v>31</v>
      </c>
      <c r="BM2385" s="2">
        <v>42005</v>
      </c>
    </row>
    <row r="2386" spans="1:65">
      <c r="A2386" t="s">
        <v>5822</v>
      </c>
      <c r="C2386" t="s">
        <v>5017</v>
      </c>
      <c r="D2386">
        <v>6906</v>
      </c>
      <c r="E2386" t="s">
        <v>5017</v>
      </c>
      <c r="F2386" t="s">
        <v>9241</v>
      </c>
      <c r="G2386">
        <v>1</v>
      </c>
      <c r="I2386" t="s">
        <v>9242</v>
      </c>
      <c r="J2386" t="s">
        <v>7146</v>
      </c>
      <c r="M2386">
        <v>567400</v>
      </c>
      <c r="N2386">
        <v>0.83</v>
      </c>
      <c r="O2386">
        <v>470.94</v>
      </c>
      <c r="Q2386" t="s">
        <v>5823</v>
      </c>
      <c r="R2386" s="2">
        <v>44927</v>
      </c>
      <c r="S2386">
        <v>5322</v>
      </c>
      <c r="T2386" s="2">
        <v>44562</v>
      </c>
      <c r="U2386" t="s">
        <v>6990</v>
      </c>
      <c r="V2386" t="s">
        <v>6991</v>
      </c>
      <c r="W2386">
        <v>0</v>
      </c>
      <c r="X2386" t="s">
        <v>395</v>
      </c>
      <c r="Y2386">
        <v>204</v>
      </c>
      <c r="Z2386" s="2">
        <v>42005</v>
      </c>
      <c r="AB2386" t="s">
        <v>9243</v>
      </c>
      <c r="AC2386" s="2">
        <v>42284</v>
      </c>
      <c r="AE2386" t="s">
        <v>9242</v>
      </c>
      <c r="AF2386" t="s">
        <v>20</v>
      </c>
      <c r="AG2386" t="s">
        <v>21</v>
      </c>
      <c r="AH2386">
        <v>5023</v>
      </c>
      <c r="AI2386">
        <v>1</v>
      </c>
      <c r="AJ2386">
        <v>5543</v>
      </c>
      <c r="AO2386" t="s">
        <v>9241</v>
      </c>
      <c r="AS2386" t="s">
        <v>26</v>
      </c>
      <c r="AT2386">
        <v>2395</v>
      </c>
      <c r="AU2386">
        <v>5023</v>
      </c>
      <c r="AV2386">
        <v>5023</v>
      </c>
      <c r="AW2386">
        <v>5023</v>
      </c>
      <c r="AX2386">
        <v>2</v>
      </c>
      <c r="AY2386">
        <v>8</v>
      </c>
      <c r="AZ2386">
        <v>400</v>
      </c>
      <c r="BA2386">
        <v>401</v>
      </c>
      <c r="BB2386">
        <v>748</v>
      </c>
      <c r="BD2386">
        <v>2395</v>
      </c>
      <c r="BG2386" t="s">
        <v>31</v>
      </c>
      <c r="BJ2386">
        <v>6</v>
      </c>
      <c r="BK2386" t="s">
        <v>31</v>
      </c>
      <c r="BL2386" t="s">
        <v>31</v>
      </c>
      <c r="BM2386" s="2">
        <v>42005</v>
      </c>
    </row>
    <row r="2387" spans="1:65">
      <c r="A2387" t="s">
        <v>5826</v>
      </c>
      <c r="C2387" t="s">
        <v>5017</v>
      </c>
      <c r="D2387">
        <v>6906</v>
      </c>
      <c r="E2387" t="s">
        <v>5017</v>
      </c>
      <c r="F2387" t="s">
        <v>516</v>
      </c>
      <c r="G2387">
        <v>1</v>
      </c>
      <c r="I2387" t="s">
        <v>9244</v>
      </c>
      <c r="J2387" t="s">
        <v>7144</v>
      </c>
      <c r="M2387">
        <v>5632800</v>
      </c>
      <c r="N2387">
        <v>0.83</v>
      </c>
      <c r="O2387">
        <v>4675.22</v>
      </c>
      <c r="Q2387" t="s">
        <v>5827</v>
      </c>
      <c r="R2387" s="2">
        <v>44927</v>
      </c>
      <c r="S2387">
        <v>5322</v>
      </c>
      <c r="T2387" s="2">
        <v>44562</v>
      </c>
      <c r="U2387" t="s">
        <v>6990</v>
      </c>
      <c r="V2387" t="s">
        <v>6991</v>
      </c>
      <c r="W2387">
        <v>0</v>
      </c>
      <c r="X2387" t="s">
        <v>395</v>
      </c>
      <c r="Y2387">
        <v>204</v>
      </c>
      <c r="Z2387" s="2">
        <v>42005</v>
      </c>
      <c r="AB2387" t="s">
        <v>9245</v>
      </c>
      <c r="AC2387" s="2">
        <v>42303</v>
      </c>
      <c r="AE2387" t="s">
        <v>9244</v>
      </c>
      <c r="AF2387" t="s">
        <v>20</v>
      </c>
      <c r="AG2387" t="s">
        <v>21</v>
      </c>
      <c r="AH2387">
        <v>5024</v>
      </c>
      <c r="AI2387">
        <v>1</v>
      </c>
      <c r="AJ2387">
        <v>5544</v>
      </c>
      <c r="AO2387" t="s">
        <v>516</v>
      </c>
      <c r="AS2387" t="s">
        <v>26</v>
      </c>
      <c r="AT2387">
        <v>2042</v>
      </c>
      <c r="AU2387">
        <v>5024</v>
      </c>
      <c r="AV2387">
        <v>5024</v>
      </c>
      <c r="AW2387">
        <v>5024</v>
      </c>
      <c r="AX2387">
        <v>1</v>
      </c>
      <c r="AY2387">
        <v>5</v>
      </c>
      <c r="AZ2387">
        <v>400</v>
      </c>
      <c r="BA2387">
        <v>401</v>
      </c>
      <c r="BB2387">
        <v>748</v>
      </c>
      <c r="BD2387">
        <v>2042</v>
      </c>
      <c r="BG2387" t="s">
        <v>31</v>
      </c>
      <c r="BJ2387">
        <v>6</v>
      </c>
      <c r="BK2387" t="s">
        <v>31</v>
      </c>
      <c r="BL2387" t="s">
        <v>31</v>
      </c>
      <c r="BM2387" s="2">
        <v>42005</v>
      </c>
    </row>
    <row r="2388" spans="1:65">
      <c r="A2388" t="s">
        <v>5826</v>
      </c>
      <c r="C2388" t="s">
        <v>5017</v>
      </c>
      <c r="D2388">
        <v>6906</v>
      </c>
      <c r="E2388" t="s">
        <v>5017</v>
      </c>
      <c r="F2388" t="s">
        <v>516</v>
      </c>
      <c r="G2388">
        <v>1</v>
      </c>
      <c r="I2388" t="s">
        <v>9244</v>
      </c>
      <c r="J2388" t="s">
        <v>7146</v>
      </c>
      <c r="M2388">
        <v>416100</v>
      </c>
      <c r="N2388">
        <v>0.83</v>
      </c>
      <c r="O2388">
        <v>345.36</v>
      </c>
      <c r="Q2388" t="s">
        <v>5827</v>
      </c>
      <c r="R2388" s="2">
        <v>44927</v>
      </c>
      <c r="S2388">
        <v>5322</v>
      </c>
      <c r="T2388" s="2">
        <v>44562</v>
      </c>
      <c r="U2388" t="s">
        <v>6990</v>
      </c>
      <c r="V2388" t="s">
        <v>6991</v>
      </c>
      <c r="W2388">
        <v>0</v>
      </c>
      <c r="X2388" t="s">
        <v>395</v>
      </c>
      <c r="Y2388">
        <v>204</v>
      </c>
      <c r="Z2388" s="2">
        <v>42005</v>
      </c>
      <c r="AB2388" t="s">
        <v>9245</v>
      </c>
      <c r="AC2388" s="2">
        <v>42303</v>
      </c>
      <c r="AE2388" t="s">
        <v>9244</v>
      </c>
      <c r="AF2388" t="s">
        <v>20</v>
      </c>
      <c r="AG2388" t="s">
        <v>21</v>
      </c>
      <c r="AH2388">
        <v>5024</v>
      </c>
      <c r="AI2388">
        <v>1</v>
      </c>
      <c r="AJ2388">
        <v>5543</v>
      </c>
      <c r="AO2388" t="s">
        <v>516</v>
      </c>
      <c r="AS2388" t="s">
        <v>26</v>
      </c>
      <c r="AT2388">
        <v>2042</v>
      </c>
      <c r="AU2388">
        <v>5024</v>
      </c>
      <c r="AV2388">
        <v>5024</v>
      </c>
      <c r="AW2388">
        <v>5024</v>
      </c>
      <c r="AX2388">
        <v>2</v>
      </c>
      <c r="AY2388">
        <v>6</v>
      </c>
      <c r="AZ2388">
        <v>400</v>
      </c>
      <c r="BA2388">
        <v>401</v>
      </c>
      <c r="BB2388">
        <v>748</v>
      </c>
      <c r="BD2388">
        <v>2042</v>
      </c>
      <c r="BG2388" t="s">
        <v>31</v>
      </c>
      <c r="BJ2388">
        <v>6</v>
      </c>
      <c r="BK2388" t="s">
        <v>31</v>
      </c>
      <c r="BL2388" t="s">
        <v>31</v>
      </c>
      <c r="BM2388" s="2">
        <v>42005</v>
      </c>
    </row>
    <row r="2389" spans="1:65">
      <c r="A2389" t="s">
        <v>5830</v>
      </c>
      <c r="C2389" t="s">
        <v>5017</v>
      </c>
      <c r="D2389">
        <v>6906</v>
      </c>
      <c r="E2389" t="s">
        <v>5017</v>
      </c>
      <c r="F2389" t="s">
        <v>9204</v>
      </c>
      <c r="G2389">
        <v>6</v>
      </c>
      <c r="I2389" t="s">
        <v>9205</v>
      </c>
      <c r="J2389" t="s">
        <v>7144</v>
      </c>
      <c r="M2389">
        <v>2233400</v>
      </c>
      <c r="N2389">
        <v>0.83</v>
      </c>
      <c r="O2389">
        <v>1853.72</v>
      </c>
      <c r="Q2389" t="s">
        <v>5831</v>
      </c>
      <c r="R2389" s="2">
        <v>44927</v>
      </c>
      <c r="S2389">
        <v>5322</v>
      </c>
      <c r="T2389" s="2">
        <v>44562</v>
      </c>
      <c r="U2389" t="s">
        <v>6990</v>
      </c>
      <c r="V2389" t="s">
        <v>6991</v>
      </c>
      <c r="W2389">
        <v>0</v>
      </c>
      <c r="X2389" t="s">
        <v>395</v>
      </c>
      <c r="Y2389">
        <v>204</v>
      </c>
      <c r="Z2389" s="2">
        <v>42005</v>
      </c>
      <c r="AB2389" t="s">
        <v>9246</v>
      </c>
      <c r="AC2389" s="2">
        <v>42311</v>
      </c>
      <c r="AE2389" t="s">
        <v>9205</v>
      </c>
      <c r="AF2389" t="s">
        <v>20</v>
      </c>
      <c r="AG2389" t="s">
        <v>21</v>
      </c>
      <c r="AH2389">
        <v>5025</v>
      </c>
      <c r="AI2389">
        <v>1</v>
      </c>
      <c r="AJ2389">
        <v>5544</v>
      </c>
      <c r="AO2389" t="s">
        <v>9204</v>
      </c>
      <c r="AS2389" t="s">
        <v>26</v>
      </c>
      <c r="AU2389">
        <v>5025</v>
      </c>
      <c r="AV2389">
        <v>5025</v>
      </c>
      <c r="AW2389">
        <v>5025</v>
      </c>
      <c r="AX2389">
        <v>1</v>
      </c>
      <c r="AY2389">
        <v>3</v>
      </c>
      <c r="AZ2389">
        <v>400</v>
      </c>
      <c r="BA2389">
        <v>401</v>
      </c>
      <c r="BB2389">
        <v>748</v>
      </c>
      <c r="BG2389" t="s">
        <v>31</v>
      </c>
      <c r="BJ2389">
        <v>6</v>
      </c>
      <c r="BK2389" t="s">
        <v>31</v>
      </c>
      <c r="BL2389" t="s">
        <v>31</v>
      </c>
      <c r="BM2389" s="2">
        <v>42005</v>
      </c>
    </row>
    <row r="2390" spans="1:65">
      <c r="A2390" t="s">
        <v>5833</v>
      </c>
      <c r="C2390" t="s">
        <v>5017</v>
      </c>
      <c r="D2390">
        <v>6906</v>
      </c>
      <c r="E2390" t="s">
        <v>5017</v>
      </c>
      <c r="F2390" t="s">
        <v>497</v>
      </c>
      <c r="G2390">
        <v>13</v>
      </c>
      <c r="H2390">
        <v>-15</v>
      </c>
      <c r="I2390" t="s">
        <v>9247</v>
      </c>
      <c r="J2390" t="s">
        <v>7144</v>
      </c>
      <c r="M2390">
        <v>5593000</v>
      </c>
      <c r="N2390">
        <v>0.83</v>
      </c>
      <c r="O2390">
        <v>4642.1899999999996</v>
      </c>
      <c r="Q2390" t="s">
        <v>5834</v>
      </c>
      <c r="R2390" s="2">
        <v>44927</v>
      </c>
      <c r="S2390">
        <v>5322</v>
      </c>
      <c r="T2390" s="2">
        <v>44562</v>
      </c>
      <c r="U2390" t="s">
        <v>6990</v>
      </c>
      <c r="V2390" t="s">
        <v>6991</v>
      </c>
      <c r="W2390">
        <v>0</v>
      </c>
      <c r="X2390" t="s">
        <v>395</v>
      </c>
      <c r="Y2390">
        <v>204</v>
      </c>
      <c r="Z2390" s="2">
        <v>42005</v>
      </c>
      <c r="AB2390" t="s">
        <v>9248</v>
      </c>
      <c r="AC2390" s="2">
        <v>42305</v>
      </c>
      <c r="AE2390" t="s">
        <v>9247</v>
      </c>
      <c r="AF2390" t="s">
        <v>20</v>
      </c>
      <c r="AG2390" t="s">
        <v>21</v>
      </c>
      <c r="AH2390">
        <v>5027</v>
      </c>
      <c r="AI2390">
        <v>1</v>
      </c>
      <c r="AJ2390">
        <v>5544</v>
      </c>
      <c r="AO2390" t="s">
        <v>497</v>
      </c>
      <c r="AS2390" t="s">
        <v>26</v>
      </c>
      <c r="AT2390">
        <v>2025</v>
      </c>
      <c r="AU2390">
        <v>5027</v>
      </c>
      <c r="AV2390">
        <v>5027</v>
      </c>
      <c r="AW2390">
        <v>5027</v>
      </c>
      <c r="AX2390">
        <v>1</v>
      </c>
      <c r="AY2390">
        <v>5</v>
      </c>
      <c r="AZ2390">
        <v>400</v>
      </c>
      <c r="BA2390">
        <v>401</v>
      </c>
      <c r="BB2390">
        <v>748</v>
      </c>
      <c r="BD2390">
        <v>2025</v>
      </c>
      <c r="BG2390" t="s">
        <v>31</v>
      </c>
      <c r="BJ2390">
        <v>6</v>
      </c>
      <c r="BK2390" t="s">
        <v>31</v>
      </c>
      <c r="BL2390" t="s">
        <v>31</v>
      </c>
      <c r="BM2390" s="2">
        <v>42005</v>
      </c>
    </row>
    <row r="2391" spans="1:65">
      <c r="A2391" t="s">
        <v>5833</v>
      </c>
      <c r="C2391" t="s">
        <v>5017</v>
      </c>
      <c r="D2391">
        <v>6906</v>
      </c>
      <c r="E2391" t="s">
        <v>5017</v>
      </c>
      <c r="F2391" t="s">
        <v>497</v>
      </c>
      <c r="G2391">
        <v>13</v>
      </c>
      <c r="H2391">
        <v>-15</v>
      </c>
      <c r="I2391" t="s">
        <v>9247</v>
      </c>
      <c r="J2391" t="s">
        <v>7146</v>
      </c>
      <c r="M2391">
        <v>546500</v>
      </c>
      <c r="N2391">
        <v>0.83</v>
      </c>
      <c r="O2391">
        <v>453.6</v>
      </c>
      <c r="Q2391" t="s">
        <v>5834</v>
      </c>
      <c r="R2391" s="2">
        <v>44927</v>
      </c>
      <c r="S2391">
        <v>5322</v>
      </c>
      <c r="T2391" s="2">
        <v>44562</v>
      </c>
      <c r="U2391" t="s">
        <v>6990</v>
      </c>
      <c r="V2391" t="s">
        <v>6991</v>
      </c>
      <c r="W2391">
        <v>0</v>
      </c>
      <c r="X2391" t="s">
        <v>395</v>
      </c>
      <c r="Y2391">
        <v>204</v>
      </c>
      <c r="Z2391" s="2">
        <v>42005</v>
      </c>
      <c r="AB2391" t="s">
        <v>9248</v>
      </c>
      <c r="AC2391" s="2">
        <v>42305</v>
      </c>
      <c r="AE2391" t="s">
        <v>9247</v>
      </c>
      <c r="AF2391" t="s">
        <v>20</v>
      </c>
      <c r="AG2391" t="s">
        <v>21</v>
      </c>
      <c r="AH2391">
        <v>5027</v>
      </c>
      <c r="AI2391">
        <v>1</v>
      </c>
      <c r="AJ2391">
        <v>5543</v>
      </c>
      <c r="AO2391" t="s">
        <v>497</v>
      </c>
      <c r="AS2391" t="s">
        <v>26</v>
      </c>
      <c r="AT2391">
        <v>2025</v>
      </c>
      <c r="AU2391">
        <v>5027</v>
      </c>
      <c r="AV2391">
        <v>5027</v>
      </c>
      <c r="AW2391">
        <v>5027</v>
      </c>
      <c r="AX2391">
        <v>2</v>
      </c>
      <c r="AY2391">
        <v>6</v>
      </c>
      <c r="AZ2391">
        <v>400</v>
      </c>
      <c r="BA2391">
        <v>401</v>
      </c>
      <c r="BB2391">
        <v>748</v>
      </c>
      <c r="BD2391">
        <v>2025</v>
      </c>
      <c r="BG2391" t="s">
        <v>31</v>
      </c>
      <c r="BJ2391">
        <v>6</v>
      </c>
      <c r="BK2391" t="s">
        <v>31</v>
      </c>
      <c r="BL2391" t="s">
        <v>31</v>
      </c>
      <c r="BM2391" s="2">
        <v>42005</v>
      </c>
    </row>
    <row r="2392" spans="1:65">
      <c r="A2392" t="s">
        <v>5838</v>
      </c>
      <c r="C2392" t="s">
        <v>5017</v>
      </c>
      <c r="D2392">
        <v>6906</v>
      </c>
      <c r="E2392" t="s">
        <v>5017</v>
      </c>
      <c r="F2392" t="s">
        <v>7412</v>
      </c>
      <c r="G2392">
        <v>8</v>
      </c>
      <c r="I2392" t="s">
        <v>7413</v>
      </c>
      <c r="J2392" t="s">
        <v>7144</v>
      </c>
      <c r="M2392">
        <v>4305200</v>
      </c>
      <c r="N2392">
        <v>0.83</v>
      </c>
      <c r="O2392">
        <v>3573.32</v>
      </c>
      <c r="Q2392" t="s">
        <v>5839</v>
      </c>
      <c r="R2392" s="2">
        <v>44927</v>
      </c>
      <c r="S2392">
        <v>5322</v>
      </c>
      <c r="T2392" s="2">
        <v>44562</v>
      </c>
      <c r="U2392" t="s">
        <v>6990</v>
      </c>
      <c r="V2392" t="s">
        <v>6991</v>
      </c>
      <c r="W2392">
        <v>0</v>
      </c>
      <c r="X2392" t="s">
        <v>395</v>
      </c>
      <c r="Y2392">
        <v>204</v>
      </c>
      <c r="Z2392" s="2">
        <v>42005</v>
      </c>
      <c r="AB2392" t="s">
        <v>9249</v>
      </c>
      <c r="AC2392" s="2">
        <v>42304</v>
      </c>
      <c r="AE2392" t="s">
        <v>7413</v>
      </c>
      <c r="AF2392" t="s">
        <v>20</v>
      </c>
      <c r="AG2392" t="s">
        <v>21</v>
      </c>
      <c r="AH2392">
        <v>5028</v>
      </c>
      <c r="AI2392">
        <v>1</v>
      </c>
      <c r="AJ2392">
        <v>5544</v>
      </c>
      <c r="AO2392" t="s">
        <v>7412</v>
      </c>
      <c r="AS2392" t="s">
        <v>26</v>
      </c>
      <c r="AT2392">
        <v>1475</v>
      </c>
      <c r="AU2392">
        <v>5028</v>
      </c>
      <c r="AV2392">
        <v>5028</v>
      </c>
      <c r="AW2392">
        <v>5028</v>
      </c>
      <c r="AX2392">
        <v>1</v>
      </c>
      <c r="AY2392">
        <v>9</v>
      </c>
      <c r="AZ2392">
        <v>400</v>
      </c>
      <c r="BA2392">
        <v>401</v>
      </c>
      <c r="BB2392">
        <v>748</v>
      </c>
      <c r="BD2392">
        <v>1475</v>
      </c>
      <c r="BG2392" t="s">
        <v>31</v>
      </c>
      <c r="BJ2392">
        <v>6</v>
      </c>
      <c r="BK2392" t="s">
        <v>31</v>
      </c>
      <c r="BL2392" t="s">
        <v>31</v>
      </c>
      <c r="BM2392" s="2">
        <v>42005</v>
      </c>
    </row>
    <row r="2393" spans="1:65">
      <c r="A2393" t="s">
        <v>5838</v>
      </c>
      <c r="C2393" t="s">
        <v>5017</v>
      </c>
      <c r="D2393">
        <v>6906</v>
      </c>
      <c r="E2393" t="s">
        <v>5017</v>
      </c>
      <c r="F2393" t="s">
        <v>7412</v>
      </c>
      <c r="G2393">
        <v>8</v>
      </c>
      <c r="I2393" t="s">
        <v>7413</v>
      </c>
      <c r="J2393" t="s">
        <v>7146</v>
      </c>
      <c r="M2393">
        <v>336800</v>
      </c>
      <c r="N2393">
        <v>0.83</v>
      </c>
      <c r="O2393">
        <v>279.54000000000002</v>
      </c>
      <c r="Q2393" t="s">
        <v>5839</v>
      </c>
      <c r="R2393" s="2">
        <v>44927</v>
      </c>
      <c r="S2393">
        <v>5322</v>
      </c>
      <c r="T2393" s="2">
        <v>44562</v>
      </c>
      <c r="U2393" t="s">
        <v>6990</v>
      </c>
      <c r="V2393" t="s">
        <v>6991</v>
      </c>
      <c r="W2393">
        <v>0</v>
      </c>
      <c r="X2393" t="s">
        <v>395</v>
      </c>
      <c r="Y2393">
        <v>204</v>
      </c>
      <c r="Z2393" s="2">
        <v>42005</v>
      </c>
      <c r="AB2393" t="s">
        <v>9249</v>
      </c>
      <c r="AC2393" s="2">
        <v>42304</v>
      </c>
      <c r="AE2393" t="s">
        <v>7413</v>
      </c>
      <c r="AF2393" t="s">
        <v>20</v>
      </c>
      <c r="AG2393" t="s">
        <v>21</v>
      </c>
      <c r="AH2393">
        <v>5028</v>
      </c>
      <c r="AI2393">
        <v>1</v>
      </c>
      <c r="AJ2393">
        <v>5543</v>
      </c>
      <c r="AO2393" t="s">
        <v>7412</v>
      </c>
      <c r="AS2393" t="s">
        <v>26</v>
      </c>
      <c r="AT2393">
        <v>1475</v>
      </c>
      <c r="AU2393">
        <v>5028</v>
      </c>
      <c r="AV2393">
        <v>5028</v>
      </c>
      <c r="AW2393">
        <v>5028</v>
      </c>
      <c r="AX2393">
        <v>2</v>
      </c>
      <c r="AY2393">
        <v>12</v>
      </c>
      <c r="AZ2393">
        <v>400</v>
      </c>
      <c r="BA2393">
        <v>401</v>
      </c>
      <c r="BB2393">
        <v>748</v>
      </c>
      <c r="BD2393">
        <v>1475</v>
      </c>
      <c r="BG2393" t="s">
        <v>31</v>
      </c>
      <c r="BJ2393">
        <v>6</v>
      </c>
      <c r="BK2393" t="s">
        <v>31</v>
      </c>
      <c r="BL2393" t="s">
        <v>31</v>
      </c>
      <c r="BM2393" s="2">
        <v>42005</v>
      </c>
    </row>
    <row r="2394" spans="1:65">
      <c r="A2394" t="s">
        <v>5841</v>
      </c>
      <c r="C2394" t="s">
        <v>5017</v>
      </c>
      <c r="D2394">
        <v>6906</v>
      </c>
      <c r="E2394" t="s">
        <v>5017</v>
      </c>
      <c r="F2394" t="s">
        <v>7534</v>
      </c>
      <c r="G2394">
        <v>31</v>
      </c>
      <c r="I2394" t="s">
        <v>9250</v>
      </c>
      <c r="J2394" t="s">
        <v>7144</v>
      </c>
      <c r="M2394">
        <v>4035900</v>
      </c>
      <c r="N2394">
        <v>0.83</v>
      </c>
      <c r="O2394">
        <v>3349.8</v>
      </c>
      <c r="Q2394" t="s">
        <v>5842</v>
      </c>
      <c r="R2394" s="2">
        <v>44927</v>
      </c>
      <c r="S2394">
        <v>5322</v>
      </c>
      <c r="T2394" s="2">
        <v>44562</v>
      </c>
      <c r="U2394" t="s">
        <v>6990</v>
      </c>
      <c r="V2394" t="s">
        <v>6991</v>
      </c>
      <c r="W2394">
        <v>0</v>
      </c>
      <c r="X2394" t="s">
        <v>395</v>
      </c>
      <c r="Y2394">
        <v>204</v>
      </c>
      <c r="Z2394" s="2">
        <v>42005</v>
      </c>
      <c r="AB2394" t="s">
        <v>9251</v>
      </c>
      <c r="AC2394" s="2">
        <v>42311</v>
      </c>
      <c r="AE2394" t="s">
        <v>9250</v>
      </c>
      <c r="AF2394" t="s">
        <v>20</v>
      </c>
      <c r="AG2394" t="s">
        <v>21</v>
      </c>
      <c r="AH2394">
        <v>5033</v>
      </c>
      <c r="AI2394">
        <v>1</v>
      </c>
      <c r="AJ2394">
        <v>5544</v>
      </c>
      <c r="AO2394" t="s">
        <v>7534</v>
      </c>
      <c r="AS2394" t="s">
        <v>26</v>
      </c>
      <c r="AT2394">
        <v>1360</v>
      </c>
      <c r="AU2394">
        <v>5033</v>
      </c>
      <c r="AV2394">
        <v>5033</v>
      </c>
      <c r="AW2394">
        <v>5033</v>
      </c>
      <c r="AX2394">
        <v>1</v>
      </c>
      <c r="AY2394">
        <v>5</v>
      </c>
      <c r="AZ2394">
        <v>400</v>
      </c>
      <c r="BA2394">
        <v>401</v>
      </c>
      <c r="BB2394">
        <v>748</v>
      </c>
      <c r="BD2394">
        <v>1360</v>
      </c>
      <c r="BG2394" t="s">
        <v>31</v>
      </c>
      <c r="BJ2394">
        <v>6</v>
      </c>
      <c r="BK2394" t="s">
        <v>31</v>
      </c>
      <c r="BL2394" t="s">
        <v>31</v>
      </c>
      <c r="BM2394" s="2">
        <v>42005</v>
      </c>
    </row>
    <row r="2395" spans="1:65">
      <c r="A2395" t="s">
        <v>5841</v>
      </c>
      <c r="C2395" t="s">
        <v>5017</v>
      </c>
      <c r="D2395">
        <v>6906</v>
      </c>
      <c r="E2395" t="s">
        <v>5017</v>
      </c>
      <c r="F2395" t="s">
        <v>7534</v>
      </c>
      <c r="G2395">
        <v>31</v>
      </c>
      <c r="I2395" t="s">
        <v>9250</v>
      </c>
      <c r="J2395" t="s">
        <v>7146</v>
      </c>
      <c r="M2395">
        <v>259600</v>
      </c>
      <c r="N2395">
        <v>0.83</v>
      </c>
      <c r="O2395">
        <v>215.47</v>
      </c>
      <c r="Q2395" t="s">
        <v>5842</v>
      </c>
      <c r="R2395" s="2">
        <v>44927</v>
      </c>
      <c r="S2395">
        <v>5322</v>
      </c>
      <c r="T2395" s="2">
        <v>44562</v>
      </c>
      <c r="U2395" t="s">
        <v>6990</v>
      </c>
      <c r="V2395" t="s">
        <v>6991</v>
      </c>
      <c r="W2395">
        <v>0</v>
      </c>
      <c r="X2395" t="s">
        <v>395</v>
      </c>
      <c r="Y2395">
        <v>204</v>
      </c>
      <c r="Z2395" s="2">
        <v>42005</v>
      </c>
      <c r="AB2395" t="s">
        <v>9251</v>
      </c>
      <c r="AC2395" s="2">
        <v>42311</v>
      </c>
      <c r="AE2395" t="s">
        <v>9250</v>
      </c>
      <c r="AF2395" t="s">
        <v>20</v>
      </c>
      <c r="AG2395" t="s">
        <v>21</v>
      </c>
      <c r="AH2395">
        <v>5033</v>
      </c>
      <c r="AI2395">
        <v>1</v>
      </c>
      <c r="AJ2395">
        <v>5543</v>
      </c>
      <c r="AO2395" t="s">
        <v>7534</v>
      </c>
      <c r="AS2395" t="s">
        <v>26</v>
      </c>
      <c r="AT2395">
        <v>1360</v>
      </c>
      <c r="AU2395">
        <v>5033</v>
      </c>
      <c r="AV2395">
        <v>5033</v>
      </c>
      <c r="AW2395">
        <v>5033</v>
      </c>
      <c r="AX2395">
        <v>2</v>
      </c>
      <c r="AY2395">
        <v>9</v>
      </c>
      <c r="AZ2395">
        <v>400</v>
      </c>
      <c r="BA2395">
        <v>401</v>
      </c>
      <c r="BB2395">
        <v>748</v>
      </c>
      <c r="BD2395">
        <v>1360</v>
      </c>
      <c r="BG2395" t="s">
        <v>31</v>
      </c>
      <c r="BJ2395">
        <v>6</v>
      </c>
      <c r="BK2395" t="s">
        <v>31</v>
      </c>
      <c r="BL2395" t="s">
        <v>31</v>
      </c>
      <c r="BM2395" s="2">
        <v>42005</v>
      </c>
    </row>
    <row r="2396" spans="1:65">
      <c r="A2396" t="s">
        <v>5845</v>
      </c>
      <c r="C2396" t="s">
        <v>5017</v>
      </c>
      <c r="D2396">
        <v>6906</v>
      </c>
      <c r="E2396" t="s">
        <v>5017</v>
      </c>
      <c r="F2396" t="s">
        <v>7503</v>
      </c>
      <c r="G2396">
        <v>160</v>
      </c>
      <c r="I2396" t="s">
        <v>9252</v>
      </c>
      <c r="J2396" t="s">
        <v>6925</v>
      </c>
      <c r="M2396">
        <v>7002200</v>
      </c>
      <c r="N2396">
        <v>2.2999999999999998</v>
      </c>
      <c r="O2396">
        <v>16105.06</v>
      </c>
      <c r="Q2396" t="s">
        <v>5846</v>
      </c>
      <c r="R2396" s="2">
        <v>44927</v>
      </c>
      <c r="S2396">
        <v>5322</v>
      </c>
      <c r="T2396" s="2">
        <v>44562</v>
      </c>
      <c r="U2396" t="s">
        <v>6990</v>
      </c>
      <c r="V2396" t="s">
        <v>6991</v>
      </c>
      <c r="W2396">
        <v>0</v>
      </c>
      <c r="X2396" t="s">
        <v>5158</v>
      </c>
      <c r="Y2396">
        <v>204</v>
      </c>
      <c r="Z2396" s="2">
        <v>42005</v>
      </c>
      <c r="AB2396" t="s">
        <v>9253</v>
      </c>
      <c r="AC2396" s="2">
        <v>42311</v>
      </c>
      <c r="AE2396" t="s">
        <v>9252</v>
      </c>
      <c r="AF2396" t="s">
        <v>20</v>
      </c>
      <c r="AG2396" t="s">
        <v>21</v>
      </c>
      <c r="AH2396">
        <v>5034</v>
      </c>
      <c r="AI2396">
        <v>1</v>
      </c>
      <c r="AJ2396">
        <v>5539</v>
      </c>
      <c r="AO2396" t="s">
        <v>7503</v>
      </c>
      <c r="AS2396" t="s">
        <v>26</v>
      </c>
      <c r="AT2396">
        <v>1820</v>
      </c>
      <c r="AU2396">
        <v>5034</v>
      </c>
      <c r="AV2396">
        <v>5034</v>
      </c>
      <c r="AW2396">
        <v>5034</v>
      </c>
      <c r="AX2396">
        <v>1</v>
      </c>
      <c r="AY2396">
        <v>1</v>
      </c>
      <c r="AZ2396">
        <v>400</v>
      </c>
      <c r="BA2396">
        <v>401</v>
      </c>
      <c r="BB2396">
        <v>748</v>
      </c>
      <c r="BD2396">
        <v>1820</v>
      </c>
      <c r="BG2396" t="s">
        <v>31</v>
      </c>
      <c r="BJ2396">
        <v>7</v>
      </c>
      <c r="BK2396" t="s">
        <v>31</v>
      </c>
      <c r="BL2396" t="s">
        <v>31</v>
      </c>
      <c r="BM2396" s="2">
        <v>42005</v>
      </c>
    </row>
    <row r="2397" spans="1:65">
      <c r="A2397" t="s">
        <v>5845</v>
      </c>
      <c r="C2397" t="s">
        <v>5017</v>
      </c>
      <c r="D2397">
        <v>6906</v>
      </c>
      <c r="E2397" t="s">
        <v>5017</v>
      </c>
      <c r="F2397" t="s">
        <v>7503</v>
      </c>
      <c r="G2397">
        <v>160</v>
      </c>
      <c r="I2397" t="s">
        <v>9252</v>
      </c>
      <c r="J2397" t="s">
        <v>6926</v>
      </c>
      <c r="M2397">
        <v>711700</v>
      </c>
      <c r="N2397">
        <v>2.2999999999999998</v>
      </c>
      <c r="O2397">
        <v>1636.91</v>
      </c>
      <c r="Q2397" t="s">
        <v>5846</v>
      </c>
      <c r="R2397" s="2">
        <v>44927</v>
      </c>
      <c r="S2397">
        <v>5322</v>
      </c>
      <c r="T2397" s="2">
        <v>44562</v>
      </c>
      <c r="U2397" t="s">
        <v>6990</v>
      </c>
      <c r="V2397" t="s">
        <v>6991</v>
      </c>
      <c r="W2397">
        <v>0</v>
      </c>
      <c r="X2397" t="s">
        <v>5158</v>
      </c>
      <c r="Y2397">
        <v>204</v>
      </c>
      <c r="Z2397" s="2">
        <v>42005</v>
      </c>
      <c r="AB2397" t="s">
        <v>9253</v>
      </c>
      <c r="AC2397" s="2">
        <v>42311</v>
      </c>
      <c r="AE2397" t="s">
        <v>9252</v>
      </c>
      <c r="AF2397" t="s">
        <v>20</v>
      </c>
      <c r="AG2397" t="s">
        <v>21</v>
      </c>
      <c r="AH2397">
        <v>5034</v>
      </c>
      <c r="AI2397">
        <v>1</v>
      </c>
      <c r="AJ2397">
        <v>5542</v>
      </c>
      <c r="AO2397" t="s">
        <v>7503</v>
      </c>
      <c r="AS2397" t="s">
        <v>26</v>
      </c>
      <c r="AT2397">
        <v>1820</v>
      </c>
      <c r="AU2397">
        <v>5034</v>
      </c>
      <c r="AV2397">
        <v>5034</v>
      </c>
      <c r="AW2397">
        <v>5034</v>
      </c>
      <c r="AX2397">
        <v>2</v>
      </c>
      <c r="AY2397">
        <v>2</v>
      </c>
      <c r="AZ2397">
        <v>400</v>
      </c>
      <c r="BA2397">
        <v>401</v>
      </c>
      <c r="BB2397">
        <v>748</v>
      </c>
      <c r="BD2397">
        <v>1820</v>
      </c>
      <c r="BG2397" t="s">
        <v>31</v>
      </c>
      <c r="BJ2397">
        <v>7</v>
      </c>
      <c r="BK2397" t="s">
        <v>31</v>
      </c>
      <c r="BL2397" t="s">
        <v>31</v>
      </c>
      <c r="BM2397" s="2">
        <v>42005</v>
      </c>
    </row>
    <row r="2398" spans="1:65">
      <c r="A2398" t="s">
        <v>5849</v>
      </c>
      <c r="C2398" t="s">
        <v>5017</v>
      </c>
      <c r="D2398">
        <v>6906</v>
      </c>
      <c r="E2398" t="s">
        <v>5017</v>
      </c>
      <c r="F2398" t="s">
        <v>9254</v>
      </c>
      <c r="G2398">
        <v>26</v>
      </c>
      <c r="H2398">
        <v>-28</v>
      </c>
      <c r="I2398" t="s">
        <v>9255</v>
      </c>
      <c r="J2398" t="s">
        <v>6925</v>
      </c>
      <c r="M2398">
        <v>6271700</v>
      </c>
      <c r="N2398">
        <v>5.35</v>
      </c>
      <c r="O2398">
        <v>33553.599999999999</v>
      </c>
      <c r="Q2398" t="s">
        <v>5850</v>
      </c>
      <c r="R2398" s="2">
        <v>44927</v>
      </c>
      <c r="S2398">
        <v>5322</v>
      </c>
      <c r="T2398" s="2">
        <v>44562</v>
      </c>
      <c r="U2398" t="s">
        <v>6990</v>
      </c>
      <c r="V2398" t="s">
        <v>6991</v>
      </c>
      <c r="W2398">
        <v>0</v>
      </c>
      <c r="X2398" t="s">
        <v>5158</v>
      </c>
      <c r="Y2398">
        <v>204</v>
      </c>
      <c r="Z2398" s="2">
        <v>42005</v>
      </c>
      <c r="AB2398" t="s">
        <v>9256</v>
      </c>
      <c r="AE2398" t="s">
        <v>9255</v>
      </c>
      <c r="AF2398" t="s">
        <v>20</v>
      </c>
      <c r="AG2398" t="s">
        <v>21</v>
      </c>
      <c r="AH2398">
        <v>5035</v>
      </c>
      <c r="AI2398">
        <v>1</v>
      </c>
      <c r="AJ2398">
        <v>5539</v>
      </c>
      <c r="AO2398" t="s">
        <v>9254</v>
      </c>
      <c r="AS2398" t="s">
        <v>26</v>
      </c>
      <c r="AT2398">
        <v>3400</v>
      </c>
      <c r="AU2398">
        <v>5035</v>
      </c>
      <c r="AV2398">
        <v>5035</v>
      </c>
      <c r="AW2398">
        <v>5035</v>
      </c>
      <c r="AX2398">
        <v>1</v>
      </c>
      <c r="AY2398">
        <v>1</v>
      </c>
      <c r="AZ2398">
        <v>400</v>
      </c>
      <c r="BA2398">
        <v>401</v>
      </c>
      <c r="BB2398">
        <v>748</v>
      </c>
      <c r="BD2398">
        <v>3400</v>
      </c>
      <c r="BG2398" t="s">
        <v>31</v>
      </c>
      <c r="BJ2398">
        <v>7</v>
      </c>
      <c r="BK2398" t="s">
        <v>31</v>
      </c>
      <c r="BL2398" t="s">
        <v>31</v>
      </c>
      <c r="BM2398" s="2">
        <v>42005</v>
      </c>
    </row>
    <row r="2399" spans="1:65">
      <c r="A2399" t="s">
        <v>5849</v>
      </c>
      <c r="C2399" t="s">
        <v>5017</v>
      </c>
      <c r="D2399">
        <v>6906</v>
      </c>
      <c r="E2399" t="s">
        <v>5017</v>
      </c>
      <c r="F2399" t="s">
        <v>9254</v>
      </c>
      <c r="G2399">
        <v>26</v>
      </c>
      <c r="H2399">
        <v>-28</v>
      </c>
      <c r="I2399" t="s">
        <v>9255</v>
      </c>
      <c r="J2399" t="s">
        <v>6926</v>
      </c>
      <c r="M2399">
        <v>653600</v>
      </c>
      <c r="N2399">
        <v>5.35</v>
      </c>
      <c r="O2399">
        <v>3496.76</v>
      </c>
      <c r="Q2399" t="s">
        <v>5850</v>
      </c>
      <c r="R2399" s="2">
        <v>44927</v>
      </c>
      <c r="S2399">
        <v>5322</v>
      </c>
      <c r="T2399" s="2">
        <v>44562</v>
      </c>
      <c r="U2399" t="s">
        <v>6990</v>
      </c>
      <c r="V2399" t="s">
        <v>6991</v>
      </c>
      <c r="W2399">
        <v>0</v>
      </c>
      <c r="X2399" t="s">
        <v>5158</v>
      </c>
      <c r="Y2399">
        <v>204</v>
      </c>
      <c r="Z2399" s="2">
        <v>42005</v>
      </c>
      <c r="AB2399" t="s">
        <v>9256</v>
      </c>
      <c r="AE2399" t="s">
        <v>9255</v>
      </c>
      <c r="AF2399" t="s">
        <v>20</v>
      </c>
      <c r="AG2399" t="s">
        <v>21</v>
      </c>
      <c r="AH2399">
        <v>5035</v>
      </c>
      <c r="AI2399">
        <v>1</v>
      </c>
      <c r="AJ2399">
        <v>5542</v>
      </c>
      <c r="AO2399" t="s">
        <v>9254</v>
      </c>
      <c r="AS2399" t="s">
        <v>26</v>
      </c>
      <c r="AT2399">
        <v>3400</v>
      </c>
      <c r="AU2399">
        <v>5035</v>
      </c>
      <c r="AV2399">
        <v>5035</v>
      </c>
      <c r="AW2399">
        <v>5035</v>
      </c>
      <c r="AX2399">
        <v>2</v>
      </c>
      <c r="AY2399">
        <v>2</v>
      </c>
      <c r="AZ2399">
        <v>400</v>
      </c>
      <c r="BA2399">
        <v>401</v>
      </c>
      <c r="BB2399">
        <v>748</v>
      </c>
      <c r="BD2399">
        <v>3400</v>
      </c>
      <c r="BG2399" t="s">
        <v>31</v>
      </c>
      <c r="BJ2399">
        <v>7</v>
      </c>
      <c r="BK2399" t="s">
        <v>31</v>
      </c>
      <c r="BL2399" t="s">
        <v>31</v>
      </c>
      <c r="BM2399" s="2">
        <v>42005</v>
      </c>
    </row>
    <row r="2400" spans="1:65">
      <c r="A2400" t="s">
        <v>5853</v>
      </c>
      <c r="C2400" t="s">
        <v>5017</v>
      </c>
      <c r="D2400">
        <v>6906</v>
      </c>
      <c r="E2400" t="s">
        <v>5017</v>
      </c>
      <c r="F2400" t="s">
        <v>9257</v>
      </c>
      <c r="G2400">
        <v>2</v>
      </c>
      <c r="I2400" t="s">
        <v>9258</v>
      </c>
      <c r="J2400" t="s">
        <v>6925</v>
      </c>
      <c r="M2400">
        <v>8855200</v>
      </c>
      <c r="N2400">
        <v>2.2999999999999998</v>
      </c>
      <c r="O2400">
        <v>20366.96</v>
      </c>
      <c r="Q2400" t="s">
        <v>5854</v>
      </c>
      <c r="R2400" s="2">
        <v>44927</v>
      </c>
      <c r="S2400">
        <v>5322</v>
      </c>
      <c r="T2400" s="2">
        <v>44562</v>
      </c>
      <c r="U2400" t="s">
        <v>6990</v>
      </c>
      <c r="V2400" t="s">
        <v>6991</v>
      </c>
      <c r="W2400">
        <v>0</v>
      </c>
      <c r="X2400" t="s">
        <v>5158</v>
      </c>
      <c r="Y2400">
        <v>204</v>
      </c>
      <c r="Z2400" s="2">
        <v>42005</v>
      </c>
      <c r="AB2400" t="s">
        <v>9259</v>
      </c>
      <c r="AE2400" t="s">
        <v>9258</v>
      </c>
      <c r="AF2400" t="s">
        <v>20</v>
      </c>
      <c r="AG2400" t="s">
        <v>21</v>
      </c>
      <c r="AH2400">
        <v>5036</v>
      </c>
      <c r="AI2400">
        <v>1</v>
      </c>
      <c r="AJ2400">
        <v>5539</v>
      </c>
      <c r="AO2400" t="s">
        <v>9257</v>
      </c>
      <c r="AS2400" t="s">
        <v>26</v>
      </c>
      <c r="AT2400">
        <v>2050</v>
      </c>
      <c r="AU2400">
        <v>5036</v>
      </c>
      <c r="AV2400">
        <v>5036</v>
      </c>
      <c r="AW2400">
        <v>5036</v>
      </c>
      <c r="AX2400">
        <v>1</v>
      </c>
      <c r="AY2400">
        <v>1</v>
      </c>
      <c r="AZ2400">
        <v>400</v>
      </c>
      <c r="BA2400">
        <v>401</v>
      </c>
      <c r="BB2400">
        <v>748</v>
      </c>
      <c r="BD2400">
        <v>2050</v>
      </c>
      <c r="BG2400" t="s">
        <v>31</v>
      </c>
      <c r="BJ2400">
        <v>7</v>
      </c>
      <c r="BK2400" t="s">
        <v>31</v>
      </c>
      <c r="BL2400" t="s">
        <v>31</v>
      </c>
      <c r="BM2400" s="2">
        <v>42005</v>
      </c>
    </row>
    <row r="2401" spans="1:65">
      <c r="A2401" t="s">
        <v>5853</v>
      </c>
      <c r="C2401" t="s">
        <v>5017</v>
      </c>
      <c r="D2401">
        <v>6906</v>
      </c>
      <c r="E2401" t="s">
        <v>5017</v>
      </c>
      <c r="F2401" t="s">
        <v>9257</v>
      </c>
      <c r="G2401">
        <v>2</v>
      </c>
      <c r="I2401" t="s">
        <v>9258</v>
      </c>
      <c r="J2401" t="s">
        <v>6926</v>
      </c>
      <c r="M2401">
        <v>580200</v>
      </c>
      <c r="N2401">
        <v>2.2999999999999998</v>
      </c>
      <c r="O2401">
        <v>1334.46</v>
      </c>
      <c r="Q2401" t="s">
        <v>5854</v>
      </c>
      <c r="R2401" s="2">
        <v>44927</v>
      </c>
      <c r="S2401">
        <v>5322</v>
      </c>
      <c r="T2401" s="2">
        <v>44562</v>
      </c>
      <c r="U2401" t="s">
        <v>6990</v>
      </c>
      <c r="V2401" t="s">
        <v>6991</v>
      </c>
      <c r="W2401">
        <v>0</v>
      </c>
      <c r="X2401" t="s">
        <v>5158</v>
      </c>
      <c r="Y2401">
        <v>204</v>
      </c>
      <c r="Z2401" s="2">
        <v>42005</v>
      </c>
      <c r="AB2401" t="s">
        <v>9259</v>
      </c>
      <c r="AE2401" t="s">
        <v>9258</v>
      </c>
      <c r="AF2401" t="s">
        <v>20</v>
      </c>
      <c r="AG2401" t="s">
        <v>21</v>
      </c>
      <c r="AH2401">
        <v>5036</v>
      </c>
      <c r="AI2401">
        <v>1</v>
      </c>
      <c r="AJ2401">
        <v>5542</v>
      </c>
      <c r="AO2401" t="s">
        <v>9257</v>
      </c>
      <c r="AS2401" t="s">
        <v>26</v>
      </c>
      <c r="AT2401">
        <v>2050</v>
      </c>
      <c r="AU2401">
        <v>5036</v>
      </c>
      <c r="AV2401">
        <v>5036</v>
      </c>
      <c r="AW2401">
        <v>5036</v>
      </c>
      <c r="AX2401">
        <v>2</v>
      </c>
      <c r="AY2401">
        <v>2</v>
      </c>
      <c r="AZ2401">
        <v>400</v>
      </c>
      <c r="BA2401">
        <v>401</v>
      </c>
      <c r="BB2401">
        <v>748</v>
      </c>
      <c r="BD2401">
        <v>2050</v>
      </c>
      <c r="BG2401" t="s">
        <v>31</v>
      </c>
      <c r="BJ2401">
        <v>7</v>
      </c>
      <c r="BK2401" t="s">
        <v>31</v>
      </c>
      <c r="BL2401" t="s">
        <v>31</v>
      </c>
      <c r="BM2401" s="2">
        <v>42005</v>
      </c>
    </row>
    <row r="2402" spans="1:65">
      <c r="A2402" t="s">
        <v>5857</v>
      </c>
      <c r="C2402" t="s">
        <v>5017</v>
      </c>
      <c r="D2402">
        <v>6906</v>
      </c>
      <c r="E2402" t="s">
        <v>5017</v>
      </c>
      <c r="F2402" t="s">
        <v>7677</v>
      </c>
      <c r="G2402">
        <v>52</v>
      </c>
      <c r="H2402">
        <v>-54</v>
      </c>
      <c r="I2402" t="s">
        <v>9213</v>
      </c>
      <c r="J2402" t="s">
        <v>6925</v>
      </c>
      <c r="M2402">
        <v>480200</v>
      </c>
      <c r="N2402">
        <v>2.2999999999999998</v>
      </c>
      <c r="O2402">
        <v>1104.46</v>
      </c>
      <c r="Q2402" t="s">
        <v>5858</v>
      </c>
      <c r="R2402" s="2">
        <v>44927</v>
      </c>
      <c r="S2402">
        <v>5322</v>
      </c>
      <c r="T2402" s="2">
        <v>44562</v>
      </c>
      <c r="U2402" t="s">
        <v>6990</v>
      </c>
      <c r="V2402" t="s">
        <v>6991</v>
      </c>
      <c r="W2402">
        <v>0</v>
      </c>
      <c r="X2402" t="s">
        <v>5158</v>
      </c>
      <c r="Y2402">
        <v>204</v>
      </c>
      <c r="Z2402" s="2">
        <v>42005</v>
      </c>
      <c r="AB2402" t="s">
        <v>9214</v>
      </c>
      <c r="AE2402" t="s">
        <v>9213</v>
      </c>
      <c r="AF2402" t="s">
        <v>20</v>
      </c>
      <c r="AG2402" t="s">
        <v>21</v>
      </c>
      <c r="AH2402">
        <v>5037</v>
      </c>
      <c r="AI2402">
        <v>1</v>
      </c>
      <c r="AJ2402">
        <v>5539</v>
      </c>
      <c r="AO2402" t="s">
        <v>7677</v>
      </c>
      <c r="AS2402" t="s">
        <v>26</v>
      </c>
      <c r="AT2402">
        <v>0</v>
      </c>
      <c r="AU2402">
        <v>5037</v>
      </c>
      <c r="AV2402">
        <v>5037</v>
      </c>
      <c r="AW2402">
        <v>5037</v>
      </c>
      <c r="AX2402">
        <v>1</v>
      </c>
      <c r="AY2402">
        <v>1</v>
      </c>
      <c r="AZ2402">
        <v>400</v>
      </c>
      <c r="BA2402">
        <v>401</v>
      </c>
      <c r="BB2402">
        <v>748</v>
      </c>
      <c r="BD2402">
        <v>0</v>
      </c>
      <c r="BG2402" t="s">
        <v>31</v>
      </c>
      <c r="BJ2402">
        <v>7</v>
      </c>
      <c r="BK2402" t="s">
        <v>31</v>
      </c>
      <c r="BL2402" t="s">
        <v>31</v>
      </c>
      <c r="BM2402" s="2">
        <v>42005</v>
      </c>
    </row>
    <row r="2403" spans="1:65">
      <c r="A2403" t="s">
        <v>5859</v>
      </c>
      <c r="C2403" t="s">
        <v>5017</v>
      </c>
      <c r="D2403">
        <v>6906</v>
      </c>
      <c r="E2403" t="s">
        <v>5017</v>
      </c>
      <c r="F2403" t="s">
        <v>9260</v>
      </c>
      <c r="G2403">
        <v>19</v>
      </c>
      <c r="H2403">
        <v>-21</v>
      </c>
      <c r="I2403" t="s">
        <v>9261</v>
      </c>
      <c r="J2403" t="s">
        <v>7144</v>
      </c>
      <c r="M2403">
        <v>4820300</v>
      </c>
      <c r="N2403">
        <v>0.83</v>
      </c>
      <c r="O2403">
        <v>4000.85</v>
      </c>
      <c r="Q2403" t="s">
        <v>5860</v>
      </c>
      <c r="R2403" s="2">
        <v>44927</v>
      </c>
      <c r="S2403">
        <v>5322</v>
      </c>
      <c r="T2403" s="2">
        <v>44562</v>
      </c>
      <c r="U2403" t="s">
        <v>6990</v>
      </c>
      <c r="V2403" t="s">
        <v>6991</v>
      </c>
      <c r="W2403">
        <v>0</v>
      </c>
      <c r="X2403" t="s">
        <v>395</v>
      </c>
      <c r="Y2403">
        <v>204</v>
      </c>
      <c r="Z2403" s="2">
        <v>42005</v>
      </c>
      <c r="AB2403" t="s">
        <v>9212</v>
      </c>
      <c r="AC2403" s="2">
        <v>42310</v>
      </c>
      <c r="AE2403" t="s">
        <v>9262</v>
      </c>
      <c r="AF2403" t="s">
        <v>20</v>
      </c>
      <c r="AG2403" t="s">
        <v>21</v>
      </c>
      <c r="AH2403">
        <v>5038</v>
      </c>
      <c r="AI2403">
        <v>1</v>
      </c>
      <c r="AJ2403">
        <v>5544</v>
      </c>
      <c r="AO2403" t="s">
        <v>9260</v>
      </c>
      <c r="AS2403" t="s">
        <v>26</v>
      </c>
      <c r="AT2403">
        <v>1695</v>
      </c>
      <c r="AU2403">
        <v>5038</v>
      </c>
      <c r="AV2403">
        <v>5038</v>
      </c>
      <c r="AW2403">
        <v>5038</v>
      </c>
      <c r="AX2403">
        <v>1</v>
      </c>
      <c r="AY2403">
        <v>2</v>
      </c>
      <c r="AZ2403">
        <v>400</v>
      </c>
      <c r="BA2403">
        <v>401</v>
      </c>
      <c r="BB2403">
        <v>748</v>
      </c>
      <c r="BD2403">
        <v>1695</v>
      </c>
      <c r="BG2403" t="s">
        <v>31</v>
      </c>
      <c r="BJ2403">
        <v>6</v>
      </c>
      <c r="BK2403" t="s">
        <v>31</v>
      </c>
      <c r="BL2403" t="s">
        <v>31</v>
      </c>
      <c r="BM2403" s="2">
        <v>42005</v>
      </c>
    </row>
    <row r="2404" spans="1:65">
      <c r="A2404" t="s">
        <v>5863</v>
      </c>
      <c r="C2404" t="s">
        <v>5017</v>
      </c>
      <c r="D2404">
        <v>6906</v>
      </c>
      <c r="E2404" t="s">
        <v>5017</v>
      </c>
      <c r="F2404" t="s">
        <v>8490</v>
      </c>
      <c r="G2404">
        <v>1</v>
      </c>
      <c r="I2404" t="s">
        <v>8491</v>
      </c>
      <c r="J2404" t="s">
        <v>6925</v>
      </c>
      <c r="M2404">
        <v>6939300</v>
      </c>
      <c r="N2404">
        <v>1.3</v>
      </c>
      <c r="O2404">
        <v>9021.09</v>
      </c>
      <c r="Q2404" t="s">
        <v>5864</v>
      </c>
      <c r="R2404" s="2">
        <v>44927</v>
      </c>
      <c r="S2404">
        <v>5322</v>
      </c>
      <c r="T2404" s="2">
        <v>44562</v>
      </c>
      <c r="U2404" t="s">
        <v>6990</v>
      </c>
      <c r="V2404" t="s">
        <v>6991</v>
      </c>
      <c r="W2404">
        <v>0</v>
      </c>
      <c r="X2404" t="s">
        <v>5142</v>
      </c>
      <c r="Y2404">
        <v>204</v>
      </c>
      <c r="Z2404" s="2">
        <v>42005</v>
      </c>
      <c r="AB2404" t="s">
        <v>9263</v>
      </c>
      <c r="AE2404" t="s">
        <v>8491</v>
      </c>
      <c r="AF2404" t="s">
        <v>20</v>
      </c>
      <c r="AG2404" t="s">
        <v>21</v>
      </c>
      <c r="AH2404">
        <v>5040</v>
      </c>
      <c r="AI2404">
        <v>1</v>
      </c>
      <c r="AJ2404">
        <v>5539</v>
      </c>
      <c r="AO2404" t="s">
        <v>8490</v>
      </c>
      <c r="AS2404" t="s">
        <v>26</v>
      </c>
      <c r="AT2404">
        <v>2600</v>
      </c>
      <c r="AU2404">
        <v>5040</v>
      </c>
      <c r="AV2404">
        <v>5040</v>
      </c>
      <c r="AW2404">
        <v>5040</v>
      </c>
      <c r="AX2404">
        <v>1</v>
      </c>
      <c r="AY2404">
        <v>1</v>
      </c>
      <c r="AZ2404">
        <v>400</v>
      </c>
      <c r="BA2404">
        <v>401</v>
      </c>
      <c r="BB2404">
        <v>748</v>
      </c>
      <c r="BD2404">
        <v>2600</v>
      </c>
      <c r="BG2404" t="s">
        <v>31</v>
      </c>
      <c r="BJ2404">
        <v>5</v>
      </c>
      <c r="BK2404" t="s">
        <v>31</v>
      </c>
      <c r="BL2404" t="s">
        <v>31</v>
      </c>
      <c r="BM2404" s="2">
        <v>42005</v>
      </c>
    </row>
    <row r="2405" spans="1:65">
      <c r="A2405" t="s">
        <v>5863</v>
      </c>
      <c r="C2405" t="s">
        <v>5017</v>
      </c>
      <c r="D2405">
        <v>6906</v>
      </c>
      <c r="E2405" t="s">
        <v>5017</v>
      </c>
      <c r="F2405" t="s">
        <v>8490</v>
      </c>
      <c r="G2405">
        <v>1</v>
      </c>
      <c r="I2405" t="s">
        <v>8491</v>
      </c>
      <c r="J2405" t="s">
        <v>6926</v>
      </c>
      <c r="M2405">
        <v>676400</v>
      </c>
      <c r="N2405">
        <v>1.3</v>
      </c>
      <c r="O2405">
        <v>879.32</v>
      </c>
      <c r="Q2405" t="s">
        <v>5864</v>
      </c>
      <c r="R2405" s="2">
        <v>44927</v>
      </c>
      <c r="S2405">
        <v>5322</v>
      </c>
      <c r="T2405" s="2">
        <v>44562</v>
      </c>
      <c r="U2405" t="s">
        <v>6990</v>
      </c>
      <c r="V2405" t="s">
        <v>6991</v>
      </c>
      <c r="W2405">
        <v>0</v>
      </c>
      <c r="X2405" t="s">
        <v>5142</v>
      </c>
      <c r="Y2405">
        <v>204</v>
      </c>
      <c r="Z2405" s="2">
        <v>42005</v>
      </c>
      <c r="AB2405" t="s">
        <v>9263</v>
      </c>
      <c r="AE2405" t="s">
        <v>8491</v>
      </c>
      <c r="AF2405" t="s">
        <v>20</v>
      </c>
      <c r="AG2405" t="s">
        <v>21</v>
      </c>
      <c r="AH2405">
        <v>5040</v>
      </c>
      <c r="AI2405">
        <v>1</v>
      </c>
      <c r="AJ2405">
        <v>5542</v>
      </c>
      <c r="AO2405" t="s">
        <v>8490</v>
      </c>
      <c r="AS2405" t="s">
        <v>26</v>
      </c>
      <c r="AT2405">
        <v>2600</v>
      </c>
      <c r="AU2405">
        <v>5040</v>
      </c>
      <c r="AV2405">
        <v>5040</v>
      </c>
      <c r="AW2405">
        <v>5040</v>
      </c>
      <c r="AX2405">
        <v>2</v>
      </c>
      <c r="AY2405">
        <v>2</v>
      </c>
      <c r="AZ2405">
        <v>400</v>
      </c>
      <c r="BA2405">
        <v>401</v>
      </c>
      <c r="BB2405">
        <v>748</v>
      </c>
      <c r="BD2405">
        <v>2600</v>
      </c>
      <c r="BG2405" t="s">
        <v>31</v>
      </c>
      <c r="BJ2405">
        <v>5</v>
      </c>
      <c r="BK2405" t="s">
        <v>31</v>
      </c>
      <c r="BL2405" t="s">
        <v>31</v>
      </c>
      <c r="BM2405" s="2">
        <v>42005</v>
      </c>
    </row>
    <row r="2406" spans="1:65">
      <c r="A2406" t="s">
        <v>5865</v>
      </c>
      <c r="C2406" t="s">
        <v>5017</v>
      </c>
      <c r="D2406">
        <v>6906</v>
      </c>
      <c r="E2406" t="s">
        <v>5017</v>
      </c>
      <c r="F2406" t="s">
        <v>9264</v>
      </c>
      <c r="G2406">
        <v>245</v>
      </c>
      <c r="H2406" t="s">
        <v>6895</v>
      </c>
      <c r="I2406" t="s">
        <v>9265</v>
      </c>
      <c r="J2406" t="s">
        <v>6926</v>
      </c>
      <c r="M2406">
        <v>766200</v>
      </c>
      <c r="N2406">
        <v>2.2999999999999998</v>
      </c>
      <c r="O2406">
        <v>1762.26</v>
      </c>
      <c r="Q2406" t="s">
        <v>5866</v>
      </c>
      <c r="R2406" s="2">
        <v>44927</v>
      </c>
      <c r="S2406">
        <v>5322</v>
      </c>
      <c r="T2406" s="2">
        <v>44562</v>
      </c>
      <c r="U2406" t="s">
        <v>6990</v>
      </c>
      <c r="V2406" t="s">
        <v>6991</v>
      </c>
      <c r="W2406">
        <v>0</v>
      </c>
      <c r="X2406" t="s">
        <v>5158</v>
      </c>
      <c r="Y2406">
        <v>204</v>
      </c>
      <c r="Z2406" s="2">
        <v>42005</v>
      </c>
      <c r="AB2406" t="s">
        <v>9266</v>
      </c>
      <c r="AE2406" t="s">
        <v>9265</v>
      </c>
      <c r="AF2406" t="s">
        <v>20</v>
      </c>
      <c r="AG2406" t="s">
        <v>21</v>
      </c>
      <c r="AH2406">
        <v>5041</v>
      </c>
      <c r="AI2406">
        <v>1</v>
      </c>
      <c r="AJ2406">
        <v>5542</v>
      </c>
      <c r="AO2406" t="s">
        <v>9264</v>
      </c>
      <c r="AS2406" t="s">
        <v>26</v>
      </c>
      <c r="AT2406">
        <v>4388</v>
      </c>
      <c r="AU2406">
        <v>5041</v>
      </c>
      <c r="AV2406">
        <v>5041</v>
      </c>
      <c r="AW2406">
        <v>5041</v>
      </c>
      <c r="AX2406">
        <v>1</v>
      </c>
      <c r="AY2406">
        <v>1</v>
      </c>
      <c r="AZ2406">
        <v>400</v>
      </c>
      <c r="BA2406">
        <v>401</v>
      </c>
      <c r="BB2406">
        <v>748</v>
      </c>
      <c r="BD2406">
        <v>4388</v>
      </c>
      <c r="BG2406" t="s">
        <v>31</v>
      </c>
      <c r="BJ2406">
        <v>7</v>
      </c>
      <c r="BK2406" t="s">
        <v>31</v>
      </c>
      <c r="BL2406" t="s">
        <v>31</v>
      </c>
      <c r="BM2406" s="2">
        <v>42005</v>
      </c>
    </row>
    <row r="2407" spans="1:65">
      <c r="A2407" t="s">
        <v>5869</v>
      </c>
      <c r="C2407" t="s">
        <v>5017</v>
      </c>
      <c r="D2407">
        <v>6906</v>
      </c>
      <c r="E2407" t="s">
        <v>5017</v>
      </c>
      <c r="F2407" t="s">
        <v>7408</v>
      </c>
      <c r="G2407">
        <v>10</v>
      </c>
      <c r="I2407" t="s">
        <v>9267</v>
      </c>
      <c r="J2407" t="s">
        <v>6925</v>
      </c>
      <c r="M2407">
        <v>4288800</v>
      </c>
      <c r="N2407">
        <v>1.3</v>
      </c>
      <c r="O2407">
        <v>5575.44</v>
      </c>
      <c r="Q2407" t="s">
        <v>5870</v>
      </c>
      <c r="R2407" s="2">
        <v>44927</v>
      </c>
      <c r="S2407">
        <v>5322</v>
      </c>
      <c r="T2407" s="2">
        <v>44562</v>
      </c>
      <c r="U2407" t="s">
        <v>6990</v>
      </c>
      <c r="V2407" t="s">
        <v>6991</v>
      </c>
      <c r="W2407">
        <v>0</v>
      </c>
      <c r="X2407" t="s">
        <v>5142</v>
      </c>
      <c r="Y2407">
        <v>204</v>
      </c>
      <c r="Z2407" s="2">
        <v>42005</v>
      </c>
      <c r="AB2407" t="s">
        <v>9164</v>
      </c>
      <c r="AE2407" t="s">
        <v>9267</v>
      </c>
      <c r="AF2407" t="s">
        <v>20</v>
      </c>
      <c r="AG2407" t="s">
        <v>21</v>
      </c>
      <c r="AH2407">
        <v>5042</v>
      </c>
      <c r="AI2407">
        <v>1</v>
      </c>
      <c r="AJ2407">
        <v>5539</v>
      </c>
      <c r="AO2407" t="s">
        <v>7408</v>
      </c>
      <c r="AS2407" t="s">
        <v>26</v>
      </c>
      <c r="AT2407">
        <v>1468</v>
      </c>
      <c r="AU2407">
        <v>5042</v>
      </c>
      <c r="AV2407">
        <v>5042</v>
      </c>
      <c r="AW2407">
        <v>5042</v>
      </c>
      <c r="AX2407">
        <v>1</v>
      </c>
      <c r="AY2407">
        <v>1</v>
      </c>
      <c r="AZ2407">
        <v>400</v>
      </c>
      <c r="BA2407">
        <v>401</v>
      </c>
      <c r="BB2407">
        <v>748</v>
      </c>
      <c r="BD2407">
        <v>1468</v>
      </c>
      <c r="BG2407" t="s">
        <v>31</v>
      </c>
      <c r="BJ2407">
        <v>5</v>
      </c>
      <c r="BK2407" t="s">
        <v>31</v>
      </c>
      <c r="BL2407" t="s">
        <v>31</v>
      </c>
      <c r="BM2407" s="2">
        <v>42005</v>
      </c>
    </row>
    <row r="2408" spans="1:65">
      <c r="A2408" t="s">
        <v>5869</v>
      </c>
      <c r="C2408" t="s">
        <v>5017</v>
      </c>
      <c r="D2408">
        <v>6906</v>
      </c>
      <c r="E2408" t="s">
        <v>5017</v>
      </c>
      <c r="F2408" t="s">
        <v>7408</v>
      </c>
      <c r="G2408">
        <v>10</v>
      </c>
      <c r="I2408" t="s">
        <v>9267</v>
      </c>
      <c r="J2408" t="s">
        <v>6926</v>
      </c>
      <c r="M2408">
        <v>287200</v>
      </c>
      <c r="N2408">
        <v>1.3</v>
      </c>
      <c r="O2408">
        <v>373.36</v>
      </c>
      <c r="Q2408" t="s">
        <v>5870</v>
      </c>
      <c r="R2408" s="2">
        <v>44927</v>
      </c>
      <c r="S2408">
        <v>5322</v>
      </c>
      <c r="T2408" s="2">
        <v>44562</v>
      </c>
      <c r="U2408" t="s">
        <v>6990</v>
      </c>
      <c r="V2408" t="s">
        <v>6991</v>
      </c>
      <c r="W2408">
        <v>0</v>
      </c>
      <c r="X2408" t="s">
        <v>5142</v>
      </c>
      <c r="Y2408">
        <v>204</v>
      </c>
      <c r="Z2408" s="2">
        <v>42005</v>
      </c>
      <c r="AB2408" t="s">
        <v>9164</v>
      </c>
      <c r="AE2408" t="s">
        <v>9267</v>
      </c>
      <c r="AF2408" t="s">
        <v>20</v>
      </c>
      <c r="AG2408" t="s">
        <v>21</v>
      </c>
      <c r="AH2408">
        <v>5042</v>
      </c>
      <c r="AI2408">
        <v>1</v>
      </c>
      <c r="AJ2408">
        <v>5542</v>
      </c>
      <c r="AO2408" t="s">
        <v>7408</v>
      </c>
      <c r="AS2408" t="s">
        <v>26</v>
      </c>
      <c r="AT2408">
        <v>1468</v>
      </c>
      <c r="AU2408">
        <v>5042</v>
      </c>
      <c r="AV2408">
        <v>5042</v>
      </c>
      <c r="AW2408">
        <v>5042</v>
      </c>
      <c r="AX2408">
        <v>2</v>
      </c>
      <c r="AY2408">
        <v>2</v>
      </c>
      <c r="AZ2408">
        <v>400</v>
      </c>
      <c r="BA2408">
        <v>401</v>
      </c>
      <c r="BB2408">
        <v>748</v>
      </c>
      <c r="BD2408">
        <v>1468</v>
      </c>
      <c r="BG2408" t="s">
        <v>31</v>
      </c>
      <c r="BJ2408">
        <v>5</v>
      </c>
      <c r="BK2408" t="s">
        <v>31</v>
      </c>
      <c r="BL2408" t="s">
        <v>31</v>
      </c>
      <c r="BM2408" s="2">
        <v>42005</v>
      </c>
    </row>
    <row r="2409" spans="1:65">
      <c r="A2409" t="s">
        <v>5873</v>
      </c>
      <c r="C2409" t="s">
        <v>5017</v>
      </c>
      <c r="D2409">
        <v>6906</v>
      </c>
      <c r="E2409" t="s">
        <v>5017</v>
      </c>
      <c r="F2409" t="s">
        <v>9268</v>
      </c>
      <c r="G2409">
        <v>31</v>
      </c>
      <c r="I2409" t="s">
        <v>9269</v>
      </c>
      <c r="J2409" t="s">
        <v>7144</v>
      </c>
      <c r="M2409">
        <v>1095900</v>
      </c>
      <c r="N2409">
        <v>0.83</v>
      </c>
      <c r="O2409">
        <v>909.6</v>
      </c>
      <c r="Q2409" t="s">
        <v>5874</v>
      </c>
      <c r="R2409" s="2">
        <v>44927</v>
      </c>
      <c r="S2409">
        <v>5322</v>
      </c>
      <c r="T2409" s="2">
        <v>44562</v>
      </c>
      <c r="U2409" t="s">
        <v>6990</v>
      </c>
      <c r="V2409" t="s">
        <v>6991</v>
      </c>
      <c r="W2409">
        <v>0</v>
      </c>
      <c r="X2409" t="s">
        <v>395</v>
      </c>
      <c r="Y2409">
        <v>204</v>
      </c>
      <c r="Z2409" s="2">
        <v>42005</v>
      </c>
      <c r="AB2409" t="s">
        <v>9251</v>
      </c>
      <c r="AE2409" t="s">
        <v>9269</v>
      </c>
      <c r="AF2409" t="s">
        <v>20</v>
      </c>
      <c r="AG2409" t="s">
        <v>21</v>
      </c>
      <c r="AH2409">
        <v>5043</v>
      </c>
      <c r="AI2409">
        <v>1</v>
      </c>
      <c r="AJ2409">
        <v>5544</v>
      </c>
      <c r="AO2409" t="s">
        <v>9268</v>
      </c>
      <c r="AS2409" t="s">
        <v>26</v>
      </c>
      <c r="AT2409">
        <v>0</v>
      </c>
      <c r="AU2409">
        <v>5043</v>
      </c>
      <c r="AV2409">
        <v>5043</v>
      </c>
      <c r="AW2409">
        <v>5043</v>
      </c>
      <c r="AX2409">
        <v>1</v>
      </c>
      <c r="AY2409">
        <v>1</v>
      </c>
      <c r="AZ2409">
        <v>400</v>
      </c>
      <c r="BA2409">
        <v>401</v>
      </c>
      <c r="BB2409">
        <v>748</v>
      </c>
      <c r="BD2409">
        <v>0</v>
      </c>
      <c r="BG2409" t="s">
        <v>31</v>
      </c>
      <c r="BJ2409">
        <v>6</v>
      </c>
      <c r="BK2409" t="s">
        <v>31</v>
      </c>
      <c r="BL2409" t="s">
        <v>31</v>
      </c>
      <c r="BM2409" s="2">
        <v>42005</v>
      </c>
    </row>
    <row r="2410" spans="1:65">
      <c r="A2410" t="s">
        <v>5873</v>
      </c>
      <c r="C2410" t="s">
        <v>5017</v>
      </c>
      <c r="D2410">
        <v>6906</v>
      </c>
      <c r="E2410" t="s">
        <v>5017</v>
      </c>
      <c r="F2410" t="s">
        <v>9268</v>
      </c>
      <c r="G2410">
        <v>31</v>
      </c>
      <c r="I2410" t="s">
        <v>9269</v>
      </c>
      <c r="J2410" t="s">
        <v>7146</v>
      </c>
      <c r="M2410">
        <v>63600</v>
      </c>
      <c r="N2410">
        <v>0.83</v>
      </c>
      <c r="O2410">
        <v>52.79</v>
      </c>
      <c r="Q2410" t="s">
        <v>5874</v>
      </c>
      <c r="R2410" s="2">
        <v>44927</v>
      </c>
      <c r="S2410">
        <v>5322</v>
      </c>
      <c r="T2410" s="2">
        <v>44562</v>
      </c>
      <c r="U2410" t="s">
        <v>6990</v>
      </c>
      <c r="V2410" t="s">
        <v>6991</v>
      </c>
      <c r="W2410">
        <v>0</v>
      </c>
      <c r="X2410" t="s">
        <v>395</v>
      </c>
      <c r="Y2410">
        <v>204</v>
      </c>
      <c r="Z2410" s="2">
        <v>42005</v>
      </c>
      <c r="AB2410" t="s">
        <v>9251</v>
      </c>
      <c r="AE2410" t="s">
        <v>9269</v>
      </c>
      <c r="AF2410" t="s">
        <v>20</v>
      </c>
      <c r="AG2410" t="s">
        <v>21</v>
      </c>
      <c r="AH2410">
        <v>5043</v>
      </c>
      <c r="AI2410">
        <v>1</v>
      </c>
      <c r="AJ2410">
        <v>5543</v>
      </c>
      <c r="AO2410" t="s">
        <v>9268</v>
      </c>
      <c r="AS2410" t="s">
        <v>26</v>
      </c>
      <c r="AT2410">
        <v>0</v>
      </c>
      <c r="AU2410">
        <v>5043</v>
      </c>
      <c r="AV2410">
        <v>5043</v>
      </c>
      <c r="AW2410">
        <v>5043</v>
      </c>
      <c r="AX2410">
        <v>2</v>
      </c>
      <c r="AY2410">
        <v>2</v>
      </c>
      <c r="AZ2410">
        <v>400</v>
      </c>
      <c r="BA2410">
        <v>401</v>
      </c>
      <c r="BB2410">
        <v>748</v>
      </c>
      <c r="BD2410">
        <v>0</v>
      </c>
      <c r="BG2410" t="s">
        <v>31</v>
      </c>
      <c r="BJ2410">
        <v>6</v>
      </c>
      <c r="BK2410" t="s">
        <v>31</v>
      </c>
      <c r="BL2410" t="s">
        <v>31</v>
      </c>
      <c r="BM2410" s="2">
        <v>42005</v>
      </c>
    </row>
    <row r="2411" spans="1:65">
      <c r="A2411" t="s">
        <v>5877</v>
      </c>
      <c r="C2411" t="s">
        <v>5017</v>
      </c>
      <c r="D2411">
        <v>6906</v>
      </c>
      <c r="E2411" t="s">
        <v>5017</v>
      </c>
      <c r="F2411" t="s">
        <v>9270</v>
      </c>
      <c r="G2411">
        <v>111</v>
      </c>
      <c r="I2411" t="s">
        <v>9271</v>
      </c>
      <c r="J2411" t="s">
        <v>6925</v>
      </c>
      <c r="M2411">
        <v>4293400</v>
      </c>
      <c r="N2411">
        <v>1.3</v>
      </c>
      <c r="O2411">
        <v>5581.42</v>
      </c>
      <c r="Q2411" t="s">
        <v>5878</v>
      </c>
      <c r="R2411" s="2">
        <v>44927</v>
      </c>
      <c r="S2411">
        <v>5322</v>
      </c>
      <c r="T2411" s="2">
        <v>44562</v>
      </c>
      <c r="U2411" t="s">
        <v>6990</v>
      </c>
      <c r="V2411" t="s">
        <v>6991</v>
      </c>
      <c r="W2411">
        <v>0</v>
      </c>
      <c r="X2411" t="s">
        <v>5142</v>
      </c>
      <c r="Y2411">
        <v>204</v>
      </c>
      <c r="Z2411" s="2">
        <v>42324</v>
      </c>
      <c r="AB2411" t="s">
        <v>9272</v>
      </c>
      <c r="AE2411" t="s">
        <v>9271</v>
      </c>
      <c r="AF2411" t="s">
        <v>20</v>
      </c>
      <c r="AG2411" t="s">
        <v>21</v>
      </c>
      <c r="AH2411">
        <v>5045</v>
      </c>
      <c r="AI2411">
        <v>1</v>
      </c>
      <c r="AJ2411">
        <v>5539</v>
      </c>
      <c r="AO2411" t="s">
        <v>9270</v>
      </c>
      <c r="AS2411" t="s">
        <v>26</v>
      </c>
      <c r="AT2411">
        <v>1470</v>
      </c>
      <c r="AU2411">
        <v>5045</v>
      </c>
      <c r="AV2411">
        <v>5045</v>
      </c>
      <c r="AW2411">
        <v>5045</v>
      </c>
      <c r="AX2411">
        <v>1</v>
      </c>
      <c r="AY2411">
        <v>1</v>
      </c>
      <c r="AZ2411">
        <v>400</v>
      </c>
      <c r="BA2411">
        <v>401</v>
      </c>
      <c r="BB2411">
        <v>748</v>
      </c>
      <c r="BD2411">
        <v>1470</v>
      </c>
      <c r="BG2411" t="s">
        <v>31</v>
      </c>
      <c r="BJ2411">
        <v>5</v>
      </c>
      <c r="BK2411" t="s">
        <v>31</v>
      </c>
      <c r="BL2411" t="s">
        <v>31</v>
      </c>
      <c r="BM2411" s="2">
        <v>42324</v>
      </c>
    </row>
    <row r="2412" spans="1:65">
      <c r="A2412" t="s">
        <v>5877</v>
      </c>
      <c r="C2412" t="s">
        <v>5017</v>
      </c>
      <c r="D2412">
        <v>6906</v>
      </c>
      <c r="E2412" t="s">
        <v>5017</v>
      </c>
      <c r="F2412" t="s">
        <v>9270</v>
      </c>
      <c r="G2412">
        <v>111</v>
      </c>
      <c r="I2412" t="s">
        <v>9271</v>
      </c>
      <c r="J2412" t="s">
        <v>6926</v>
      </c>
      <c r="M2412">
        <v>286200</v>
      </c>
      <c r="N2412">
        <v>1.3</v>
      </c>
      <c r="O2412">
        <v>372.06</v>
      </c>
      <c r="Q2412" t="s">
        <v>5878</v>
      </c>
      <c r="R2412" s="2">
        <v>44927</v>
      </c>
      <c r="S2412">
        <v>5322</v>
      </c>
      <c r="T2412" s="2">
        <v>44562</v>
      </c>
      <c r="U2412" t="s">
        <v>6990</v>
      </c>
      <c r="V2412" t="s">
        <v>6991</v>
      </c>
      <c r="W2412">
        <v>0</v>
      </c>
      <c r="X2412" t="s">
        <v>5142</v>
      </c>
      <c r="Y2412">
        <v>204</v>
      </c>
      <c r="Z2412" s="2">
        <v>42324</v>
      </c>
      <c r="AB2412" t="s">
        <v>9272</v>
      </c>
      <c r="AE2412" t="s">
        <v>9271</v>
      </c>
      <c r="AF2412" t="s">
        <v>20</v>
      </c>
      <c r="AG2412" t="s">
        <v>21</v>
      </c>
      <c r="AH2412">
        <v>5045</v>
      </c>
      <c r="AI2412">
        <v>1</v>
      </c>
      <c r="AJ2412">
        <v>5542</v>
      </c>
      <c r="AO2412" t="s">
        <v>9270</v>
      </c>
      <c r="AS2412" t="s">
        <v>26</v>
      </c>
      <c r="AT2412">
        <v>1470</v>
      </c>
      <c r="AU2412">
        <v>5045</v>
      </c>
      <c r="AV2412">
        <v>5045</v>
      </c>
      <c r="AW2412">
        <v>5045</v>
      </c>
      <c r="AX2412">
        <v>2</v>
      </c>
      <c r="AY2412">
        <v>2</v>
      </c>
      <c r="AZ2412">
        <v>400</v>
      </c>
      <c r="BA2412">
        <v>401</v>
      </c>
      <c r="BB2412">
        <v>748</v>
      </c>
      <c r="BD2412">
        <v>1470</v>
      </c>
      <c r="BG2412" t="s">
        <v>31</v>
      </c>
      <c r="BJ2412">
        <v>5</v>
      </c>
      <c r="BK2412" t="s">
        <v>31</v>
      </c>
      <c r="BL2412" t="s">
        <v>31</v>
      </c>
      <c r="BM2412" s="2">
        <v>42324</v>
      </c>
    </row>
    <row r="2413" spans="1:65">
      <c r="A2413" t="s">
        <v>5881</v>
      </c>
      <c r="C2413" t="s">
        <v>5017</v>
      </c>
      <c r="D2413">
        <v>6906</v>
      </c>
      <c r="E2413" t="s">
        <v>5017</v>
      </c>
      <c r="F2413" t="s">
        <v>7817</v>
      </c>
      <c r="G2413">
        <v>14</v>
      </c>
      <c r="I2413" t="s">
        <v>7818</v>
      </c>
      <c r="J2413" t="s">
        <v>7144</v>
      </c>
      <c r="M2413">
        <v>6131500</v>
      </c>
      <c r="N2413">
        <v>0.83</v>
      </c>
      <c r="O2413">
        <v>5089.1499999999996</v>
      </c>
      <c r="Q2413" t="s">
        <v>5882</v>
      </c>
      <c r="R2413" s="2">
        <v>44927</v>
      </c>
      <c r="S2413">
        <v>5322</v>
      </c>
      <c r="T2413" s="2">
        <v>44562</v>
      </c>
      <c r="U2413" t="s">
        <v>6990</v>
      </c>
      <c r="V2413" t="s">
        <v>6991</v>
      </c>
      <c r="W2413">
        <v>0</v>
      </c>
      <c r="X2413" t="s">
        <v>395</v>
      </c>
      <c r="Y2413">
        <v>204</v>
      </c>
      <c r="Z2413" s="2">
        <v>42748</v>
      </c>
      <c r="AB2413" t="s">
        <v>9229</v>
      </c>
      <c r="AE2413" t="s">
        <v>7818</v>
      </c>
      <c r="AF2413" t="s">
        <v>20</v>
      </c>
      <c r="AG2413" t="s">
        <v>21</v>
      </c>
      <c r="AH2413">
        <v>5046</v>
      </c>
      <c r="AI2413">
        <v>1</v>
      </c>
      <c r="AJ2413">
        <v>5544</v>
      </c>
      <c r="AO2413" t="s">
        <v>7817</v>
      </c>
      <c r="AS2413" t="s">
        <v>26</v>
      </c>
      <c r="AT2413">
        <v>2255</v>
      </c>
      <c r="AU2413">
        <v>5046</v>
      </c>
      <c r="AV2413">
        <v>5046</v>
      </c>
      <c r="AW2413">
        <v>5046</v>
      </c>
      <c r="AY2413">
        <v>4</v>
      </c>
      <c r="AZ2413">
        <v>400</v>
      </c>
      <c r="BA2413">
        <v>401</v>
      </c>
      <c r="BB2413">
        <v>748</v>
      </c>
      <c r="BD2413">
        <v>2255</v>
      </c>
      <c r="BG2413" t="s">
        <v>31</v>
      </c>
      <c r="BJ2413">
        <v>6</v>
      </c>
      <c r="BK2413" t="s">
        <v>31</v>
      </c>
      <c r="BL2413" t="s">
        <v>31</v>
      </c>
      <c r="BM2413" s="2">
        <v>42748</v>
      </c>
    </row>
    <row r="2414" spans="1:65">
      <c r="A2414" t="s">
        <v>5881</v>
      </c>
      <c r="C2414" t="s">
        <v>5017</v>
      </c>
      <c r="D2414">
        <v>6906</v>
      </c>
      <c r="E2414" t="s">
        <v>5017</v>
      </c>
      <c r="F2414" t="s">
        <v>7817</v>
      </c>
      <c r="G2414">
        <v>14</v>
      </c>
      <c r="I2414" t="s">
        <v>7818</v>
      </c>
      <c r="J2414" t="s">
        <v>7146</v>
      </c>
      <c r="M2414">
        <v>633800</v>
      </c>
      <c r="N2414">
        <v>0.83</v>
      </c>
      <c r="O2414">
        <v>526.04999999999995</v>
      </c>
      <c r="Q2414" t="s">
        <v>5882</v>
      </c>
      <c r="R2414" s="2">
        <v>44927</v>
      </c>
      <c r="S2414">
        <v>5322</v>
      </c>
      <c r="T2414" s="2">
        <v>44562</v>
      </c>
      <c r="U2414" t="s">
        <v>6990</v>
      </c>
      <c r="V2414" t="s">
        <v>6991</v>
      </c>
      <c r="W2414">
        <v>0</v>
      </c>
      <c r="X2414" t="s">
        <v>395</v>
      </c>
      <c r="Y2414">
        <v>204</v>
      </c>
      <c r="Z2414" s="2">
        <v>42748</v>
      </c>
      <c r="AB2414" t="s">
        <v>9229</v>
      </c>
      <c r="AE2414" t="s">
        <v>7818</v>
      </c>
      <c r="AF2414" t="s">
        <v>20</v>
      </c>
      <c r="AG2414" t="s">
        <v>21</v>
      </c>
      <c r="AH2414">
        <v>5046</v>
      </c>
      <c r="AI2414">
        <v>1</v>
      </c>
      <c r="AJ2414">
        <v>5543</v>
      </c>
      <c r="AO2414" t="s">
        <v>7817</v>
      </c>
      <c r="AS2414" t="s">
        <v>26</v>
      </c>
      <c r="AT2414">
        <v>2255</v>
      </c>
      <c r="AU2414">
        <v>5046</v>
      </c>
      <c r="AV2414">
        <v>5046</v>
      </c>
      <c r="AW2414">
        <v>5046</v>
      </c>
      <c r="AX2414">
        <v>2</v>
      </c>
      <c r="AY2414">
        <v>5</v>
      </c>
      <c r="AZ2414">
        <v>400</v>
      </c>
      <c r="BA2414">
        <v>401</v>
      </c>
      <c r="BB2414">
        <v>748</v>
      </c>
      <c r="BD2414">
        <v>2255</v>
      </c>
      <c r="BG2414" t="s">
        <v>31</v>
      </c>
      <c r="BJ2414">
        <v>6</v>
      </c>
      <c r="BK2414" t="s">
        <v>31</v>
      </c>
      <c r="BL2414" t="s">
        <v>31</v>
      </c>
      <c r="BM2414" s="2">
        <v>42748</v>
      </c>
    </row>
    <row r="2415" spans="1:65">
      <c r="A2415" t="s">
        <v>5884</v>
      </c>
      <c r="C2415" t="s">
        <v>5017</v>
      </c>
      <c r="D2415">
        <v>6906</v>
      </c>
      <c r="E2415" t="s">
        <v>5017</v>
      </c>
      <c r="F2415" t="s">
        <v>9273</v>
      </c>
      <c r="G2415">
        <v>2</v>
      </c>
      <c r="I2415" t="s">
        <v>9274</v>
      </c>
      <c r="J2415" t="s">
        <v>7144</v>
      </c>
      <c r="M2415">
        <v>3769000</v>
      </c>
      <c r="N2415">
        <v>0.83</v>
      </c>
      <c r="O2415">
        <v>3128.27</v>
      </c>
      <c r="Q2415" t="s">
        <v>5885</v>
      </c>
      <c r="R2415" s="2">
        <v>44927</v>
      </c>
      <c r="S2415">
        <v>5322</v>
      </c>
      <c r="T2415" s="2">
        <v>44562</v>
      </c>
      <c r="U2415" t="s">
        <v>6990</v>
      </c>
      <c r="V2415" t="s">
        <v>6991</v>
      </c>
      <c r="W2415">
        <v>0</v>
      </c>
      <c r="X2415" t="s">
        <v>395</v>
      </c>
      <c r="Y2415">
        <v>204</v>
      </c>
      <c r="Z2415" s="2">
        <v>43483</v>
      </c>
      <c r="AB2415" t="s">
        <v>9275</v>
      </c>
      <c r="AE2415" t="s">
        <v>9276</v>
      </c>
      <c r="AF2415" t="s">
        <v>20</v>
      </c>
      <c r="AG2415" t="s">
        <v>21</v>
      </c>
      <c r="AH2415">
        <v>5047</v>
      </c>
      <c r="AI2415">
        <v>1</v>
      </c>
      <c r="AJ2415">
        <v>5544</v>
      </c>
      <c r="AO2415" t="s">
        <v>9277</v>
      </c>
      <c r="AS2415" t="s">
        <v>26</v>
      </c>
      <c r="AT2415">
        <v>1246</v>
      </c>
      <c r="AU2415">
        <v>5047</v>
      </c>
      <c r="AV2415">
        <v>5047</v>
      </c>
      <c r="AW2415">
        <v>5047</v>
      </c>
      <c r="AX2415">
        <v>1</v>
      </c>
      <c r="AY2415">
        <v>3</v>
      </c>
      <c r="AZ2415">
        <v>400</v>
      </c>
      <c r="BA2415">
        <v>401</v>
      </c>
      <c r="BB2415">
        <v>748</v>
      </c>
      <c r="BD2415">
        <v>1246</v>
      </c>
      <c r="BG2415" t="s">
        <v>31</v>
      </c>
      <c r="BJ2415">
        <v>6</v>
      </c>
      <c r="BK2415" t="s">
        <v>31</v>
      </c>
      <c r="BL2415" t="s">
        <v>31</v>
      </c>
      <c r="BM2415" s="2">
        <v>43483</v>
      </c>
    </row>
    <row r="2416" spans="1:65">
      <c r="A2416" t="s">
        <v>5884</v>
      </c>
      <c r="C2416" t="s">
        <v>5017</v>
      </c>
      <c r="D2416">
        <v>6906</v>
      </c>
      <c r="E2416" t="s">
        <v>5017</v>
      </c>
      <c r="F2416" t="s">
        <v>9277</v>
      </c>
      <c r="G2416">
        <v>2</v>
      </c>
      <c r="I2416" t="s">
        <v>9276</v>
      </c>
      <c r="J2416" t="s">
        <v>7146</v>
      </c>
      <c r="M2416">
        <v>217900</v>
      </c>
      <c r="N2416">
        <v>0.83</v>
      </c>
      <c r="O2416">
        <v>180.86</v>
      </c>
      <c r="Q2416" t="s">
        <v>5885</v>
      </c>
      <c r="R2416" s="2">
        <v>44927</v>
      </c>
      <c r="S2416">
        <v>5322</v>
      </c>
      <c r="T2416" s="2">
        <v>44562</v>
      </c>
      <c r="U2416" t="s">
        <v>6990</v>
      </c>
      <c r="V2416" t="s">
        <v>6991</v>
      </c>
      <c r="W2416">
        <v>0</v>
      </c>
      <c r="X2416" t="s">
        <v>395</v>
      </c>
      <c r="Y2416">
        <v>204</v>
      </c>
      <c r="Z2416" s="2">
        <v>43483</v>
      </c>
      <c r="AB2416" t="s">
        <v>9275</v>
      </c>
      <c r="AE2416" t="s">
        <v>9276</v>
      </c>
      <c r="AF2416" t="s">
        <v>20</v>
      </c>
      <c r="AG2416" t="s">
        <v>21</v>
      </c>
      <c r="AH2416">
        <v>5047</v>
      </c>
      <c r="AI2416">
        <v>1</v>
      </c>
      <c r="AJ2416">
        <v>5543</v>
      </c>
      <c r="AO2416" t="s">
        <v>9277</v>
      </c>
      <c r="AS2416" t="s">
        <v>26</v>
      </c>
      <c r="AT2416">
        <v>1246</v>
      </c>
      <c r="AU2416">
        <v>5047</v>
      </c>
      <c r="AV2416">
        <v>5047</v>
      </c>
      <c r="AW2416">
        <v>5047</v>
      </c>
      <c r="AX2416">
        <v>2</v>
      </c>
      <c r="AY2416">
        <v>4</v>
      </c>
      <c r="AZ2416">
        <v>400</v>
      </c>
      <c r="BA2416">
        <v>401</v>
      </c>
      <c r="BB2416">
        <v>748</v>
      </c>
      <c r="BD2416">
        <v>1246</v>
      </c>
      <c r="BG2416" t="s">
        <v>31</v>
      </c>
      <c r="BJ2416">
        <v>6</v>
      </c>
      <c r="BK2416" t="s">
        <v>31</v>
      </c>
      <c r="BL2416" t="s">
        <v>31</v>
      </c>
      <c r="BM2416" s="2">
        <v>43483</v>
      </c>
    </row>
    <row r="2417" spans="1:65">
      <c r="A2417" t="s">
        <v>5890</v>
      </c>
      <c r="C2417" t="s">
        <v>5017</v>
      </c>
      <c r="D2417">
        <v>6906</v>
      </c>
      <c r="E2417" t="s">
        <v>5017</v>
      </c>
      <c r="F2417" t="s">
        <v>7690</v>
      </c>
      <c r="G2417">
        <v>11</v>
      </c>
      <c r="I2417" t="s">
        <v>7691</v>
      </c>
      <c r="J2417" t="s">
        <v>7144</v>
      </c>
      <c r="M2417">
        <v>6461500</v>
      </c>
      <c r="N2417">
        <v>0.83</v>
      </c>
      <c r="O2417">
        <v>5363.05</v>
      </c>
      <c r="Q2417" t="s">
        <v>9278</v>
      </c>
      <c r="R2417" s="2">
        <v>44927</v>
      </c>
      <c r="S2417">
        <v>5322</v>
      </c>
      <c r="T2417" s="2">
        <v>44562</v>
      </c>
      <c r="U2417" t="s">
        <v>6990</v>
      </c>
      <c r="V2417" t="s">
        <v>6991</v>
      </c>
      <c r="W2417">
        <v>0</v>
      </c>
      <c r="X2417" t="s">
        <v>395</v>
      </c>
      <c r="Y2417">
        <v>204</v>
      </c>
      <c r="Z2417" s="2">
        <v>43635</v>
      </c>
      <c r="AB2417" t="s">
        <v>9279</v>
      </c>
      <c r="AE2417" t="s">
        <v>7691</v>
      </c>
      <c r="AF2417" t="s">
        <v>20</v>
      </c>
      <c r="AG2417" t="s">
        <v>21</v>
      </c>
      <c r="AH2417">
        <v>5048</v>
      </c>
      <c r="AI2417">
        <v>1</v>
      </c>
      <c r="AJ2417">
        <v>5544</v>
      </c>
      <c r="AO2417" t="s">
        <v>7690</v>
      </c>
      <c r="AS2417" t="s">
        <v>26</v>
      </c>
      <c r="AT2417">
        <v>2255</v>
      </c>
      <c r="AU2417">
        <v>5048</v>
      </c>
      <c r="AV2417">
        <v>5048</v>
      </c>
      <c r="AW2417">
        <v>5048</v>
      </c>
      <c r="AX2417">
        <v>1</v>
      </c>
      <c r="AY2417">
        <v>3</v>
      </c>
      <c r="AZ2417">
        <v>400</v>
      </c>
      <c r="BA2417">
        <v>401</v>
      </c>
      <c r="BB2417">
        <v>748</v>
      </c>
      <c r="BD2417">
        <v>2255</v>
      </c>
      <c r="BG2417" t="s">
        <v>31</v>
      </c>
      <c r="BJ2417">
        <v>6</v>
      </c>
      <c r="BK2417" t="s">
        <v>31</v>
      </c>
      <c r="BL2417" t="s">
        <v>31</v>
      </c>
      <c r="BM2417" s="2">
        <v>43635</v>
      </c>
    </row>
    <row r="2418" spans="1:65">
      <c r="A2418" t="s">
        <v>5890</v>
      </c>
      <c r="C2418" t="s">
        <v>5017</v>
      </c>
      <c r="D2418">
        <v>6906</v>
      </c>
      <c r="E2418" t="s">
        <v>5017</v>
      </c>
      <c r="F2418" t="s">
        <v>7690</v>
      </c>
      <c r="G2418">
        <v>11</v>
      </c>
      <c r="I2418" t="s">
        <v>7691</v>
      </c>
      <c r="J2418" t="s">
        <v>7146</v>
      </c>
      <c r="M2418">
        <v>394400</v>
      </c>
      <c r="N2418">
        <v>0.83</v>
      </c>
      <c r="O2418">
        <v>327.35000000000002</v>
      </c>
      <c r="Q2418" t="s">
        <v>9278</v>
      </c>
      <c r="R2418" s="2">
        <v>44927</v>
      </c>
      <c r="S2418">
        <v>5322</v>
      </c>
      <c r="T2418" s="2">
        <v>44562</v>
      </c>
      <c r="U2418" t="s">
        <v>6990</v>
      </c>
      <c r="V2418" t="s">
        <v>6991</v>
      </c>
      <c r="W2418">
        <v>0</v>
      </c>
      <c r="X2418" t="s">
        <v>395</v>
      </c>
      <c r="Y2418">
        <v>204</v>
      </c>
      <c r="Z2418" s="2">
        <v>43635</v>
      </c>
      <c r="AB2418" t="s">
        <v>9279</v>
      </c>
      <c r="AE2418" t="s">
        <v>7691</v>
      </c>
      <c r="AF2418" t="s">
        <v>20</v>
      </c>
      <c r="AG2418" t="s">
        <v>21</v>
      </c>
      <c r="AH2418">
        <v>5048</v>
      </c>
      <c r="AI2418">
        <v>1</v>
      </c>
      <c r="AJ2418">
        <v>5543</v>
      </c>
      <c r="AO2418" t="s">
        <v>7690</v>
      </c>
      <c r="AS2418" t="s">
        <v>26</v>
      </c>
      <c r="AT2418">
        <v>2255</v>
      </c>
      <c r="AU2418">
        <v>5048</v>
      </c>
      <c r="AV2418">
        <v>5048</v>
      </c>
      <c r="AW2418">
        <v>5048</v>
      </c>
      <c r="AX2418">
        <v>2</v>
      </c>
      <c r="AY2418">
        <v>4</v>
      </c>
      <c r="AZ2418">
        <v>400</v>
      </c>
      <c r="BA2418">
        <v>401</v>
      </c>
      <c r="BB2418">
        <v>748</v>
      </c>
      <c r="BD2418">
        <v>2255</v>
      </c>
      <c r="BG2418" t="s">
        <v>31</v>
      </c>
      <c r="BJ2418">
        <v>6</v>
      </c>
      <c r="BK2418" t="s">
        <v>31</v>
      </c>
      <c r="BL2418" t="s">
        <v>31</v>
      </c>
      <c r="BM2418" s="2">
        <v>43635</v>
      </c>
    </row>
    <row r="2419" spans="1:65">
      <c r="A2419" t="s">
        <v>5892</v>
      </c>
      <c r="C2419" t="s">
        <v>5017</v>
      </c>
      <c r="D2419">
        <v>6906</v>
      </c>
      <c r="E2419" t="s">
        <v>5017</v>
      </c>
      <c r="F2419" t="s">
        <v>9254</v>
      </c>
      <c r="G2419">
        <v>22</v>
      </c>
      <c r="I2419" t="s">
        <v>9255</v>
      </c>
      <c r="J2419" t="s">
        <v>6926</v>
      </c>
      <c r="M2419">
        <v>200600</v>
      </c>
      <c r="N2419">
        <v>2.2999999999999998</v>
      </c>
      <c r="O2419">
        <v>461.38</v>
      </c>
      <c r="Q2419" t="s">
        <v>5850</v>
      </c>
      <c r="R2419" s="2">
        <v>44927</v>
      </c>
      <c r="S2419">
        <v>5322</v>
      </c>
      <c r="T2419" s="2">
        <v>44562</v>
      </c>
      <c r="U2419" t="s">
        <v>6990</v>
      </c>
      <c r="V2419" t="s">
        <v>6991</v>
      </c>
      <c r="W2419">
        <v>0</v>
      </c>
      <c r="X2419" t="s">
        <v>5158</v>
      </c>
      <c r="Y2419">
        <v>204</v>
      </c>
      <c r="Z2419" s="2">
        <v>43752</v>
      </c>
      <c r="AE2419" t="s">
        <v>9255</v>
      </c>
      <c r="AF2419" t="s">
        <v>20</v>
      </c>
      <c r="AG2419" t="s">
        <v>21</v>
      </c>
      <c r="AH2419">
        <v>5049</v>
      </c>
      <c r="AI2419">
        <v>1</v>
      </c>
      <c r="AJ2419">
        <v>5542</v>
      </c>
      <c r="AO2419" t="s">
        <v>9254</v>
      </c>
      <c r="AS2419" t="s">
        <v>26</v>
      </c>
      <c r="AT2419">
        <v>940</v>
      </c>
      <c r="AU2419">
        <v>5049</v>
      </c>
      <c r="AV2419">
        <v>5049</v>
      </c>
      <c r="AW2419">
        <v>5049</v>
      </c>
      <c r="AX2419">
        <v>1</v>
      </c>
      <c r="AY2419">
        <v>1</v>
      </c>
      <c r="AZ2419">
        <v>400</v>
      </c>
      <c r="BA2419">
        <v>401</v>
      </c>
      <c r="BB2419">
        <v>748</v>
      </c>
      <c r="BD2419">
        <v>940</v>
      </c>
      <c r="BG2419" t="s">
        <v>31</v>
      </c>
      <c r="BJ2419">
        <v>7</v>
      </c>
      <c r="BK2419" t="s">
        <v>31</v>
      </c>
      <c r="BL2419" t="s">
        <v>31</v>
      </c>
      <c r="BM2419" s="2">
        <v>43752</v>
      </c>
    </row>
    <row r="2420" spans="1:65">
      <c r="A2420" t="s">
        <v>5894</v>
      </c>
      <c r="C2420" t="s">
        <v>5017</v>
      </c>
      <c r="D2420">
        <v>6906</v>
      </c>
      <c r="E2420" t="s">
        <v>5017</v>
      </c>
      <c r="F2420" t="s">
        <v>7189</v>
      </c>
      <c r="G2420">
        <v>10</v>
      </c>
      <c r="I2420" t="s">
        <v>7190</v>
      </c>
      <c r="J2420" t="s">
        <v>7144</v>
      </c>
      <c r="M2420">
        <v>5309400</v>
      </c>
      <c r="N2420">
        <v>0.83</v>
      </c>
      <c r="O2420">
        <v>4406.8</v>
      </c>
      <c r="Q2420" t="s">
        <v>5895</v>
      </c>
      <c r="R2420" s="2">
        <v>44927</v>
      </c>
      <c r="S2420">
        <v>5322</v>
      </c>
      <c r="T2420" s="2">
        <v>44562</v>
      </c>
      <c r="U2420" t="s">
        <v>6990</v>
      </c>
      <c r="V2420" t="s">
        <v>6991</v>
      </c>
      <c r="W2420">
        <v>0</v>
      </c>
      <c r="X2420" t="s">
        <v>395</v>
      </c>
      <c r="Y2420">
        <v>204</v>
      </c>
      <c r="Z2420" s="2">
        <v>43466</v>
      </c>
      <c r="AE2420" t="s">
        <v>7190</v>
      </c>
      <c r="AF2420" t="s">
        <v>20</v>
      </c>
      <c r="AG2420" t="s">
        <v>21</v>
      </c>
      <c r="AH2420">
        <v>5050</v>
      </c>
      <c r="AI2420">
        <v>1</v>
      </c>
      <c r="AJ2420">
        <v>5544</v>
      </c>
      <c r="AO2420" t="s">
        <v>7189</v>
      </c>
      <c r="AS2420" t="s">
        <v>26</v>
      </c>
      <c r="AT2420">
        <v>1585</v>
      </c>
      <c r="AU2420">
        <v>5050</v>
      </c>
      <c r="AV2420">
        <v>5050</v>
      </c>
      <c r="AW2420">
        <v>5050</v>
      </c>
      <c r="AX2420">
        <v>1</v>
      </c>
      <c r="AY2420">
        <v>1</v>
      </c>
      <c r="AZ2420">
        <v>400</v>
      </c>
      <c r="BA2420">
        <v>401</v>
      </c>
      <c r="BB2420">
        <v>748</v>
      </c>
      <c r="BD2420">
        <v>1585</v>
      </c>
      <c r="BG2420" t="s">
        <v>31</v>
      </c>
      <c r="BJ2420">
        <v>6</v>
      </c>
      <c r="BK2420" t="s">
        <v>31</v>
      </c>
      <c r="BL2420" t="s">
        <v>31</v>
      </c>
      <c r="BM2420" s="2">
        <v>43466</v>
      </c>
    </row>
    <row r="2421" spans="1:65">
      <c r="A2421" t="s">
        <v>5894</v>
      </c>
      <c r="C2421" t="s">
        <v>5017</v>
      </c>
      <c r="D2421">
        <v>6906</v>
      </c>
      <c r="E2421" t="s">
        <v>5017</v>
      </c>
      <c r="F2421" t="s">
        <v>7189</v>
      </c>
      <c r="G2421">
        <v>10</v>
      </c>
      <c r="I2421" t="s">
        <v>7190</v>
      </c>
      <c r="J2421" t="s">
        <v>7146</v>
      </c>
      <c r="M2421">
        <v>293000</v>
      </c>
      <c r="N2421">
        <v>0.83</v>
      </c>
      <c r="O2421">
        <v>243.19</v>
      </c>
      <c r="Q2421" t="s">
        <v>5895</v>
      </c>
      <c r="R2421" s="2">
        <v>44927</v>
      </c>
      <c r="S2421">
        <v>5322</v>
      </c>
      <c r="T2421" s="2">
        <v>44562</v>
      </c>
      <c r="U2421" t="s">
        <v>6990</v>
      </c>
      <c r="V2421" t="s">
        <v>6991</v>
      </c>
      <c r="W2421">
        <v>0</v>
      </c>
      <c r="X2421" t="s">
        <v>395</v>
      </c>
      <c r="Y2421">
        <v>204</v>
      </c>
      <c r="Z2421" s="2">
        <v>43466</v>
      </c>
      <c r="AE2421" t="s">
        <v>7190</v>
      </c>
      <c r="AF2421" t="s">
        <v>20</v>
      </c>
      <c r="AG2421" t="s">
        <v>21</v>
      </c>
      <c r="AH2421">
        <v>5050</v>
      </c>
      <c r="AI2421">
        <v>1</v>
      </c>
      <c r="AJ2421">
        <v>5543</v>
      </c>
      <c r="AO2421" t="s">
        <v>7189</v>
      </c>
      <c r="AS2421" t="s">
        <v>26</v>
      </c>
      <c r="AT2421">
        <v>1585</v>
      </c>
      <c r="AU2421">
        <v>5050</v>
      </c>
      <c r="AV2421">
        <v>5050</v>
      </c>
      <c r="AW2421">
        <v>5050</v>
      </c>
      <c r="AX2421">
        <v>1</v>
      </c>
      <c r="AY2421">
        <v>2</v>
      </c>
      <c r="AZ2421">
        <v>400</v>
      </c>
      <c r="BA2421">
        <v>401</v>
      </c>
      <c r="BB2421">
        <v>748</v>
      </c>
      <c r="BD2421">
        <v>1585</v>
      </c>
      <c r="BG2421" t="s">
        <v>31</v>
      </c>
      <c r="BJ2421">
        <v>6</v>
      </c>
      <c r="BK2421" t="s">
        <v>31</v>
      </c>
      <c r="BL2421" t="s">
        <v>31</v>
      </c>
      <c r="BM2421" s="2">
        <v>43466</v>
      </c>
    </row>
    <row r="2422" spans="1:65">
      <c r="A2422" t="s">
        <v>5897</v>
      </c>
      <c r="C2422" t="s">
        <v>5017</v>
      </c>
      <c r="D2422">
        <v>6906</v>
      </c>
      <c r="E2422" t="s">
        <v>5017</v>
      </c>
      <c r="F2422" t="s">
        <v>9280</v>
      </c>
      <c r="G2422">
        <v>3</v>
      </c>
      <c r="I2422" t="s">
        <v>9281</v>
      </c>
      <c r="J2422" t="s">
        <v>7144</v>
      </c>
      <c r="M2422">
        <v>12952500</v>
      </c>
      <c r="N2422">
        <v>0.83</v>
      </c>
      <c r="O2422">
        <v>10750.58</v>
      </c>
      <c r="Q2422" t="s">
        <v>5898</v>
      </c>
      <c r="R2422" s="2">
        <v>44927</v>
      </c>
      <c r="S2422">
        <v>5322</v>
      </c>
      <c r="T2422" s="2">
        <v>44562</v>
      </c>
      <c r="U2422" t="s">
        <v>6990</v>
      </c>
      <c r="V2422" t="s">
        <v>6991</v>
      </c>
      <c r="W2422">
        <v>0</v>
      </c>
      <c r="X2422" t="s">
        <v>395</v>
      </c>
      <c r="Y2422">
        <v>204</v>
      </c>
      <c r="Z2422" s="2">
        <v>44176</v>
      </c>
      <c r="AB2422" t="s">
        <v>9282</v>
      </c>
      <c r="AE2422" t="s">
        <v>9281</v>
      </c>
      <c r="AF2422" t="s">
        <v>20</v>
      </c>
      <c r="AG2422" t="s">
        <v>21</v>
      </c>
      <c r="AH2422">
        <v>5051</v>
      </c>
      <c r="AI2422">
        <v>1</v>
      </c>
      <c r="AJ2422">
        <v>5544</v>
      </c>
      <c r="AO2422" t="s">
        <v>9280</v>
      </c>
      <c r="AS2422" t="s">
        <v>26</v>
      </c>
      <c r="AT2422">
        <v>3854</v>
      </c>
      <c r="AU2422">
        <v>5051</v>
      </c>
      <c r="AV2422">
        <v>5051</v>
      </c>
      <c r="AW2422">
        <v>5051</v>
      </c>
      <c r="AX2422">
        <v>1</v>
      </c>
      <c r="AY2422">
        <v>1</v>
      </c>
      <c r="AZ2422">
        <v>400</v>
      </c>
      <c r="BA2422">
        <v>401</v>
      </c>
      <c r="BB2422">
        <v>748</v>
      </c>
      <c r="BD2422">
        <v>3854</v>
      </c>
      <c r="BG2422" t="s">
        <v>32</v>
      </c>
      <c r="BH2422" t="s">
        <v>34</v>
      </c>
      <c r="BJ2422">
        <v>6</v>
      </c>
      <c r="BK2422" t="s">
        <v>31</v>
      </c>
      <c r="BL2422" t="s">
        <v>31</v>
      </c>
      <c r="BM2422" s="2">
        <v>44176</v>
      </c>
    </row>
    <row r="2423" spans="1:65">
      <c r="A2423" t="s">
        <v>5897</v>
      </c>
      <c r="C2423" t="s">
        <v>5017</v>
      </c>
      <c r="D2423">
        <v>6906</v>
      </c>
      <c r="E2423" t="s">
        <v>5017</v>
      </c>
      <c r="F2423" t="s">
        <v>9280</v>
      </c>
      <c r="G2423">
        <v>3</v>
      </c>
      <c r="I2423" t="s">
        <v>9281</v>
      </c>
      <c r="J2423" t="s">
        <v>7146</v>
      </c>
      <c r="M2423">
        <v>293000</v>
      </c>
      <c r="N2423">
        <v>0.83</v>
      </c>
      <c r="O2423">
        <v>243.19</v>
      </c>
      <c r="Q2423" t="s">
        <v>5898</v>
      </c>
      <c r="R2423" s="2">
        <v>44927</v>
      </c>
      <c r="S2423">
        <v>5322</v>
      </c>
      <c r="T2423" s="2">
        <v>44562</v>
      </c>
      <c r="U2423" t="s">
        <v>6990</v>
      </c>
      <c r="V2423" t="s">
        <v>6991</v>
      </c>
      <c r="W2423">
        <v>0</v>
      </c>
      <c r="X2423" t="s">
        <v>395</v>
      </c>
      <c r="Y2423">
        <v>204</v>
      </c>
      <c r="Z2423" s="2">
        <v>44176</v>
      </c>
      <c r="AB2423" t="s">
        <v>9282</v>
      </c>
      <c r="AE2423" t="s">
        <v>9281</v>
      </c>
      <c r="AF2423" t="s">
        <v>20</v>
      </c>
      <c r="AG2423" t="s">
        <v>21</v>
      </c>
      <c r="AH2423">
        <v>5051</v>
      </c>
      <c r="AI2423">
        <v>1</v>
      </c>
      <c r="AJ2423">
        <v>5543</v>
      </c>
      <c r="AO2423" t="s">
        <v>9280</v>
      </c>
      <c r="AS2423" t="s">
        <v>26</v>
      </c>
      <c r="AT2423">
        <v>3854</v>
      </c>
      <c r="AU2423">
        <v>5051</v>
      </c>
      <c r="AV2423">
        <v>5051</v>
      </c>
      <c r="AW2423">
        <v>5051</v>
      </c>
      <c r="AX2423">
        <v>2</v>
      </c>
      <c r="AY2423">
        <v>2</v>
      </c>
      <c r="AZ2423">
        <v>400</v>
      </c>
      <c r="BA2423">
        <v>401</v>
      </c>
      <c r="BB2423">
        <v>748</v>
      </c>
      <c r="BD2423">
        <v>3854</v>
      </c>
      <c r="BG2423" t="s">
        <v>31</v>
      </c>
      <c r="BJ2423">
        <v>6</v>
      </c>
      <c r="BK2423" t="s">
        <v>31</v>
      </c>
      <c r="BL2423" t="s">
        <v>31</v>
      </c>
      <c r="BM2423" s="2">
        <v>44176</v>
      </c>
    </row>
    <row r="2424" spans="1:65">
      <c r="A2424" t="s">
        <v>5901</v>
      </c>
      <c r="C2424" t="s">
        <v>5017</v>
      </c>
      <c r="D2424">
        <v>6906</v>
      </c>
      <c r="E2424" t="s">
        <v>5017</v>
      </c>
      <c r="F2424" t="s">
        <v>7869</v>
      </c>
      <c r="G2424">
        <v>259</v>
      </c>
      <c r="I2424" t="s">
        <v>9283</v>
      </c>
      <c r="J2424" t="s">
        <v>7144</v>
      </c>
      <c r="M2424">
        <v>9643946</v>
      </c>
      <c r="N2424">
        <v>0.83</v>
      </c>
      <c r="O2424">
        <v>8004.48</v>
      </c>
      <c r="Q2424" t="s">
        <v>5902</v>
      </c>
      <c r="R2424" s="2">
        <v>44927</v>
      </c>
      <c r="S2424">
        <v>5322</v>
      </c>
      <c r="U2424" t="s">
        <v>6878</v>
      </c>
      <c r="V2424" t="s">
        <v>6879</v>
      </c>
      <c r="W2424">
        <v>0</v>
      </c>
      <c r="X2424" t="s">
        <v>395</v>
      </c>
      <c r="Y2424">
        <v>204</v>
      </c>
      <c r="Z2424" s="2">
        <v>44802</v>
      </c>
      <c r="AB2424" t="s">
        <v>9284</v>
      </c>
      <c r="AE2424" t="s">
        <v>9283</v>
      </c>
      <c r="AF2424" t="s">
        <v>20</v>
      </c>
      <c r="AG2424" t="s">
        <v>21</v>
      </c>
      <c r="AH2424">
        <v>5052</v>
      </c>
      <c r="AI2424">
        <v>1</v>
      </c>
      <c r="AJ2424">
        <v>5544</v>
      </c>
      <c r="AO2424" t="s">
        <v>7869</v>
      </c>
      <c r="AS2424" t="s">
        <v>26</v>
      </c>
      <c r="AT2424">
        <v>2604</v>
      </c>
      <c r="AU2424">
        <v>5052</v>
      </c>
      <c r="AV2424">
        <v>5052</v>
      </c>
      <c r="AW2424">
        <v>5052</v>
      </c>
      <c r="AX2424">
        <v>1</v>
      </c>
      <c r="AY2424">
        <v>1</v>
      </c>
      <c r="AZ2424">
        <v>400</v>
      </c>
      <c r="BA2424">
        <v>401</v>
      </c>
      <c r="BB2424">
        <v>748</v>
      </c>
      <c r="BD2424">
        <v>2604</v>
      </c>
      <c r="BG2424" t="s">
        <v>32</v>
      </c>
      <c r="BJ2424">
        <v>6</v>
      </c>
      <c r="BK2424" t="s">
        <v>31</v>
      </c>
      <c r="BL2424" t="s">
        <v>31</v>
      </c>
      <c r="BM2424" s="2">
        <v>44802</v>
      </c>
    </row>
    <row r="2425" spans="1:65">
      <c r="A2425" t="s">
        <v>5901</v>
      </c>
      <c r="C2425" t="s">
        <v>5017</v>
      </c>
      <c r="D2425">
        <v>6906</v>
      </c>
      <c r="E2425" t="s">
        <v>5017</v>
      </c>
      <c r="F2425" t="s">
        <v>7869</v>
      </c>
      <c r="G2425">
        <v>259</v>
      </c>
      <c r="I2425" t="s">
        <v>9283</v>
      </c>
      <c r="J2425" t="s">
        <v>7146</v>
      </c>
      <c r="M2425">
        <v>600000</v>
      </c>
      <c r="N2425">
        <v>0.83</v>
      </c>
      <c r="O2425">
        <v>498</v>
      </c>
      <c r="Q2425" t="s">
        <v>5902</v>
      </c>
      <c r="R2425" s="2">
        <v>44927</v>
      </c>
      <c r="S2425">
        <v>5322</v>
      </c>
      <c r="U2425" t="s">
        <v>6878</v>
      </c>
      <c r="V2425" t="s">
        <v>6879</v>
      </c>
      <c r="W2425">
        <v>0</v>
      </c>
      <c r="X2425" t="s">
        <v>395</v>
      </c>
      <c r="Y2425">
        <v>204</v>
      </c>
      <c r="Z2425" s="2">
        <v>44802</v>
      </c>
      <c r="AB2425" t="s">
        <v>9284</v>
      </c>
      <c r="AE2425" t="s">
        <v>9283</v>
      </c>
      <c r="AF2425" t="s">
        <v>20</v>
      </c>
      <c r="AG2425" t="s">
        <v>21</v>
      </c>
      <c r="AH2425">
        <v>5052</v>
      </c>
      <c r="AI2425">
        <v>1</v>
      </c>
      <c r="AJ2425">
        <v>5543</v>
      </c>
      <c r="AO2425" t="s">
        <v>7869</v>
      </c>
      <c r="AS2425" t="s">
        <v>26</v>
      </c>
      <c r="AT2425">
        <v>2604</v>
      </c>
      <c r="AU2425">
        <v>5052</v>
      </c>
      <c r="AV2425">
        <v>5052</v>
      </c>
      <c r="AW2425">
        <v>5052</v>
      </c>
      <c r="AX2425">
        <v>2</v>
      </c>
      <c r="AY2425">
        <v>2</v>
      </c>
      <c r="AZ2425">
        <v>400</v>
      </c>
      <c r="BA2425">
        <v>401</v>
      </c>
      <c r="BB2425">
        <v>748</v>
      </c>
      <c r="BD2425">
        <v>2604</v>
      </c>
      <c r="BJ2425">
        <v>6</v>
      </c>
      <c r="BK2425" t="s">
        <v>31</v>
      </c>
      <c r="BL2425" t="s">
        <v>31</v>
      </c>
      <c r="BM2425" s="2">
        <v>44802</v>
      </c>
    </row>
    <row r="2426" spans="1:65">
      <c r="A2426" t="s">
        <v>5905</v>
      </c>
      <c r="C2426" t="s">
        <v>5017</v>
      </c>
      <c r="D2426">
        <v>6906</v>
      </c>
      <c r="E2426" t="s">
        <v>5017</v>
      </c>
      <c r="F2426" t="s">
        <v>9285</v>
      </c>
      <c r="G2426">
        <v>398</v>
      </c>
      <c r="H2426" t="s">
        <v>7435</v>
      </c>
      <c r="I2426" t="s">
        <v>7755</v>
      </c>
      <c r="J2426" t="s">
        <v>7144</v>
      </c>
      <c r="M2426">
        <v>12210067</v>
      </c>
      <c r="N2426">
        <v>0.83</v>
      </c>
      <c r="O2426">
        <v>10134.36</v>
      </c>
      <c r="Q2426" t="s">
        <v>5906</v>
      </c>
      <c r="R2426" s="2">
        <v>44927</v>
      </c>
      <c r="S2426">
        <v>5322</v>
      </c>
      <c r="U2426" t="s">
        <v>6878</v>
      </c>
      <c r="V2426" t="s">
        <v>6879</v>
      </c>
      <c r="W2426">
        <v>0</v>
      </c>
      <c r="X2426" t="s">
        <v>395</v>
      </c>
      <c r="Y2426">
        <v>204</v>
      </c>
      <c r="Z2426" s="2">
        <v>44802</v>
      </c>
      <c r="AB2426" t="s">
        <v>9286</v>
      </c>
      <c r="AE2426" t="s">
        <v>7755</v>
      </c>
      <c r="AF2426" t="s">
        <v>20</v>
      </c>
      <c r="AG2426" t="s">
        <v>21</v>
      </c>
      <c r="AH2426">
        <v>5053</v>
      </c>
      <c r="AI2426">
        <v>1</v>
      </c>
      <c r="AJ2426">
        <v>5544</v>
      </c>
      <c r="AO2426" t="s">
        <v>9287</v>
      </c>
      <c r="AS2426" t="s">
        <v>26</v>
      </c>
      <c r="AT2426">
        <v>4087</v>
      </c>
      <c r="AU2426">
        <v>5053</v>
      </c>
      <c r="AV2426">
        <v>5053</v>
      </c>
      <c r="AW2426">
        <v>5053</v>
      </c>
      <c r="AX2426">
        <v>1</v>
      </c>
      <c r="AY2426">
        <v>1</v>
      </c>
      <c r="AZ2426">
        <v>400</v>
      </c>
      <c r="BA2426">
        <v>401</v>
      </c>
      <c r="BB2426">
        <v>748</v>
      </c>
      <c r="BD2426">
        <v>4087</v>
      </c>
      <c r="BG2426" t="s">
        <v>32</v>
      </c>
      <c r="BJ2426">
        <v>6</v>
      </c>
      <c r="BK2426" t="s">
        <v>31</v>
      </c>
      <c r="BL2426" t="s">
        <v>31</v>
      </c>
      <c r="BM2426" s="2">
        <v>44802</v>
      </c>
    </row>
    <row r="2427" spans="1:65">
      <c r="A2427" t="s">
        <v>5905</v>
      </c>
      <c r="C2427" t="s">
        <v>5017</v>
      </c>
      <c r="D2427">
        <v>6906</v>
      </c>
      <c r="E2427" t="s">
        <v>5017</v>
      </c>
      <c r="F2427" t="s">
        <v>9285</v>
      </c>
      <c r="G2427">
        <v>398</v>
      </c>
      <c r="H2427" t="s">
        <v>7435</v>
      </c>
      <c r="I2427" t="s">
        <v>7755</v>
      </c>
      <c r="J2427" t="s">
        <v>7146</v>
      </c>
      <c r="M2427">
        <v>600000</v>
      </c>
      <c r="N2427">
        <v>0.83</v>
      </c>
      <c r="O2427">
        <v>498</v>
      </c>
      <c r="Q2427" t="s">
        <v>5906</v>
      </c>
      <c r="R2427" s="2">
        <v>44927</v>
      </c>
      <c r="S2427">
        <v>5322</v>
      </c>
      <c r="U2427" t="s">
        <v>6878</v>
      </c>
      <c r="V2427" t="s">
        <v>6879</v>
      </c>
      <c r="W2427">
        <v>0</v>
      </c>
      <c r="X2427" t="s">
        <v>395</v>
      </c>
      <c r="Y2427">
        <v>204</v>
      </c>
      <c r="Z2427" s="2">
        <v>44802</v>
      </c>
      <c r="AB2427" t="s">
        <v>9286</v>
      </c>
      <c r="AE2427" t="s">
        <v>7755</v>
      </c>
      <c r="AF2427" t="s">
        <v>20</v>
      </c>
      <c r="AG2427" t="s">
        <v>21</v>
      </c>
      <c r="AH2427">
        <v>5053</v>
      </c>
      <c r="AI2427">
        <v>1</v>
      </c>
      <c r="AJ2427">
        <v>5543</v>
      </c>
      <c r="AO2427" t="s">
        <v>9287</v>
      </c>
      <c r="AS2427" t="s">
        <v>26</v>
      </c>
      <c r="AT2427">
        <v>4087</v>
      </c>
      <c r="AU2427">
        <v>5053</v>
      </c>
      <c r="AV2427">
        <v>5053</v>
      </c>
      <c r="AW2427">
        <v>5053</v>
      </c>
      <c r="AX2427">
        <v>2</v>
      </c>
      <c r="AY2427">
        <v>2</v>
      </c>
      <c r="AZ2427">
        <v>400</v>
      </c>
      <c r="BA2427">
        <v>401</v>
      </c>
      <c r="BB2427">
        <v>748</v>
      </c>
      <c r="BD2427">
        <v>4087</v>
      </c>
      <c r="BJ2427">
        <v>6</v>
      </c>
      <c r="BK2427" t="s">
        <v>31</v>
      </c>
      <c r="BL2427" t="s">
        <v>31</v>
      </c>
      <c r="BM2427" s="2">
        <v>44802</v>
      </c>
    </row>
    <row r="2428" spans="1:65">
      <c r="A2428" t="s">
        <v>5909</v>
      </c>
      <c r="C2428" t="s">
        <v>5017</v>
      </c>
      <c r="D2428">
        <v>6907</v>
      </c>
      <c r="E2428" t="s">
        <v>5017</v>
      </c>
      <c r="F2428" t="s">
        <v>9288</v>
      </c>
      <c r="G2428">
        <v>63</v>
      </c>
      <c r="I2428" t="s">
        <v>9289</v>
      </c>
      <c r="J2428" t="s">
        <v>6925</v>
      </c>
      <c r="M2428">
        <v>6152500</v>
      </c>
      <c r="N2428">
        <v>2.2999999999999998</v>
      </c>
      <c r="O2428">
        <v>14150.75</v>
      </c>
      <c r="Q2428" t="s">
        <v>5910</v>
      </c>
      <c r="R2428" s="2">
        <v>44927</v>
      </c>
      <c r="S2428">
        <v>5322</v>
      </c>
      <c r="T2428" s="2">
        <v>44562</v>
      </c>
      <c r="U2428" t="s">
        <v>6990</v>
      </c>
      <c r="V2428" t="s">
        <v>6991</v>
      </c>
      <c r="W2428">
        <v>0</v>
      </c>
      <c r="X2428" t="s">
        <v>5158</v>
      </c>
      <c r="Y2428">
        <v>204</v>
      </c>
      <c r="Z2428" s="2">
        <v>42005</v>
      </c>
      <c r="AB2428" t="s">
        <v>9290</v>
      </c>
      <c r="AE2428" t="s">
        <v>9289</v>
      </c>
      <c r="AF2428" t="s">
        <v>20</v>
      </c>
      <c r="AG2428" t="s">
        <v>21</v>
      </c>
      <c r="AH2428">
        <v>5001</v>
      </c>
      <c r="AI2428">
        <v>1</v>
      </c>
      <c r="AJ2428">
        <v>5539</v>
      </c>
      <c r="AO2428" t="s">
        <v>9288</v>
      </c>
      <c r="AS2428" t="s">
        <v>26</v>
      </c>
      <c r="AT2428">
        <v>2264</v>
      </c>
      <c r="AU2428">
        <v>5001</v>
      </c>
      <c r="AV2428">
        <v>5001</v>
      </c>
      <c r="AW2428">
        <v>5001</v>
      </c>
      <c r="AX2428">
        <v>1</v>
      </c>
      <c r="AY2428">
        <v>1</v>
      </c>
      <c r="AZ2428">
        <v>400</v>
      </c>
      <c r="BA2428">
        <v>401</v>
      </c>
      <c r="BB2428">
        <v>748</v>
      </c>
      <c r="BD2428">
        <v>2264</v>
      </c>
      <c r="BG2428" t="s">
        <v>31</v>
      </c>
      <c r="BJ2428">
        <v>7</v>
      </c>
      <c r="BK2428" t="s">
        <v>31</v>
      </c>
      <c r="BL2428" t="s">
        <v>31</v>
      </c>
      <c r="BM2428" s="2">
        <v>42005</v>
      </c>
    </row>
    <row r="2429" spans="1:65">
      <c r="A2429" t="s">
        <v>5909</v>
      </c>
      <c r="C2429" t="s">
        <v>5017</v>
      </c>
      <c r="D2429">
        <v>6907</v>
      </c>
      <c r="E2429" t="s">
        <v>5017</v>
      </c>
      <c r="F2429" t="s">
        <v>9288</v>
      </c>
      <c r="G2429">
        <v>63</v>
      </c>
      <c r="I2429" t="s">
        <v>9289</v>
      </c>
      <c r="J2429" t="s">
        <v>6926</v>
      </c>
      <c r="M2429">
        <v>394600</v>
      </c>
      <c r="N2429">
        <v>2.2999999999999998</v>
      </c>
      <c r="O2429">
        <v>907.58</v>
      </c>
      <c r="Q2429" t="s">
        <v>5910</v>
      </c>
      <c r="R2429" s="2">
        <v>44927</v>
      </c>
      <c r="S2429">
        <v>5322</v>
      </c>
      <c r="T2429" s="2">
        <v>44562</v>
      </c>
      <c r="U2429" t="s">
        <v>6990</v>
      </c>
      <c r="V2429" t="s">
        <v>6991</v>
      </c>
      <c r="W2429">
        <v>0</v>
      </c>
      <c r="X2429" t="s">
        <v>5158</v>
      </c>
      <c r="Y2429">
        <v>204</v>
      </c>
      <c r="Z2429" s="2">
        <v>42005</v>
      </c>
      <c r="AB2429" t="s">
        <v>9290</v>
      </c>
      <c r="AE2429" t="s">
        <v>9289</v>
      </c>
      <c r="AF2429" t="s">
        <v>20</v>
      </c>
      <c r="AG2429" t="s">
        <v>21</v>
      </c>
      <c r="AH2429">
        <v>5001</v>
      </c>
      <c r="AI2429">
        <v>1</v>
      </c>
      <c r="AJ2429">
        <v>5542</v>
      </c>
      <c r="AO2429" t="s">
        <v>9288</v>
      </c>
      <c r="AS2429" t="s">
        <v>26</v>
      </c>
      <c r="AT2429">
        <v>2264</v>
      </c>
      <c r="AU2429">
        <v>5001</v>
      </c>
      <c r="AV2429">
        <v>5001</v>
      </c>
      <c r="AW2429">
        <v>5001</v>
      </c>
      <c r="AX2429">
        <v>2</v>
      </c>
      <c r="AY2429">
        <v>3</v>
      </c>
      <c r="AZ2429">
        <v>400</v>
      </c>
      <c r="BA2429">
        <v>401</v>
      </c>
      <c r="BB2429">
        <v>748</v>
      </c>
      <c r="BD2429">
        <v>2264</v>
      </c>
      <c r="BG2429" t="s">
        <v>31</v>
      </c>
      <c r="BJ2429">
        <v>7</v>
      </c>
      <c r="BK2429" t="s">
        <v>31</v>
      </c>
      <c r="BL2429" t="s">
        <v>31</v>
      </c>
      <c r="BM2429" s="2">
        <v>42005</v>
      </c>
    </row>
    <row r="2430" spans="1:65">
      <c r="A2430" t="s">
        <v>5913</v>
      </c>
      <c r="C2430" t="s">
        <v>5017</v>
      </c>
      <c r="D2430">
        <v>6907</v>
      </c>
      <c r="E2430" t="s">
        <v>5017</v>
      </c>
      <c r="F2430" t="s">
        <v>9291</v>
      </c>
      <c r="G2430">
        <v>115</v>
      </c>
      <c r="I2430" t="s">
        <v>9292</v>
      </c>
      <c r="J2430" t="s">
        <v>6925</v>
      </c>
      <c r="M2430">
        <v>6684100</v>
      </c>
      <c r="N2430">
        <v>2.2999999999999998</v>
      </c>
      <c r="O2430">
        <v>15373.43</v>
      </c>
      <c r="Q2430" t="s">
        <v>5914</v>
      </c>
      <c r="R2430" s="2">
        <v>44927</v>
      </c>
      <c r="S2430">
        <v>5322</v>
      </c>
      <c r="T2430" s="2">
        <v>44562</v>
      </c>
      <c r="U2430" t="s">
        <v>6990</v>
      </c>
      <c r="V2430" t="s">
        <v>6991</v>
      </c>
      <c r="W2430">
        <v>0</v>
      </c>
      <c r="X2430" t="s">
        <v>5158</v>
      </c>
      <c r="Y2430">
        <v>204</v>
      </c>
      <c r="Z2430" s="2">
        <v>42005</v>
      </c>
      <c r="AB2430" t="s">
        <v>9293</v>
      </c>
      <c r="AE2430" t="s">
        <v>9292</v>
      </c>
      <c r="AF2430" t="s">
        <v>20</v>
      </c>
      <c r="AG2430" t="s">
        <v>21</v>
      </c>
      <c r="AH2430">
        <v>5002</v>
      </c>
      <c r="AI2430">
        <v>1</v>
      </c>
      <c r="AJ2430">
        <v>5539</v>
      </c>
      <c r="AO2430" t="s">
        <v>9291</v>
      </c>
      <c r="AS2430" t="s">
        <v>26</v>
      </c>
      <c r="AT2430">
        <v>2491</v>
      </c>
      <c r="AU2430">
        <v>5002</v>
      </c>
      <c r="AV2430">
        <v>5002</v>
      </c>
      <c r="AW2430">
        <v>5002</v>
      </c>
      <c r="AX2430">
        <v>1</v>
      </c>
      <c r="AY2430">
        <v>1</v>
      </c>
      <c r="AZ2430">
        <v>400</v>
      </c>
      <c r="BA2430">
        <v>401</v>
      </c>
      <c r="BB2430">
        <v>748</v>
      </c>
      <c r="BD2430">
        <v>2491</v>
      </c>
      <c r="BG2430" t="s">
        <v>31</v>
      </c>
      <c r="BJ2430">
        <v>7</v>
      </c>
      <c r="BK2430" t="s">
        <v>31</v>
      </c>
      <c r="BL2430" t="s">
        <v>31</v>
      </c>
      <c r="BM2430" s="2">
        <v>42005</v>
      </c>
    </row>
    <row r="2431" spans="1:65">
      <c r="A2431" t="s">
        <v>5913</v>
      </c>
      <c r="C2431" t="s">
        <v>5017</v>
      </c>
      <c r="D2431">
        <v>6907</v>
      </c>
      <c r="E2431" t="s">
        <v>5017</v>
      </c>
      <c r="F2431" t="s">
        <v>9291</v>
      </c>
      <c r="G2431">
        <v>115</v>
      </c>
      <c r="I2431" t="s">
        <v>9292</v>
      </c>
      <c r="J2431" t="s">
        <v>6926</v>
      </c>
      <c r="M2431">
        <v>434100</v>
      </c>
      <c r="N2431">
        <v>2.2999999999999998</v>
      </c>
      <c r="O2431">
        <v>998.43</v>
      </c>
      <c r="Q2431" t="s">
        <v>5914</v>
      </c>
      <c r="R2431" s="2">
        <v>44927</v>
      </c>
      <c r="S2431">
        <v>5322</v>
      </c>
      <c r="T2431" s="2">
        <v>44562</v>
      </c>
      <c r="U2431" t="s">
        <v>6990</v>
      </c>
      <c r="V2431" t="s">
        <v>6991</v>
      </c>
      <c r="W2431">
        <v>0</v>
      </c>
      <c r="X2431" t="s">
        <v>5158</v>
      </c>
      <c r="Y2431">
        <v>204</v>
      </c>
      <c r="Z2431" s="2">
        <v>42005</v>
      </c>
      <c r="AB2431" t="s">
        <v>9293</v>
      </c>
      <c r="AE2431" t="s">
        <v>9292</v>
      </c>
      <c r="AF2431" t="s">
        <v>20</v>
      </c>
      <c r="AG2431" t="s">
        <v>21</v>
      </c>
      <c r="AH2431">
        <v>5002</v>
      </c>
      <c r="AI2431">
        <v>1</v>
      </c>
      <c r="AJ2431">
        <v>5542</v>
      </c>
      <c r="AO2431" t="s">
        <v>9291</v>
      </c>
      <c r="AS2431" t="s">
        <v>26</v>
      </c>
      <c r="AT2431">
        <v>2491</v>
      </c>
      <c r="AU2431">
        <v>5002</v>
      </c>
      <c r="AV2431">
        <v>5002</v>
      </c>
      <c r="AW2431">
        <v>5002</v>
      </c>
      <c r="AX2431">
        <v>2</v>
      </c>
      <c r="AY2431">
        <v>2</v>
      </c>
      <c r="AZ2431">
        <v>400</v>
      </c>
      <c r="BA2431">
        <v>401</v>
      </c>
      <c r="BB2431">
        <v>748</v>
      </c>
      <c r="BD2431">
        <v>2491</v>
      </c>
      <c r="BG2431" t="s">
        <v>31</v>
      </c>
      <c r="BJ2431">
        <v>7</v>
      </c>
      <c r="BK2431" t="s">
        <v>31</v>
      </c>
      <c r="BL2431" t="s">
        <v>31</v>
      </c>
      <c r="BM2431" s="2">
        <v>42005</v>
      </c>
    </row>
    <row r="2432" spans="1:65">
      <c r="A2432" t="s">
        <v>5917</v>
      </c>
      <c r="C2432" t="s">
        <v>5017</v>
      </c>
      <c r="D2432">
        <v>6907</v>
      </c>
      <c r="E2432" t="s">
        <v>5017</v>
      </c>
      <c r="F2432" t="s">
        <v>9294</v>
      </c>
      <c r="G2432">
        <v>18</v>
      </c>
      <c r="I2432" t="s">
        <v>9295</v>
      </c>
      <c r="J2432" t="s">
        <v>6925</v>
      </c>
      <c r="M2432">
        <v>4155300</v>
      </c>
      <c r="N2432">
        <v>0.99</v>
      </c>
      <c r="O2432">
        <v>4113.75</v>
      </c>
      <c r="Q2432" t="s">
        <v>5918</v>
      </c>
      <c r="R2432" s="2">
        <v>44927</v>
      </c>
      <c r="S2432">
        <v>5322</v>
      </c>
      <c r="T2432" s="2">
        <v>44562</v>
      </c>
      <c r="U2432" t="s">
        <v>6921</v>
      </c>
      <c r="V2432" t="s">
        <v>9012</v>
      </c>
      <c r="W2432">
        <v>0</v>
      </c>
      <c r="X2432" t="s">
        <v>678</v>
      </c>
      <c r="Y2432">
        <v>204</v>
      </c>
      <c r="Z2432" s="2">
        <v>42005</v>
      </c>
      <c r="AB2432" t="s">
        <v>9296</v>
      </c>
      <c r="AE2432" t="s">
        <v>9295</v>
      </c>
      <c r="AF2432" t="s">
        <v>20</v>
      </c>
      <c r="AG2432" t="s">
        <v>21</v>
      </c>
      <c r="AH2432">
        <v>5003</v>
      </c>
      <c r="AI2432">
        <v>1</v>
      </c>
      <c r="AJ2432">
        <v>5539</v>
      </c>
      <c r="AO2432" t="s">
        <v>9294</v>
      </c>
      <c r="AS2432" t="s">
        <v>26</v>
      </c>
      <c r="AT2432">
        <v>1411</v>
      </c>
      <c r="AU2432">
        <v>5003</v>
      </c>
      <c r="AV2432">
        <v>5003</v>
      </c>
      <c r="AW2432">
        <v>5003</v>
      </c>
      <c r="AX2432">
        <v>1</v>
      </c>
      <c r="AY2432">
        <v>1</v>
      </c>
      <c r="AZ2432">
        <v>400</v>
      </c>
      <c r="BA2432">
        <v>401</v>
      </c>
      <c r="BB2432">
        <v>748</v>
      </c>
      <c r="BD2432">
        <v>1411</v>
      </c>
      <c r="BG2432" t="s">
        <v>31</v>
      </c>
      <c r="BJ2432">
        <v>4</v>
      </c>
      <c r="BK2432" t="s">
        <v>31</v>
      </c>
      <c r="BL2432" t="s">
        <v>31</v>
      </c>
      <c r="BM2432" s="2">
        <v>42005</v>
      </c>
    </row>
    <row r="2433" spans="1:65">
      <c r="A2433" t="s">
        <v>5917</v>
      </c>
      <c r="C2433" t="s">
        <v>5017</v>
      </c>
      <c r="D2433">
        <v>6907</v>
      </c>
      <c r="E2433" t="s">
        <v>5017</v>
      </c>
      <c r="F2433" t="s">
        <v>9294</v>
      </c>
      <c r="G2433">
        <v>18</v>
      </c>
      <c r="I2433" t="s">
        <v>9295</v>
      </c>
      <c r="J2433" t="s">
        <v>6926</v>
      </c>
      <c r="M2433">
        <v>277900</v>
      </c>
      <c r="N2433">
        <v>0.99</v>
      </c>
      <c r="O2433">
        <v>275.12</v>
      </c>
      <c r="Q2433" t="s">
        <v>5918</v>
      </c>
      <c r="R2433" s="2">
        <v>44927</v>
      </c>
      <c r="S2433">
        <v>5322</v>
      </c>
      <c r="T2433" s="2">
        <v>44562</v>
      </c>
      <c r="U2433" t="s">
        <v>6921</v>
      </c>
      <c r="V2433" t="s">
        <v>9012</v>
      </c>
      <c r="W2433">
        <v>0</v>
      </c>
      <c r="X2433" t="s">
        <v>678</v>
      </c>
      <c r="Y2433">
        <v>204</v>
      </c>
      <c r="Z2433" s="2">
        <v>42005</v>
      </c>
      <c r="AB2433" t="s">
        <v>9296</v>
      </c>
      <c r="AE2433" t="s">
        <v>9295</v>
      </c>
      <c r="AF2433" t="s">
        <v>20</v>
      </c>
      <c r="AG2433" t="s">
        <v>21</v>
      </c>
      <c r="AH2433">
        <v>5003</v>
      </c>
      <c r="AI2433">
        <v>1</v>
      </c>
      <c r="AJ2433">
        <v>5542</v>
      </c>
      <c r="AO2433" t="s">
        <v>9294</v>
      </c>
      <c r="AS2433" t="s">
        <v>26</v>
      </c>
      <c r="AT2433">
        <v>1411</v>
      </c>
      <c r="AU2433">
        <v>5003</v>
      </c>
      <c r="AV2433">
        <v>5003</v>
      </c>
      <c r="AW2433">
        <v>5003</v>
      </c>
      <c r="AX2433">
        <v>1</v>
      </c>
      <c r="AY2433">
        <v>2</v>
      </c>
      <c r="AZ2433">
        <v>400</v>
      </c>
      <c r="BA2433">
        <v>401</v>
      </c>
      <c r="BB2433">
        <v>748</v>
      </c>
      <c r="BD2433">
        <v>1411</v>
      </c>
      <c r="BG2433" t="s">
        <v>31</v>
      </c>
      <c r="BJ2433">
        <v>4</v>
      </c>
      <c r="BK2433" t="s">
        <v>31</v>
      </c>
      <c r="BL2433" t="s">
        <v>31</v>
      </c>
      <c r="BM2433" s="2">
        <v>42005</v>
      </c>
    </row>
    <row r="2434" spans="1:65">
      <c r="A2434" t="s">
        <v>5922</v>
      </c>
      <c r="C2434" t="s">
        <v>5017</v>
      </c>
      <c r="D2434">
        <v>6907</v>
      </c>
      <c r="E2434" t="s">
        <v>5017</v>
      </c>
      <c r="F2434" t="s">
        <v>9297</v>
      </c>
      <c r="G2434">
        <v>103</v>
      </c>
      <c r="I2434" t="s">
        <v>9298</v>
      </c>
      <c r="J2434" t="s">
        <v>6925</v>
      </c>
      <c r="M2434">
        <v>6859700</v>
      </c>
      <c r="N2434">
        <v>0.99</v>
      </c>
      <c r="O2434">
        <v>6791.1</v>
      </c>
      <c r="Q2434" t="s">
        <v>5923</v>
      </c>
      <c r="R2434" s="2">
        <v>44927</v>
      </c>
      <c r="S2434">
        <v>5322</v>
      </c>
      <c r="T2434" s="2">
        <v>44562</v>
      </c>
      <c r="U2434" t="s">
        <v>6921</v>
      </c>
      <c r="V2434" t="s">
        <v>9012</v>
      </c>
      <c r="W2434">
        <v>0</v>
      </c>
      <c r="X2434" t="s">
        <v>678</v>
      </c>
      <c r="Y2434">
        <v>204</v>
      </c>
      <c r="Z2434" s="2">
        <v>42005</v>
      </c>
      <c r="AB2434" t="s">
        <v>9299</v>
      </c>
      <c r="AE2434" t="s">
        <v>9298</v>
      </c>
      <c r="AF2434" t="s">
        <v>20</v>
      </c>
      <c r="AG2434" t="s">
        <v>21</v>
      </c>
      <c r="AH2434">
        <v>5006</v>
      </c>
      <c r="AI2434">
        <v>1</v>
      </c>
      <c r="AJ2434">
        <v>5539</v>
      </c>
      <c r="AO2434" t="s">
        <v>9297</v>
      </c>
      <c r="AS2434" t="s">
        <v>26</v>
      </c>
      <c r="AT2434">
        <v>2566</v>
      </c>
      <c r="AU2434">
        <v>5006</v>
      </c>
      <c r="AV2434">
        <v>5006</v>
      </c>
      <c r="AW2434">
        <v>5006</v>
      </c>
      <c r="AX2434">
        <v>1</v>
      </c>
      <c r="AY2434">
        <v>1</v>
      </c>
      <c r="AZ2434">
        <v>400</v>
      </c>
      <c r="BA2434">
        <v>401</v>
      </c>
      <c r="BB2434">
        <v>748</v>
      </c>
      <c r="BD2434">
        <v>2566</v>
      </c>
      <c r="BG2434" t="s">
        <v>31</v>
      </c>
      <c r="BJ2434">
        <v>4</v>
      </c>
      <c r="BK2434" t="s">
        <v>31</v>
      </c>
      <c r="BL2434" t="s">
        <v>31</v>
      </c>
      <c r="BM2434" s="2">
        <v>42005</v>
      </c>
    </row>
    <row r="2435" spans="1:65">
      <c r="A2435" t="s">
        <v>5922</v>
      </c>
      <c r="C2435" t="s">
        <v>5017</v>
      </c>
      <c r="D2435">
        <v>6907</v>
      </c>
      <c r="E2435" t="s">
        <v>5017</v>
      </c>
      <c r="F2435" t="s">
        <v>9297</v>
      </c>
      <c r="G2435">
        <v>103</v>
      </c>
      <c r="I2435" t="s">
        <v>9298</v>
      </c>
      <c r="J2435" t="s">
        <v>6926</v>
      </c>
      <c r="M2435">
        <v>439200</v>
      </c>
      <c r="N2435">
        <v>0.99</v>
      </c>
      <c r="O2435">
        <v>434.81</v>
      </c>
      <c r="Q2435" t="s">
        <v>5923</v>
      </c>
      <c r="R2435" s="2">
        <v>44927</v>
      </c>
      <c r="S2435">
        <v>5322</v>
      </c>
      <c r="T2435" s="2">
        <v>44562</v>
      </c>
      <c r="U2435" t="s">
        <v>6921</v>
      </c>
      <c r="V2435" t="s">
        <v>9012</v>
      </c>
      <c r="W2435">
        <v>0</v>
      </c>
      <c r="X2435" t="s">
        <v>678</v>
      </c>
      <c r="Y2435">
        <v>204</v>
      </c>
      <c r="Z2435" s="2">
        <v>42005</v>
      </c>
      <c r="AB2435" t="s">
        <v>9299</v>
      </c>
      <c r="AE2435" t="s">
        <v>9298</v>
      </c>
      <c r="AF2435" t="s">
        <v>20</v>
      </c>
      <c r="AG2435" t="s">
        <v>21</v>
      </c>
      <c r="AH2435">
        <v>5006</v>
      </c>
      <c r="AI2435">
        <v>1</v>
      </c>
      <c r="AJ2435">
        <v>5542</v>
      </c>
      <c r="AO2435" t="s">
        <v>9297</v>
      </c>
      <c r="AS2435" t="s">
        <v>26</v>
      </c>
      <c r="AT2435">
        <v>2566</v>
      </c>
      <c r="AU2435">
        <v>5006</v>
      </c>
      <c r="AV2435">
        <v>5006</v>
      </c>
      <c r="AW2435">
        <v>5006</v>
      </c>
      <c r="AX2435">
        <v>2</v>
      </c>
      <c r="AY2435">
        <v>3</v>
      </c>
      <c r="AZ2435">
        <v>400</v>
      </c>
      <c r="BA2435">
        <v>401</v>
      </c>
      <c r="BB2435">
        <v>748</v>
      </c>
      <c r="BD2435">
        <v>2566</v>
      </c>
      <c r="BG2435" t="s">
        <v>31</v>
      </c>
      <c r="BJ2435">
        <v>4</v>
      </c>
      <c r="BK2435" t="s">
        <v>31</v>
      </c>
      <c r="BL2435" t="s">
        <v>31</v>
      </c>
      <c r="BM2435" s="2">
        <v>42005</v>
      </c>
    </row>
    <row r="2436" spans="1:65">
      <c r="A2436" t="s">
        <v>5926</v>
      </c>
      <c r="C2436" t="s">
        <v>5017</v>
      </c>
      <c r="D2436">
        <v>6907</v>
      </c>
      <c r="E2436" t="s">
        <v>5017</v>
      </c>
      <c r="F2436" t="s">
        <v>9288</v>
      </c>
      <c r="G2436">
        <v>61</v>
      </c>
      <c r="I2436" t="s">
        <v>9300</v>
      </c>
      <c r="J2436" t="s">
        <v>6925</v>
      </c>
      <c r="M2436">
        <v>5841200</v>
      </c>
      <c r="N2436">
        <v>0.99</v>
      </c>
      <c r="O2436">
        <v>5782.79</v>
      </c>
      <c r="Q2436" t="s">
        <v>5927</v>
      </c>
      <c r="R2436" s="2">
        <v>44927</v>
      </c>
      <c r="S2436">
        <v>5322</v>
      </c>
      <c r="T2436" s="2">
        <v>44562</v>
      </c>
      <c r="U2436" t="s">
        <v>6921</v>
      </c>
      <c r="V2436" t="s">
        <v>9012</v>
      </c>
      <c r="W2436">
        <v>0</v>
      </c>
      <c r="X2436" t="s">
        <v>678</v>
      </c>
      <c r="Y2436">
        <v>204</v>
      </c>
      <c r="Z2436" s="2">
        <v>42005</v>
      </c>
      <c r="AB2436" t="s">
        <v>9301</v>
      </c>
      <c r="AE2436" t="s">
        <v>9300</v>
      </c>
      <c r="AF2436" t="s">
        <v>20</v>
      </c>
      <c r="AG2436" t="s">
        <v>21</v>
      </c>
      <c r="AH2436">
        <v>5007</v>
      </c>
      <c r="AI2436">
        <v>1</v>
      </c>
      <c r="AJ2436">
        <v>5539</v>
      </c>
      <c r="AO2436" t="s">
        <v>9288</v>
      </c>
      <c r="AS2436" t="s">
        <v>26</v>
      </c>
      <c r="AT2436">
        <v>2131</v>
      </c>
      <c r="AU2436">
        <v>5007</v>
      </c>
      <c r="AV2436">
        <v>5007</v>
      </c>
      <c r="AW2436">
        <v>5007</v>
      </c>
      <c r="AX2436">
        <v>1</v>
      </c>
      <c r="AY2436">
        <v>1</v>
      </c>
      <c r="AZ2436">
        <v>400</v>
      </c>
      <c r="BA2436">
        <v>401</v>
      </c>
      <c r="BB2436">
        <v>748</v>
      </c>
      <c r="BD2436">
        <v>2131</v>
      </c>
      <c r="BG2436" t="s">
        <v>31</v>
      </c>
      <c r="BJ2436">
        <v>4</v>
      </c>
      <c r="BK2436" t="s">
        <v>31</v>
      </c>
      <c r="BL2436" t="s">
        <v>31</v>
      </c>
      <c r="BM2436" s="2">
        <v>42005</v>
      </c>
    </row>
    <row r="2437" spans="1:65">
      <c r="A2437" t="s">
        <v>5926</v>
      </c>
      <c r="C2437" t="s">
        <v>5017</v>
      </c>
      <c r="D2437">
        <v>6907</v>
      </c>
      <c r="E2437" t="s">
        <v>5017</v>
      </c>
      <c r="F2437" t="s">
        <v>9288</v>
      </c>
      <c r="G2437">
        <v>61</v>
      </c>
      <c r="I2437" t="s">
        <v>9300</v>
      </c>
      <c r="J2437" t="s">
        <v>6926</v>
      </c>
      <c r="M2437">
        <v>371200</v>
      </c>
      <c r="N2437">
        <v>0.99</v>
      </c>
      <c r="O2437">
        <v>367.49</v>
      </c>
      <c r="Q2437" t="s">
        <v>5927</v>
      </c>
      <c r="R2437" s="2">
        <v>44927</v>
      </c>
      <c r="S2437">
        <v>5322</v>
      </c>
      <c r="T2437" s="2">
        <v>44562</v>
      </c>
      <c r="U2437" t="s">
        <v>6921</v>
      </c>
      <c r="V2437" t="s">
        <v>9012</v>
      </c>
      <c r="W2437">
        <v>0</v>
      </c>
      <c r="X2437" t="s">
        <v>678</v>
      </c>
      <c r="Y2437">
        <v>204</v>
      </c>
      <c r="Z2437" s="2">
        <v>42005</v>
      </c>
      <c r="AB2437" t="s">
        <v>9301</v>
      </c>
      <c r="AE2437" t="s">
        <v>9300</v>
      </c>
      <c r="AF2437" t="s">
        <v>20</v>
      </c>
      <c r="AG2437" t="s">
        <v>21</v>
      </c>
      <c r="AH2437">
        <v>5007</v>
      </c>
      <c r="AI2437">
        <v>1</v>
      </c>
      <c r="AJ2437">
        <v>5542</v>
      </c>
      <c r="AO2437" t="s">
        <v>9288</v>
      </c>
      <c r="AS2437" t="s">
        <v>26</v>
      </c>
      <c r="AT2437">
        <v>2131</v>
      </c>
      <c r="AU2437">
        <v>5007</v>
      </c>
      <c r="AV2437">
        <v>5007</v>
      </c>
      <c r="AW2437">
        <v>5007</v>
      </c>
      <c r="AX2437">
        <v>1</v>
      </c>
      <c r="AY2437">
        <v>2</v>
      </c>
      <c r="AZ2437">
        <v>400</v>
      </c>
      <c r="BA2437">
        <v>401</v>
      </c>
      <c r="BB2437">
        <v>748</v>
      </c>
      <c r="BD2437">
        <v>2131</v>
      </c>
      <c r="BG2437" t="s">
        <v>31</v>
      </c>
      <c r="BJ2437">
        <v>4</v>
      </c>
      <c r="BK2437" t="s">
        <v>31</v>
      </c>
      <c r="BL2437" t="s">
        <v>31</v>
      </c>
      <c r="BM2437" s="2">
        <v>42005</v>
      </c>
    </row>
    <row r="2438" spans="1:65">
      <c r="A2438" t="s">
        <v>5930</v>
      </c>
      <c r="C2438" t="s">
        <v>5017</v>
      </c>
      <c r="D2438">
        <v>6907</v>
      </c>
      <c r="E2438" t="s">
        <v>5017</v>
      </c>
      <c r="F2438" t="s">
        <v>9302</v>
      </c>
      <c r="G2438">
        <v>12</v>
      </c>
      <c r="I2438" t="s">
        <v>9303</v>
      </c>
      <c r="J2438" t="s">
        <v>6925</v>
      </c>
      <c r="M2438">
        <v>6255600</v>
      </c>
      <c r="N2438">
        <v>0.99</v>
      </c>
      <c r="O2438">
        <v>6193.04</v>
      </c>
      <c r="Q2438" t="s">
        <v>5931</v>
      </c>
      <c r="R2438" s="2">
        <v>44927</v>
      </c>
      <c r="S2438">
        <v>5322</v>
      </c>
      <c r="T2438" s="2">
        <v>44562</v>
      </c>
      <c r="U2438" t="s">
        <v>6990</v>
      </c>
      <c r="V2438" t="s">
        <v>6991</v>
      </c>
      <c r="W2438">
        <v>0</v>
      </c>
      <c r="X2438" t="s">
        <v>678</v>
      </c>
      <c r="Y2438">
        <v>204</v>
      </c>
      <c r="Z2438" s="2">
        <v>42005</v>
      </c>
      <c r="AB2438" t="s">
        <v>9304</v>
      </c>
      <c r="AE2438" t="s">
        <v>9303</v>
      </c>
      <c r="AF2438" t="s">
        <v>20</v>
      </c>
      <c r="AG2438" t="s">
        <v>21</v>
      </c>
      <c r="AH2438">
        <v>5008</v>
      </c>
      <c r="AI2438">
        <v>1</v>
      </c>
      <c r="AJ2438">
        <v>5539</v>
      </c>
      <c r="AO2438" t="s">
        <v>9302</v>
      </c>
      <c r="AS2438" t="s">
        <v>26</v>
      </c>
      <c r="AT2438">
        <v>2308</v>
      </c>
      <c r="AU2438">
        <v>5008</v>
      </c>
      <c r="AV2438">
        <v>5008</v>
      </c>
      <c r="AW2438">
        <v>5008</v>
      </c>
      <c r="AX2438">
        <v>1</v>
      </c>
      <c r="AY2438">
        <v>1</v>
      </c>
      <c r="AZ2438">
        <v>400</v>
      </c>
      <c r="BA2438">
        <v>401</v>
      </c>
      <c r="BB2438">
        <v>748</v>
      </c>
      <c r="BD2438">
        <v>2308</v>
      </c>
      <c r="BG2438" t="s">
        <v>31</v>
      </c>
      <c r="BJ2438">
        <v>4</v>
      </c>
      <c r="BK2438" t="s">
        <v>31</v>
      </c>
      <c r="BL2438" t="s">
        <v>31</v>
      </c>
      <c r="BM2438" s="2">
        <v>42005</v>
      </c>
    </row>
    <row r="2439" spans="1:65">
      <c r="A2439" t="s">
        <v>5930</v>
      </c>
      <c r="C2439" t="s">
        <v>5017</v>
      </c>
      <c r="D2439">
        <v>6907</v>
      </c>
      <c r="E2439" t="s">
        <v>5017</v>
      </c>
      <c r="F2439" t="s">
        <v>9302</v>
      </c>
      <c r="G2439">
        <v>12</v>
      </c>
      <c r="I2439" t="s">
        <v>9303</v>
      </c>
      <c r="J2439" t="s">
        <v>6926</v>
      </c>
      <c r="M2439">
        <v>402200</v>
      </c>
      <c r="N2439">
        <v>0.99</v>
      </c>
      <c r="O2439">
        <v>398.18</v>
      </c>
      <c r="Q2439" t="s">
        <v>5931</v>
      </c>
      <c r="R2439" s="2">
        <v>44927</v>
      </c>
      <c r="S2439">
        <v>5322</v>
      </c>
      <c r="T2439" s="2">
        <v>44562</v>
      </c>
      <c r="U2439" t="s">
        <v>6990</v>
      </c>
      <c r="V2439" t="s">
        <v>6991</v>
      </c>
      <c r="W2439">
        <v>0</v>
      </c>
      <c r="X2439" t="s">
        <v>678</v>
      </c>
      <c r="Y2439">
        <v>204</v>
      </c>
      <c r="Z2439" s="2">
        <v>42005</v>
      </c>
      <c r="AB2439" t="s">
        <v>9304</v>
      </c>
      <c r="AE2439" t="s">
        <v>9303</v>
      </c>
      <c r="AF2439" t="s">
        <v>20</v>
      </c>
      <c r="AG2439" t="s">
        <v>21</v>
      </c>
      <c r="AH2439">
        <v>5008</v>
      </c>
      <c r="AI2439">
        <v>1</v>
      </c>
      <c r="AJ2439">
        <v>5542</v>
      </c>
      <c r="AO2439" t="s">
        <v>9302</v>
      </c>
      <c r="AS2439" t="s">
        <v>26</v>
      </c>
      <c r="AT2439">
        <v>2308</v>
      </c>
      <c r="AU2439">
        <v>5008</v>
      </c>
      <c r="AV2439">
        <v>5008</v>
      </c>
      <c r="AW2439">
        <v>5008</v>
      </c>
      <c r="AX2439">
        <v>2</v>
      </c>
      <c r="AY2439">
        <v>2</v>
      </c>
      <c r="AZ2439">
        <v>400</v>
      </c>
      <c r="BA2439">
        <v>401</v>
      </c>
      <c r="BB2439">
        <v>748</v>
      </c>
      <c r="BD2439">
        <v>2308</v>
      </c>
      <c r="BG2439" t="s">
        <v>31</v>
      </c>
      <c r="BJ2439">
        <v>4</v>
      </c>
      <c r="BK2439" t="s">
        <v>31</v>
      </c>
      <c r="BL2439" t="s">
        <v>31</v>
      </c>
      <c r="BM2439" s="2">
        <v>42005</v>
      </c>
    </row>
    <row r="2440" spans="1:65">
      <c r="A2440" t="s">
        <v>5934</v>
      </c>
      <c r="C2440" t="s">
        <v>5017</v>
      </c>
      <c r="D2440">
        <v>6907</v>
      </c>
      <c r="E2440" t="s">
        <v>5017</v>
      </c>
      <c r="F2440" t="s">
        <v>9305</v>
      </c>
      <c r="G2440">
        <v>3</v>
      </c>
      <c r="I2440" t="s">
        <v>9306</v>
      </c>
      <c r="J2440" t="s">
        <v>6926</v>
      </c>
      <c r="M2440">
        <v>127500</v>
      </c>
      <c r="N2440">
        <v>2.2999999999999998</v>
      </c>
      <c r="O2440">
        <v>293.25</v>
      </c>
      <c r="Q2440" t="s">
        <v>5935</v>
      </c>
      <c r="R2440" s="2">
        <v>44927</v>
      </c>
      <c r="S2440">
        <v>5322</v>
      </c>
      <c r="T2440" s="2">
        <v>44562</v>
      </c>
      <c r="U2440" t="s">
        <v>6990</v>
      </c>
      <c r="V2440" t="s">
        <v>6991</v>
      </c>
      <c r="W2440">
        <v>0</v>
      </c>
      <c r="X2440" t="s">
        <v>5158</v>
      </c>
      <c r="Y2440">
        <v>204</v>
      </c>
      <c r="Z2440" s="2">
        <v>42005</v>
      </c>
      <c r="AB2440" t="s">
        <v>9307</v>
      </c>
      <c r="AE2440" t="s">
        <v>9308</v>
      </c>
      <c r="AF2440" t="s">
        <v>20</v>
      </c>
      <c r="AG2440" t="s">
        <v>21</v>
      </c>
      <c r="AH2440">
        <v>5009</v>
      </c>
      <c r="AI2440">
        <v>1</v>
      </c>
      <c r="AJ2440">
        <v>5542</v>
      </c>
      <c r="AO2440" t="s">
        <v>9305</v>
      </c>
      <c r="AS2440" t="s">
        <v>26</v>
      </c>
      <c r="AT2440">
        <v>0</v>
      </c>
      <c r="AU2440">
        <v>5009</v>
      </c>
      <c r="AV2440">
        <v>5009</v>
      </c>
      <c r="AW2440">
        <v>5009</v>
      </c>
      <c r="AX2440">
        <v>1</v>
      </c>
      <c r="AY2440">
        <v>1</v>
      </c>
      <c r="AZ2440">
        <v>400</v>
      </c>
      <c r="BA2440">
        <v>401</v>
      </c>
      <c r="BB2440">
        <v>748</v>
      </c>
      <c r="BD2440">
        <v>0</v>
      </c>
      <c r="BG2440" t="s">
        <v>31</v>
      </c>
      <c r="BJ2440">
        <v>7</v>
      </c>
      <c r="BK2440" t="s">
        <v>31</v>
      </c>
      <c r="BL2440" t="s">
        <v>31</v>
      </c>
      <c r="BM2440" s="2">
        <v>42005</v>
      </c>
    </row>
    <row r="2441" spans="1:65">
      <c r="A2441" t="s">
        <v>5934</v>
      </c>
      <c r="C2441" t="s">
        <v>5017</v>
      </c>
      <c r="D2441">
        <v>6907</v>
      </c>
      <c r="E2441" t="s">
        <v>5017</v>
      </c>
      <c r="F2441" t="s">
        <v>9305</v>
      </c>
      <c r="G2441">
        <v>3</v>
      </c>
      <c r="I2441" t="s">
        <v>9308</v>
      </c>
      <c r="J2441" t="s">
        <v>6925</v>
      </c>
      <c r="M2441">
        <v>1008200</v>
      </c>
      <c r="N2441">
        <v>5.35</v>
      </c>
      <c r="O2441">
        <v>5393.87</v>
      </c>
      <c r="Q2441" t="s">
        <v>5935</v>
      </c>
      <c r="R2441" s="2">
        <v>44927</v>
      </c>
      <c r="S2441">
        <v>5322</v>
      </c>
      <c r="T2441" s="2">
        <v>44562</v>
      </c>
      <c r="U2441" t="s">
        <v>6990</v>
      </c>
      <c r="V2441" t="s">
        <v>6991</v>
      </c>
      <c r="W2441">
        <v>0</v>
      </c>
      <c r="X2441" t="s">
        <v>5158</v>
      </c>
      <c r="Y2441">
        <v>204</v>
      </c>
      <c r="Z2441" s="2">
        <v>42005</v>
      </c>
      <c r="AB2441" t="s">
        <v>9307</v>
      </c>
      <c r="AE2441" t="s">
        <v>9308</v>
      </c>
      <c r="AF2441" t="s">
        <v>20</v>
      </c>
      <c r="AG2441" t="s">
        <v>21</v>
      </c>
      <c r="AH2441">
        <v>5009</v>
      </c>
      <c r="AI2441">
        <v>1</v>
      </c>
      <c r="AJ2441">
        <v>5539</v>
      </c>
      <c r="AO2441" t="s">
        <v>9305</v>
      </c>
      <c r="AS2441" t="s">
        <v>26</v>
      </c>
      <c r="AT2441">
        <v>0</v>
      </c>
      <c r="AU2441">
        <v>5009</v>
      </c>
      <c r="AV2441">
        <v>5009</v>
      </c>
      <c r="AW2441">
        <v>5009</v>
      </c>
      <c r="AX2441">
        <v>2</v>
      </c>
      <c r="AY2441">
        <v>2</v>
      </c>
      <c r="AZ2441">
        <v>400</v>
      </c>
      <c r="BA2441">
        <v>401</v>
      </c>
      <c r="BB2441">
        <v>748</v>
      </c>
      <c r="BD2441">
        <v>0</v>
      </c>
      <c r="BG2441" t="s">
        <v>31</v>
      </c>
      <c r="BJ2441">
        <v>7</v>
      </c>
      <c r="BK2441" t="s">
        <v>31</v>
      </c>
      <c r="BL2441" t="s">
        <v>31</v>
      </c>
      <c r="BM2441" s="2">
        <v>42005</v>
      </c>
    </row>
    <row r="2442" spans="1:65">
      <c r="A2442" t="s">
        <v>5939</v>
      </c>
      <c r="C2442" t="s">
        <v>5017</v>
      </c>
      <c r="D2442">
        <v>6907</v>
      </c>
      <c r="E2442" t="s">
        <v>5017</v>
      </c>
      <c r="F2442" t="s">
        <v>7796</v>
      </c>
      <c r="G2442">
        <v>6</v>
      </c>
      <c r="H2442">
        <v>-10</v>
      </c>
      <c r="I2442" t="s">
        <v>7797</v>
      </c>
      <c r="J2442" t="s">
        <v>6926</v>
      </c>
      <c r="M2442">
        <v>833300</v>
      </c>
      <c r="N2442">
        <v>2.2999999999999998</v>
      </c>
      <c r="O2442">
        <v>1916.59</v>
      </c>
      <c r="Q2442" t="s">
        <v>5940</v>
      </c>
      <c r="R2442" s="2">
        <v>44927</v>
      </c>
      <c r="S2442">
        <v>5322</v>
      </c>
      <c r="T2442" s="2">
        <v>44562</v>
      </c>
      <c r="U2442" t="s">
        <v>6990</v>
      </c>
      <c r="V2442" t="s">
        <v>6991</v>
      </c>
      <c r="W2442">
        <v>0</v>
      </c>
      <c r="X2442" t="s">
        <v>5158</v>
      </c>
      <c r="Y2442">
        <v>204</v>
      </c>
      <c r="Z2442" s="2">
        <v>42005</v>
      </c>
      <c r="AB2442" t="s">
        <v>9309</v>
      </c>
      <c r="AE2442" t="s">
        <v>7797</v>
      </c>
      <c r="AF2442" t="s">
        <v>20</v>
      </c>
      <c r="AG2442" t="s">
        <v>21</v>
      </c>
      <c r="AH2442">
        <v>5010</v>
      </c>
      <c r="AI2442">
        <v>1</v>
      </c>
      <c r="AJ2442">
        <v>5542</v>
      </c>
      <c r="AO2442" t="s">
        <v>7796</v>
      </c>
      <c r="AS2442" t="s">
        <v>26</v>
      </c>
      <c r="AT2442">
        <v>4869</v>
      </c>
      <c r="AU2442">
        <v>5010</v>
      </c>
      <c r="AV2442">
        <v>5010</v>
      </c>
      <c r="AW2442">
        <v>5010</v>
      </c>
      <c r="AX2442">
        <v>3</v>
      </c>
      <c r="AY2442">
        <v>3</v>
      </c>
      <c r="AZ2442">
        <v>400</v>
      </c>
      <c r="BA2442">
        <v>401</v>
      </c>
      <c r="BB2442">
        <v>748</v>
      </c>
      <c r="BD2442">
        <v>4869</v>
      </c>
      <c r="BG2442" t="s">
        <v>31</v>
      </c>
      <c r="BJ2442">
        <v>7</v>
      </c>
      <c r="BK2442" t="s">
        <v>31</v>
      </c>
      <c r="BL2442" t="s">
        <v>31</v>
      </c>
      <c r="BM2442" s="2">
        <v>42005</v>
      </c>
    </row>
    <row r="2443" spans="1:65">
      <c r="A2443" t="s">
        <v>5939</v>
      </c>
      <c r="C2443" t="s">
        <v>5017</v>
      </c>
      <c r="D2443">
        <v>6907</v>
      </c>
      <c r="E2443" t="s">
        <v>5017</v>
      </c>
      <c r="F2443" t="s">
        <v>7796</v>
      </c>
      <c r="G2443">
        <v>6</v>
      </c>
      <c r="H2443">
        <v>-10</v>
      </c>
      <c r="I2443" t="s">
        <v>7797</v>
      </c>
      <c r="J2443" t="s">
        <v>6925</v>
      </c>
      <c r="M2443">
        <v>14556900</v>
      </c>
      <c r="N2443">
        <v>2.2999999999999998</v>
      </c>
      <c r="O2443">
        <v>33480.870000000003</v>
      </c>
      <c r="Q2443" t="s">
        <v>5940</v>
      </c>
      <c r="R2443" s="2">
        <v>44927</v>
      </c>
      <c r="S2443">
        <v>5322</v>
      </c>
      <c r="T2443" s="2">
        <v>44562</v>
      </c>
      <c r="U2443" t="s">
        <v>6990</v>
      </c>
      <c r="V2443" t="s">
        <v>6991</v>
      </c>
      <c r="W2443">
        <v>0</v>
      </c>
      <c r="X2443" t="s">
        <v>5158</v>
      </c>
      <c r="Y2443">
        <v>204</v>
      </c>
      <c r="Z2443" s="2">
        <v>42005</v>
      </c>
      <c r="AB2443" t="s">
        <v>9309</v>
      </c>
      <c r="AE2443" t="s">
        <v>7797</v>
      </c>
      <c r="AF2443" t="s">
        <v>20</v>
      </c>
      <c r="AG2443" t="s">
        <v>21</v>
      </c>
      <c r="AH2443">
        <v>5010</v>
      </c>
      <c r="AI2443">
        <v>1</v>
      </c>
      <c r="AJ2443">
        <v>5539</v>
      </c>
      <c r="AO2443" t="s">
        <v>7796</v>
      </c>
      <c r="AS2443" t="s">
        <v>26</v>
      </c>
      <c r="AT2443">
        <v>4869</v>
      </c>
      <c r="AU2443">
        <v>5010</v>
      </c>
      <c r="AV2443">
        <v>5010</v>
      </c>
      <c r="AW2443">
        <v>5010</v>
      </c>
      <c r="AX2443">
        <v>5</v>
      </c>
      <c r="AY2443">
        <v>5</v>
      </c>
      <c r="AZ2443">
        <v>400</v>
      </c>
      <c r="BA2443">
        <v>401</v>
      </c>
      <c r="BB2443">
        <v>748</v>
      </c>
      <c r="BD2443">
        <v>4869</v>
      </c>
      <c r="BG2443" t="s">
        <v>31</v>
      </c>
      <c r="BJ2443">
        <v>7</v>
      </c>
      <c r="BK2443" t="s">
        <v>31</v>
      </c>
      <c r="BL2443" t="s">
        <v>31</v>
      </c>
      <c r="BM2443" s="2">
        <v>42005</v>
      </c>
    </row>
    <row r="2444" spans="1:65">
      <c r="A2444" t="s">
        <v>5942</v>
      </c>
      <c r="C2444" t="s">
        <v>5017</v>
      </c>
      <c r="D2444">
        <v>6907</v>
      </c>
      <c r="E2444" t="s">
        <v>5017</v>
      </c>
      <c r="F2444" t="s">
        <v>9310</v>
      </c>
      <c r="G2444">
        <v>11</v>
      </c>
      <c r="I2444" t="s">
        <v>9311</v>
      </c>
      <c r="J2444" t="s">
        <v>6925</v>
      </c>
      <c r="M2444">
        <v>6190100</v>
      </c>
      <c r="N2444">
        <v>2.2999999999999998</v>
      </c>
      <c r="O2444">
        <v>14237.23</v>
      </c>
      <c r="Q2444" t="s">
        <v>5943</v>
      </c>
      <c r="R2444" s="2">
        <v>44927</v>
      </c>
      <c r="S2444">
        <v>5322</v>
      </c>
      <c r="T2444" s="2">
        <v>44562</v>
      </c>
      <c r="U2444" t="s">
        <v>6990</v>
      </c>
      <c r="V2444" t="s">
        <v>6991</v>
      </c>
      <c r="W2444">
        <v>0</v>
      </c>
      <c r="X2444" t="s">
        <v>5158</v>
      </c>
      <c r="Y2444">
        <v>204</v>
      </c>
      <c r="Z2444" s="2">
        <v>42005</v>
      </c>
      <c r="AB2444" t="s">
        <v>9312</v>
      </c>
      <c r="AE2444" t="s">
        <v>9311</v>
      </c>
      <c r="AF2444" t="s">
        <v>20</v>
      </c>
      <c r="AG2444" t="s">
        <v>21</v>
      </c>
      <c r="AH2444">
        <v>5012</v>
      </c>
      <c r="AI2444">
        <v>1</v>
      </c>
      <c r="AJ2444">
        <v>5539</v>
      </c>
      <c r="AO2444" t="s">
        <v>9310</v>
      </c>
      <c r="AS2444" t="s">
        <v>26</v>
      </c>
      <c r="AT2444">
        <v>2280</v>
      </c>
      <c r="AU2444">
        <v>5012</v>
      </c>
      <c r="AV2444">
        <v>5012</v>
      </c>
      <c r="AW2444">
        <v>5012</v>
      </c>
      <c r="AX2444">
        <v>1</v>
      </c>
      <c r="AY2444">
        <v>1</v>
      </c>
      <c r="AZ2444">
        <v>400</v>
      </c>
      <c r="BA2444">
        <v>401</v>
      </c>
      <c r="BB2444">
        <v>748</v>
      </c>
      <c r="BD2444">
        <v>2280</v>
      </c>
      <c r="BG2444" t="s">
        <v>31</v>
      </c>
      <c r="BJ2444">
        <v>7</v>
      </c>
      <c r="BK2444" t="s">
        <v>31</v>
      </c>
      <c r="BL2444" t="s">
        <v>31</v>
      </c>
      <c r="BM2444" s="2">
        <v>42005</v>
      </c>
    </row>
    <row r="2445" spans="1:65">
      <c r="A2445" t="s">
        <v>5942</v>
      </c>
      <c r="C2445" t="s">
        <v>5017</v>
      </c>
      <c r="D2445">
        <v>6907</v>
      </c>
      <c r="E2445" t="s">
        <v>5017</v>
      </c>
      <c r="F2445" t="s">
        <v>9310</v>
      </c>
      <c r="G2445">
        <v>11</v>
      </c>
      <c r="I2445" t="s">
        <v>9311</v>
      </c>
      <c r="J2445" t="s">
        <v>6926</v>
      </c>
      <c r="M2445">
        <v>397200</v>
      </c>
      <c r="N2445">
        <v>2.2999999999999998</v>
      </c>
      <c r="O2445">
        <v>913.56</v>
      </c>
      <c r="Q2445" t="s">
        <v>5943</v>
      </c>
      <c r="R2445" s="2">
        <v>44927</v>
      </c>
      <c r="S2445">
        <v>5322</v>
      </c>
      <c r="T2445" s="2">
        <v>44562</v>
      </c>
      <c r="U2445" t="s">
        <v>6990</v>
      </c>
      <c r="V2445" t="s">
        <v>6991</v>
      </c>
      <c r="W2445">
        <v>0</v>
      </c>
      <c r="X2445" t="s">
        <v>5158</v>
      </c>
      <c r="Y2445">
        <v>204</v>
      </c>
      <c r="Z2445" s="2">
        <v>42005</v>
      </c>
      <c r="AB2445" t="s">
        <v>9312</v>
      </c>
      <c r="AE2445" t="s">
        <v>9311</v>
      </c>
      <c r="AF2445" t="s">
        <v>20</v>
      </c>
      <c r="AG2445" t="s">
        <v>21</v>
      </c>
      <c r="AH2445">
        <v>5012</v>
      </c>
      <c r="AI2445">
        <v>1</v>
      </c>
      <c r="AJ2445">
        <v>5542</v>
      </c>
      <c r="AO2445" t="s">
        <v>9310</v>
      </c>
      <c r="AS2445" t="s">
        <v>26</v>
      </c>
      <c r="AT2445">
        <v>2280</v>
      </c>
      <c r="AU2445">
        <v>5012</v>
      </c>
      <c r="AV2445">
        <v>5012</v>
      </c>
      <c r="AW2445">
        <v>5012</v>
      </c>
      <c r="AX2445">
        <v>2</v>
      </c>
      <c r="AY2445">
        <v>2</v>
      </c>
      <c r="AZ2445">
        <v>400</v>
      </c>
      <c r="BA2445">
        <v>401</v>
      </c>
      <c r="BB2445">
        <v>748</v>
      </c>
      <c r="BD2445">
        <v>2280</v>
      </c>
      <c r="BG2445" t="s">
        <v>31</v>
      </c>
      <c r="BJ2445">
        <v>7</v>
      </c>
      <c r="BK2445" t="s">
        <v>31</v>
      </c>
      <c r="BL2445" t="s">
        <v>31</v>
      </c>
      <c r="BM2445" s="2">
        <v>42005</v>
      </c>
    </row>
    <row r="2446" spans="1:65">
      <c r="A2446" t="s">
        <v>5946</v>
      </c>
      <c r="C2446" t="s">
        <v>5017</v>
      </c>
      <c r="D2446">
        <v>6907</v>
      </c>
      <c r="E2446" t="s">
        <v>5017</v>
      </c>
      <c r="F2446" t="s">
        <v>9313</v>
      </c>
      <c r="G2446">
        <v>432</v>
      </c>
      <c r="H2446">
        <v>-434</v>
      </c>
      <c r="I2446" t="s">
        <v>9314</v>
      </c>
      <c r="J2446" t="s">
        <v>6925</v>
      </c>
      <c r="M2446">
        <v>6737900</v>
      </c>
      <c r="N2446">
        <v>2.2999999999999998</v>
      </c>
      <c r="O2446">
        <v>15497.17</v>
      </c>
      <c r="Q2446" t="s">
        <v>5947</v>
      </c>
      <c r="R2446" s="2">
        <v>44927</v>
      </c>
      <c r="S2446">
        <v>5322</v>
      </c>
      <c r="T2446" s="2">
        <v>44562</v>
      </c>
      <c r="U2446" t="s">
        <v>6990</v>
      </c>
      <c r="V2446" t="s">
        <v>6991</v>
      </c>
      <c r="W2446">
        <v>0</v>
      </c>
      <c r="X2446" t="s">
        <v>5158</v>
      </c>
      <c r="Y2446">
        <v>204</v>
      </c>
      <c r="Z2446" s="2">
        <v>42005</v>
      </c>
      <c r="AB2446" t="s">
        <v>9315</v>
      </c>
      <c r="AE2446" t="s">
        <v>9314</v>
      </c>
      <c r="AF2446" t="s">
        <v>20</v>
      </c>
      <c r="AG2446" t="s">
        <v>21</v>
      </c>
      <c r="AH2446">
        <v>5013</v>
      </c>
      <c r="AI2446">
        <v>1</v>
      </c>
      <c r="AJ2446">
        <v>5539</v>
      </c>
      <c r="AO2446" t="s">
        <v>9316</v>
      </c>
      <c r="AS2446" t="s">
        <v>26</v>
      </c>
      <c r="AT2446">
        <v>2514</v>
      </c>
      <c r="AU2446">
        <v>5013</v>
      </c>
      <c r="AV2446">
        <v>5013</v>
      </c>
      <c r="AW2446">
        <v>5013</v>
      </c>
      <c r="AX2446">
        <v>1</v>
      </c>
      <c r="AY2446">
        <v>1</v>
      </c>
      <c r="AZ2446">
        <v>400</v>
      </c>
      <c r="BA2446">
        <v>401</v>
      </c>
      <c r="BB2446">
        <v>748</v>
      </c>
      <c r="BD2446">
        <v>2514</v>
      </c>
      <c r="BG2446" t="s">
        <v>31</v>
      </c>
      <c r="BJ2446">
        <v>7</v>
      </c>
      <c r="BK2446" t="s">
        <v>31</v>
      </c>
      <c r="BL2446" t="s">
        <v>31</v>
      </c>
      <c r="BM2446" s="2">
        <v>42005</v>
      </c>
    </row>
    <row r="2447" spans="1:65">
      <c r="A2447" t="s">
        <v>5946</v>
      </c>
      <c r="C2447" t="s">
        <v>5017</v>
      </c>
      <c r="D2447">
        <v>6907</v>
      </c>
      <c r="E2447" t="s">
        <v>5017</v>
      </c>
      <c r="F2447" t="s">
        <v>9313</v>
      </c>
      <c r="G2447">
        <v>432</v>
      </c>
      <c r="H2447">
        <v>434</v>
      </c>
      <c r="I2447" t="s">
        <v>9314</v>
      </c>
      <c r="J2447" t="s">
        <v>6926</v>
      </c>
      <c r="M2447">
        <v>438000</v>
      </c>
      <c r="N2447">
        <v>2.2999999999999998</v>
      </c>
      <c r="O2447">
        <v>1007.4</v>
      </c>
      <c r="Q2447" t="s">
        <v>5947</v>
      </c>
      <c r="R2447" s="2">
        <v>44927</v>
      </c>
      <c r="S2447">
        <v>5322</v>
      </c>
      <c r="T2447" s="2">
        <v>44562</v>
      </c>
      <c r="U2447" t="s">
        <v>6990</v>
      </c>
      <c r="V2447" t="s">
        <v>6991</v>
      </c>
      <c r="W2447">
        <v>0</v>
      </c>
      <c r="X2447" t="s">
        <v>5158</v>
      </c>
      <c r="Y2447">
        <v>204</v>
      </c>
      <c r="Z2447" s="2">
        <v>42005</v>
      </c>
      <c r="AB2447" t="s">
        <v>9315</v>
      </c>
      <c r="AE2447" t="s">
        <v>9314</v>
      </c>
      <c r="AF2447" t="s">
        <v>20</v>
      </c>
      <c r="AG2447" t="s">
        <v>21</v>
      </c>
      <c r="AH2447">
        <v>5013</v>
      </c>
      <c r="AI2447">
        <v>1</v>
      </c>
      <c r="AJ2447">
        <v>5542</v>
      </c>
      <c r="AO2447" t="s">
        <v>9316</v>
      </c>
      <c r="AS2447" t="s">
        <v>26</v>
      </c>
      <c r="AT2447">
        <v>2514</v>
      </c>
      <c r="AU2447">
        <v>5013</v>
      </c>
      <c r="AV2447">
        <v>5013</v>
      </c>
      <c r="AW2447">
        <v>5013</v>
      </c>
      <c r="AX2447">
        <v>2</v>
      </c>
      <c r="AY2447">
        <v>2</v>
      </c>
      <c r="AZ2447">
        <v>400</v>
      </c>
      <c r="BA2447">
        <v>401</v>
      </c>
      <c r="BB2447">
        <v>748</v>
      </c>
      <c r="BD2447">
        <v>2514</v>
      </c>
      <c r="BG2447" t="s">
        <v>31</v>
      </c>
      <c r="BJ2447">
        <v>7</v>
      </c>
      <c r="BK2447" t="s">
        <v>31</v>
      </c>
      <c r="BL2447" t="s">
        <v>31</v>
      </c>
      <c r="BM2447" s="2">
        <v>42005</v>
      </c>
    </row>
    <row r="2448" spans="1:65">
      <c r="A2448" t="s">
        <v>5951</v>
      </c>
      <c r="C2448" t="s">
        <v>5017</v>
      </c>
      <c r="D2448">
        <v>6907</v>
      </c>
      <c r="E2448" t="s">
        <v>5017</v>
      </c>
      <c r="F2448" t="s">
        <v>7808</v>
      </c>
      <c r="G2448">
        <v>30</v>
      </c>
      <c r="H2448" t="s">
        <v>9317</v>
      </c>
      <c r="I2448" t="s">
        <v>7809</v>
      </c>
      <c r="J2448" t="s">
        <v>6926</v>
      </c>
      <c r="M2448">
        <v>572500</v>
      </c>
      <c r="N2448">
        <v>2.2999999999999998</v>
      </c>
      <c r="O2448">
        <v>1316.75</v>
      </c>
      <c r="Q2448" t="s">
        <v>5952</v>
      </c>
      <c r="R2448" s="2">
        <v>44927</v>
      </c>
      <c r="S2448">
        <v>5322</v>
      </c>
      <c r="T2448" s="2">
        <v>44562</v>
      </c>
      <c r="U2448" t="s">
        <v>6990</v>
      </c>
      <c r="V2448" t="s">
        <v>6991</v>
      </c>
      <c r="W2448">
        <v>0</v>
      </c>
      <c r="X2448" t="s">
        <v>5158</v>
      </c>
      <c r="Y2448">
        <v>204</v>
      </c>
      <c r="Z2448" s="2">
        <v>42005</v>
      </c>
      <c r="AB2448" t="s">
        <v>9318</v>
      </c>
      <c r="AE2448" t="s">
        <v>7809</v>
      </c>
      <c r="AF2448" t="s">
        <v>20</v>
      </c>
      <c r="AG2448" t="s">
        <v>21</v>
      </c>
      <c r="AH2448">
        <v>5014</v>
      </c>
      <c r="AI2448">
        <v>1</v>
      </c>
      <c r="AJ2448">
        <v>5542</v>
      </c>
      <c r="AO2448" t="s">
        <v>7808</v>
      </c>
      <c r="AS2448" t="s">
        <v>26</v>
      </c>
      <c r="AT2448">
        <v>2285</v>
      </c>
      <c r="AU2448">
        <v>5014</v>
      </c>
      <c r="AV2448">
        <v>5014</v>
      </c>
      <c r="AW2448">
        <v>5014</v>
      </c>
      <c r="AX2448">
        <v>1</v>
      </c>
      <c r="AY2448">
        <v>1</v>
      </c>
      <c r="AZ2448">
        <v>400</v>
      </c>
      <c r="BA2448">
        <v>401</v>
      </c>
      <c r="BB2448">
        <v>748</v>
      </c>
      <c r="BD2448">
        <v>2285</v>
      </c>
      <c r="BG2448" t="s">
        <v>31</v>
      </c>
      <c r="BJ2448">
        <v>7</v>
      </c>
      <c r="BK2448" t="s">
        <v>31</v>
      </c>
      <c r="BL2448" t="s">
        <v>31</v>
      </c>
      <c r="BM2448" s="2">
        <v>42005</v>
      </c>
    </row>
    <row r="2449" spans="1:65">
      <c r="A2449" t="s">
        <v>5954</v>
      </c>
      <c r="C2449" t="s">
        <v>5017</v>
      </c>
      <c r="D2449">
        <v>6907</v>
      </c>
      <c r="E2449" t="s">
        <v>5017</v>
      </c>
      <c r="F2449" t="s">
        <v>9319</v>
      </c>
      <c r="G2449">
        <v>87</v>
      </c>
      <c r="I2449" t="s">
        <v>9320</v>
      </c>
      <c r="J2449" t="s">
        <v>6925</v>
      </c>
      <c r="M2449">
        <v>4391800</v>
      </c>
      <c r="N2449">
        <v>2.2999999999999998</v>
      </c>
      <c r="O2449">
        <v>10101.14</v>
      </c>
      <c r="Q2449" t="s">
        <v>9321</v>
      </c>
      <c r="R2449" s="2">
        <v>44927</v>
      </c>
      <c r="S2449">
        <v>5322</v>
      </c>
      <c r="T2449" s="2">
        <v>44562</v>
      </c>
      <c r="U2449" t="s">
        <v>6990</v>
      </c>
      <c r="V2449" t="s">
        <v>6991</v>
      </c>
      <c r="W2449">
        <v>0</v>
      </c>
      <c r="X2449" t="s">
        <v>5158</v>
      </c>
      <c r="Y2449">
        <v>204</v>
      </c>
      <c r="Z2449" s="2">
        <v>42005</v>
      </c>
      <c r="AB2449" t="s">
        <v>9322</v>
      </c>
      <c r="AE2449" t="s">
        <v>9320</v>
      </c>
      <c r="AF2449" t="s">
        <v>20</v>
      </c>
      <c r="AG2449" t="s">
        <v>21</v>
      </c>
      <c r="AH2449">
        <v>5015</v>
      </c>
      <c r="AI2449">
        <v>1</v>
      </c>
      <c r="AJ2449">
        <v>5539</v>
      </c>
      <c r="AO2449" t="s">
        <v>9319</v>
      </c>
      <c r="AS2449" t="s">
        <v>26</v>
      </c>
      <c r="AT2449">
        <v>1512</v>
      </c>
      <c r="AU2449">
        <v>5015</v>
      </c>
      <c r="AV2449">
        <v>5015</v>
      </c>
      <c r="AW2449">
        <v>5015</v>
      </c>
      <c r="AX2449">
        <v>1</v>
      </c>
      <c r="AY2449">
        <v>1</v>
      </c>
      <c r="AZ2449">
        <v>400</v>
      </c>
      <c r="BA2449">
        <v>401</v>
      </c>
      <c r="BB2449">
        <v>748</v>
      </c>
      <c r="BD2449">
        <v>1512</v>
      </c>
      <c r="BG2449" t="s">
        <v>31</v>
      </c>
      <c r="BJ2449">
        <v>7</v>
      </c>
      <c r="BK2449" t="s">
        <v>31</v>
      </c>
      <c r="BL2449" t="s">
        <v>31</v>
      </c>
      <c r="BM2449" s="2">
        <v>42005</v>
      </c>
    </row>
    <row r="2450" spans="1:65">
      <c r="A2450" t="s">
        <v>5957</v>
      </c>
      <c r="C2450" t="s">
        <v>5017</v>
      </c>
      <c r="D2450">
        <v>6907</v>
      </c>
      <c r="E2450" t="s">
        <v>5017</v>
      </c>
      <c r="F2450" t="s">
        <v>9323</v>
      </c>
      <c r="G2450">
        <v>15</v>
      </c>
      <c r="I2450" t="s">
        <v>9324</v>
      </c>
      <c r="J2450" t="s">
        <v>6926</v>
      </c>
      <c r="M2450">
        <v>350800</v>
      </c>
      <c r="N2450">
        <v>2.2999999999999998</v>
      </c>
      <c r="O2450">
        <v>806.84</v>
      </c>
      <c r="Q2450" t="s">
        <v>5958</v>
      </c>
      <c r="R2450" s="2">
        <v>44927</v>
      </c>
      <c r="S2450">
        <v>5322</v>
      </c>
      <c r="T2450" s="2">
        <v>44562</v>
      </c>
      <c r="U2450" t="s">
        <v>6990</v>
      </c>
      <c r="V2450" t="s">
        <v>6991</v>
      </c>
      <c r="W2450">
        <v>0</v>
      </c>
      <c r="X2450" t="s">
        <v>5158</v>
      </c>
      <c r="Y2450">
        <v>204</v>
      </c>
      <c r="Z2450" s="2">
        <v>42005</v>
      </c>
      <c r="AB2450" t="s">
        <v>9325</v>
      </c>
      <c r="AE2450" t="s">
        <v>9324</v>
      </c>
      <c r="AF2450" t="s">
        <v>20</v>
      </c>
      <c r="AG2450" t="s">
        <v>21</v>
      </c>
      <c r="AH2450">
        <v>5016</v>
      </c>
      <c r="AI2450">
        <v>1</v>
      </c>
      <c r="AJ2450">
        <v>5542</v>
      </c>
      <c r="AO2450" t="s">
        <v>9323</v>
      </c>
      <c r="AS2450" t="s">
        <v>26</v>
      </c>
      <c r="AT2450">
        <v>2050</v>
      </c>
      <c r="AU2450">
        <v>5016</v>
      </c>
      <c r="AV2450">
        <v>5016</v>
      </c>
      <c r="AW2450">
        <v>5016</v>
      </c>
      <c r="AX2450">
        <v>2</v>
      </c>
      <c r="AY2450">
        <v>2</v>
      </c>
      <c r="AZ2450">
        <v>400</v>
      </c>
      <c r="BA2450">
        <v>401</v>
      </c>
      <c r="BB2450">
        <v>748</v>
      </c>
      <c r="BD2450">
        <v>2050</v>
      </c>
      <c r="BG2450" t="s">
        <v>31</v>
      </c>
      <c r="BJ2450">
        <v>7</v>
      </c>
      <c r="BK2450" t="s">
        <v>31</v>
      </c>
      <c r="BL2450" t="s">
        <v>31</v>
      </c>
      <c r="BM2450" s="2">
        <v>42005</v>
      </c>
    </row>
    <row r="2451" spans="1:65">
      <c r="A2451" t="s">
        <v>5961</v>
      </c>
      <c r="C2451" t="s">
        <v>5017</v>
      </c>
      <c r="D2451">
        <v>6907</v>
      </c>
      <c r="E2451" t="s">
        <v>5017</v>
      </c>
      <c r="F2451" t="s">
        <v>9326</v>
      </c>
      <c r="G2451">
        <v>100</v>
      </c>
      <c r="I2451" t="s">
        <v>9327</v>
      </c>
      <c r="J2451" t="s">
        <v>6925</v>
      </c>
      <c r="M2451">
        <v>876100</v>
      </c>
      <c r="N2451">
        <v>2.2999999999999998</v>
      </c>
      <c r="O2451">
        <v>2015.03</v>
      </c>
      <c r="Q2451" t="s">
        <v>5962</v>
      </c>
      <c r="R2451" s="2">
        <v>44927</v>
      </c>
      <c r="S2451">
        <v>5322</v>
      </c>
      <c r="T2451" s="2">
        <v>44562</v>
      </c>
      <c r="U2451" t="s">
        <v>6990</v>
      </c>
      <c r="V2451" t="s">
        <v>6991</v>
      </c>
      <c r="W2451">
        <v>0</v>
      </c>
      <c r="X2451" t="s">
        <v>5158</v>
      </c>
      <c r="Y2451">
        <v>204</v>
      </c>
      <c r="Z2451" s="2">
        <v>42005</v>
      </c>
      <c r="AB2451" t="s">
        <v>8962</v>
      </c>
      <c r="AE2451" t="s">
        <v>9327</v>
      </c>
      <c r="AF2451" t="s">
        <v>20</v>
      </c>
      <c r="AG2451" t="s">
        <v>21</v>
      </c>
      <c r="AH2451">
        <v>5019</v>
      </c>
      <c r="AI2451">
        <v>1</v>
      </c>
      <c r="AJ2451">
        <v>5539</v>
      </c>
      <c r="AO2451" t="s">
        <v>9326</v>
      </c>
      <c r="AS2451" t="s">
        <v>26</v>
      </c>
      <c r="AT2451">
        <v>0</v>
      </c>
      <c r="AU2451">
        <v>5019</v>
      </c>
      <c r="AV2451">
        <v>5019</v>
      </c>
      <c r="AW2451">
        <v>5019</v>
      </c>
      <c r="AX2451">
        <v>1</v>
      </c>
      <c r="AY2451">
        <v>1</v>
      </c>
      <c r="AZ2451">
        <v>400</v>
      </c>
      <c r="BA2451">
        <v>401</v>
      </c>
      <c r="BB2451">
        <v>748</v>
      </c>
      <c r="BD2451">
        <v>0</v>
      </c>
      <c r="BG2451" t="s">
        <v>31</v>
      </c>
      <c r="BJ2451">
        <v>7</v>
      </c>
      <c r="BK2451" t="s">
        <v>31</v>
      </c>
      <c r="BL2451" t="s">
        <v>31</v>
      </c>
      <c r="BM2451" s="2">
        <v>42005</v>
      </c>
    </row>
    <row r="2452" spans="1:65">
      <c r="A2452" t="s">
        <v>5961</v>
      </c>
      <c r="C2452" t="s">
        <v>5017</v>
      </c>
      <c r="D2452">
        <v>6907</v>
      </c>
      <c r="E2452" t="s">
        <v>5017</v>
      </c>
      <c r="F2452" t="s">
        <v>9328</v>
      </c>
      <c r="G2452">
        <v>100</v>
      </c>
      <c r="I2452" t="s">
        <v>9327</v>
      </c>
      <c r="J2452" t="s">
        <v>6926</v>
      </c>
      <c r="M2452">
        <v>57900</v>
      </c>
      <c r="N2452">
        <v>2.2999999999999998</v>
      </c>
      <c r="O2452">
        <v>133.16999999999999</v>
      </c>
      <c r="Q2452" t="s">
        <v>5962</v>
      </c>
      <c r="R2452" s="2">
        <v>44927</v>
      </c>
      <c r="S2452">
        <v>5322</v>
      </c>
      <c r="T2452" s="2">
        <v>44562</v>
      </c>
      <c r="U2452" t="s">
        <v>6990</v>
      </c>
      <c r="V2452" t="s">
        <v>6991</v>
      </c>
      <c r="W2452">
        <v>0</v>
      </c>
      <c r="X2452" t="s">
        <v>5158</v>
      </c>
      <c r="Y2452">
        <v>204</v>
      </c>
      <c r="Z2452" s="2">
        <v>42005</v>
      </c>
      <c r="AB2452" t="s">
        <v>8962</v>
      </c>
      <c r="AE2452" t="s">
        <v>9327</v>
      </c>
      <c r="AF2452" t="s">
        <v>20</v>
      </c>
      <c r="AG2452" t="s">
        <v>21</v>
      </c>
      <c r="AH2452">
        <v>5019</v>
      </c>
      <c r="AI2452">
        <v>1</v>
      </c>
      <c r="AJ2452">
        <v>5542</v>
      </c>
      <c r="AO2452" t="s">
        <v>9326</v>
      </c>
      <c r="AS2452" t="s">
        <v>26</v>
      </c>
      <c r="AT2452">
        <v>0</v>
      </c>
      <c r="AU2452">
        <v>5019</v>
      </c>
      <c r="AV2452">
        <v>5019</v>
      </c>
      <c r="AW2452">
        <v>5019</v>
      </c>
      <c r="AX2452">
        <v>2</v>
      </c>
      <c r="AY2452">
        <v>2</v>
      </c>
      <c r="AZ2452">
        <v>400</v>
      </c>
      <c r="BA2452">
        <v>401</v>
      </c>
      <c r="BB2452">
        <v>748</v>
      </c>
      <c r="BD2452">
        <v>0</v>
      </c>
      <c r="BG2452" t="s">
        <v>31</v>
      </c>
      <c r="BJ2452">
        <v>7</v>
      </c>
      <c r="BK2452" t="s">
        <v>31</v>
      </c>
      <c r="BL2452" t="s">
        <v>31</v>
      </c>
      <c r="BM2452" s="2">
        <v>42005</v>
      </c>
    </row>
    <row r="2453" spans="1:65">
      <c r="A2453" t="s">
        <v>5966</v>
      </c>
      <c r="C2453" t="s">
        <v>5017</v>
      </c>
      <c r="D2453">
        <v>6907</v>
      </c>
      <c r="E2453" t="s">
        <v>5017</v>
      </c>
      <c r="F2453" t="s">
        <v>9329</v>
      </c>
      <c r="G2453">
        <v>2</v>
      </c>
      <c r="I2453" t="s">
        <v>9330</v>
      </c>
      <c r="J2453" t="s">
        <v>6926</v>
      </c>
      <c r="M2453">
        <v>437200</v>
      </c>
      <c r="N2453">
        <v>2.2999999999999998</v>
      </c>
      <c r="O2453">
        <v>1005.56</v>
      </c>
      <c r="Q2453" t="s">
        <v>5967</v>
      </c>
      <c r="R2453" s="2">
        <v>44927</v>
      </c>
      <c r="S2453">
        <v>5322</v>
      </c>
      <c r="T2453" s="2">
        <v>44562</v>
      </c>
      <c r="U2453" t="s">
        <v>6990</v>
      </c>
      <c r="V2453" t="s">
        <v>6991</v>
      </c>
      <c r="W2453">
        <v>0</v>
      </c>
      <c r="X2453" t="s">
        <v>5158</v>
      </c>
      <c r="Y2453">
        <v>204</v>
      </c>
      <c r="Z2453" s="2">
        <v>42005</v>
      </c>
      <c r="AB2453" t="s">
        <v>9331</v>
      </c>
      <c r="AE2453" t="s">
        <v>9330</v>
      </c>
      <c r="AF2453" t="s">
        <v>20</v>
      </c>
      <c r="AG2453" t="s">
        <v>21</v>
      </c>
      <c r="AH2453">
        <v>5020</v>
      </c>
      <c r="AI2453">
        <v>1</v>
      </c>
      <c r="AJ2453">
        <v>5542</v>
      </c>
      <c r="AO2453" t="s">
        <v>9329</v>
      </c>
      <c r="AS2453" t="s">
        <v>26</v>
      </c>
      <c r="AT2453">
        <v>2508</v>
      </c>
      <c r="AU2453">
        <v>5020</v>
      </c>
      <c r="AV2453">
        <v>5020</v>
      </c>
      <c r="AW2453">
        <v>5020</v>
      </c>
      <c r="AX2453">
        <v>1</v>
      </c>
      <c r="AY2453">
        <v>1</v>
      </c>
      <c r="AZ2453">
        <v>400</v>
      </c>
      <c r="BA2453">
        <v>401</v>
      </c>
      <c r="BB2453">
        <v>748</v>
      </c>
      <c r="BD2453">
        <v>2508</v>
      </c>
      <c r="BG2453" t="s">
        <v>31</v>
      </c>
      <c r="BJ2453">
        <v>7</v>
      </c>
      <c r="BK2453" t="s">
        <v>31</v>
      </c>
      <c r="BL2453" t="s">
        <v>31</v>
      </c>
      <c r="BM2453" s="2">
        <v>42005</v>
      </c>
    </row>
    <row r="2454" spans="1:65">
      <c r="A2454" t="s">
        <v>5970</v>
      </c>
      <c r="C2454" t="s">
        <v>5017</v>
      </c>
      <c r="D2454">
        <v>6907</v>
      </c>
      <c r="E2454" t="s">
        <v>5017</v>
      </c>
      <c r="F2454" t="s">
        <v>9305</v>
      </c>
      <c r="G2454">
        <v>2</v>
      </c>
      <c r="H2454">
        <v>-4</v>
      </c>
      <c r="I2454" t="s">
        <v>9308</v>
      </c>
      <c r="J2454" t="s">
        <v>6925</v>
      </c>
      <c r="M2454">
        <v>8611100</v>
      </c>
      <c r="N2454">
        <v>2.2999999999999998</v>
      </c>
      <c r="O2454">
        <v>19805.53</v>
      </c>
      <c r="Q2454" t="s">
        <v>5971</v>
      </c>
      <c r="R2454" s="2">
        <v>44927</v>
      </c>
      <c r="S2454">
        <v>5322</v>
      </c>
      <c r="T2454" s="2">
        <v>44562</v>
      </c>
      <c r="U2454" t="s">
        <v>6990</v>
      </c>
      <c r="V2454" t="s">
        <v>6991</v>
      </c>
      <c r="W2454">
        <v>0</v>
      </c>
      <c r="X2454" t="s">
        <v>5158</v>
      </c>
      <c r="Y2454">
        <v>204</v>
      </c>
      <c r="Z2454" s="2">
        <v>42005</v>
      </c>
      <c r="AB2454" t="s">
        <v>9307</v>
      </c>
      <c r="AE2454" t="s">
        <v>9308</v>
      </c>
      <c r="AF2454" t="s">
        <v>20</v>
      </c>
      <c r="AG2454" t="s">
        <v>21</v>
      </c>
      <c r="AH2454">
        <v>5021</v>
      </c>
      <c r="AI2454">
        <v>1</v>
      </c>
      <c r="AJ2454">
        <v>5539</v>
      </c>
      <c r="AO2454" t="s">
        <v>9305</v>
      </c>
      <c r="AS2454" t="s">
        <v>26</v>
      </c>
      <c r="AT2454">
        <v>3314</v>
      </c>
      <c r="AU2454">
        <v>5021</v>
      </c>
      <c r="AV2454">
        <v>5021</v>
      </c>
      <c r="AW2454">
        <v>5021</v>
      </c>
      <c r="AX2454">
        <v>1</v>
      </c>
      <c r="AY2454">
        <v>1</v>
      </c>
      <c r="AZ2454">
        <v>400</v>
      </c>
      <c r="BA2454">
        <v>401</v>
      </c>
      <c r="BB2454">
        <v>748</v>
      </c>
      <c r="BD2454">
        <v>3314</v>
      </c>
      <c r="BG2454" t="s">
        <v>31</v>
      </c>
      <c r="BJ2454">
        <v>7</v>
      </c>
      <c r="BK2454" t="s">
        <v>31</v>
      </c>
      <c r="BL2454" t="s">
        <v>31</v>
      </c>
      <c r="BM2454" s="2">
        <v>42005</v>
      </c>
    </row>
    <row r="2455" spans="1:65">
      <c r="A2455" t="s">
        <v>5970</v>
      </c>
      <c r="C2455" t="s">
        <v>5017</v>
      </c>
      <c r="D2455">
        <v>6907</v>
      </c>
      <c r="E2455" t="s">
        <v>5017</v>
      </c>
      <c r="F2455" t="s">
        <v>9305</v>
      </c>
      <c r="G2455">
        <v>2</v>
      </c>
      <c r="H2455">
        <v>-4</v>
      </c>
      <c r="I2455" t="s">
        <v>9308</v>
      </c>
      <c r="J2455" t="s">
        <v>6926</v>
      </c>
      <c r="M2455">
        <v>577500</v>
      </c>
      <c r="N2455">
        <v>2.2999999999999998</v>
      </c>
      <c r="O2455">
        <v>1328.25</v>
      </c>
      <c r="Q2455" t="s">
        <v>5971</v>
      </c>
      <c r="R2455" s="2">
        <v>44927</v>
      </c>
      <c r="S2455">
        <v>5322</v>
      </c>
      <c r="T2455" s="2">
        <v>44562</v>
      </c>
      <c r="U2455" t="s">
        <v>6990</v>
      </c>
      <c r="V2455" t="s">
        <v>6991</v>
      </c>
      <c r="W2455">
        <v>0</v>
      </c>
      <c r="X2455" t="s">
        <v>5158</v>
      </c>
      <c r="Y2455">
        <v>204</v>
      </c>
      <c r="Z2455" s="2">
        <v>42005</v>
      </c>
      <c r="AB2455" t="s">
        <v>9307</v>
      </c>
      <c r="AE2455" t="s">
        <v>9308</v>
      </c>
      <c r="AF2455" t="s">
        <v>20</v>
      </c>
      <c r="AG2455" t="s">
        <v>21</v>
      </c>
      <c r="AH2455">
        <v>5021</v>
      </c>
      <c r="AI2455">
        <v>1</v>
      </c>
      <c r="AJ2455">
        <v>5542</v>
      </c>
      <c r="AO2455" t="s">
        <v>9305</v>
      </c>
      <c r="AS2455" t="s">
        <v>26</v>
      </c>
      <c r="AT2455">
        <v>3314</v>
      </c>
      <c r="AU2455">
        <v>5021</v>
      </c>
      <c r="AV2455">
        <v>5021</v>
      </c>
      <c r="AW2455">
        <v>5021</v>
      </c>
      <c r="AX2455">
        <v>2</v>
      </c>
      <c r="AY2455">
        <v>2</v>
      </c>
      <c r="AZ2455">
        <v>400</v>
      </c>
      <c r="BA2455">
        <v>401</v>
      </c>
      <c r="BB2455">
        <v>748</v>
      </c>
      <c r="BD2455">
        <v>3314</v>
      </c>
      <c r="BG2455" t="s">
        <v>31</v>
      </c>
      <c r="BJ2455">
        <v>7</v>
      </c>
      <c r="BK2455" t="s">
        <v>31</v>
      </c>
      <c r="BL2455" t="s">
        <v>31</v>
      </c>
      <c r="BM2455" s="2">
        <v>42005</v>
      </c>
    </row>
    <row r="2456" spans="1:65">
      <c r="A2456" t="s">
        <v>5973</v>
      </c>
      <c r="C2456" t="s">
        <v>5017</v>
      </c>
      <c r="D2456">
        <v>6907</v>
      </c>
      <c r="E2456" t="s">
        <v>5017</v>
      </c>
      <c r="F2456" t="s">
        <v>9332</v>
      </c>
      <c r="G2456">
        <v>51</v>
      </c>
      <c r="I2456" t="s">
        <v>9333</v>
      </c>
      <c r="J2456" t="s">
        <v>6925</v>
      </c>
      <c r="M2456">
        <v>8702400</v>
      </c>
      <c r="N2456">
        <v>2.2999999999999998</v>
      </c>
      <c r="O2456">
        <v>20015.52</v>
      </c>
      <c r="Q2456" t="s">
        <v>5974</v>
      </c>
      <c r="R2456" s="2">
        <v>44927</v>
      </c>
      <c r="S2456">
        <v>5322</v>
      </c>
      <c r="T2456" s="2">
        <v>44562</v>
      </c>
      <c r="U2456" t="s">
        <v>6990</v>
      </c>
      <c r="V2456" t="s">
        <v>6991</v>
      </c>
      <c r="W2456">
        <v>0</v>
      </c>
      <c r="X2456" t="s">
        <v>5158</v>
      </c>
      <c r="Y2456">
        <v>204</v>
      </c>
      <c r="Z2456" s="2">
        <v>42005</v>
      </c>
      <c r="AB2456" t="s">
        <v>9334</v>
      </c>
      <c r="AE2456" t="s">
        <v>9333</v>
      </c>
      <c r="AF2456" t="s">
        <v>20</v>
      </c>
      <c r="AG2456" t="s">
        <v>21</v>
      </c>
      <c r="AH2456">
        <v>5022</v>
      </c>
      <c r="AI2456">
        <v>1</v>
      </c>
      <c r="AJ2456">
        <v>5539</v>
      </c>
      <c r="AO2456" t="s">
        <v>9332</v>
      </c>
      <c r="AS2456" t="s">
        <v>26</v>
      </c>
      <c r="AT2456">
        <v>3353</v>
      </c>
      <c r="AU2456">
        <v>5022</v>
      </c>
      <c r="AV2456">
        <v>5022</v>
      </c>
      <c r="AW2456">
        <v>5022</v>
      </c>
      <c r="AX2456">
        <v>1</v>
      </c>
      <c r="AY2456">
        <v>1</v>
      </c>
      <c r="AZ2456">
        <v>400</v>
      </c>
      <c r="BA2456">
        <v>401</v>
      </c>
      <c r="BB2456">
        <v>748</v>
      </c>
      <c r="BD2456">
        <v>3353</v>
      </c>
      <c r="BG2456" t="s">
        <v>31</v>
      </c>
      <c r="BJ2456">
        <v>7</v>
      </c>
      <c r="BK2456" t="s">
        <v>31</v>
      </c>
      <c r="BL2456" t="s">
        <v>31</v>
      </c>
      <c r="BM2456" s="2">
        <v>42005</v>
      </c>
    </row>
    <row r="2457" spans="1:65">
      <c r="A2457" t="s">
        <v>5973</v>
      </c>
      <c r="C2457" t="s">
        <v>5017</v>
      </c>
      <c r="D2457">
        <v>6907</v>
      </c>
      <c r="E2457" t="s">
        <v>5017</v>
      </c>
      <c r="F2457" t="s">
        <v>9332</v>
      </c>
      <c r="G2457">
        <v>51</v>
      </c>
      <c r="I2457" t="s">
        <v>9333</v>
      </c>
      <c r="J2457" t="s">
        <v>6926</v>
      </c>
      <c r="M2457">
        <v>584100</v>
      </c>
      <c r="N2457">
        <v>2.2999999999999998</v>
      </c>
      <c r="O2457">
        <v>1343.43</v>
      </c>
      <c r="Q2457" t="s">
        <v>5974</v>
      </c>
      <c r="R2457" s="2">
        <v>44927</v>
      </c>
      <c r="S2457">
        <v>5322</v>
      </c>
      <c r="T2457" s="2">
        <v>44562</v>
      </c>
      <c r="U2457" t="s">
        <v>6990</v>
      </c>
      <c r="V2457" t="s">
        <v>6991</v>
      </c>
      <c r="W2457">
        <v>0</v>
      </c>
      <c r="X2457" t="s">
        <v>5158</v>
      </c>
      <c r="Y2457">
        <v>204</v>
      </c>
      <c r="Z2457" s="2">
        <v>42005</v>
      </c>
      <c r="AB2457" t="s">
        <v>9334</v>
      </c>
      <c r="AE2457" t="s">
        <v>9333</v>
      </c>
      <c r="AF2457" t="s">
        <v>20</v>
      </c>
      <c r="AG2457" t="s">
        <v>21</v>
      </c>
      <c r="AH2457">
        <v>5022</v>
      </c>
      <c r="AI2457">
        <v>1</v>
      </c>
      <c r="AJ2457">
        <v>5542</v>
      </c>
      <c r="AO2457" t="s">
        <v>9332</v>
      </c>
      <c r="AS2457" t="s">
        <v>26</v>
      </c>
      <c r="AT2457">
        <v>3353</v>
      </c>
      <c r="AU2457">
        <v>5022</v>
      </c>
      <c r="AV2457">
        <v>5022</v>
      </c>
      <c r="AW2457">
        <v>5022</v>
      </c>
      <c r="AX2457">
        <v>2</v>
      </c>
      <c r="AY2457">
        <v>2</v>
      </c>
      <c r="AZ2457">
        <v>400</v>
      </c>
      <c r="BA2457">
        <v>401</v>
      </c>
      <c r="BB2457">
        <v>748</v>
      </c>
      <c r="BD2457">
        <v>3353</v>
      </c>
      <c r="BG2457" t="s">
        <v>31</v>
      </c>
      <c r="BJ2457">
        <v>7</v>
      </c>
      <c r="BK2457" t="s">
        <v>31</v>
      </c>
      <c r="BL2457" t="s">
        <v>31</v>
      </c>
      <c r="BM2457" s="2">
        <v>42005</v>
      </c>
    </row>
    <row r="2458" spans="1:65">
      <c r="A2458" t="s">
        <v>5977</v>
      </c>
      <c r="C2458" t="s">
        <v>5017</v>
      </c>
      <c r="D2458">
        <v>6907</v>
      </c>
      <c r="E2458" t="s">
        <v>5017</v>
      </c>
      <c r="F2458" t="s">
        <v>9335</v>
      </c>
      <c r="G2458">
        <v>2</v>
      </c>
      <c r="I2458" t="s">
        <v>9336</v>
      </c>
      <c r="J2458" t="s">
        <v>7144</v>
      </c>
      <c r="M2458">
        <v>9558900</v>
      </c>
      <c r="N2458">
        <v>0.83</v>
      </c>
      <c r="O2458">
        <v>7933.89</v>
      </c>
      <c r="Q2458" t="s">
        <v>5978</v>
      </c>
      <c r="R2458" s="2">
        <v>44927</v>
      </c>
      <c r="S2458">
        <v>5322</v>
      </c>
      <c r="T2458" s="2">
        <v>44562</v>
      </c>
      <c r="U2458" t="s">
        <v>6990</v>
      </c>
      <c r="V2458" t="s">
        <v>6991</v>
      </c>
      <c r="W2458">
        <v>0</v>
      </c>
      <c r="X2458" t="s">
        <v>395</v>
      </c>
      <c r="Y2458">
        <v>204</v>
      </c>
      <c r="Z2458" s="2">
        <v>42005</v>
      </c>
      <c r="AB2458" t="s">
        <v>9337</v>
      </c>
      <c r="AE2458" t="s">
        <v>9336</v>
      </c>
      <c r="AF2458" t="s">
        <v>20</v>
      </c>
      <c r="AG2458" t="s">
        <v>21</v>
      </c>
      <c r="AH2458">
        <v>5023</v>
      </c>
      <c r="AI2458">
        <v>1</v>
      </c>
      <c r="AJ2458">
        <v>5544</v>
      </c>
      <c r="AO2458" t="s">
        <v>9335</v>
      </c>
      <c r="AS2458" t="s">
        <v>26</v>
      </c>
      <c r="AT2458">
        <v>3184</v>
      </c>
      <c r="AU2458">
        <v>5023</v>
      </c>
      <c r="AV2458">
        <v>5023</v>
      </c>
      <c r="AW2458">
        <v>5023</v>
      </c>
      <c r="AX2458">
        <v>1</v>
      </c>
      <c r="AY2458">
        <v>1</v>
      </c>
      <c r="AZ2458">
        <v>400</v>
      </c>
      <c r="BA2458">
        <v>401</v>
      </c>
      <c r="BB2458">
        <v>748</v>
      </c>
      <c r="BD2458">
        <v>3184</v>
      </c>
      <c r="BG2458" t="s">
        <v>31</v>
      </c>
      <c r="BJ2458">
        <v>6</v>
      </c>
      <c r="BK2458" t="s">
        <v>31</v>
      </c>
      <c r="BL2458" t="s">
        <v>31</v>
      </c>
      <c r="BM2458" s="2">
        <v>42005</v>
      </c>
    </row>
    <row r="2459" spans="1:65">
      <c r="A2459" t="s">
        <v>5977</v>
      </c>
      <c r="C2459" t="s">
        <v>5017</v>
      </c>
      <c r="D2459">
        <v>6907</v>
      </c>
      <c r="E2459" t="s">
        <v>5017</v>
      </c>
      <c r="F2459" t="s">
        <v>9335</v>
      </c>
      <c r="G2459">
        <v>2</v>
      </c>
      <c r="I2459" t="s">
        <v>9336</v>
      </c>
      <c r="J2459" t="s">
        <v>7146</v>
      </c>
      <c r="M2459">
        <v>554600</v>
      </c>
      <c r="N2459">
        <v>0.83</v>
      </c>
      <c r="O2459">
        <v>460.32</v>
      </c>
      <c r="Q2459" t="s">
        <v>5978</v>
      </c>
      <c r="R2459" s="2">
        <v>44927</v>
      </c>
      <c r="S2459">
        <v>5322</v>
      </c>
      <c r="T2459" s="2">
        <v>44562</v>
      </c>
      <c r="U2459" t="s">
        <v>6990</v>
      </c>
      <c r="V2459" t="s">
        <v>6991</v>
      </c>
      <c r="W2459">
        <v>0</v>
      </c>
      <c r="X2459" t="s">
        <v>395</v>
      </c>
      <c r="Y2459">
        <v>204</v>
      </c>
      <c r="Z2459" s="2">
        <v>42005</v>
      </c>
      <c r="AB2459" t="s">
        <v>9337</v>
      </c>
      <c r="AE2459" t="s">
        <v>9336</v>
      </c>
      <c r="AF2459" t="s">
        <v>20</v>
      </c>
      <c r="AG2459" t="s">
        <v>21</v>
      </c>
      <c r="AH2459">
        <v>5023</v>
      </c>
      <c r="AI2459">
        <v>1</v>
      </c>
      <c r="AJ2459">
        <v>5543</v>
      </c>
      <c r="AO2459" t="s">
        <v>9335</v>
      </c>
      <c r="AS2459" t="s">
        <v>26</v>
      </c>
      <c r="AT2459">
        <v>3184</v>
      </c>
      <c r="AU2459">
        <v>5023</v>
      </c>
      <c r="AV2459">
        <v>5023</v>
      </c>
      <c r="AW2459">
        <v>5023</v>
      </c>
      <c r="AX2459">
        <v>2</v>
      </c>
      <c r="AY2459">
        <v>2</v>
      </c>
      <c r="AZ2459">
        <v>400</v>
      </c>
      <c r="BA2459">
        <v>401</v>
      </c>
      <c r="BB2459">
        <v>748</v>
      </c>
      <c r="BD2459">
        <v>3184</v>
      </c>
      <c r="BG2459" t="s">
        <v>31</v>
      </c>
      <c r="BJ2459">
        <v>6</v>
      </c>
      <c r="BK2459" t="s">
        <v>31</v>
      </c>
      <c r="BL2459" t="s">
        <v>31</v>
      </c>
      <c r="BM2459" s="2">
        <v>42005</v>
      </c>
    </row>
    <row r="2460" spans="1:65">
      <c r="A2460" t="s">
        <v>5981</v>
      </c>
      <c r="C2460" t="s">
        <v>5017</v>
      </c>
      <c r="D2460">
        <v>6907</v>
      </c>
      <c r="E2460" t="s">
        <v>5017</v>
      </c>
      <c r="F2460" t="s">
        <v>9338</v>
      </c>
      <c r="G2460">
        <v>61</v>
      </c>
      <c r="I2460" t="s">
        <v>9339</v>
      </c>
      <c r="J2460" t="s">
        <v>6925</v>
      </c>
      <c r="M2460">
        <v>5162100</v>
      </c>
      <c r="N2460">
        <v>2.2999999999999998</v>
      </c>
      <c r="O2460">
        <v>11872.83</v>
      </c>
      <c r="Q2460" t="s">
        <v>5982</v>
      </c>
      <c r="R2460" s="2">
        <v>44927</v>
      </c>
      <c r="S2460">
        <v>5322</v>
      </c>
      <c r="T2460" s="2">
        <v>44562</v>
      </c>
      <c r="U2460" t="s">
        <v>6990</v>
      </c>
      <c r="V2460" t="s">
        <v>6991</v>
      </c>
      <c r="W2460">
        <v>0</v>
      </c>
      <c r="X2460" t="s">
        <v>5158</v>
      </c>
      <c r="Y2460">
        <v>204</v>
      </c>
      <c r="Z2460" s="2">
        <v>42005</v>
      </c>
      <c r="AB2460" t="s">
        <v>9340</v>
      </c>
      <c r="AE2460" t="s">
        <v>9339</v>
      </c>
      <c r="AF2460" t="s">
        <v>20</v>
      </c>
      <c r="AG2460" t="s">
        <v>21</v>
      </c>
      <c r="AH2460">
        <v>5024</v>
      </c>
      <c r="AI2460">
        <v>1</v>
      </c>
      <c r="AJ2460">
        <v>5539</v>
      </c>
      <c r="AO2460" t="s">
        <v>9338</v>
      </c>
      <c r="AS2460" t="s">
        <v>26</v>
      </c>
      <c r="AT2460">
        <v>1841</v>
      </c>
      <c r="AU2460">
        <v>5024</v>
      </c>
      <c r="AV2460">
        <v>5024</v>
      </c>
      <c r="AW2460">
        <v>5024</v>
      </c>
      <c r="AX2460">
        <v>1</v>
      </c>
      <c r="AY2460">
        <v>1</v>
      </c>
      <c r="AZ2460">
        <v>400</v>
      </c>
      <c r="BA2460">
        <v>401</v>
      </c>
      <c r="BB2460">
        <v>748</v>
      </c>
      <c r="BD2460">
        <v>1841</v>
      </c>
      <c r="BG2460" t="s">
        <v>31</v>
      </c>
      <c r="BJ2460">
        <v>7</v>
      </c>
      <c r="BK2460" t="s">
        <v>31</v>
      </c>
      <c r="BL2460" t="s">
        <v>31</v>
      </c>
      <c r="BM2460" s="2">
        <v>42005</v>
      </c>
    </row>
    <row r="2461" spans="1:65">
      <c r="A2461" t="s">
        <v>5981</v>
      </c>
      <c r="C2461" t="s">
        <v>5017</v>
      </c>
      <c r="D2461">
        <v>6907</v>
      </c>
      <c r="E2461" t="s">
        <v>5017</v>
      </c>
      <c r="F2461" t="s">
        <v>9338</v>
      </c>
      <c r="G2461">
        <v>61</v>
      </c>
      <c r="I2461" t="s">
        <v>9339</v>
      </c>
      <c r="J2461" t="s">
        <v>6926</v>
      </c>
      <c r="M2461">
        <v>389300</v>
      </c>
      <c r="N2461">
        <v>2.2999999999999998</v>
      </c>
      <c r="O2461">
        <v>895.39</v>
      </c>
      <c r="Q2461" t="s">
        <v>5982</v>
      </c>
      <c r="R2461" s="2">
        <v>44927</v>
      </c>
      <c r="S2461">
        <v>5322</v>
      </c>
      <c r="T2461" s="2">
        <v>44562</v>
      </c>
      <c r="U2461" t="s">
        <v>6990</v>
      </c>
      <c r="V2461" t="s">
        <v>6991</v>
      </c>
      <c r="W2461">
        <v>0</v>
      </c>
      <c r="X2461" t="s">
        <v>5158</v>
      </c>
      <c r="Y2461">
        <v>204</v>
      </c>
      <c r="Z2461" s="2">
        <v>42005</v>
      </c>
      <c r="AB2461" t="s">
        <v>9340</v>
      </c>
      <c r="AE2461" t="s">
        <v>9339</v>
      </c>
      <c r="AF2461" t="s">
        <v>20</v>
      </c>
      <c r="AG2461" t="s">
        <v>21</v>
      </c>
      <c r="AH2461">
        <v>5024</v>
      </c>
      <c r="AI2461">
        <v>1</v>
      </c>
      <c r="AJ2461">
        <v>5542</v>
      </c>
      <c r="AO2461" t="s">
        <v>9338</v>
      </c>
      <c r="AS2461" t="s">
        <v>26</v>
      </c>
      <c r="AT2461">
        <v>1841</v>
      </c>
      <c r="AU2461">
        <v>5024</v>
      </c>
      <c r="AV2461">
        <v>5024</v>
      </c>
      <c r="AW2461">
        <v>5024</v>
      </c>
      <c r="AX2461">
        <v>2</v>
      </c>
      <c r="AY2461">
        <v>2</v>
      </c>
      <c r="AZ2461">
        <v>400</v>
      </c>
      <c r="BA2461">
        <v>401</v>
      </c>
      <c r="BB2461">
        <v>748</v>
      </c>
      <c r="BD2461">
        <v>1841</v>
      </c>
      <c r="BG2461" t="s">
        <v>31</v>
      </c>
      <c r="BJ2461">
        <v>7</v>
      </c>
      <c r="BK2461" t="s">
        <v>31</v>
      </c>
      <c r="BL2461" t="s">
        <v>31</v>
      </c>
      <c r="BM2461" s="2">
        <v>42005</v>
      </c>
    </row>
    <row r="2462" spans="1:65">
      <c r="A2462" t="s">
        <v>5985</v>
      </c>
      <c r="C2462" t="s">
        <v>5017</v>
      </c>
      <c r="D2462">
        <v>6907</v>
      </c>
      <c r="E2462" t="s">
        <v>5017</v>
      </c>
      <c r="F2462" t="s">
        <v>9341</v>
      </c>
      <c r="G2462">
        <v>68</v>
      </c>
      <c r="I2462" t="s">
        <v>9342</v>
      </c>
      <c r="J2462" t="s">
        <v>6925</v>
      </c>
      <c r="M2462">
        <v>4035900</v>
      </c>
      <c r="N2462">
        <v>2.2999999999999998</v>
      </c>
      <c r="O2462">
        <v>9282.57</v>
      </c>
      <c r="Q2462" t="s">
        <v>5982</v>
      </c>
      <c r="R2462" s="2">
        <v>44927</v>
      </c>
      <c r="S2462">
        <v>5322</v>
      </c>
      <c r="T2462" s="2">
        <v>44562</v>
      </c>
      <c r="U2462" t="s">
        <v>6990</v>
      </c>
      <c r="V2462" t="s">
        <v>6991</v>
      </c>
      <c r="W2462">
        <v>0</v>
      </c>
      <c r="X2462" t="s">
        <v>5158</v>
      </c>
      <c r="Y2462">
        <v>204</v>
      </c>
      <c r="Z2462" s="2">
        <v>42005</v>
      </c>
      <c r="AB2462" t="s">
        <v>9343</v>
      </c>
      <c r="AE2462" t="s">
        <v>9342</v>
      </c>
      <c r="AF2462" t="s">
        <v>20</v>
      </c>
      <c r="AG2462" t="s">
        <v>21</v>
      </c>
      <c r="AH2462">
        <v>5025</v>
      </c>
      <c r="AI2462">
        <v>1</v>
      </c>
      <c r="AJ2462">
        <v>5539</v>
      </c>
      <c r="AO2462" t="s">
        <v>9341</v>
      </c>
      <c r="AS2462" t="s">
        <v>26</v>
      </c>
      <c r="AT2462">
        <v>1360</v>
      </c>
      <c r="AU2462">
        <v>5025</v>
      </c>
      <c r="AV2462">
        <v>5025</v>
      </c>
      <c r="AW2462">
        <v>5025</v>
      </c>
      <c r="AX2462">
        <v>1</v>
      </c>
      <c r="AY2462">
        <v>1</v>
      </c>
      <c r="AZ2462">
        <v>400</v>
      </c>
      <c r="BA2462">
        <v>401</v>
      </c>
      <c r="BB2462">
        <v>748</v>
      </c>
      <c r="BD2462">
        <v>1360</v>
      </c>
      <c r="BG2462" t="s">
        <v>31</v>
      </c>
      <c r="BJ2462">
        <v>7</v>
      </c>
      <c r="BK2462" t="s">
        <v>31</v>
      </c>
      <c r="BL2462" t="s">
        <v>31</v>
      </c>
      <c r="BM2462" s="2">
        <v>42005</v>
      </c>
    </row>
    <row r="2463" spans="1:65">
      <c r="A2463" t="s">
        <v>5985</v>
      </c>
      <c r="C2463" t="s">
        <v>5017</v>
      </c>
      <c r="D2463">
        <v>6907</v>
      </c>
      <c r="E2463" t="s">
        <v>5017</v>
      </c>
      <c r="F2463" t="s">
        <v>9341</v>
      </c>
      <c r="G2463">
        <v>68</v>
      </c>
      <c r="I2463" t="s">
        <v>9342</v>
      </c>
      <c r="J2463" t="s">
        <v>6926</v>
      </c>
      <c r="M2463">
        <v>252200</v>
      </c>
      <c r="N2463">
        <v>2.2999999999999998</v>
      </c>
      <c r="O2463">
        <v>580.05999999999995</v>
      </c>
      <c r="Q2463" t="s">
        <v>5982</v>
      </c>
      <c r="R2463" s="2">
        <v>44927</v>
      </c>
      <c r="S2463">
        <v>5322</v>
      </c>
      <c r="T2463" s="2">
        <v>44562</v>
      </c>
      <c r="U2463" t="s">
        <v>6990</v>
      </c>
      <c r="V2463" t="s">
        <v>6991</v>
      </c>
      <c r="W2463">
        <v>0</v>
      </c>
      <c r="X2463" t="s">
        <v>5158</v>
      </c>
      <c r="Y2463">
        <v>204</v>
      </c>
      <c r="Z2463" s="2">
        <v>42005</v>
      </c>
      <c r="AB2463" t="s">
        <v>9343</v>
      </c>
      <c r="AE2463" t="s">
        <v>9342</v>
      </c>
      <c r="AF2463" t="s">
        <v>20</v>
      </c>
      <c r="AG2463" t="s">
        <v>21</v>
      </c>
      <c r="AH2463">
        <v>5025</v>
      </c>
      <c r="AI2463">
        <v>1</v>
      </c>
      <c r="AJ2463">
        <v>5542</v>
      </c>
      <c r="AO2463" t="s">
        <v>9341</v>
      </c>
      <c r="AS2463" t="s">
        <v>26</v>
      </c>
      <c r="AT2463">
        <v>1360</v>
      </c>
      <c r="AU2463">
        <v>5025</v>
      </c>
      <c r="AV2463">
        <v>5025</v>
      </c>
      <c r="AW2463">
        <v>5025</v>
      </c>
      <c r="AX2463">
        <v>2</v>
      </c>
      <c r="AY2463">
        <v>2</v>
      </c>
      <c r="AZ2463">
        <v>400</v>
      </c>
      <c r="BA2463">
        <v>401</v>
      </c>
      <c r="BB2463">
        <v>748</v>
      </c>
      <c r="BD2463">
        <v>1360</v>
      </c>
      <c r="BG2463" t="s">
        <v>31</v>
      </c>
      <c r="BJ2463">
        <v>7</v>
      </c>
      <c r="BK2463" t="s">
        <v>31</v>
      </c>
      <c r="BL2463" t="s">
        <v>31</v>
      </c>
      <c r="BM2463" s="2">
        <v>42005</v>
      </c>
    </row>
    <row r="2464" spans="1:65">
      <c r="A2464" t="s">
        <v>5988</v>
      </c>
      <c r="C2464" t="s">
        <v>5017</v>
      </c>
      <c r="D2464">
        <v>6907</v>
      </c>
      <c r="E2464" t="s">
        <v>5017</v>
      </c>
      <c r="F2464" t="s">
        <v>9344</v>
      </c>
      <c r="G2464">
        <v>90</v>
      </c>
      <c r="I2464" t="s">
        <v>9345</v>
      </c>
      <c r="J2464" t="s">
        <v>7144</v>
      </c>
      <c r="M2464">
        <v>5688900</v>
      </c>
      <c r="N2464">
        <v>0.83</v>
      </c>
      <c r="O2464">
        <v>4721.79</v>
      </c>
      <c r="Q2464" t="s">
        <v>5989</v>
      </c>
      <c r="R2464" s="2">
        <v>44927</v>
      </c>
      <c r="S2464">
        <v>5322</v>
      </c>
      <c r="T2464" s="2">
        <v>44562</v>
      </c>
      <c r="U2464" t="s">
        <v>6990</v>
      </c>
      <c r="V2464" t="s">
        <v>6991</v>
      </c>
      <c r="W2464">
        <v>0</v>
      </c>
      <c r="X2464" t="s">
        <v>395</v>
      </c>
      <c r="Y2464">
        <v>204</v>
      </c>
      <c r="Z2464" s="2">
        <v>42005</v>
      </c>
      <c r="AB2464" t="s">
        <v>9346</v>
      </c>
      <c r="AE2464" t="s">
        <v>9345</v>
      </c>
      <c r="AF2464" t="s">
        <v>20</v>
      </c>
      <c r="AG2464" t="s">
        <v>21</v>
      </c>
      <c r="AH2464">
        <v>5026</v>
      </c>
      <c r="AI2464">
        <v>1</v>
      </c>
      <c r="AJ2464">
        <v>5544</v>
      </c>
      <c r="AO2464" t="s">
        <v>9344</v>
      </c>
      <c r="AS2464" t="s">
        <v>26</v>
      </c>
      <c r="AT2464">
        <v>2066</v>
      </c>
      <c r="AU2464">
        <v>5026</v>
      </c>
      <c r="AV2464">
        <v>5026</v>
      </c>
      <c r="AW2464">
        <v>5026</v>
      </c>
      <c r="AX2464">
        <v>1</v>
      </c>
      <c r="AY2464">
        <v>1</v>
      </c>
      <c r="AZ2464">
        <v>400</v>
      </c>
      <c r="BA2464">
        <v>401</v>
      </c>
      <c r="BB2464">
        <v>748</v>
      </c>
      <c r="BD2464">
        <v>2066</v>
      </c>
      <c r="BG2464" t="s">
        <v>31</v>
      </c>
      <c r="BJ2464">
        <v>6</v>
      </c>
      <c r="BK2464" t="s">
        <v>31</v>
      </c>
      <c r="BL2464" t="s">
        <v>31</v>
      </c>
      <c r="BM2464" s="2">
        <v>42005</v>
      </c>
    </row>
    <row r="2465" spans="1:65">
      <c r="A2465" t="s">
        <v>5988</v>
      </c>
      <c r="C2465" t="s">
        <v>5017</v>
      </c>
      <c r="D2465">
        <v>6907</v>
      </c>
      <c r="E2465" t="s">
        <v>5017</v>
      </c>
      <c r="F2465" t="s">
        <v>9344</v>
      </c>
      <c r="G2465">
        <v>90</v>
      </c>
      <c r="I2465" t="s">
        <v>9345</v>
      </c>
      <c r="J2465" t="s">
        <v>7146</v>
      </c>
      <c r="M2465">
        <v>428300</v>
      </c>
      <c r="N2465">
        <v>0.83</v>
      </c>
      <c r="O2465">
        <v>355.49</v>
      </c>
      <c r="Q2465" t="s">
        <v>5989</v>
      </c>
      <c r="R2465" s="2">
        <v>44927</v>
      </c>
      <c r="S2465">
        <v>5322</v>
      </c>
      <c r="T2465" s="2">
        <v>44562</v>
      </c>
      <c r="U2465" t="s">
        <v>6990</v>
      </c>
      <c r="V2465" t="s">
        <v>6991</v>
      </c>
      <c r="W2465">
        <v>0</v>
      </c>
      <c r="X2465" t="s">
        <v>395</v>
      </c>
      <c r="Y2465">
        <v>204</v>
      </c>
      <c r="Z2465" s="2">
        <v>42005</v>
      </c>
      <c r="AB2465" t="s">
        <v>9346</v>
      </c>
      <c r="AE2465" t="s">
        <v>9345</v>
      </c>
      <c r="AF2465" t="s">
        <v>20</v>
      </c>
      <c r="AG2465" t="s">
        <v>21</v>
      </c>
      <c r="AH2465">
        <v>5026</v>
      </c>
      <c r="AI2465">
        <v>1</v>
      </c>
      <c r="AJ2465">
        <v>5543</v>
      </c>
      <c r="AO2465" t="s">
        <v>9344</v>
      </c>
      <c r="AS2465" t="s">
        <v>26</v>
      </c>
      <c r="AT2465">
        <v>2066</v>
      </c>
      <c r="AU2465">
        <v>5026</v>
      </c>
      <c r="AV2465">
        <v>5026</v>
      </c>
      <c r="AW2465">
        <v>5026</v>
      </c>
      <c r="AX2465">
        <v>2</v>
      </c>
      <c r="AY2465">
        <v>2</v>
      </c>
      <c r="AZ2465">
        <v>400</v>
      </c>
      <c r="BA2465">
        <v>401</v>
      </c>
      <c r="BB2465">
        <v>748</v>
      </c>
      <c r="BD2465">
        <v>2066</v>
      </c>
      <c r="BG2465" t="s">
        <v>31</v>
      </c>
      <c r="BJ2465">
        <v>6</v>
      </c>
      <c r="BK2465" t="s">
        <v>31</v>
      </c>
      <c r="BL2465" t="s">
        <v>31</v>
      </c>
      <c r="BM2465" s="2">
        <v>42005</v>
      </c>
    </row>
    <row r="2466" spans="1:65">
      <c r="A2466" t="s">
        <v>5992</v>
      </c>
      <c r="C2466" t="s">
        <v>5017</v>
      </c>
      <c r="D2466">
        <v>6907</v>
      </c>
      <c r="E2466" t="s">
        <v>5017</v>
      </c>
      <c r="F2466" t="s">
        <v>9347</v>
      </c>
      <c r="G2466">
        <v>10</v>
      </c>
      <c r="I2466" t="s">
        <v>9348</v>
      </c>
      <c r="J2466" t="s">
        <v>7144</v>
      </c>
      <c r="M2466">
        <v>4625900</v>
      </c>
      <c r="N2466">
        <v>0.83</v>
      </c>
      <c r="O2466">
        <v>3839.5</v>
      </c>
      <c r="Q2466" t="s">
        <v>5993</v>
      </c>
      <c r="R2466" s="2">
        <v>44927</v>
      </c>
      <c r="S2466">
        <v>5322</v>
      </c>
      <c r="T2466" s="2">
        <v>44562</v>
      </c>
      <c r="U2466" t="s">
        <v>6990</v>
      </c>
      <c r="V2466" t="s">
        <v>6991</v>
      </c>
      <c r="W2466">
        <v>0</v>
      </c>
      <c r="X2466" t="s">
        <v>395</v>
      </c>
      <c r="Y2466">
        <v>204</v>
      </c>
      <c r="Z2466" s="2">
        <v>42005</v>
      </c>
      <c r="AB2466" t="s">
        <v>9349</v>
      </c>
      <c r="AE2466" t="s">
        <v>9348</v>
      </c>
      <c r="AF2466" t="s">
        <v>20</v>
      </c>
      <c r="AG2466" t="s">
        <v>21</v>
      </c>
      <c r="AH2466">
        <v>5027</v>
      </c>
      <c r="AI2466">
        <v>1</v>
      </c>
      <c r="AJ2466">
        <v>5544</v>
      </c>
      <c r="AO2466" t="s">
        <v>9347</v>
      </c>
      <c r="AS2466" t="s">
        <v>26</v>
      </c>
      <c r="AT2466">
        <v>1612</v>
      </c>
      <c r="AU2466">
        <v>5027</v>
      </c>
      <c r="AV2466">
        <v>5027</v>
      </c>
      <c r="AW2466">
        <v>5027</v>
      </c>
      <c r="AX2466">
        <v>1</v>
      </c>
      <c r="AY2466">
        <v>1</v>
      </c>
      <c r="AZ2466">
        <v>400</v>
      </c>
      <c r="BA2466">
        <v>401</v>
      </c>
      <c r="BB2466">
        <v>748</v>
      </c>
      <c r="BD2466">
        <v>1612</v>
      </c>
      <c r="BG2466" t="s">
        <v>31</v>
      </c>
      <c r="BJ2466">
        <v>6</v>
      </c>
      <c r="BK2466" t="s">
        <v>31</v>
      </c>
      <c r="BL2466" t="s">
        <v>31</v>
      </c>
      <c r="BM2466" s="2">
        <v>42005</v>
      </c>
    </row>
    <row r="2467" spans="1:65">
      <c r="A2467" t="s">
        <v>5992</v>
      </c>
      <c r="C2467" t="s">
        <v>5017</v>
      </c>
      <c r="D2467">
        <v>6907</v>
      </c>
      <c r="E2467" t="s">
        <v>5017</v>
      </c>
      <c r="F2467" t="s">
        <v>9347</v>
      </c>
      <c r="G2467">
        <v>10</v>
      </c>
      <c r="I2467" t="s">
        <v>9348</v>
      </c>
      <c r="J2467" t="s">
        <v>7146</v>
      </c>
      <c r="M2467">
        <v>361500</v>
      </c>
      <c r="N2467">
        <v>0.83</v>
      </c>
      <c r="O2467">
        <v>300.05</v>
      </c>
      <c r="Q2467" t="s">
        <v>5993</v>
      </c>
      <c r="R2467" s="2">
        <v>44927</v>
      </c>
      <c r="S2467">
        <v>5322</v>
      </c>
      <c r="T2467" s="2">
        <v>44562</v>
      </c>
      <c r="U2467" t="s">
        <v>6990</v>
      </c>
      <c r="V2467" t="s">
        <v>6991</v>
      </c>
      <c r="W2467">
        <v>0</v>
      </c>
      <c r="X2467" t="s">
        <v>395</v>
      </c>
      <c r="Y2467">
        <v>204</v>
      </c>
      <c r="Z2467" s="2">
        <v>42005</v>
      </c>
      <c r="AB2467" t="s">
        <v>9349</v>
      </c>
      <c r="AE2467" t="s">
        <v>9348</v>
      </c>
      <c r="AF2467" t="s">
        <v>20</v>
      </c>
      <c r="AG2467" t="s">
        <v>21</v>
      </c>
      <c r="AH2467">
        <v>5027</v>
      </c>
      <c r="AI2467">
        <v>1</v>
      </c>
      <c r="AJ2467">
        <v>5543</v>
      </c>
      <c r="AO2467" t="s">
        <v>9347</v>
      </c>
      <c r="AS2467" t="s">
        <v>26</v>
      </c>
      <c r="AT2467">
        <v>1612</v>
      </c>
      <c r="AU2467">
        <v>5027</v>
      </c>
      <c r="AV2467">
        <v>5027</v>
      </c>
      <c r="AW2467">
        <v>5027</v>
      </c>
      <c r="AX2467">
        <v>2</v>
      </c>
      <c r="AY2467">
        <v>2</v>
      </c>
      <c r="AZ2467">
        <v>400</v>
      </c>
      <c r="BA2467">
        <v>401</v>
      </c>
      <c r="BB2467">
        <v>748</v>
      </c>
      <c r="BD2467">
        <v>1612</v>
      </c>
      <c r="BG2467" t="s">
        <v>31</v>
      </c>
      <c r="BJ2467">
        <v>6</v>
      </c>
      <c r="BK2467" t="s">
        <v>31</v>
      </c>
      <c r="BL2467" t="s">
        <v>31</v>
      </c>
      <c r="BM2467" s="2">
        <v>42005</v>
      </c>
    </row>
    <row r="2468" spans="1:65">
      <c r="A2468" t="s">
        <v>5996</v>
      </c>
      <c r="C2468" t="s">
        <v>5017</v>
      </c>
      <c r="D2468">
        <v>6907</v>
      </c>
      <c r="E2468" t="s">
        <v>5017</v>
      </c>
      <c r="F2468" t="s">
        <v>9350</v>
      </c>
      <c r="G2468">
        <v>38</v>
      </c>
      <c r="H2468">
        <v>-40</v>
      </c>
      <c r="I2468" t="s">
        <v>9351</v>
      </c>
      <c r="J2468" t="s">
        <v>7144</v>
      </c>
      <c r="M2468">
        <v>4843700</v>
      </c>
      <c r="N2468">
        <v>0.83</v>
      </c>
      <c r="O2468">
        <v>4020.27</v>
      </c>
      <c r="Q2468" t="s">
        <v>5997</v>
      </c>
      <c r="R2468" s="2">
        <v>44927</v>
      </c>
      <c r="S2468">
        <v>5322</v>
      </c>
      <c r="T2468" s="2">
        <v>44562</v>
      </c>
      <c r="U2468" t="s">
        <v>6990</v>
      </c>
      <c r="V2468" t="s">
        <v>6991</v>
      </c>
      <c r="W2468">
        <v>0</v>
      </c>
      <c r="X2468" t="s">
        <v>395</v>
      </c>
      <c r="Y2468">
        <v>204</v>
      </c>
      <c r="Z2468" s="2">
        <v>42005</v>
      </c>
      <c r="AB2468" t="s">
        <v>9352</v>
      </c>
      <c r="AE2468" t="s">
        <v>9351</v>
      </c>
      <c r="AF2468" t="s">
        <v>20</v>
      </c>
      <c r="AG2468" t="s">
        <v>21</v>
      </c>
      <c r="AH2468">
        <v>5028</v>
      </c>
      <c r="AI2468">
        <v>1</v>
      </c>
      <c r="AJ2468">
        <v>5544</v>
      </c>
      <c r="AO2468" t="s">
        <v>9350</v>
      </c>
      <c r="AS2468" t="s">
        <v>26</v>
      </c>
      <c r="AT2468">
        <v>1705</v>
      </c>
      <c r="AU2468">
        <v>5028</v>
      </c>
      <c r="AV2468">
        <v>5028</v>
      </c>
      <c r="AW2468">
        <v>5028</v>
      </c>
      <c r="AX2468">
        <v>1</v>
      </c>
      <c r="AY2468">
        <v>1</v>
      </c>
      <c r="AZ2468">
        <v>400</v>
      </c>
      <c r="BA2468">
        <v>401</v>
      </c>
      <c r="BB2468">
        <v>748</v>
      </c>
      <c r="BD2468">
        <v>1705</v>
      </c>
      <c r="BG2468" t="s">
        <v>31</v>
      </c>
      <c r="BJ2468">
        <v>6</v>
      </c>
      <c r="BK2468" t="s">
        <v>31</v>
      </c>
      <c r="BL2468" t="s">
        <v>31</v>
      </c>
      <c r="BM2468" s="2">
        <v>42005</v>
      </c>
    </row>
    <row r="2469" spans="1:65">
      <c r="A2469" t="s">
        <v>5996</v>
      </c>
      <c r="C2469" t="s">
        <v>5017</v>
      </c>
      <c r="D2469">
        <v>6907</v>
      </c>
      <c r="E2469" t="s">
        <v>5017</v>
      </c>
      <c r="F2469" t="s">
        <v>9350</v>
      </c>
      <c r="G2469">
        <v>38</v>
      </c>
      <c r="H2469">
        <v>-40</v>
      </c>
      <c r="I2469" t="s">
        <v>9351</v>
      </c>
      <c r="J2469" t="s">
        <v>7146</v>
      </c>
      <c r="M2469">
        <v>365600</v>
      </c>
      <c r="N2469">
        <v>0.83</v>
      </c>
      <c r="O2469">
        <v>303.45</v>
      </c>
      <c r="Q2469" t="s">
        <v>5997</v>
      </c>
      <c r="R2469" s="2">
        <v>44927</v>
      </c>
      <c r="S2469">
        <v>5322</v>
      </c>
      <c r="T2469" s="2">
        <v>44562</v>
      </c>
      <c r="U2469" t="s">
        <v>6990</v>
      </c>
      <c r="V2469" t="s">
        <v>6991</v>
      </c>
      <c r="W2469">
        <v>0</v>
      </c>
      <c r="X2469" t="s">
        <v>395</v>
      </c>
      <c r="Y2469">
        <v>204</v>
      </c>
      <c r="Z2469" s="2">
        <v>42005</v>
      </c>
      <c r="AB2469" t="s">
        <v>9352</v>
      </c>
      <c r="AE2469" t="s">
        <v>9351</v>
      </c>
      <c r="AF2469" t="s">
        <v>20</v>
      </c>
      <c r="AG2469" t="s">
        <v>21</v>
      </c>
      <c r="AH2469">
        <v>5028</v>
      </c>
      <c r="AI2469">
        <v>1</v>
      </c>
      <c r="AJ2469">
        <v>5543</v>
      </c>
      <c r="AO2469" t="s">
        <v>9350</v>
      </c>
      <c r="AS2469" t="s">
        <v>26</v>
      </c>
      <c r="AT2469">
        <v>1705</v>
      </c>
      <c r="AU2469">
        <v>5028</v>
      </c>
      <c r="AV2469">
        <v>5028</v>
      </c>
      <c r="AW2469">
        <v>5028</v>
      </c>
      <c r="AX2469">
        <v>2</v>
      </c>
      <c r="AY2469">
        <v>2</v>
      </c>
      <c r="AZ2469">
        <v>400</v>
      </c>
      <c r="BA2469">
        <v>401</v>
      </c>
      <c r="BB2469">
        <v>748</v>
      </c>
      <c r="BD2469">
        <v>1705</v>
      </c>
      <c r="BG2469" t="s">
        <v>31</v>
      </c>
      <c r="BJ2469">
        <v>6</v>
      </c>
      <c r="BK2469" t="s">
        <v>31</v>
      </c>
      <c r="BL2469" t="s">
        <v>31</v>
      </c>
      <c r="BM2469" s="2">
        <v>42005</v>
      </c>
    </row>
    <row r="2470" spans="1:65">
      <c r="A2470" t="s">
        <v>6000</v>
      </c>
      <c r="C2470" t="s">
        <v>5017</v>
      </c>
      <c r="D2470">
        <v>6907</v>
      </c>
      <c r="E2470" t="s">
        <v>5017</v>
      </c>
      <c r="F2470" t="s">
        <v>1587</v>
      </c>
      <c r="G2470">
        <v>45</v>
      </c>
      <c r="I2470" t="s">
        <v>8932</v>
      </c>
      <c r="J2470" t="s">
        <v>6925</v>
      </c>
      <c r="M2470">
        <v>4488000</v>
      </c>
      <c r="N2470">
        <v>2.2999999999999998</v>
      </c>
      <c r="O2470">
        <v>10322.4</v>
      </c>
      <c r="Q2470" t="s">
        <v>6001</v>
      </c>
      <c r="R2470" s="2">
        <v>44927</v>
      </c>
      <c r="S2470">
        <v>5322</v>
      </c>
      <c r="T2470" s="2">
        <v>44562</v>
      </c>
      <c r="U2470" t="s">
        <v>6990</v>
      </c>
      <c r="V2470" t="s">
        <v>6991</v>
      </c>
      <c r="W2470">
        <v>0</v>
      </c>
      <c r="X2470" t="s">
        <v>5158</v>
      </c>
      <c r="Y2470">
        <v>204</v>
      </c>
      <c r="Z2470" s="2">
        <v>42005</v>
      </c>
      <c r="AB2470" t="s">
        <v>9353</v>
      </c>
      <c r="AE2470" t="s">
        <v>8932</v>
      </c>
      <c r="AF2470" t="s">
        <v>20</v>
      </c>
      <c r="AG2470" t="s">
        <v>21</v>
      </c>
      <c r="AH2470">
        <v>5030</v>
      </c>
      <c r="AI2470">
        <v>1</v>
      </c>
      <c r="AJ2470">
        <v>5539</v>
      </c>
      <c r="AO2470" t="s">
        <v>1587</v>
      </c>
      <c r="AS2470" t="s">
        <v>26</v>
      </c>
      <c r="AT2470">
        <v>1366</v>
      </c>
      <c r="AU2470">
        <v>5030</v>
      </c>
      <c r="AV2470">
        <v>5030</v>
      </c>
      <c r="AW2470">
        <v>5030</v>
      </c>
      <c r="AX2470">
        <v>1</v>
      </c>
      <c r="AY2470">
        <v>1</v>
      </c>
      <c r="AZ2470">
        <v>400</v>
      </c>
      <c r="BA2470">
        <v>401</v>
      </c>
      <c r="BB2470">
        <v>748</v>
      </c>
      <c r="BD2470">
        <v>1366</v>
      </c>
      <c r="BG2470" t="s">
        <v>31</v>
      </c>
      <c r="BJ2470">
        <v>7</v>
      </c>
      <c r="BK2470" t="s">
        <v>31</v>
      </c>
      <c r="BL2470" t="s">
        <v>31</v>
      </c>
      <c r="BM2470" s="2">
        <v>42005</v>
      </c>
    </row>
    <row r="2471" spans="1:65">
      <c r="A2471" t="s">
        <v>6000</v>
      </c>
      <c r="C2471" t="s">
        <v>5017</v>
      </c>
      <c r="D2471">
        <v>6907</v>
      </c>
      <c r="E2471" t="s">
        <v>5017</v>
      </c>
      <c r="F2471" t="s">
        <v>1587</v>
      </c>
      <c r="G2471">
        <v>45</v>
      </c>
      <c r="I2471" t="s">
        <v>8932</v>
      </c>
      <c r="J2471" t="s">
        <v>6926</v>
      </c>
      <c r="M2471">
        <v>239400</v>
      </c>
      <c r="N2471">
        <v>2.2999999999999998</v>
      </c>
      <c r="O2471">
        <v>550.62</v>
      </c>
      <c r="Q2471" t="s">
        <v>6001</v>
      </c>
      <c r="R2471" s="2">
        <v>44927</v>
      </c>
      <c r="S2471">
        <v>5322</v>
      </c>
      <c r="T2471" s="2">
        <v>44562</v>
      </c>
      <c r="U2471" t="s">
        <v>6990</v>
      </c>
      <c r="V2471" t="s">
        <v>6991</v>
      </c>
      <c r="W2471">
        <v>0</v>
      </c>
      <c r="X2471" t="s">
        <v>5158</v>
      </c>
      <c r="Y2471">
        <v>204</v>
      </c>
      <c r="Z2471" s="2">
        <v>42005</v>
      </c>
      <c r="AB2471" t="s">
        <v>9353</v>
      </c>
      <c r="AE2471" t="s">
        <v>8932</v>
      </c>
      <c r="AF2471" t="s">
        <v>20</v>
      </c>
      <c r="AG2471" t="s">
        <v>21</v>
      </c>
      <c r="AH2471">
        <v>5030</v>
      </c>
      <c r="AI2471">
        <v>1</v>
      </c>
      <c r="AJ2471">
        <v>5542</v>
      </c>
      <c r="AO2471" t="s">
        <v>1587</v>
      </c>
      <c r="AS2471" t="s">
        <v>26</v>
      </c>
      <c r="AT2471">
        <v>1366</v>
      </c>
      <c r="AU2471">
        <v>5030</v>
      </c>
      <c r="AV2471">
        <v>5030</v>
      </c>
      <c r="AW2471">
        <v>5030</v>
      </c>
      <c r="AX2471">
        <v>2</v>
      </c>
      <c r="AY2471">
        <v>2</v>
      </c>
      <c r="AZ2471">
        <v>400</v>
      </c>
      <c r="BA2471">
        <v>401</v>
      </c>
      <c r="BB2471">
        <v>748</v>
      </c>
      <c r="BD2471">
        <v>1366</v>
      </c>
      <c r="BG2471" t="s">
        <v>31</v>
      </c>
      <c r="BJ2471">
        <v>7</v>
      </c>
      <c r="BK2471" t="s">
        <v>31</v>
      </c>
      <c r="BL2471" t="s">
        <v>31</v>
      </c>
      <c r="BM2471" s="2">
        <v>42005</v>
      </c>
    </row>
    <row r="2472" spans="1:65">
      <c r="A2472" t="s">
        <v>6003</v>
      </c>
      <c r="C2472" t="s">
        <v>5017</v>
      </c>
      <c r="D2472">
        <v>6907</v>
      </c>
      <c r="E2472" t="s">
        <v>5017</v>
      </c>
      <c r="F2472" t="s">
        <v>9354</v>
      </c>
      <c r="G2472">
        <v>3</v>
      </c>
      <c r="I2472" t="s">
        <v>9355</v>
      </c>
      <c r="J2472" t="s">
        <v>7144</v>
      </c>
      <c r="M2472">
        <v>8043500</v>
      </c>
      <c r="N2472">
        <v>0.83</v>
      </c>
      <c r="O2472">
        <v>6676.11</v>
      </c>
      <c r="Q2472" t="s">
        <v>6004</v>
      </c>
      <c r="R2472" s="2">
        <v>44927</v>
      </c>
      <c r="S2472">
        <v>5322</v>
      </c>
      <c r="T2472" s="2">
        <v>44562</v>
      </c>
      <c r="U2472" t="s">
        <v>6990</v>
      </c>
      <c r="V2472" t="s">
        <v>6991</v>
      </c>
      <c r="W2472">
        <v>0</v>
      </c>
      <c r="X2472" t="s">
        <v>395</v>
      </c>
      <c r="Y2472">
        <v>204</v>
      </c>
      <c r="Z2472" s="2">
        <v>42005</v>
      </c>
      <c r="AB2472" t="s">
        <v>9356</v>
      </c>
      <c r="AE2472" t="s">
        <v>9355</v>
      </c>
      <c r="AF2472" t="s">
        <v>20</v>
      </c>
      <c r="AG2472" t="s">
        <v>21</v>
      </c>
      <c r="AH2472">
        <v>5032</v>
      </c>
      <c r="AI2472">
        <v>1</v>
      </c>
      <c r="AJ2472">
        <v>5544</v>
      </c>
      <c r="AO2472" t="s">
        <v>9354</v>
      </c>
      <c r="AS2472" t="s">
        <v>26</v>
      </c>
      <c r="AT2472">
        <v>2485</v>
      </c>
      <c r="AU2472">
        <v>5032</v>
      </c>
      <c r="AV2472">
        <v>5032</v>
      </c>
      <c r="AW2472">
        <v>5032</v>
      </c>
      <c r="AX2472">
        <v>1</v>
      </c>
      <c r="AY2472">
        <v>1</v>
      </c>
      <c r="AZ2472">
        <v>400</v>
      </c>
      <c r="BA2472">
        <v>401</v>
      </c>
      <c r="BB2472">
        <v>748</v>
      </c>
      <c r="BD2472">
        <v>2485</v>
      </c>
      <c r="BG2472" t="s">
        <v>31</v>
      </c>
      <c r="BJ2472">
        <v>6</v>
      </c>
      <c r="BK2472" t="s">
        <v>31</v>
      </c>
      <c r="BL2472" t="s">
        <v>31</v>
      </c>
      <c r="BM2472" s="2">
        <v>42005</v>
      </c>
    </row>
    <row r="2473" spans="1:65">
      <c r="A2473" t="s">
        <v>6003</v>
      </c>
      <c r="C2473" t="s">
        <v>5017</v>
      </c>
      <c r="D2473">
        <v>6907</v>
      </c>
      <c r="E2473" t="s">
        <v>5017</v>
      </c>
      <c r="F2473" t="s">
        <v>9354</v>
      </c>
      <c r="G2473">
        <v>3</v>
      </c>
      <c r="I2473" t="s">
        <v>9355</v>
      </c>
      <c r="J2473" t="s">
        <v>7146</v>
      </c>
      <c r="M2473">
        <v>784300</v>
      </c>
      <c r="N2473">
        <v>0.83</v>
      </c>
      <c r="O2473">
        <v>650.97</v>
      </c>
      <c r="Q2473" t="s">
        <v>6004</v>
      </c>
      <c r="R2473" s="2">
        <v>44927</v>
      </c>
      <c r="S2473">
        <v>5322</v>
      </c>
      <c r="T2473" s="2">
        <v>44562</v>
      </c>
      <c r="U2473" t="s">
        <v>6990</v>
      </c>
      <c r="V2473" t="s">
        <v>6991</v>
      </c>
      <c r="W2473">
        <v>0</v>
      </c>
      <c r="X2473" t="s">
        <v>395</v>
      </c>
      <c r="Y2473">
        <v>204</v>
      </c>
      <c r="Z2473" s="2">
        <v>42005</v>
      </c>
      <c r="AB2473" t="s">
        <v>9356</v>
      </c>
      <c r="AE2473" t="s">
        <v>9355</v>
      </c>
      <c r="AF2473" t="s">
        <v>20</v>
      </c>
      <c r="AG2473" t="s">
        <v>21</v>
      </c>
      <c r="AH2473">
        <v>5032</v>
      </c>
      <c r="AI2473">
        <v>1</v>
      </c>
      <c r="AJ2473">
        <v>5543</v>
      </c>
      <c r="AO2473" t="s">
        <v>9354</v>
      </c>
      <c r="AS2473" t="s">
        <v>26</v>
      </c>
      <c r="AT2473">
        <v>2485</v>
      </c>
      <c r="AU2473">
        <v>5032</v>
      </c>
      <c r="AV2473">
        <v>5032</v>
      </c>
      <c r="AW2473">
        <v>5032</v>
      </c>
      <c r="AX2473">
        <v>2</v>
      </c>
      <c r="AY2473">
        <v>2</v>
      </c>
      <c r="AZ2473">
        <v>400</v>
      </c>
      <c r="BA2473">
        <v>401</v>
      </c>
      <c r="BB2473">
        <v>748</v>
      </c>
      <c r="BD2473">
        <v>2485</v>
      </c>
      <c r="BG2473" t="s">
        <v>31</v>
      </c>
      <c r="BJ2473">
        <v>6</v>
      </c>
      <c r="BK2473" t="s">
        <v>31</v>
      </c>
      <c r="BL2473" t="s">
        <v>31</v>
      </c>
      <c r="BM2473" s="2">
        <v>42005</v>
      </c>
    </row>
    <row r="2474" spans="1:65">
      <c r="A2474" t="s">
        <v>6007</v>
      </c>
      <c r="C2474" t="s">
        <v>5017</v>
      </c>
      <c r="D2474">
        <v>6907</v>
      </c>
      <c r="E2474" t="s">
        <v>5017</v>
      </c>
      <c r="F2474" t="s">
        <v>9357</v>
      </c>
      <c r="G2474">
        <v>21</v>
      </c>
      <c r="H2474">
        <v>-23</v>
      </c>
      <c r="I2474" t="s">
        <v>9358</v>
      </c>
      <c r="J2474" t="s">
        <v>7144</v>
      </c>
      <c r="M2474">
        <v>7518900</v>
      </c>
      <c r="N2474">
        <v>0.83</v>
      </c>
      <c r="O2474">
        <v>6240.69</v>
      </c>
      <c r="Q2474" t="s">
        <v>6008</v>
      </c>
      <c r="R2474" s="2">
        <v>44927</v>
      </c>
      <c r="S2474">
        <v>5322</v>
      </c>
      <c r="T2474" s="2">
        <v>44562</v>
      </c>
      <c r="U2474" t="s">
        <v>6990</v>
      </c>
      <c r="V2474" t="s">
        <v>6991</v>
      </c>
      <c r="W2474">
        <v>0</v>
      </c>
      <c r="X2474" t="s">
        <v>395</v>
      </c>
      <c r="Y2474">
        <v>204</v>
      </c>
      <c r="Z2474" s="2">
        <v>42005</v>
      </c>
      <c r="AB2474" t="s">
        <v>9359</v>
      </c>
      <c r="AE2474" t="s">
        <v>9358</v>
      </c>
      <c r="AF2474" t="s">
        <v>20</v>
      </c>
      <c r="AG2474" t="s">
        <v>21</v>
      </c>
      <c r="AH2474">
        <v>5033</v>
      </c>
      <c r="AI2474">
        <v>1</v>
      </c>
      <c r="AJ2474">
        <v>5544</v>
      </c>
      <c r="AO2474" t="s">
        <v>9357</v>
      </c>
      <c r="AS2474" t="s">
        <v>26</v>
      </c>
      <c r="AT2474">
        <v>1840</v>
      </c>
      <c r="AU2474">
        <v>5033</v>
      </c>
      <c r="AV2474">
        <v>5033</v>
      </c>
      <c r="AW2474">
        <v>5033</v>
      </c>
      <c r="AX2474">
        <v>1</v>
      </c>
      <c r="AY2474">
        <v>1</v>
      </c>
      <c r="AZ2474">
        <v>400</v>
      </c>
      <c r="BA2474">
        <v>401</v>
      </c>
      <c r="BB2474">
        <v>748</v>
      </c>
      <c r="BD2474">
        <v>1840</v>
      </c>
      <c r="BG2474" t="s">
        <v>31</v>
      </c>
      <c r="BJ2474">
        <v>6</v>
      </c>
      <c r="BK2474" t="s">
        <v>31</v>
      </c>
      <c r="BL2474" t="s">
        <v>31</v>
      </c>
      <c r="BM2474" s="2">
        <v>42005</v>
      </c>
    </row>
    <row r="2475" spans="1:65">
      <c r="A2475" t="s">
        <v>6007</v>
      </c>
      <c r="C2475" t="s">
        <v>5017</v>
      </c>
      <c r="D2475">
        <v>6907</v>
      </c>
      <c r="E2475" t="s">
        <v>5017</v>
      </c>
      <c r="F2475" t="s">
        <v>9357</v>
      </c>
      <c r="G2475">
        <v>21</v>
      </c>
      <c r="H2475">
        <v>-23</v>
      </c>
      <c r="I2475" t="s">
        <v>9358</v>
      </c>
      <c r="J2475" t="s">
        <v>7146</v>
      </c>
      <c r="M2475">
        <v>315000</v>
      </c>
      <c r="N2475">
        <v>0.83</v>
      </c>
      <c r="O2475">
        <v>261.45</v>
      </c>
      <c r="Q2475" t="s">
        <v>6008</v>
      </c>
      <c r="R2475" s="2">
        <v>44927</v>
      </c>
      <c r="S2475">
        <v>5322</v>
      </c>
      <c r="T2475" s="2">
        <v>44562</v>
      </c>
      <c r="U2475" t="s">
        <v>6990</v>
      </c>
      <c r="V2475" t="s">
        <v>6991</v>
      </c>
      <c r="W2475">
        <v>0</v>
      </c>
      <c r="X2475" t="s">
        <v>395</v>
      </c>
      <c r="Y2475">
        <v>204</v>
      </c>
      <c r="Z2475" s="2">
        <v>42005</v>
      </c>
      <c r="AB2475" t="s">
        <v>9359</v>
      </c>
      <c r="AE2475" t="s">
        <v>9358</v>
      </c>
      <c r="AF2475" t="s">
        <v>20</v>
      </c>
      <c r="AG2475" t="s">
        <v>21</v>
      </c>
      <c r="AH2475">
        <v>5033</v>
      </c>
      <c r="AI2475">
        <v>1</v>
      </c>
      <c r="AJ2475">
        <v>5543</v>
      </c>
      <c r="AO2475" t="s">
        <v>9357</v>
      </c>
      <c r="AS2475" t="s">
        <v>26</v>
      </c>
      <c r="AT2475">
        <v>1840</v>
      </c>
      <c r="AU2475">
        <v>5033</v>
      </c>
      <c r="AV2475">
        <v>5033</v>
      </c>
      <c r="AW2475">
        <v>5033</v>
      </c>
      <c r="AX2475">
        <v>2</v>
      </c>
      <c r="AY2475">
        <v>2</v>
      </c>
      <c r="AZ2475">
        <v>400</v>
      </c>
      <c r="BA2475">
        <v>401</v>
      </c>
      <c r="BB2475">
        <v>748</v>
      </c>
      <c r="BD2475">
        <v>1840</v>
      </c>
      <c r="BG2475" t="s">
        <v>31</v>
      </c>
      <c r="BJ2475">
        <v>6</v>
      </c>
      <c r="BK2475" t="s">
        <v>31</v>
      </c>
      <c r="BL2475" t="s">
        <v>31</v>
      </c>
      <c r="BM2475" s="2">
        <v>42005</v>
      </c>
    </row>
    <row r="2476" spans="1:65">
      <c r="A2476" t="s">
        <v>6011</v>
      </c>
      <c r="C2476" t="s">
        <v>5017</v>
      </c>
      <c r="D2476">
        <v>6907</v>
      </c>
      <c r="E2476" t="s">
        <v>5017</v>
      </c>
      <c r="F2476" t="s">
        <v>9360</v>
      </c>
      <c r="G2476">
        <v>44</v>
      </c>
      <c r="I2476" t="s">
        <v>9361</v>
      </c>
      <c r="J2476" t="s">
        <v>6925</v>
      </c>
      <c r="M2476">
        <v>4628300</v>
      </c>
      <c r="N2476">
        <v>2.2999999999999998</v>
      </c>
      <c r="O2476">
        <v>10645.09</v>
      </c>
      <c r="Q2476" t="s">
        <v>6012</v>
      </c>
      <c r="R2476" s="2">
        <v>44927</v>
      </c>
      <c r="S2476">
        <v>5322</v>
      </c>
      <c r="T2476" s="2">
        <v>44562</v>
      </c>
      <c r="U2476" t="s">
        <v>6990</v>
      </c>
      <c r="V2476" t="s">
        <v>6991</v>
      </c>
      <c r="W2476">
        <v>0</v>
      </c>
      <c r="X2476" t="s">
        <v>5158</v>
      </c>
      <c r="Y2476">
        <v>204</v>
      </c>
      <c r="Z2476" s="2">
        <v>42005</v>
      </c>
      <c r="AB2476" t="s">
        <v>9362</v>
      </c>
      <c r="AE2476" t="s">
        <v>9361</v>
      </c>
      <c r="AF2476" t="s">
        <v>20</v>
      </c>
      <c r="AG2476" t="s">
        <v>21</v>
      </c>
      <c r="AH2476">
        <v>5034</v>
      </c>
      <c r="AI2476">
        <v>1</v>
      </c>
      <c r="AJ2476">
        <v>5539</v>
      </c>
      <c r="AO2476" t="s">
        <v>9363</v>
      </c>
      <c r="AS2476" t="s">
        <v>26</v>
      </c>
      <c r="AT2476">
        <v>1613</v>
      </c>
      <c r="AU2476">
        <v>5034</v>
      </c>
      <c r="AV2476">
        <v>5034</v>
      </c>
      <c r="AW2476">
        <v>5034</v>
      </c>
      <c r="AX2476">
        <v>1</v>
      </c>
      <c r="AY2476">
        <v>6</v>
      </c>
      <c r="AZ2476">
        <v>400</v>
      </c>
      <c r="BA2476">
        <v>401</v>
      </c>
      <c r="BB2476">
        <v>748</v>
      </c>
      <c r="BD2476">
        <v>1613</v>
      </c>
      <c r="BG2476" t="s">
        <v>31</v>
      </c>
      <c r="BJ2476">
        <v>7</v>
      </c>
      <c r="BK2476" t="s">
        <v>31</v>
      </c>
      <c r="BL2476" t="s">
        <v>31</v>
      </c>
      <c r="BM2476" s="2">
        <v>42005</v>
      </c>
    </row>
    <row r="2477" spans="1:65">
      <c r="A2477" t="s">
        <v>6011</v>
      </c>
      <c r="C2477" t="s">
        <v>5017</v>
      </c>
      <c r="D2477">
        <v>6907</v>
      </c>
      <c r="E2477" t="s">
        <v>5017</v>
      </c>
      <c r="F2477" t="s">
        <v>9360</v>
      </c>
      <c r="G2477">
        <v>44</v>
      </c>
      <c r="I2477" t="s">
        <v>9361</v>
      </c>
      <c r="J2477" t="s">
        <v>6926</v>
      </c>
      <c r="M2477">
        <v>276100</v>
      </c>
      <c r="N2477">
        <v>2.2999999999999998</v>
      </c>
      <c r="O2477">
        <v>635.03</v>
      </c>
      <c r="Q2477" t="s">
        <v>6012</v>
      </c>
      <c r="R2477" s="2">
        <v>44927</v>
      </c>
      <c r="S2477">
        <v>5322</v>
      </c>
      <c r="T2477" s="2">
        <v>44562</v>
      </c>
      <c r="U2477" t="s">
        <v>6990</v>
      </c>
      <c r="V2477" t="s">
        <v>6991</v>
      </c>
      <c r="W2477">
        <v>0</v>
      </c>
      <c r="X2477" t="s">
        <v>5158</v>
      </c>
      <c r="Y2477">
        <v>204</v>
      </c>
      <c r="Z2477" s="2">
        <v>42005</v>
      </c>
      <c r="AB2477" t="s">
        <v>9362</v>
      </c>
      <c r="AE2477" t="s">
        <v>9361</v>
      </c>
      <c r="AF2477" t="s">
        <v>20</v>
      </c>
      <c r="AG2477" t="s">
        <v>21</v>
      </c>
      <c r="AH2477">
        <v>5034</v>
      </c>
      <c r="AI2477">
        <v>1</v>
      </c>
      <c r="AJ2477">
        <v>5542</v>
      </c>
      <c r="AO2477" t="s">
        <v>9363</v>
      </c>
      <c r="AS2477" t="s">
        <v>26</v>
      </c>
      <c r="AT2477">
        <v>1613</v>
      </c>
      <c r="AU2477">
        <v>5034</v>
      </c>
      <c r="AV2477">
        <v>5034</v>
      </c>
      <c r="AW2477">
        <v>5034</v>
      </c>
      <c r="AX2477">
        <v>2</v>
      </c>
      <c r="AY2477">
        <v>7</v>
      </c>
      <c r="AZ2477">
        <v>400</v>
      </c>
      <c r="BA2477">
        <v>401</v>
      </c>
      <c r="BB2477">
        <v>748</v>
      </c>
      <c r="BD2477">
        <v>1613</v>
      </c>
      <c r="BG2477" t="s">
        <v>31</v>
      </c>
      <c r="BJ2477">
        <v>7</v>
      </c>
      <c r="BK2477" t="s">
        <v>31</v>
      </c>
      <c r="BL2477" t="s">
        <v>31</v>
      </c>
      <c r="BM2477" s="2">
        <v>42005</v>
      </c>
    </row>
    <row r="2478" spans="1:65">
      <c r="A2478" t="s">
        <v>6015</v>
      </c>
      <c r="C2478" t="s">
        <v>5017</v>
      </c>
      <c r="D2478">
        <v>6907</v>
      </c>
      <c r="E2478" t="s">
        <v>5017</v>
      </c>
      <c r="F2478" t="s">
        <v>8034</v>
      </c>
      <c r="G2478">
        <v>57</v>
      </c>
      <c r="I2478" t="s">
        <v>9364</v>
      </c>
      <c r="J2478" t="s">
        <v>7144</v>
      </c>
      <c r="M2478">
        <v>6548200</v>
      </c>
      <c r="N2478">
        <v>0.83</v>
      </c>
      <c r="O2478">
        <v>5435.01</v>
      </c>
      <c r="Q2478" t="s">
        <v>6016</v>
      </c>
      <c r="R2478" s="2">
        <v>44927</v>
      </c>
      <c r="S2478">
        <v>5322</v>
      </c>
      <c r="T2478" s="2">
        <v>44562</v>
      </c>
      <c r="U2478" t="s">
        <v>6990</v>
      </c>
      <c r="V2478" t="s">
        <v>6991</v>
      </c>
      <c r="W2478">
        <v>0</v>
      </c>
      <c r="X2478" t="s">
        <v>395</v>
      </c>
      <c r="Y2478">
        <v>204</v>
      </c>
      <c r="Z2478" s="2">
        <v>42005</v>
      </c>
      <c r="AB2478" t="s">
        <v>9365</v>
      </c>
      <c r="AE2478" t="s">
        <v>9364</v>
      </c>
      <c r="AF2478" t="s">
        <v>20</v>
      </c>
      <c r="AG2478" t="s">
        <v>21</v>
      </c>
      <c r="AH2478">
        <v>5035</v>
      </c>
      <c r="AI2478">
        <v>1</v>
      </c>
      <c r="AJ2478">
        <v>5544</v>
      </c>
      <c r="AO2478" t="s">
        <v>8034</v>
      </c>
      <c r="AS2478" t="s">
        <v>26</v>
      </c>
      <c r="AT2478">
        <v>2433</v>
      </c>
      <c r="AU2478">
        <v>5035</v>
      </c>
      <c r="AV2478">
        <v>5035</v>
      </c>
      <c r="AW2478">
        <v>5035</v>
      </c>
      <c r="AX2478">
        <v>1</v>
      </c>
      <c r="AY2478">
        <v>1</v>
      </c>
      <c r="AZ2478">
        <v>400</v>
      </c>
      <c r="BA2478">
        <v>401</v>
      </c>
      <c r="BB2478">
        <v>748</v>
      </c>
      <c r="BD2478">
        <v>2433</v>
      </c>
      <c r="BG2478" t="s">
        <v>31</v>
      </c>
      <c r="BJ2478">
        <v>6</v>
      </c>
      <c r="BK2478" t="s">
        <v>31</v>
      </c>
      <c r="BL2478" t="s">
        <v>31</v>
      </c>
      <c r="BM2478" s="2">
        <v>42005</v>
      </c>
    </row>
    <row r="2479" spans="1:65">
      <c r="A2479" t="s">
        <v>6015</v>
      </c>
      <c r="C2479" t="s">
        <v>5017</v>
      </c>
      <c r="D2479">
        <v>6907</v>
      </c>
      <c r="E2479" t="s">
        <v>5017</v>
      </c>
      <c r="F2479" t="s">
        <v>8034</v>
      </c>
      <c r="G2479">
        <v>57</v>
      </c>
      <c r="I2479" t="s">
        <v>9364</v>
      </c>
      <c r="J2479" t="s">
        <v>7146</v>
      </c>
      <c r="M2479">
        <v>624600</v>
      </c>
      <c r="N2479">
        <v>0.83</v>
      </c>
      <c r="O2479">
        <v>518.41999999999996</v>
      </c>
      <c r="Q2479" t="s">
        <v>6016</v>
      </c>
      <c r="R2479" s="2">
        <v>44927</v>
      </c>
      <c r="S2479">
        <v>5322</v>
      </c>
      <c r="T2479" s="2">
        <v>44562</v>
      </c>
      <c r="U2479" t="s">
        <v>6990</v>
      </c>
      <c r="V2479" t="s">
        <v>6991</v>
      </c>
      <c r="W2479">
        <v>0</v>
      </c>
      <c r="X2479" t="s">
        <v>395</v>
      </c>
      <c r="Y2479">
        <v>204</v>
      </c>
      <c r="Z2479" s="2">
        <v>42005</v>
      </c>
      <c r="AB2479" t="s">
        <v>9365</v>
      </c>
      <c r="AE2479" t="s">
        <v>9364</v>
      </c>
      <c r="AF2479" t="s">
        <v>20</v>
      </c>
      <c r="AG2479" t="s">
        <v>21</v>
      </c>
      <c r="AH2479">
        <v>5035</v>
      </c>
      <c r="AI2479">
        <v>1</v>
      </c>
      <c r="AJ2479">
        <v>5543</v>
      </c>
      <c r="AO2479" t="s">
        <v>8034</v>
      </c>
      <c r="AS2479" t="s">
        <v>26</v>
      </c>
      <c r="AT2479">
        <v>2433</v>
      </c>
      <c r="AU2479">
        <v>5035</v>
      </c>
      <c r="AV2479">
        <v>5035</v>
      </c>
      <c r="AW2479">
        <v>5035</v>
      </c>
      <c r="AX2479">
        <v>2</v>
      </c>
      <c r="AY2479">
        <v>2</v>
      </c>
      <c r="AZ2479">
        <v>400</v>
      </c>
      <c r="BA2479">
        <v>401</v>
      </c>
      <c r="BB2479">
        <v>748</v>
      </c>
      <c r="BD2479">
        <v>2433</v>
      </c>
      <c r="BG2479" t="s">
        <v>31</v>
      </c>
      <c r="BJ2479">
        <v>6</v>
      </c>
      <c r="BK2479" t="s">
        <v>31</v>
      </c>
      <c r="BL2479" t="s">
        <v>31</v>
      </c>
      <c r="BM2479" s="2">
        <v>42005</v>
      </c>
    </row>
    <row r="2480" spans="1:65">
      <c r="A2480" t="s">
        <v>6019</v>
      </c>
      <c r="C2480" t="s">
        <v>5017</v>
      </c>
      <c r="D2480">
        <v>6907</v>
      </c>
      <c r="E2480" t="s">
        <v>5017</v>
      </c>
      <c r="F2480" t="s">
        <v>9366</v>
      </c>
      <c r="G2480">
        <v>1</v>
      </c>
      <c r="H2480">
        <v>-5</v>
      </c>
      <c r="I2480" t="s">
        <v>9367</v>
      </c>
      <c r="J2480" t="s">
        <v>6925</v>
      </c>
      <c r="M2480">
        <v>7344000</v>
      </c>
      <c r="N2480">
        <v>2.2999999999999998</v>
      </c>
      <c r="O2480">
        <v>16891.2</v>
      </c>
      <c r="Q2480" t="s">
        <v>6020</v>
      </c>
      <c r="R2480" s="2">
        <v>44927</v>
      </c>
      <c r="S2480">
        <v>5322</v>
      </c>
      <c r="T2480" s="2">
        <v>44562</v>
      </c>
      <c r="U2480" t="s">
        <v>6990</v>
      </c>
      <c r="V2480" t="s">
        <v>6991</v>
      </c>
      <c r="W2480">
        <v>0</v>
      </c>
      <c r="X2480" t="s">
        <v>5158</v>
      </c>
      <c r="Y2480">
        <v>204</v>
      </c>
      <c r="Z2480" s="2">
        <v>42005</v>
      </c>
      <c r="AB2480" t="s">
        <v>9368</v>
      </c>
      <c r="AE2480" t="s">
        <v>9367</v>
      </c>
      <c r="AF2480" t="s">
        <v>20</v>
      </c>
      <c r="AG2480" t="s">
        <v>21</v>
      </c>
      <c r="AH2480">
        <v>5036</v>
      </c>
      <c r="AI2480">
        <v>1</v>
      </c>
      <c r="AJ2480">
        <v>5539</v>
      </c>
      <c r="AO2480" t="s">
        <v>9366</v>
      </c>
      <c r="AS2480" t="s">
        <v>26</v>
      </c>
      <c r="AT2480">
        <v>2433</v>
      </c>
      <c r="AU2480">
        <v>5036</v>
      </c>
      <c r="AV2480">
        <v>5036</v>
      </c>
      <c r="AW2480">
        <v>5036</v>
      </c>
      <c r="AX2480">
        <v>1</v>
      </c>
      <c r="AY2480">
        <v>1</v>
      </c>
      <c r="AZ2480">
        <v>400</v>
      </c>
      <c r="BA2480">
        <v>401</v>
      </c>
      <c r="BB2480">
        <v>748</v>
      </c>
      <c r="BD2480">
        <v>2433</v>
      </c>
      <c r="BG2480" t="s">
        <v>31</v>
      </c>
      <c r="BJ2480">
        <v>7</v>
      </c>
      <c r="BK2480" t="s">
        <v>31</v>
      </c>
      <c r="BL2480" t="s">
        <v>31</v>
      </c>
      <c r="BM2480" s="2">
        <v>42005</v>
      </c>
    </row>
    <row r="2481" spans="1:65">
      <c r="A2481" t="s">
        <v>6019</v>
      </c>
      <c r="C2481" t="s">
        <v>5017</v>
      </c>
      <c r="D2481">
        <v>6907</v>
      </c>
      <c r="E2481" t="s">
        <v>5017</v>
      </c>
      <c r="F2481" t="s">
        <v>9366</v>
      </c>
      <c r="G2481">
        <v>1</v>
      </c>
      <c r="H2481">
        <v>-5</v>
      </c>
      <c r="I2481" t="s">
        <v>9367</v>
      </c>
      <c r="J2481" t="s">
        <v>6926</v>
      </c>
      <c r="M2481">
        <v>423900</v>
      </c>
      <c r="N2481">
        <v>2.2999999999999998</v>
      </c>
      <c r="O2481">
        <v>974.97</v>
      </c>
      <c r="Q2481" t="s">
        <v>6020</v>
      </c>
      <c r="R2481" s="2">
        <v>44927</v>
      </c>
      <c r="S2481">
        <v>5322</v>
      </c>
      <c r="T2481" s="2">
        <v>44562</v>
      </c>
      <c r="U2481" t="s">
        <v>6990</v>
      </c>
      <c r="V2481" t="s">
        <v>6991</v>
      </c>
      <c r="W2481">
        <v>0</v>
      </c>
      <c r="X2481" t="s">
        <v>5158</v>
      </c>
      <c r="Y2481">
        <v>204</v>
      </c>
      <c r="Z2481" s="2">
        <v>42005</v>
      </c>
      <c r="AB2481" t="s">
        <v>9368</v>
      </c>
      <c r="AE2481" t="s">
        <v>9367</v>
      </c>
      <c r="AF2481" t="s">
        <v>20</v>
      </c>
      <c r="AG2481" t="s">
        <v>21</v>
      </c>
      <c r="AH2481">
        <v>5036</v>
      </c>
      <c r="AI2481">
        <v>1</v>
      </c>
      <c r="AJ2481">
        <v>5542</v>
      </c>
      <c r="AO2481" t="s">
        <v>9366</v>
      </c>
      <c r="AS2481" t="s">
        <v>26</v>
      </c>
      <c r="AT2481">
        <v>2433</v>
      </c>
      <c r="AU2481">
        <v>5036</v>
      </c>
      <c r="AV2481">
        <v>5036</v>
      </c>
      <c r="AW2481">
        <v>5036</v>
      </c>
      <c r="AX2481">
        <v>2</v>
      </c>
      <c r="AY2481">
        <v>2</v>
      </c>
      <c r="AZ2481">
        <v>400</v>
      </c>
      <c r="BA2481">
        <v>401</v>
      </c>
      <c r="BB2481">
        <v>748</v>
      </c>
      <c r="BD2481">
        <v>2433</v>
      </c>
      <c r="BG2481" t="s">
        <v>31</v>
      </c>
      <c r="BJ2481">
        <v>7</v>
      </c>
      <c r="BK2481" t="s">
        <v>31</v>
      </c>
      <c r="BL2481" t="s">
        <v>31</v>
      </c>
      <c r="BM2481" s="2">
        <v>42005</v>
      </c>
    </row>
    <row r="2482" spans="1:65">
      <c r="A2482" t="s">
        <v>6023</v>
      </c>
      <c r="C2482" t="s">
        <v>5017</v>
      </c>
      <c r="D2482">
        <v>6907</v>
      </c>
      <c r="E2482" t="s">
        <v>5017</v>
      </c>
      <c r="F2482" t="s">
        <v>8020</v>
      </c>
      <c r="G2482">
        <v>33</v>
      </c>
      <c r="I2482" t="s">
        <v>9369</v>
      </c>
      <c r="J2482" t="s">
        <v>6925</v>
      </c>
      <c r="M2482">
        <v>5159800</v>
      </c>
      <c r="N2482">
        <v>2.2999999999999998</v>
      </c>
      <c r="O2482">
        <v>11867.54</v>
      </c>
      <c r="Q2482" t="s">
        <v>5312</v>
      </c>
      <c r="R2482" s="2">
        <v>44927</v>
      </c>
      <c r="S2482">
        <v>5322</v>
      </c>
      <c r="T2482" s="2">
        <v>44562</v>
      </c>
      <c r="U2482" t="s">
        <v>6990</v>
      </c>
      <c r="V2482" t="s">
        <v>6991</v>
      </c>
      <c r="W2482">
        <v>0</v>
      </c>
      <c r="X2482" t="s">
        <v>5158</v>
      </c>
      <c r="Y2482">
        <v>204</v>
      </c>
      <c r="Z2482" s="2">
        <v>42005</v>
      </c>
      <c r="AB2482" t="s">
        <v>9370</v>
      </c>
      <c r="AE2482" t="s">
        <v>9369</v>
      </c>
      <c r="AF2482" t="s">
        <v>20</v>
      </c>
      <c r="AG2482" t="s">
        <v>21</v>
      </c>
      <c r="AH2482">
        <v>5037</v>
      </c>
      <c r="AI2482">
        <v>1</v>
      </c>
      <c r="AJ2482">
        <v>5539</v>
      </c>
      <c r="AO2482" t="s">
        <v>8367</v>
      </c>
      <c r="AS2482" t="s">
        <v>26</v>
      </c>
      <c r="AT2482">
        <v>1840</v>
      </c>
      <c r="AU2482">
        <v>5037</v>
      </c>
      <c r="AV2482">
        <v>5037</v>
      </c>
      <c r="AW2482">
        <v>5037</v>
      </c>
      <c r="AX2482">
        <v>1</v>
      </c>
      <c r="AY2482">
        <v>1</v>
      </c>
      <c r="AZ2482">
        <v>400</v>
      </c>
      <c r="BA2482">
        <v>401</v>
      </c>
      <c r="BB2482">
        <v>748</v>
      </c>
      <c r="BD2482">
        <v>1840</v>
      </c>
      <c r="BG2482" t="s">
        <v>31</v>
      </c>
      <c r="BJ2482">
        <v>7</v>
      </c>
      <c r="BK2482" t="s">
        <v>31</v>
      </c>
      <c r="BL2482" t="s">
        <v>31</v>
      </c>
      <c r="BM2482" s="2">
        <v>42005</v>
      </c>
    </row>
    <row r="2483" spans="1:65">
      <c r="A2483" t="s">
        <v>6026</v>
      </c>
      <c r="C2483" t="s">
        <v>5017</v>
      </c>
      <c r="D2483">
        <v>6907</v>
      </c>
      <c r="E2483" t="s">
        <v>5017</v>
      </c>
      <c r="F2483" t="s">
        <v>9371</v>
      </c>
      <c r="G2483">
        <v>29</v>
      </c>
      <c r="I2483" t="s">
        <v>9372</v>
      </c>
      <c r="J2483" t="s">
        <v>6925</v>
      </c>
      <c r="M2483">
        <v>4363700</v>
      </c>
      <c r="N2483">
        <v>2.2999999999999998</v>
      </c>
      <c r="O2483">
        <v>10036.51</v>
      </c>
      <c r="Q2483" t="s">
        <v>5312</v>
      </c>
      <c r="R2483" s="2">
        <v>44927</v>
      </c>
      <c r="S2483">
        <v>5322</v>
      </c>
      <c r="T2483" s="2">
        <v>44562</v>
      </c>
      <c r="U2483" t="s">
        <v>6990</v>
      </c>
      <c r="V2483" t="s">
        <v>6991</v>
      </c>
      <c r="W2483">
        <v>0</v>
      </c>
      <c r="X2483" t="s">
        <v>5158</v>
      </c>
      <c r="Y2483">
        <v>204</v>
      </c>
      <c r="Z2483" s="2">
        <v>42005</v>
      </c>
      <c r="AB2483" t="s">
        <v>8962</v>
      </c>
      <c r="AE2483" t="s">
        <v>9372</v>
      </c>
      <c r="AF2483" t="s">
        <v>20</v>
      </c>
      <c r="AG2483" t="s">
        <v>21</v>
      </c>
      <c r="AH2483">
        <v>5038</v>
      </c>
      <c r="AI2483">
        <v>1</v>
      </c>
      <c r="AJ2483">
        <v>5539</v>
      </c>
      <c r="AO2483" t="s">
        <v>9371</v>
      </c>
      <c r="AS2483" t="s">
        <v>26</v>
      </c>
      <c r="AT2483">
        <v>1500</v>
      </c>
      <c r="AU2483">
        <v>5038</v>
      </c>
      <c r="AV2483">
        <v>5038</v>
      </c>
      <c r="AW2483">
        <v>5038</v>
      </c>
      <c r="AX2483">
        <v>1</v>
      </c>
      <c r="AY2483">
        <v>1</v>
      </c>
      <c r="AZ2483">
        <v>400</v>
      </c>
      <c r="BA2483">
        <v>401</v>
      </c>
      <c r="BB2483">
        <v>748</v>
      </c>
      <c r="BD2483">
        <v>1500</v>
      </c>
      <c r="BG2483" t="s">
        <v>31</v>
      </c>
      <c r="BJ2483">
        <v>7</v>
      </c>
      <c r="BK2483" t="s">
        <v>31</v>
      </c>
      <c r="BL2483" t="s">
        <v>31</v>
      </c>
      <c r="BM2483" s="2">
        <v>42005</v>
      </c>
    </row>
    <row r="2484" spans="1:65">
      <c r="A2484" t="s">
        <v>6029</v>
      </c>
      <c r="C2484" t="s">
        <v>5017</v>
      </c>
      <c r="D2484">
        <v>6907</v>
      </c>
      <c r="E2484" t="s">
        <v>5017</v>
      </c>
      <c r="F2484" t="s">
        <v>8435</v>
      </c>
      <c r="G2484">
        <v>22</v>
      </c>
      <c r="I2484" t="s">
        <v>9373</v>
      </c>
      <c r="J2484" t="s">
        <v>7144</v>
      </c>
      <c r="M2484">
        <v>4263000</v>
      </c>
      <c r="N2484">
        <v>0.83</v>
      </c>
      <c r="O2484">
        <v>3538.29</v>
      </c>
      <c r="Q2484" t="s">
        <v>6030</v>
      </c>
      <c r="R2484" s="2">
        <v>44927</v>
      </c>
      <c r="S2484">
        <v>5322</v>
      </c>
      <c r="T2484" s="2">
        <v>44562</v>
      </c>
      <c r="U2484" t="s">
        <v>6990</v>
      </c>
      <c r="V2484" t="s">
        <v>6991</v>
      </c>
      <c r="W2484">
        <v>0</v>
      </c>
      <c r="X2484" t="s">
        <v>395</v>
      </c>
      <c r="Y2484">
        <v>204</v>
      </c>
      <c r="Z2484" s="2">
        <v>42005</v>
      </c>
      <c r="AB2484" t="s">
        <v>9374</v>
      </c>
      <c r="AE2484" t="s">
        <v>9373</v>
      </c>
      <c r="AF2484" t="s">
        <v>20</v>
      </c>
      <c r="AG2484" t="s">
        <v>21</v>
      </c>
      <c r="AH2484">
        <v>5039</v>
      </c>
      <c r="AI2484">
        <v>1</v>
      </c>
      <c r="AJ2484">
        <v>5544</v>
      </c>
      <c r="AO2484" t="s">
        <v>8435</v>
      </c>
      <c r="AS2484" t="s">
        <v>26</v>
      </c>
      <c r="AT2484">
        <v>1457</v>
      </c>
      <c r="AU2484">
        <v>5039</v>
      </c>
      <c r="AV2484">
        <v>5039</v>
      </c>
      <c r="AW2484">
        <v>5039</v>
      </c>
      <c r="AX2484">
        <v>1</v>
      </c>
      <c r="AY2484">
        <v>1</v>
      </c>
      <c r="AZ2484">
        <v>400</v>
      </c>
      <c r="BA2484">
        <v>401</v>
      </c>
      <c r="BB2484">
        <v>748</v>
      </c>
      <c r="BD2484">
        <v>1457</v>
      </c>
      <c r="BG2484" t="s">
        <v>31</v>
      </c>
      <c r="BJ2484">
        <v>6</v>
      </c>
      <c r="BK2484" t="s">
        <v>31</v>
      </c>
      <c r="BL2484" t="s">
        <v>31</v>
      </c>
      <c r="BM2484" s="2">
        <v>42005</v>
      </c>
    </row>
    <row r="2485" spans="1:65">
      <c r="A2485" t="s">
        <v>6029</v>
      </c>
      <c r="C2485" t="s">
        <v>5017</v>
      </c>
      <c r="D2485">
        <v>6907</v>
      </c>
      <c r="E2485" t="s">
        <v>5017</v>
      </c>
      <c r="F2485" t="s">
        <v>8435</v>
      </c>
      <c r="G2485">
        <v>22</v>
      </c>
      <c r="I2485" t="s">
        <v>9373</v>
      </c>
      <c r="J2485" t="s">
        <v>7146</v>
      </c>
      <c r="M2485">
        <v>298800</v>
      </c>
      <c r="N2485">
        <v>0.83</v>
      </c>
      <c r="O2485">
        <v>248</v>
      </c>
      <c r="Q2485" t="s">
        <v>6030</v>
      </c>
      <c r="R2485" s="2">
        <v>44927</v>
      </c>
      <c r="S2485">
        <v>5322</v>
      </c>
      <c r="T2485" s="2">
        <v>44562</v>
      </c>
      <c r="U2485" t="s">
        <v>6990</v>
      </c>
      <c r="V2485" t="s">
        <v>6991</v>
      </c>
      <c r="W2485">
        <v>0</v>
      </c>
      <c r="X2485" t="s">
        <v>395</v>
      </c>
      <c r="Y2485">
        <v>204</v>
      </c>
      <c r="Z2485" s="2">
        <v>42005</v>
      </c>
      <c r="AB2485" t="s">
        <v>9374</v>
      </c>
      <c r="AE2485" t="s">
        <v>9373</v>
      </c>
      <c r="AF2485" t="s">
        <v>20</v>
      </c>
      <c r="AG2485" t="s">
        <v>21</v>
      </c>
      <c r="AH2485">
        <v>5039</v>
      </c>
      <c r="AI2485">
        <v>1</v>
      </c>
      <c r="AJ2485">
        <v>5543</v>
      </c>
      <c r="AO2485" t="s">
        <v>8435</v>
      </c>
      <c r="AS2485" t="s">
        <v>26</v>
      </c>
      <c r="AT2485">
        <v>1457</v>
      </c>
      <c r="AU2485">
        <v>5039</v>
      </c>
      <c r="AV2485">
        <v>5039</v>
      </c>
      <c r="AW2485">
        <v>5039</v>
      </c>
      <c r="AX2485">
        <v>2</v>
      </c>
      <c r="AY2485">
        <v>2</v>
      </c>
      <c r="AZ2485">
        <v>400</v>
      </c>
      <c r="BA2485">
        <v>401</v>
      </c>
      <c r="BB2485">
        <v>748</v>
      </c>
      <c r="BD2485">
        <v>1457</v>
      </c>
      <c r="BG2485" t="s">
        <v>31</v>
      </c>
      <c r="BJ2485">
        <v>6</v>
      </c>
      <c r="BK2485" t="s">
        <v>31</v>
      </c>
      <c r="BL2485" t="s">
        <v>31</v>
      </c>
      <c r="BM2485" s="2">
        <v>42005</v>
      </c>
    </row>
    <row r="2486" spans="1:65">
      <c r="A2486" t="s">
        <v>6033</v>
      </c>
      <c r="C2486" t="s">
        <v>5017</v>
      </c>
      <c r="D2486">
        <v>6907</v>
      </c>
      <c r="E2486" t="s">
        <v>5017</v>
      </c>
      <c r="F2486" t="s">
        <v>8412</v>
      </c>
      <c r="G2486">
        <v>2</v>
      </c>
      <c r="I2486" t="s">
        <v>8413</v>
      </c>
      <c r="J2486" t="s">
        <v>6926</v>
      </c>
      <c r="M2486">
        <v>423400</v>
      </c>
      <c r="N2486">
        <v>2.2999999999999998</v>
      </c>
      <c r="O2486">
        <v>973.82</v>
      </c>
      <c r="Q2486" t="s">
        <v>6034</v>
      </c>
      <c r="R2486" s="2">
        <v>44927</v>
      </c>
      <c r="S2486">
        <v>5322</v>
      </c>
      <c r="T2486" s="2">
        <v>44562</v>
      </c>
      <c r="U2486" t="s">
        <v>6990</v>
      </c>
      <c r="V2486" t="s">
        <v>6991</v>
      </c>
      <c r="W2486">
        <v>0</v>
      </c>
      <c r="X2486" t="s">
        <v>5158</v>
      </c>
      <c r="Y2486">
        <v>204</v>
      </c>
      <c r="Z2486" s="2">
        <v>42005</v>
      </c>
      <c r="AB2486" t="s">
        <v>9362</v>
      </c>
      <c r="AE2486" t="s">
        <v>8413</v>
      </c>
      <c r="AF2486" t="s">
        <v>20</v>
      </c>
      <c r="AG2486" t="s">
        <v>21</v>
      </c>
      <c r="AH2486">
        <v>5043</v>
      </c>
      <c r="AI2486">
        <v>1</v>
      </c>
      <c r="AJ2486">
        <v>5542</v>
      </c>
      <c r="AO2486" t="s">
        <v>8412</v>
      </c>
      <c r="AS2486" t="s">
        <v>26</v>
      </c>
      <c r="AT2486">
        <v>2430</v>
      </c>
      <c r="AU2486">
        <v>5043</v>
      </c>
      <c r="AV2486">
        <v>5043</v>
      </c>
      <c r="AW2486">
        <v>5043</v>
      </c>
      <c r="AX2486">
        <v>2</v>
      </c>
      <c r="AY2486">
        <v>3</v>
      </c>
      <c r="AZ2486">
        <v>400</v>
      </c>
      <c r="BA2486">
        <v>401</v>
      </c>
      <c r="BB2486">
        <v>748</v>
      </c>
      <c r="BD2486">
        <v>2430</v>
      </c>
      <c r="BG2486" t="s">
        <v>31</v>
      </c>
      <c r="BJ2486">
        <v>7</v>
      </c>
      <c r="BK2486" t="s">
        <v>31</v>
      </c>
      <c r="BL2486" t="s">
        <v>31</v>
      </c>
      <c r="BM2486" s="2">
        <v>42005</v>
      </c>
    </row>
    <row r="2487" spans="1:65">
      <c r="A2487" t="s">
        <v>6036</v>
      </c>
      <c r="C2487" t="s">
        <v>5017</v>
      </c>
      <c r="D2487">
        <v>6907</v>
      </c>
      <c r="E2487" t="s">
        <v>5017</v>
      </c>
      <c r="F2487" t="s">
        <v>9375</v>
      </c>
      <c r="G2487">
        <v>491</v>
      </c>
      <c r="H2487">
        <v>-493</v>
      </c>
      <c r="I2487" t="s">
        <v>9376</v>
      </c>
      <c r="J2487" t="s">
        <v>6925</v>
      </c>
      <c r="M2487">
        <v>10627100</v>
      </c>
      <c r="N2487">
        <v>2.2999999999999998</v>
      </c>
      <c r="O2487">
        <v>24442.33</v>
      </c>
      <c r="Q2487" t="s">
        <v>6037</v>
      </c>
      <c r="R2487" s="2">
        <v>44927</v>
      </c>
      <c r="S2487">
        <v>5322</v>
      </c>
      <c r="T2487" s="2">
        <v>44562</v>
      </c>
      <c r="U2487" t="s">
        <v>6990</v>
      </c>
      <c r="V2487" t="s">
        <v>6991</v>
      </c>
      <c r="W2487">
        <v>0</v>
      </c>
      <c r="X2487" t="s">
        <v>5158</v>
      </c>
      <c r="Y2487">
        <v>204</v>
      </c>
      <c r="Z2487" s="2">
        <v>42005</v>
      </c>
      <c r="AB2487" t="s">
        <v>9377</v>
      </c>
      <c r="AE2487" t="s">
        <v>9376</v>
      </c>
      <c r="AF2487" t="s">
        <v>20</v>
      </c>
      <c r="AG2487" t="s">
        <v>21</v>
      </c>
      <c r="AH2487">
        <v>5044</v>
      </c>
      <c r="AI2487">
        <v>1</v>
      </c>
      <c r="AJ2487">
        <v>5539</v>
      </c>
      <c r="AO2487" t="s">
        <v>9375</v>
      </c>
      <c r="AS2487" t="s">
        <v>26</v>
      </c>
      <c r="AT2487">
        <v>4175</v>
      </c>
      <c r="AU2487">
        <v>5044</v>
      </c>
      <c r="AV2487">
        <v>5044</v>
      </c>
      <c r="AW2487">
        <v>5044</v>
      </c>
      <c r="AX2487">
        <v>1</v>
      </c>
      <c r="AY2487">
        <v>1</v>
      </c>
      <c r="AZ2487">
        <v>400</v>
      </c>
      <c r="BA2487">
        <v>401</v>
      </c>
      <c r="BB2487">
        <v>748</v>
      </c>
      <c r="BD2487">
        <v>4175</v>
      </c>
      <c r="BG2487" t="s">
        <v>31</v>
      </c>
      <c r="BJ2487">
        <v>7</v>
      </c>
      <c r="BK2487" t="s">
        <v>31</v>
      </c>
      <c r="BL2487" t="s">
        <v>31</v>
      </c>
      <c r="BM2487" s="2">
        <v>42005</v>
      </c>
    </row>
    <row r="2488" spans="1:65">
      <c r="A2488" t="s">
        <v>6036</v>
      </c>
      <c r="C2488" t="s">
        <v>5017</v>
      </c>
      <c r="D2488">
        <v>6907</v>
      </c>
      <c r="E2488" t="s">
        <v>5017</v>
      </c>
      <c r="F2488" t="s">
        <v>9375</v>
      </c>
      <c r="G2488">
        <v>491</v>
      </c>
      <c r="H2488">
        <v>-493</v>
      </c>
      <c r="I2488" t="s">
        <v>9376</v>
      </c>
      <c r="J2488" t="s">
        <v>6926</v>
      </c>
      <c r="M2488">
        <v>771700</v>
      </c>
      <c r="N2488">
        <v>2.2999999999999998</v>
      </c>
      <c r="O2488">
        <v>1774.91</v>
      </c>
      <c r="Q2488" t="s">
        <v>6037</v>
      </c>
      <c r="R2488" s="2">
        <v>44927</v>
      </c>
      <c r="S2488">
        <v>5322</v>
      </c>
      <c r="T2488" s="2">
        <v>44562</v>
      </c>
      <c r="U2488" t="s">
        <v>6990</v>
      </c>
      <c r="V2488" t="s">
        <v>6991</v>
      </c>
      <c r="W2488">
        <v>0</v>
      </c>
      <c r="X2488" t="s">
        <v>5158</v>
      </c>
      <c r="Y2488">
        <v>204</v>
      </c>
      <c r="Z2488" s="2">
        <v>42005</v>
      </c>
      <c r="AB2488" t="s">
        <v>9377</v>
      </c>
      <c r="AE2488" t="s">
        <v>9376</v>
      </c>
      <c r="AF2488" t="s">
        <v>20</v>
      </c>
      <c r="AG2488" t="s">
        <v>21</v>
      </c>
      <c r="AH2488">
        <v>5044</v>
      </c>
      <c r="AI2488">
        <v>1</v>
      </c>
      <c r="AJ2488">
        <v>5542</v>
      </c>
      <c r="AO2488" t="s">
        <v>9375</v>
      </c>
      <c r="AS2488" t="s">
        <v>26</v>
      </c>
      <c r="AT2488">
        <v>4175</v>
      </c>
      <c r="AU2488">
        <v>5044</v>
      </c>
      <c r="AV2488">
        <v>5044</v>
      </c>
      <c r="AW2488">
        <v>5044</v>
      </c>
      <c r="AX2488">
        <v>2</v>
      </c>
      <c r="AY2488">
        <v>2</v>
      </c>
      <c r="AZ2488">
        <v>400</v>
      </c>
      <c r="BA2488">
        <v>401</v>
      </c>
      <c r="BB2488">
        <v>748</v>
      </c>
      <c r="BD2488">
        <v>4175</v>
      </c>
      <c r="BG2488" t="s">
        <v>31</v>
      </c>
      <c r="BJ2488">
        <v>7</v>
      </c>
      <c r="BK2488" t="s">
        <v>31</v>
      </c>
      <c r="BL2488" t="s">
        <v>31</v>
      </c>
      <c r="BM2488" s="2">
        <v>42005</v>
      </c>
    </row>
    <row r="2489" spans="1:65">
      <c r="A2489" t="s">
        <v>6040</v>
      </c>
      <c r="C2489" t="s">
        <v>5017</v>
      </c>
      <c r="D2489">
        <v>6907</v>
      </c>
      <c r="E2489" t="s">
        <v>5017</v>
      </c>
      <c r="F2489" t="s">
        <v>9378</v>
      </c>
      <c r="G2489">
        <v>56</v>
      </c>
      <c r="I2489" t="s">
        <v>9379</v>
      </c>
      <c r="J2489" t="s">
        <v>6925</v>
      </c>
      <c r="M2489">
        <v>6885500</v>
      </c>
      <c r="N2489">
        <v>2.2999999999999998</v>
      </c>
      <c r="O2489">
        <v>15836.65</v>
      </c>
      <c r="Q2489" t="s">
        <v>6041</v>
      </c>
      <c r="R2489" s="2">
        <v>44927</v>
      </c>
      <c r="S2489">
        <v>5322</v>
      </c>
      <c r="T2489" s="2">
        <v>44562</v>
      </c>
      <c r="U2489" t="s">
        <v>6990</v>
      </c>
      <c r="V2489" t="s">
        <v>6991</v>
      </c>
      <c r="W2489">
        <v>0</v>
      </c>
      <c r="X2489" t="s">
        <v>5158</v>
      </c>
      <c r="Y2489">
        <v>204</v>
      </c>
      <c r="Z2489" s="2">
        <v>42005</v>
      </c>
      <c r="AB2489" t="s">
        <v>9380</v>
      </c>
      <c r="AE2489" t="s">
        <v>9379</v>
      </c>
      <c r="AF2489" t="s">
        <v>20</v>
      </c>
      <c r="AG2489" t="s">
        <v>21</v>
      </c>
      <c r="AH2489">
        <v>5046</v>
      </c>
      <c r="AI2489">
        <v>1</v>
      </c>
      <c r="AJ2489">
        <v>5539</v>
      </c>
      <c r="AO2489" t="s">
        <v>9378</v>
      </c>
      <c r="AS2489" t="s">
        <v>26</v>
      </c>
      <c r="AT2489">
        <v>2577</v>
      </c>
      <c r="AU2489">
        <v>5046</v>
      </c>
      <c r="AV2489">
        <v>5046</v>
      </c>
      <c r="AW2489">
        <v>5046</v>
      </c>
      <c r="AX2489">
        <v>1</v>
      </c>
      <c r="AY2489">
        <v>1</v>
      </c>
      <c r="AZ2489">
        <v>400</v>
      </c>
      <c r="BA2489">
        <v>401</v>
      </c>
      <c r="BB2489">
        <v>748</v>
      </c>
      <c r="BD2489">
        <v>2577</v>
      </c>
      <c r="BG2489" t="s">
        <v>31</v>
      </c>
      <c r="BJ2489">
        <v>7</v>
      </c>
      <c r="BK2489" t="s">
        <v>31</v>
      </c>
      <c r="BL2489" t="s">
        <v>31</v>
      </c>
      <c r="BM2489" s="2">
        <v>42005</v>
      </c>
    </row>
    <row r="2490" spans="1:65">
      <c r="A2490" t="s">
        <v>6040</v>
      </c>
      <c r="C2490" t="s">
        <v>5017</v>
      </c>
      <c r="D2490">
        <v>6907</v>
      </c>
      <c r="E2490" t="s">
        <v>5017</v>
      </c>
      <c r="F2490" t="s">
        <v>9381</v>
      </c>
      <c r="G2490">
        <v>56</v>
      </c>
      <c r="I2490" t="s">
        <v>9379</v>
      </c>
      <c r="J2490" t="s">
        <v>6926</v>
      </c>
      <c r="M2490">
        <v>448800</v>
      </c>
      <c r="N2490">
        <v>2.2999999999999998</v>
      </c>
      <c r="O2490">
        <v>1032.24</v>
      </c>
      <c r="Q2490" t="s">
        <v>6041</v>
      </c>
      <c r="R2490" s="2">
        <v>44927</v>
      </c>
      <c r="S2490">
        <v>5322</v>
      </c>
      <c r="T2490" s="2">
        <v>44562</v>
      </c>
      <c r="U2490" t="s">
        <v>6990</v>
      </c>
      <c r="V2490" t="s">
        <v>6991</v>
      </c>
      <c r="W2490">
        <v>0</v>
      </c>
      <c r="X2490" t="s">
        <v>5158</v>
      </c>
      <c r="Y2490">
        <v>204</v>
      </c>
      <c r="Z2490" s="2">
        <v>42005</v>
      </c>
      <c r="AB2490" t="s">
        <v>9380</v>
      </c>
      <c r="AE2490" t="s">
        <v>9379</v>
      </c>
      <c r="AF2490" t="s">
        <v>20</v>
      </c>
      <c r="AG2490" t="s">
        <v>21</v>
      </c>
      <c r="AH2490">
        <v>5046</v>
      </c>
      <c r="AI2490">
        <v>1</v>
      </c>
      <c r="AJ2490">
        <v>5542</v>
      </c>
      <c r="AO2490" t="s">
        <v>9378</v>
      </c>
      <c r="AS2490" t="s">
        <v>26</v>
      </c>
      <c r="AT2490">
        <v>2577</v>
      </c>
      <c r="AU2490">
        <v>5046</v>
      </c>
      <c r="AV2490">
        <v>5046</v>
      </c>
      <c r="AW2490">
        <v>5046</v>
      </c>
      <c r="AX2490">
        <v>2</v>
      </c>
      <c r="AY2490">
        <v>2</v>
      </c>
      <c r="AZ2490">
        <v>400</v>
      </c>
      <c r="BA2490">
        <v>401</v>
      </c>
      <c r="BB2490">
        <v>748</v>
      </c>
      <c r="BD2490">
        <v>2577</v>
      </c>
      <c r="BG2490" t="s">
        <v>31</v>
      </c>
      <c r="BJ2490">
        <v>7</v>
      </c>
      <c r="BK2490" t="s">
        <v>31</v>
      </c>
      <c r="BL2490" t="s">
        <v>31</v>
      </c>
      <c r="BM2490" s="2">
        <v>42005</v>
      </c>
    </row>
    <row r="2491" spans="1:65">
      <c r="A2491" t="s">
        <v>6045</v>
      </c>
      <c r="C2491" t="s">
        <v>5017</v>
      </c>
      <c r="D2491">
        <v>6907</v>
      </c>
      <c r="E2491" t="s">
        <v>5017</v>
      </c>
      <c r="F2491" t="s">
        <v>7554</v>
      </c>
      <c r="G2491">
        <v>50</v>
      </c>
      <c r="I2491" t="s">
        <v>7555</v>
      </c>
      <c r="J2491" t="s">
        <v>6925</v>
      </c>
      <c r="M2491">
        <v>8812400</v>
      </c>
      <c r="N2491">
        <v>2.2999999999999998</v>
      </c>
      <c r="O2491">
        <v>20268.52</v>
      </c>
      <c r="Q2491" t="s">
        <v>6046</v>
      </c>
      <c r="R2491" s="2">
        <v>44927</v>
      </c>
      <c r="S2491">
        <v>5322</v>
      </c>
      <c r="T2491" s="2">
        <v>44562</v>
      </c>
      <c r="U2491" t="s">
        <v>6990</v>
      </c>
      <c r="V2491" t="s">
        <v>6991</v>
      </c>
      <c r="W2491">
        <v>0</v>
      </c>
      <c r="X2491" t="s">
        <v>5158</v>
      </c>
      <c r="Y2491">
        <v>204</v>
      </c>
      <c r="Z2491" s="2">
        <v>42005</v>
      </c>
      <c r="AB2491" t="s">
        <v>9382</v>
      </c>
      <c r="AE2491" t="s">
        <v>7555</v>
      </c>
      <c r="AF2491" t="s">
        <v>20</v>
      </c>
      <c r="AG2491" t="s">
        <v>21</v>
      </c>
      <c r="AH2491">
        <v>5047</v>
      </c>
      <c r="AI2491">
        <v>1</v>
      </c>
      <c r="AJ2491">
        <v>5539</v>
      </c>
      <c r="AO2491" t="s">
        <v>7554</v>
      </c>
      <c r="AS2491" t="s">
        <v>26</v>
      </c>
      <c r="AT2491">
        <v>3400</v>
      </c>
      <c r="AU2491">
        <v>5047</v>
      </c>
      <c r="AV2491">
        <v>5047</v>
      </c>
      <c r="AW2491">
        <v>5047</v>
      </c>
      <c r="AX2491">
        <v>1</v>
      </c>
      <c r="AY2491">
        <v>1</v>
      </c>
      <c r="AZ2491">
        <v>400</v>
      </c>
      <c r="BA2491">
        <v>401</v>
      </c>
      <c r="BB2491">
        <v>748</v>
      </c>
      <c r="BD2491">
        <v>3400</v>
      </c>
      <c r="BG2491" t="s">
        <v>31</v>
      </c>
      <c r="BJ2491">
        <v>7</v>
      </c>
      <c r="BK2491" t="s">
        <v>31</v>
      </c>
      <c r="BL2491" t="s">
        <v>31</v>
      </c>
      <c r="BM2491" s="2">
        <v>42005</v>
      </c>
    </row>
    <row r="2492" spans="1:65">
      <c r="A2492" t="s">
        <v>6045</v>
      </c>
      <c r="C2492" t="s">
        <v>5017</v>
      </c>
      <c r="D2492">
        <v>6907</v>
      </c>
      <c r="E2492" t="s">
        <v>5017</v>
      </c>
      <c r="F2492" t="s">
        <v>7554</v>
      </c>
      <c r="G2492">
        <v>50</v>
      </c>
      <c r="I2492" t="s">
        <v>7555</v>
      </c>
      <c r="J2492" t="s">
        <v>6926</v>
      </c>
      <c r="M2492">
        <v>592500</v>
      </c>
      <c r="N2492">
        <v>2.2999999999999998</v>
      </c>
      <c r="O2492">
        <v>1362.75</v>
      </c>
      <c r="Q2492" t="s">
        <v>6046</v>
      </c>
      <c r="R2492" s="2">
        <v>44927</v>
      </c>
      <c r="S2492">
        <v>5322</v>
      </c>
      <c r="T2492" s="2">
        <v>44562</v>
      </c>
      <c r="U2492" t="s">
        <v>6990</v>
      </c>
      <c r="V2492" t="s">
        <v>6991</v>
      </c>
      <c r="W2492">
        <v>0</v>
      </c>
      <c r="X2492" t="s">
        <v>5158</v>
      </c>
      <c r="Y2492">
        <v>204</v>
      </c>
      <c r="Z2492" s="2">
        <v>42005</v>
      </c>
      <c r="AB2492" t="s">
        <v>9382</v>
      </c>
      <c r="AE2492" t="s">
        <v>7555</v>
      </c>
      <c r="AF2492" t="s">
        <v>20</v>
      </c>
      <c r="AG2492" t="s">
        <v>21</v>
      </c>
      <c r="AH2492">
        <v>5047</v>
      </c>
      <c r="AI2492">
        <v>1</v>
      </c>
      <c r="AJ2492">
        <v>5542</v>
      </c>
      <c r="AO2492" t="s">
        <v>7554</v>
      </c>
      <c r="AS2492" t="s">
        <v>26</v>
      </c>
      <c r="AT2492">
        <v>3400</v>
      </c>
      <c r="AU2492">
        <v>5047</v>
      </c>
      <c r="AV2492">
        <v>5047</v>
      </c>
      <c r="AW2492">
        <v>5047</v>
      </c>
      <c r="AX2492">
        <v>2</v>
      </c>
      <c r="AY2492">
        <v>2</v>
      </c>
      <c r="AZ2492">
        <v>400</v>
      </c>
      <c r="BA2492">
        <v>401</v>
      </c>
      <c r="BB2492">
        <v>748</v>
      </c>
      <c r="BD2492">
        <v>3400</v>
      </c>
      <c r="BG2492" t="s">
        <v>31</v>
      </c>
      <c r="BJ2492">
        <v>7</v>
      </c>
      <c r="BK2492" t="s">
        <v>31</v>
      </c>
      <c r="BL2492" t="s">
        <v>31</v>
      </c>
      <c r="BM2492" s="2">
        <v>42005</v>
      </c>
    </row>
    <row r="2493" spans="1:65">
      <c r="A2493" t="s">
        <v>6048</v>
      </c>
      <c r="C2493" t="s">
        <v>5017</v>
      </c>
      <c r="D2493">
        <v>6907</v>
      </c>
      <c r="E2493" t="s">
        <v>5017</v>
      </c>
      <c r="F2493" t="s">
        <v>9383</v>
      </c>
      <c r="G2493">
        <v>11</v>
      </c>
      <c r="I2493" t="s">
        <v>9384</v>
      </c>
      <c r="J2493" t="s">
        <v>6925</v>
      </c>
      <c r="M2493">
        <v>4542200</v>
      </c>
      <c r="N2493">
        <v>2.2999999999999998</v>
      </c>
      <c r="O2493">
        <v>10447.06</v>
      </c>
      <c r="Q2493" t="s">
        <v>6049</v>
      </c>
      <c r="R2493" s="2">
        <v>44927</v>
      </c>
      <c r="S2493">
        <v>5322</v>
      </c>
      <c r="T2493" s="2">
        <v>44562</v>
      </c>
      <c r="U2493" t="s">
        <v>6990</v>
      </c>
      <c r="V2493" t="s">
        <v>6991</v>
      </c>
      <c r="W2493">
        <v>0</v>
      </c>
      <c r="X2493" t="s">
        <v>5158</v>
      </c>
      <c r="Y2493">
        <v>204</v>
      </c>
      <c r="Z2493" s="2">
        <v>42005</v>
      </c>
      <c r="AB2493" t="s">
        <v>9385</v>
      </c>
      <c r="AE2493" t="s">
        <v>9384</v>
      </c>
      <c r="AF2493" t="s">
        <v>20</v>
      </c>
      <c r="AG2493" t="s">
        <v>21</v>
      </c>
      <c r="AH2493">
        <v>5048</v>
      </c>
      <c r="AI2493">
        <v>1</v>
      </c>
      <c r="AJ2493">
        <v>5539</v>
      </c>
      <c r="AO2493" t="s">
        <v>9383</v>
      </c>
      <c r="AS2493" t="s">
        <v>26</v>
      </c>
      <c r="AT2493">
        <v>1533</v>
      </c>
      <c r="AU2493">
        <v>5048</v>
      </c>
      <c r="AV2493">
        <v>5048</v>
      </c>
      <c r="AW2493">
        <v>5048</v>
      </c>
      <c r="AX2493">
        <v>1</v>
      </c>
      <c r="AY2493">
        <v>1</v>
      </c>
      <c r="AZ2493">
        <v>400</v>
      </c>
      <c r="BA2493">
        <v>401</v>
      </c>
      <c r="BB2493">
        <v>748</v>
      </c>
      <c r="BD2493">
        <v>1533</v>
      </c>
      <c r="BG2493" t="s">
        <v>31</v>
      </c>
      <c r="BJ2493">
        <v>7</v>
      </c>
      <c r="BK2493" t="s">
        <v>31</v>
      </c>
      <c r="BL2493" t="s">
        <v>31</v>
      </c>
      <c r="BM2493" s="2">
        <v>42005</v>
      </c>
    </row>
    <row r="2494" spans="1:65">
      <c r="A2494" t="s">
        <v>6048</v>
      </c>
      <c r="C2494" t="s">
        <v>5017</v>
      </c>
      <c r="D2494">
        <v>6907</v>
      </c>
      <c r="E2494" t="s">
        <v>5017</v>
      </c>
      <c r="F2494" t="s">
        <v>9383</v>
      </c>
      <c r="G2494">
        <v>11</v>
      </c>
      <c r="I2494" t="s">
        <v>9384</v>
      </c>
      <c r="J2494" t="s">
        <v>6926</v>
      </c>
      <c r="M2494">
        <v>297800</v>
      </c>
      <c r="N2494">
        <v>2.2999999999999998</v>
      </c>
      <c r="O2494">
        <v>684.94</v>
      </c>
      <c r="Q2494" t="s">
        <v>6049</v>
      </c>
      <c r="R2494" s="2">
        <v>44927</v>
      </c>
      <c r="S2494">
        <v>5322</v>
      </c>
      <c r="T2494" s="2">
        <v>44562</v>
      </c>
      <c r="U2494" t="s">
        <v>6990</v>
      </c>
      <c r="V2494" t="s">
        <v>6991</v>
      </c>
      <c r="W2494">
        <v>0</v>
      </c>
      <c r="X2494" t="s">
        <v>5158</v>
      </c>
      <c r="Y2494">
        <v>204</v>
      </c>
      <c r="Z2494" s="2">
        <v>42005</v>
      </c>
      <c r="AB2494" t="s">
        <v>9385</v>
      </c>
      <c r="AE2494" t="s">
        <v>9384</v>
      </c>
      <c r="AF2494" t="s">
        <v>20</v>
      </c>
      <c r="AG2494" t="s">
        <v>21</v>
      </c>
      <c r="AH2494">
        <v>5048</v>
      </c>
      <c r="AI2494">
        <v>1</v>
      </c>
      <c r="AJ2494">
        <v>5542</v>
      </c>
      <c r="AO2494" t="s">
        <v>9383</v>
      </c>
      <c r="AS2494" t="s">
        <v>26</v>
      </c>
      <c r="AT2494">
        <v>1533</v>
      </c>
      <c r="AU2494">
        <v>5048</v>
      </c>
      <c r="AV2494">
        <v>5048</v>
      </c>
      <c r="AW2494">
        <v>5048</v>
      </c>
      <c r="AX2494">
        <v>2</v>
      </c>
      <c r="AY2494">
        <v>2</v>
      </c>
      <c r="AZ2494">
        <v>400</v>
      </c>
      <c r="BA2494">
        <v>401</v>
      </c>
      <c r="BB2494">
        <v>748</v>
      </c>
      <c r="BD2494">
        <v>1533</v>
      </c>
      <c r="BG2494" t="s">
        <v>31</v>
      </c>
      <c r="BJ2494">
        <v>7</v>
      </c>
      <c r="BK2494" t="s">
        <v>31</v>
      </c>
      <c r="BL2494" t="s">
        <v>31</v>
      </c>
      <c r="BM2494" s="2">
        <v>42005</v>
      </c>
    </row>
    <row r="2495" spans="1:65">
      <c r="A2495" t="s">
        <v>6052</v>
      </c>
      <c r="C2495" t="s">
        <v>5017</v>
      </c>
      <c r="D2495">
        <v>6907</v>
      </c>
      <c r="E2495" t="s">
        <v>5017</v>
      </c>
      <c r="F2495" t="s">
        <v>1587</v>
      </c>
      <c r="G2495">
        <v>46</v>
      </c>
      <c r="I2495" t="s">
        <v>8932</v>
      </c>
      <c r="J2495" t="s">
        <v>6925</v>
      </c>
      <c r="M2495">
        <v>3148500</v>
      </c>
      <c r="N2495">
        <v>2.2999999999999998</v>
      </c>
      <c r="O2495">
        <v>7241.55</v>
      </c>
      <c r="Q2495" t="s">
        <v>6053</v>
      </c>
      <c r="R2495" s="2">
        <v>44927</v>
      </c>
      <c r="S2495">
        <v>5322</v>
      </c>
      <c r="T2495" s="2">
        <v>44562</v>
      </c>
      <c r="U2495" t="s">
        <v>6990</v>
      </c>
      <c r="V2495" t="s">
        <v>6991</v>
      </c>
      <c r="W2495">
        <v>0</v>
      </c>
      <c r="X2495" t="s">
        <v>5158</v>
      </c>
      <c r="Y2495">
        <v>204</v>
      </c>
      <c r="Z2495" s="2">
        <v>42005</v>
      </c>
      <c r="AB2495" t="s">
        <v>9353</v>
      </c>
      <c r="AE2495" t="s">
        <v>8932</v>
      </c>
      <c r="AF2495" t="s">
        <v>20</v>
      </c>
      <c r="AG2495" t="s">
        <v>21</v>
      </c>
      <c r="AH2495">
        <v>5052</v>
      </c>
      <c r="AI2495">
        <v>1</v>
      </c>
      <c r="AJ2495">
        <v>5539</v>
      </c>
      <c r="AO2495" t="s">
        <v>1587</v>
      </c>
      <c r="AS2495" t="s">
        <v>26</v>
      </c>
      <c r="AT2495">
        <v>981</v>
      </c>
      <c r="AU2495">
        <v>5052</v>
      </c>
      <c r="AV2495">
        <v>5052</v>
      </c>
      <c r="AW2495">
        <v>5052</v>
      </c>
      <c r="AX2495">
        <v>1</v>
      </c>
      <c r="AY2495">
        <v>1</v>
      </c>
      <c r="AZ2495">
        <v>400</v>
      </c>
      <c r="BA2495">
        <v>401</v>
      </c>
      <c r="BB2495">
        <v>748</v>
      </c>
      <c r="BD2495">
        <v>981</v>
      </c>
      <c r="BG2495" t="s">
        <v>31</v>
      </c>
      <c r="BJ2495">
        <v>7</v>
      </c>
      <c r="BK2495" t="s">
        <v>31</v>
      </c>
      <c r="BL2495" t="s">
        <v>31</v>
      </c>
      <c r="BM2495" s="2">
        <v>42005</v>
      </c>
    </row>
    <row r="2496" spans="1:65">
      <c r="A2496" t="s">
        <v>6052</v>
      </c>
      <c r="C2496" t="s">
        <v>5017</v>
      </c>
      <c r="D2496">
        <v>6907</v>
      </c>
      <c r="E2496" t="s">
        <v>5017</v>
      </c>
      <c r="F2496" t="s">
        <v>1587</v>
      </c>
      <c r="G2496">
        <v>46</v>
      </c>
      <c r="I2496" t="s">
        <v>8932</v>
      </c>
      <c r="J2496" t="s">
        <v>6926</v>
      </c>
      <c r="M2496">
        <v>171100</v>
      </c>
      <c r="N2496">
        <v>2.2999999999999998</v>
      </c>
      <c r="O2496">
        <v>393.53</v>
      </c>
      <c r="Q2496" t="s">
        <v>6053</v>
      </c>
      <c r="R2496" s="2">
        <v>44927</v>
      </c>
      <c r="S2496">
        <v>5322</v>
      </c>
      <c r="T2496" s="2">
        <v>44562</v>
      </c>
      <c r="U2496" t="s">
        <v>6990</v>
      </c>
      <c r="V2496" t="s">
        <v>6991</v>
      </c>
      <c r="W2496">
        <v>0</v>
      </c>
      <c r="X2496" t="s">
        <v>5158</v>
      </c>
      <c r="Y2496">
        <v>204</v>
      </c>
      <c r="Z2496" s="2">
        <v>42005</v>
      </c>
      <c r="AB2496" t="s">
        <v>9353</v>
      </c>
      <c r="AE2496" t="s">
        <v>8932</v>
      </c>
      <c r="AF2496" t="s">
        <v>20</v>
      </c>
      <c r="AG2496" t="s">
        <v>21</v>
      </c>
      <c r="AH2496">
        <v>5052</v>
      </c>
      <c r="AI2496">
        <v>1</v>
      </c>
      <c r="AJ2496">
        <v>5542</v>
      </c>
      <c r="AO2496" t="s">
        <v>1587</v>
      </c>
      <c r="AS2496" t="s">
        <v>26</v>
      </c>
      <c r="AT2496">
        <v>981</v>
      </c>
      <c r="AU2496">
        <v>5052</v>
      </c>
      <c r="AV2496">
        <v>5052</v>
      </c>
      <c r="AW2496">
        <v>5052</v>
      </c>
      <c r="AX2496">
        <v>2</v>
      </c>
      <c r="AY2496">
        <v>2</v>
      </c>
      <c r="AZ2496">
        <v>400</v>
      </c>
      <c r="BA2496">
        <v>401</v>
      </c>
      <c r="BB2496">
        <v>748</v>
      </c>
      <c r="BD2496">
        <v>981</v>
      </c>
      <c r="BG2496" t="s">
        <v>31</v>
      </c>
      <c r="BJ2496">
        <v>7</v>
      </c>
      <c r="BK2496" t="s">
        <v>31</v>
      </c>
      <c r="BL2496" t="s">
        <v>31</v>
      </c>
      <c r="BM2496" s="2">
        <v>42005</v>
      </c>
    </row>
    <row r="2497" spans="1:65">
      <c r="A2497" t="s">
        <v>6055</v>
      </c>
      <c r="C2497" t="s">
        <v>5017</v>
      </c>
      <c r="D2497">
        <v>6907</v>
      </c>
      <c r="E2497" t="s">
        <v>5017</v>
      </c>
      <c r="F2497" t="s">
        <v>7581</v>
      </c>
      <c r="G2497">
        <v>451</v>
      </c>
      <c r="H2497">
        <v>-453</v>
      </c>
      <c r="I2497" t="s">
        <v>9386</v>
      </c>
      <c r="J2497" t="s">
        <v>7144</v>
      </c>
      <c r="M2497">
        <v>7935900</v>
      </c>
      <c r="N2497">
        <v>0.83</v>
      </c>
      <c r="O2497">
        <v>6586.8</v>
      </c>
      <c r="Q2497" t="s">
        <v>6056</v>
      </c>
      <c r="R2497" s="2">
        <v>44927</v>
      </c>
      <c r="S2497">
        <v>5322</v>
      </c>
      <c r="T2497" s="2">
        <v>44562</v>
      </c>
      <c r="U2497" t="s">
        <v>6990</v>
      </c>
      <c r="V2497" t="s">
        <v>6991</v>
      </c>
      <c r="W2497">
        <v>0</v>
      </c>
      <c r="X2497" t="s">
        <v>395</v>
      </c>
      <c r="Y2497">
        <v>204</v>
      </c>
      <c r="Z2497" s="2">
        <v>42005</v>
      </c>
      <c r="AB2497" t="s">
        <v>9387</v>
      </c>
      <c r="AE2497" t="s">
        <v>9386</v>
      </c>
      <c r="AF2497" t="s">
        <v>20</v>
      </c>
      <c r="AG2497" t="s">
        <v>21</v>
      </c>
      <c r="AH2497">
        <v>5053</v>
      </c>
      <c r="AI2497">
        <v>1</v>
      </c>
      <c r="AJ2497">
        <v>5544</v>
      </c>
      <c r="AO2497" t="s">
        <v>7581</v>
      </c>
      <c r="AS2497" t="s">
        <v>26</v>
      </c>
      <c r="AT2497">
        <v>2518</v>
      </c>
      <c r="AU2497">
        <v>5053</v>
      </c>
      <c r="AV2497">
        <v>5053</v>
      </c>
      <c r="AW2497">
        <v>5053</v>
      </c>
      <c r="AX2497">
        <v>1</v>
      </c>
      <c r="AY2497">
        <v>3</v>
      </c>
      <c r="AZ2497">
        <v>400</v>
      </c>
      <c r="BA2497">
        <v>401</v>
      </c>
      <c r="BB2497">
        <v>748</v>
      </c>
      <c r="BD2497">
        <v>2518</v>
      </c>
      <c r="BG2497" t="s">
        <v>31</v>
      </c>
      <c r="BJ2497">
        <v>6</v>
      </c>
      <c r="BK2497" t="s">
        <v>31</v>
      </c>
      <c r="BL2497" t="s">
        <v>31</v>
      </c>
      <c r="BM2497" s="2">
        <v>42005</v>
      </c>
    </row>
    <row r="2498" spans="1:65">
      <c r="A2498" t="s">
        <v>6055</v>
      </c>
      <c r="C2498" t="s">
        <v>5017</v>
      </c>
      <c r="D2498">
        <v>6907</v>
      </c>
      <c r="E2498" t="s">
        <v>5017</v>
      </c>
      <c r="F2498" t="s">
        <v>7581</v>
      </c>
      <c r="G2498">
        <v>451</v>
      </c>
      <c r="H2498">
        <v>-453</v>
      </c>
      <c r="I2498" t="s">
        <v>9386</v>
      </c>
      <c r="J2498" t="s">
        <v>7146</v>
      </c>
      <c r="M2498">
        <v>739000</v>
      </c>
      <c r="N2498">
        <v>0.83</v>
      </c>
      <c r="O2498">
        <v>613.37</v>
      </c>
      <c r="Q2498" t="s">
        <v>6056</v>
      </c>
      <c r="R2498" s="2">
        <v>44927</v>
      </c>
      <c r="S2498">
        <v>5322</v>
      </c>
      <c r="T2498" s="2">
        <v>44562</v>
      </c>
      <c r="U2498" t="s">
        <v>6990</v>
      </c>
      <c r="V2498" t="s">
        <v>6991</v>
      </c>
      <c r="W2498">
        <v>0</v>
      </c>
      <c r="X2498" t="s">
        <v>395</v>
      </c>
      <c r="Y2498">
        <v>204</v>
      </c>
      <c r="Z2498" s="2">
        <v>42005</v>
      </c>
      <c r="AB2498" t="s">
        <v>9387</v>
      </c>
      <c r="AE2498" t="s">
        <v>9386</v>
      </c>
      <c r="AF2498" t="s">
        <v>20</v>
      </c>
      <c r="AG2498" t="s">
        <v>21</v>
      </c>
      <c r="AH2498">
        <v>5053</v>
      </c>
      <c r="AI2498">
        <v>1</v>
      </c>
      <c r="AJ2498">
        <v>5543</v>
      </c>
      <c r="AO2498" t="s">
        <v>7581</v>
      </c>
      <c r="AS2498" t="s">
        <v>26</v>
      </c>
      <c r="AT2498">
        <v>2518</v>
      </c>
      <c r="AU2498">
        <v>5053</v>
      </c>
      <c r="AV2498">
        <v>5053</v>
      </c>
      <c r="AW2498">
        <v>5053</v>
      </c>
      <c r="AX2498">
        <v>2</v>
      </c>
      <c r="AY2498">
        <v>4</v>
      </c>
      <c r="AZ2498">
        <v>400</v>
      </c>
      <c r="BA2498">
        <v>401</v>
      </c>
      <c r="BB2498">
        <v>748</v>
      </c>
      <c r="BD2498">
        <v>2518</v>
      </c>
      <c r="BG2498" t="s">
        <v>31</v>
      </c>
      <c r="BJ2498">
        <v>6</v>
      </c>
      <c r="BK2498" t="s">
        <v>31</v>
      </c>
      <c r="BL2498" t="s">
        <v>31</v>
      </c>
      <c r="BM2498" s="2">
        <v>42005</v>
      </c>
    </row>
    <row r="2499" spans="1:65">
      <c r="A2499" t="s">
        <v>6059</v>
      </c>
      <c r="C2499" t="s">
        <v>5017</v>
      </c>
      <c r="D2499">
        <v>6907</v>
      </c>
      <c r="E2499" t="s">
        <v>5017</v>
      </c>
      <c r="F2499" t="s">
        <v>9383</v>
      </c>
      <c r="G2499">
        <v>7</v>
      </c>
      <c r="H2499">
        <v>9</v>
      </c>
      <c r="I2499" t="s">
        <v>9384</v>
      </c>
      <c r="J2499" t="s">
        <v>6925</v>
      </c>
      <c r="M2499">
        <v>5940100</v>
      </c>
      <c r="N2499">
        <v>1.3</v>
      </c>
      <c r="O2499">
        <v>7722.13</v>
      </c>
      <c r="Q2499" t="s">
        <v>6060</v>
      </c>
      <c r="R2499" s="2">
        <v>44927</v>
      </c>
      <c r="S2499">
        <v>5322</v>
      </c>
      <c r="T2499" s="2">
        <v>44562</v>
      </c>
      <c r="U2499" t="s">
        <v>6990</v>
      </c>
      <c r="V2499" t="s">
        <v>6991</v>
      </c>
      <c r="W2499">
        <v>0</v>
      </c>
      <c r="X2499" t="s">
        <v>5142</v>
      </c>
      <c r="Y2499">
        <v>204</v>
      </c>
      <c r="Z2499" s="2">
        <v>42005</v>
      </c>
      <c r="AB2499" t="s">
        <v>9388</v>
      </c>
      <c r="AE2499" t="s">
        <v>9384</v>
      </c>
      <c r="AF2499" t="s">
        <v>20</v>
      </c>
      <c r="AG2499" t="s">
        <v>21</v>
      </c>
      <c r="AH2499">
        <v>5054</v>
      </c>
      <c r="AI2499">
        <v>1</v>
      </c>
      <c r="AJ2499">
        <v>5539</v>
      </c>
      <c r="AO2499" t="s">
        <v>9383</v>
      </c>
      <c r="AS2499" t="s">
        <v>26</v>
      </c>
      <c r="AT2499">
        <v>1533</v>
      </c>
      <c r="AU2499">
        <v>5054</v>
      </c>
      <c r="AV2499">
        <v>5054</v>
      </c>
      <c r="AW2499">
        <v>5054</v>
      </c>
      <c r="AX2499">
        <v>1</v>
      </c>
      <c r="AY2499">
        <v>1</v>
      </c>
      <c r="AZ2499">
        <v>400</v>
      </c>
      <c r="BA2499">
        <v>401</v>
      </c>
      <c r="BB2499">
        <v>748</v>
      </c>
      <c r="BD2499">
        <v>1533</v>
      </c>
      <c r="BG2499" t="s">
        <v>31</v>
      </c>
      <c r="BJ2499">
        <v>5</v>
      </c>
      <c r="BK2499" t="s">
        <v>31</v>
      </c>
      <c r="BL2499" t="s">
        <v>31</v>
      </c>
      <c r="BM2499" s="2">
        <v>42005</v>
      </c>
    </row>
    <row r="2500" spans="1:65">
      <c r="A2500" t="s">
        <v>6059</v>
      </c>
      <c r="C2500" t="s">
        <v>5017</v>
      </c>
      <c r="D2500">
        <v>6907</v>
      </c>
      <c r="E2500" t="s">
        <v>5017</v>
      </c>
      <c r="F2500" t="s">
        <v>9383</v>
      </c>
      <c r="G2500">
        <v>7</v>
      </c>
      <c r="H2500">
        <v>-9</v>
      </c>
      <c r="I2500" t="s">
        <v>9384</v>
      </c>
      <c r="J2500" t="s">
        <v>6926</v>
      </c>
      <c r="M2500">
        <v>297200</v>
      </c>
      <c r="N2500">
        <v>1.3</v>
      </c>
      <c r="O2500">
        <v>386.36</v>
      </c>
      <c r="Q2500" t="s">
        <v>6060</v>
      </c>
      <c r="R2500" s="2">
        <v>44927</v>
      </c>
      <c r="S2500">
        <v>5322</v>
      </c>
      <c r="T2500" s="2">
        <v>44562</v>
      </c>
      <c r="U2500" t="s">
        <v>6990</v>
      </c>
      <c r="V2500" t="s">
        <v>6991</v>
      </c>
      <c r="W2500">
        <v>0</v>
      </c>
      <c r="X2500" t="s">
        <v>5142</v>
      </c>
      <c r="Y2500">
        <v>204</v>
      </c>
      <c r="Z2500" s="2">
        <v>42005</v>
      </c>
      <c r="AB2500" t="s">
        <v>9388</v>
      </c>
      <c r="AE2500" t="s">
        <v>9384</v>
      </c>
      <c r="AF2500" t="s">
        <v>20</v>
      </c>
      <c r="AG2500" t="s">
        <v>21</v>
      </c>
      <c r="AH2500">
        <v>5054</v>
      </c>
      <c r="AI2500">
        <v>1</v>
      </c>
      <c r="AJ2500">
        <v>5542</v>
      </c>
      <c r="AO2500" t="s">
        <v>9383</v>
      </c>
      <c r="AS2500" t="s">
        <v>26</v>
      </c>
      <c r="AT2500">
        <v>1533</v>
      </c>
      <c r="AU2500">
        <v>5054</v>
      </c>
      <c r="AV2500">
        <v>5054</v>
      </c>
      <c r="AW2500">
        <v>5054</v>
      </c>
      <c r="AX2500">
        <v>1</v>
      </c>
      <c r="AY2500">
        <v>2</v>
      </c>
      <c r="AZ2500">
        <v>400</v>
      </c>
      <c r="BA2500">
        <v>401</v>
      </c>
      <c r="BB2500">
        <v>748</v>
      </c>
      <c r="BD2500">
        <v>1533</v>
      </c>
      <c r="BG2500" t="s">
        <v>31</v>
      </c>
      <c r="BJ2500">
        <v>5</v>
      </c>
      <c r="BK2500" t="s">
        <v>31</v>
      </c>
      <c r="BL2500" t="s">
        <v>31</v>
      </c>
      <c r="BM2500" s="2">
        <v>42005</v>
      </c>
    </row>
    <row r="2501" spans="1:65">
      <c r="A2501" t="s">
        <v>6059</v>
      </c>
      <c r="C2501" t="s">
        <v>5017</v>
      </c>
      <c r="D2501">
        <v>6907</v>
      </c>
      <c r="E2501" t="s">
        <v>5017</v>
      </c>
      <c r="F2501" t="s">
        <v>9389</v>
      </c>
      <c r="G2501">
        <v>200</v>
      </c>
      <c r="I2501" t="s">
        <v>9390</v>
      </c>
      <c r="J2501" t="s">
        <v>6926</v>
      </c>
      <c r="M2501">
        <v>262400</v>
      </c>
      <c r="N2501">
        <v>1.3</v>
      </c>
      <c r="O2501">
        <v>341.12</v>
      </c>
      <c r="Q2501" t="s">
        <v>6060</v>
      </c>
      <c r="R2501" s="2">
        <v>44927</v>
      </c>
      <c r="S2501">
        <v>5322</v>
      </c>
      <c r="T2501" s="2">
        <v>44562</v>
      </c>
      <c r="U2501" t="s">
        <v>6990</v>
      </c>
      <c r="V2501" t="s">
        <v>6991</v>
      </c>
      <c r="W2501">
        <v>0</v>
      </c>
      <c r="X2501" t="s">
        <v>5142</v>
      </c>
      <c r="Y2501">
        <v>204</v>
      </c>
      <c r="Z2501" s="2">
        <v>42005</v>
      </c>
      <c r="AB2501" t="s">
        <v>9388</v>
      </c>
      <c r="AE2501" t="s">
        <v>9384</v>
      </c>
      <c r="AF2501" t="s">
        <v>20</v>
      </c>
      <c r="AG2501" t="s">
        <v>21</v>
      </c>
      <c r="AH2501">
        <v>5054</v>
      </c>
      <c r="AI2501">
        <v>1</v>
      </c>
      <c r="AJ2501">
        <v>5542</v>
      </c>
      <c r="AO2501" t="s">
        <v>9383</v>
      </c>
      <c r="AS2501" t="s">
        <v>26</v>
      </c>
      <c r="AT2501">
        <v>1533</v>
      </c>
      <c r="AU2501">
        <v>5054</v>
      </c>
      <c r="AV2501">
        <v>5054</v>
      </c>
      <c r="AW2501">
        <v>5054</v>
      </c>
      <c r="AX2501">
        <v>3</v>
      </c>
      <c r="AY2501">
        <v>4</v>
      </c>
      <c r="AZ2501">
        <v>400</v>
      </c>
      <c r="BA2501">
        <v>401</v>
      </c>
      <c r="BB2501">
        <v>748</v>
      </c>
      <c r="BD2501">
        <v>1533</v>
      </c>
      <c r="BG2501" t="s">
        <v>31</v>
      </c>
      <c r="BJ2501">
        <v>5</v>
      </c>
      <c r="BK2501" t="s">
        <v>31</v>
      </c>
      <c r="BL2501" t="s">
        <v>31</v>
      </c>
      <c r="BM2501" s="2">
        <v>42005</v>
      </c>
    </row>
    <row r="2502" spans="1:65">
      <c r="A2502" t="s">
        <v>6065</v>
      </c>
      <c r="C2502" t="s">
        <v>5017</v>
      </c>
      <c r="D2502">
        <v>6907</v>
      </c>
      <c r="E2502" t="s">
        <v>5017</v>
      </c>
      <c r="F2502" t="s">
        <v>8435</v>
      </c>
      <c r="G2502">
        <v>47</v>
      </c>
      <c r="I2502" t="s">
        <v>9391</v>
      </c>
      <c r="J2502" t="s">
        <v>6925</v>
      </c>
      <c r="M2502">
        <v>8160000</v>
      </c>
      <c r="N2502">
        <v>1.3</v>
      </c>
      <c r="O2502">
        <v>10608</v>
      </c>
      <c r="Q2502" t="s">
        <v>6066</v>
      </c>
      <c r="R2502" s="2">
        <v>44927</v>
      </c>
      <c r="S2502">
        <v>5322</v>
      </c>
      <c r="T2502" s="2">
        <v>44476</v>
      </c>
      <c r="U2502" t="s">
        <v>6990</v>
      </c>
      <c r="V2502" t="s">
        <v>6991</v>
      </c>
      <c r="W2502">
        <v>0</v>
      </c>
      <c r="X2502" t="s">
        <v>5142</v>
      </c>
      <c r="Y2502">
        <v>204</v>
      </c>
      <c r="Z2502" s="2">
        <v>42005</v>
      </c>
      <c r="AB2502" t="s">
        <v>9392</v>
      </c>
      <c r="AE2502" t="s">
        <v>9391</v>
      </c>
      <c r="AF2502" t="s">
        <v>20</v>
      </c>
      <c r="AG2502" t="s">
        <v>21</v>
      </c>
      <c r="AH2502">
        <v>5055</v>
      </c>
      <c r="AI2502">
        <v>1</v>
      </c>
      <c r="AJ2502">
        <v>5539</v>
      </c>
      <c r="AO2502" t="s">
        <v>8435</v>
      </c>
      <c r="AS2502" t="s">
        <v>26</v>
      </c>
      <c r="AT2502">
        <v>1708</v>
      </c>
      <c r="AU2502">
        <v>5055</v>
      </c>
      <c r="AV2502">
        <v>5055</v>
      </c>
      <c r="AW2502">
        <v>5055</v>
      </c>
      <c r="AX2502">
        <v>1</v>
      </c>
      <c r="AY2502">
        <v>1</v>
      </c>
      <c r="AZ2502">
        <v>400</v>
      </c>
      <c r="BA2502">
        <v>401</v>
      </c>
      <c r="BB2502">
        <v>748</v>
      </c>
      <c r="BD2502">
        <v>1708</v>
      </c>
      <c r="BG2502" t="s">
        <v>32</v>
      </c>
      <c r="BH2502" t="s">
        <v>34</v>
      </c>
      <c r="BJ2502">
        <v>5</v>
      </c>
      <c r="BK2502" t="s">
        <v>31</v>
      </c>
      <c r="BL2502" t="s">
        <v>31</v>
      </c>
      <c r="BM2502" s="2">
        <v>42005</v>
      </c>
    </row>
    <row r="2503" spans="1:65">
      <c r="A2503" t="s">
        <v>6065</v>
      </c>
      <c r="C2503" t="s">
        <v>5017</v>
      </c>
      <c r="D2503">
        <v>6907</v>
      </c>
      <c r="E2503" t="s">
        <v>5017</v>
      </c>
      <c r="F2503" t="s">
        <v>8435</v>
      </c>
      <c r="G2503">
        <v>47</v>
      </c>
      <c r="H2503">
        <v>-51</v>
      </c>
      <c r="I2503" t="s">
        <v>9373</v>
      </c>
      <c r="J2503" t="s">
        <v>6926</v>
      </c>
      <c r="M2503">
        <v>292400</v>
      </c>
      <c r="N2503">
        <v>1.3</v>
      </c>
      <c r="O2503">
        <v>380.12</v>
      </c>
      <c r="Q2503" t="s">
        <v>6066</v>
      </c>
      <c r="R2503" s="2">
        <v>44927</v>
      </c>
      <c r="S2503">
        <v>5322</v>
      </c>
      <c r="T2503" s="2">
        <v>44476</v>
      </c>
      <c r="U2503" t="s">
        <v>6990</v>
      </c>
      <c r="V2503" t="s">
        <v>6991</v>
      </c>
      <c r="W2503">
        <v>0</v>
      </c>
      <c r="X2503" t="s">
        <v>5142</v>
      </c>
      <c r="Y2503">
        <v>204</v>
      </c>
      <c r="Z2503" s="2">
        <v>42005</v>
      </c>
      <c r="AB2503" t="s">
        <v>9392</v>
      </c>
      <c r="AE2503" t="s">
        <v>9391</v>
      </c>
      <c r="AF2503" t="s">
        <v>20</v>
      </c>
      <c r="AG2503" t="s">
        <v>21</v>
      </c>
      <c r="AH2503">
        <v>5055</v>
      </c>
      <c r="AI2503">
        <v>1</v>
      </c>
      <c r="AJ2503">
        <v>5542</v>
      </c>
      <c r="AO2503" t="s">
        <v>8435</v>
      </c>
      <c r="AS2503" t="s">
        <v>26</v>
      </c>
      <c r="AT2503">
        <v>1708</v>
      </c>
      <c r="AU2503">
        <v>5055</v>
      </c>
      <c r="AV2503">
        <v>5055</v>
      </c>
      <c r="AW2503">
        <v>5055</v>
      </c>
      <c r="AX2503">
        <v>2</v>
      </c>
      <c r="AY2503">
        <v>2</v>
      </c>
      <c r="AZ2503">
        <v>400</v>
      </c>
      <c r="BA2503">
        <v>401</v>
      </c>
      <c r="BB2503">
        <v>748</v>
      </c>
      <c r="BD2503">
        <v>1708</v>
      </c>
      <c r="BG2503" t="s">
        <v>31</v>
      </c>
      <c r="BJ2503">
        <v>5</v>
      </c>
      <c r="BK2503" t="s">
        <v>31</v>
      </c>
      <c r="BL2503" t="s">
        <v>31</v>
      </c>
      <c r="BM2503" s="2">
        <v>42005</v>
      </c>
    </row>
    <row r="2504" spans="1:65">
      <c r="A2504" t="s">
        <v>6070</v>
      </c>
      <c r="C2504" t="s">
        <v>5017</v>
      </c>
      <c r="D2504">
        <v>6907</v>
      </c>
      <c r="E2504" t="s">
        <v>5017</v>
      </c>
      <c r="F2504" t="s">
        <v>9393</v>
      </c>
      <c r="G2504">
        <v>845</v>
      </c>
      <c r="I2504" t="s">
        <v>9394</v>
      </c>
      <c r="J2504" t="s">
        <v>6925</v>
      </c>
      <c r="M2504">
        <v>8292600</v>
      </c>
      <c r="N2504">
        <v>2.2999999999999998</v>
      </c>
      <c r="O2504">
        <v>19072.98</v>
      </c>
      <c r="Q2504" t="s">
        <v>6071</v>
      </c>
      <c r="R2504" s="2">
        <v>44927</v>
      </c>
      <c r="S2504">
        <v>5322</v>
      </c>
      <c r="T2504" s="2">
        <v>44562</v>
      </c>
      <c r="U2504" t="s">
        <v>6990</v>
      </c>
      <c r="V2504" t="s">
        <v>6991</v>
      </c>
      <c r="W2504">
        <v>0</v>
      </c>
      <c r="X2504" t="s">
        <v>5158</v>
      </c>
      <c r="Y2504">
        <v>204</v>
      </c>
      <c r="Z2504" s="2">
        <v>42005</v>
      </c>
      <c r="AB2504" t="s">
        <v>9395</v>
      </c>
      <c r="AE2504" t="s">
        <v>9394</v>
      </c>
      <c r="AF2504" t="s">
        <v>20</v>
      </c>
      <c r="AG2504" t="s">
        <v>21</v>
      </c>
      <c r="AH2504">
        <v>5056</v>
      </c>
      <c r="AI2504">
        <v>1</v>
      </c>
      <c r="AJ2504">
        <v>5539</v>
      </c>
      <c r="AO2504" t="s">
        <v>9393</v>
      </c>
      <c r="AS2504" t="s">
        <v>26</v>
      </c>
      <c r="AT2504">
        <v>3178</v>
      </c>
      <c r="AU2504">
        <v>5056</v>
      </c>
      <c r="AV2504">
        <v>5056</v>
      </c>
      <c r="AW2504">
        <v>5056</v>
      </c>
      <c r="AX2504">
        <v>1</v>
      </c>
      <c r="AY2504">
        <v>1</v>
      </c>
      <c r="AZ2504">
        <v>400</v>
      </c>
      <c r="BA2504">
        <v>401</v>
      </c>
      <c r="BB2504">
        <v>748</v>
      </c>
      <c r="BD2504">
        <v>3178</v>
      </c>
      <c r="BG2504" t="s">
        <v>31</v>
      </c>
      <c r="BJ2504">
        <v>7</v>
      </c>
      <c r="BK2504" t="s">
        <v>31</v>
      </c>
      <c r="BL2504" t="s">
        <v>31</v>
      </c>
      <c r="BM2504" s="2">
        <v>42005</v>
      </c>
    </row>
    <row r="2505" spans="1:65">
      <c r="A2505" t="s">
        <v>6070</v>
      </c>
      <c r="C2505" t="s">
        <v>5017</v>
      </c>
      <c r="D2505">
        <v>6907</v>
      </c>
      <c r="E2505" t="s">
        <v>5017</v>
      </c>
      <c r="F2505" t="s">
        <v>9393</v>
      </c>
      <c r="G2505">
        <v>845</v>
      </c>
      <c r="I2505" t="s">
        <v>9394</v>
      </c>
      <c r="J2505" t="s">
        <v>6926</v>
      </c>
      <c r="M2505">
        <v>615600</v>
      </c>
      <c r="N2505">
        <v>2.2999999999999998</v>
      </c>
      <c r="O2505">
        <v>1415.88</v>
      </c>
      <c r="Q2505" t="s">
        <v>6071</v>
      </c>
      <c r="R2505" s="2">
        <v>44927</v>
      </c>
      <c r="S2505">
        <v>5322</v>
      </c>
      <c r="T2505" s="2">
        <v>44562</v>
      </c>
      <c r="U2505" t="s">
        <v>6990</v>
      </c>
      <c r="V2505" t="s">
        <v>6991</v>
      </c>
      <c r="W2505">
        <v>0</v>
      </c>
      <c r="X2505" t="s">
        <v>5158</v>
      </c>
      <c r="Y2505">
        <v>204</v>
      </c>
      <c r="Z2505" s="2">
        <v>42005</v>
      </c>
      <c r="AB2505" t="s">
        <v>9395</v>
      </c>
      <c r="AE2505" t="s">
        <v>9394</v>
      </c>
      <c r="AF2505" t="s">
        <v>20</v>
      </c>
      <c r="AG2505" t="s">
        <v>21</v>
      </c>
      <c r="AH2505">
        <v>5056</v>
      </c>
      <c r="AI2505">
        <v>1</v>
      </c>
      <c r="AJ2505">
        <v>5542</v>
      </c>
      <c r="AO2505" t="s">
        <v>9393</v>
      </c>
      <c r="AS2505" t="s">
        <v>26</v>
      </c>
      <c r="AT2505">
        <v>3178</v>
      </c>
      <c r="AU2505">
        <v>5056</v>
      </c>
      <c r="AV2505">
        <v>5056</v>
      </c>
      <c r="AW2505">
        <v>5056</v>
      </c>
      <c r="AX2505">
        <v>2</v>
      </c>
      <c r="AY2505">
        <v>2</v>
      </c>
      <c r="AZ2505">
        <v>400</v>
      </c>
      <c r="BA2505">
        <v>401</v>
      </c>
      <c r="BB2505">
        <v>748</v>
      </c>
      <c r="BD2505">
        <v>3178</v>
      </c>
      <c r="BG2505" t="s">
        <v>31</v>
      </c>
      <c r="BJ2505">
        <v>7</v>
      </c>
      <c r="BK2505" t="s">
        <v>31</v>
      </c>
      <c r="BL2505" t="s">
        <v>31</v>
      </c>
      <c r="BM2505" s="2">
        <v>42005</v>
      </c>
    </row>
    <row r="2506" spans="1:65">
      <c r="A2506" t="s">
        <v>6074</v>
      </c>
      <c r="C2506" t="s">
        <v>5017</v>
      </c>
      <c r="D2506">
        <v>6907</v>
      </c>
      <c r="E2506" t="s">
        <v>5017</v>
      </c>
      <c r="F2506" t="s">
        <v>9396</v>
      </c>
      <c r="G2506">
        <v>59</v>
      </c>
      <c r="I2506" t="s">
        <v>9397</v>
      </c>
      <c r="J2506" t="s">
        <v>6925</v>
      </c>
      <c r="M2506">
        <v>4113200</v>
      </c>
      <c r="N2506">
        <v>2.2999999999999998</v>
      </c>
      <c r="O2506">
        <v>9460.36</v>
      </c>
      <c r="Q2506" t="s">
        <v>5958</v>
      </c>
      <c r="R2506" s="2">
        <v>44927</v>
      </c>
      <c r="S2506">
        <v>5322</v>
      </c>
      <c r="T2506" s="2">
        <v>44562</v>
      </c>
      <c r="U2506" t="s">
        <v>6990</v>
      </c>
      <c r="V2506" t="s">
        <v>6991</v>
      </c>
      <c r="W2506">
        <v>0</v>
      </c>
      <c r="X2506" t="s">
        <v>5158</v>
      </c>
      <c r="Y2506">
        <v>204</v>
      </c>
      <c r="Z2506" s="2">
        <v>42005</v>
      </c>
      <c r="AB2506" t="s">
        <v>9398</v>
      </c>
      <c r="AE2506" t="s">
        <v>9397</v>
      </c>
      <c r="AF2506" t="s">
        <v>20</v>
      </c>
      <c r="AG2506" t="s">
        <v>21</v>
      </c>
      <c r="AH2506">
        <v>5057</v>
      </c>
      <c r="AI2506">
        <v>1</v>
      </c>
      <c r="AJ2506">
        <v>5539</v>
      </c>
      <c r="AO2506" t="s">
        <v>9396</v>
      </c>
      <c r="AS2506" t="s">
        <v>26</v>
      </c>
      <c r="AT2506">
        <v>1393</v>
      </c>
      <c r="AU2506">
        <v>5057</v>
      </c>
      <c r="AV2506">
        <v>5057</v>
      </c>
      <c r="AW2506">
        <v>5057</v>
      </c>
      <c r="AX2506">
        <v>1</v>
      </c>
      <c r="AY2506">
        <v>1</v>
      </c>
      <c r="AZ2506">
        <v>400</v>
      </c>
      <c r="BA2506">
        <v>401</v>
      </c>
      <c r="BB2506">
        <v>748</v>
      </c>
      <c r="BD2506">
        <v>1393</v>
      </c>
      <c r="BG2506" t="s">
        <v>31</v>
      </c>
      <c r="BJ2506">
        <v>7</v>
      </c>
      <c r="BK2506" t="s">
        <v>31</v>
      </c>
      <c r="BL2506" t="s">
        <v>31</v>
      </c>
      <c r="BM2506" s="2">
        <v>42005</v>
      </c>
    </row>
    <row r="2507" spans="1:65">
      <c r="A2507" t="s">
        <v>6074</v>
      </c>
      <c r="C2507" t="s">
        <v>5017</v>
      </c>
      <c r="D2507">
        <v>6907</v>
      </c>
      <c r="E2507" t="s">
        <v>5017</v>
      </c>
      <c r="F2507" t="s">
        <v>9396</v>
      </c>
      <c r="G2507">
        <v>59</v>
      </c>
      <c r="I2507" t="s">
        <v>9397</v>
      </c>
      <c r="J2507" t="s">
        <v>6926</v>
      </c>
      <c r="M2507">
        <v>238400</v>
      </c>
      <c r="N2507">
        <v>2.2999999999999998</v>
      </c>
      <c r="O2507">
        <v>548.32000000000005</v>
      </c>
      <c r="Q2507" t="s">
        <v>5958</v>
      </c>
      <c r="R2507" s="2">
        <v>44927</v>
      </c>
      <c r="S2507">
        <v>5322</v>
      </c>
      <c r="T2507" s="2">
        <v>44562</v>
      </c>
      <c r="U2507" t="s">
        <v>6990</v>
      </c>
      <c r="V2507" t="s">
        <v>6991</v>
      </c>
      <c r="W2507">
        <v>0</v>
      </c>
      <c r="X2507" t="s">
        <v>5158</v>
      </c>
      <c r="Y2507">
        <v>204</v>
      </c>
      <c r="Z2507" s="2">
        <v>42005</v>
      </c>
      <c r="AB2507" t="s">
        <v>9398</v>
      </c>
      <c r="AE2507" t="s">
        <v>9397</v>
      </c>
      <c r="AF2507" t="s">
        <v>20</v>
      </c>
      <c r="AG2507" t="s">
        <v>21</v>
      </c>
      <c r="AH2507">
        <v>5057</v>
      </c>
      <c r="AI2507">
        <v>1</v>
      </c>
      <c r="AJ2507">
        <v>5542</v>
      </c>
      <c r="AO2507" t="s">
        <v>9396</v>
      </c>
      <c r="AS2507" t="s">
        <v>26</v>
      </c>
      <c r="AT2507">
        <v>1393</v>
      </c>
      <c r="AU2507">
        <v>5057</v>
      </c>
      <c r="AV2507">
        <v>5057</v>
      </c>
      <c r="AW2507">
        <v>5057</v>
      </c>
      <c r="AX2507">
        <v>2</v>
      </c>
      <c r="AY2507">
        <v>2</v>
      </c>
      <c r="AZ2507">
        <v>400</v>
      </c>
      <c r="BA2507">
        <v>401</v>
      </c>
      <c r="BB2507">
        <v>748</v>
      </c>
      <c r="BD2507">
        <v>1393</v>
      </c>
      <c r="BG2507" t="s">
        <v>31</v>
      </c>
      <c r="BJ2507">
        <v>7</v>
      </c>
      <c r="BK2507" t="s">
        <v>31</v>
      </c>
      <c r="BL2507" t="s">
        <v>31</v>
      </c>
      <c r="BM2507" s="2">
        <v>42005</v>
      </c>
    </row>
    <row r="2508" spans="1:65">
      <c r="A2508" t="s">
        <v>6077</v>
      </c>
      <c r="C2508" t="s">
        <v>5017</v>
      </c>
      <c r="D2508">
        <v>6907</v>
      </c>
      <c r="E2508" t="s">
        <v>5017</v>
      </c>
      <c r="F2508" t="s">
        <v>9399</v>
      </c>
      <c r="G2508">
        <v>201</v>
      </c>
      <c r="I2508" t="s">
        <v>9384</v>
      </c>
      <c r="J2508" t="s">
        <v>6925</v>
      </c>
      <c r="M2508">
        <v>4980200</v>
      </c>
      <c r="N2508">
        <v>2.2999999999999998</v>
      </c>
      <c r="O2508">
        <v>11454.46</v>
      </c>
      <c r="Q2508" t="s">
        <v>6078</v>
      </c>
      <c r="R2508" s="2">
        <v>44927</v>
      </c>
      <c r="S2508">
        <v>5322</v>
      </c>
      <c r="T2508" s="2">
        <v>44562</v>
      </c>
      <c r="U2508" t="s">
        <v>6990</v>
      </c>
      <c r="V2508" t="s">
        <v>6991</v>
      </c>
      <c r="W2508">
        <v>0</v>
      </c>
      <c r="X2508" t="s">
        <v>5158</v>
      </c>
      <c r="Y2508">
        <v>204</v>
      </c>
      <c r="Z2508" s="2">
        <v>42005</v>
      </c>
      <c r="AB2508" t="s">
        <v>9400</v>
      </c>
      <c r="AE2508" t="s">
        <v>9384</v>
      </c>
      <c r="AF2508" t="s">
        <v>20</v>
      </c>
      <c r="AG2508" t="s">
        <v>21</v>
      </c>
      <c r="AH2508">
        <v>5058</v>
      </c>
      <c r="AI2508">
        <v>1</v>
      </c>
      <c r="AJ2508">
        <v>5539</v>
      </c>
      <c r="AO2508" t="s">
        <v>9399</v>
      </c>
      <c r="AS2508" t="s">
        <v>26</v>
      </c>
      <c r="AT2508">
        <v>500</v>
      </c>
      <c r="AU2508">
        <v>5058</v>
      </c>
      <c r="AV2508">
        <v>5058</v>
      </c>
      <c r="AW2508">
        <v>5058</v>
      </c>
      <c r="AX2508">
        <v>1</v>
      </c>
      <c r="AY2508">
        <v>1</v>
      </c>
      <c r="AZ2508">
        <v>400</v>
      </c>
      <c r="BA2508">
        <v>401</v>
      </c>
      <c r="BB2508">
        <v>748</v>
      </c>
      <c r="BD2508">
        <v>500</v>
      </c>
      <c r="BG2508" t="s">
        <v>31</v>
      </c>
      <c r="BJ2508">
        <v>7</v>
      </c>
      <c r="BK2508" t="s">
        <v>31</v>
      </c>
      <c r="BL2508" t="s">
        <v>31</v>
      </c>
      <c r="BM2508" s="2">
        <v>42005</v>
      </c>
    </row>
    <row r="2509" spans="1:65">
      <c r="A2509" t="s">
        <v>6077</v>
      </c>
      <c r="C2509" t="s">
        <v>5017</v>
      </c>
      <c r="D2509">
        <v>6907</v>
      </c>
      <c r="E2509" t="s">
        <v>5017</v>
      </c>
      <c r="F2509" t="s">
        <v>9399</v>
      </c>
      <c r="G2509">
        <v>201</v>
      </c>
      <c r="I2509" t="s">
        <v>9384</v>
      </c>
      <c r="J2509" t="s">
        <v>6926</v>
      </c>
      <c r="M2509">
        <v>128800</v>
      </c>
      <c r="N2509">
        <v>2.2999999999999998</v>
      </c>
      <c r="O2509">
        <v>296.24</v>
      </c>
      <c r="Q2509" t="s">
        <v>6078</v>
      </c>
      <c r="R2509" s="2">
        <v>44927</v>
      </c>
      <c r="S2509">
        <v>5322</v>
      </c>
      <c r="T2509" s="2">
        <v>44562</v>
      </c>
      <c r="U2509" t="s">
        <v>6990</v>
      </c>
      <c r="V2509" t="s">
        <v>6991</v>
      </c>
      <c r="W2509">
        <v>0</v>
      </c>
      <c r="X2509" t="s">
        <v>5158</v>
      </c>
      <c r="Y2509">
        <v>204</v>
      </c>
      <c r="Z2509" s="2">
        <v>42005</v>
      </c>
      <c r="AB2509" t="s">
        <v>9400</v>
      </c>
      <c r="AE2509" t="s">
        <v>9384</v>
      </c>
      <c r="AF2509" t="s">
        <v>20</v>
      </c>
      <c r="AG2509" t="s">
        <v>21</v>
      </c>
      <c r="AH2509">
        <v>5058</v>
      </c>
      <c r="AI2509">
        <v>1</v>
      </c>
      <c r="AJ2509">
        <v>5542</v>
      </c>
      <c r="AO2509" t="s">
        <v>9399</v>
      </c>
      <c r="AS2509" t="s">
        <v>26</v>
      </c>
      <c r="AT2509">
        <v>500</v>
      </c>
      <c r="AU2509">
        <v>5058</v>
      </c>
      <c r="AV2509">
        <v>5058</v>
      </c>
      <c r="AW2509">
        <v>5058</v>
      </c>
      <c r="AX2509">
        <v>2</v>
      </c>
      <c r="AY2509">
        <v>2</v>
      </c>
      <c r="AZ2509">
        <v>400</v>
      </c>
      <c r="BA2509">
        <v>401</v>
      </c>
      <c r="BB2509">
        <v>748</v>
      </c>
      <c r="BD2509">
        <v>500</v>
      </c>
      <c r="BG2509" t="s">
        <v>31</v>
      </c>
      <c r="BJ2509">
        <v>7</v>
      </c>
      <c r="BK2509" t="s">
        <v>31</v>
      </c>
      <c r="BL2509" t="s">
        <v>31</v>
      </c>
      <c r="BM2509" s="2">
        <v>42005</v>
      </c>
    </row>
    <row r="2510" spans="1:65">
      <c r="A2510" t="s">
        <v>6080</v>
      </c>
      <c r="C2510" t="s">
        <v>5017</v>
      </c>
      <c r="D2510">
        <v>6907</v>
      </c>
      <c r="E2510" t="s">
        <v>5017</v>
      </c>
      <c r="F2510" t="s">
        <v>9401</v>
      </c>
      <c r="G2510">
        <v>48</v>
      </c>
      <c r="I2510" t="s">
        <v>9402</v>
      </c>
      <c r="J2510" t="s">
        <v>7144</v>
      </c>
      <c r="M2510">
        <v>6051900</v>
      </c>
      <c r="N2510">
        <v>0.83</v>
      </c>
      <c r="O2510">
        <v>5023.08</v>
      </c>
      <c r="Q2510" t="s">
        <v>6081</v>
      </c>
      <c r="R2510" s="2">
        <v>44927</v>
      </c>
      <c r="S2510">
        <v>5322</v>
      </c>
      <c r="T2510" s="2">
        <v>44562</v>
      </c>
      <c r="U2510" t="s">
        <v>6990</v>
      </c>
      <c r="V2510" t="s">
        <v>6991</v>
      </c>
      <c r="W2510">
        <v>0</v>
      </c>
      <c r="X2510" t="s">
        <v>395</v>
      </c>
      <c r="Y2510">
        <v>204</v>
      </c>
      <c r="Z2510" s="2">
        <v>42472</v>
      </c>
      <c r="AB2510" t="s">
        <v>9353</v>
      </c>
      <c r="AE2510" t="s">
        <v>9402</v>
      </c>
      <c r="AF2510" t="s">
        <v>20</v>
      </c>
      <c r="AG2510" t="s">
        <v>21</v>
      </c>
      <c r="AH2510">
        <v>5059</v>
      </c>
      <c r="AI2510">
        <v>1</v>
      </c>
      <c r="AJ2510">
        <v>5544</v>
      </c>
      <c r="AO2510" t="s">
        <v>9401</v>
      </c>
      <c r="AS2510" t="s">
        <v>26</v>
      </c>
      <c r="AT2510">
        <v>2221</v>
      </c>
      <c r="AU2510">
        <v>5059</v>
      </c>
      <c r="AV2510">
        <v>5059</v>
      </c>
      <c r="AW2510">
        <v>5059</v>
      </c>
      <c r="AX2510">
        <v>1</v>
      </c>
      <c r="AY2510">
        <v>3</v>
      </c>
      <c r="AZ2510">
        <v>400</v>
      </c>
      <c r="BA2510">
        <v>401</v>
      </c>
      <c r="BB2510">
        <v>748</v>
      </c>
      <c r="BD2510">
        <v>2221</v>
      </c>
      <c r="BG2510" t="s">
        <v>31</v>
      </c>
      <c r="BJ2510">
        <v>6</v>
      </c>
      <c r="BK2510" t="s">
        <v>31</v>
      </c>
      <c r="BL2510" t="s">
        <v>31</v>
      </c>
      <c r="BM2510" s="2">
        <v>42472</v>
      </c>
    </row>
    <row r="2511" spans="1:65">
      <c r="A2511" t="s">
        <v>6080</v>
      </c>
      <c r="C2511" t="s">
        <v>5017</v>
      </c>
      <c r="D2511">
        <v>6907</v>
      </c>
      <c r="E2511" t="s">
        <v>5017</v>
      </c>
      <c r="F2511" t="s">
        <v>9401</v>
      </c>
      <c r="G2511">
        <v>48</v>
      </c>
      <c r="I2511" t="s">
        <v>9402</v>
      </c>
      <c r="J2511" t="s">
        <v>7146</v>
      </c>
      <c r="M2511">
        <v>380200</v>
      </c>
      <c r="N2511">
        <v>0.83</v>
      </c>
      <c r="O2511">
        <v>315.57</v>
      </c>
      <c r="Q2511" t="s">
        <v>6081</v>
      </c>
      <c r="R2511" s="2">
        <v>44927</v>
      </c>
      <c r="S2511">
        <v>5322</v>
      </c>
      <c r="T2511" s="2">
        <v>44562</v>
      </c>
      <c r="U2511" t="s">
        <v>6990</v>
      </c>
      <c r="V2511" t="s">
        <v>6991</v>
      </c>
      <c r="W2511">
        <v>0</v>
      </c>
      <c r="X2511" t="s">
        <v>395</v>
      </c>
      <c r="Y2511">
        <v>204</v>
      </c>
      <c r="Z2511" s="2">
        <v>42472</v>
      </c>
      <c r="AB2511" t="s">
        <v>9353</v>
      </c>
      <c r="AE2511" t="s">
        <v>9402</v>
      </c>
      <c r="AF2511" t="s">
        <v>20</v>
      </c>
      <c r="AG2511" t="s">
        <v>21</v>
      </c>
      <c r="AH2511">
        <v>5059</v>
      </c>
      <c r="AI2511">
        <v>1</v>
      </c>
      <c r="AJ2511">
        <v>5543</v>
      </c>
      <c r="AO2511" t="s">
        <v>9401</v>
      </c>
      <c r="AS2511" t="s">
        <v>26</v>
      </c>
      <c r="AT2511">
        <v>2221</v>
      </c>
      <c r="AU2511">
        <v>5059</v>
      </c>
      <c r="AV2511">
        <v>5059</v>
      </c>
      <c r="AW2511">
        <v>5059</v>
      </c>
      <c r="AX2511">
        <v>2</v>
      </c>
      <c r="AY2511">
        <v>4</v>
      </c>
      <c r="AZ2511">
        <v>400</v>
      </c>
      <c r="BA2511">
        <v>401</v>
      </c>
      <c r="BB2511">
        <v>748</v>
      </c>
      <c r="BD2511">
        <v>2221</v>
      </c>
      <c r="BG2511" t="s">
        <v>31</v>
      </c>
      <c r="BJ2511">
        <v>6</v>
      </c>
      <c r="BK2511" t="s">
        <v>31</v>
      </c>
      <c r="BL2511" t="s">
        <v>31</v>
      </c>
      <c r="BM2511" s="2">
        <v>42472</v>
      </c>
    </row>
    <row r="2512" spans="1:65">
      <c r="A2512" t="s">
        <v>6084</v>
      </c>
      <c r="C2512" t="s">
        <v>5017</v>
      </c>
      <c r="D2512">
        <v>6907</v>
      </c>
      <c r="E2512" t="s">
        <v>5017</v>
      </c>
      <c r="F2512" t="s">
        <v>1600</v>
      </c>
      <c r="G2512">
        <v>79</v>
      </c>
      <c r="I2512" t="s">
        <v>9403</v>
      </c>
      <c r="J2512" t="s">
        <v>7144</v>
      </c>
      <c r="M2512">
        <v>4314500</v>
      </c>
      <c r="N2512">
        <v>0.83</v>
      </c>
      <c r="O2512">
        <v>3581.04</v>
      </c>
      <c r="Q2512" t="s">
        <v>6085</v>
      </c>
      <c r="R2512" s="2">
        <v>44927</v>
      </c>
      <c r="S2512">
        <v>5322</v>
      </c>
      <c r="T2512" s="2">
        <v>44562</v>
      </c>
      <c r="U2512" t="s">
        <v>6990</v>
      </c>
      <c r="V2512" t="s">
        <v>6991</v>
      </c>
      <c r="W2512">
        <v>0</v>
      </c>
      <c r="X2512" t="s">
        <v>395</v>
      </c>
      <c r="Y2512">
        <v>204</v>
      </c>
      <c r="Z2512" s="2">
        <v>43101</v>
      </c>
      <c r="AB2512" t="s">
        <v>9404</v>
      </c>
      <c r="AE2512" t="s">
        <v>9403</v>
      </c>
      <c r="AF2512" t="s">
        <v>20</v>
      </c>
      <c r="AG2512" t="s">
        <v>21</v>
      </c>
      <c r="AH2512">
        <v>5060</v>
      </c>
      <c r="AI2512">
        <v>1</v>
      </c>
      <c r="AJ2512">
        <v>5544</v>
      </c>
      <c r="AO2512" t="s">
        <v>1600</v>
      </c>
      <c r="AS2512" t="s">
        <v>26</v>
      </c>
      <c r="AT2512">
        <v>1479</v>
      </c>
      <c r="AU2512">
        <v>5060</v>
      </c>
      <c r="AV2512">
        <v>5060</v>
      </c>
      <c r="AW2512">
        <v>5060</v>
      </c>
      <c r="AX2512">
        <v>1</v>
      </c>
      <c r="AY2512">
        <v>2</v>
      </c>
      <c r="AZ2512">
        <v>400</v>
      </c>
      <c r="BA2512">
        <v>401</v>
      </c>
      <c r="BB2512">
        <v>748</v>
      </c>
      <c r="BD2512">
        <v>1479</v>
      </c>
      <c r="BG2512" t="s">
        <v>31</v>
      </c>
      <c r="BJ2512">
        <v>6</v>
      </c>
      <c r="BK2512" t="s">
        <v>31</v>
      </c>
      <c r="BL2512" t="s">
        <v>31</v>
      </c>
      <c r="BM2512" s="2">
        <v>43101</v>
      </c>
    </row>
    <row r="2513" spans="1:65">
      <c r="A2513" t="s">
        <v>6084</v>
      </c>
      <c r="C2513" t="s">
        <v>5017</v>
      </c>
      <c r="D2513">
        <v>6907</v>
      </c>
      <c r="E2513" t="s">
        <v>5017</v>
      </c>
      <c r="F2513" t="s">
        <v>1600</v>
      </c>
      <c r="G2513">
        <v>79</v>
      </c>
      <c r="I2513" t="s">
        <v>9403</v>
      </c>
      <c r="J2513" t="s">
        <v>7146</v>
      </c>
      <c r="M2513">
        <v>289000</v>
      </c>
      <c r="N2513">
        <v>0.83</v>
      </c>
      <c r="O2513">
        <v>239.87</v>
      </c>
      <c r="Q2513" t="s">
        <v>6085</v>
      </c>
      <c r="R2513" s="2">
        <v>44927</v>
      </c>
      <c r="S2513">
        <v>5322</v>
      </c>
      <c r="T2513" s="2">
        <v>44562</v>
      </c>
      <c r="U2513" t="s">
        <v>6990</v>
      </c>
      <c r="V2513" t="s">
        <v>6991</v>
      </c>
      <c r="W2513">
        <v>0</v>
      </c>
      <c r="X2513" t="s">
        <v>395</v>
      </c>
      <c r="Y2513">
        <v>204</v>
      </c>
      <c r="Z2513" s="2">
        <v>43101</v>
      </c>
      <c r="AB2513" t="s">
        <v>9404</v>
      </c>
      <c r="AE2513" t="s">
        <v>9403</v>
      </c>
      <c r="AF2513" t="s">
        <v>20</v>
      </c>
      <c r="AG2513" t="s">
        <v>21</v>
      </c>
      <c r="AH2513">
        <v>5060</v>
      </c>
      <c r="AI2513">
        <v>1</v>
      </c>
      <c r="AJ2513">
        <v>5543</v>
      </c>
      <c r="AO2513" t="s">
        <v>1600</v>
      </c>
      <c r="AS2513" t="s">
        <v>26</v>
      </c>
      <c r="AT2513">
        <v>1479</v>
      </c>
      <c r="AU2513">
        <v>5060</v>
      </c>
      <c r="AV2513">
        <v>5060</v>
      </c>
      <c r="AW2513">
        <v>5060</v>
      </c>
      <c r="AX2513">
        <v>2</v>
      </c>
      <c r="AY2513">
        <v>3</v>
      </c>
      <c r="AZ2513">
        <v>400</v>
      </c>
      <c r="BA2513">
        <v>401</v>
      </c>
      <c r="BB2513">
        <v>748</v>
      </c>
      <c r="BD2513">
        <v>1479</v>
      </c>
      <c r="BG2513" t="s">
        <v>31</v>
      </c>
      <c r="BJ2513">
        <v>6</v>
      </c>
      <c r="BK2513" t="s">
        <v>31</v>
      </c>
      <c r="BL2513" t="s">
        <v>31</v>
      </c>
      <c r="BM2513" s="2">
        <v>43101</v>
      </c>
    </row>
    <row r="2514" spans="1:65">
      <c r="A2514" t="s">
        <v>6088</v>
      </c>
      <c r="C2514" t="s">
        <v>5017</v>
      </c>
      <c r="D2514">
        <v>6907</v>
      </c>
      <c r="E2514" t="s">
        <v>5017</v>
      </c>
      <c r="F2514" t="s">
        <v>7929</v>
      </c>
      <c r="G2514">
        <v>90</v>
      </c>
      <c r="I2514" t="s">
        <v>8021</v>
      </c>
      <c r="J2514" t="s">
        <v>7144</v>
      </c>
      <c r="M2514">
        <v>13670200</v>
      </c>
      <c r="N2514">
        <v>0.83</v>
      </c>
      <c r="O2514">
        <v>11346.27</v>
      </c>
      <c r="Q2514" t="s">
        <v>5952</v>
      </c>
      <c r="R2514" s="2">
        <v>44927</v>
      </c>
      <c r="S2514">
        <v>5322</v>
      </c>
      <c r="T2514" s="2">
        <v>44562</v>
      </c>
      <c r="U2514" t="s">
        <v>6990</v>
      </c>
      <c r="V2514" t="s">
        <v>6991</v>
      </c>
      <c r="W2514">
        <v>0</v>
      </c>
      <c r="X2514" t="s">
        <v>395</v>
      </c>
      <c r="Y2514">
        <v>204</v>
      </c>
      <c r="Z2514" s="2">
        <v>44364</v>
      </c>
      <c r="AB2514" t="s">
        <v>9405</v>
      </c>
      <c r="AE2514" t="s">
        <v>8021</v>
      </c>
      <c r="AF2514" t="s">
        <v>20</v>
      </c>
      <c r="AG2514" t="s">
        <v>21</v>
      </c>
      <c r="AH2514">
        <v>5061</v>
      </c>
      <c r="AI2514">
        <v>1</v>
      </c>
      <c r="AJ2514">
        <v>5544</v>
      </c>
      <c r="AO2514" t="s">
        <v>7929</v>
      </c>
      <c r="AS2514" t="s">
        <v>26</v>
      </c>
      <c r="AT2514">
        <v>4328</v>
      </c>
      <c r="AU2514">
        <v>5061</v>
      </c>
      <c r="AV2514">
        <v>5061</v>
      </c>
      <c r="AW2514">
        <v>5061</v>
      </c>
      <c r="AX2514">
        <v>1</v>
      </c>
      <c r="AY2514">
        <v>1</v>
      </c>
      <c r="AZ2514">
        <v>400</v>
      </c>
      <c r="BA2514">
        <v>401</v>
      </c>
      <c r="BB2514">
        <v>748</v>
      </c>
      <c r="BD2514">
        <v>4328</v>
      </c>
      <c r="BG2514" t="s">
        <v>32</v>
      </c>
      <c r="BH2514" t="s">
        <v>34</v>
      </c>
      <c r="BJ2514">
        <v>6</v>
      </c>
      <c r="BK2514" t="s">
        <v>31</v>
      </c>
      <c r="BL2514" t="s">
        <v>31</v>
      </c>
      <c r="BM2514" s="2">
        <v>44364</v>
      </c>
    </row>
    <row r="2515" spans="1:65">
      <c r="A2515" t="s">
        <v>6088</v>
      </c>
      <c r="C2515" t="s">
        <v>5017</v>
      </c>
      <c r="D2515">
        <v>6907</v>
      </c>
      <c r="E2515" t="s">
        <v>5017</v>
      </c>
      <c r="F2515" t="s">
        <v>7929</v>
      </c>
      <c r="G2515">
        <v>90</v>
      </c>
      <c r="I2515" t="s">
        <v>8021</v>
      </c>
      <c r="J2515" t="s">
        <v>7146</v>
      </c>
      <c r="M2515">
        <v>310300</v>
      </c>
      <c r="N2515">
        <v>0.83</v>
      </c>
      <c r="O2515">
        <v>257.55</v>
      </c>
      <c r="Q2515" t="s">
        <v>5952</v>
      </c>
      <c r="R2515" s="2">
        <v>44927</v>
      </c>
      <c r="S2515">
        <v>5322</v>
      </c>
      <c r="T2515" s="2">
        <v>44562</v>
      </c>
      <c r="U2515" t="s">
        <v>6990</v>
      </c>
      <c r="V2515" t="s">
        <v>6991</v>
      </c>
      <c r="W2515">
        <v>0</v>
      </c>
      <c r="X2515" t="s">
        <v>395</v>
      </c>
      <c r="Y2515">
        <v>204</v>
      </c>
      <c r="Z2515" s="2">
        <v>44364</v>
      </c>
      <c r="AB2515" t="s">
        <v>9405</v>
      </c>
      <c r="AE2515" t="s">
        <v>8021</v>
      </c>
      <c r="AF2515" t="s">
        <v>20</v>
      </c>
      <c r="AG2515" t="s">
        <v>21</v>
      </c>
      <c r="AH2515">
        <v>5061</v>
      </c>
      <c r="AI2515">
        <v>1</v>
      </c>
      <c r="AJ2515">
        <v>5543</v>
      </c>
      <c r="AO2515" t="s">
        <v>7929</v>
      </c>
      <c r="AS2515" t="s">
        <v>26</v>
      </c>
      <c r="AT2515">
        <v>4328</v>
      </c>
      <c r="AU2515">
        <v>5061</v>
      </c>
      <c r="AV2515">
        <v>5061</v>
      </c>
      <c r="AW2515">
        <v>5061</v>
      </c>
      <c r="AX2515">
        <v>2</v>
      </c>
      <c r="AY2515">
        <v>2</v>
      </c>
      <c r="AZ2515">
        <v>400</v>
      </c>
      <c r="BA2515">
        <v>401</v>
      </c>
      <c r="BB2515">
        <v>748</v>
      </c>
      <c r="BD2515">
        <v>4328</v>
      </c>
      <c r="BG2515" t="s">
        <v>31</v>
      </c>
      <c r="BJ2515">
        <v>6</v>
      </c>
      <c r="BK2515" t="s">
        <v>31</v>
      </c>
      <c r="BL2515" t="s">
        <v>31</v>
      </c>
      <c r="BM2515" s="2">
        <v>44364</v>
      </c>
    </row>
    <row r="2516" spans="1:65">
      <c r="A2516" t="s">
        <v>6863</v>
      </c>
      <c r="C2516" t="s">
        <v>5017</v>
      </c>
      <c r="D2516">
        <v>6907</v>
      </c>
      <c r="E2516" t="s">
        <v>5017</v>
      </c>
      <c r="F2516" t="s">
        <v>6889</v>
      </c>
      <c r="G2516">
        <v>1</v>
      </c>
      <c r="H2516" t="s">
        <v>6891</v>
      </c>
      <c r="I2516" t="s">
        <v>6931</v>
      </c>
      <c r="J2516" t="s">
        <v>6925</v>
      </c>
      <c r="M2516">
        <v>19000500</v>
      </c>
      <c r="N2516">
        <v>1</v>
      </c>
      <c r="O2516">
        <v>19000.5</v>
      </c>
      <c r="Q2516" t="s">
        <v>6932</v>
      </c>
      <c r="R2516" s="2">
        <v>44927</v>
      </c>
      <c r="S2516">
        <v>5322</v>
      </c>
      <c r="U2516" t="s">
        <v>6878</v>
      </c>
      <c r="V2516" t="s">
        <v>6930</v>
      </c>
      <c r="W2516">
        <v>0</v>
      </c>
      <c r="Y2516">
        <v>204</v>
      </c>
      <c r="AH2516">
        <v>5062</v>
      </c>
      <c r="AI2516">
        <v>1</v>
      </c>
      <c r="AJ2516">
        <v>5539</v>
      </c>
      <c r="AS2516" t="s">
        <v>1460</v>
      </c>
      <c r="AU2516">
        <v>5062</v>
      </c>
      <c r="AV2516">
        <v>5062</v>
      </c>
      <c r="AW2516">
        <v>5062</v>
      </c>
      <c r="AX2516">
        <v>1</v>
      </c>
      <c r="AY2516">
        <v>1</v>
      </c>
      <c r="BK2516" t="s">
        <v>32</v>
      </c>
      <c r="BL2516" t="s">
        <v>32</v>
      </c>
      <c r="BM2516" s="2">
        <v>44644</v>
      </c>
    </row>
    <row r="2517" spans="1:65">
      <c r="A2517" t="s">
        <v>6863</v>
      </c>
      <c r="C2517" t="s">
        <v>5017</v>
      </c>
      <c r="D2517">
        <v>6907</v>
      </c>
      <c r="E2517" t="s">
        <v>5017</v>
      </c>
      <c r="F2517" t="s">
        <v>6889</v>
      </c>
      <c r="G2517">
        <v>1</v>
      </c>
      <c r="H2517" t="s">
        <v>6891</v>
      </c>
      <c r="I2517" t="s">
        <v>6931</v>
      </c>
      <c r="J2517" t="s">
        <v>6926</v>
      </c>
      <c r="M2517">
        <v>2781000</v>
      </c>
      <c r="N2517">
        <v>1</v>
      </c>
      <c r="O2517">
        <v>2781</v>
      </c>
      <c r="Q2517" t="s">
        <v>6932</v>
      </c>
      <c r="R2517" s="2">
        <v>44927</v>
      </c>
      <c r="S2517">
        <v>5322</v>
      </c>
      <c r="U2517" t="s">
        <v>6878</v>
      </c>
      <c r="V2517" t="s">
        <v>6930</v>
      </c>
      <c r="W2517">
        <v>0</v>
      </c>
      <c r="Y2517">
        <v>204</v>
      </c>
      <c r="AH2517">
        <v>5062</v>
      </c>
      <c r="AI2517">
        <v>1</v>
      </c>
      <c r="AJ2517">
        <v>5542</v>
      </c>
      <c r="AS2517" t="s">
        <v>1460</v>
      </c>
      <c r="AU2517">
        <v>5062</v>
      </c>
      <c r="AV2517">
        <v>5062</v>
      </c>
      <c r="AW2517">
        <v>5062</v>
      </c>
      <c r="AX2517">
        <v>2</v>
      </c>
      <c r="AY2517">
        <v>2</v>
      </c>
      <c r="BK2517" t="s">
        <v>32</v>
      </c>
      <c r="BL2517" t="s">
        <v>32</v>
      </c>
      <c r="BM2517" s="2">
        <v>44644</v>
      </c>
    </row>
    <row r="2518" spans="1:65">
      <c r="A2518" t="s">
        <v>6864</v>
      </c>
      <c r="C2518" t="s">
        <v>5017</v>
      </c>
      <c r="D2518">
        <v>6907</v>
      </c>
      <c r="E2518" t="s">
        <v>5017</v>
      </c>
      <c r="F2518" t="s">
        <v>6933</v>
      </c>
      <c r="G2518">
        <v>22</v>
      </c>
      <c r="I2518" t="s">
        <v>6934</v>
      </c>
      <c r="J2518" t="s">
        <v>6925</v>
      </c>
      <c r="M2518">
        <v>3091600</v>
      </c>
      <c r="N2518">
        <v>1</v>
      </c>
      <c r="O2518">
        <v>3091.6</v>
      </c>
      <c r="Q2518" t="s">
        <v>6935</v>
      </c>
      <c r="R2518" s="2">
        <v>44927</v>
      </c>
      <c r="S2518">
        <v>5322</v>
      </c>
      <c r="U2518" t="s">
        <v>6878</v>
      </c>
      <c r="V2518" t="s">
        <v>6930</v>
      </c>
      <c r="W2518">
        <v>0</v>
      </c>
      <c r="Y2518">
        <v>204</v>
      </c>
      <c r="AH2518">
        <v>5063</v>
      </c>
      <c r="AI2518">
        <v>1</v>
      </c>
      <c r="AJ2518">
        <v>5539</v>
      </c>
      <c r="AS2518" t="s">
        <v>1460</v>
      </c>
      <c r="AU2518">
        <v>5063</v>
      </c>
      <c r="AV2518">
        <v>5063</v>
      </c>
      <c r="AW2518">
        <v>5063</v>
      </c>
      <c r="AX2518">
        <v>1</v>
      </c>
      <c r="AY2518">
        <v>1</v>
      </c>
      <c r="BK2518" t="s">
        <v>32</v>
      </c>
      <c r="BL2518" t="s">
        <v>32</v>
      </c>
      <c r="BM2518" s="2">
        <v>44644</v>
      </c>
    </row>
    <row r="2519" spans="1:65">
      <c r="A2519" t="s">
        <v>6864</v>
      </c>
      <c r="C2519" t="s">
        <v>5017</v>
      </c>
      <c r="D2519">
        <v>6907</v>
      </c>
      <c r="E2519" t="s">
        <v>5017</v>
      </c>
      <c r="F2519" t="s">
        <v>6933</v>
      </c>
      <c r="G2519">
        <v>22</v>
      </c>
      <c r="I2519" t="s">
        <v>6934</v>
      </c>
      <c r="J2519" t="s">
        <v>6926</v>
      </c>
      <c r="M2519">
        <v>317400</v>
      </c>
      <c r="N2519">
        <v>1</v>
      </c>
      <c r="O2519">
        <v>317.39999999999998</v>
      </c>
      <c r="Q2519" t="s">
        <v>6935</v>
      </c>
      <c r="R2519" s="2">
        <v>44927</v>
      </c>
      <c r="S2519">
        <v>5322</v>
      </c>
      <c r="U2519" t="s">
        <v>6878</v>
      </c>
      <c r="V2519" t="s">
        <v>6930</v>
      </c>
      <c r="W2519">
        <v>0</v>
      </c>
      <c r="Y2519">
        <v>204</v>
      </c>
      <c r="AH2519">
        <v>5063</v>
      </c>
      <c r="AI2519">
        <v>1</v>
      </c>
      <c r="AJ2519">
        <v>5542</v>
      </c>
      <c r="AS2519" t="s">
        <v>1460</v>
      </c>
      <c r="AU2519">
        <v>5063</v>
      </c>
      <c r="AV2519">
        <v>5063</v>
      </c>
      <c r="AW2519">
        <v>5063</v>
      </c>
      <c r="AX2519">
        <v>2</v>
      </c>
      <c r="AY2519">
        <v>2</v>
      </c>
      <c r="BK2519" t="s">
        <v>32</v>
      </c>
      <c r="BL2519" t="s">
        <v>32</v>
      </c>
      <c r="BM2519" s="2">
        <v>44644</v>
      </c>
    </row>
    <row r="2520" spans="1:65">
      <c r="A2520" t="s">
        <v>6865</v>
      </c>
      <c r="B2520">
        <v>56551</v>
      </c>
      <c r="C2520" t="s">
        <v>5017</v>
      </c>
      <c r="D2520">
        <v>6907</v>
      </c>
      <c r="E2520" t="s">
        <v>5017</v>
      </c>
      <c r="F2520" t="s">
        <v>6936</v>
      </c>
      <c r="G2520">
        <v>1</v>
      </c>
      <c r="I2520" t="s">
        <v>6903</v>
      </c>
      <c r="J2520" t="s">
        <v>6925</v>
      </c>
      <c r="M2520">
        <v>6891700</v>
      </c>
      <c r="N2520">
        <v>1</v>
      </c>
      <c r="O2520">
        <v>6891.7</v>
      </c>
      <c r="Q2520" t="s">
        <v>6937</v>
      </c>
      <c r="R2520" s="2">
        <v>44927</v>
      </c>
      <c r="S2520">
        <v>5322</v>
      </c>
      <c r="U2520" t="s">
        <v>6878</v>
      </c>
      <c r="V2520" t="s">
        <v>6930</v>
      </c>
      <c r="W2520">
        <v>0</v>
      </c>
      <c r="Y2520">
        <v>204</v>
      </c>
      <c r="AH2520">
        <v>5064</v>
      </c>
      <c r="AI2520">
        <v>1</v>
      </c>
      <c r="AJ2520">
        <v>5539</v>
      </c>
      <c r="AS2520" t="s">
        <v>1460</v>
      </c>
      <c r="AU2520">
        <v>5064</v>
      </c>
      <c r="AV2520">
        <v>5064</v>
      </c>
      <c r="AW2520">
        <v>5064</v>
      </c>
      <c r="AX2520">
        <v>1</v>
      </c>
      <c r="AY2520">
        <v>1</v>
      </c>
      <c r="BK2520" t="s">
        <v>32</v>
      </c>
      <c r="BL2520" t="s">
        <v>32</v>
      </c>
      <c r="BM2520" s="2">
        <v>44644</v>
      </c>
    </row>
    <row r="2521" spans="1:65">
      <c r="A2521" t="s">
        <v>6865</v>
      </c>
      <c r="B2521">
        <v>56551</v>
      </c>
      <c r="C2521" t="s">
        <v>5017</v>
      </c>
      <c r="D2521">
        <v>6907</v>
      </c>
      <c r="E2521" t="s">
        <v>5017</v>
      </c>
      <c r="F2521" t="s">
        <v>6902</v>
      </c>
      <c r="G2521">
        <v>122</v>
      </c>
      <c r="H2521" t="e">
        <f>-A</f>
        <v>#NAME?</v>
      </c>
      <c r="I2521" t="s">
        <v>6903</v>
      </c>
      <c r="J2521" t="s">
        <v>6926</v>
      </c>
      <c r="M2521">
        <v>304500</v>
      </c>
      <c r="N2521">
        <v>2.2999999999999998</v>
      </c>
      <c r="O2521">
        <v>700.35</v>
      </c>
      <c r="Q2521" t="s">
        <v>6937</v>
      </c>
      <c r="R2521" s="2">
        <v>44927</v>
      </c>
      <c r="S2521">
        <v>5322</v>
      </c>
      <c r="U2521" t="s">
        <v>6878</v>
      </c>
      <c r="V2521" t="s">
        <v>6930</v>
      </c>
      <c r="W2521">
        <v>0</v>
      </c>
      <c r="X2521" t="s">
        <v>5158</v>
      </c>
      <c r="Y2521">
        <v>204</v>
      </c>
      <c r="AH2521">
        <v>5064</v>
      </c>
      <c r="AI2521">
        <v>1</v>
      </c>
      <c r="AJ2521">
        <v>5542</v>
      </c>
      <c r="AS2521" t="s">
        <v>1460</v>
      </c>
      <c r="AU2521">
        <v>5064</v>
      </c>
      <c r="AV2521">
        <v>5064</v>
      </c>
      <c r="AW2521">
        <v>5064</v>
      </c>
      <c r="AX2521">
        <v>2</v>
      </c>
      <c r="AY2521">
        <v>2</v>
      </c>
      <c r="BJ2521">
        <v>7</v>
      </c>
      <c r="BK2521" t="s">
        <v>32</v>
      </c>
      <c r="BL2521" t="s">
        <v>32</v>
      </c>
      <c r="BM2521" s="2">
        <v>44644</v>
      </c>
    </row>
    <row r="2522" spans="1:65">
      <c r="A2522" t="s">
        <v>6866</v>
      </c>
      <c r="C2522" t="s">
        <v>5017</v>
      </c>
      <c r="D2522">
        <v>6907</v>
      </c>
      <c r="E2522" t="s">
        <v>5017</v>
      </c>
      <c r="F2522" t="s">
        <v>6938</v>
      </c>
      <c r="G2522">
        <v>2</v>
      </c>
      <c r="I2522" t="s">
        <v>6939</v>
      </c>
      <c r="J2522" t="s">
        <v>6925</v>
      </c>
      <c r="M2522">
        <v>1062800</v>
      </c>
      <c r="N2522">
        <v>1</v>
      </c>
      <c r="O2522">
        <v>1062.8</v>
      </c>
      <c r="Q2522" t="s">
        <v>1861</v>
      </c>
      <c r="R2522" s="2">
        <v>44927</v>
      </c>
      <c r="S2522">
        <v>5322</v>
      </c>
      <c r="U2522" t="s">
        <v>6878</v>
      </c>
      <c r="V2522" t="s">
        <v>6930</v>
      </c>
      <c r="W2522">
        <v>0</v>
      </c>
      <c r="Y2522">
        <v>204</v>
      </c>
      <c r="AH2522">
        <v>5065</v>
      </c>
      <c r="AI2522">
        <v>1</v>
      </c>
      <c r="AJ2522">
        <v>5539</v>
      </c>
      <c r="AS2522" t="s">
        <v>1460</v>
      </c>
      <c r="AU2522">
        <v>5065</v>
      </c>
      <c r="AV2522">
        <v>5065</v>
      </c>
      <c r="AW2522">
        <v>5065</v>
      </c>
      <c r="AX2522">
        <v>1</v>
      </c>
      <c r="AY2522">
        <v>1</v>
      </c>
      <c r="BK2522" t="s">
        <v>32</v>
      </c>
      <c r="BL2522" t="s">
        <v>32</v>
      </c>
      <c r="BM2522" s="2">
        <v>44644</v>
      </c>
    </row>
    <row r="2523" spans="1:65">
      <c r="A2523" t="s">
        <v>6866</v>
      </c>
      <c r="C2523" t="s">
        <v>5017</v>
      </c>
      <c r="D2523">
        <v>6907</v>
      </c>
      <c r="E2523" t="s">
        <v>5017</v>
      </c>
      <c r="F2523" t="s">
        <v>6938</v>
      </c>
      <c r="G2523">
        <v>2</v>
      </c>
      <c r="I2523" t="s">
        <v>6939</v>
      </c>
      <c r="J2523" t="s">
        <v>6926</v>
      </c>
      <c r="M2523">
        <v>74400</v>
      </c>
      <c r="N2523">
        <v>1</v>
      </c>
      <c r="O2523">
        <v>74.400000000000006</v>
      </c>
      <c r="Q2523" t="s">
        <v>1861</v>
      </c>
      <c r="R2523" s="2">
        <v>44927</v>
      </c>
      <c r="S2523">
        <v>5322</v>
      </c>
      <c r="U2523" t="s">
        <v>6878</v>
      </c>
      <c r="V2523" t="s">
        <v>6930</v>
      </c>
      <c r="W2523">
        <v>0</v>
      </c>
      <c r="Y2523">
        <v>204</v>
      </c>
      <c r="AH2523">
        <v>5065</v>
      </c>
      <c r="AI2523">
        <v>1</v>
      </c>
      <c r="AJ2523">
        <v>5542</v>
      </c>
      <c r="AS2523" t="s">
        <v>1460</v>
      </c>
      <c r="AU2523">
        <v>5065</v>
      </c>
      <c r="AV2523">
        <v>5065</v>
      </c>
      <c r="AW2523">
        <v>5065</v>
      </c>
      <c r="AX2523">
        <v>2</v>
      </c>
      <c r="AY2523">
        <v>2</v>
      </c>
      <c r="BK2523" t="s">
        <v>32</v>
      </c>
      <c r="BL2523" t="s">
        <v>32</v>
      </c>
      <c r="BM2523" s="2">
        <v>44644</v>
      </c>
    </row>
    <row r="2524" spans="1:65">
      <c r="A2524" t="s">
        <v>6867</v>
      </c>
      <c r="C2524" t="s">
        <v>5017</v>
      </c>
      <c r="D2524">
        <v>6907</v>
      </c>
      <c r="E2524" t="s">
        <v>5017</v>
      </c>
      <c r="F2524" t="s">
        <v>6940</v>
      </c>
      <c r="G2524">
        <v>3</v>
      </c>
      <c r="I2524" t="s">
        <v>6941</v>
      </c>
      <c r="J2524" t="s">
        <v>6925</v>
      </c>
      <c r="M2524">
        <v>2254300</v>
      </c>
      <c r="N2524">
        <v>1</v>
      </c>
      <c r="O2524">
        <v>2254.3000000000002</v>
      </c>
      <c r="Q2524" t="s">
        <v>6942</v>
      </c>
      <c r="R2524" s="2">
        <v>44927</v>
      </c>
      <c r="S2524">
        <v>5322</v>
      </c>
      <c r="U2524" t="s">
        <v>6878</v>
      </c>
      <c r="V2524" t="s">
        <v>6930</v>
      </c>
      <c r="W2524">
        <v>0</v>
      </c>
      <c r="Y2524">
        <v>204</v>
      </c>
      <c r="AH2524">
        <v>5066</v>
      </c>
      <c r="AI2524">
        <v>1</v>
      </c>
      <c r="AJ2524">
        <v>5539</v>
      </c>
      <c r="AS2524" t="s">
        <v>1460</v>
      </c>
      <c r="AU2524">
        <v>5066</v>
      </c>
      <c r="AV2524">
        <v>5066</v>
      </c>
      <c r="AW2524">
        <v>5066</v>
      </c>
      <c r="AX2524">
        <v>1</v>
      </c>
      <c r="AY2524">
        <v>1</v>
      </c>
      <c r="BK2524" t="s">
        <v>32</v>
      </c>
      <c r="BL2524" t="s">
        <v>32</v>
      </c>
      <c r="BM2524" s="2">
        <v>44644</v>
      </c>
    </row>
    <row r="2525" spans="1:65">
      <c r="A2525" t="s">
        <v>6867</v>
      </c>
      <c r="C2525" t="s">
        <v>5017</v>
      </c>
      <c r="D2525">
        <v>6907</v>
      </c>
      <c r="E2525" t="s">
        <v>5017</v>
      </c>
      <c r="F2525" t="s">
        <v>6940</v>
      </c>
      <c r="G2525">
        <v>3</v>
      </c>
      <c r="I2525" t="s">
        <v>6941</v>
      </c>
      <c r="J2525" t="s">
        <v>6926</v>
      </c>
      <c r="M2525">
        <v>231200</v>
      </c>
      <c r="N2525">
        <v>1</v>
      </c>
      <c r="O2525">
        <v>231.2</v>
      </c>
      <c r="Q2525" t="s">
        <v>6942</v>
      </c>
      <c r="R2525" s="2">
        <v>44927</v>
      </c>
      <c r="S2525">
        <v>5322</v>
      </c>
      <c r="U2525" t="s">
        <v>6878</v>
      </c>
      <c r="V2525" t="s">
        <v>6930</v>
      </c>
      <c r="W2525">
        <v>0</v>
      </c>
      <c r="Y2525">
        <v>204</v>
      </c>
      <c r="AH2525">
        <v>5066</v>
      </c>
      <c r="AI2525">
        <v>1</v>
      </c>
      <c r="AJ2525">
        <v>5542</v>
      </c>
      <c r="AS2525" t="s">
        <v>1460</v>
      </c>
      <c r="AU2525">
        <v>5066</v>
      </c>
      <c r="AV2525">
        <v>5066</v>
      </c>
      <c r="AW2525">
        <v>5066</v>
      </c>
      <c r="AX2525">
        <v>2</v>
      </c>
      <c r="AY2525">
        <v>2</v>
      </c>
      <c r="BK2525" t="s">
        <v>32</v>
      </c>
      <c r="BL2525" t="s">
        <v>32</v>
      </c>
      <c r="BM2525" s="2">
        <v>44644</v>
      </c>
    </row>
    <row r="2526" spans="1:65">
      <c r="A2526" t="s">
        <v>6868</v>
      </c>
      <c r="C2526" t="s">
        <v>5017</v>
      </c>
      <c r="D2526">
        <v>6907</v>
      </c>
      <c r="E2526" t="s">
        <v>5017</v>
      </c>
      <c r="F2526" t="s">
        <v>6940</v>
      </c>
      <c r="G2526">
        <v>1</v>
      </c>
      <c r="I2526" t="s">
        <v>6941</v>
      </c>
      <c r="J2526" t="s">
        <v>6925</v>
      </c>
      <c r="M2526">
        <v>2383200</v>
      </c>
      <c r="N2526">
        <v>1</v>
      </c>
      <c r="O2526">
        <v>2383.1999999999998</v>
      </c>
      <c r="Q2526" t="s">
        <v>6943</v>
      </c>
      <c r="R2526" s="2">
        <v>44927</v>
      </c>
      <c r="S2526">
        <v>5322</v>
      </c>
      <c r="U2526" t="s">
        <v>6878</v>
      </c>
      <c r="V2526" t="s">
        <v>6930</v>
      </c>
      <c r="W2526">
        <v>0</v>
      </c>
      <c r="Y2526">
        <v>204</v>
      </c>
      <c r="AH2526">
        <v>5067</v>
      </c>
      <c r="AI2526">
        <v>1</v>
      </c>
      <c r="AJ2526">
        <v>5539</v>
      </c>
      <c r="AS2526" t="s">
        <v>1460</v>
      </c>
      <c r="AU2526">
        <v>5067</v>
      </c>
      <c r="AV2526">
        <v>5067</v>
      </c>
      <c r="AW2526">
        <v>5067</v>
      </c>
      <c r="AY2526">
        <v>1</v>
      </c>
      <c r="BK2526" t="s">
        <v>32</v>
      </c>
      <c r="BL2526" t="s">
        <v>32</v>
      </c>
      <c r="BM2526" s="2">
        <v>44644</v>
      </c>
    </row>
    <row r="2527" spans="1:65">
      <c r="A2527" t="s">
        <v>6868</v>
      </c>
      <c r="C2527" t="s">
        <v>5017</v>
      </c>
      <c r="D2527">
        <v>6907</v>
      </c>
      <c r="E2527" t="s">
        <v>5017</v>
      </c>
      <c r="F2527" t="s">
        <v>6940</v>
      </c>
      <c r="G2527">
        <v>1</v>
      </c>
      <c r="I2527" t="s">
        <v>6941</v>
      </c>
      <c r="J2527" t="s">
        <v>6926</v>
      </c>
      <c r="M2527">
        <v>375200</v>
      </c>
      <c r="N2527">
        <v>1</v>
      </c>
      <c r="O2527">
        <v>375.2</v>
      </c>
      <c r="Q2527" t="s">
        <v>6943</v>
      </c>
      <c r="R2527" s="2">
        <v>44927</v>
      </c>
      <c r="S2527">
        <v>5322</v>
      </c>
      <c r="U2527" t="s">
        <v>6878</v>
      </c>
      <c r="V2527" t="s">
        <v>6930</v>
      </c>
      <c r="W2527">
        <v>0</v>
      </c>
      <c r="Y2527">
        <v>204</v>
      </c>
      <c r="AH2527">
        <v>5067</v>
      </c>
      <c r="AI2527">
        <v>1</v>
      </c>
      <c r="AJ2527">
        <v>5542</v>
      </c>
      <c r="AS2527" t="s">
        <v>1460</v>
      </c>
      <c r="AU2527">
        <v>5067</v>
      </c>
      <c r="AV2527">
        <v>5067</v>
      </c>
      <c r="AW2527">
        <v>5067</v>
      </c>
      <c r="AX2527">
        <v>2</v>
      </c>
      <c r="AY2527">
        <v>2</v>
      </c>
      <c r="BK2527" t="s">
        <v>32</v>
      </c>
      <c r="BL2527" t="s">
        <v>32</v>
      </c>
      <c r="BM2527" s="2">
        <v>44644</v>
      </c>
    </row>
    <row r="2528" spans="1:65">
      <c r="A2528" t="s">
        <v>6869</v>
      </c>
      <c r="C2528" t="s">
        <v>5017</v>
      </c>
      <c r="D2528">
        <v>6907</v>
      </c>
      <c r="E2528" t="s">
        <v>5017</v>
      </c>
      <c r="F2528" t="s">
        <v>6944</v>
      </c>
      <c r="G2528">
        <v>4</v>
      </c>
      <c r="I2528" t="s">
        <v>6945</v>
      </c>
      <c r="J2528" t="s">
        <v>6925</v>
      </c>
      <c r="M2528">
        <v>3929000</v>
      </c>
      <c r="N2528">
        <v>1</v>
      </c>
      <c r="O2528">
        <v>3929</v>
      </c>
      <c r="Q2528" t="s">
        <v>6946</v>
      </c>
      <c r="R2528" s="2">
        <v>44927</v>
      </c>
      <c r="S2528">
        <v>5322</v>
      </c>
      <c r="U2528" t="s">
        <v>6878</v>
      </c>
      <c r="V2528" t="s">
        <v>6930</v>
      </c>
      <c r="W2528">
        <v>0</v>
      </c>
      <c r="Y2528">
        <v>204</v>
      </c>
      <c r="AH2528">
        <v>5068</v>
      </c>
      <c r="AI2528">
        <v>1</v>
      </c>
      <c r="AJ2528">
        <v>5539</v>
      </c>
      <c r="AS2528" t="s">
        <v>1460</v>
      </c>
      <c r="AU2528">
        <v>5068</v>
      </c>
      <c r="AV2528">
        <v>5068</v>
      </c>
      <c r="AW2528">
        <v>5068</v>
      </c>
      <c r="AX2528">
        <v>1</v>
      </c>
      <c r="AY2528">
        <v>1</v>
      </c>
      <c r="BK2528" t="s">
        <v>32</v>
      </c>
      <c r="BL2528" t="s">
        <v>32</v>
      </c>
      <c r="BM2528" s="2">
        <v>44644</v>
      </c>
    </row>
    <row r="2529" spans="1:65">
      <c r="A2529" t="s">
        <v>6869</v>
      </c>
      <c r="C2529" t="s">
        <v>5017</v>
      </c>
      <c r="D2529">
        <v>6907</v>
      </c>
      <c r="E2529" t="s">
        <v>5017</v>
      </c>
      <c r="F2529" t="s">
        <v>6944</v>
      </c>
      <c r="G2529">
        <v>0</v>
      </c>
      <c r="I2529" t="s">
        <v>6945</v>
      </c>
      <c r="J2529" t="s">
        <v>6926</v>
      </c>
      <c r="M2529">
        <v>609700</v>
      </c>
      <c r="N2529">
        <v>1</v>
      </c>
      <c r="O2529">
        <v>609.70000000000005</v>
      </c>
      <c r="Q2529" t="s">
        <v>6946</v>
      </c>
      <c r="R2529" s="2">
        <v>44927</v>
      </c>
      <c r="S2529">
        <v>5322</v>
      </c>
      <c r="U2529" t="s">
        <v>6878</v>
      </c>
      <c r="V2529" t="s">
        <v>6930</v>
      </c>
      <c r="W2529">
        <v>0</v>
      </c>
      <c r="Y2529">
        <v>204</v>
      </c>
      <c r="AH2529">
        <v>5068</v>
      </c>
      <c r="AI2529">
        <v>1</v>
      </c>
      <c r="AJ2529">
        <v>5542</v>
      </c>
      <c r="AS2529" t="s">
        <v>1460</v>
      </c>
      <c r="AU2529">
        <v>5068</v>
      </c>
      <c r="AV2529">
        <v>5068</v>
      </c>
      <c r="AW2529">
        <v>5068</v>
      </c>
      <c r="AX2529">
        <v>2</v>
      </c>
      <c r="AY2529">
        <v>2</v>
      </c>
      <c r="BK2529" t="s">
        <v>32</v>
      </c>
      <c r="BL2529" t="s">
        <v>32</v>
      </c>
      <c r="BM2529" s="2">
        <v>44644</v>
      </c>
    </row>
    <row r="2530" spans="1:65">
      <c r="A2530" t="s">
        <v>6870</v>
      </c>
      <c r="C2530" t="s">
        <v>5017</v>
      </c>
      <c r="D2530">
        <v>6907</v>
      </c>
      <c r="E2530" t="s">
        <v>5017</v>
      </c>
      <c r="F2530" t="s">
        <v>6944</v>
      </c>
      <c r="G2530">
        <v>6</v>
      </c>
      <c r="I2530" t="s">
        <v>6945</v>
      </c>
      <c r="J2530" t="s">
        <v>6925</v>
      </c>
      <c r="M2530">
        <v>5925600</v>
      </c>
      <c r="N2530">
        <v>1</v>
      </c>
      <c r="O2530">
        <v>5925.6</v>
      </c>
      <c r="Q2530" t="s">
        <v>6947</v>
      </c>
      <c r="R2530" s="2">
        <v>44927</v>
      </c>
      <c r="S2530">
        <v>5322</v>
      </c>
      <c r="U2530" t="s">
        <v>6878</v>
      </c>
      <c r="V2530" t="s">
        <v>6930</v>
      </c>
      <c r="W2530">
        <v>0</v>
      </c>
      <c r="Y2530">
        <v>204</v>
      </c>
      <c r="AH2530">
        <v>5069</v>
      </c>
      <c r="AI2530">
        <v>1</v>
      </c>
      <c r="AJ2530">
        <v>5539</v>
      </c>
      <c r="AS2530" t="s">
        <v>1460</v>
      </c>
      <c r="AU2530">
        <v>5069</v>
      </c>
      <c r="AV2530">
        <v>5069</v>
      </c>
      <c r="AW2530">
        <v>5069</v>
      </c>
      <c r="AX2530">
        <v>1</v>
      </c>
      <c r="AY2530">
        <v>1</v>
      </c>
      <c r="BK2530" t="s">
        <v>32</v>
      </c>
      <c r="BL2530" t="s">
        <v>32</v>
      </c>
      <c r="BM2530" s="2">
        <v>44644</v>
      </c>
    </row>
    <row r="2531" spans="1:65">
      <c r="A2531" t="s">
        <v>6870</v>
      </c>
      <c r="C2531" t="s">
        <v>5017</v>
      </c>
      <c r="D2531">
        <v>6907</v>
      </c>
      <c r="E2531" t="s">
        <v>5017</v>
      </c>
      <c r="F2531" t="s">
        <v>6944</v>
      </c>
      <c r="G2531">
        <v>6</v>
      </c>
      <c r="I2531" t="s">
        <v>6945</v>
      </c>
      <c r="J2531" t="s">
        <v>6926</v>
      </c>
      <c r="M2531">
        <v>375200</v>
      </c>
      <c r="N2531">
        <v>1</v>
      </c>
      <c r="O2531">
        <v>375.2</v>
      </c>
      <c r="Q2531" t="s">
        <v>6947</v>
      </c>
      <c r="R2531" s="2">
        <v>44927</v>
      </c>
      <c r="S2531">
        <v>5322</v>
      </c>
      <c r="U2531" t="s">
        <v>6878</v>
      </c>
      <c r="V2531" t="s">
        <v>6930</v>
      </c>
      <c r="W2531">
        <v>0</v>
      </c>
      <c r="Y2531">
        <v>204</v>
      </c>
      <c r="AH2531">
        <v>5069</v>
      </c>
      <c r="AI2531">
        <v>1</v>
      </c>
      <c r="AJ2531">
        <v>5542</v>
      </c>
      <c r="AS2531" t="s">
        <v>1460</v>
      </c>
      <c r="AU2531">
        <v>5069</v>
      </c>
      <c r="AV2531">
        <v>5069</v>
      </c>
      <c r="AW2531">
        <v>5069</v>
      </c>
      <c r="AX2531">
        <v>2</v>
      </c>
      <c r="AY2531">
        <v>2</v>
      </c>
      <c r="BK2531" t="s">
        <v>32</v>
      </c>
      <c r="BL2531" t="s">
        <v>32</v>
      </c>
      <c r="BM2531" s="2">
        <v>44644</v>
      </c>
    </row>
    <row r="2532" spans="1:65">
      <c r="A2532" t="s">
        <v>6871</v>
      </c>
      <c r="C2532" t="s">
        <v>5017</v>
      </c>
      <c r="D2532">
        <v>6907</v>
      </c>
      <c r="E2532" t="s">
        <v>5017</v>
      </c>
      <c r="F2532" t="s">
        <v>6948</v>
      </c>
      <c r="G2532">
        <v>69</v>
      </c>
      <c r="H2532" t="s">
        <v>6949</v>
      </c>
      <c r="J2532" t="s">
        <v>6925</v>
      </c>
      <c r="M2532">
        <v>17750100</v>
      </c>
      <c r="N2532">
        <v>2.2999999999999998</v>
      </c>
      <c r="O2532">
        <v>40825.230000000003</v>
      </c>
      <c r="Q2532" t="s">
        <v>6950</v>
      </c>
      <c r="R2532" s="2">
        <v>44927</v>
      </c>
      <c r="S2532">
        <v>5322</v>
      </c>
      <c r="U2532" t="s">
        <v>6878</v>
      </c>
      <c r="V2532" t="s">
        <v>6930</v>
      </c>
      <c r="W2532">
        <v>0</v>
      </c>
      <c r="X2532" t="s">
        <v>5158</v>
      </c>
      <c r="Y2532">
        <v>204</v>
      </c>
      <c r="AH2532">
        <v>5070</v>
      </c>
      <c r="AI2532">
        <v>1</v>
      </c>
      <c r="AJ2532">
        <v>5539</v>
      </c>
      <c r="AS2532" t="s">
        <v>1460</v>
      </c>
      <c r="AU2532">
        <v>5070</v>
      </c>
      <c r="AV2532">
        <v>5070</v>
      </c>
      <c r="AW2532">
        <v>5070</v>
      </c>
      <c r="AX2532">
        <v>1</v>
      </c>
      <c r="AY2532">
        <v>1</v>
      </c>
      <c r="BJ2532">
        <v>7</v>
      </c>
      <c r="BK2532" t="s">
        <v>32</v>
      </c>
      <c r="BL2532" t="s">
        <v>32</v>
      </c>
      <c r="BM2532" s="2">
        <v>44644</v>
      </c>
    </row>
    <row r="2533" spans="1:65">
      <c r="A2533" t="s">
        <v>6872</v>
      </c>
      <c r="C2533" t="s">
        <v>5017</v>
      </c>
      <c r="D2533">
        <v>6907</v>
      </c>
      <c r="E2533" t="s">
        <v>5017</v>
      </c>
      <c r="F2533" t="s">
        <v>6948</v>
      </c>
      <c r="G2533">
        <v>69</v>
      </c>
      <c r="I2533" t="s">
        <v>6908</v>
      </c>
      <c r="J2533" t="s">
        <v>6926</v>
      </c>
      <c r="M2533">
        <v>309600</v>
      </c>
      <c r="N2533">
        <v>2.2999999999999998</v>
      </c>
      <c r="O2533">
        <v>712.08</v>
      </c>
      <c r="Q2533" t="s">
        <v>6951</v>
      </c>
      <c r="R2533" s="2">
        <v>44927</v>
      </c>
      <c r="S2533">
        <v>5322</v>
      </c>
      <c r="U2533" t="s">
        <v>6878</v>
      </c>
      <c r="V2533" t="s">
        <v>6930</v>
      </c>
      <c r="W2533">
        <v>0</v>
      </c>
      <c r="X2533" t="s">
        <v>5158</v>
      </c>
      <c r="Y2533">
        <v>204</v>
      </c>
      <c r="AH2533">
        <v>5071</v>
      </c>
      <c r="AI2533">
        <v>1</v>
      </c>
      <c r="AJ2533">
        <v>5542</v>
      </c>
      <c r="AS2533" t="s">
        <v>1460</v>
      </c>
      <c r="AU2533">
        <v>5071</v>
      </c>
      <c r="AV2533">
        <v>5071</v>
      </c>
      <c r="AW2533">
        <v>5071</v>
      </c>
      <c r="AX2533">
        <v>1</v>
      </c>
      <c r="AY2533">
        <v>1</v>
      </c>
      <c r="BJ2533">
        <v>7</v>
      </c>
      <c r="BK2533" t="s">
        <v>32</v>
      </c>
      <c r="BL2533" t="s">
        <v>32</v>
      </c>
      <c r="BM2533" s="2">
        <v>44644</v>
      </c>
    </row>
    <row r="2534" spans="1:65">
      <c r="A2534" t="s">
        <v>6873</v>
      </c>
      <c r="C2534" t="s">
        <v>5017</v>
      </c>
      <c r="D2534">
        <v>6907</v>
      </c>
      <c r="E2534" t="s">
        <v>5017</v>
      </c>
      <c r="F2534" t="s">
        <v>6948</v>
      </c>
      <c r="G2534">
        <v>73</v>
      </c>
      <c r="I2534" t="s">
        <v>6908</v>
      </c>
      <c r="J2534" t="s">
        <v>6926</v>
      </c>
      <c r="M2534">
        <v>309600</v>
      </c>
      <c r="N2534">
        <v>2.2999999999999998</v>
      </c>
      <c r="O2534">
        <v>712.08</v>
      </c>
      <c r="Q2534" t="s">
        <v>6952</v>
      </c>
      <c r="R2534" s="2">
        <v>44927</v>
      </c>
      <c r="S2534">
        <v>5322</v>
      </c>
      <c r="U2534" t="s">
        <v>6878</v>
      </c>
      <c r="V2534" t="s">
        <v>6930</v>
      </c>
      <c r="W2534">
        <v>0</v>
      </c>
      <c r="X2534" t="s">
        <v>5158</v>
      </c>
      <c r="Y2534">
        <v>204</v>
      </c>
      <c r="AH2534">
        <v>5072</v>
      </c>
      <c r="AI2534">
        <v>1</v>
      </c>
      <c r="AJ2534">
        <v>5542</v>
      </c>
      <c r="AS2534" t="s">
        <v>1460</v>
      </c>
      <c r="AU2534">
        <v>5072</v>
      </c>
      <c r="AV2534">
        <v>5072</v>
      </c>
      <c r="AW2534">
        <v>5072</v>
      </c>
      <c r="AX2534">
        <v>1</v>
      </c>
      <c r="AY2534">
        <v>1</v>
      </c>
      <c r="BJ2534">
        <v>7</v>
      </c>
      <c r="BK2534" t="s">
        <v>32</v>
      </c>
      <c r="BL2534" t="s">
        <v>32</v>
      </c>
      <c r="BM2534" s="2">
        <v>44644</v>
      </c>
    </row>
    <row r="2535" spans="1:65">
      <c r="A2535" t="s">
        <v>6091</v>
      </c>
      <c r="C2535" t="s">
        <v>5017</v>
      </c>
      <c r="D2535">
        <v>6908</v>
      </c>
      <c r="E2535" t="s">
        <v>5017</v>
      </c>
      <c r="F2535" t="s">
        <v>9406</v>
      </c>
      <c r="G2535">
        <v>42</v>
      </c>
      <c r="I2535" t="s">
        <v>9407</v>
      </c>
      <c r="J2535" t="s">
        <v>6925</v>
      </c>
      <c r="M2535">
        <v>5909300</v>
      </c>
      <c r="N2535">
        <v>2.2999999999999998</v>
      </c>
      <c r="O2535">
        <v>13591.39</v>
      </c>
      <c r="Q2535" t="s">
        <v>6092</v>
      </c>
      <c r="R2535" s="2">
        <v>44927</v>
      </c>
      <c r="S2535">
        <v>5322</v>
      </c>
      <c r="T2535" s="2">
        <v>44562</v>
      </c>
      <c r="U2535" t="s">
        <v>6990</v>
      </c>
      <c r="V2535" t="s">
        <v>6991</v>
      </c>
      <c r="W2535">
        <v>0</v>
      </c>
      <c r="X2535" t="s">
        <v>5158</v>
      </c>
      <c r="Y2535">
        <v>204</v>
      </c>
      <c r="Z2535" s="2">
        <v>42005</v>
      </c>
      <c r="AB2535" t="s">
        <v>9408</v>
      </c>
      <c r="AE2535" t="s">
        <v>9407</v>
      </c>
      <c r="AF2535" t="s">
        <v>20</v>
      </c>
      <c r="AG2535" t="s">
        <v>21</v>
      </c>
      <c r="AH2535">
        <v>5001</v>
      </c>
      <c r="AI2535">
        <v>1</v>
      </c>
      <c r="AJ2535">
        <v>5539</v>
      </c>
      <c r="AO2535" t="s">
        <v>9406</v>
      </c>
      <c r="AS2535" t="s">
        <v>26</v>
      </c>
      <c r="AT2535">
        <v>1466</v>
      </c>
      <c r="AU2535">
        <v>5001</v>
      </c>
      <c r="AV2535">
        <v>5001</v>
      </c>
      <c r="AW2535">
        <v>5001</v>
      </c>
      <c r="AX2535">
        <v>1</v>
      </c>
      <c r="AY2535">
        <v>1</v>
      </c>
      <c r="AZ2535">
        <v>400</v>
      </c>
      <c r="BA2535">
        <v>401</v>
      </c>
      <c r="BB2535">
        <v>748</v>
      </c>
      <c r="BD2535">
        <v>1466</v>
      </c>
      <c r="BG2535" t="s">
        <v>31</v>
      </c>
      <c r="BJ2535">
        <v>7</v>
      </c>
      <c r="BK2535" t="s">
        <v>31</v>
      </c>
      <c r="BL2535" t="s">
        <v>31</v>
      </c>
      <c r="BM2535" s="2">
        <v>42005</v>
      </c>
    </row>
    <row r="2536" spans="1:65">
      <c r="A2536" t="s">
        <v>6091</v>
      </c>
      <c r="C2536" t="s">
        <v>5017</v>
      </c>
      <c r="D2536">
        <v>6908</v>
      </c>
      <c r="E2536" t="s">
        <v>5017</v>
      </c>
      <c r="F2536" t="s">
        <v>9406</v>
      </c>
      <c r="G2536">
        <v>42</v>
      </c>
      <c r="I2536" t="s">
        <v>9407</v>
      </c>
      <c r="J2536" t="s">
        <v>6926</v>
      </c>
      <c r="M2536">
        <v>255600</v>
      </c>
      <c r="N2536">
        <v>2.2999999999999998</v>
      </c>
      <c r="O2536">
        <v>587.88</v>
      </c>
      <c r="Q2536" t="s">
        <v>6092</v>
      </c>
      <c r="R2536" s="2">
        <v>44927</v>
      </c>
      <c r="S2536">
        <v>5322</v>
      </c>
      <c r="T2536" s="2">
        <v>44562</v>
      </c>
      <c r="U2536" t="s">
        <v>6990</v>
      </c>
      <c r="V2536" t="s">
        <v>6991</v>
      </c>
      <c r="W2536">
        <v>0</v>
      </c>
      <c r="X2536" t="s">
        <v>5158</v>
      </c>
      <c r="Y2536">
        <v>204</v>
      </c>
      <c r="Z2536" s="2">
        <v>42005</v>
      </c>
      <c r="AB2536" t="s">
        <v>9408</v>
      </c>
      <c r="AE2536" t="s">
        <v>9407</v>
      </c>
      <c r="AF2536" t="s">
        <v>20</v>
      </c>
      <c r="AG2536" t="s">
        <v>21</v>
      </c>
      <c r="AH2536">
        <v>5001</v>
      </c>
      <c r="AI2536">
        <v>1</v>
      </c>
      <c r="AJ2536">
        <v>5542</v>
      </c>
      <c r="AO2536" t="s">
        <v>9406</v>
      </c>
      <c r="AS2536" t="s">
        <v>26</v>
      </c>
      <c r="AT2536">
        <v>1466</v>
      </c>
      <c r="AU2536">
        <v>5001</v>
      </c>
      <c r="AV2536">
        <v>5001</v>
      </c>
      <c r="AW2536">
        <v>5001</v>
      </c>
      <c r="AX2536">
        <v>2</v>
      </c>
      <c r="AY2536">
        <v>2</v>
      </c>
      <c r="AZ2536">
        <v>400</v>
      </c>
      <c r="BA2536">
        <v>401</v>
      </c>
      <c r="BB2536">
        <v>748</v>
      </c>
      <c r="BD2536">
        <v>1466</v>
      </c>
      <c r="BG2536" t="s">
        <v>31</v>
      </c>
      <c r="BJ2536">
        <v>7</v>
      </c>
      <c r="BK2536" t="s">
        <v>31</v>
      </c>
      <c r="BL2536" t="s">
        <v>31</v>
      </c>
      <c r="BM2536" s="2">
        <v>42005</v>
      </c>
    </row>
    <row r="2537" spans="1:65">
      <c r="A2537" t="s">
        <v>6095</v>
      </c>
      <c r="C2537" t="s">
        <v>5017</v>
      </c>
      <c r="D2537">
        <v>6908</v>
      </c>
      <c r="E2537" t="s">
        <v>5017</v>
      </c>
      <c r="F2537" t="s">
        <v>9409</v>
      </c>
      <c r="G2537">
        <v>1</v>
      </c>
      <c r="I2537" t="s">
        <v>9410</v>
      </c>
      <c r="J2537" t="s">
        <v>6925</v>
      </c>
      <c r="M2537">
        <v>7028300</v>
      </c>
      <c r="N2537">
        <v>1.3</v>
      </c>
      <c r="O2537">
        <v>9136.7900000000009</v>
      </c>
      <c r="Q2537" t="s">
        <v>6096</v>
      </c>
      <c r="R2537" s="2">
        <v>44927</v>
      </c>
      <c r="S2537">
        <v>5322</v>
      </c>
      <c r="T2537" s="2">
        <v>44562</v>
      </c>
      <c r="U2537" t="s">
        <v>6990</v>
      </c>
      <c r="V2537" t="s">
        <v>6991</v>
      </c>
      <c r="W2537">
        <v>0</v>
      </c>
      <c r="X2537" t="s">
        <v>5142</v>
      </c>
      <c r="Y2537">
        <v>204</v>
      </c>
      <c r="Z2537" s="2">
        <v>42005</v>
      </c>
      <c r="AB2537" t="s">
        <v>9411</v>
      </c>
      <c r="AE2537" t="s">
        <v>9410</v>
      </c>
      <c r="AF2537" t="s">
        <v>20</v>
      </c>
      <c r="AG2537" t="s">
        <v>21</v>
      </c>
      <c r="AH2537">
        <v>5002</v>
      </c>
      <c r="AI2537">
        <v>1</v>
      </c>
      <c r="AJ2537">
        <v>5539</v>
      </c>
      <c r="AO2537" t="s">
        <v>9409</v>
      </c>
      <c r="AS2537" t="s">
        <v>26</v>
      </c>
      <c r="AT2537">
        <v>2638</v>
      </c>
      <c r="AU2537">
        <v>5002</v>
      </c>
      <c r="AV2537">
        <v>5002</v>
      </c>
      <c r="AW2537">
        <v>5002</v>
      </c>
      <c r="AX2537">
        <v>1</v>
      </c>
      <c r="AY2537">
        <v>1</v>
      </c>
      <c r="AZ2537">
        <v>400</v>
      </c>
      <c r="BA2537">
        <v>401</v>
      </c>
      <c r="BB2537">
        <v>748</v>
      </c>
      <c r="BD2537">
        <v>2638</v>
      </c>
      <c r="BG2537" t="s">
        <v>31</v>
      </c>
      <c r="BJ2537">
        <v>5</v>
      </c>
      <c r="BK2537" t="s">
        <v>31</v>
      </c>
      <c r="BL2537" t="s">
        <v>31</v>
      </c>
      <c r="BM2537" s="2">
        <v>42005</v>
      </c>
    </row>
    <row r="2538" spans="1:65">
      <c r="A2538" t="s">
        <v>6095</v>
      </c>
      <c r="C2538" t="s">
        <v>5017</v>
      </c>
      <c r="D2538">
        <v>6908</v>
      </c>
      <c r="E2538" t="s">
        <v>5017</v>
      </c>
      <c r="F2538" t="s">
        <v>9409</v>
      </c>
      <c r="G2538">
        <v>1</v>
      </c>
      <c r="I2538" t="s">
        <v>9410</v>
      </c>
      <c r="J2538" t="s">
        <v>6926</v>
      </c>
      <c r="M2538">
        <v>524600</v>
      </c>
      <c r="N2538">
        <v>1.3</v>
      </c>
      <c r="O2538">
        <v>681.98</v>
      </c>
      <c r="Q2538" t="s">
        <v>6096</v>
      </c>
      <c r="R2538" s="2">
        <v>44927</v>
      </c>
      <c r="S2538">
        <v>5322</v>
      </c>
      <c r="T2538" s="2">
        <v>44562</v>
      </c>
      <c r="U2538" t="s">
        <v>6990</v>
      </c>
      <c r="V2538" t="s">
        <v>6991</v>
      </c>
      <c r="W2538">
        <v>0</v>
      </c>
      <c r="X2538" t="s">
        <v>5142</v>
      </c>
      <c r="Y2538">
        <v>204</v>
      </c>
      <c r="Z2538" s="2">
        <v>42005</v>
      </c>
      <c r="AB2538" t="s">
        <v>9411</v>
      </c>
      <c r="AE2538" t="s">
        <v>9410</v>
      </c>
      <c r="AF2538" t="s">
        <v>20</v>
      </c>
      <c r="AG2538" t="s">
        <v>21</v>
      </c>
      <c r="AH2538">
        <v>5002</v>
      </c>
      <c r="AI2538">
        <v>1</v>
      </c>
      <c r="AJ2538">
        <v>5542</v>
      </c>
      <c r="AO2538" t="s">
        <v>9409</v>
      </c>
      <c r="AS2538" t="s">
        <v>26</v>
      </c>
      <c r="AT2538">
        <v>2638</v>
      </c>
      <c r="AU2538">
        <v>5002</v>
      </c>
      <c r="AV2538">
        <v>5002</v>
      </c>
      <c r="AW2538">
        <v>5002</v>
      </c>
      <c r="AX2538">
        <v>2</v>
      </c>
      <c r="AY2538">
        <v>3</v>
      </c>
      <c r="AZ2538">
        <v>400</v>
      </c>
      <c r="BA2538">
        <v>401</v>
      </c>
      <c r="BB2538">
        <v>748</v>
      </c>
      <c r="BD2538">
        <v>2638</v>
      </c>
      <c r="BG2538" t="s">
        <v>31</v>
      </c>
      <c r="BJ2538">
        <v>5</v>
      </c>
      <c r="BK2538" t="s">
        <v>31</v>
      </c>
      <c r="BL2538" t="s">
        <v>31</v>
      </c>
      <c r="BM2538" s="2">
        <v>42005</v>
      </c>
    </row>
    <row r="2539" spans="1:65">
      <c r="A2539" t="s">
        <v>6099</v>
      </c>
      <c r="C2539" t="s">
        <v>5017</v>
      </c>
      <c r="D2539">
        <v>6908</v>
      </c>
      <c r="E2539" t="s">
        <v>5017</v>
      </c>
      <c r="F2539" t="s">
        <v>9412</v>
      </c>
      <c r="G2539">
        <v>11</v>
      </c>
      <c r="I2539" t="s">
        <v>9413</v>
      </c>
      <c r="J2539" t="s">
        <v>6925</v>
      </c>
      <c r="M2539">
        <v>6077700</v>
      </c>
      <c r="N2539">
        <v>1.3</v>
      </c>
      <c r="O2539">
        <v>7901.01</v>
      </c>
      <c r="Q2539" t="s">
        <v>6100</v>
      </c>
      <c r="R2539" s="2">
        <v>44927</v>
      </c>
      <c r="S2539">
        <v>5322</v>
      </c>
      <c r="T2539" s="2">
        <v>44562</v>
      </c>
      <c r="U2539" t="s">
        <v>6990</v>
      </c>
      <c r="V2539" t="s">
        <v>6991</v>
      </c>
      <c r="W2539">
        <v>0</v>
      </c>
      <c r="X2539" t="s">
        <v>5142</v>
      </c>
      <c r="Y2539">
        <v>204</v>
      </c>
      <c r="Z2539" s="2">
        <v>42005</v>
      </c>
      <c r="AB2539" t="s">
        <v>9414</v>
      </c>
      <c r="AE2539" t="s">
        <v>9413</v>
      </c>
      <c r="AF2539" t="s">
        <v>20</v>
      </c>
      <c r="AG2539" t="s">
        <v>21</v>
      </c>
      <c r="AH2539">
        <v>5004</v>
      </c>
      <c r="AI2539">
        <v>1</v>
      </c>
      <c r="AJ2539">
        <v>5539</v>
      </c>
      <c r="AO2539" t="s">
        <v>9412</v>
      </c>
      <c r="AS2539" t="s">
        <v>26</v>
      </c>
      <c r="AT2539">
        <v>2232</v>
      </c>
      <c r="AU2539">
        <v>5004</v>
      </c>
      <c r="AV2539">
        <v>5004</v>
      </c>
      <c r="AW2539">
        <v>5004</v>
      </c>
      <c r="AX2539">
        <v>1</v>
      </c>
      <c r="AY2539">
        <v>1</v>
      </c>
      <c r="AZ2539">
        <v>400</v>
      </c>
      <c r="BA2539">
        <v>401</v>
      </c>
      <c r="BB2539">
        <v>748</v>
      </c>
      <c r="BD2539">
        <v>2232</v>
      </c>
      <c r="BG2539" t="s">
        <v>31</v>
      </c>
      <c r="BJ2539">
        <v>5</v>
      </c>
      <c r="BK2539" t="s">
        <v>31</v>
      </c>
      <c r="BL2539" t="s">
        <v>31</v>
      </c>
      <c r="BM2539" s="2">
        <v>42005</v>
      </c>
    </row>
    <row r="2540" spans="1:65">
      <c r="A2540" t="s">
        <v>6099</v>
      </c>
      <c r="C2540" t="s">
        <v>5017</v>
      </c>
      <c r="D2540">
        <v>6908</v>
      </c>
      <c r="E2540" t="s">
        <v>5017</v>
      </c>
      <c r="F2540" t="s">
        <v>9412</v>
      </c>
      <c r="G2540">
        <v>11</v>
      </c>
      <c r="I2540" t="s">
        <v>9413</v>
      </c>
      <c r="J2540" t="s">
        <v>6926</v>
      </c>
      <c r="M2540">
        <v>453800</v>
      </c>
      <c r="N2540">
        <v>1.3</v>
      </c>
      <c r="O2540">
        <v>589.94000000000005</v>
      </c>
      <c r="Q2540" t="s">
        <v>6100</v>
      </c>
      <c r="R2540" s="2">
        <v>44927</v>
      </c>
      <c r="S2540">
        <v>5322</v>
      </c>
      <c r="T2540" s="2">
        <v>44562</v>
      </c>
      <c r="U2540" t="s">
        <v>6990</v>
      </c>
      <c r="V2540" t="s">
        <v>6991</v>
      </c>
      <c r="W2540">
        <v>0</v>
      </c>
      <c r="X2540" t="s">
        <v>5142</v>
      </c>
      <c r="Y2540">
        <v>204</v>
      </c>
      <c r="Z2540" s="2">
        <v>42005</v>
      </c>
      <c r="AB2540" t="s">
        <v>9414</v>
      </c>
      <c r="AE2540" t="s">
        <v>9413</v>
      </c>
      <c r="AF2540" t="s">
        <v>20</v>
      </c>
      <c r="AG2540" t="s">
        <v>21</v>
      </c>
      <c r="AH2540">
        <v>5004</v>
      </c>
      <c r="AI2540">
        <v>1</v>
      </c>
      <c r="AJ2540">
        <v>5542</v>
      </c>
      <c r="AO2540" t="s">
        <v>9412</v>
      </c>
      <c r="AS2540" t="s">
        <v>26</v>
      </c>
      <c r="AT2540">
        <v>2232</v>
      </c>
      <c r="AU2540">
        <v>5004</v>
      </c>
      <c r="AV2540">
        <v>5004</v>
      </c>
      <c r="AW2540">
        <v>5004</v>
      </c>
      <c r="AX2540">
        <v>2</v>
      </c>
      <c r="AY2540">
        <v>2</v>
      </c>
      <c r="AZ2540">
        <v>400</v>
      </c>
      <c r="BA2540">
        <v>401</v>
      </c>
      <c r="BB2540">
        <v>748</v>
      </c>
      <c r="BD2540">
        <v>2232</v>
      </c>
      <c r="BG2540" t="s">
        <v>31</v>
      </c>
      <c r="BJ2540">
        <v>5</v>
      </c>
      <c r="BK2540" t="s">
        <v>31</v>
      </c>
      <c r="BL2540" t="s">
        <v>31</v>
      </c>
      <c r="BM2540" s="2">
        <v>42005</v>
      </c>
    </row>
    <row r="2541" spans="1:65">
      <c r="A2541" t="s">
        <v>6103</v>
      </c>
      <c r="C2541" t="s">
        <v>5017</v>
      </c>
      <c r="D2541">
        <v>6908</v>
      </c>
      <c r="E2541" t="s">
        <v>5017</v>
      </c>
      <c r="F2541" t="s">
        <v>9415</v>
      </c>
      <c r="G2541">
        <v>12</v>
      </c>
      <c r="H2541" t="s">
        <v>9416</v>
      </c>
      <c r="I2541" t="s">
        <v>9417</v>
      </c>
      <c r="J2541" t="s">
        <v>6925</v>
      </c>
      <c r="M2541">
        <v>8004600</v>
      </c>
      <c r="N2541">
        <v>0.99</v>
      </c>
      <c r="O2541">
        <v>7924.55</v>
      </c>
      <c r="Q2541" t="s">
        <v>6104</v>
      </c>
      <c r="R2541" s="2">
        <v>44927</v>
      </c>
      <c r="S2541">
        <v>5322</v>
      </c>
      <c r="T2541" s="2">
        <v>44562</v>
      </c>
      <c r="U2541" t="s">
        <v>6990</v>
      </c>
      <c r="V2541" t="s">
        <v>6991</v>
      </c>
      <c r="W2541">
        <v>0</v>
      </c>
      <c r="X2541" t="s">
        <v>678</v>
      </c>
      <c r="Y2541">
        <v>204</v>
      </c>
      <c r="Z2541" s="2">
        <v>42005</v>
      </c>
      <c r="AB2541" t="s">
        <v>9418</v>
      </c>
      <c r="AE2541" t="s">
        <v>9417</v>
      </c>
      <c r="AF2541" t="s">
        <v>20</v>
      </c>
      <c r="AG2541" t="s">
        <v>21</v>
      </c>
      <c r="AH2541">
        <v>5005</v>
      </c>
      <c r="AI2541">
        <v>1</v>
      </c>
      <c r="AJ2541">
        <v>5539</v>
      </c>
      <c r="AO2541" t="s">
        <v>9415</v>
      </c>
      <c r="AS2541" t="s">
        <v>26</v>
      </c>
      <c r="AT2541">
        <v>3055</v>
      </c>
      <c r="AU2541">
        <v>5005</v>
      </c>
      <c r="AV2541">
        <v>5005</v>
      </c>
      <c r="AW2541">
        <v>5005</v>
      </c>
      <c r="AX2541">
        <v>1</v>
      </c>
      <c r="AY2541">
        <v>1</v>
      </c>
      <c r="AZ2541">
        <v>400</v>
      </c>
      <c r="BA2541">
        <v>401</v>
      </c>
      <c r="BB2541">
        <v>748</v>
      </c>
      <c r="BD2541">
        <v>3055</v>
      </c>
      <c r="BG2541" t="s">
        <v>31</v>
      </c>
      <c r="BJ2541">
        <v>4</v>
      </c>
      <c r="BK2541" t="s">
        <v>31</v>
      </c>
      <c r="BL2541" t="s">
        <v>31</v>
      </c>
      <c r="BM2541" s="2">
        <v>42005</v>
      </c>
    </row>
    <row r="2542" spans="1:65">
      <c r="A2542" t="s">
        <v>6103</v>
      </c>
      <c r="C2542" t="s">
        <v>5017</v>
      </c>
      <c r="D2542">
        <v>6908</v>
      </c>
      <c r="E2542" t="s">
        <v>5017</v>
      </c>
      <c r="F2542" t="s">
        <v>9415</v>
      </c>
      <c r="G2542">
        <v>12</v>
      </c>
      <c r="H2542" t="s">
        <v>9416</v>
      </c>
      <c r="I2542" t="s">
        <v>9417</v>
      </c>
      <c r="J2542" t="s">
        <v>6926</v>
      </c>
      <c r="M2542">
        <v>532300</v>
      </c>
      <c r="N2542">
        <v>0.99</v>
      </c>
      <c r="O2542">
        <v>526.98</v>
      </c>
      <c r="Q2542" t="s">
        <v>6104</v>
      </c>
      <c r="R2542" s="2">
        <v>44927</v>
      </c>
      <c r="S2542">
        <v>5322</v>
      </c>
      <c r="T2542" s="2">
        <v>44562</v>
      </c>
      <c r="U2542" t="s">
        <v>6990</v>
      </c>
      <c r="V2542" t="s">
        <v>6991</v>
      </c>
      <c r="W2542">
        <v>0</v>
      </c>
      <c r="X2542" t="s">
        <v>678</v>
      </c>
      <c r="Y2542">
        <v>204</v>
      </c>
      <c r="Z2542" s="2">
        <v>42005</v>
      </c>
      <c r="AB2542" t="s">
        <v>9418</v>
      </c>
      <c r="AE2542" t="s">
        <v>9417</v>
      </c>
      <c r="AF2542" t="s">
        <v>20</v>
      </c>
      <c r="AG2542" t="s">
        <v>21</v>
      </c>
      <c r="AH2542">
        <v>5005</v>
      </c>
      <c r="AI2542">
        <v>1</v>
      </c>
      <c r="AJ2542">
        <v>5542</v>
      </c>
      <c r="AO2542" t="s">
        <v>9415</v>
      </c>
      <c r="AS2542" t="s">
        <v>26</v>
      </c>
      <c r="AT2542">
        <v>3055</v>
      </c>
      <c r="AU2542">
        <v>5005</v>
      </c>
      <c r="AV2542">
        <v>5005</v>
      </c>
      <c r="AW2542">
        <v>5005</v>
      </c>
      <c r="AX2542">
        <v>2</v>
      </c>
      <c r="AY2542">
        <v>2</v>
      </c>
      <c r="AZ2542">
        <v>400</v>
      </c>
      <c r="BA2542">
        <v>401</v>
      </c>
      <c r="BB2542">
        <v>748</v>
      </c>
      <c r="BD2542">
        <v>3055</v>
      </c>
      <c r="BG2542" t="s">
        <v>31</v>
      </c>
      <c r="BJ2542">
        <v>4</v>
      </c>
      <c r="BK2542" t="s">
        <v>31</v>
      </c>
      <c r="BL2542" t="s">
        <v>31</v>
      </c>
      <c r="BM2542" s="2">
        <v>42005</v>
      </c>
    </row>
    <row r="2543" spans="1:65">
      <c r="A2543" t="s">
        <v>6107</v>
      </c>
      <c r="C2543" t="s">
        <v>5017</v>
      </c>
      <c r="D2543">
        <v>6908</v>
      </c>
      <c r="E2543" t="s">
        <v>5017</v>
      </c>
      <c r="F2543" t="s">
        <v>9419</v>
      </c>
      <c r="G2543">
        <v>141</v>
      </c>
      <c r="I2543" t="s">
        <v>9420</v>
      </c>
      <c r="J2543" t="s">
        <v>6925</v>
      </c>
      <c r="M2543">
        <v>5047400</v>
      </c>
      <c r="N2543">
        <v>1.3</v>
      </c>
      <c r="O2543">
        <v>6561.62</v>
      </c>
      <c r="Q2543" t="s">
        <v>6108</v>
      </c>
      <c r="R2543" s="2">
        <v>44927</v>
      </c>
      <c r="S2543">
        <v>5322</v>
      </c>
      <c r="T2543" s="2">
        <v>44562</v>
      </c>
      <c r="U2543" t="s">
        <v>6990</v>
      </c>
      <c r="V2543" t="s">
        <v>6991</v>
      </c>
      <c r="W2543">
        <v>0</v>
      </c>
      <c r="X2543" t="s">
        <v>5142</v>
      </c>
      <c r="Y2543">
        <v>204</v>
      </c>
      <c r="Z2543" s="2">
        <v>42005</v>
      </c>
      <c r="AB2543" t="s">
        <v>9421</v>
      </c>
      <c r="AE2543" t="s">
        <v>9420</v>
      </c>
      <c r="AF2543" t="s">
        <v>20</v>
      </c>
      <c r="AG2543" t="s">
        <v>21</v>
      </c>
      <c r="AH2543">
        <v>5006</v>
      </c>
      <c r="AI2543">
        <v>1</v>
      </c>
      <c r="AJ2543">
        <v>5539</v>
      </c>
      <c r="AO2543" t="s">
        <v>9419</v>
      </c>
      <c r="AS2543" t="s">
        <v>26</v>
      </c>
      <c r="AT2543">
        <v>1792</v>
      </c>
      <c r="AU2543">
        <v>5006</v>
      </c>
      <c r="AV2543">
        <v>5006</v>
      </c>
      <c r="AW2543">
        <v>5006</v>
      </c>
      <c r="AX2543">
        <v>1</v>
      </c>
      <c r="AY2543">
        <v>1</v>
      </c>
      <c r="AZ2543">
        <v>400</v>
      </c>
      <c r="BA2543">
        <v>401</v>
      </c>
      <c r="BB2543">
        <v>748</v>
      </c>
      <c r="BD2543">
        <v>1792</v>
      </c>
      <c r="BG2543" t="s">
        <v>31</v>
      </c>
      <c r="BJ2543">
        <v>5</v>
      </c>
      <c r="BK2543" t="s">
        <v>31</v>
      </c>
      <c r="BL2543" t="s">
        <v>31</v>
      </c>
      <c r="BM2543" s="2">
        <v>42005</v>
      </c>
    </row>
    <row r="2544" spans="1:65">
      <c r="A2544" t="s">
        <v>6107</v>
      </c>
      <c r="C2544" t="s">
        <v>5017</v>
      </c>
      <c r="D2544">
        <v>6908</v>
      </c>
      <c r="E2544" t="s">
        <v>5017</v>
      </c>
      <c r="F2544" t="s">
        <v>9419</v>
      </c>
      <c r="G2544">
        <v>141</v>
      </c>
      <c r="I2544" t="s">
        <v>9420</v>
      </c>
      <c r="J2544" t="s">
        <v>6926</v>
      </c>
      <c r="M2544">
        <v>312400</v>
      </c>
      <c r="N2544">
        <v>1.3</v>
      </c>
      <c r="O2544">
        <v>406.12</v>
      </c>
      <c r="Q2544" t="s">
        <v>6108</v>
      </c>
      <c r="R2544" s="2">
        <v>44927</v>
      </c>
      <c r="S2544">
        <v>5322</v>
      </c>
      <c r="T2544" s="2">
        <v>44562</v>
      </c>
      <c r="U2544" t="s">
        <v>6990</v>
      </c>
      <c r="V2544" t="s">
        <v>6991</v>
      </c>
      <c r="W2544">
        <v>0</v>
      </c>
      <c r="X2544" t="s">
        <v>5142</v>
      </c>
      <c r="Y2544">
        <v>204</v>
      </c>
      <c r="Z2544" s="2">
        <v>42005</v>
      </c>
      <c r="AB2544" t="s">
        <v>9421</v>
      </c>
      <c r="AE2544" t="s">
        <v>9420</v>
      </c>
      <c r="AF2544" t="s">
        <v>20</v>
      </c>
      <c r="AG2544" t="s">
        <v>21</v>
      </c>
      <c r="AH2544">
        <v>5006</v>
      </c>
      <c r="AI2544">
        <v>1</v>
      </c>
      <c r="AJ2544">
        <v>5542</v>
      </c>
      <c r="AO2544" t="s">
        <v>9419</v>
      </c>
      <c r="AS2544" t="s">
        <v>26</v>
      </c>
      <c r="AT2544">
        <v>1792</v>
      </c>
      <c r="AU2544">
        <v>5006</v>
      </c>
      <c r="AV2544">
        <v>5006</v>
      </c>
      <c r="AW2544">
        <v>5006</v>
      </c>
      <c r="AX2544">
        <v>2</v>
      </c>
      <c r="AY2544">
        <v>2</v>
      </c>
      <c r="AZ2544">
        <v>400</v>
      </c>
      <c r="BA2544">
        <v>401</v>
      </c>
      <c r="BB2544">
        <v>748</v>
      </c>
      <c r="BD2544">
        <v>1792</v>
      </c>
      <c r="BG2544" t="s">
        <v>31</v>
      </c>
      <c r="BJ2544">
        <v>5</v>
      </c>
      <c r="BK2544" t="s">
        <v>31</v>
      </c>
      <c r="BL2544" t="s">
        <v>31</v>
      </c>
      <c r="BM2544" s="2">
        <v>42005</v>
      </c>
    </row>
    <row r="2545" spans="1:65">
      <c r="A2545" t="s">
        <v>6111</v>
      </c>
      <c r="C2545" t="s">
        <v>5017</v>
      </c>
      <c r="D2545">
        <v>6908</v>
      </c>
      <c r="E2545" t="s">
        <v>5017</v>
      </c>
      <c r="F2545" t="s">
        <v>9422</v>
      </c>
      <c r="G2545">
        <v>78</v>
      </c>
      <c r="I2545" t="s">
        <v>9423</v>
      </c>
      <c r="J2545" t="s">
        <v>6925</v>
      </c>
      <c r="M2545">
        <v>4003100</v>
      </c>
      <c r="N2545">
        <v>1.3</v>
      </c>
      <c r="O2545">
        <v>5204.03</v>
      </c>
      <c r="Q2545" t="s">
        <v>6112</v>
      </c>
      <c r="R2545" s="2">
        <v>44927</v>
      </c>
      <c r="S2545">
        <v>5322</v>
      </c>
      <c r="T2545" s="2">
        <v>44562</v>
      </c>
      <c r="U2545" t="s">
        <v>6990</v>
      </c>
      <c r="V2545" t="s">
        <v>6991</v>
      </c>
      <c r="W2545">
        <v>0</v>
      </c>
      <c r="X2545" t="s">
        <v>5142</v>
      </c>
      <c r="Y2545">
        <v>204</v>
      </c>
      <c r="Z2545" s="2">
        <v>42005</v>
      </c>
      <c r="AB2545" t="s">
        <v>9424</v>
      </c>
      <c r="AE2545" t="s">
        <v>9423</v>
      </c>
      <c r="AF2545" t="s">
        <v>20</v>
      </c>
      <c r="AG2545" t="s">
        <v>21</v>
      </c>
      <c r="AH2545">
        <v>5007</v>
      </c>
      <c r="AI2545">
        <v>1</v>
      </c>
      <c r="AJ2545">
        <v>5539</v>
      </c>
      <c r="AO2545" t="s">
        <v>9422</v>
      </c>
      <c r="AS2545" t="s">
        <v>26</v>
      </c>
      <c r="AT2545">
        <v>1346</v>
      </c>
      <c r="AU2545">
        <v>5007</v>
      </c>
      <c r="AV2545">
        <v>5007</v>
      </c>
      <c r="AW2545">
        <v>5007</v>
      </c>
      <c r="AX2545">
        <v>1</v>
      </c>
      <c r="AY2545">
        <v>1</v>
      </c>
      <c r="AZ2545">
        <v>400</v>
      </c>
      <c r="BA2545">
        <v>401</v>
      </c>
      <c r="BB2545">
        <v>748</v>
      </c>
      <c r="BD2545">
        <v>1346</v>
      </c>
      <c r="BG2545" t="s">
        <v>31</v>
      </c>
      <c r="BJ2545">
        <v>5</v>
      </c>
      <c r="BK2545" t="s">
        <v>31</v>
      </c>
      <c r="BL2545" t="s">
        <v>31</v>
      </c>
      <c r="BM2545" s="2">
        <v>42005</v>
      </c>
    </row>
    <row r="2546" spans="1:65">
      <c r="A2546" t="s">
        <v>6111</v>
      </c>
      <c r="C2546" t="s">
        <v>5017</v>
      </c>
      <c r="D2546">
        <v>6908</v>
      </c>
      <c r="E2546" t="s">
        <v>5017</v>
      </c>
      <c r="F2546" t="s">
        <v>9422</v>
      </c>
      <c r="G2546">
        <v>78</v>
      </c>
      <c r="I2546" t="s">
        <v>9423</v>
      </c>
      <c r="J2546" t="s">
        <v>6926</v>
      </c>
      <c r="M2546">
        <v>234600</v>
      </c>
      <c r="N2546">
        <v>1.3</v>
      </c>
      <c r="O2546">
        <v>304.98</v>
      </c>
      <c r="Q2546" t="s">
        <v>6112</v>
      </c>
      <c r="R2546" s="2">
        <v>44927</v>
      </c>
      <c r="S2546">
        <v>5322</v>
      </c>
      <c r="T2546" s="2">
        <v>44562</v>
      </c>
      <c r="U2546" t="s">
        <v>6990</v>
      </c>
      <c r="V2546" t="s">
        <v>6991</v>
      </c>
      <c r="W2546">
        <v>0</v>
      </c>
      <c r="X2546" t="s">
        <v>5142</v>
      </c>
      <c r="Y2546">
        <v>204</v>
      </c>
      <c r="Z2546" s="2">
        <v>42005</v>
      </c>
      <c r="AB2546" t="s">
        <v>9424</v>
      </c>
      <c r="AE2546" t="s">
        <v>9423</v>
      </c>
      <c r="AF2546" t="s">
        <v>20</v>
      </c>
      <c r="AG2546" t="s">
        <v>21</v>
      </c>
      <c r="AH2546">
        <v>5007</v>
      </c>
      <c r="AI2546">
        <v>1</v>
      </c>
      <c r="AJ2546">
        <v>5542</v>
      </c>
      <c r="AO2546" t="s">
        <v>9422</v>
      </c>
      <c r="AS2546" t="s">
        <v>26</v>
      </c>
      <c r="AT2546">
        <v>1346</v>
      </c>
      <c r="AU2546">
        <v>5007</v>
      </c>
      <c r="AV2546">
        <v>5007</v>
      </c>
      <c r="AW2546">
        <v>5007</v>
      </c>
      <c r="AX2546">
        <v>2</v>
      </c>
      <c r="AY2546">
        <v>2</v>
      </c>
      <c r="AZ2546">
        <v>400</v>
      </c>
      <c r="BA2546">
        <v>401</v>
      </c>
      <c r="BB2546">
        <v>748</v>
      </c>
      <c r="BD2546">
        <v>1346</v>
      </c>
      <c r="BG2546" t="s">
        <v>31</v>
      </c>
      <c r="BJ2546">
        <v>5</v>
      </c>
      <c r="BK2546" t="s">
        <v>31</v>
      </c>
      <c r="BL2546" t="s">
        <v>31</v>
      </c>
      <c r="BM2546" s="2">
        <v>42005</v>
      </c>
    </row>
    <row r="2547" spans="1:65">
      <c r="A2547" t="s">
        <v>6115</v>
      </c>
      <c r="C2547" t="s">
        <v>5017</v>
      </c>
      <c r="D2547">
        <v>6908</v>
      </c>
      <c r="E2547" t="s">
        <v>5017</v>
      </c>
      <c r="F2547" t="s">
        <v>9425</v>
      </c>
      <c r="G2547">
        <v>124</v>
      </c>
      <c r="I2547" t="s">
        <v>9426</v>
      </c>
      <c r="J2547" t="s">
        <v>6925</v>
      </c>
      <c r="M2547">
        <v>4169300</v>
      </c>
      <c r="N2547">
        <v>1.3</v>
      </c>
      <c r="O2547">
        <v>5420.09</v>
      </c>
      <c r="Q2547" t="s">
        <v>6116</v>
      </c>
      <c r="R2547" s="2">
        <v>44927</v>
      </c>
      <c r="S2547">
        <v>5322</v>
      </c>
      <c r="T2547" s="2">
        <v>44562</v>
      </c>
      <c r="U2547" t="s">
        <v>6990</v>
      </c>
      <c r="V2547" t="s">
        <v>6991</v>
      </c>
      <c r="W2547">
        <v>0</v>
      </c>
      <c r="X2547" t="s">
        <v>5142</v>
      </c>
      <c r="Y2547">
        <v>204</v>
      </c>
      <c r="Z2547" s="2">
        <v>42005</v>
      </c>
      <c r="AB2547" t="s">
        <v>9427</v>
      </c>
      <c r="AE2547" t="s">
        <v>9426</v>
      </c>
      <c r="AF2547" t="s">
        <v>20</v>
      </c>
      <c r="AG2547" t="s">
        <v>21</v>
      </c>
      <c r="AH2547">
        <v>5010</v>
      </c>
      <c r="AI2547">
        <v>1</v>
      </c>
      <c r="AJ2547">
        <v>5539</v>
      </c>
      <c r="AO2547" t="s">
        <v>9425</v>
      </c>
      <c r="AS2547" t="s">
        <v>26</v>
      </c>
      <c r="AT2547">
        <v>1417</v>
      </c>
      <c r="AU2547">
        <v>5010</v>
      </c>
      <c r="AV2547">
        <v>5010</v>
      </c>
      <c r="AW2547">
        <v>5010</v>
      </c>
      <c r="AX2547">
        <v>1</v>
      </c>
      <c r="AY2547">
        <v>1</v>
      </c>
      <c r="AZ2547">
        <v>400</v>
      </c>
      <c r="BA2547">
        <v>401</v>
      </c>
      <c r="BB2547">
        <v>748</v>
      </c>
      <c r="BD2547">
        <v>1417</v>
      </c>
      <c r="BG2547" t="s">
        <v>31</v>
      </c>
      <c r="BJ2547">
        <v>5</v>
      </c>
      <c r="BK2547" t="s">
        <v>31</v>
      </c>
      <c r="BL2547" t="s">
        <v>31</v>
      </c>
      <c r="BM2547" s="2">
        <v>42005</v>
      </c>
    </row>
    <row r="2548" spans="1:65">
      <c r="A2548" t="s">
        <v>6115</v>
      </c>
      <c r="C2548" t="s">
        <v>5017</v>
      </c>
      <c r="D2548">
        <v>6908</v>
      </c>
      <c r="E2548" t="s">
        <v>5017</v>
      </c>
      <c r="F2548" t="s">
        <v>9425</v>
      </c>
      <c r="G2548">
        <v>124</v>
      </c>
      <c r="I2548" t="s">
        <v>9426</v>
      </c>
      <c r="J2548" t="s">
        <v>6926</v>
      </c>
      <c r="M2548">
        <v>247000</v>
      </c>
      <c r="N2548">
        <v>1.3</v>
      </c>
      <c r="O2548">
        <v>321.10000000000002</v>
      </c>
      <c r="Q2548" t="s">
        <v>6116</v>
      </c>
      <c r="R2548" s="2">
        <v>44927</v>
      </c>
      <c r="S2548">
        <v>5322</v>
      </c>
      <c r="T2548" s="2">
        <v>44562</v>
      </c>
      <c r="U2548" t="s">
        <v>6990</v>
      </c>
      <c r="V2548" t="s">
        <v>6991</v>
      </c>
      <c r="W2548">
        <v>0</v>
      </c>
      <c r="X2548" t="s">
        <v>5142</v>
      </c>
      <c r="Y2548">
        <v>204</v>
      </c>
      <c r="Z2548" s="2">
        <v>42005</v>
      </c>
      <c r="AB2548" t="s">
        <v>9427</v>
      </c>
      <c r="AE2548" t="s">
        <v>9426</v>
      </c>
      <c r="AF2548" t="s">
        <v>20</v>
      </c>
      <c r="AG2548" t="s">
        <v>21</v>
      </c>
      <c r="AH2548">
        <v>5010</v>
      </c>
      <c r="AI2548">
        <v>1</v>
      </c>
      <c r="AJ2548">
        <v>5542</v>
      </c>
      <c r="AO2548" t="s">
        <v>9425</v>
      </c>
      <c r="AS2548" t="s">
        <v>26</v>
      </c>
      <c r="AT2548">
        <v>1417</v>
      </c>
      <c r="AU2548">
        <v>5010</v>
      </c>
      <c r="AV2548">
        <v>5010</v>
      </c>
      <c r="AW2548">
        <v>5010</v>
      </c>
      <c r="AX2548">
        <v>2</v>
      </c>
      <c r="AY2548">
        <v>2</v>
      </c>
      <c r="AZ2548">
        <v>400</v>
      </c>
      <c r="BA2548">
        <v>401</v>
      </c>
      <c r="BB2548">
        <v>748</v>
      </c>
      <c r="BD2548">
        <v>1417</v>
      </c>
      <c r="BG2548" t="s">
        <v>31</v>
      </c>
      <c r="BJ2548">
        <v>5</v>
      </c>
      <c r="BK2548" t="s">
        <v>31</v>
      </c>
      <c r="BL2548" t="s">
        <v>31</v>
      </c>
      <c r="BM2548" s="2">
        <v>42005</v>
      </c>
    </row>
    <row r="2549" spans="1:65">
      <c r="A2549" t="s">
        <v>6119</v>
      </c>
      <c r="C2549" t="s">
        <v>5017</v>
      </c>
      <c r="D2549">
        <v>6908</v>
      </c>
      <c r="E2549" t="s">
        <v>5017</v>
      </c>
      <c r="F2549" t="s">
        <v>8370</v>
      </c>
      <c r="G2549">
        <v>621</v>
      </c>
      <c r="I2549" t="s">
        <v>9428</v>
      </c>
      <c r="J2549" t="s">
        <v>6926</v>
      </c>
      <c r="M2549">
        <v>268800</v>
      </c>
      <c r="N2549">
        <v>1.3</v>
      </c>
      <c r="O2549">
        <v>349.44</v>
      </c>
      <c r="Q2549" t="s">
        <v>6120</v>
      </c>
      <c r="R2549" s="2">
        <v>44927</v>
      </c>
      <c r="S2549">
        <v>5322</v>
      </c>
      <c r="T2549" s="2">
        <v>44562</v>
      </c>
      <c r="U2549" t="s">
        <v>6990</v>
      </c>
      <c r="V2549" t="s">
        <v>6991</v>
      </c>
      <c r="W2549">
        <v>0</v>
      </c>
      <c r="X2549" t="s">
        <v>5142</v>
      </c>
      <c r="Y2549">
        <v>204</v>
      </c>
      <c r="Z2549" s="2">
        <v>42005</v>
      </c>
      <c r="AB2549" t="s">
        <v>9429</v>
      </c>
      <c r="AE2549" t="s">
        <v>9428</v>
      </c>
      <c r="AF2549" t="s">
        <v>20</v>
      </c>
      <c r="AG2549" t="s">
        <v>21</v>
      </c>
      <c r="AH2549">
        <v>5011</v>
      </c>
      <c r="AI2549">
        <v>1</v>
      </c>
      <c r="AJ2549">
        <v>5542</v>
      </c>
      <c r="AO2549" t="s">
        <v>8370</v>
      </c>
      <c r="AS2549" t="s">
        <v>26</v>
      </c>
      <c r="AT2549">
        <v>1542</v>
      </c>
      <c r="AU2549">
        <v>5011</v>
      </c>
      <c r="AV2549">
        <v>5011</v>
      </c>
      <c r="AW2549">
        <v>5011</v>
      </c>
      <c r="AX2549">
        <v>1</v>
      </c>
      <c r="AY2549">
        <v>1</v>
      </c>
      <c r="AZ2549">
        <v>400</v>
      </c>
      <c r="BA2549">
        <v>401</v>
      </c>
      <c r="BB2549">
        <v>748</v>
      </c>
      <c r="BD2549">
        <v>1542</v>
      </c>
      <c r="BG2549" t="s">
        <v>31</v>
      </c>
      <c r="BJ2549">
        <v>5</v>
      </c>
      <c r="BK2549" t="s">
        <v>31</v>
      </c>
      <c r="BL2549" t="s">
        <v>31</v>
      </c>
      <c r="BM2549" s="2">
        <v>42005</v>
      </c>
    </row>
    <row r="2550" spans="1:65">
      <c r="A2550" t="s">
        <v>6123</v>
      </c>
      <c r="C2550" t="s">
        <v>5017</v>
      </c>
      <c r="D2550">
        <v>6908</v>
      </c>
      <c r="E2550" t="s">
        <v>5017</v>
      </c>
      <c r="F2550" t="s">
        <v>8167</v>
      </c>
      <c r="G2550">
        <v>2</v>
      </c>
      <c r="H2550">
        <v>-4</v>
      </c>
      <c r="I2550" t="s">
        <v>9430</v>
      </c>
      <c r="J2550" t="s">
        <v>6925</v>
      </c>
      <c r="M2550">
        <v>5618700</v>
      </c>
      <c r="N2550">
        <v>2.2999999999999998</v>
      </c>
      <c r="O2550">
        <v>12923.01</v>
      </c>
      <c r="Q2550" t="s">
        <v>6124</v>
      </c>
      <c r="R2550" s="2">
        <v>44927</v>
      </c>
      <c r="S2550">
        <v>5322</v>
      </c>
      <c r="T2550" s="2">
        <v>44562</v>
      </c>
      <c r="U2550" t="s">
        <v>6990</v>
      </c>
      <c r="V2550" t="s">
        <v>6991</v>
      </c>
      <c r="W2550">
        <v>0</v>
      </c>
      <c r="X2550" t="s">
        <v>5158</v>
      </c>
      <c r="Y2550">
        <v>204</v>
      </c>
      <c r="Z2550" s="2">
        <v>42005</v>
      </c>
      <c r="AB2550" t="s">
        <v>9431</v>
      </c>
      <c r="AE2550" t="s">
        <v>9430</v>
      </c>
      <c r="AF2550" t="s">
        <v>20</v>
      </c>
      <c r="AG2550" t="s">
        <v>21</v>
      </c>
      <c r="AH2550">
        <v>5012</v>
      </c>
      <c r="AI2550">
        <v>1</v>
      </c>
      <c r="AJ2550">
        <v>5539</v>
      </c>
      <c r="AO2550" t="s">
        <v>8167</v>
      </c>
      <c r="AS2550" t="s">
        <v>26</v>
      </c>
      <c r="AT2550">
        <v>2036</v>
      </c>
      <c r="AU2550">
        <v>5012</v>
      </c>
      <c r="AV2550">
        <v>5012</v>
      </c>
      <c r="AW2550">
        <v>5012</v>
      </c>
      <c r="AX2550">
        <v>1</v>
      </c>
      <c r="AY2550">
        <v>1</v>
      </c>
      <c r="AZ2550">
        <v>400</v>
      </c>
      <c r="BA2550">
        <v>401</v>
      </c>
      <c r="BB2550">
        <v>748</v>
      </c>
      <c r="BD2550">
        <v>2036</v>
      </c>
      <c r="BG2550" t="s">
        <v>31</v>
      </c>
      <c r="BJ2550">
        <v>7</v>
      </c>
      <c r="BK2550" t="s">
        <v>31</v>
      </c>
      <c r="BL2550" t="s">
        <v>31</v>
      </c>
      <c r="BM2550" s="2">
        <v>42005</v>
      </c>
    </row>
    <row r="2551" spans="1:65">
      <c r="A2551" t="s">
        <v>6123</v>
      </c>
      <c r="C2551" t="s">
        <v>5017</v>
      </c>
      <c r="D2551">
        <v>6908</v>
      </c>
      <c r="E2551" t="s">
        <v>5017</v>
      </c>
      <c r="F2551" t="s">
        <v>8167</v>
      </c>
      <c r="G2551">
        <v>2</v>
      </c>
      <c r="H2551">
        <v>-4</v>
      </c>
      <c r="I2551" t="s">
        <v>9430</v>
      </c>
      <c r="J2551" t="s">
        <v>6926</v>
      </c>
      <c r="M2551">
        <v>354800</v>
      </c>
      <c r="N2551">
        <v>2.2999999999999998</v>
      </c>
      <c r="O2551">
        <v>816.04</v>
      </c>
      <c r="Q2551" t="s">
        <v>6124</v>
      </c>
      <c r="R2551" s="2">
        <v>44927</v>
      </c>
      <c r="S2551">
        <v>5322</v>
      </c>
      <c r="T2551" s="2">
        <v>44562</v>
      </c>
      <c r="U2551" t="s">
        <v>6990</v>
      </c>
      <c r="V2551" t="s">
        <v>6991</v>
      </c>
      <c r="W2551">
        <v>0</v>
      </c>
      <c r="X2551" t="s">
        <v>5158</v>
      </c>
      <c r="Y2551">
        <v>204</v>
      </c>
      <c r="Z2551" s="2">
        <v>42005</v>
      </c>
      <c r="AB2551" t="s">
        <v>9431</v>
      </c>
      <c r="AE2551" t="s">
        <v>9430</v>
      </c>
      <c r="AF2551" t="s">
        <v>20</v>
      </c>
      <c r="AG2551" t="s">
        <v>21</v>
      </c>
      <c r="AH2551">
        <v>5012</v>
      </c>
      <c r="AI2551">
        <v>1</v>
      </c>
      <c r="AJ2551">
        <v>5542</v>
      </c>
      <c r="AO2551" t="s">
        <v>8167</v>
      </c>
      <c r="AS2551" t="s">
        <v>26</v>
      </c>
      <c r="AT2551">
        <v>2036</v>
      </c>
      <c r="AU2551">
        <v>5012</v>
      </c>
      <c r="AV2551">
        <v>5012</v>
      </c>
      <c r="AW2551">
        <v>5012</v>
      </c>
      <c r="AX2551">
        <v>2</v>
      </c>
      <c r="AY2551">
        <v>2</v>
      </c>
      <c r="AZ2551">
        <v>400</v>
      </c>
      <c r="BA2551">
        <v>401</v>
      </c>
      <c r="BB2551">
        <v>748</v>
      </c>
      <c r="BD2551">
        <v>2036</v>
      </c>
      <c r="BG2551" t="s">
        <v>31</v>
      </c>
      <c r="BJ2551">
        <v>7</v>
      </c>
      <c r="BK2551" t="s">
        <v>31</v>
      </c>
      <c r="BL2551" t="s">
        <v>31</v>
      </c>
      <c r="BM2551" s="2">
        <v>42005</v>
      </c>
    </row>
    <row r="2552" spans="1:65">
      <c r="A2552" t="s">
        <v>6127</v>
      </c>
      <c r="C2552" t="s">
        <v>5017</v>
      </c>
      <c r="D2552">
        <v>6908</v>
      </c>
      <c r="E2552" t="s">
        <v>5017</v>
      </c>
      <c r="F2552" t="s">
        <v>476</v>
      </c>
      <c r="G2552">
        <v>59</v>
      </c>
      <c r="I2552" t="s">
        <v>9432</v>
      </c>
      <c r="J2552" t="s">
        <v>6925</v>
      </c>
      <c r="M2552">
        <v>6735600</v>
      </c>
      <c r="N2552">
        <v>2.2999999999999998</v>
      </c>
      <c r="O2552">
        <v>15491.88</v>
      </c>
      <c r="Q2552" t="s">
        <v>6128</v>
      </c>
      <c r="R2552" s="2">
        <v>44927</v>
      </c>
      <c r="S2552">
        <v>5322</v>
      </c>
      <c r="T2552" s="2">
        <v>44562</v>
      </c>
      <c r="U2552" t="s">
        <v>6990</v>
      </c>
      <c r="V2552" t="s">
        <v>6991</v>
      </c>
      <c r="W2552">
        <v>0</v>
      </c>
      <c r="X2552" t="s">
        <v>5158</v>
      </c>
      <c r="Y2552">
        <v>204</v>
      </c>
      <c r="Z2552" s="2">
        <v>42005</v>
      </c>
      <c r="AB2552" t="s">
        <v>9433</v>
      </c>
      <c r="AE2552" t="s">
        <v>9432</v>
      </c>
      <c r="AF2552" t="s">
        <v>20</v>
      </c>
      <c r="AG2552" t="s">
        <v>21</v>
      </c>
      <c r="AH2552">
        <v>5013</v>
      </c>
      <c r="AI2552">
        <v>1</v>
      </c>
      <c r="AJ2552">
        <v>5539</v>
      </c>
      <c r="AO2552" t="s">
        <v>476</v>
      </c>
      <c r="AS2552" t="s">
        <v>26</v>
      </c>
      <c r="AT2552">
        <v>2513</v>
      </c>
      <c r="AU2552">
        <v>5013</v>
      </c>
      <c r="AV2552">
        <v>5013</v>
      </c>
      <c r="AW2552">
        <v>5013</v>
      </c>
      <c r="AX2552">
        <v>1</v>
      </c>
      <c r="AY2552">
        <v>1</v>
      </c>
      <c r="AZ2552">
        <v>400</v>
      </c>
      <c r="BA2552">
        <v>401</v>
      </c>
      <c r="BB2552">
        <v>748</v>
      </c>
      <c r="BD2552">
        <v>2513</v>
      </c>
      <c r="BG2552" t="s">
        <v>31</v>
      </c>
      <c r="BJ2552">
        <v>7</v>
      </c>
      <c r="BK2552" t="s">
        <v>31</v>
      </c>
      <c r="BL2552" t="s">
        <v>31</v>
      </c>
      <c r="BM2552" s="2">
        <v>42005</v>
      </c>
    </row>
    <row r="2553" spans="1:65">
      <c r="A2553" t="s">
        <v>6127</v>
      </c>
      <c r="C2553" t="s">
        <v>5017</v>
      </c>
      <c r="D2553">
        <v>6908</v>
      </c>
      <c r="E2553" t="s">
        <v>5017</v>
      </c>
      <c r="F2553" t="s">
        <v>476</v>
      </c>
      <c r="G2553">
        <v>59</v>
      </c>
      <c r="I2553" t="s">
        <v>9432</v>
      </c>
      <c r="J2553" t="s">
        <v>6926</v>
      </c>
      <c r="M2553">
        <v>437900</v>
      </c>
      <c r="N2553">
        <v>2.2999999999999998</v>
      </c>
      <c r="O2553">
        <v>1007.17</v>
      </c>
      <c r="Q2553" t="s">
        <v>6128</v>
      </c>
      <c r="R2553" s="2">
        <v>44927</v>
      </c>
      <c r="S2553">
        <v>5322</v>
      </c>
      <c r="T2553" s="2">
        <v>44562</v>
      </c>
      <c r="U2553" t="s">
        <v>6990</v>
      </c>
      <c r="V2553" t="s">
        <v>6991</v>
      </c>
      <c r="W2553">
        <v>0</v>
      </c>
      <c r="X2553" t="s">
        <v>5158</v>
      </c>
      <c r="Y2553">
        <v>204</v>
      </c>
      <c r="Z2553" s="2">
        <v>42005</v>
      </c>
      <c r="AB2553" t="s">
        <v>9433</v>
      </c>
      <c r="AE2553" t="s">
        <v>9432</v>
      </c>
      <c r="AF2553" t="s">
        <v>20</v>
      </c>
      <c r="AG2553" t="s">
        <v>21</v>
      </c>
      <c r="AH2553">
        <v>5013</v>
      </c>
      <c r="AI2553">
        <v>1</v>
      </c>
      <c r="AJ2553">
        <v>5542</v>
      </c>
      <c r="AO2553" t="s">
        <v>476</v>
      </c>
      <c r="AS2553" t="s">
        <v>26</v>
      </c>
      <c r="AT2553">
        <v>2513</v>
      </c>
      <c r="AU2553">
        <v>5013</v>
      </c>
      <c r="AV2553">
        <v>5013</v>
      </c>
      <c r="AW2553">
        <v>5013</v>
      </c>
      <c r="AX2553">
        <v>2</v>
      </c>
      <c r="AY2553">
        <v>2</v>
      </c>
      <c r="AZ2553">
        <v>400</v>
      </c>
      <c r="BA2553">
        <v>401</v>
      </c>
      <c r="BB2553">
        <v>748</v>
      </c>
      <c r="BD2553">
        <v>2513</v>
      </c>
      <c r="BG2553" t="s">
        <v>31</v>
      </c>
      <c r="BJ2553">
        <v>7</v>
      </c>
      <c r="BK2553" t="s">
        <v>31</v>
      </c>
      <c r="BL2553" t="s">
        <v>31</v>
      </c>
      <c r="BM2553" s="2">
        <v>42005</v>
      </c>
    </row>
    <row r="2554" spans="1:65">
      <c r="A2554" t="s">
        <v>6131</v>
      </c>
      <c r="C2554" t="s">
        <v>5017</v>
      </c>
      <c r="D2554">
        <v>6908</v>
      </c>
      <c r="E2554" t="s">
        <v>5017</v>
      </c>
      <c r="F2554" t="s">
        <v>9434</v>
      </c>
      <c r="G2554">
        <v>34</v>
      </c>
      <c r="I2554" t="s">
        <v>9435</v>
      </c>
      <c r="J2554" t="s">
        <v>6925</v>
      </c>
      <c r="M2554">
        <v>6159600</v>
      </c>
      <c r="N2554">
        <v>2.2999999999999998</v>
      </c>
      <c r="O2554">
        <v>14167.08</v>
      </c>
      <c r="Q2554" t="s">
        <v>6132</v>
      </c>
      <c r="R2554" s="2">
        <v>44927</v>
      </c>
      <c r="S2554">
        <v>5322</v>
      </c>
      <c r="T2554" s="2">
        <v>44562</v>
      </c>
      <c r="U2554" t="s">
        <v>6990</v>
      </c>
      <c r="V2554" t="s">
        <v>6991</v>
      </c>
      <c r="W2554">
        <v>0</v>
      </c>
      <c r="X2554" t="s">
        <v>5158</v>
      </c>
      <c r="Y2554">
        <v>204</v>
      </c>
      <c r="Z2554" s="2">
        <v>42005</v>
      </c>
      <c r="AB2554" t="s">
        <v>9436</v>
      </c>
      <c r="AE2554" t="s">
        <v>9435</v>
      </c>
      <c r="AF2554" t="s">
        <v>20</v>
      </c>
      <c r="AG2554" t="s">
        <v>21</v>
      </c>
      <c r="AH2554">
        <v>5014</v>
      </c>
      <c r="AI2554">
        <v>1</v>
      </c>
      <c r="AJ2554">
        <v>5539</v>
      </c>
      <c r="AO2554" t="s">
        <v>9434</v>
      </c>
      <c r="AS2554" t="s">
        <v>26</v>
      </c>
      <c r="AT2554">
        <v>2267</v>
      </c>
      <c r="AU2554">
        <v>5014</v>
      </c>
      <c r="AV2554">
        <v>5014</v>
      </c>
      <c r="AW2554">
        <v>5014</v>
      </c>
      <c r="AX2554">
        <v>1</v>
      </c>
      <c r="AY2554">
        <v>1</v>
      </c>
      <c r="AZ2554">
        <v>400</v>
      </c>
      <c r="BA2554">
        <v>401</v>
      </c>
      <c r="BB2554">
        <v>748</v>
      </c>
      <c r="BD2554">
        <v>2267</v>
      </c>
      <c r="BG2554" t="s">
        <v>31</v>
      </c>
      <c r="BJ2554">
        <v>7</v>
      </c>
      <c r="BK2554" t="s">
        <v>31</v>
      </c>
      <c r="BL2554" t="s">
        <v>31</v>
      </c>
      <c r="BM2554" s="2">
        <v>42005</v>
      </c>
    </row>
    <row r="2555" spans="1:65">
      <c r="A2555" t="s">
        <v>6131</v>
      </c>
      <c r="C2555" t="s">
        <v>5017</v>
      </c>
      <c r="D2555">
        <v>6908</v>
      </c>
      <c r="E2555" t="s">
        <v>5017</v>
      </c>
      <c r="F2555" t="s">
        <v>9434</v>
      </c>
      <c r="G2555">
        <v>34</v>
      </c>
      <c r="I2555" t="s">
        <v>9435</v>
      </c>
      <c r="J2555" t="s">
        <v>6926</v>
      </c>
      <c r="M2555">
        <v>395000</v>
      </c>
      <c r="N2555">
        <v>2.2999999999999998</v>
      </c>
      <c r="O2555">
        <v>908.5</v>
      </c>
      <c r="Q2555" t="s">
        <v>6132</v>
      </c>
      <c r="R2555" s="2">
        <v>44927</v>
      </c>
      <c r="S2555">
        <v>5322</v>
      </c>
      <c r="T2555" s="2">
        <v>44562</v>
      </c>
      <c r="U2555" t="s">
        <v>6990</v>
      </c>
      <c r="V2555" t="s">
        <v>6991</v>
      </c>
      <c r="W2555">
        <v>0</v>
      </c>
      <c r="X2555" t="s">
        <v>5158</v>
      </c>
      <c r="Y2555">
        <v>204</v>
      </c>
      <c r="Z2555" s="2">
        <v>42005</v>
      </c>
      <c r="AB2555" t="s">
        <v>9436</v>
      </c>
      <c r="AE2555" t="s">
        <v>9435</v>
      </c>
      <c r="AF2555" t="s">
        <v>20</v>
      </c>
      <c r="AG2555" t="s">
        <v>21</v>
      </c>
      <c r="AH2555">
        <v>5014</v>
      </c>
      <c r="AI2555">
        <v>1</v>
      </c>
      <c r="AJ2555">
        <v>5542</v>
      </c>
      <c r="AO2555" t="s">
        <v>9434</v>
      </c>
      <c r="AS2555" t="s">
        <v>26</v>
      </c>
      <c r="AT2555">
        <v>2267</v>
      </c>
      <c r="AU2555">
        <v>5014</v>
      </c>
      <c r="AV2555">
        <v>5014</v>
      </c>
      <c r="AW2555">
        <v>5014</v>
      </c>
      <c r="AX2555">
        <v>2</v>
      </c>
      <c r="AY2555">
        <v>2</v>
      </c>
      <c r="AZ2555">
        <v>400</v>
      </c>
      <c r="BA2555">
        <v>401</v>
      </c>
      <c r="BB2555">
        <v>748</v>
      </c>
      <c r="BD2555">
        <v>2267</v>
      </c>
      <c r="BG2555" t="s">
        <v>31</v>
      </c>
      <c r="BJ2555">
        <v>7</v>
      </c>
      <c r="BK2555" t="s">
        <v>31</v>
      </c>
      <c r="BL2555" t="s">
        <v>31</v>
      </c>
      <c r="BM2555" s="2">
        <v>42005</v>
      </c>
    </row>
    <row r="2556" spans="1:65">
      <c r="A2556" t="s">
        <v>6135</v>
      </c>
      <c r="C2556" t="s">
        <v>5017</v>
      </c>
      <c r="D2556">
        <v>6908</v>
      </c>
      <c r="E2556" t="s">
        <v>5017</v>
      </c>
      <c r="F2556" t="s">
        <v>9437</v>
      </c>
      <c r="G2556">
        <v>6</v>
      </c>
      <c r="H2556">
        <v>-8</v>
      </c>
      <c r="I2556" t="s">
        <v>9438</v>
      </c>
      <c r="J2556" t="s">
        <v>6925</v>
      </c>
      <c r="M2556">
        <v>4892900</v>
      </c>
      <c r="N2556">
        <v>2.2999999999999998</v>
      </c>
      <c r="O2556">
        <v>11253.67</v>
      </c>
      <c r="Q2556" t="s">
        <v>6136</v>
      </c>
      <c r="R2556" s="2">
        <v>44927</v>
      </c>
      <c r="S2556">
        <v>5322</v>
      </c>
      <c r="T2556" s="2">
        <v>44562</v>
      </c>
      <c r="U2556" t="s">
        <v>6990</v>
      </c>
      <c r="V2556" t="s">
        <v>6991</v>
      </c>
      <c r="W2556">
        <v>0</v>
      </c>
      <c r="X2556" t="s">
        <v>5158</v>
      </c>
      <c r="Y2556">
        <v>204</v>
      </c>
      <c r="Z2556" s="2">
        <v>42005</v>
      </c>
      <c r="AB2556" t="s">
        <v>9439</v>
      </c>
      <c r="AE2556" t="s">
        <v>9438</v>
      </c>
      <c r="AF2556" t="s">
        <v>20</v>
      </c>
      <c r="AG2556" t="s">
        <v>21</v>
      </c>
      <c r="AH2556">
        <v>5015</v>
      </c>
      <c r="AI2556">
        <v>1</v>
      </c>
      <c r="AJ2556">
        <v>5539</v>
      </c>
      <c r="AO2556" t="s">
        <v>9440</v>
      </c>
      <c r="AS2556" t="s">
        <v>26</v>
      </c>
      <c r="AT2556">
        <v>1726</v>
      </c>
      <c r="AU2556">
        <v>5015</v>
      </c>
      <c r="AV2556">
        <v>5015</v>
      </c>
      <c r="AW2556">
        <v>5015</v>
      </c>
      <c r="AX2556">
        <v>1</v>
      </c>
      <c r="AY2556">
        <v>1</v>
      </c>
      <c r="AZ2556">
        <v>400</v>
      </c>
      <c r="BA2556">
        <v>401</v>
      </c>
      <c r="BB2556">
        <v>748</v>
      </c>
      <c r="BD2556">
        <v>1726</v>
      </c>
      <c r="BG2556" t="s">
        <v>31</v>
      </c>
      <c r="BJ2556">
        <v>7</v>
      </c>
      <c r="BK2556" t="s">
        <v>31</v>
      </c>
      <c r="BL2556" t="s">
        <v>31</v>
      </c>
      <c r="BM2556" s="2">
        <v>42005</v>
      </c>
    </row>
    <row r="2557" spans="1:65">
      <c r="A2557" t="s">
        <v>6135</v>
      </c>
      <c r="C2557" t="s">
        <v>5017</v>
      </c>
      <c r="D2557">
        <v>6908</v>
      </c>
      <c r="E2557" t="s">
        <v>5017</v>
      </c>
      <c r="F2557" t="s">
        <v>9437</v>
      </c>
      <c r="G2557">
        <v>6</v>
      </c>
      <c r="H2557">
        <v>-8</v>
      </c>
      <c r="I2557" t="s">
        <v>9438</v>
      </c>
      <c r="J2557" t="s">
        <v>6926</v>
      </c>
      <c r="M2557">
        <v>300800</v>
      </c>
      <c r="N2557">
        <v>2.2999999999999998</v>
      </c>
      <c r="O2557">
        <v>691.84</v>
      </c>
      <c r="Q2557" t="s">
        <v>6136</v>
      </c>
      <c r="R2557" s="2">
        <v>44927</v>
      </c>
      <c r="S2557">
        <v>5322</v>
      </c>
      <c r="T2557" s="2">
        <v>44562</v>
      </c>
      <c r="U2557" t="s">
        <v>6990</v>
      </c>
      <c r="V2557" t="s">
        <v>6991</v>
      </c>
      <c r="W2557">
        <v>0</v>
      </c>
      <c r="X2557" t="s">
        <v>5158</v>
      </c>
      <c r="Y2557">
        <v>204</v>
      </c>
      <c r="Z2557" s="2">
        <v>42005</v>
      </c>
      <c r="AB2557" t="s">
        <v>9439</v>
      </c>
      <c r="AE2557" t="s">
        <v>9438</v>
      </c>
      <c r="AF2557" t="s">
        <v>20</v>
      </c>
      <c r="AG2557" t="s">
        <v>21</v>
      </c>
      <c r="AH2557">
        <v>5015</v>
      </c>
      <c r="AI2557">
        <v>1</v>
      </c>
      <c r="AJ2557">
        <v>5542</v>
      </c>
      <c r="AO2557" t="s">
        <v>9440</v>
      </c>
      <c r="AS2557" t="s">
        <v>26</v>
      </c>
      <c r="AT2557">
        <v>1726</v>
      </c>
      <c r="AU2557">
        <v>5015</v>
      </c>
      <c r="AV2557">
        <v>5015</v>
      </c>
      <c r="AW2557">
        <v>5015</v>
      </c>
      <c r="AX2557">
        <v>2</v>
      </c>
      <c r="AY2557">
        <v>2</v>
      </c>
      <c r="AZ2557">
        <v>400</v>
      </c>
      <c r="BA2557">
        <v>401</v>
      </c>
      <c r="BB2557">
        <v>748</v>
      </c>
      <c r="BD2557">
        <v>1726</v>
      </c>
      <c r="BG2557" t="s">
        <v>31</v>
      </c>
      <c r="BJ2557">
        <v>7</v>
      </c>
      <c r="BK2557" t="s">
        <v>31</v>
      </c>
      <c r="BL2557" t="s">
        <v>31</v>
      </c>
      <c r="BM2557" s="2">
        <v>42005</v>
      </c>
    </row>
    <row r="2558" spans="1:65">
      <c r="A2558" t="s">
        <v>6139</v>
      </c>
      <c r="C2558" t="s">
        <v>5017</v>
      </c>
      <c r="D2558">
        <v>6908</v>
      </c>
      <c r="E2558" t="s">
        <v>5017</v>
      </c>
      <c r="F2558" t="s">
        <v>9441</v>
      </c>
      <c r="G2558">
        <v>3</v>
      </c>
      <c r="H2558">
        <v>-5</v>
      </c>
      <c r="I2558" t="s">
        <v>9442</v>
      </c>
      <c r="J2558" t="s">
        <v>6925</v>
      </c>
      <c r="M2558">
        <v>6335200</v>
      </c>
      <c r="N2558">
        <v>2.2999999999999998</v>
      </c>
      <c r="O2558">
        <v>14570.96</v>
      </c>
      <c r="Q2558" t="s">
        <v>6140</v>
      </c>
      <c r="R2558" s="2">
        <v>44927</v>
      </c>
      <c r="S2558">
        <v>5322</v>
      </c>
      <c r="T2558" s="2">
        <v>44562</v>
      </c>
      <c r="U2558" t="s">
        <v>6990</v>
      </c>
      <c r="V2558" t="s">
        <v>6991</v>
      </c>
      <c r="W2558">
        <v>0</v>
      </c>
      <c r="X2558" t="s">
        <v>5158</v>
      </c>
      <c r="Y2558">
        <v>204</v>
      </c>
      <c r="Z2558" s="2">
        <v>42005</v>
      </c>
      <c r="AB2558" t="s">
        <v>9443</v>
      </c>
      <c r="AE2558" t="s">
        <v>9442</v>
      </c>
      <c r="AF2558" t="s">
        <v>20</v>
      </c>
      <c r="AG2558" t="s">
        <v>21</v>
      </c>
      <c r="AH2558">
        <v>5017</v>
      </c>
      <c r="AI2558">
        <v>1</v>
      </c>
      <c r="AJ2558">
        <v>5539</v>
      </c>
      <c r="AO2558" t="s">
        <v>9441</v>
      </c>
      <c r="AS2558" t="s">
        <v>26</v>
      </c>
      <c r="AT2558">
        <v>2342</v>
      </c>
      <c r="AU2558">
        <v>5017</v>
      </c>
      <c r="AV2558">
        <v>5017</v>
      </c>
      <c r="AW2558">
        <v>5017</v>
      </c>
      <c r="AX2558">
        <v>1</v>
      </c>
      <c r="AY2558">
        <v>1</v>
      </c>
      <c r="AZ2558">
        <v>400</v>
      </c>
      <c r="BA2558">
        <v>401</v>
      </c>
      <c r="BB2558">
        <v>748</v>
      </c>
      <c r="BD2558">
        <v>2342</v>
      </c>
      <c r="BG2558" t="s">
        <v>31</v>
      </c>
      <c r="BJ2558">
        <v>7</v>
      </c>
      <c r="BK2558" t="s">
        <v>31</v>
      </c>
      <c r="BL2558" t="s">
        <v>31</v>
      </c>
      <c r="BM2558" s="2">
        <v>42005</v>
      </c>
    </row>
    <row r="2559" spans="1:65">
      <c r="A2559" t="s">
        <v>6139</v>
      </c>
      <c r="C2559" t="s">
        <v>5017</v>
      </c>
      <c r="D2559">
        <v>6908</v>
      </c>
      <c r="E2559" t="s">
        <v>5017</v>
      </c>
      <c r="F2559" t="s">
        <v>9441</v>
      </c>
      <c r="G2559">
        <v>3</v>
      </c>
      <c r="H2559">
        <v>-5</v>
      </c>
      <c r="I2559" t="s">
        <v>9442</v>
      </c>
      <c r="J2559" t="s">
        <v>6926</v>
      </c>
      <c r="M2559">
        <v>407900</v>
      </c>
      <c r="N2559">
        <v>2.2999999999999998</v>
      </c>
      <c r="O2559">
        <v>938.17</v>
      </c>
      <c r="Q2559" t="s">
        <v>6140</v>
      </c>
      <c r="R2559" s="2">
        <v>44927</v>
      </c>
      <c r="S2559">
        <v>5322</v>
      </c>
      <c r="T2559" s="2">
        <v>44562</v>
      </c>
      <c r="U2559" t="s">
        <v>6990</v>
      </c>
      <c r="V2559" t="s">
        <v>6991</v>
      </c>
      <c r="W2559">
        <v>0</v>
      </c>
      <c r="X2559" t="s">
        <v>5158</v>
      </c>
      <c r="Y2559">
        <v>204</v>
      </c>
      <c r="Z2559" s="2">
        <v>42005</v>
      </c>
      <c r="AB2559" t="s">
        <v>9443</v>
      </c>
      <c r="AE2559" t="s">
        <v>9442</v>
      </c>
      <c r="AF2559" t="s">
        <v>20</v>
      </c>
      <c r="AG2559" t="s">
        <v>21</v>
      </c>
      <c r="AH2559">
        <v>5017</v>
      </c>
      <c r="AI2559">
        <v>1</v>
      </c>
      <c r="AJ2559">
        <v>5542</v>
      </c>
      <c r="AO2559" t="s">
        <v>9441</v>
      </c>
      <c r="AS2559" t="s">
        <v>26</v>
      </c>
      <c r="AT2559">
        <v>2342</v>
      </c>
      <c r="AU2559">
        <v>5017</v>
      </c>
      <c r="AV2559">
        <v>5017</v>
      </c>
      <c r="AW2559">
        <v>5017</v>
      </c>
      <c r="AX2559">
        <v>2</v>
      </c>
      <c r="AY2559">
        <v>2</v>
      </c>
      <c r="AZ2559">
        <v>400</v>
      </c>
      <c r="BA2559">
        <v>401</v>
      </c>
      <c r="BB2559">
        <v>748</v>
      </c>
      <c r="BD2559">
        <v>2342</v>
      </c>
      <c r="BG2559" t="s">
        <v>31</v>
      </c>
      <c r="BJ2559">
        <v>7</v>
      </c>
      <c r="BK2559" t="s">
        <v>31</v>
      </c>
      <c r="BL2559" t="s">
        <v>31</v>
      </c>
      <c r="BM2559" s="2">
        <v>42005</v>
      </c>
    </row>
    <row r="2560" spans="1:65">
      <c r="A2560" t="s">
        <v>6143</v>
      </c>
      <c r="C2560" t="s">
        <v>5017</v>
      </c>
      <c r="D2560">
        <v>6908</v>
      </c>
      <c r="E2560" t="s">
        <v>5017</v>
      </c>
      <c r="F2560" t="s">
        <v>477</v>
      </c>
      <c r="G2560">
        <v>12</v>
      </c>
      <c r="I2560" t="s">
        <v>9444</v>
      </c>
      <c r="J2560" t="s">
        <v>6925</v>
      </c>
      <c r="M2560">
        <v>5417400</v>
      </c>
      <c r="N2560">
        <v>2.2999999999999998</v>
      </c>
      <c r="O2560">
        <v>12460.02</v>
      </c>
      <c r="Q2560" t="s">
        <v>6144</v>
      </c>
      <c r="R2560" s="2">
        <v>44927</v>
      </c>
      <c r="S2560">
        <v>5322</v>
      </c>
      <c r="T2560" s="2">
        <v>44562</v>
      </c>
      <c r="U2560" t="s">
        <v>6990</v>
      </c>
      <c r="V2560" t="s">
        <v>6991</v>
      </c>
      <c r="W2560">
        <v>0</v>
      </c>
      <c r="X2560" t="s">
        <v>5158</v>
      </c>
      <c r="Y2560">
        <v>204</v>
      </c>
      <c r="Z2560" s="2">
        <v>42005</v>
      </c>
      <c r="AB2560" t="s">
        <v>9445</v>
      </c>
      <c r="AE2560" t="s">
        <v>9444</v>
      </c>
      <c r="AF2560" t="s">
        <v>20</v>
      </c>
      <c r="AG2560" t="s">
        <v>21</v>
      </c>
      <c r="AH2560">
        <v>5018</v>
      </c>
      <c r="AI2560">
        <v>1</v>
      </c>
      <c r="AJ2560">
        <v>5539</v>
      </c>
      <c r="AO2560" t="s">
        <v>477</v>
      </c>
      <c r="AS2560" t="s">
        <v>26</v>
      </c>
      <c r="AT2560">
        <v>1950</v>
      </c>
      <c r="AU2560">
        <v>5018</v>
      </c>
      <c r="AV2560">
        <v>5018</v>
      </c>
      <c r="AW2560">
        <v>5018</v>
      </c>
      <c r="AX2560">
        <v>1</v>
      </c>
      <c r="AY2560">
        <v>1</v>
      </c>
      <c r="AZ2560">
        <v>400</v>
      </c>
      <c r="BA2560">
        <v>401</v>
      </c>
      <c r="BB2560">
        <v>748</v>
      </c>
      <c r="BD2560">
        <v>1950</v>
      </c>
      <c r="BG2560" t="s">
        <v>31</v>
      </c>
      <c r="BJ2560">
        <v>7</v>
      </c>
      <c r="BK2560" t="s">
        <v>31</v>
      </c>
      <c r="BL2560" t="s">
        <v>31</v>
      </c>
      <c r="BM2560" s="2">
        <v>42005</v>
      </c>
    </row>
    <row r="2561" spans="1:65">
      <c r="A2561" t="s">
        <v>6143</v>
      </c>
      <c r="C2561" t="s">
        <v>5017</v>
      </c>
      <c r="D2561">
        <v>6908</v>
      </c>
      <c r="E2561" t="s">
        <v>5017</v>
      </c>
      <c r="F2561" t="s">
        <v>477</v>
      </c>
      <c r="G2561">
        <v>12</v>
      </c>
      <c r="I2561" t="s">
        <v>9444</v>
      </c>
      <c r="J2561" t="s">
        <v>6926</v>
      </c>
      <c r="M2561">
        <v>339900</v>
      </c>
      <c r="N2561">
        <v>2.2999999999999998</v>
      </c>
      <c r="O2561">
        <v>781.77</v>
      </c>
      <c r="Q2561" t="s">
        <v>6144</v>
      </c>
      <c r="R2561" s="2">
        <v>44927</v>
      </c>
      <c r="S2561">
        <v>5322</v>
      </c>
      <c r="T2561" s="2">
        <v>44562</v>
      </c>
      <c r="U2561" t="s">
        <v>6990</v>
      </c>
      <c r="V2561" t="s">
        <v>6991</v>
      </c>
      <c r="W2561">
        <v>0</v>
      </c>
      <c r="X2561" t="s">
        <v>5158</v>
      </c>
      <c r="Y2561">
        <v>204</v>
      </c>
      <c r="Z2561" s="2">
        <v>42005</v>
      </c>
      <c r="AB2561" t="s">
        <v>9445</v>
      </c>
      <c r="AE2561" t="s">
        <v>9444</v>
      </c>
      <c r="AF2561" t="s">
        <v>20</v>
      </c>
      <c r="AG2561" t="s">
        <v>21</v>
      </c>
      <c r="AH2561">
        <v>5018</v>
      </c>
      <c r="AI2561">
        <v>1</v>
      </c>
      <c r="AJ2561">
        <v>5542</v>
      </c>
      <c r="AO2561" t="s">
        <v>477</v>
      </c>
      <c r="AS2561" t="s">
        <v>26</v>
      </c>
      <c r="AT2561">
        <v>1950</v>
      </c>
      <c r="AU2561">
        <v>5018</v>
      </c>
      <c r="AV2561">
        <v>5018</v>
      </c>
      <c r="AW2561">
        <v>5018</v>
      </c>
      <c r="AX2561">
        <v>2</v>
      </c>
      <c r="AY2561">
        <v>2</v>
      </c>
      <c r="AZ2561">
        <v>400</v>
      </c>
      <c r="BA2561">
        <v>401</v>
      </c>
      <c r="BB2561">
        <v>748</v>
      </c>
      <c r="BD2561">
        <v>1950</v>
      </c>
      <c r="BG2561" t="s">
        <v>31</v>
      </c>
      <c r="BJ2561">
        <v>7</v>
      </c>
      <c r="BK2561" t="s">
        <v>31</v>
      </c>
      <c r="BL2561" t="s">
        <v>31</v>
      </c>
      <c r="BM2561" s="2">
        <v>42005</v>
      </c>
    </row>
    <row r="2562" spans="1:65">
      <c r="A2562" t="s">
        <v>6147</v>
      </c>
      <c r="C2562" t="s">
        <v>5017</v>
      </c>
      <c r="D2562">
        <v>6908</v>
      </c>
      <c r="E2562" t="s">
        <v>5017</v>
      </c>
      <c r="F2562" t="s">
        <v>9446</v>
      </c>
      <c r="G2562">
        <v>11</v>
      </c>
      <c r="H2562">
        <v>-13</v>
      </c>
      <c r="I2562" t="s">
        <v>9447</v>
      </c>
      <c r="J2562" t="s">
        <v>6925</v>
      </c>
      <c r="M2562">
        <v>5113000</v>
      </c>
      <c r="N2562">
        <v>2.2999999999999998</v>
      </c>
      <c r="O2562">
        <v>11759.9</v>
      </c>
      <c r="Q2562" t="s">
        <v>6136</v>
      </c>
      <c r="R2562" s="2">
        <v>44927</v>
      </c>
      <c r="S2562">
        <v>5322</v>
      </c>
      <c r="T2562" s="2">
        <v>44562</v>
      </c>
      <c r="U2562" t="s">
        <v>6990</v>
      </c>
      <c r="V2562" t="s">
        <v>6991</v>
      </c>
      <c r="W2562">
        <v>0</v>
      </c>
      <c r="X2562" t="s">
        <v>5158</v>
      </c>
      <c r="Y2562">
        <v>204</v>
      </c>
      <c r="Z2562" s="2">
        <v>42005</v>
      </c>
      <c r="AB2562" t="s">
        <v>9439</v>
      </c>
      <c r="AE2562" t="s">
        <v>9447</v>
      </c>
      <c r="AF2562" t="s">
        <v>20</v>
      </c>
      <c r="AG2562" t="s">
        <v>21</v>
      </c>
      <c r="AH2562">
        <v>5019</v>
      </c>
      <c r="AI2562">
        <v>1</v>
      </c>
      <c r="AJ2562">
        <v>5539</v>
      </c>
      <c r="AO2562" t="s">
        <v>9446</v>
      </c>
      <c r="AS2562" t="s">
        <v>26</v>
      </c>
      <c r="AT2562">
        <v>1820</v>
      </c>
      <c r="AU2562">
        <v>5019</v>
      </c>
      <c r="AV2562">
        <v>5019</v>
      </c>
      <c r="AW2562">
        <v>5019</v>
      </c>
      <c r="AX2562">
        <v>1</v>
      </c>
      <c r="AY2562">
        <v>1</v>
      </c>
      <c r="AZ2562">
        <v>400</v>
      </c>
      <c r="BA2562">
        <v>401</v>
      </c>
      <c r="BB2562">
        <v>748</v>
      </c>
      <c r="BD2562">
        <v>1820</v>
      </c>
      <c r="BG2562" t="s">
        <v>31</v>
      </c>
      <c r="BJ2562">
        <v>7</v>
      </c>
      <c r="BK2562" t="s">
        <v>31</v>
      </c>
      <c r="BL2562" t="s">
        <v>31</v>
      </c>
      <c r="BM2562" s="2">
        <v>42005</v>
      </c>
    </row>
    <row r="2563" spans="1:65">
      <c r="A2563" t="s">
        <v>6147</v>
      </c>
      <c r="C2563" t="s">
        <v>5017</v>
      </c>
      <c r="D2563">
        <v>6908</v>
      </c>
      <c r="E2563" t="s">
        <v>5017</v>
      </c>
      <c r="F2563" t="s">
        <v>9446</v>
      </c>
      <c r="G2563">
        <v>11</v>
      </c>
      <c r="H2563">
        <v>-13</v>
      </c>
      <c r="I2563" t="s">
        <v>9447</v>
      </c>
      <c r="J2563" t="s">
        <v>6926</v>
      </c>
      <c r="M2563">
        <v>317300</v>
      </c>
      <c r="N2563">
        <v>2.2999999999999998</v>
      </c>
      <c r="O2563">
        <v>729.79</v>
      </c>
      <c r="Q2563" t="s">
        <v>6136</v>
      </c>
      <c r="R2563" s="2">
        <v>44927</v>
      </c>
      <c r="S2563">
        <v>5322</v>
      </c>
      <c r="T2563" s="2">
        <v>44562</v>
      </c>
      <c r="U2563" t="s">
        <v>6990</v>
      </c>
      <c r="V2563" t="s">
        <v>6991</v>
      </c>
      <c r="W2563">
        <v>0</v>
      </c>
      <c r="X2563" t="s">
        <v>5158</v>
      </c>
      <c r="Y2563">
        <v>204</v>
      </c>
      <c r="Z2563" s="2">
        <v>42005</v>
      </c>
      <c r="AB2563" t="s">
        <v>9439</v>
      </c>
      <c r="AE2563" t="s">
        <v>9447</v>
      </c>
      <c r="AF2563" t="s">
        <v>20</v>
      </c>
      <c r="AG2563" t="s">
        <v>21</v>
      </c>
      <c r="AH2563">
        <v>5019</v>
      </c>
      <c r="AI2563">
        <v>1</v>
      </c>
      <c r="AJ2563">
        <v>5542</v>
      </c>
      <c r="AO2563" t="s">
        <v>9446</v>
      </c>
      <c r="AS2563" t="s">
        <v>26</v>
      </c>
      <c r="AT2563">
        <v>1820</v>
      </c>
      <c r="AU2563">
        <v>5019</v>
      </c>
      <c r="AV2563">
        <v>5019</v>
      </c>
      <c r="AW2563">
        <v>5019</v>
      </c>
      <c r="AX2563">
        <v>2</v>
      </c>
      <c r="AY2563">
        <v>2</v>
      </c>
      <c r="AZ2563">
        <v>400</v>
      </c>
      <c r="BA2563">
        <v>401</v>
      </c>
      <c r="BB2563">
        <v>748</v>
      </c>
      <c r="BD2563">
        <v>1820</v>
      </c>
      <c r="BG2563" t="s">
        <v>31</v>
      </c>
      <c r="BJ2563">
        <v>7</v>
      </c>
      <c r="BK2563" t="s">
        <v>31</v>
      </c>
      <c r="BL2563" t="s">
        <v>31</v>
      </c>
      <c r="BM2563" s="2">
        <v>42005</v>
      </c>
    </row>
    <row r="2564" spans="1:65">
      <c r="A2564" t="s">
        <v>6150</v>
      </c>
      <c r="C2564" t="s">
        <v>5017</v>
      </c>
      <c r="D2564">
        <v>6908</v>
      </c>
      <c r="E2564" t="s">
        <v>5017</v>
      </c>
      <c r="F2564" t="s">
        <v>9448</v>
      </c>
      <c r="G2564">
        <v>44</v>
      </c>
      <c r="I2564" t="s">
        <v>9449</v>
      </c>
      <c r="J2564" t="s">
        <v>6926</v>
      </c>
      <c r="M2564">
        <v>717500</v>
      </c>
      <c r="N2564">
        <v>2.2999999999999998</v>
      </c>
      <c r="O2564">
        <v>1650.25</v>
      </c>
      <c r="Q2564" t="s">
        <v>6151</v>
      </c>
      <c r="R2564" s="2">
        <v>44927</v>
      </c>
      <c r="S2564">
        <v>5322</v>
      </c>
      <c r="T2564" s="2">
        <v>44562</v>
      </c>
      <c r="U2564" t="s">
        <v>6990</v>
      </c>
      <c r="V2564" t="s">
        <v>6991</v>
      </c>
      <c r="W2564">
        <v>0</v>
      </c>
      <c r="X2564" t="s">
        <v>5158</v>
      </c>
      <c r="Y2564">
        <v>204</v>
      </c>
      <c r="Z2564" s="2">
        <v>42005</v>
      </c>
      <c r="AB2564" t="s">
        <v>9450</v>
      </c>
      <c r="AE2564" t="s">
        <v>9449</v>
      </c>
      <c r="AF2564" t="s">
        <v>20</v>
      </c>
      <c r="AG2564" t="s">
        <v>21</v>
      </c>
      <c r="AH2564">
        <v>5020</v>
      </c>
      <c r="AI2564">
        <v>1</v>
      </c>
      <c r="AJ2564">
        <v>5542</v>
      </c>
      <c r="AO2564" t="s">
        <v>9448</v>
      </c>
      <c r="AS2564" t="s">
        <v>26</v>
      </c>
      <c r="AT2564">
        <v>3405</v>
      </c>
      <c r="AU2564">
        <v>5020</v>
      </c>
      <c r="AV2564">
        <v>5020</v>
      </c>
      <c r="AW2564">
        <v>5020</v>
      </c>
      <c r="AX2564">
        <v>1</v>
      </c>
      <c r="AY2564">
        <v>1</v>
      </c>
      <c r="AZ2564">
        <v>400</v>
      </c>
      <c r="BA2564">
        <v>401</v>
      </c>
      <c r="BB2564">
        <v>748</v>
      </c>
      <c r="BD2564">
        <v>3405</v>
      </c>
      <c r="BG2564" t="s">
        <v>31</v>
      </c>
      <c r="BJ2564">
        <v>7</v>
      </c>
      <c r="BK2564" t="s">
        <v>31</v>
      </c>
      <c r="BL2564" t="s">
        <v>31</v>
      </c>
      <c r="BM2564" s="2">
        <v>42005</v>
      </c>
    </row>
    <row r="2565" spans="1:65">
      <c r="A2565" t="s">
        <v>6154</v>
      </c>
      <c r="C2565" t="s">
        <v>5017</v>
      </c>
      <c r="D2565">
        <v>6908</v>
      </c>
      <c r="E2565" t="s">
        <v>5017</v>
      </c>
      <c r="F2565" t="s">
        <v>9451</v>
      </c>
      <c r="G2565">
        <v>30</v>
      </c>
      <c r="H2565">
        <v>-32</v>
      </c>
      <c r="I2565" t="s">
        <v>9452</v>
      </c>
      <c r="J2565" t="s">
        <v>6925</v>
      </c>
      <c r="M2565">
        <v>5290900</v>
      </c>
      <c r="N2565">
        <v>2.2999999999999998</v>
      </c>
      <c r="O2565">
        <v>12169.07</v>
      </c>
      <c r="Q2565" t="s">
        <v>6155</v>
      </c>
      <c r="R2565" s="2">
        <v>44927</v>
      </c>
      <c r="S2565">
        <v>5322</v>
      </c>
      <c r="T2565" s="2">
        <v>44562</v>
      </c>
      <c r="U2565" t="s">
        <v>6990</v>
      </c>
      <c r="V2565" t="s">
        <v>6991</v>
      </c>
      <c r="W2565">
        <v>0</v>
      </c>
      <c r="X2565" t="s">
        <v>5158</v>
      </c>
      <c r="Y2565">
        <v>204</v>
      </c>
      <c r="Z2565" s="2">
        <v>42005</v>
      </c>
      <c r="AB2565" t="s">
        <v>9453</v>
      </c>
      <c r="AE2565" t="s">
        <v>9452</v>
      </c>
      <c r="AF2565" t="s">
        <v>20</v>
      </c>
      <c r="AG2565" t="s">
        <v>21</v>
      </c>
      <c r="AH2565">
        <v>5021</v>
      </c>
      <c r="AI2565">
        <v>1</v>
      </c>
      <c r="AJ2565">
        <v>5539</v>
      </c>
      <c r="AO2565" t="s">
        <v>9451</v>
      </c>
      <c r="AS2565" t="s">
        <v>26</v>
      </c>
      <c r="AT2565">
        <v>1896</v>
      </c>
      <c r="AU2565">
        <v>5021</v>
      </c>
      <c r="AV2565">
        <v>5021</v>
      </c>
      <c r="AW2565">
        <v>5021</v>
      </c>
      <c r="AX2565">
        <v>1</v>
      </c>
      <c r="AY2565">
        <v>1</v>
      </c>
      <c r="AZ2565">
        <v>400</v>
      </c>
      <c r="BA2565">
        <v>401</v>
      </c>
      <c r="BB2565">
        <v>748</v>
      </c>
      <c r="BD2565">
        <v>1896</v>
      </c>
      <c r="BG2565" t="s">
        <v>31</v>
      </c>
      <c r="BJ2565">
        <v>7</v>
      </c>
      <c r="BK2565" t="s">
        <v>31</v>
      </c>
      <c r="BL2565" t="s">
        <v>31</v>
      </c>
      <c r="BM2565" s="2">
        <v>42005</v>
      </c>
    </row>
    <row r="2566" spans="1:65">
      <c r="A2566" t="s">
        <v>6154</v>
      </c>
      <c r="C2566" t="s">
        <v>5017</v>
      </c>
      <c r="D2566">
        <v>6908</v>
      </c>
      <c r="E2566" t="s">
        <v>5017</v>
      </c>
      <c r="F2566" t="s">
        <v>9451</v>
      </c>
      <c r="G2566">
        <v>30</v>
      </c>
      <c r="H2566">
        <v>-32</v>
      </c>
      <c r="I2566" t="s">
        <v>9452</v>
      </c>
      <c r="J2566" t="s">
        <v>6926</v>
      </c>
      <c r="M2566">
        <v>330300</v>
      </c>
      <c r="N2566">
        <v>2.2999999999999998</v>
      </c>
      <c r="O2566">
        <v>759.69</v>
      </c>
      <c r="Q2566" t="s">
        <v>6155</v>
      </c>
      <c r="R2566" s="2">
        <v>44927</v>
      </c>
      <c r="S2566">
        <v>5322</v>
      </c>
      <c r="T2566" s="2">
        <v>44562</v>
      </c>
      <c r="U2566" t="s">
        <v>6990</v>
      </c>
      <c r="V2566" t="s">
        <v>6991</v>
      </c>
      <c r="W2566">
        <v>0</v>
      </c>
      <c r="X2566" t="s">
        <v>5158</v>
      </c>
      <c r="Y2566">
        <v>204</v>
      </c>
      <c r="Z2566" s="2">
        <v>42005</v>
      </c>
      <c r="AB2566" t="s">
        <v>9453</v>
      </c>
      <c r="AE2566" t="s">
        <v>9452</v>
      </c>
      <c r="AF2566" t="s">
        <v>20</v>
      </c>
      <c r="AG2566" t="s">
        <v>21</v>
      </c>
      <c r="AH2566">
        <v>5021</v>
      </c>
      <c r="AI2566">
        <v>1</v>
      </c>
      <c r="AJ2566">
        <v>5542</v>
      </c>
      <c r="AO2566" t="s">
        <v>9451</v>
      </c>
      <c r="AS2566" t="s">
        <v>26</v>
      </c>
      <c r="AT2566">
        <v>1896</v>
      </c>
      <c r="AU2566">
        <v>5021</v>
      </c>
      <c r="AV2566">
        <v>5021</v>
      </c>
      <c r="AW2566">
        <v>5021</v>
      </c>
      <c r="AX2566">
        <v>2</v>
      </c>
      <c r="AY2566">
        <v>2</v>
      </c>
      <c r="AZ2566">
        <v>400</v>
      </c>
      <c r="BA2566">
        <v>401</v>
      </c>
      <c r="BB2566">
        <v>748</v>
      </c>
      <c r="BD2566">
        <v>1896</v>
      </c>
      <c r="BG2566" t="s">
        <v>31</v>
      </c>
      <c r="BJ2566">
        <v>7</v>
      </c>
      <c r="BK2566" t="s">
        <v>31</v>
      </c>
      <c r="BL2566" t="s">
        <v>31</v>
      </c>
      <c r="BM2566" s="2">
        <v>42005</v>
      </c>
    </row>
    <row r="2567" spans="1:65">
      <c r="A2567" t="s">
        <v>6158</v>
      </c>
      <c r="C2567" t="s">
        <v>5017</v>
      </c>
      <c r="D2567">
        <v>6908</v>
      </c>
      <c r="E2567" t="s">
        <v>5017</v>
      </c>
      <c r="F2567" t="s">
        <v>9454</v>
      </c>
      <c r="G2567">
        <v>42</v>
      </c>
      <c r="H2567">
        <v>-44</v>
      </c>
      <c r="I2567" t="s">
        <v>9455</v>
      </c>
      <c r="J2567" t="s">
        <v>6925</v>
      </c>
      <c r="M2567">
        <v>4796900</v>
      </c>
      <c r="N2567">
        <v>2.2999999999999998</v>
      </c>
      <c r="O2567">
        <v>11032.87</v>
      </c>
      <c r="Q2567" t="s">
        <v>6159</v>
      </c>
      <c r="R2567" s="2">
        <v>44927</v>
      </c>
      <c r="S2567">
        <v>5322</v>
      </c>
      <c r="T2567" s="2">
        <v>44562</v>
      </c>
      <c r="U2567" t="s">
        <v>6990</v>
      </c>
      <c r="V2567" t="s">
        <v>6991</v>
      </c>
      <c r="W2567">
        <v>0</v>
      </c>
      <c r="X2567" t="s">
        <v>5158</v>
      </c>
      <c r="Y2567">
        <v>204</v>
      </c>
      <c r="Z2567" s="2">
        <v>42005</v>
      </c>
      <c r="AB2567" t="s">
        <v>9456</v>
      </c>
      <c r="AE2567" t="s">
        <v>9455</v>
      </c>
      <c r="AF2567" t="s">
        <v>20</v>
      </c>
      <c r="AG2567" t="s">
        <v>21</v>
      </c>
      <c r="AH2567">
        <v>5022</v>
      </c>
      <c r="AI2567">
        <v>1</v>
      </c>
      <c r="AJ2567">
        <v>5539</v>
      </c>
      <c r="AO2567" t="s">
        <v>9454</v>
      </c>
      <c r="AS2567" t="s">
        <v>26</v>
      </c>
      <c r="AT2567">
        <v>1685</v>
      </c>
      <c r="AU2567">
        <v>5022</v>
      </c>
      <c r="AV2567">
        <v>5022</v>
      </c>
      <c r="AW2567">
        <v>5022</v>
      </c>
      <c r="AX2567">
        <v>1</v>
      </c>
      <c r="AY2567">
        <v>1</v>
      </c>
      <c r="AZ2567">
        <v>400</v>
      </c>
      <c r="BA2567">
        <v>401</v>
      </c>
      <c r="BB2567">
        <v>748</v>
      </c>
      <c r="BD2567">
        <v>1685</v>
      </c>
      <c r="BG2567" t="s">
        <v>31</v>
      </c>
      <c r="BJ2567">
        <v>7</v>
      </c>
      <c r="BK2567" t="s">
        <v>31</v>
      </c>
      <c r="BL2567" t="s">
        <v>31</v>
      </c>
      <c r="BM2567" s="2">
        <v>42005</v>
      </c>
    </row>
    <row r="2568" spans="1:65">
      <c r="A2568" t="s">
        <v>6158</v>
      </c>
      <c r="C2568" t="s">
        <v>5017</v>
      </c>
      <c r="D2568">
        <v>6908</v>
      </c>
      <c r="E2568" t="s">
        <v>5017</v>
      </c>
      <c r="F2568" t="s">
        <v>9454</v>
      </c>
      <c r="G2568">
        <v>42</v>
      </c>
      <c r="H2568">
        <v>-44</v>
      </c>
      <c r="I2568" t="s">
        <v>9455</v>
      </c>
      <c r="J2568" t="s">
        <v>6926</v>
      </c>
      <c r="M2568">
        <v>293600</v>
      </c>
      <c r="N2568">
        <v>2.2999999999999998</v>
      </c>
      <c r="O2568">
        <v>675.28</v>
      </c>
      <c r="Q2568" t="s">
        <v>6159</v>
      </c>
      <c r="R2568" s="2">
        <v>44927</v>
      </c>
      <c r="S2568">
        <v>5322</v>
      </c>
      <c r="T2568" s="2">
        <v>44562</v>
      </c>
      <c r="U2568" t="s">
        <v>6990</v>
      </c>
      <c r="V2568" t="s">
        <v>6991</v>
      </c>
      <c r="W2568">
        <v>0</v>
      </c>
      <c r="X2568" t="s">
        <v>5158</v>
      </c>
      <c r="Y2568">
        <v>204</v>
      </c>
      <c r="Z2568" s="2">
        <v>42005</v>
      </c>
      <c r="AB2568" t="s">
        <v>9456</v>
      </c>
      <c r="AE2568" t="s">
        <v>9455</v>
      </c>
      <c r="AF2568" t="s">
        <v>20</v>
      </c>
      <c r="AG2568" t="s">
        <v>21</v>
      </c>
      <c r="AH2568">
        <v>5022</v>
      </c>
      <c r="AI2568">
        <v>1</v>
      </c>
      <c r="AJ2568">
        <v>5542</v>
      </c>
      <c r="AO2568" t="s">
        <v>9454</v>
      </c>
      <c r="AS2568" t="s">
        <v>26</v>
      </c>
      <c r="AT2568">
        <v>1685</v>
      </c>
      <c r="AU2568">
        <v>5022</v>
      </c>
      <c r="AV2568">
        <v>5022</v>
      </c>
      <c r="AW2568">
        <v>5022</v>
      </c>
      <c r="AX2568">
        <v>2</v>
      </c>
      <c r="AY2568">
        <v>2</v>
      </c>
      <c r="AZ2568">
        <v>400</v>
      </c>
      <c r="BA2568">
        <v>401</v>
      </c>
      <c r="BB2568">
        <v>748</v>
      </c>
      <c r="BD2568">
        <v>1685</v>
      </c>
      <c r="BG2568" t="s">
        <v>31</v>
      </c>
      <c r="BJ2568">
        <v>7</v>
      </c>
      <c r="BK2568" t="s">
        <v>31</v>
      </c>
      <c r="BL2568" t="s">
        <v>31</v>
      </c>
      <c r="BM2568" s="2">
        <v>42005</v>
      </c>
    </row>
    <row r="2569" spans="1:65">
      <c r="A2569" t="s">
        <v>6162</v>
      </c>
      <c r="C2569" t="s">
        <v>5017</v>
      </c>
      <c r="D2569">
        <v>6908</v>
      </c>
      <c r="E2569" t="s">
        <v>5017</v>
      </c>
      <c r="F2569" t="s">
        <v>9457</v>
      </c>
      <c r="G2569">
        <v>109</v>
      </c>
      <c r="I2569" t="s">
        <v>9458</v>
      </c>
      <c r="J2569" t="s">
        <v>6925</v>
      </c>
      <c r="M2569">
        <v>7548000</v>
      </c>
      <c r="N2569">
        <v>1.3</v>
      </c>
      <c r="O2569">
        <v>9812.4</v>
      </c>
      <c r="Q2569" t="s">
        <v>6163</v>
      </c>
      <c r="R2569" s="2">
        <v>44927</v>
      </c>
      <c r="S2569">
        <v>5322</v>
      </c>
      <c r="T2569" s="2">
        <v>44562</v>
      </c>
      <c r="U2569" t="s">
        <v>6990</v>
      </c>
      <c r="V2569" t="s">
        <v>6991</v>
      </c>
      <c r="W2569">
        <v>0</v>
      </c>
      <c r="X2569" t="s">
        <v>5142</v>
      </c>
      <c r="Y2569">
        <v>204</v>
      </c>
      <c r="Z2569" s="2">
        <v>42005</v>
      </c>
      <c r="AB2569" t="s">
        <v>9459</v>
      </c>
      <c r="AE2569" t="s">
        <v>9458</v>
      </c>
      <c r="AF2569" t="s">
        <v>20</v>
      </c>
      <c r="AG2569" t="s">
        <v>21</v>
      </c>
      <c r="AH2569">
        <v>5023</v>
      </c>
      <c r="AI2569">
        <v>1</v>
      </c>
      <c r="AJ2569">
        <v>5539</v>
      </c>
      <c r="AO2569" t="s">
        <v>9457</v>
      </c>
      <c r="AS2569" t="s">
        <v>26</v>
      </c>
      <c r="AT2569">
        <v>1893</v>
      </c>
      <c r="AU2569">
        <v>5023</v>
      </c>
      <c r="AV2569">
        <v>5023</v>
      </c>
      <c r="AW2569">
        <v>5023</v>
      </c>
      <c r="AX2569">
        <v>1</v>
      </c>
      <c r="AY2569">
        <v>1</v>
      </c>
      <c r="AZ2569">
        <v>400</v>
      </c>
      <c r="BA2569">
        <v>401</v>
      </c>
      <c r="BB2569">
        <v>748</v>
      </c>
      <c r="BD2569">
        <v>1893</v>
      </c>
      <c r="BG2569" t="s">
        <v>31</v>
      </c>
      <c r="BJ2569">
        <v>5</v>
      </c>
      <c r="BK2569" t="s">
        <v>31</v>
      </c>
      <c r="BL2569" t="s">
        <v>31</v>
      </c>
      <c r="BM2569" s="2">
        <v>42005</v>
      </c>
    </row>
    <row r="2570" spans="1:65">
      <c r="A2570" t="s">
        <v>6162</v>
      </c>
      <c r="C2570" t="s">
        <v>5017</v>
      </c>
      <c r="D2570">
        <v>6908</v>
      </c>
      <c r="E2570" t="s">
        <v>5017</v>
      </c>
      <c r="F2570" t="s">
        <v>9457</v>
      </c>
      <c r="G2570">
        <v>109</v>
      </c>
      <c r="I2570" t="s">
        <v>9458</v>
      </c>
      <c r="J2570" t="s">
        <v>6926</v>
      </c>
      <c r="M2570">
        <v>668000</v>
      </c>
      <c r="N2570">
        <v>1.3</v>
      </c>
      <c r="O2570">
        <v>868.4</v>
      </c>
      <c r="Q2570" t="s">
        <v>6163</v>
      </c>
      <c r="R2570" s="2">
        <v>44927</v>
      </c>
      <c r="S2570">
        <v>5322</v>
      </c>
      <c r="T2570" s="2">
        <v>44562</v>
      </c>
      <c r="U2570" t="s">
        <v>6990</v>
      </c>
      <c r="V2570" t="s">
        <v>6991</v>
      </c>
      <c r="W2570">
        <v>0</v>
      </c>
      <c r="X2570" t="s">
        <v>5142</v>
      </c>
      <c r="Y2570">
        <v>204</v>
      </c>
      <c r="Z2570" s="2">
        <v>42005</v>
      </c>
      <c r="AB2570" t="s">
        <v>9459</v>
      </c>
      <c r="AE2570" t="s">
        <v>9458</v>
      </c>
      <c r="AF2570" t="s">
        <v>20</v>
      </c>
      <c r="AG2570" t="s">
        <v>21</v>
      </c>
      <c r="AH2570">
        <v>5023</v>
      </c>
      <c r="AI2570">
        <v>1</v>
      </c>
      <c r="AJ2570">
        <v>5542</v>
      </c>
      <c r="AO2570" t="s">
        <v>9457</v>
      </c>
      <c r="AS2570" t="s">
        <v>26</v>
      </c>
      <c r="AT2570">
        <v>1893</v>
      </c>
      <c r="AU2570">
        <v>5023</v>
      </c>
      <c r="AV2570">
        <v>5023</v>
      </c>
      <c r="AW2570">
        <v>5023</v>
      </c>
      <c r="AX2570">
        <v>2</v>
      </c>
      <c r="AY2570">
        <v>4</v>
      </c>
      <c r="AZ2570">
        <v>400</v>
      </c>
      <c r="BA2570">
        <v>401</v>
      </c>
      <c r="BB2570">
        <v>748</v>
      </c>
      <c r="BD2570">
        <v>1893</v>
      </c>
      <c r="BG2570" t="s">
        <v>31</v>
      </c>
      <c r="BJ2570">
        <v>5</v>
      </c>
      <c r="BK2570" t="s">
        <v>31</v>
      </c>
      <c r="BL2570" t="s">
        <v>31</v>
      </c>
      <c r="BM2570" s="2">
        <v>42005</v>
      </c>
    </row>
    <row r="2571" spans="1:65">
      <c r="A2571" t="s">
        <v>6166</v>
      </c>
      <c r="C2571" t="s">
        <v>5017</v>
      </c>
      <c r="D2571">
        <v>6908</v>
      </c>
      <c r="E2571" t="s">
        <v>5017</v>
      </c>
      <c r="F2571" t="s">
        <v>9460</v>
      </c>
      <c r="G2571">
        <v>44</v>
      </c>
      <c r="I2571" t="s">
        <v>9461</v>
      </c>
      <c r="J2571" t="s">
        <v>6925</v>
      </c>
      <c r="M2571">
        <v>7627700</v>
      </c>
      <c r="N2571">
        <v>1.3</v>
      </c>
      <c r="O2571">
        <v>9916.01</v>
      </c>
      <c r="Q2571" t="s">
        <v>6167</v>
      </c>
      <c r="R2571" s="2">
        <v>44927</v>
      </c>
      <c r="S2571">
        <v>5322</v>
      </c>
      <c r="T2571" s="2">
        <v>44562</v>
      </c>
      <c r="U2571" t="s">
        <v>6990</v>
      </c>
      <c r="V2571" t="s">
        <v>6991</v>
      </c>
      <c r="W2571">
        <v>0</v>
      </c>
      <c r="X2571" t="s">
        <v>5142</v>
      </c>
      <c r="Y2571">
        <v>204</v>
      </c>
      <c r="Z2571" s="2">
        <v>42005</v>
      </c>
      <c r="AB2571" t="s">
        <v>8876</v>
      </c>
      <c r="AE2571" t="s">
        <v>9461</v>
      </c>
      <c r="AF2571" t="s">
        <v>20</v>
      </c>
      <c r="AG2571" t="s">
        <v>21</v>
      </c>
      <c r="AH2571">
        <v>5024</v>
      </c>
      <c r="AI2571">
        <v>1</v>
      </c>
      <c r="AJ2571">
        <v>5539</v>
      </c>
      <c r="AO2571" t="s">
        <v>9460</v>
      </c>
      <c r="AS2571" t="s">
        <v>26</v>
      </c>
      <c r="AT2571">
        <v>2894</v>
      </c>
      <c r="AU2571">
        <v>5024</v>
      </c>
      <c r="AV2571">
        <v>5024</v>
      </c>
      <c r="AW2571">
        <v>5024</v>
      </c>
      <c r="AX2571">
        <v>1</v>
      </c>
      <c r="AY2571">
        <v>1</v>
      </c>
      <c r="AZ2571">
        <v>400</v>
      </c>
      <c r="BA2571">
        <v>401</v>
      </c>
      <c r="BB2571">
        <v>748</v>
      </c>
      <c r="BD2571">
        <v>2894</v>
      </c>
      <c r="BG2571" t="s">
        <v>31</v>
      </c>
      <c r="BJ2571">
        <v>5</v>
      </c>
      <c r="BK2571" t="s">
        <v>31</v>
      </c>
      <c r="BL2571" t="s">
        <v>31</v>
      </c>
      <c r="BM2571" s="2">
        <v>42005</v>
      </c>
    </row>
    <row r="2572" spans="1:65">
      <c r="A2572" t="s">
        <v>6166</v>
      </c>
      <c r="C2572" t="s">
        <v>5017</v>
      </c>
      <c r="D2572">
        <v>6908</v>
      </c>
      <c r="E2572" t="s">
        <v>5017</v>
      </c>
      <c r="F2572" t="s">
        <v>9460</v>
      </c>
      <c r="G2572">
        <v>44</v>
      </c>
      <c r="I2572" t="s">
        <v>9461</v>
      </c>
      <c r="J2572" t="s">
        <v>6926</v>
      </c>
      <c r="M2572">
        <v>504300</v>
      </c>
      <c r="N2572">
        <v>1.3</v>
      </c>
      <c r="O2572">
        <v>655.59</v>
      </c>
      <c r="Q2572" t="s">
        <v>6167</v>
      </c>
      <c r="R2572" s="2">
        <v>44927</v>
      </c>
      <c r="S2572">
        <v>5322</v>
      </c>
      <c r="T2572" s="2">
        <v>44562</v>
      </c>
      <c r="U2572" t="s">
        <v>6990</v>
      </c>
      <c r="V2572" t="s">
        <v>6991</v>
      </c>
      <c r="W2572">
        <v>0</v>
      </c>
      <c r="X2572" t="s">
        <v>5142</v>
      </c>
      <c r="Y2572">
        <v>204</v>
      </c>
      <c r="Z2572" s="2">
        <v>42005</v>
      </c>
      <c r="AB2572" t="s">
        <v>8876</v>
      </c>
      <c r="AE2572" t="s">
        <v>9461</v>
      </c>
      <c r="AF2572" t="s">
        <v>20</v>
      </c>
      <c r="AG2572" t="s">
        <v>21</v>
      </c>
      <c r="AH2572">
        <v>5024</v>
      </c>
      <c r="AI2572">
        <v>1</v>
      </c>
      <c r="AJ2572">
        <v>5542</v>
      </c>
      <c r="AO2572" t="s">
        <v>9460</v>
      </c>
      <c r="AS2572" t="s">
        <v>26</v>
      </c>
      <c r="AT2572">
        <v>2894</v>
      </c>
      <c r="AU2572">
        <v>5024</v>
      </c>
      <c r="AV2572">
        <v>5024</v>
      </c>
      <c r="AW2572">
        <v>5024</v>
      </c>
      <c r="AX2572">
        <v>2</v>
      </c>
      <c r="AY2572">
        <v>2</v>
      </c>
      <c r="AZ2572">
        <v>400</v>
      </c>
      <c r="BA2572">
        <v>401</v>
      </c>
      <c r="BB2572">
        <v>748</v>
      </c>
      <c r="BD2572">
        <v>2894</v>
      </c>
      <c r="BG2572" t="s">
        <v>31</v>
      </c>
      <c r="BJ2572">
        <v>5</v>
      </c>
      <c r="BK2572" t="s">
        <v>31</v>
      </c>
      <c r="BL2572" t="s">
        <v>31</v>
      </c>
      <c r="BM2572" s="2">
        <v>42005</v>
      </c>
    </row>
    <row r="2573" spans="1:65">
      <c r="A2573" t="s">
        <v>6170</v>
      </c>
      <c r="C2573" t="s">
        <v>5017</v>
      </c>
      <c r="D2573">
        <v>6908</v>
      </c>
      <c r="E2573" t="s">
        <v>5017</v>
      </c>
      <c r="F2573" t="s">
        <v>8145</v>
      </c>
      <c r="G2573">
        <v>11</v>
      </c>
      <c r="I2573" t="s">
        <v>8146</v>
      </c>
      <c r="J2573" t="s">
        <v>6925</v>
      </c>
      <c r="M2573">
        <v>7536400</v>
      </c>
      <c r="N2573">
        <v>1.3</v>
      </c>
      <c r="O2573">
        <v>9797.32</v>
      </c>
      <c r="Q2573" t="s">
        <v>6171</v>
      </c>
      <c r="R2573" s="2">
        <v>44927</v>
      </c>
      <c r="S2573">
        <v>5322</v>
      </c>
      <c r="T2573" s="2">
        <v>44562</v>
      </c>
      <c r="U2573" t="s">
        <v>6990</v>
      </c>
      <c r="V2573" t="s">
        <v>6991</v>
      </c>
      <c r="W2573">
        <v>0</v>
      </c>
      <c r="X2573" t="s">
        <v>5142</v>
      </c>
      <c r="Y2573">
        <v>204</v>
      </c>
      <c r="Z2573" s="2">
        <v>42005</v>
      </c>
      <c r="AB2573" t="s">
        <v>9462</v>
      </c>
      <c r="AE2573" t="s">
        <v>8146</v>
      </c>
      <c r="AF2573" t="s">
        <v>20</v>
      </c>
      <c r="AG2573" t="s">
        <v>21</v>
      </c>
      <c r="AH2573">
        <v>5025</v>
      </c>
      <c r="AI2573">
        <v>1</v>
      </c>
      <c r="AJ2573">
        <v>5539</v>
      </c>
      <c r="AO2573" t="s">
        <v>8145</v>
      </c>
      <c r="AS2573" t="s">
        <v>26</v>
      </c>
      <c r="AT2573">
        <v>2855</v>
      </c>
      <c r="AU2573">
        <v>5025</v>
      </c>
      <c r="AV2573">
        <v>5025</v>
      </c>
      <c r="AW2573">
        <v>5025</v>
      </c>
      <c r="AX2573">
        <v>1</v>
      </c>
      <c r="AY2573">
        <v>1</v>
      </c>
      <c r="AZ2573">
        <v>400</v>
      </c>
      <c r="BA2573">
        <v>401</v>
      </c>
      <c r="BB2573">
        <v>748</v>
      </c>
      <c r="BD2573">
        <v>2855</v>
      </c>
      <c r="BG2573" t="s">
        <v>31</v>
      </c>
      <c r="BJ2573">
        <v>5</v>
      </c>
      <c r="BK2573" t="s">
        <v>31</v>
      </c>
      <c r="BL2573" t="s">
        <v>31</v>
      </c>
      <c r="BM2573" s="2">
        <v>42005</v>
      </c>
    </row>
    <row r="2574" spans="1:65">
      <c r="A2574" t="s">
        <v>6170</v>
      </c>
      <c r="C2574" t="s">
        <v>5017</v>
      </c>
      <c r="D2574">
        <v>6908</v>
      </c>
      <c r="E2574" t="s">
        <v>5017</v>
      </c>
      <c r="F2574" t="s">
        <v>8145</v>
      </c>
      <c r="G2574">
        <v>11</v>
      </c>
      <c r="I2574" t="s">
        <v>8146</v>
      </c>
      <c r="J2574" t="s">
        <v>6926</v>
      </c>
      <c r="M2574">
        <v>488600</v>
      </c>
      <c r="N2574">
        <v>1.3</v>
      </c>
      <c r="O2574">
        <v>635.17999999999995</v>
      </c>
      <c r="Q2574" t="s">
        <v>6171</v>
      </c>
      <c r="R2574" s="2">
        <v>44927</v>
      </c>
      <c r="S2574">
        <v>5322</v>
      </c>
      <c r="T2574" s="2">
        <v>44562</v>
      </c>
      <c r="U2574" t="s">
        <v>6990</v>
      </c>
      <c r="V2574" t="s">
        <v>6991</v>
      </c>
      <c r="W2574">
        <v>0</v>
      </c>
      <c r="X2574" t="s">
        <v>5142</v>
      </c>
      <c r="Y2574">
        <v>204</v>
      </c>
      <c r="Z2574" s="2">
        <v>42005</v>
      </c>
      <c r="AB2574" t="s">
        <v>9462</v>
      </c>
      <c r="AE2574" t="s">
        <v>8146</v>
      </c>
      <c r="AF2574" t="s">
        <v>20</v>
      </c>
      <c r="AG2574" t="s">
        <v>21</v>
      </c>
      <c r="AH2574">
        <v>5025</v>
      </c>
      <c r="AI2574">
        <v>1</v>
      </c>
      <c r="AJ2574">
        <v>5542</v>
      </c>
      <c r="AO2574" t="s">
        <v>8145</v>
      </c>
      <c r="AS2574" t="s">
        <v>26</v>
      </c>
      <c r="AT2574">
        <v>2855</v>
      </c>
      <c r="AU2574">
        <v>5025</v>
      </c>
      <c r="AV2574">
        <v>5025</v>
      </c>
      <c r="AW2574">
        <v>5025</v>
      </c>
      <c r="AX2574">
        <v>2</v>
      </c>
      <c r="AY2574">
        <v>2</v>
      </c>
      <c r="AZ2574">
        <v>400</v>
      </c>
      <c r="BA2574">
        <v>401</v>
      </c>
      <c r="BB2574">
        <v>748</v>
      </c>
      <c r="BD2574">
        <v>2855</v>
      </c>
      <c r="BG2574" t="s">
        <v>31</v>
      </c>
      <c r="BJ2574">
        <v>5</v>
      </c>
      <c r="BK2574" t="s">
        <v>31</v>
      </c>
      <c r="BL2574" t="s">
        <v>31</v>
      </c>
      <c r="BM2574" s="2">
        <v>42005</v>
      </c>
    </row>
    <row r="2575" spans="1:65">
      <c r="A2575" t="s">
        <v>6173</v>
      </c>
      <c r="C2575" t="s">
        <v>5017</v>
      </c>
      <c r="D2575">
        <v>6908</v>
      </c>
      <c r="E2575" t="s">
        <v>5017</v>
      </c>
      <c r="F2575" t="s">
        <v>9463</v>
      </c>
      <c r="G2575">
        <v>113</v>
      </c>
      <c r="I2575" t="s">
        <v>9464</v>
      </c>
      <c r="J2575" t="s">
        <v>6925</v>
      </c>
      <c r="M2575">
        <v>4433900</v>
      </c>
      <c r="N2575">
        <v>1.3</v>
      </c>
      <c r="O2575">
        <v>5764.07</v>
      </c>
      <c r="Q2575" t="s">
        <v>6174</v>
      </c>
      <c r="R2575" s="2">
        <v>44927</v>
      </c>
      <c r="S2575">
        <v>5322</v>
      </c>
      <c r="T2575" s="2">
        <v>44562</v>
      </c>
      <c r="U2575" t="s">
        <v>6990</v>
      </c>
      <c r="V2575" t="s">
        <v>6991</v>
      </c>
      <c r="W2575">
        <v>0</v>
      </c>
      <c r="X2575" t="s">
        <v>5142</v>
      </c>
      <c r="Y2575">
        <v>204</v>
      </c>
      <c r="Z2575" s="2">
        <v>42005</v>
      </c>
      <c r="AB2575" t="s">
        <v>9465</v>
      </c>
      <c r="AE2575" t="s">
        <v>9464</v>
      </c>
      <c r="AF2575" t="s">
        <v>20</v>
      </c>
      <c r="AG2575" t="s">
        <v>21</v>
      </c>
      <c r="AH2575">
        <v>5026</v>
      </c>
      <c r="AI2575">
        <v>1</v>
      </c>
      <c r="AJ2575">
        <v>5539</v>
      </c>
      <c r="AO2575" t="s">
        <v>9463</v>
      </c>
      <c r="AS2575" t="s">
        <v>26</v>
      </c>
      <c r="AT2575">
        <v>1530</v>
      </c>
      <c r="AU2575">
        <v>5026</v>
      </c>
      <c r="AV2575">
        <v>5026</v>
      </c>
      <c r="AW2575">
        <v>5026</v>
      </c>
      <c r="AX2575">
        <v>1</v>
      </c>
      <c r="AY2575">
        <v>1</v>
      </c>
      <c r="AZ2575">
        <v>400</v>
      </c>
      <c r="BA2575">
        <v>401</v>
      </c>
      <c r="BB2575">
        <v>748</v>
      </c>
      <c r="BD2575">
        <v>1530</v>
      </c>
      <c r="BG2575" t="s">
        <v>31</v>
      </c>
      <c r="BJ2575">
        <v>5</v>
      </c>
      <c r="BK2575" t="s">
        <v>31</v>
      </c>
      <c r="BL2575" t="s">
        <v>31</v>
      </c>
      <c r="BM2575" s="2">
        <v>42005</v>
      </c>
    </row>
    <row r="2576" spans="1:65">
      <c r="A2576" t="s">
        <v>6173</v>
      </c>
      <c r="C2576" t="s">
        <v>5017</v>
      </c>
      <c r="D2576">
        <v>6908</v>
      </c>
      <c r="E2576" t="s">
        <v>5017</v>
      </c>
      <c r="F2576" t="s">
        <v>9463</v>
      </c>
      <c r="G2576">
        <v>113</v>
      </c>
      <c r="I2576" t="s">
        <v>9464</v>
      </c>
      <c r="J2576" t="s">
        <v>6926</v>
      </c>
      <c r="M2576">
        <v>411600</v>
      </c>
      <c r="N2576">
        <v>1.3</v>
      </c>
      <c r="O2576">
        <v>535.08000000000004</v>
      </c>
      <c r="Q2576" t="s">
        <v>6174</v>
      </c>
      <c r="R2576" s="2">
        <v>44927</v>
      </c>
      <c r="S2576">
        <v>5322</v>
      </c>
      <c r="T2576" s="2">
        <v>44562</v>
      </c>
      <c r="U2576" t="s">
        <v>6990</v>
      </c>
      <c r="V2576" t="s">
        <v>6991</v>
      </c>
      <c r="W2576">
        <v>0</v>
      </c>
      <c r="X2576" t="s">
        <v>5142</v>
      </c>
      <c r="Y2576">
        <v>204</v>
      </c>
      <c r="Z2576" s="2">
        <v>42005</v>
      </c>
      <c r="AB2576" t="s">
        <v>9465</v>
      </c>
      <c r="AE2576" t="s">
        <v>9464</v>
      </c>
      <c r="AF2576" t="s">
        <v>20</v>
      </c>
      <c r="AG2576" t="s">
        <v>21</v>
      </c>
      <c r="AH2576">
        <v>5026</v>
      </c>
      <c r="AI2576">
        <v>1</v>
      </c>
      <c r="AJ2576">
        <v>5542</v>
      </c>
      <c r="AO2576" t="s">
        <v>9463</v>
      </c>
      <c r="AS2576" t="s">
        <v>26</v>
      </c>
      <c r="AT2576">
        <v>1530</v>
      </c>
      <c r="AU2576">
        <v>5026</v>
      </c>
      <c r="AV2576">
        <v>5026</v>
      </c>
      <c r="AW2576">
        <v>5026</v>
      </c>
      <c r="AX2576">
        <v>2</v>
      </c>
      <c r="AY2576">
        <v>2</v>
      </c>
      <c r="AZ2576">
        <v>400</v>
      </c>
      <c r="BA2576">
        <v>401</v>
      </c>
      <c r="BB2576">
        <v>748</v>
      </c>
      <c r="BD2576">
        <v>1530</v>
      </c>
      <c r="BG2576" t="s">
        <v>31</v>
      </c>
      <c r="BJ2576">
        <v>5</v>
      </c>
      <c r="BK2576" t="s">
        <v>31</v>
      </c>
      <c r="BL2576" t="s">
        <v>31</v>
      </c>
      <c r="BM2576" s="2">
        <v>42005</v>
      </c>
    </row>
    <row r="2577" spans="1:65">
      <c r="A2577" t="s">
        <v>6177</v>
      </c>
      <c r="C2577" t="s">
        <v>5017</v>
      </c>
      <c r="D2577">
        <v>6908</v>
      </c>
      <c r="E2577" t="s">
        <v>5017</v>
      </c>
      <c r="F2577" t="s">
        <v>9466</v>
      </c>
      <c r="G2577">
        <v>16</v>
      </c>
      <c r="H2577" t="e">
        <f>-A</f>
        <v>#NAME?</v>
      </c>
      <c r="I2577" t="s">
        <v>9467</v>
      </c>
      <c r="J2577" t="s">
        <v>6925</v>
      </c>
      <c r="M2577">
        <v>3180100</v>
      </c>
      <c r="N2577">
        <v>2.2999999999999998</v>
      </c>
      <c r="O2577">
        <v>7314.23</v>
      </c>
      <c r="Q2577" t="s">
        <v>5312</v>
      </c>
      <c r="R2577" s="2">
        <v>44927</v>
      </c>
      <c r="S2577">
        <v>5322</v>
      </c>
      <c r="T2577" s="2">
        <v>44562</v>
      </c>
      <c r="U2577" t="s">
        <v>6990</v>
      </c>
      <c r="V2577" t="s">
        <v>6991</v>
      </c>
      <c r="W2577">
        <v>0</v>
      </c>
      <c r="X2577" t="s">
        <v>5158</v>
      </c>
      <c r="Y2577">
        <v>204</v>
      </c>
      <c r="Z2577" s="2">
        <v>42005</v>
      </c>
      <c r="AB2577" t="s">
        <v>9468</v>
      </c>
      <c r="AE2577" t="s">
        <v>9467</v>
      </c>
      <c r="AF2577" t="s">
        <v>20</v>
      </c>
      <c r="AG2577" t="s">
        <v>21</v>
      </c>
      <c r="AH2577">
        <v>5027</v>
      </c>
      <c r="AI2577">
        <v>1</v>
      </c>
      <c r="AJ2577">
        <v>5539</v>
      </c>
      <c r="AO2577" t="s">
        <v>9466</v>
      </c>
      <c r="AS2577" t="s">
        <v>26</v>
      </c>
      <c r="AT2577">
        <v>460</v>
      </c>
      <c r="AU2577">
        <v>5027</v>
      </c>
      <c r="AV2577">
        <v>5027</v>
      </c>
      <c r="AW2577">
        <v>5027</v>
      </c>
      <c r="AX2577">
        <v>1</v>
      </c>
      <c r="AY2577">
        <v>1</v>
      </c>
      <c r="AZ2577">
        <v>400</v>
      </c>
      <c r="BA2577">
        <v>401</v>
      </c>
      <c r="BB2577">
        <v>748</v>
      </c>
      <c r="BD2577">
        <v>460</v>
      </c>
      <c r="BG2577" t="s">
        <v>31</v>
      </c>
      <c r="BJ2577">
        <v>7</v>
      </c>
      <c r="BK2577" t="s">
        <v>31</v>
      </c>
      <c r="BL2577" t="s">
        <v>31</v>
      </c>
      <c r="BM2577" s="2">
        <v>42005</v>
      </c>
    </row>
    <row r="2578" spans="1:65">
      <c r="A2578" t="s">
        <v>6180</v>
      </c>
      <c r="C2578" t="s">
        <v>5017</v>
      </c>
      <c r="D2578">
        <v>6908</v>
      </c>
      <c r="E2578" t="s">
        <v>5017</v>
      </c>
      <c r="F2578" t="s">
        <v>9469</v>
      </c>
      <c r="G2578">
        <v>45</v>
      </c>
      <c r="I2578" t="s">
        <v>9470</v>
      </c>
      <c r="J2578" t="s">
        <v>6925</v>
      </c>
      <c r="M2578">
        <v>2898000</v>
      </c>
      <c r="N2578">
        <v>1.3</v>
      </c>
      <c r="O2578">
        <v>3767.4</v>
      </c>
      <c r="Q2578" t="s">
        <v>6181</v>
      </c>
      <c r="R2578" s="2">
        <v>44927</v>
      </c>
      <c r="S2578">
        <v>5322</v>
      </c>
      <c r="T2578" s="2">
        <v>44562</v>
      </c>
      <c r="U2578" t="s">
        <v>6990</v>
      </c>
      <c r="V2578" t="s">
        <v>6991</v>
      </c>
      <c r="W2578">
        <v>0</v>
      </c>
      <c r="X2578" t="s">
        <v>5142</v>
      </c>
      <c r="Y2578">
        <v>204</v>
      </c>
      <c r="Z2578" s="2">
        <v>42005</v>
      </c>
      <c r="AB2578" t="s">
        <v>9465</v>
      </c>
      <c r="AE2578" t="s">
        <v>9470</v>
      </c>
      <c r="AF2578" t="s">
        <v>20</v>
      </c>
      <c r="AG2578" t="s">
        <v>21</v>
      </c>
      <c r="AH2578">
        <v>5028</v>
      </c>
      <c r="AI2578">
        <v>1</v>
      </c>
      <c r="AJ2578">
        <v>5539</v>
      </c>
      <c r="AO2578" t="s">
        <v>9469</v>
      </c>
      <c r="AS2578" t="s">
        <v>26</v>
      </c>
      <c r="AT2578">
        <v>874</v>
      </c>
      <c r="AU2578">
        <v>5028</v>
      </c>
      <c r="AV2578">
        <v>5028</v>
      </c>
      <c r="AW2578">
        <v>5028</v>
      </c>
      <c r="AX2578">
        <v>1</v>
      </c>
      <c r="AY2578">
        <v>1</v>
      </c>
      <c r="AZ2578">
        <v>400</v>
      </c>
      <c r="BA2578">
        <v>401</v>
      </c>
      <c r="BB2578">
        <v>748</v>
      </c>
      <c r="BD2578">
        <v>874</v>
      </c>
      <c r="BG2578" t="s">
        <v>31</v>
      </c>
      <c r="BJ2578">
        <v>5</v>
      </c>
      <c r="BK2578" t="s">
        <v>31</v>
      </c>
      <c r="BL2578" t="s">
        <v>31</v>
      </c>
      <c r="BM2578" s="2">
        <v>42005</v>
      </c>
    </row>
    <row r="2579" spans="1:65">
      <c r="A2579" t="s">
        <v>6180</v>
      </c>
      <c r="C2579" t="s">
        <v>5017</v>
      </c>
      <c r="D2579">
        <v>6908</v>
      </c>
      <c r="E2579" t="s">
        <v>5017</v>
      </c>
      <c r="F2579" t="s">
        <v>9469</v>
      </c>
      <c r="G2579">
        <v>45</v>
      </c>
      <c r="I2579" t="s">
        <v>9470</v>
      </c>
      <c r="J2579" t="s">
        <v>6926</v>
      </c>
      <c r="M2579">
        <v>152300</v>
      </c>
      <c r="N2579">
        <v>1.3</v>
      </c>
      <c r="O2579">
        <v>197.99</v>
      </c>
      <c r="Q2579" t="s">
        <v>6181</v>
      </c>
      <c r="R2579" s="2">
        <v>44927</v>
      </c>
      <c r="S2579">
        <v>5322</v>
      </c>
      <c r="T2579" s="2">
        <v>44562</v>
      </c>
      <c r="U2579" t="s">
        <v>6990</v>
      </c>
      <c r="V2579" t="s">
        <v>6991</v>
      </c>
      <c r="W2579">
        <v>0</v>
      </c>
      <c r="X2579" t="s">
        <v>5142</v>
      </c>
      <c r="Y2579">
        <v>204</v>
      </c>
      <c r="Z2579" s="2">
        <v>42005</v>
      </c>
      <c r="AB2579" t="s">
        <v>9465</v>
      </c>
      <c r="AE2579" t="s">
        <v>9470</v>
      </c>
      <c r="AF2579" t="s">
        <v>20</v>
      </c>
      <c r="AG2579" t="s">
        <v>21</v>
      </c>
      <c r="AH2579">
        <v>5028</v>
      </c>
      <c r="AI2579">
        <v>1</v>
      </c>
      <c r="AJ2579">
        <v>5542</v>
      </c>
      <c r="AO2579" t="s">
        <v>9469</v>
      </c>
      <c r="AS2579" t="s">
        <v>26</v>
      </c>
      <c r="AT2579">
        <v>874</v>
      </c>
      <c r="AU2579">
        <v>5028</v>
      </c>
      <c r="AV2579">
        <v>5028</v>
      </c>
      <c r="AW2579">
        <v>5028</v>
      </c>
      <c r="AX2579">
        <v>2</v>
      </c>
      <c r="AY2579">
        <v>2</v>
      </c>
      <c r="AZ2579">
        <v>400</v>
      </c>
      <c r="BA2579">
        <v>401</v>
      </c>
      <c r="BB2579">
        <v>748</v>
      </c>
      <c r="BD2579">
        <v>874</v>
      </c>
      <c r="BG2579" t="s">
        <v>31</v>
      </c>
      <c r="BJ2579">
        <v>5</v>
      </c>
      <c r="BK2579" t="s">
        <v>31</v>
      </c>
      <c r="BL2579" t="s">
        <v>31</v>
      </c>
      <c r="BM2579" s="2">
        <v>42005</v>
      </c>
    </row>
    <row r="2580" spans="1:65">
      <c r="A2580" t="s">
        <v>6184</v>
      </c>
      <c r="C2580" t="s">
        <v>5017</v>
      </c>
      <c r="D2580">
        <v>6908</v>
      </c>
      <c r="E2580" t="s">
        <v>5017</v>
      </c>
      <c r="F2580" t="s">
        <v>9471</v>
      </c>
      <c r="G2580">
        <v>5</v>
      </c>
      <c r="I2580" t="s">
        <v>9472</v>
      </c>
      <c r="J2580" t="s">
        <v>6925</v>
      </c>
      <c r="M2580">
        <v>7241300</v>
      </c>
      <c r="N2580">
        <v>1.3</v>
      </c>
      <c r="O2580">
        <v>9413.69</v>
      </c>
      <c r="Q2580" t="s">
        <v>6185</v>
      </c>
      <c r="R2580" s="2">
        <v>44927</v>
      </c>
      <c r="S2580">
        <v>5322</v>
      </c>
      <c r="T2580" s="2">
        <v>44562</v>
      </c>
      <c r="U2580" t="s">
        <v>6990</v>
      </c>
      <c r="V2580" t="s">
        <v>6991</v>
      </c>
      <c r="W2580">
        <v>0</v>
      </c>
      <c r="X2580" t="s">
        <v>5142</v>
      </c>
      <c r="Y2580">
        <v>204</v>
      </c>
      <c r="Z2580" s="2">
        <v>42005</v>
      </c>
      <c r="AB2580" t="s">
        <v>9473</v>
      </c>
      <c r="AE2580" t="s">
        <v>9472</v>
      </c>
      <c r="AF2580" t="s">
        <v>20</v>
      </c>
      <c r="AG2580" t="s">
        <v>21</v>
      </c>
      <c r="AH2580">
        <v>5029</v>
      </c>
      <c r="AI2580">
        <v>1</v>
      </c>
      <c r="AJ2580">
        <v>5539</v>
      </c>
      <c r="AO2580" t="s">
        <v>9471</v>
      </c>
      <c r="AS2580" t="s">
        <v>26</v>
      </c>
      <c r="AT2580">
        <v>2729</v>
      </c>
      <c r="AU2580">
        <v>5029</v>
      </c>
      <c r="AV2580">
        <v>5029</v>
      </c>
      <c r="AW2580">
        <v>5029</v>
      </c>
      <c r="AX2580">
        <v>1</v>
      </c>
      <c r="AY2580">
        <v>1</v>
      </c>
      <c r="AZ2580">
        <v>400</v>
      </c>
      <c r="BA2580">
        <v>401</v>
      </c>
      <c r="BB2580">
        <v>748</v>
      </c>
      <c r="BD2580">
        <v>2729</v>
      </c>
      <c r="BG2580" t="s">
        <v>31</v>
      </c>
      <c r="BJ2580">
        <v>5</v>
      </c>
      <c r="BK2580" t="s">
        <v>31</v>
      </c>
      <c r="BL2580" t="s">
        <v>31</v>
      </c>
      <c r="BM2580" s="2">
        <v>42005</v>
      </c>
    </row>
    <row r="2581" spans="1:65">
      <c r="A2581" t="s">
        <v>6184</v>
      </c>
      <c r="C2581" t="s">
        <v>5017</v>
      </c>
      <c r="D2581">
        <v>6908</v>
      </c>
      <c r="E2581" t="s">
        <v>5017</v>
      </c>
      <c r="F2581" t="s">
        <v>9471</v>
      </c>
      <c r="G2581">
        <v>5</v>
      </c>
      <c r="I2581" t="s">
        <v>9472</v>
      </c>
      <c r="J2581" t="s">
        <v>6926</v>
      </c>
      <c r="M2581">
        <v>475600</v>
      </c>
      <c r="N2581">
        <v>1.3</v>
      </c>
      <c r="O2581">
        <v>618.28</v>
      </c>
      <c r="Q2581" t="s">
        <v>6185</v>
      </c>
      <c r="R2581" s="2">
        <v>44927</v>
      </c>
      <c r="S2581">
        <v>5322</v>
      </c>
      <c r="T2581" s="2">
        <v>44562</v>
      </c>
      <c r="U2581" t="s">
        <v>6990</v>
      </c>
      <c r="V2581" t="s">
        <v>6991</v>
      </c>
      <c r="W2581">
        <v>0</v>
      </c>
      <c r="X2581" t="s">
        <v>5142</v>
      </c>
      <c r="Y2581">
        <v>204</v>
      </c>
      <c r="Z2581" s="2">
        <v>42005</v>
      </c>
      <c r="AB2581" t="s">
        <v>9473</v>
      </c>
      <c r="AE2581" t="s">
        <v>9472</v>
      </c>
      <c r="AF2581" t="s">
        <v>20</v>
      </c>
      <c r="AG2581" t="s">
        <v>21</v>
      </c>
      <c r="AH2581">
        <v>5029</v>
      </c>
      <c r="AI2581">
        <v>1</v>
      </c>
      <c r="AJ2581">
        <v>5542</v>
      </c>
      <c r="AO2581" t="s">
        <v>9471</v>
      </c>
      <c r="AS2581" t="s">
        <v>26</v>
      </c>
      <c r="AT2581">
        <v>2729</v>
      </c>
      <c r="AU2581">
        <v>5029</v>
      </c>
      <c r="AV2581">
        <v>5029</v>
      </c>
      <c r="AW2581">
        <v>5029</v>
      </c>
      <c r="AX2581">
        <v>2</v>
      </c>
      <c r="AY2581">
        <v>2</v>
      </c>
      <c r="AZ2581">
        <v>400</v>
      </c>
      <c r="BA2581">
        <v>401</v>
      </c>
      <c r="BB2581">
        <v>748</v>
      </c>
      <c r="BD2581">
        <v>2729</v>
      </c>
      <c r="BG2581" t="s">
        <v>31</v>
      </c>
      <c r="BJ2581">
        <v>5</v>
      </c>
      <c r="BK2581" t="s">
        <v>31</v>
      </c>
      <c r="BL2581" t="s">
        <v>31</v>
      </c>
      <c r="BM2581" s="2">
        <v>42005</v>
      </c>
    </row>
    <row r="2582" spans="1:65">
      <c r="A2582" t="s">
        <v>6188</v>
      </c>
      <c r="C2582" t="s">
        <v>5017</v>
      </c>
      <c r="D2582">
        <v>6908</v>
      </c>
      <c r="E2582" t="s">
        <v>5017</v>
      </c>
      <c r="F2582" t="s">
        <v>9474</v>
      </c>
      <c r="G2582">
        <v>28</v>
      </c>
      <c r="H2582">
        <v>-32</v>
      </c>
      <c r="I2582" t="s">
        <v>9475</v>
      </c>
      <c r="J2582" t="s">
        <v>6925</v>
      </c>
      <c r="M2582">
        <v>9874700</v>
      </c>
      <c r="N2582">
        <v>2.2999999999999998</v>
      </c>
      <c r="O2582">
        <v>22711.81</v>
      </c>
      <c r="Q2582" t="s">
        <v>6189</v>
      </c>
      <c r="R2582" s="2">
        <v>44927</v>
      </c>
      <c r="S2582">
        <v>5322</v>
      </c>
      <c r="T2582" s="2">
        <v>44562</v>
      </c>
      <c r="U2582" t="s">
        <v>6921</v>
      </c>
      <c r="V2582" t="s">
        <v>9476</v>
      </c>
      <c r="W2582">
        <v>0</v>
      </c>
      <c r="X2582" t="s">
        <v>5158</v>
      </c>
      <c r="Y2582">
        <v>204</v>
      </c>
      <c r="Z2582" s="2">
        <v>42005</v>
      </c>
      <c r="AB2582" t="s">
        <v>9477</v>
      </c>
      <c r="AC2582" s="2">
        <v>46625</v>
      </c>
      <c r="AE2582" t="s">
        <v>9475</v>
      </c>
      <c r="AF2582" t="s">
        <v>20</v>
      </c>
      <c r="AG2582" t="s">
        <v>21</v>
      </c>
      <c r="AH2582">
        <v>5031</v>
      </c>
      <c r="AI2582">
        <v>1</v>
      </c>
      <c r="AJ2582">
        <v>5539</v>
      </c>
      <c r="AO2582" t="s">
        <v>9474</v>
      </c>
      <c r="AS2582" t="s">
        <v>26</v>
      </c>
      <c r="AT2582">
        <v>1935</v>
      </c>
      <c r="AU2582">
        <v>5031</v>
      </c>
      <c r="AV2582">
        <v>5031</v>
      </c>
      <c r="AW2582">
        <v>5031</v>
      </c>
      <c r="AX2582">
        <v>1</v>
      </c>
      <c r="AY2582">
        <v>2</v>
      </c>
      <c r="AZ2582">
        <v>400</v>
      </c>
      <c r="BA2582">
        <v>401</v>
      </c>
      <c r="BB2582">
        <v>748</v>
      </c>
      <c r="BD2582">
        <v>1935</v>
      </c>
      <c r="BJ2582">
        <v>7</v>
      </c>
      <c r="BK2582" t="s">
        <v>31</v>
      </c>
      <c r="BL2582" t="s">
        <v>31</v>
      </c>
      <c r="BM2582" s="2">
        <v>42005</v>
      </c>
    </row>
    <row r="2583" spans="1:65">
      <c r="A2583" t="s">
        <v>6188</v>
      </c>
      <c r="C2583" t="s">
        <v>5017</v>
      </c>
      <c r="D2583">
        <v>6908</v>
      </c>
      <c r="E2583" t="s">
        <v>5017</v>
      </c>
      <c r="F2583" t="s">
        <v>9474</v>
      </c>
      <c r="G2583">
        <v>28</v>
      </c>
      <c r="I2583" t="s">
        <v>9475</v>
      </c>
      <c r="J2583" t="s">
        <v>6926</v>
      </c>
      <c r="M2583">
        <v>387600</v>
      </c>
      <c r="N2583">
        <v>2.2999999999999998</v>
      </c>
      <c r="O2583">
        <v>891.48</v>
      </c>
      <c r="Q2583" t="s">
        <v>6189</v>
      </c>
      <c r="R2583" s="2">
        <v>44927</v>
      </c>
      <c r="S2583">
        <v>5322</v>
      </c>
      <c r="T2583" s="2">
        <v>44562</v>
      </c>
      <c r="U2583" t="s">
        <v>6921</v>
      </c>
      <c r="V2583" t="s">
        <v>9476</v>
      </c>
      <c r="W2583">
        <v>0</v>
      </c>
      <c r="X2583" t="s">
        <v>5158</v>
      </c>
      <c r="Y2583">
        <v>204</v>
      </c>
      <c r="Z2583" s="2">
        <v>42005</v>
      </c>
      <c r="AB2583" t="s">
        <v>9477</v>
      </c>
      <c r="AC2583" s="2">
        <v>46625</v>
      </c>
      <c r="AE2583" t="s">
        <v>9475</v>
      </c>
      <c r="AF2583" t="s">
        <v>20</v>
      </c>
      <c r="AG2583" t="s">
        <v>21</v>
      </c>
      <c r="AH2583">
        <v>5031</v>
      </c>
      <c r="AI2583">
        <v>1</v>
      </c>
      <c r="AJ2583">
        <v>5542</v>
      </c>
      <c r="AO2583" t="s">
        <v>9474</v>
      </c>
      <c r="AS2583" t="s">
        <v>26</v>
      </c>
      <c r="AT2583">
        <v>1935</v>
      </c>
      <c r="AU2583">
        <v>5031</v>
      </c>
      <c r="AV2583">
        <v>5031</v>
      </c>
      <c r="AW2583">
        <v>5031</v>
      </c>
      <c r="AX2583">
        <v>2</v>
      </c>
      <c r="AY2583">
        <v>3</v>
      </c>
      <c r="AZ2583">
        <v>400</v>
      </c>
      <c r="BA2583">
        <v>401</v>
      </c>
      <c r="BB2583">
        <v>748</v>
      </c>
      <c r="BD2583">
        <v>1935</v>
      </c>
      <c r="BG2583" t="s">
        <v>31</v>
      </c>
      <c r="BJ2583">
        <v>7</v>
      </c>
      <c r="BK2583" t="s">
        <v>31</v>
      </c>
      <c r="BL2583" t="s">
        <v>31</v>
      </c>
      <c r="BM2583" s="2">
        <v>42005</v>
      </c>
    </row>
    <row r="2584" spans="1:65">
      <c r="A2584" t="s">
        <v>6193</v>
      </c>
      <c r="C2584" t="s">
        <v>5017</v>
      </c>
      <c r="D2584">
        <v>6908</v>
      </c>
      <c r="E2584" t="s">
        <v>5017</v>
      </c>
      <c r="F2584" t="s">
        <v>9478</v>
      </c>
      <c r="G2584">
        <v>40</v>
      </c>
      <c r="I2584" t="s">
        <v>9479</v>
      </c>
      <c r="J2584" t="s">
        <v>6925</v>
      </c>
      <c r="M2584">
        <v>5101200</v>
      </c>
      <c r="N2584">
        <v>2.2999999999999998</v>
      </c>
      <c r="O2584">
        <v>11732.76</v>
      </c>
      <c r="Q2584" t="s">
        <v>6194</v>
      </c>
      <c r="R2584" s="2">
        <v>44927</v>
      </c>
      <c r="S2584">
        <v>5322</v>
      </c>
      <c r="T2584" s="2">
        <v>44562</v>
      </c>
      <c r="U2584" t="s">
        <v>6990</v>
      </c>
      <c r="V2584" t="s">
        <v>6991</v>
      </c>
      <c r="W2584">
        <v>0</v>
      </c>
      <c r="X2584" t="s">
        <v>5158</v>
      </c>
      <c r="Y2584">
        <v>204</v>
      </c>
      <c r="Z2584" s="2">
        <v>42005</v>
      </c>
      <c r="AB2584" t="s">
        <v>9480</v>
      </c>
      <c r="AE2584" t="s">
        <v>9479</v>
      </c>
      <c r="AF2584" t="s">
        <v>20</v>
      </c>
      <c r="AG2584" t="s">
        <v>21</v>
      </c>
      <c r="AH2584">
        <v>5032</v>
      </c>
      <c r="AI2584">
        <v>1</v>
      </c>
      <c r="AJ2584">
        <v>5539</v>
      </c>
      <c r="AO2584" t="s">
        <v>9478</v>
      </c>
      <c r="AS2584" t="s">
        <v>26</v>
      </c>
      <c r="AT2584">
        <v>1815</v>
      </c>
      <c r="AU2584">
        <v>5032</v>
      </c>
      <c r="AV2584">
        <v>5032</v>
      </c>
      <c r="AW2584">
        <v>5032</v>
      </c>
      <c r="AX2584">
        <v>1</v>
      </c>
      <c r="AY2584">
        <v>1</v>
      </c>
      <c r="AZ2584">
        <v>400</v>
      </c>
      <c r="BA2584">
        <v>401</v>
      </c>
      <c r="BB2584">
        <v>748</v>
      </c>
      <c r="BD2584">
        <v>1815</v>
      </c>
      <c r="BG2584" t="s">
        <v>31</v>
      </c>
      <c r="BJ2584">
        <v>7</v>
      </c>
      <c r="BK2584" t="s">
        <v>31</v>
      </c>
      <c r="BL2584" t="s">
        <v>31</v>
      </c>
      <c r="BM2584" s="2">
        <v>42005</v>
      </c>
    </row>
    <row r="2585" spans="1:65">
      <c r="A2585" t="s">
        <v>6193</v>
      </c>
      <c r="C2585" t="s">
        <v>5017</v>
      </c>
      <c r="D2585">
        <v>6908</v>
      </c>
      <c r="E2585" t="s">
        <v>5017</v>
      </c>
      <c r="F2585" t="s">
        <v>9478</v>
      </c>
      <c r="G2585">
        <v>40</v>
      </c>
      <c r="I2585" t="s">
        <v>9479</v>
      </c>
      <c r="J2585" t="s">
        <v>6926</v>
      </c>
      <c r="M2585">
        <v>316200</v>
      </c>
      <c r="N2585">
        <v>2.2999999999999998</v>
      </c>
      <c r="O2585">
        <v>727.26</v>
      </c>
      <c r="Q2585" t="s">
        <v>6194</v>
      </c>
      <c r="R2585" s="2">
        <v>44927</v>
      </c>
      <c r="S2585">
        <v>5322</v>
      </c>
      <c r="T2585" s="2">
        <v>44562</v>
      </c>
      <c r="U2585" t="s">
        <v>6990</v>
      </c>
      <c r="V2585" t="s">
        <v>6991</v>
      </c>
      <c r="W2585">
        <v>0</v>
      </c>
      <c r="X2585" t="s">
        <v>5158</v>
      </c>
      <c r="Y2585">
        <v>204</v>
      </c>
      <c r="Z2585" s="2">
        <v>42005</v>
      </c>
      <c r="AB2585" t="s">
        <v>9480</v>
      </c>
      <c r="AE2585" t="s">
        <v>9479</v>
      </c>
      <c r="AF2585" t="s">
        <v>20</v>
      </c>
      <c r="AG2585" t="s">
        <v>21</v>
      </c>
      <c r="AH2585">
        <v>5032</v>
      </c>
      <c r="AI2585">
        <v>1</v>
      </c>
      <c r="AJ2585">
        <v>5542</v>
      </c>
      <c r="AO2585" t="s">
        <v>9478</v>
      </c>
      <c r="AS2585" t="s">
        <v>26</v>
      </c>
      <c r="AT2585">
        <v>1815</v>
      </c>
      <c r="AU2585">
        <v>5032</v>
      </c>
      <c r="AV2585">
        <v>5032</v>
      </c>
      <c r="AW2585">
        <v>5032</v>
      </c>
      <c r="AX2585">
        <v>2</v>
      </c>
      <c r="AY2585">
        <v>3</v>
      </c>
      <c r="AZ2585">
        <v>400</v>
      </c>
      <c r="BA2585">
        <v>401</v>
      </c>
      <c r="BB2585">
        <v>748</v>
      </c>
      <c r="BD2585">
        <v>1815</v>
      </c>
      <c r="BG2585" t="s">
        <v>31</v>
      </c>
      <c r="BJ2585">
        <v>7</v>
      </c>
      <c r="BK2585" t="s">
        <v>31</v>
      </c>
      <c r="BL2585" t="s">
        <v>31</v>
      </c>
      <c r="BM2585" s="2">
        <v>42005</v>
      </c>
    </row>
    <row r="2586" spans="1:65">
      <c r="A2586" t="s">
        <v>6197</v>
      </c>
      <c r="C2586" t="s">
        <v>5017</v>
      </c>
      <c r="D2586">
        <v>6908</v>
      </c>
      <c r="E2586" t="s">
        <v>5017</v>
      </c>
      <c r="F2586" t="s">
        <v>9481</v>
      </c>
      <c r="G2586">
        <v>93</v>
      </c>
      <c r="I2586" t="s">
        <v>9482</v>
      </c>
      <c r="J2586" t="s">
        <v>7144</v>
      </c>
      <c r="M2586">
        <v>6433500</v>
      </c>
      <c r="N2586">
        <v>0.83</v>
      </c>
      <c r="O2586">
        <v>5339.81</v>
      </c>
      <c r="Q2586" t="s">
        <v>6198</v>
      </c>
      <c r="R2586" s="2">
        <v>44927</v>
      </c>
      <c r="S2586">
        <v>5322</v>
      </c>
      <c r="T2586" s="2">
        <v>44562</v>
      </c>
      <c r="U2586" t="s">
        <v>6990</v>
      </c>
      <c r="V2586" t="s">
        <v>6991</v>
      </c>
      <c r="W2586">
        <v>0</v>
      </c>
      <c r="X2586" t="s">
        <v>395</v>
      </c>
      <c r="Y2586">
        <v>204</v>
      </c>
      <c r="Z2586" s="2">
        <v>42005</v>
      </c>
      <c r="AB2586" t="s">
        <v>9483</v>
      </c>
      <c r="AE2586" t="s">
        <v>9482</v>
      </c>
      <c r="AF2586" t="s">
        <v>20</v>
      </c>
      <c r="AG2586" t="s">
        <v>21</v>
      </c>
      <c r="AH2586">
        <v>5033</v>
      </c>
      <c r="AI2586">
        <v>1</v>
      </c>
      <c r="AJ2586">
        <v>5544</v>
      </c>
      <c r="AO2586" t="s">
        <v>9481</v>
      </c>
      <c r="AS2586" t="s">
        <v>26</v>
      </c>
      <c r="AT2586">
        <v>2384</v>
      </c>
      <c r="AU2586">
        <v>5033</v>
      </c>
      <c r="AV2586">
        <v>5033</v>
      </c>
      <c r="AW2586">
        <v>5033</v>
      </c>
      <c r="AX2586">
        <v>1</v>
      </c>
      <c r="AY2586">
        <v>4</v>
      </c>
      <c r="AZ2586">
        <v>400</v>
      </c>
      <c r="BA2586">
        <v>401</v>
      </c>
      <c r="BB2586">
        <v>748</v>
      </c>
      <c r="BD2586">
        <v>2384</v>
      </c>
      <c r="BG2586" t="s">
        <v>31</v>
      </c>
      <c r="BJ2586">
        <v>6</v>
      </c>
      <c r="BK2586" t="s">
        <v>31</v>
      </c>
      <c r="BL2586" t="s">
        <v>31</v>
      </c>
      <c r="BM2586" s="2">
        <v>42005</v>
      </c>
    </row>
    <row r="2587" spans="1:65">
      <c r="A2587" t="s">
        <v>6197</v>
      </c>
      <c r="C2587" t="s">
        <v>5017</v>
      </c>
      <c r="D2587">
        <v>6908</v>
      </c>
      <c r="E2587" t="s">
        <v>5017</v>
      </c>
      <c r="F2587" t="s">
        <v>9484</v>
      </c>
      <c r="G2587">
        <v>93</v>
      </c>
      <c r="I2587" t="s">
        <v>9482</v>
      </c>
      <c r="J2587" t="s">
        <v>7146</v>
      </c>
      <c r="M2587">
        <v>408000</v>
      </c>
      <c r="N2587">
        <v>0.83</v>
      </c>
      <c r="O2587">
        <v>338.64</v>
      </c>
      <c r="Q2587" t="s">
        <v>6198</v>
      </c>
      <c r="R2587" s="2">
        <v>44927</v>
      </c>
      <c r="S2587">
        <v>5322</v>
      </c>
      <c r="T2587" s="2">
        <v>44562</v>
      </c>
      <c r="U2587" t="s">
        <v>6990</v>
      </c>
      <c r="V2587" t="s">
        <v>6991</v>
      </c>
      <c r="W2587">
        <v>0</v>
      </c>
      <c r="X2587" t="s">
        <v>395</v>
      </c>
      <c r="Y2587">
        <v>204</v>
      </c>
      <c r="Z2587" s="2">
        <v>42005</v>
      </c>
      <c r="AB2587" t="s">
        <v>9483</v>
      </c>
      <c r="AE2587" t="s">
        <v>9482</v>
      </c>
      <c r="AF2587" t="s">
        <v>20</v>
      </c>
      <c r="AG2587" t="s">
        <v>21</v>
      </c>
      <c r="AH2587">
        <v>5033</v>
      </c>
      <c r="AI2587">
        <v>1</v>
      </c>
      <c r="AJ2587">
        <v>5543</v>
      </c>
      <c r="AO2587" t="s">
        <v>9481</v>
      </c>
      <c r="AS2587" t="s">
        <v>26</v>
      </c>
      <c r="AT2587">
        <v>2384</v>
      </c>
      <c r="AU2587">
        <v>5033</v>
      </c>
      <c r="AV2587">
        <v>5033</v>
      </c>
      <c r="AW2587">
        <v>5033</v>
      </c>
      <c r="AX2587">
        <v>2</v>
      </c>
      <c r="AY2587">
        <v>5</v>
      </c>
      <c r="AZ2587">
        <v>400</v>
      </c>
      <c r="BA2587">
        <v>401</v>
      </c>
      <c r="BB2587">
        <v>748</v>
      </c>
      <c r="BD2587">
        <v>2384</v>
      </c>
      <c r="BG2587" t="s">
        <v>31</v>
      </c>
      <c r="BJ2587">
        <v>6</v>
      </c>
      <c r="BK2587" t="s">
        <v>31</v>
      </c>
      <c r="BL2587" t="s">
        <v>31</v>
      </c>
      <c r="BM2587" s="2">
        <v>42005</v>
      </c>
    </row>
    <row r="2588" spans="1:65">
      <c r="A2588" t="s">
        <v>6202</v>
      </c>
      <c r="C2588" t="s">
        <v>5017</v>
      </c>
      <c r="D2588">
        <v>6908</v>
      </c>
      <c r="E2588" t="s">
        <v>5017</v>
      </c>
      <c r="F2588" t="s">
        <v>9485</v>
      </c>
      <c r="G2588">
        <v>55</v>
      </c>
      <c r="I2588" t="s">
        <v>9486</v>
      </c>
      <c r="J2588" t="s">
        <v>6925</v>
      </c>
      <c r="M2588">
        <v>4305200</v>
      </c>
      <c r="N2588">
        <v>2.2999999999999998</v>
      </c>
      <c r="O2588">
        <v>9901.9599999999991</v>
      </c>
      <c r="Q2588" t="s">
        <v>6203</v>
      </c>
      <c r="R2588" s="2">
        <v>44927</v>
      </c>
      <c r="S2588">
        <v>5322</v>
      </c>
      <c r="T2588" s="2">
        <v>44562</v>
      </c>
      <c r="U2588" t="s">
        <v>6990</v>
      </c>
      <c r="V2588" t="s">
        <v>6991</v>
      </c>
      <c r="W2588">
        <v>0</v>
      </c>
      <c r="X2588" t="s">
        <v>5158</v>
      </c>
      <c r="Y2588">
        <v>204</v>
      </c>
      <c r="Z2588" s="2">
        <v>42005</v>
      </c>
      <c r="AB2588" t="s">
        <v>9487</v>
      </c>
      <c r="AE2588" t="s">
        <v>9486</v>
      </c>
      <c r="AF2588" t="s">
        <v>20</v>
      </c>
      <c r="AG2588" t="s">
        <v>21</v>
      </c>
      <c r="AH2588">
        <v>5034</v>
      </c>
      <c r="AI2588">
        <v>1</v>
      </c>
      <c r="AJ2588">
        <v>5539</v>
      </c>
      <c r="AO2588" t="s">
        <v>9485</v>
      </c>
      <c r="AS2588" t="s">
        <v>26</v>
      </c>
      <c r="AT2588">
        <v>1475</v>
      </c>
      <c r="AU2588">
        <v>5034</v>
      </c>
      <c r="AV2588">
        <v>5034</v>
      </c>
      <c r="AW2588">
        <v>5034</v>
      </c>
      <c r="AX2588">
        <v>1</v>
      </c>
      <c r="AY2588">
        <v>1</v>
      </c>
      <c r="AZ2588">
        <v>400</v>
      </c>
      <c r="BA2588">
        <v>401</v>
      </c>
      <c r="BB2588">
        <v>748</v>
      </c>
      <c r="BD2588">
        <v>1475</v>
      </c>
      <c r="BG2588" t="s">
        <v>31</v>
      </c>
      <c r="BJ2588">
        <v>7</v>
      </c>
      <c r="BK2588" t="s">
        <v>31</v>
      </c>
      <c r="BL2588" t="s">
        <v>31</v>
      </c>
      <c r="BM2588" s="2">
        <v>42005</v>
      </c>
    </row>
    <row r="2589" spans="1:65">
      <c r="A2589" t="s">
        <v>6202</v>
      </c>
      <c r="C2589" t="s">
        <v>5017</v>
      </c>
      <c r="D2589">
        <v>6908</v>
      </c>
      <c r="E2589" t="s">
        <v>5017</v>
      </c>
      <c r="F2589" t="s">
        <v>9485</v>
      </c>
      <c r="G2589">
        <v>55</v>
      </c>
      <c r="I2589" t="s">
        <v>9486</v>
      </c>
      <c r="J2589" t="s">
        <v>6926</v>
      </c>
      <c r="M2589">
        <v>252500</v>
      </c>
      <c r="N2589">
        <v>2.2999999999999998</v>
      </c>
      <c r="O2589">
        <v>580.75</v>
      </c>
      <c r="Q2589" t="s">
        <v>6203</v>
      </c>
      <c r="R2589" s="2">
        <v>44927</v>
      </c>
      <c r="S2589">
        <v>5322</v>
      </c>
      <c r="T2589" s="2">
        <v>44562</v>
      </c>
      <c r="U2589" t="s">
        <v>6990</v>
      </c>
      <c r="V2589" t="s">
        <v>6991</v>
      </c>
      <c r="W2589">
        <v>0</v>
      </c>
      <c r="X2589" t="s">
        <v>5158</v>
      </c>
      <c r="Y2589">
        <v>204</v>
      </c>
      <c r="Z2589" s="2">
        <v>42005</v>
      </c>
      <c r="AB2589" t="s">
        <v>9487</v>
      </c>
      <c r="AE2589" t="s">
        <v>9486</v>
      </c>
      <c r="AF2589" t="s">
        <v>20</v>
      </c>
      <c r="AG2589" t="s">
        <v>21</v>
      </c>
      <c r="AH2589">
        <v>5034</v>
      </c>
      <c r="AI2589">
        <v>1</v>
      </c>
      <c r="AJ2589">
        <v>5542</v>
      </c>
      <c r="AO2589" t="s">
        <v>9485</v>
      </c>
      <c r="AS2589" t="s">
        <v>26</v>
      </c>
      <c r="AT2589">
        <v>1475</v>
      </c>
      <c r="AU2589">
        <v>5034</v>
      </c>
      <c r="AV2589">
        <v>5034</v>
      </c>
      <c r="AW2589">
        <v>5034</v>
      </c>
      <c r="AX2589">
        <v>2</v>
      </c>
      <c r="AY2589">
        <v>2</v>
      </c>
      <c r="AZ2589">
        <v>400</v>
      </c>
      <c r="BA2589">
        <v>401</v>
      </c>
      <c r="BB2589">
        <v>748</v>
      </c>
      <c r="BD2589">
        <v>1475</v>
      </c>
      <c r="BG2589" t="s">
        <v>31</v>
      </c>
      <c r="BJ2589">
        <v>7</v>
      </c>
      <c r="BK2589" t="s">
        <v>31</v>
      </c>
      <c r="BL2589" t="s">
        <v>31</v>
      </c>
      <c r="BM2589" s="2">
        <v>42005</v>
      </c>
    </row>
    <row r="2590" spans="1:65">
      <c r="A2590" t="s">
        <v>6206</v>
      </c>
      <c r="C2590" t="s">
        <v>5017</v>
      </c>
      <c r="D2590">
        <v>6908</v>
      </c>
      <c r="E2590" t="s">
        <v>5017</v>
      </c>
      <c r="F2590" t="s">
        <v>8085</v>
      </c>
      <c r="G2590">
        <v>18</v>
      </c>
      <c r="I2590" t="s">
        <v>9488</v>
      </c>
      <c r="J2590" t="s">
        <v>6925</v>
      </c>
      <c r="M2590">
        <v>6240100</v>
      </c>
      <c r="N2590">
        <v>1.3</v>
      </c>
      <c r="O2590">
        <v>8112.13</v>
      </c>
      <c r="Q2590" t="s">
        <v>6207</v>
      </c>
      <c r="R2590" s="2">
        <v>44927</v>
      </c>
      <c r="S2590">
        <v>5322</v>
      </c>
      <c r="T2590" s="2">
        <v>44562</v>
      </c>
      <c r="U2590" t="s">
        <v>6990</v>
      </c>
      <c r="V2590" t="s">
        <v>6991</v>
      </c>
      <c r="W2590">
        <v>0</v>
      </c>
      <c r="X2590" t="s">
        <v>5142</v>
      </c>
      <c r="Y2590">
        <v>204</v>
      </c>
      <c r="Z2590" s="2">
        <v>42005</v>
      </c>
      <c r="AB2590" t="s">
        <v>9489</v>
      </c>
      <c r="AE2590" t="s">
        <v>9488</v>
      </c>
      <c r="AF2590" t="s">
        <v>20</v>
      </c>
      <c r="AG2590" t="s">
        <v>21</v>
      </c>
      <c r="AH2590">
        <v>5035</v>
      </c>
      <c r="AI2590">
        <v>1</v>
      </c>
      <c r="AJ2590">
        <v>5539</v>
      </c>
      <c r="AO2590" t="s">
        <v>8085</v>
      </c>
      <c r="AS2590" t="s">
        <v>26</v>
      </c>
      <c r="AT2590">
        <v>2229</v>
      </c>
      <c r="AU2590">
        <v>5035</v>
      </c>
      <c r="AV2590">
        <v>5035</v>
      </c>
      <c r="AW2590">
        <v>5035</v>
      </c>
      <c r="AX2590">
        <v>1</v>
      </c>
      <c r="AY2590">
        <v>1</v>
      </c>
      <c r="AZ2590">
        <v>400</v>
      </c>
      <c r="BA2590">
        <v>401</v>
      </c>
      <c r="BB2590">
        <v>748</v>
      </c>
      <c r="BD2590">
        <v>2229</v>
      </c>
      <c r="BG2590" t="s">
        <v>31</v>
      </c>
      <c r="BJ2590">
        <v>5</v>
      </c>
      <c r="BK2590" t="s">
        <v>31</v>
      </c>
      <c r="BL2590" t="s">
        <v>31</v>
      </c>
      <c r="BM2590" s="2">
        <v>42005</v>
      </c>
    </row>
    <row r="2591" spans="1:65">
      <c r="A2591" t="s">
        <v>6206</v>
      </c>
      <c r="C2591" t="s">
        <v>5017</v>
      </c>
      <c r="D2591">
        <v>6908</v>
      </c>
      <c r="E2591" t="s">
        <v>5017</v>
      </c>
      <c r="F2591" t="s">
        <v>8085</v>
      </c>
      <c r="G2591">
        <v>18</v>
      </c>
      <c r="I2591" t="s">
        <v>9488</v>
      </c>
      <c r="J2591" t="s">
        <v>6926</v>
      </c>
      <c r="M2591">
        <v>397800</v>
      </c>
      <c r="N2591">
        <v>1.3</v>
      </c>
      <c r="O2591">
        <v>517.14</v>
      </c>
      <c r="Q2591" t="s">
        <v>6207</v>
      </c>
      <c r="R2591" s="2">
        <v>44927</v>
      </c>
      <c r="S2591">
        <v>5322</v>
      </c>
      <c r="T2591" s="2">
        <v>44562</v>
      </c>
      <c r="U2591" t="s">
        <v>6990</v>
      </c>
      <c r="V2591" t="s">
        <v>6991</v>
      </c>
      <c r="W2591">
        <v>0</v>
      </c>
      <c r="X2591" t="s">
        <v>5142</v>
      </c>
      <c r="Y2591">
        <v>204</v>
      </c>
      <c r="Z2591" s="2">
        <v>42005</v>
      </c>
      <c r="AB2591" t="s">
        <v>9489</v>
      </c>
      <c r="AE2591" t="s">
        <v>9488</v>
      </c>
      <c r="AF2591" t="s">
        <v>20</v>
      </c>
      <c r="AG2591" t="s">
        <v>21</v>
      </c>
      <c r="AH2591">
        <v>5035</v>
      </c>
      <c r="AI2591">
        <v>1</v>
      </c>
      <c r="AJ2591">
        <v>5542</v>
      </c>
      <c r="AO2591" t="s">
        <v>8085</v>
      </c>
      <c r="AS2591" t="s">
        <v>26</v>
      </c>
      <c r="AT2591">
        <v>2229</v>
      </c>
      <c r="AU2591">
        <v>5035</v>
      </c>
      <c r="AV2591">
        <v>5035</v>
      </c>
      <c r="AW2591">
        <v>5035</v>
      </c>
      <c r="AX2591">
        <v>2</v>
      </c>
      <c r="AY2591">
        <v>2</v>
      </c>
      <c r="AZ2591">
        <v>400</v>
      </c>
      <c r="BA2591">
        <v>401</v>
      </c>
      <c r="BB2591">
        <v>748</v>
      </c>
      <c r="BD2591">
        <v>2229</v>
      </c>
      <c r="BG2591" t="s">
        <v>31</v>
      </c>
      <c r="BJ2591">
        <v>5</v>
      </c>
      <c r="BK2591" t="s">
        <v>31</v>
      </c>
      <c r="BL2591" t="s">
        <v>31</v>
      </c>
      <c r="BM2591" s="2">
        <v>42005</v>
      </c>
    </row>
    <row r="2592" spans="1:65">
      <c r="A2592" t="s">
        <v>6210</v>
      </c>
      <c r="C2592" t="s">
        <v>5017</v>
      </c>
      <c r="D2592">
        <v>6908</v>
      </c>
      <c r="E2592" t="s">
        <v>5017</v>
      </c>
      <c r="F2592" t="s">
        <v>9490</v>
      </c>
      <c r="G2592">
        <v>41</v>
      </c>
      <c r="I2592" t="s">
        <v>9491</v>
      </c>
      <c r="J2592" t="s">
        <v>6925</v>
      </c>
      <c r="M2592">
        <v>8283300</v>
      </c>
      <c r="N2592">
        <v>1.3</v>
      </c>
      <c r="O2592">
        <v>10768.29</v>
      </c>
      <c r="Q2592" t="s">
        <v>6211</v>
      </c>
      <c r="R2592" s="2">
        <v>44927</v>
      </c>
      <c r="S2592">
        <v>5322</v>
      </c>
      <c r="T2592" s="2">
        <v>44562</v>
      </c>
      <c r="U2592" t="s">
        <v>6990</v>
      </c>
      <c r="V2592" t="s">
        <v>6991</v>
      </c>
      <c r="W2592">
        <v>0</v>
      </c>
      <c r="X2592" t="s">
        <v>5142</v>
      </c>
      <c r="Y2592">
        <v>204</v>
      </c>
      <c r="Z2592" s="2">
        <v>42005</v>
      </c>
      <c r="AB2592" t="s">
        <v>9492</v>
      </c>
      <c r="AE2592" t="s">
        <v>9491</v>
      </c>
      <c r="AF2592" t="s">
        <v>20</v>
      </c>
      <c r="AG2592" t="s">
        <v>21</v>
      </c>
      <c r="AH2592">
        <v>5036</v>
      </c>
      <c r="AI2592">
        <v>1</v>
      </c>
      <c r="AJ2592">
        <v>5539</v>
      </c>
      <c r="AO2592" t="s">
        <v>9490</v>
      </c>
      <c r="AS2592" t="s">
        <v>26</v>
      </c>
      <c r="AT2592">
        <v>3174</v>
      </c>
      <c r="AU2592">
        <v>5036</v>
      </c>
      <c r="AV2592">
        <v>5036</v>
      </c>
      <c r="AW2592">
        <v>5036</v>
      </c>
      <c r="AX2592">
        <v>1</v>
      </c>
      <c r="AY2592">
        <v>1</v>
      </c>
      <c r="AZ2592">
        <v>400</v>
      </c>
      <c r="BA2592">
        <v>401</v>
      </c>
      <c r="BB2592">
        <v>748</v>
      </c>
      <c r="BD2592">
        <v>3174</v>
      </c>
      <c r="BG2592" t="s">
        <v>31</v>
      </c>
      <c r="BJ2592">
        <v>5</v>
      </c>
      <c r="BK2592" t="s">
        <v>31</v>
      </c>
      <c r="BL2592" t="s">
        <v>31</v>
      </c>
      <c r="BM2592" s="2">
        <v>42005</v>
      </c>
    </row>
    <row r="2593" spans="1:65">
      <c r="A2593" t="s">
        <v>6210</v>
      </c>
      <c r="C2593" t="s">
        <v>5017</v>
      </c>
      <c r="D2593">
        <v>6908</v>
      </c>
      <c r="E2593" t="s">
        <v>5017</v>
      </c>
      <c r="F2593" t="s">
        <v>9490</v>
      </c>
      <c r="G2593">
        <v>41</v>
      </c>
      <c r="I2593" t="s">
        <v>9491</v>
      </c>
      <c r="J2593" t="s">
        <v>6926</v>
      </c>
      <c r="M2593">
        <v>543200</v>
      </c>
      <c r="N2593">
        <v>1.3</v>
      </c>
      <c r="O2593">
        <v>706.16</v>
      </c>
      <c r="Q2593" t="s">
        <v>6211</v>
      </c>
      <c r="R2593" s="2">
        <v>44927</v>
      </c>
      <c r="S2593">
        <v>5322</v>
      </c>
      <c r="T2593" s="2">
        <v>44562</v>
      </c>
      <c r="U2593" t="s">
        <v>6990</v>
      </c>
      <c r="V2593" t="s">
        <v>6991</v>
      </c>
      <c r="W2593">
        <v>0</v>
      </c>
      <c r="X2593" t="s">
        <v>5142</v>
      </c>
      <c r="Y2593">
        <v>204</v>
      </c>
      <c r="Z2593" s="2">
        <v>42005</v>
      </c>
      <c r="AB2593" t="s">
        <v>9492</v>
      </c>
      <c r="AE2593" t="s">
        <v>9491</v>
      </c>
      <c r="AF2593" t="s">
        <v>20</v>
      </c>
      <c r="AG2593" t="s">
        <v>21</v>
      </c>
      <c r="AH2593">
        <v>5036</v>
      </c>
      <c r="AI2593">
        <v>1</v>
      </c>
      <c r="AJ2593">
        <v>5542</v>
      </c>
      <c r="AO2593" t="s">
        <v>9490</v>
      </c>
      <c r="AS2593" t="s">
        <v>26</v>
      </c>
      <c r="AT2593">
        <v>3174</v>
      </c>
      <c r="AU2593">
        <v>5036</v>
      </c>
      <c r="AV2593">
        <v>5036</v>
      </c>
      <c r="AW2593">
        <v>5036</v>
      </c>
      <c r="AX2593">
        <v>2</v>
      </c>
      <c r="AY2593">
        <v>2</v>
      </c>
      <c r="AZ2593">
        <v>400</v>
      </c>
      <c r="BA2593">
        <v>401</v>
      </c>
      <c r="BB2593">
        <v>748</v>
      </c>
      <c r="BD2593">
        <v>3174</v>
      </c>
      <c r="BG2593" t="s">
        <v>31</v>
      </c>
      <c r="BJ2593">
        <v>5</v>
      </c>
      <c r="BK2593" t="s">
        <v>31</v>
      </c>
      <c r="BL2593" t="s">
        <v>31</v>
      </c>
      <c r="BM2593" s="2">
        <v>42005</v>
      </c>
    </row>
    <row r="2594" spans="1:65">
      <c r="A2594" t="s">
        <v>6214</v>
      </c>
      <c r="C2594" t="s">
        <v>5017</v>
      </c>
      <c r="D2594">
        <v>6908</v>
      </c>
      <c r="E2594" t="s">
        <v>5017</v>
      </c>
      <c r="F2594" t="s">
        <v>9493</v>
      </c>
      <c r="G2594">
        <v>30</v>
      </c>
      <c r="I2594" t="s">
        <v>9494</v>
      </c>
      <c r="J2594" t="s">
        <v>6925</v>
      </c>
      <c r="M2594">
        <v>3193000</v>
      </c>
      <c r="N2594">
        <v>2.2999999999999998</v>
      </c>
      <c r="O2594">
        <v>7343.9</v>
      </c>
      <c r="Q2594" t="s">
        <v>6215</v>
      </c>
      <c r="R2594" s="2">
        <v>44927</v>
      </c>
      <c r="S2594">
        <v>5322</v>
      </c>
      <c r="T2594" s="2">
        <v>44562</v>
      </c>
      <c r="U2594" t="s">
        <v>6990</v>
      </c>
      <c r="V2594" t="s">
        <v>6991</v>
      </c>
      <c r="W2594">
        <v>0</v>
      </c>
      <c r="X2594" t="s">
        <v>5158</v>
      </c>
      <c r="Y2594">
        <v>204</v>
      </c>
      <c r="Z2594" s="2">
        <v>42005</v>
      </c>
      <c r="AB2594" t="s">
        <v>9495</v>
      </c>
      <c r="AE2594" t="s">
        <v>9494</v>
      </c>
      <c r="AF2594" t="s">
        <v>20</v>
      </c>
      <c r="AG2594" t="s">
        <v>21</v>
      </c>
      <c r="AH2594">
        <v>5038</v>
      </c>
      <c r="AI2594">
        <v>1</v>
      </c>
      <c r="AJ2594">
        <v>5539</v>
      </c>
      <c r="AO2594" t="s">
        <v>9493</v>
      </c>
      <c r="AS2594" t="s">
        <v>26</v>
      </c>
      <c r="AT2594">
        <v>1000</v>
      </c>
      <c r="AU2594">
        <v>5038</v>
      </c>
      <c r="AV2594">
        <v>5038</v>
      </c>
      <c r="AW2594">
        <v>5038</v>
      </c>
      <c r="AX2594">
        <v>1</v>
      </c>
      <c r="AY2594">
        <v>1</v>
      </c>
      <c r="AZ2594">
        <v>400</v>
      </c>
      <c r="BA2594">
        <v>401</v>
      </c>
      <c r="BB2594">
        <v>748</v>
      </c>
      <c r="BD2594">
        <v>1000</v>
      </c>
      <c r="BG2594" t="s">
        <v>31</v>
      </c>
      <c r="BJ2594">
        <v>7</v>
      </c>
      <c r="BK2594" t="s">
        <v>31</v>
      </c>
      <c r="BL2594" t="s">
        <v>31</v>
      </c>
      <c r="BM2594" s="2">
        <v>42005</v>
      </c>
    </row>
    <row r="2595" spans="1:65">
      <c r="A2595" t="s">
        <v>6214</v>
      </c>
      <c r="C2595" t="s">
        <v>5017</v>
      </c>
      <c r="D2595">
        <v>6908</v>
      </c>
      <c r="E2595" t="s">
        <v>5017</v>
      </c>
      <c r="F2595" t="s">
        <v>9496</v>
      </c>
      <c r="G2595">
        <v>30</v>
      </c>
      <c r="I2595" t="s">
        <v>9494</v>
      </c>
      <c r="J2595" t="s">
        <v>6926</v>
      </c>
      <c r="M2595">
        <v>174500</v>
      </c>
      <c r="N2595">
        <v>2.2999999999999998</v>
      </c>
      <c r="O2595">
        <v>401.35</v>
      </c>
      <c r="Q2595" t="s">
        <v>6215</v>
      </c>
      <c r="R2595" s="2">
        <v>44927</v>
      </c>
      <c r="S2595">
        <v>5322</v>
      </c>
      <c r="T2595" s="2">
        <v>44562</v>
      </c>
      <c r="U2595" t="s">
        <v>6990</v>
      </c>
      <c r="V2595" t="s">
        <v>6991</v>
      </c>
      <c r="W2595">
        <v>0</v>
      </c>
      <c r="X2595" t="s">
        <v>5158</v>
      </c>
      <c r="Y2595">
        <v>204</v>
      </c>
      <c r="Z2595" s="2">
        <v>42005</v>
      </c>
      <c r="AB2595" t="s">
        <v>9495</v>
      </c>
      <c r="AE2595" t="s">
        <v>9494</v>
      </c>
      <c r="AF2595" t="s">
        <v>20</v>
      </c>
      <c r="AG2595" t="s">
        <v>21</v>
      </c>
      <c r="AH2595">
        <v>5038</v>
      </c>
      <c r="AI2595">
        <v>1</v>
      </c>
      <c r="AJ2595">
        <v>5542</v>
      </c>
      <c r="AO2595" t="s">
        <v>9493</v>
      </c>
      <c r="AS2595" t="s">
        <v>26</v>
      </c>
      <c r="AT2595">
        <v>1000</v>
      </c>
      <c r="AU2595">
        <v>5038</v>
      </c>
      <c r="AV2595">
        <v>5038</v>
      </c>
      <c r="AW2595">
        <v>5038</v>
      </c>
      <c r="AX2595">
        <v>2</v>
      </c>
      <c r="AY2595">
        <v>2</v>
      </c>
      <c r="AZ2595">
        <v>400</v>
      </c>
      <c r="BA2595">
        <v>401</v>
      </c>
      <c r="BB2595">
        <v>748</v>
      </c>
      <c r="BD2595">
        <v>1000</v>
      </c>
      <c r="BG2595" t="s">
        <v>31</v>
      </c>
      <c r="BJ2595">
        <v>7</v>
      </c>
      <c r="BK2595" t="s">
        <v>31</v>
      </c>
      <c r="BL2595" t="s">
        <v>31</v>
      </c>
      <c r="BM2595" s="2">
        <v>42005</v>
      </c>
    </row>
    <row r="2596" spans="1:65">
      <c r="A2596" t="s">
        <v>6219</v>
      </c>
      <c r="C2596" t="s">
        <v>5017</v>
      </c>
      <c r="D2596">
        <v>6908</v>
      </c>
      <c r="E2596" t="s">
        <v>5017</v>
      </c>
      <c r="F2596" t="s">
        <v>9425</v>
      </c>
      <c r="G2596">
        <v>342</v>
      </c>
      <c r="H2596" t="s">
        <v>6895</v>
      </c>
      <c r="I2596" t="s">
        <v>6222</v>
      </c>
      <c r="J2596" t="s">
        <v>6925</v>
      </c>
      <c r="M2596">
        <v>4794600</v>
      </c>
      <c r="N2596">
        <v>2.2999999999999998</v>
      </c>
      <c r="O2596">
        <v>11027.58</v>
      </c>
      <c r="Q2596" t="s">
        <v>6220</v>
      </c>
      <c r="R2596" s="2">
        <v>44927</v>
      </c>
      <c r="S2596">
        <v>5322</v>
      </c>
      <c r="T2596" s="2">
        <v>44562</v>
      </c>
      <c r="U2596" t="s">
        <v>6990</v>
      </c>
      <c r="V2596" t="s">
        <v>6991</v>
      </c>
      <c r="W2596">
        <v>0</v>
      </c>
      <c r="X2596" t="s">
        <v>5158</v>
      </c>
      <c r="Y2596">
        <v>204</v>
      </c>
      <c r="Z2596" s="2">
        <v>42005</v>
      </c>
      <c r="AB2596" t="s">
        <v>9497</v>
      </c>
      <c r="AE2596" t="s">
        <v>9498</v>
      </c>
      <c r="AF2596" t="s">
        <v>20</v>
      </c>
      <c r="AG2596" t="s">
        <v>21</v>
      </c>
      <c r="AH2596">
        <v>5040</v>
      </c>
      <c r="AI2596">
        <v>1</v>
      </c>
      <c r="AJ2596">
        <v>5539</v>
      </c>
      <c r="AO2596" t="s">
        <v>9425</v>
      </c>
      <c r="AS2596" t="s">
        <v>26</v>
      </c>
      <c r="AT2596">
        <v>1684</v>
      </c>
      <c r="AU2596">
        <v>5040</v>
      </c>
      <c r="AV2596">
        <v>5040</v>
      </c>
      <c r="AW2596">
        <v>5040</v>
      </c>
      <c r="AX2596">
        <v>1</v>
      </c>
      <c r="AY2596">
        <v>1</v>
      </c>
      <c r="AZ2596">
        <v>400</v>
      </c>
      <c r="BA2596">
        <v>401</v>
      </c>
      <c r="BB2596">
        <v>748</v>
      </c>
      <c r="BD2596">
        <v>1684</v>
      </c>
      <c r="BG2596" t="s">
        <v>31</v>
      </c>
      <c r="BJ2596">
        <v>7</v>
      </c>
      <c r="BK2596" t="s">
        <v>31</v>
      </c>
      <c r="BL2596" t="s">
        <v>31</v>
      </c>
      <c r="BM2596" s="2">
        <v>42005</v>
      </c>
    </row>
    <row r="2597" spans="1:65">
      <c r="A2597" t="s">
        <v>6219</v>
      </c>
      <c r="C2597" t="s">
        <v>5017</v>
      </c>
      <c r="D2597">
        <v>6908</v>
      </c>
      <c r="E2597" t="s">
        <v>5017</v>
      </c>
      <c r="F2597" t="s">
        <v>9425</v>
      </c>
      <c r="G2597">
        <v>243</v>
      </c>
      <c r="H2597" t="s">
        <v>6895</v>
      </c>
      <c r="I2597" t="s">
        <v>9498</v>
      </c>
      <c r="J2597" t="s">
        <v>6926</v>
      </c>
      <c r="M2597">
        <v>288300</v>
      </c>
      <c r="N2597">
        <v>2.2999999999999998</v>
      </c>
      <c r="O2597">
        <v>663.09</v>
      </c>
      <c r="Q2597" t="s">
        <v>6220</v>
      </c>
      <c r="R2597" s="2">
        <v>44927</v>
      </c>
      <c r="S2597">
        <v>5322</v>
      </c>
      <c r="T2597" s="2">
        <v>44562</v>
      </c>
      <c r="U2597" t="s">
        <v>6990</v>
      </c>
      <c r="V2597" t="s">
        <v>6991</v>
      </c>
      <c r="W2597">
        <v>0</v>
      </c>
      <c r="X2597" t="s">
        <v>5158</v>
      </c>
      <c r="Y2597">
        <v>204</v>
      </c>
      <c r="Z2597" s="2">
        <v>42005</v>
      </c>
      <c r="AB2597" t="s">
        <v>9497</v>
      </c>
      <c r="AE2597" t="s">
        <v>9498</v>
      </c>
      <c r="AF2597" t="s">
        <v>20</v>
      </c>
      <c r="AG2597" t="s">
        <v>21</v>
      </c>
      <c r="AH2597">
        <v>5040</v>
      </c>
      <c r="AI2597">
        <v>1</v>
      </c>
      <c r="AJ2597">
        <v>5542</v>
      </c>
      <c r="AO2597" t="s">
        <v>9425</v>
      </c>
      <c r="AS2597" t="s">
        <v>26</v>
      </c>
      <c r="AT2597">
        <v>1684</v>
      </c>
      <c r="AU2597">
        <v>5040</v>
      </c>
      <c r="AV2597">
        <v>5040</v>
      </c>
      <c r="AW2597">
        <v>5040</v>
      </c>
      <c r="AX2597">
        <v>2</v>
      </c>
      <c r="AY2597">
        <v>2</v>
      </c>
      <c r="AZ2597">
        <v>400</v>
      </c>
      <c r="BA2597">
        <v>401</v>
      </c>
      <c r="BB2597">
        <v>748</v>
      </c>
      <c r="BD2597">
        <v>1684</v>
      </c>
      <c r="BG2597" t="s">
        <v>31</v>
      </c>
      <c r="BJ2597">
        <v>7</v>
      </c>
      <c r="BK2597" t="s">
        <v>31</v>
      </c>
      <c r="BL2597" t="s">
        <v>31</v>
      </c>
      <c r="BM2597" s="2">
        <v>42005</v>
      </c>
    </row>
    <row r="2598" spans="1:65">
      <c r="A2598" t="s">
        <v>6225</v>
      </c>
      <c r="C2598" t="s">
        <v>5017</v>
      </c>
      <c r="D2598">
        <v>6908</v>
      </c>
      <c r="E2598" t="s">
        <v>5017</v>
      </c>
      <c r="F2598" t="s">
        <v>9499</v>
      </c>
      <c r="G2598">
        <v>65</v>
      </c>
      <c r="I2598" t="s">
        <v>9500</v>
      </c>
      <c r="J2598" t="s">
        <v>6925</v>
      </c>
      <c r="M2598">
        <v>3040800</v>
      </c>
      <c r="N2598">
        <v>2.2999999999999998</v>
      </c>
      <c r="O2598">
        <v>6993.84</v>
      </c>
      <c r="Q2598" t="s">
        <v>6226</v>
      </c>
      <c r="R2598" s="2">
        <v>44927</v>
      </c>
      <c r="S2598">
        <v>5322</v>
      </c>
      <c r="T2598" s="2">
        <v>44562</v>
      </c>
      <c r="U2598" t="s">
        <v>6990</v>
      </c>
      <c r="V2598" t="s">
        <v>6991</v>
      </c>
      <c r="W2598">
        <v>0</v>
      </c>
      <c r="X2598" t="s">
        <v>5158</v>
      </c>
      <c r="Y2598">
        <v>204</v>
      </c>
      <c r="Z2598" s="2">
        <v>42005</v>
      </c>
      <c r="AB2598" t="s">
        <v>9501</v>
      </c>
      <c r="AE2598" t="s">
        <v>9500</v>
      </c>
      <c r="AF2598" t="s">
        <v>20</v>
      </c>
      <c r="AG2598" t="s">
        <v>21</v>
      </c>
      <c r="AH2598">
        <v>5042</v>
      </c>
      <c r="AI2598">
        <v>1</v>
      </c>
      <c r="AJ2598">
        <v>5539</v>
      </c>
      <c r="AO2598" t="s">
        <v>9499</v>
      </c>
      <c r="AS2598" t="s">
        <v>26</v>
      </c>
      <c r="AT2598">
        <v>935</v>
      </c>
      <c r="AU2598">
        <v>5042</v>
      </c>
      <c r="AV2598">
        <v>5042</v>
      </c>
      <c r="AW2598">
        <v>5042</v>
      </c>
      <c r="AX2598">
        <v>1</v>
      </c>
      <c r="AY2598">
        <v>1</v>
      </c>
      <c r="AZ2598">
        <v>400</v>
      </c>
      <c r="BA2598">
        <v>401</v>
      </c>
      <c r="BB2598">
        <v>748</v>
      </c>
      <c r="BD2598">
        <v>935</v>
      </c>
      <c r="BG2598" t="s">
        <v>31</v>
      </c>
      <c r="BJ2598">
        <v>7</v>
      </c>
      <c r="BK2598" t="s">
        <v>31</v>
      </c>
      <c r="BL2598" t="s">
        <v>31</v>
      </c>
      <c r="BM2598" s="2">
        <v>42005</v>
      </c>
    </row>
    <row r="2599" spans="1:65">
      <c r="A2599" t="s">
        <v>6225</v>
      </c>
      <c r="C2599" t="s">
        <v>5017</v>
      </c>
      <c r="D2599">
        <v>6908</v>
      </c>
      <c r="E2599" t="s">
        <v>5017</v>
      </c>
      <c r="F2599" t="s">
        <v>9499</v>
      </c>
      <c r="G2599">
        <v>65</v>
      </c>
      <c r="I2599" t="s">
        <v>9500</v>
      </c>
      <c r="J2599" t="s">
        <v>6926</v>
      </c>
      <c r="M2599">
        <v>160100</v>
      </c>
      <c r="N2599">
        <v>2.2999999999999998</v>
      </c>
      <c r="O2599">
        <v>368.23</v>
      </c>
      <c r="Q2599" t="s">
        <v>6226</v>
      </c>
      <c r="R2599" s="2">
        <v>44927</v>
      </c>
      <c r="S2599">
        <v>5322</v>
      </c>
      <c r="T2599" s="2">
        <v>44562</v>
      </c>
      <c r="U2599" t="s">
        <v>6990</v>
      </c>
      <c r="V2599" t="s">
        <v>6991</v>
      </c>
      <c r="W2599">
        <v>0</v>
      </c>
      <c r="X2599" t="s">
        <v>5158</v>
      </c>
      <c r="Y2599">
        <v>204</v>
      </c>
      <c r="Z2599" s="2">
        <v>42005</v>
      </c>
      <c r="AB2599" t="s">
        <v>9501</v>
      </c>
      <c r="AE2599" t="s">
        <v>9500</v>
      </c>
      <c r="AF2599" t="s">
        <v>20</v>
      </c>
      <c r="AG2599" t="s">
        <v>21</v>
      </c>
      <c r="AH2599">
        <v>5042</v>
      </c>
      <c r="AI2599">
        <v>1</v>
      </c>
      <c r="AJ2599">
        <v>5542</v>
      </c>
      <c r="AO2599" t="s">
        <v>9499</v>
      </c>
      <c r="AS2599" t="s">
        <v>26</v>
      </c>
      <c r="AT2599">
        <v>935</v>
      </c>
      <c r="AU2599">
        <v>5042</v>
      </c>
      <c r="AV2599">
        <v>5042</v>
      </c>
      <c r="AW2599">
        <v>5042</v>
      </c>
      <c r="AX2599">
        <v>2</v>
      </c>
      <c r="AY2599">
        <v>2</v>
      </c>
      <c r="AZ2599">
        <v>400</v>
      </c>
      <c r="BA2599">
        <v>401</v>
      </c>
      <c r="BB2599">
        <v>748</v>
      </c>
      <c r="BD2599">
        <v>935</v>
      </c>
      <c r="BG2599" t="s">
        <v>31</v>
      </c>
      <c r="BJ2599">
        <v>7</v>
      </c>
      <c r="BK2599" t="s">
        <v>31</v>
      </c>
      <c r="BL2599" t="s">
        <v>31</v>
      </c>
      <c r="BM2599" s="2">
        <v>42005</v>
      </c>
    </row>
    <row r="2600" spans="1:65">
      <c r="A2600" t="s">
        <v>6229</v>
      </c>
      <c r="C2600" t="s">
        <v>5017</v>
      </c>
      <c r="D2600">
        <v>6908</v>
      </c>
      <c r="E2600" t="s">
        <v>5017</v>
      </c>
      <c r="F2600" t="s">
        <v>9502</v>
      </c>
      <c r="G2600">
        <v>61</v>
      </c>
      <c r="I2600" t="s">
        <v>9503</v>
      </c>
      <c r="J2600" t="s">
        <v>6925</v>
      </c>
      <c r="M2600">
        <v>6574700</v>
      </c>
      <c r="N2600">
        <v>2.2999999999999998</v>
      </c>
      <c r="O2600">
        <v>15121.81</v>
      </c>
      <c r="Q2600" t="s">
        <v>6230</v>
      </c>
      <c r="R2600" s="2">
        <v>44927</v>
      </c>
      <c r="S2600">
        <v>5322</v>
      </c>
      <c r="T2600" s="2">
        <v>44562</v>
      </c>
      <c r="U2600" t="s">
        <v>6990</v>
      </c>
      <c r="V2600" t="s">
        <v>6991</v>
      </c>
      <c r="W2600">
        <v>0</v>
      </c>
      <c r="X2600" t="s">
        <v>5158</v>
      </c>
      <c r="Y2600">
        <v>204</v>
      </c>
      <c r="Z2600" s="2">
        <v>42005</v>
      </c>
      <c r="AB2600" t="s">
        <v>9504</v>
      </c>
      <c r="AE2600" t="s">
        <v>9503</v>
      </c>
      <c r="AF2600" t="s">
        <v>20</v>
      </c>
      <c r="AG2600" t="s">
        <v>21</v>
      </c>
      <c r="AH2600">
        <v>5043</v>
      </c>
      <c r="AI2600">
        <v>1</v>
      </c>
      <c r="AJ2600">
        <v>5539</v>
      </c>
      <c r="AO2600" t="s">
        <v>9502</v>
      </c>
      <c r="AS2600" t="s">
        <v>26</v>
      </c>
      <c r="AT2600">
        <v>1705</v>
      </c>
      <c r="AU2600">
        <v>5043</v>
      </c>
      <c r="AV2600">
        <v>5043</v>
      </c>
      <c r="AW2600">
        <v>5043</v>
      </c>
      <c r="AX2600">
        <v>1</v>
      </c>
      <c r="AY2600">
        <v>1</v>
      </c>
      <c r="AZ2600">
        <v>400</v>
      </c>
      <c r="BA2600">
        <v>401</v>
      </c>
      <c r="BB2600">
        <v>748</v>
      </c>
      <c r="BD2600">
        <v>1705</v>
      </c>
      <c r="BG2600" t="s">
        <v>31</v>
      </c>
      <c r="BJ2600">
        <v>7</v>
      </c>
      <c r="BK2600" t="s">
        <v>31</v>
      </c>
      <c r="BL2600" t="s">
        <v>31</v>
      </c>
      <c r="BM2600" s="2">
        <v>42005</v>
      </c>
    </row>
    <row r="2601" spans="1:65">
      <c r="A2601" t="s">
        <v>6229</v>
      </c>
      <c r="C2601" t="s">
        <v>5017</v>
      </c>
      <c r="D2601">
        <v>6908</v>
      </c>
      <c r="E2601" t="s">
        <v>5017</v>
      </c>
      <c r="F2601" t="s">
        <v>9502</v>
      </c>
      <c r="G2601">
        <v>61</v>
      </c>
      <c r="I2601" t="s">
        <v>9503</v>
      </c>
      <c r="J2601" t="s">
        <v>6926</v>
      </c>
      <c r="M2601">
        <v>784200</v>
      </c>
      <c r="N2601">
        <v>2.2999999999999998</v>
      </c>
      <c r="O2601">
        <v>1803.66</v>
      </c>
      <c r="Q2601" t="s">
        <v>6230</v>
      </c>
      <c r="R2601" s="2">
        <v>44927</v>
      </c>
      <c r="S2601">
        <v>5322</v>
      </c>
      <c r="T2601" s="2">
        <v>44562</v>
      </c>
      <c r="U2601" t="s">
        <v>6990</v>
      </c>
      <c r="V2601" t="s">
        <v>6991</v>
      </c>
      <c r="W2601">
        <v>0</v>
      </c>
      <c r="X2601" t="s">
        <v>5158</v>
      </c>
      <c r="Y2601">
        <v>204</v>
      </c>
      <c r="Z2601" s="2">
        <v>42005</v>
      </c>
      <c r="AB2601" t="s">
        <v>9504</v>
      </c>
      <c r="AE2601" t="s">
        <v>9503</v>
      </c>
      <c r="AF2601" t="s">
        <v>20</v>
      </c>
      <c r="AG2601" t="s">
        <v>21</v>
      </c>
      <c r="AH2601">
        <v>5043</v>
      </c>
      <c r="AI2601">
        <v>1</v>
      </c>
      <c r="AJ2601">
        <v>5542</v>
      </c>
      <c r="AO2601" t="s">
        <v>9502</v>
      </c>
      <c r="AS2601" t="s">
        <v>26</v>
      </c>
      <c r="AT2601">
        <v>1705</v>
      </c>
      <c r="AU2601">
        <v>5043</v>
      </c>
      <c r="AV2601">
        <v>5043</v>
      </c>
      <c r="AW2601">
        <v>5043</v>
      </c>
      <c r="AX2601">
        <v>2</v>
      </c>
      <c r="AY2601">
        <v>2</v>
      </c>
      <c r="AZ2601">
        <v>400</v>
      </c>
      <c r="BA2601">
        <v>401</v>
      </c>
      <c r="BB2601">
        <v>748</v>
      </c>
      <c r="BD2601">
        <v>1705</v>
      </c>
      <c r="BG2601" t="s">
        <v>31</v>
      </c>
      <c r="BJ2601">
        <v>7</v>
      </c>
      <c r="BK2601" t="s">
        <v>31</v>
      </c>
      <c r="BL2601" t="s">
        <v>31</v>
      </c>
      <c r="BM2601" s="2">
        <v>42005</v>
      </c>
    </row>
    <row r="2602" spans="1:65">
      <c r="A2602" t="s">
        <v>6233</v>
      </c>
      <c r="C2602" t="s">
        <v>5017</v>
      </c>
      <c r="D2602">
        <v>6908</v>
      </c>
      <c r="E2602" t="s">
        <v>5017</v>
      </c>
      <c r="F2602" t="s">
        <v>8452</v>
      </c>
      <c r="G2602">
        <v>1</v>
      </c>
      <c r="I2602" t="s">
        <v>8453</v>
      </c>
      <c r="J2602" t="s">
        <v>7146</v>
      </c>
      <c r="M2602">
        <v>425000</v>
      </c>
      <c r="N2602">
        <v>0.83</v>
      </c>
      <c r="O2602">
        <v>352.75</v>
      </c>
      <c r="Q2602" t="s">
        <v>6234</v>
      </c>
      <c r="R2602" s="2">
        <v>44927</v>
      </c>
      <c r="S2602">
        <v>5322</v>
      </c>
      <c r="T2602" s="2">
        <v>44562</v>
      </c>
      <c r="U2602" t="s">
        <v>6990</v>
      </c>
      <c r="V2602" t="s">
        <v>6991</v>
      </c>
      <c r="W2602">
        <v>0</v>
      </c>
      <c r="X2602" t="s">
        <v>395</v>
      </c>
      <c r="Y2602">
        <v>204</v>
      </c>
      <c r="Z2602" s="2">
        <v>42370</v>
      </c>
      <c r="AB2602" t="s">
        <v>9505</v>
      </c>
      <c r="AE2602" t="s">
        <v>8453</v>
      </c>
      <c r="AF2602" t="s">
        <v>20</v>
      </c>
      <c r="AG2602" t="s">
        <v>21</v>
      </c>
      <c r="AH2602">
        <v>5047</v>
      </c>
      <c r="AI2602">
        <v>1</v>
      </c>
      <c r="AJ2602">
        <v>5543</v>
      </c>
      <c r="AO2602" t="s">
        <v>8452</v>
      </c>
      <c r="AS2602" t="s">
        <v>26</v>
      </c>
      <c r="AT2602">
        <v>2483</v>
      </c>
      <c r="AU2602">
        <v>5047</v>
      </c>
      <c r="AV2602">
        <v>5047</v>
      </c>
      <c r="AW2602">
        <v>5047</v>
      </c>
      <c r="AX2602">
        <v>1</v>
      </c>
      <c r="AY2602">
        <v>1</v>
      </c>
      <c r="AZ2602">
        <v>400</v>
      </c>
      <c r="BA2602">
        <v>401</v>
      </c>
      <c r="BB2602">
        <v>748</v>
      </c>
      <c r="BD2602">
        <v>2483</v>
      </c>
      <c r="BG2602" t="s">
        <v>31</v>
      </c>
      <c r="BJ2602">
        <v>6</v>
      </c>
      <c r="BK2602" t="s">
        <v>31</v>
      </c>
      <c r="BL2602" t="s">
        <v>31</v>
      </c>
      <c r="BM2602" s="2">
        <v>42370</v>
      </c>
    </row>
    <row r="2603" spans="1:65">
      <c r="A2603" t="s">
        <v>6235</v>
      </c>
      <c r="C2603" t="s">
        <v>5017</v>
      </c>
      <c r="D2603">
        <v>6908</v>
      </c>
      <c r="E2603" t="s">
        <v>5017</v>
      </c>
      <c r="F2603" t="s">
        <v>9506</v>
      </c>
      <c r="G2603">
        <v>85</v>
      </c>
      <c r="I2603" t="s">
        <v>9507</v>
      </c>
      <c r="J2603" t="s">
        <v>6925</v>
      </c>
      <c r="M2603">
        <v>2490500</v>
      </c>
      <c r="N2603">
        <v>2.2999999999999998</v>
      </c>
      <c r="O2603">
        <v>5728.15</v>
      </c>
      <c r="Q2603" t="s">
        <v>6236</v>
      </c>
      <c r="R2603" s="2">
        <v>44927</v>
      </c>
      <c r="S2603">
        <v>5322</v>
      </c>
      <c r="T2603" s="2">
        <v>44562</v>
      </c>
      <c r="U2603" t="s">
        <v>6990</v>
      </c>
      <c r="V2603" t="s">
        <v>6991</v>
      </c>
      <c r="W2603">
        <v>0</v>
      </c>
      <c r="X2603" t="s">
        <v>5158</v>
      </c>
      <c r="Y2603">
        <v>204</v>
      </c>
      <c r="Z2603" s="2">
        <v>42736</v>
      </c>
      <c r="AE2603" t="s">
        <v>9507</v>
      </c>
      <c r="AF2603" t="s">
        <v>20</v>
      </c>
      <c r="AG2603" t="s">
        <v>21</v>
      </c>
      <c r="AH2603">
        <v>5048</v>
      </c>
      <c r="AI2603">
        <v>1</v>
      </c>
      <c r="AJ2603">
        <v>5539</v>
      </c>
      <c r="AO2603" t="s">
        <v>9506</v>
      </c>
      <c r="AS2603" t="s">
        <v>26</v>
      </c>
      <c r="AT2603">
        <v>700</v>
      </c>
      <c r="AU2603">
        <v>5048</v>
      </c>
      <c r="AV2603">
        <v>5048</v>
      </c>
      <c r="AW2603">
        <v>5048</v>
      </c>
      <c r="AX2603">
        <v>2</v>
      </c>
      <c r="AY2603">
        <v>2</v>
      </c>
      <c r="AZ2603">
        <v>400</v>
      </c>
      <c r="BA2603">
        <v>401</v>
      </c>
      <c r="BB2603">
        <v>748</v>
      </c>
      <c r="BD2603">
        <v>700</v>
      </c>
      <c r="BG2603" t="s">
        <v>31</v>
      </c>
      <c r="BJ2603">
        <v>7</v>
      </c>
      <c r="BK2603" t="s">
        <v>31</v>
      </c>
      <c r="BL2603" t="s">
        <v>31</v>
      </c>
      <c r="BM2603" s="2">
        <v>42736</v>
      </c>
    </row>
    <row r="2604" spans="1:65">
      <c r="A2604" t="s">
        <v>6235</v>
      </c>
      <c r="C2604" t="s">
        <v>5017</v>
      </c>
      <c r="D2604">
        <v>6908</v>
      </c>
      <c r="E2604" t="s">
        <v>5017</v>
      </c>
      <c r="F2604" t="s">
        <v>9506</v>
      </c>
      <c r="G2604">
        <v>85</v>
      </c>
      <c r="I2604" t="s">
        <v>9507</v>
      </c>
      <c r="J2604" t="s">
        <v>6926</v>
      </c>
      <c r="M2604">
        <v>161500</v>
      </c>
      <c r="N2604">
        <v>2.2999999999999998</v>
      </c>
      <c r="O2604">
        <v>371.45</v>
      </c>
      <c r="Q2604" t="s">
        <v>6236</v>
      </c>
      <c r="R2604" s="2">
        <v>44927</v>
      </c>
      <c r="S2604">
        <v>5322</v>
      </c>
      <c r="T2604" s="2">
        <v>44562</v>
      </c>
      <c r="U2604" t="s">
        <v>6990</v>
      </c>
      <c r="V2604" t="s">
        <v>6991</v>
      </c>
      <c r="W2604">
        <v>0</v>
      </c>
      <c r="X2604" t="s">
        <v>5158</v>
      </c>
      <c r="Y2604">
        <v>204</v>
      </c>
      <c r="Z2604" s="2">
        <v>42736</v>
      </c>
      <c r="AE2604" t="s">
        <v>9507</v>
      </c>
      <c r="AF2604" t="s">
        <v>20</v>
      </c>
      <c r="AG2604" t="s">
        <v>21</v>
      </c>
      <c r="AH2604">
        <v>5048</v>
      </c>
      <c r="AI2604">
        <v>1</v>
      </c>
      <c r="AJ2604">
        <v>5542</v>
      </c>
      <c r="AO2604" t="s">
        <v>9506</v>
      </c>
      <c r="AS2604" t="s">
        <v>26</v>
      </c>
      <c r="AT2604">
        <v>700</v>
      </c>
      <c r="AU2604">
        <v>5048</v>
      </c>
      <c r="AV2604">
        <v>5048</v>
      </c>
      <c r="AW2604">
        <v>5048</v>
      </c>
      <c r="AX2604">
        <v>1</v>
      </c>
      <c r="AY2604">
        <v>3</v>
      </c>
      <c r="AZ2604">
        <v>400</v>
      </c>
      <c r="BA2604">
        <v>401</v>
      </c>
      <c r="BB2604">
        <v>748</v>
      </c>
      <c r="BD2604">
        <v>700</v>
      </c>
      <c r="BG2604" t="s">
        <v>31</v>
      </c>
      <c r="BJ2604">
        <v>7</v>
      </c>
      <c r="BK2604" t="s">
        <v>31</v>
      </c>
      <c r="BL2604" t="s">
        <v>31</v>
      </c>
      <c r="BM2604" s="2">
        <v>42736</v>
      </c>
    </row>
    <row r="2605" spans="1:65">
      <c r="A2605" t="s">
        <v>6239</v>
      </c>
      <c r="C2605" t="s">
        <v>5017</v>
      </c>
      <c r="D2605">
        <v>6908</v>
      </c>
      <c r="E2605" t="s">
        <v>5017</v>
      </c>
      <c r="F2605" t="s">
        <v>9508</v>
      </c>
      <c r="G2605">
        <v>2</v>
      </c>
      <c r="I2605" t="s">
        <v>9509</v>
      </c>
      <c r="J2605" t="s">
        <v>7144</v>
      </c>
      <c r="M2605">
        <v>6915200</v>
      </c>
      <c r="N2605">
        <v>0.83</v>
      </c>
      <c r="O2605">
        <v>5739.62</v>
      </c>
      <c r="Q2605" t="s">
        <v>6240</v>
      </c>
      <c r="R2605" s="2">
        <v>44927</v>
      </c>
      <c r="S2605">
        <v>5322</v>
      </c>
      <c r="T2605" s="2">
        <v>44562</v>
      </c>
      <c r="U2605" t="s">
        <v>6990</v>
      </c>
      <c r="V2605" t="s">
        <v>6991</v>
      </c>
      <c r="W2605">
        <v>0</v>
      </c>
      <c r="X2605" t="s">
        <v>395</v>
      </c>
      <c r="Y2605">
        <v>204</v>
      </c>
      <c r="Z2605" s="2">
        <v>42856</v>
      </c>
      <c r="AB2605" t="s">
        <v>9510</v>
      </c>
      <c r="AE2605" t="s">
        <v>9509</v>
      </c>
      <c r="AF2605" t="s">
        <v>20</v>
      </c>
      <c r="AG2605" t="s">
        <v>21</v>
      </c>
      <c r="AH2605">
        <v>5050</v>
      </c>
      <c r="AI2605">
        <v>1</v>
      </c>
      <c r="AJ2605">
        <v>5544</v>
      </c>
      <c r="AO2605" t="s">
        <v>9508</v>
      </c>
      <c r="AS2605" t="s">
        <v>26</v>
      </c>
      <c r="AT2605">
        <v>2151</v>
      </c>
      <c r="AU2605">
        <v>5050</v>
      </c>
      <c r="AV2605">
        <v>5050</v>
      </c>
      <c r="AW2605">
        <v>5050</v>
      </c>
      <c r="AX2605">
        <v>1</v>
      </c>
      <c r="AY2605">
        <v>1</v>
      </c>
      <c r="AZ2605">
        <v>400</v>
      </c>
      <c r="BA2605">
        <v>401</v>
      </c>
      <c r="BB2605">
        <v>748</v>
      </c>
      <c r="BD2605">
        <v>2151</v>
      </c>
      <c r="BG2605" t="s">
        <v>31</v>
      </c>
      <c r="BJ2605">
        <v>6</v>
      </c>
      <c r="BK2605" t="s">
        <v>31</v>
      </c>
      <c r="BL2605" t="s">
        <v>31</v>
      </c>
      <c r="BM2605" s="2">
        <v>42856</v>
      </c>
    </row>
    <row r="2606" spans="1:65">
      <c r="A2606" t="s">
        <v>6239</v>
      </c>
      <c r="C2606" t="s">
        <v>5017</v>
      </c>
      <c r="D2606">
        <v>6908</v>
      </c>
      <c r="E2606" t="s">
        <v>5017</v>
      </c>
      <c r="F2606" t="s">
        <v>9508</v>
      </c>
      <c r="G2606">
        <v>2</v>
      </c>
      <c r="I2606" t="s">
        <v>9509</v>
      </c>
      <c r="J2606" t="s">
        <v>7146</v>
      </c>
      <c r="M2606">
        <v>368200</v>
      </c>
      <c r="N2606">
        <v>0.83</v>
      </c>
      <c r="O2606">
        <v>305.61</v>
      </c>
      <c r="Q2606" t="s">
        <v>6240</v>
      </c>
      <c r="R2606" s="2">
        <v>44927</v>
      </c>
      <c r="S2606">
        <v>5322</v>
      </c>
      <c r="T2606" s="2">
        <v>44562</v>
      </c>
      <c r="U2606" t="s">
        <v>6990</v>
      </c>
      <c r="V2606" t="s">
        <v>6991</v>
      </c>
      <c r="W2606">
        <v>0</v>
      </c>
      <c r="X2606" t="s">
        <v>395</v>
      </c>
      <c r="Y2606">
        <v>204</v>
      </c>
      <c r="Z2606" s="2">
        <v>42856</v>
      </c>
      <c r="AB2606" t="s">
        <v>9510</v>
      </c>
      <c r="AE2606" t="s">
        <v>9509</v>
      </c>
      <c r="AF2606" t="s">
        <v>20</v>
      </c>
      <c r="AG2606" t="s">
        <v>21</v>
      </c>
      <c r="AH2606">
        <v>5050</v>
      </c>
      <c r="AI2606">
        <v>1</v>
      </c>
      <c r="AJ2606">
        <v>5543</v>
      </c>
      <c r="AO2606" t="s">
        <v>9508</v>
      </c>
      <c r="AS2606" t="s">
        <v>26</v>
      </c>
      <c r="AT2606">
        <v>2151</v>
      </c>
      <c r="AU2606">
        <v>5050</v>
      </c>
      <c r="AV2606">
        <v>5050</v>
      </c>
      <c r="AW2606">
        <v>5050</v>
      </c>
      <c r="AX2606">
        <v>2</v>
      </c>
      <c r="AY2606">
        <v>2</v>
      </c>
      <c r="AZ2606">
        <v>400</v>
      </c>
      <c r="BA2606">
        <v>401</v>
      </c>
      <c r="BB2606">
        <v>748</v>
      </c>
      <c r="BD2606">
        <v>2151</v>
      </c>
      <c r="BG2606" t="s">
        <v>31</v>
      </c>
      <c r="BJ2606">
        <v>6</v>
      </c>
      <c r="BK2606" t="s">
        <v>31</v>
      </c>
      <c r="BL2606" t="s">
        <v>31</v>
      </c>
      <c r="BM2606" s="2">
        <v>42856</v>
      </c>
    </row>
    <row r="2607" spans="1:65">
      <c r="A2607" t="s">
        <v>6243</v>
      </c>
      <c r="C2607" t="s">
        <v>5017</v>
      </c>
      <c r="D2607">
        <v>6908</v>
      </c>
      <c r="E2607" t="s">
        <v>5017</v>
      </c>
      <c r="F2607" t="s">
        <v>9511</v>
      </c>
      <c r="G2607">
        <v>45</v>
      </c>
      <c r="I2607" t="s">
        <v>9512</v>
      </c>
      <c r="J2607" t="s">
        <v>6925</v>
      </c>
      <c r="M2607">
        <v>1634800</v>
      </c>
      <c r="N2607">
        <v>1.3</v>
      </c>
      <c r="O2607">
        <v>2125.2399999999998</v>
      </c>
      <c r="Q2607" t="s">
        <v>6244</v>
      </c>
      <c r="R2607" s="2">
        <v>44927</v>
      </c>
      <c r="S2607">
        <v>5322</v>
      </c>
      <c r="T2607" s="2">
        <v>44562</v>
      </c>
      <c r="U2607" t="s">
        <v>6990</v>
      </c>
      <c r="V2607" t="s">
        <v>6991</v>
      </c>
      <c r="W2607">
        <v>0</v>
      </c>
      <c r="X2607" t="s">
        <v>5142</v>
      </c>
      <c r="Y2607">
        <v>204</v>
      </c>
      <c r="Z2607" s="2">
        <v>44197</v>
      </c>
      <c r="AB2607" t="s">
        <v>9513</v>
      </c>
      <c r="AE2607" t="s">
        <v>9512</v>
      </c>
      <c r="AF2607" t="s">
        <v>20</v>
      </c>
      <c r="AG2607" t="s">
        <v>21</v>
      </c>
      <c r="AH2607">
        <v>5051</v>
      </c>
      <c r="AI2607">
        <v>1</v>
      </c>
      <c r="AJ2607">
        <v>5539</v>
      </c>
      <c r="AO2607" t="s">
        <v>9511</v>
      </c>
      <c r="AS2607" t="s">
        <v>26</v>
      </c>
      <c r="AT2607">
        <v>558</v>
      </c>
      <c r="AU2607">
        <v>5051</v>
      </c>
      <c r="AV2607">
        <v>5051</v>
      </c>
      <c r="AW2607">
        <v>5051</v>
      </c>
      <c r="AX2607">
        <v>1</v>
      </c>
      <c r="AY2607">
        <v>1</v>
      </c>
      <c r="AZ2607">
        <v>400</v>
      </c>
      <c r="BA2607">
        <v>401</v>
      </c>
      <c r="BB2607">
        <v>748</v>
      </c>
      <c r="BD2607">
        <v>558</v>
      </c>
      <c r="BG2607" t="s">
        <v>32</v>
      </c>
      <c r="BJ2607">
        <v>5</v>
      </c>
      <c r="BK2607" t="s">
        <v>31</v>
      </c>
      <c r="BL2607" t="s">
        <v>31</v>
      </c>
      <c r="BM2607" s="2">
        <v>44197</v>
      </c>
    </row>
    <row r="2608" spans="1:65">
      <c r="A2608" t="s">
        <v>6243</v>
      </c>
      <c r="C2608" t="s">
        <v>5017</v>
      </c>
      <c r="D2608">
        <v>6908</v>
      </c>
      <c r="E2608" t="s">
        <v>5017</v>
      </c>
      <c r="F2608" t="s">
        <v>9511</v>
      </c>
      <c r="G2608">
        <v>45</v>
      </c>
      <c r="I2608" t="s">
        <v>9512</v>
      </c>
      <c r="J2608" t="s">
        <v>6926</v>
      </c>
      <c r="M2608">
        <v>91300</v>
      </c>
      <c r="N2608">
        <v>1.3</v>
      </c>
      <c r="O2608">
        <v>118.69</v>
      </c>
      <c r="Q2608" t="s">
        <v>6244</v>
      </c>
      <c r="R2608" s="2">
        <v>44927</v>
      </c>
      <c r="S2608">
        <v>5322</v>
      </c>
      <c r="T2608" s="2">
        <v>44562</v>
      </c>
      <c r="U2608" t="s">
        <v>6990</v>
      </c>
      <c r="V2608" t="s">
        <v>6991</v>
      </c>
      <c r="W2608">
        <v>0</v>
      </c>
      <c r="X2608" t="s">
        <v>5142</v>
      </c>
      <c r="Y2608">
        <v>204</v>
      </c>
      <c r="Z2608" s="2">
        <v>44197</v>
      </c>
      <c r="AB2608" t="s">
        <v>9513</v>
      </c>
      <c r="AE2608" t="s">
        <v>9512</v>
      </c>
      <c r="AF2608" t="s">
        <v>20</v>
      </c>
      <c r="AG2608" t="s">
        <v>21</v>
      </c>
      <c r="AH2608">
        <v>5051</v>
      </c>
      <c r="AI2608">
        <v>1</v>
      </c>
      <c r="AJ2608">
        <v>5542</v>
      </c>
      <c r="AO2608" t="s">
        <v>9511</v>
      </c>
      <c r="AS2608" t="s">
        <v>26</v>
      </c>
      <c r="AT2608">
        <v>558</v>
      </c>
      <c r="AU2608">
        <v>5051</v>
      </c>
      <c r="AV2608">
        <v>5051</v>
      </c>
      <c r="AW2608">
        <v>5051</v>
      </c>
      <c r="AX2608">
        <v>2</v>
      </c>
      <c r="AY2608">
        <v>2</v>
      </c>
      <c r="AZ2608">
        <v>400</v>
      </c>
      <c r="BA2608">
        <v>401</v>
      </c>
      <c r="BB2608">
        <v>748</v>
      </c>
      <c r="BD2608">
        <v>558</v>
      </c>
      <c r="BG2608" t="s">
        <v>31</v>
      </c>
      <c r="BJ2608">
        <v>5</v>
      </c>
      <c r="BK2608" t="s">
        <v>31</v>
      </c>
      <c r="BL2608" t="s">
        <v>31</v>
      </c>
      <c r="BM2608" s="2">
        <v>44197</v>
      </c>
    </row>
    <row r="2609" spans="1:65">
      <c r="A2609" t="s">
        <v>6247</v>
      </c>
      <c r="C2609" t="s">
        <v>5017</v>
      </c>
      <c r="D2609">
        <v>6908</v>
      </c>
      <c r="E2609" t="s">
        <v>5017</v>
      </c>
      <c r="F2609" t="s">
        <v>9514</v>
      </c>
      <c r="G2609">
        <v>5</v>
      </c>
      <c r="H2609">
        <v>-7</v>
      </c>
      <c r="I2609" t="s">
        <v>9515</v>
      </c>
      <c r="J2609" t="s">
        <v>7144</v>
      </c>
      <c r="M2609">
        <v>7406703</v>
      </c>
      <c r="N2609">
        <v>0.83</v>
      </c>
      <c r="O2609">
        <v>6147.56</v>
      </c>
      <c r="Q2609" t="s">
        <v>6248</v>
      </c>
      <c r="R2609" s="2">
        <v>44927</v>
      </c>
      <c r="S2609">
        <v>5322</v>
      </c>
      <c r="T2609" s="2">
        <v>44562</v>
      </c>
      <c r="U2609" t="s">
        <v>6990</v>
      </c>
      <c r="V2609" t="s">
        <v>6991</v>
      </c>
      <c r="W2609">
        <v>0</v>
      </c>
      <c r="X2609" t="s">
        <v>395</v>
      </c>
      <c r="Y2609">
        <v>204</v>
      </c>
      <c r="Z2609" s="2">
        <v>44409</v>
      </c>
      <c r="AB2609" t="s">
        <v>9516</v>
      </c>
      <c r="AE2609" t="s">
        <v>9515</v>
      </c>
      <c r="AF2609" t="s">
        <v>20</v>
      </c>
      <c r="AG2609" t="s">
        <v>21</v>
      </c>
      <c r="AH2609">
        <v>5052</v>
      </c>
      <c r="AI2609">
        <v>1</v>
      </c>
      <c r="AJ2609">
        <v>5544</v>
      </c>
      <c r="AO2609" t="s">
        <v>9514</v>
      </c>
      <c r="AS2609" t="s">
        <v>26</v>
      </c>
      <c r="AT2609">
        <v>2557</v>
      </c>
      <c r="AU2609">
        <v>5052</v>
      </c>
      <c r="AV2609">
        <v>5052</v>
      </c>
      <c r="AW2609">
        <v>5052</v>
      </c>
      <c r="AX2609">
        <v>1</v>
      </c>
      <c r="AY2609">
        <v>1</v>
      </c>
      <c r="AZ2609">
        <v>400</v>
      </c>
      <c r="BA2609">
        <v>401</v>
      </c>
      <c r="BB2609">
        <v>748</v>
      </c>
      <c r="BD2609">
        <v>2557</v>
      </c>
      <c r="BJ2609">
        <v>6</v>
      </c>
      <c r="BK2609" t="s">
        <v>31</v>
      </c>
      <c r="BL2609" t="s">
        <v>31</v>
      </c>
      <c r="BM2609" s="2">
        <v>44409</v>
      </c>
    </row>
    <row r="2610" spans="1:65">
      <c r="A2610" t="s">
        <v>6247</v>
      </c>
      <c r="C2610" t="s">
        <v>5017</v>
      </c>
      <c r="D2610">
        <v>6908</v>
      </c>
      <c r="E2610" t="s">
        <v>5017</v>
      </c>
      <c r="F2610" t="s">
        <v>9514</v>
      </c>
      <c r="G2610">
        <v>5</v>
      </c>
      <c r="H2610">
        <v>-7</v>
      </c>
      <c r="I2610" t="s">
        <v>9515</v>
      </c>
      <c r="J2610" t="s">
        <v>7146</v>
      </c>
      <c r="M2610">
        <v>27402</v>
      </c>
      <c r="N2610">
        <v>0.83</v>
      </c>
      <c r="O2610">
        <v>22.74</v>
      </c>
      <c r="Q2610" t="s">
        <v>6248</v>
      </c>
      <c r="R2610" s="2">
        <v>44927</v>
      </c>
      <c r="S2610">
        <v>5322</v>
      </c>
      <c r="T2610" s="2">
        <v>44562</v>
      </c>
      <c r="U2610" t="s">
        <v>6990</v>
      </c>
      <c r="V2610" t="s">
        <v>6991</v>
      </c>
      <c r="W2610">
        <v>0</v>
      </c>
      <c r="X2610" t="s">
        <v>395</v>
      </c>
      <c r="Y2610">
        <v>204</v>
      </c>
      <c r="Z2610" s="2">
        <v>44409</v>
      </c>
      <c r="AB2610" t="s">
        <v>9516</v>
      </c>
      <c r="AE2610" t="s">
        <v>9515</v>
      </c>
      <c r="AF2610" t="s">
        <v>20</v>
      </c>
      <c r="AG2610" t="s">
        <v>21</v>
      </c>
      <c r="AH2610">
        <v>5052</v>
      </c>
      <c r="AI2610">
        <v>1</v>
      </c>
      <c r="AJ2610">
        <v>5543</v>
      </c>
      <c r="AO2610" t="s">
        <v>9514</v>
      </c>
      <c r="AS2610" t="s">
        <v>26</v>
      </c>
      <c r="AT2610">
        <v>2557</v>
      </c>
      <c r="AU2610">
        <v>5052</v>
      </c>
      <c r="AV2610">
        <v>5052</v>
      </c>
      <c r="AW2610">
        <v>5052</v>
      </c>
      <c r="AX2610">
        <v>2</v>
      </c>
      <c r="AY2610">
        <v>2</v>
      </c>
      <c r="AZ2610">
        <v>400</v>
      </c>
      <c r="BA2610">
        <v>401</v>
      </c>
      <c r="BB2610">
        <v>748</v>
      </c>
      <c r="BD2610">
        <v>2557</v>
      </c>
      <c r="BJ2610">
        <v>6</v>
      </c>
      <c r="BK2610" t="s">
        <v>31</v>
      </c>
      <c r="BL2610" t="s">
        <v>31</v>
      </c>
      <c r="BM2610" s="2">
        <v>44409</v>
      </c>
    </row>
    <row r="2611" spans="1:65">
      <c r="A2611" t="s">
        <v>6252</v>
      </c>
      <c r="C2611" t="s">
        <v>5017</v>
      </c>
      <c r="D2611">
        <v>6909</v>
      </c>
      <c r="E2611" t="s">
        <v>5017</v>
      </c>
      <c r="F2611" t="s">
        <v>9517</v>
      </c>
      <c r="G2611">
        <v>10</v>
      </c>
      <c r="I2611" t="s">
        <v>9518</v>
      </c>
      <c r="J2611" t="s">
        <v>6925</v>
      </c>
      <c r="M2611">
        <v>6670000</v>
      </c>
      <c r="N2611">
        <v>1.3</v>
      </c>
      <c r="O2611">
        <v>8671</v>
      </c>
      <c r="Q2611" t="s">
        <v>6253</v>
      </c>
      <c r="R2611" s="2">
        <v>44927</v>
      </c>
      <c r="S2611">
        <v>5322</v>
      </c>
      <c r="T2611" s="2">
        <v>44562</v>
      </c>
      <c r="U2611" t="s">
        <v>6990</v>
      </c>
      <c r="V2611" t="s">
        <v>6991</v>
      </c>
      <c r="W2611">
        <v>0</v>
      </c>
      <c r="X2611" t="s">
        <v>5142</v>
      </c>
      <c r="Y2611">
        <v>204</v>
      </c>
      <c r="Z2611" s="2">
        <v>42005</v>
      </c>
      <c r="AB2611" t="s">
        <v>9519</v>
      </c>
      <c r="AE2611" t="s">
        <v>9518</v>
      </c>
      <c r="AF2611" t="s">
        <v>20</v>
      </c>
      <c r="AG2611" t="s">
        <v>21</v>
      </c>
      <c r="AH2611">
        <v>5002</v>
      </c>
      <c r="AI2611">
        <v>1</v>
      </c>
      <c r="AJ2611">
        <v>5539</v>
      </c>
      <c r="AO2611" t="s">
        <v>9517</v>
      </c>
      <c r="AS2611" t="s">
        <v>26</v>
      </c>
      <c r="AT2611">
        <v>2485</v>
      </c>
      <c r="AU2611">
        <v>5002</v>
      </c>
      <c r="AV2611">
        <v>5002</v>
      </c>
      <c r="AW2611">
        <v>5002</v>
      </c>
      <c r="AX2611">
        <v>1</v>
      </c>
      <c r="AY2611">
        <v>1</v>
      </c>
      <c r="AZ2611">
        <v>400</v>
      </c>
      <c r="BA2611">
        <v>401</v>
      </c>
      <c r="BB2611">
        <v>748</v>
      </c>
      <c r="BD2611">
        <v>2485</v>
      </c>
      <c r="BG2611" t="s">
        <v>31</v>
      </c>
      <c r="BJ2611">
        <v>5</v>
      </c>
      <c r="BK2611" t="s">
        <v>31</v>
      </c>
      <c r="BL2611" t="s">
        <v>31</v>
      </c>
      <c r="BM2611" s="2">
        <v>42005</v>
      </c>
    </row>
    <row r="2612" spans="1:65">
      <c r="A2612" t="s">
        <v>6252</v>
      </c>
      <c r="C2612" t="s">
        <v>5017</v>
      </c>
      <c r="D2612">
        <v>6909</v>
      </c>
      <c r="E2612" t="s">
        <v>5017</v>
      </c>
      <c r="F2612" t="s">
        <v>9517</v>
      </c>
      <c r="G2612">
        <v>10</v>
      </c>
      <c r="I2612" t="s">
        <v>9518</v>
      </c>
      <c r="J2612" t="s">
        <v>6926</v>
      </c>
      <c r="M2612">
        <v>1203400</v>
      </c>
      <c r="N2612">
        <v>1.3</v>
      </c>
      <c r="O2612">
        <v>1564.42</v>
      </c>
      <c r="Q2612" t="s">
        <v>6253</v>
      </c>
      <c r="R2612" s="2">
        <v>44927</v>
      </c>
      <c r="S2612">
        <v>5322</v>
      </c>
      <c r="T2612" s="2">
        <v>44562</v>
      </c>
      <c r="U2612" t="s">
        <v>6990</v>
      </c>
      <c r="V2612" t="s">
        <v>6991</v>
      </c>
      <c r="W2612">
        <v>0</v>
      </c>
      <c r="X2612" t="s">
        <v>5142</v>
      </c>
      <c r="Y2612">
        <v>204</v>
      </c>
      <c r="Z2612" s="2">
        <v>42005</v>
      </c>
      <c r="AB2612" t="s">
        <v>9519</v>
      </c>
      <c r="AE2612" t="s">
        <v>9518</v>
      </c>
      <c r="AF2612" t="s">
        <v>20</v>
      </c>
      <c r="AG2612" t="s">
        <v>21</v>
      </c>
      <c r="AH2612">
        <v>5002</v>
      </c>
      <c r="AI2612">
        <v>1</v>
      </c>
      <c r="AJ2612">
        <v>5542</v>
      </c>
      <c r="AO2612" t="s">
        <v>9517</v>
      </c>
      <c r="AS2612" t="s">
        <v>26</v>
      </c>
      <c r="AT2612">
        <v>2485</v>
      </c>
      <c r="AU2612">
        <v>5002</v>
      </c>
      <c r="AV2612">
        <v>5002</v>
      </c>
      <c r="AW2612">
        <v>5002</v>
      </c>
      <c r="AX2612">
        <v>2</v>
      </c>
      <c r="AY2612">
        <v>2</v>
      </c>
      <c r="AZ2612">
        <v>400</v>
      </c>
      <c r="BA2612">
        <v>401</v>
      </c>
      <c r="BB2612">
        <v>748</v>
      </c>
      <c r="BD2612">
        <v>2485</v>
      </c>
      <c r="BG2612" t="s">
        <v>31</v>
      </c>
      <c r="BJ2612">
        <v>5</v>
      </c>
      <c r="BK2612" t="s">
        <v>31</v>
      </c>
      <c r="BL2612" t="s">
        <v>31</v>
      </c>
      <c r="BM2612" s="2">
        <v>42005</v>
      </c>
    </row>
    <row r="2613" spans="1:65">
      <c r="A2613" t="s">
        <v>6256</v>
      </c>
      <c r="C2613" t="s">
        <v>5017</v>
      </c>
      <c r="D2613">
        <v>6909</v>
      </c>
      <c r="E2613" t="s">
        <v>5017</v>
      </c>
      <c r="F2613" t="s">
        <v>9520</v>
      </c>
      <c r="G2613">
        <v>1</v>
      </c>
      <c r="I2613" t="s">
        <v>9521</v>
      </c>
      <c r="J2613" t="s">
        <v>6925</v>
      </c>
      <c r="M2613">
        <v>6140900</v>
      </c>
      <c r="N2613">
        <v>1.3</v>
      </c>
      <c r="O2613">
        <v>7983.17</v>
      </c>
      <c r="Q2613" t="s">
        <v>6257</v>
      </c>
      <c r="R2613" s="2">
        <v>44927</v>
      </c>
      <c r="S2613">
        <v>5322</v>
      </c>
      <c r="T2613" s="2">
        <v>44562</v>
      </c>
      <c r="U2613" t="s">
        <v>6990</v>
      </c>
      <c r="V2613" t="s">
        <v>6991</v>
      </c>
      <c r="W2613">
        <v>0</v>
      </c>
      <c r="X2613" t="s">
        <v>5142</v>
      </c>
      <c r="Y2613">
        <v>204</v>
      </c>
      <c r="Z2613" s="2">
        <v>42005</v>
      </c>
      <c r="AB2613" t="s">
        <v>9522</v>
      </c>
      <c r="AE2613" t="s">
        <v>9521</v>
      </c>
      <c r="AF2613" t="s">
        <v>20</v>
      </c>
      <c r="AG2613" t="s">
        <v>21</v>
      </c>
      <c r="AH2613">
        <v>5003</v>
      </c>
      <c r="AI2613">
        <v>1</v>
      </c>
      <c r="AJ2613">
        <v>5539</v>
      </c>
      <c r="AO2613" t="s">
        <v>9520</v>
      </c>
      <c r="AS2613" t="s">
        <v>26</v>
      </c>
      <c r="AT2613">
        <v>2259</v>
      </c>
      <c r="AU2613">
        <v>5003</v>
      </c>
      <c r="AV2613">
        <v>5003</v>
      </c>
      <c r="AW2613">
        <v>5003</v>
      </c>
      <c r="AX2613">
        <v>1</v>
      </c>
      <c r="AY2613">
        <v>1</v>
      </c>
      <c r="AZ2613">
        <v>400</v>
      </c>
      <c r="BA2613">
        <v>401</v>
      </c>
      <c r="BB2613">
        <v>748</v>
      </c>
      <c r="BD2613">
        <v>2259</v>
      </c>
      <c r="BG2613" t="s">
        <v>31</v>
      </c>
      <c r="BJ2613">
        <v>5</v>
      </c>
      <c r="BK2613" t="s">
        <v>31</v>
      </c>
      <c r="BL2613" t="s">
        <v>31</v>
      </c>
      <c r="BM2613" s="2">
        <v>42005</v>
      </c>
    </row>
    <row r="2614" spans="1:65">
      <c r="A2614" t="s">
        <v>6256</v>
      </c>
      <c r="C2614" t="s">
        <v>5017</v>
      </c>
      <c r="D2614">
        <v>6909</v>
      </c>
      <c r="E2614" t="s">
        <v>5017</v>
      </c>
      <c r="F2614" t="s">
        <v>9520</v>
      </c>
      <c r="G2614">
        <v>1</v>
      </c>
      <c r="I2614" t="s">
        <v>9521</v>
      </c>
      <c r="J2614" t="s">
        <v>6926</v>
      </c>
      <c r="M2614">
        <v>393700</v>
      </c>
      <c r="N2614">
        <v>1.3</v>
      </c>
      <c r="O2614">
        <v>511.81</v>
      </c>
      <c r="Q2614" t="s">
        <v>6257</v>
      </c>
      <c r="R2614" s="2">
        <v>44927</v>
      </c>
      <c r="S2614">
        <v>5322</v>
      </c>
      <c r="T2614" s="2">
        <v>44562</v>
      </c>
      <c r="U2614" t="s">
        <v>6990</v>
      </c>
      <c r="V2614" t="s">
        <v>6991</v>
      </c>
      <c r="W2614">
        <v>0</v>
      </c>
      <c r="X2614" t="s">
        <v>5142</v>
      </c>
      <c r="Y2614">
        <v>204</v>
      </c>
      <c r="Z2614" s="2">
        <v>42005</v>
      </c>
      <c r="AB2614" t="s">
        <v>9522</v>
      </c>
      <c r="AE2614" t="s">
        <v>9521</v>
      </c>
      <c r="AF2614" t="s">
        <v>20</v>
      </c>
      <c r="AG2614" t="s">
        <v>21</v>
      </c>
      <c r="AH2614">
        <v>5003</v>
      </c>
      <c r="AI2614">
        <v>1</v>
      </c>
      <c r="AJ2614">
        <v>5542</v>
      </c>
      <c r="AO2614" t="s">
        <v>9520</v>
      </c>
      <c r="AS2614" t="s">
        <v>26</v>
      </c>
      <c r="AT2614">
        <v>2259</v>
      </c>
      <c r="AU2614">
        <v>5003</v>
      </c>
      <c r="AV2614">
        <v>5003</v>
      </c>
      <c r="AW2614">
        <v>5003</v>
      </c>
      <c r="AX2614">
        <v>2</v>
      </c>
      <c r="AY2614">
        <v>2</v>
      </c>
      <c r="AZ2614">
        <v>400</v>
      </c>
      <c r="BA2614">
        <v>401</v>
      </c>
      <c r="BB2614">
        <v>748</v>
      </c>
      <c r="BD2614">
        <v>2259</v>
      </c>
      <c r="BG2614" t="s">
        <v>31</v>
      </c>
      <c r="BJ2614">
        <v>5</v>
      </c>
      <c r="BK2614" t="s">
        <v>31</v>
      </c>
      <c r="BL2614" t="s">
        <v>31</v>
      </c>
      <c r="BM2614" s="2">
        <v>42005</v>
      </c>
    </row>
    <row r="2615" spans="1:65">
      <c r="A2615" t="s">
        <v>6260</v>
      </c>
      <c r="C2615" t="s">
        <v>5017</v>
      </c>
      <c r="D2615">
        <v>6909</v>
      </c>
      <c r="E2615" t="s">
        <v>5017</v>
      </c>
      <c r="F2615" t="s">
        <v>8219</v>
      </c>
      <c r="G2615">
        <v>113</v>
      </c>
      <c r="H2615" t="s">
        <v>7277</v>
      </c>
      <c r="I2615" t="s">
        <v>8455</v>
      </c>
      <c r="J2615" t="s">
        <v>6925</v>
      </c>
      <c r="M2615">
        <v>6143300</v>
      </c>
      <c r="N2615">
        <v>1.3</v>
      </c>
      <c r="O2615">
        <v>7986.29</v>
      </c>
      <c r="Q2615" t="s">
        <v>6261</v>
      </c>
      <c r="R2615" s="2">
        <v>44927</v>
      </c>
      <c r="S2615">
        <v>5322</v>
      </c>
      <c r="T2615" s="2">
        <v>44562</v>
      </c>
      <c r="U2615" t="s">
        <v>6990</v>
      </c>
      <c r="V2615" t="s">
        <v>6991</v>
      </c>
      <c r="W2615">
        <v>0</v>
      </c>
      <c r="X2615" t="s">
        <v>5142</v>
      </c>
      <c r="Y2615">
        <v>204</v>
      </c>
      <c r="Z2615" s="2">
        <v>42005</v>
      </c>
      <c r="AB2615" t="s">
        <v>9523</v>
      </c>
      <c r="AE2615" t="s">
        <v>8455</v>
      </c>
      <c r="AF2615" t="s">
        <v>20</v>
      </c>
      <c r="AG2615" t="s">
        <v>21</v>
      </c>
      <c r="AH2615">
        <v>5004</v>
      </c>
      <c r="AI2615">
        <v>1</v>
      </c>
      <c r="AJ2615">
        <v>5539</v>
      </c>
      <c r="AO2615" t="s">
        <v>8219</v>
      </c>
      <c r="AS2615" t="s">
        <v>26</v>
      </c>
      <c r="AT2615">
        <v>1705</v>
      </c>
      <c r="AU2615">
        <v>5004</v>
      </c>
      <c r="AV2615">
        <v>5004</v>
      </c>
      <c r="AW2615">
        <v>5004</v>
      </c>
      <c r="AX2615">
        <v>1</v>
      </c>
      <c r="AY2615">
        <v>1</v>
      </c>
      <c r="AZ2615">
        <v>400</v>
      </c>
      <c r="BA2615">
        <v>401</v>
      </c>
      <c r="BB2615">
        <v>748</v>
      </c>
      <c r="BD2615">
        <v>1705</v>
      </c>
      <c r="BG2615" t="s">
        <v>31</v>
      </c>
      <c r="BJ2615">
        <v>5</v>
      </c>
      <c r="BK2615" t="s">
        <v>31</v>
      </c>
      <c r="BL2615" t="s">
        <v>31</v>
      </c>
      <c r="BM2615" s="2">
        <v>42005</v>
      </c>
    </row>
    <row r="2616" spans="1:65">
      <c r="A2616" t="s">
        <v>6260</v>
      </c>
      <c r="C2616" t="s">
        <v>5017</v>
      </c>
      <c r="D2616">
        <v>6909</v>
      </c>
      <c r="E2616" t="s">
        <v>5017</v>
      </c>
      <c r="F2616" t="s">
        <v>8219</v>
      </c>
      <c r="G2616">
        <v>113</v>
      </c>
      <c r="H2616" t="s">
        <v>7277</v>
      </c>
      <c r="I2616" t="s">
        <v>8455</v>
      </c>
      <c r="J2616" t="s">
        <v>6926</v>
      </c>
      <c r="M2616">
        <v>648000</v>
      </c>
      <c r="N2616">
        <v>1.3</v>
      </c>
      <c r="O2616">
        <v>842.4</v>
      </c>
      <c r="Q2616" t="s">
        <v>6261</v>
      </c>
      <c r="R2616" s="2">
        <v>44927</v>
      </c>
      <c r="S2616">
        <v>5322</v>
      </c>
      <c r="T2616" s="2">
        <v>44562</v>
      </c>
      <c r="U2616" t="s">
        <v>6990</v>
      </c>
      <c r="V2616" t="s">
        <v>6991</v>
      </c>
      <c r="W2616">
        <v>0</v>
      </c>
      <c r="X2616" t="s">
        <v>5142</v>
      </c>
      <c r="Y2616">
        <v>204</v>
      </c>
      <c r="Z2616" s="2">
        <v>42005</v>
      </c>
      <c r="AB2616" t="s">
        <v>9523</v>
      </c>
      <c r="AE2616" t="s">
        <v>8455</v>
      </c>
      <c r="AF2616" t="s">
        <v>20</v>
      </c>
      <c r="AG2616" t="s">
        <v>21</v>
      </c>
      <c r="AH2616">
        <v>5004</v>
      </c>
      <c r="AI2616">
        <v>1</v>
      </c>
      <c r="AJ2616">
        <v>5542</v>
      </c>
      <c r="AO2616" t="s">
        <v>8219</v>
      </c>
      <c r="AT2616">
        <v>1705</v>
      </c>
      <c r="AU2616">
        <v>5004</v>
      </c>
      <c r="AV2616">
        <v>5004</v>
      </c>
      <c r="AW2616">
        <v>5004</v>
      </c>
      <c r="AX2616">
        <v>2</v>
      </c>
      <c r="AY2616">
        <v>3</v>
      </c>
      <c r="AZ2616">
        <v>400</v>
      </c>
      <c r="BA2616">
        <v>401</v>
      </c>
      <c r="BB2616">
        <v>748</v>
      </c>
      <c r="BD2616">
        <v>1705</v>
      </c>
      <c r="BG2616" t="s">
        <v>31</v>
      </c>
      <c r="BJ2616">
        <v>5</v>
      </c>
      <c r="BK2616" t="s">
        <v>31</v>
      </c>
      <c r="BL2616" t="s">
        <v>31</v>
      </c>
      <c r="BM2616" s="2">
        <v>42005</v>
      </c>
    </row>
    <row r="2617" spans="1:65">
      <c r="A2617" t="s">
        <v>6263</v>
      </c>
      <c r="C2617" t="s">
        <v>5017</v>
      </c>
      <c r="D2617">
        <v>6909</v>
      </c>
      <c r="E2617" t="s">
        <v>5017</v>
      </c>
      <c r="F2617" t="s">
        <v>9517</v>
      </c>
      <c r="G2617">
        <v>14</v>
      </c>
      <c r="I2617" t="s">
        <v>9518</v>
      </c>
      <c r="J2617" t="s">
        <v>6925</v>
      </c>
      <c r="M2617">
        <v>4103800</v>
      </c>
      <c r="N2617">
        <v>2.2999999999999998</v>
      </c>
      <c r="O2617">
        <v>9438.74</v>
      </c>
      <c r="Q2617" t="s">
        <v>6264</v>
      </c>
      <c r="R2617" s="2">
        <v>44927</v>
      </c>
      <c r="S2617">
        <v>5322</v>
      </c>
      <c r="T2617" s="2">
        <v>44562</v>
      </c>
      <c r="U2617" t="s">
        <v>6990</v>
      </c>
      <c r="V2617" t="s">
        <v>6991</v>
      </c>
      <c r="W2617">
        <v>0</v>
      </c>
      <c r="X2617" t="s">
        <v>5158</v>
      </c>
      <c r="Y2617">
        <v>204</v>
      </c>
      <c r="Z2617" s="2">
        <v>42005</v>
      </c>
      <c r="AB2617" t="s">
        <v>9524</v>
      </c>
      <c r="AE2617" t="s">
        <v>9518</v>
      </c>
      <c r="AF2617" t="s">
        <v>20</v>
      </c>
      <c r="AG2617" t="s">
        <v>21</v>
      </c>
      <c r="AH2617">
        <v>5005</v>
      </c>
      <c r="AI2617">
        <v>1</v>
      </c>
      <c r="AJ2617">
        <v>5539</v>
      </c>
      <c r="AO2617" t="s">
        <v>9517</v>
      </c>
      <c r="AS2617" t="s">
        <v>26</v>
      </c>
      <c r="AT2617">
        <v>1389</v>
      </c>
      <c r="AU2617">
        <v>5005</v>
      </c>
      <c r="AV2617">
        <v>5005</v>
      </c>
      <c r="AW2617">
        <v>5005</v>
      </c>
      <c r="AX2617">
        <v>1</v>
      </c>
      <c r="AY2617">
        <v>1</v>
      </c>
      <c r="AZ2617">
        <v>400</v>
      </c>
      <c r="BA2617">
        <v>401</v>
      </c>
      <c r="BB2617">
        <v>748</v>
      </c>
      <c r="BD2617">
        <v>1389</v>
      </c>
      <c r="BG2617" t="s">
        <v>31</v>
      </c>
      <c r="BJ2617">
        <v>7</v>
      </c>
      <c r="BK2617" t="s">
        <v>31</v>
      </c>
      <c r="BL2617" t="s">
        <v>31</v>
      </c>
      <c r="BM2617" s="2">
        <v>42005</v>
      </c>
    </row>
    <row r="2618" spans="1:65">
      <c r="A2618" t="s">
        <v>6263</v>
      </c>
      <c r="C2618" t="s">
        <v>5017</v>
      </c>
      <c r="D2618">
        <v>6909</v>
      </c>
      <c r="E2618" t="s">
        <v>5017</v>
      </c>
      <c r="F2618" t="s">
        <v>9517</v>
      </c>
      <c r="G2618">
        <v>14</v>
      </c>
      <c r="I2618" t="s">
        <v>9518</v>
      </c>
      <c r="J2618" t="s">
        <v>6926</v>
      </c>
      <c r="M2618">
        <v>242200</v>
      </c>
      <c r="N2618">
        <v>2.2999999999999998</v>
      </c>
      <c r="O2618">
        <v>557.05999999999995</v>
      </c>
      <c r="Q2618" t="s">
        <v>6264</v>
      </c>
      <c r="R2618" s="2">
        <v>44927</v>
      </c>
      <c r="S2618">
        <v>5322</v>
      </c>
      <c r="T2618" s="2">
        <v>44562</v>
      </c>
      <c r="U2618" t="s">
        <v>6990</v>
      </c>
      <c r="V2618" t="s">
        <v>6991</v>
      </c>
      <c r="W2618">
        <v>0</v>
      </c>
      <c r="X2618" t="s">
        <v>5158</v>
      </c>
      <c r="Y2618">
        <v>204</v>
      </c>
      <c r="Z2618" s="2">
        <v>42005</v>
      </c>
      <c r="AB2618" t="s">
        <v>9524</v>
      </c>
      <c r="AE2618" t="s">
        <v>9518</v>
      </c>
      <c r="AF2618" t="s">
        <v>20</v>
      </c>
      <c r="AG2618" t="s">
        <v>21</v>
      </c>
      <c r="AH2618">
        <v>5005</v>
      </c>
      <c r="AI2618">
        <v>1</v>
      </c>
      <c r="AJ2618">
        <v>5542</v>
      </c>
      <c r="AO2618" t="s">
        <v>9517</v>
      </c>
      <c r="AS2618" t="s">
        <v>26</v>
      </c>
      <c r="AT2618">
        <v>1389</v>
      </c>
      <c r="AU2618">
        <v>5005</v>
      </c>
      <c r="AV2618">
        <v>5005</v>
      </c>
      <c r="AW2618">
        <v>5005</v>
      </c>
      <c r="AX2618">
        <v>2</v>
      </c>
      <c r="AY2618">
        <v>2</v>
      </c>
      <c r="AZ2618">
        <v>400</v>
      </c>
      <c r="BA2618">
        <v>401</v>
      </c>
      <c r="BB2618">
        <v>748</v>
      </c>
      <c r="BD2618">
        <v>1389</v>
      </c>
      <c r="BG2618" t="s">
        <v>31</v>
      </c>
      <c r="BJ2618">
        <v>7</v>
      </c>
      <c r="BK2618" t="s">
        <v>31</v>
      </c>
      <c r="BL2618" t="s">
        <v>31</v>
      </c>
      <c r="BM2618" s="2">
        <v>42005</v>
      </c>
    </row>
    <row r="2619" spans="1:65">
      <c r="A2619" t="s">
        <v>6266</v>
      </c>
      <c r="C2619" t="s">
        <v>5017</v>
      </c>
      <c r="D2619">
        <v>6909</v>
      </c>
      <c r="E2619" t="s">
        <v>5017</v>
      </c>
      <c r="F2619" t="s">
        <v>9525</v>
      </c>
      <c r="G2619">
        <v>68</v>
      </c>
      <c r="I2619" t="s">
        <v>9526</v>
      </c>
      <c r="J2619" t="s">
        <v>6925</v>
      </c>
      <c r="M2619">
        <v>5490000</v>
      </c>
      <c r="N2619">
        <v>2.2999999999999998</v>
      </c>
      <c r="O2619">
        <v>12627</v>
      </c>
      <c r="Q2619" t="s">
        <v>6267</v>
      </c>
      <c r="R2619" s="2">
        <v>44927</v>
      </c>
      <c r="S2619">
        <v>5322</v>
      </c>
      <c r="T2619" s="2">
        <v>44562</v>
      </c>
      <c r="U2619" t="s">
        <v>6990</v>
      </c>
      <c r="V2619" t="s">
        <v>6991</v>
      </c>
      <c r="W2619">
        <v>0</v>
      </c>
      <c r="X2619" t="s">
        <v>5158</v>
      </c>
      <c r="Y2619">
        <v>204</v>
      </c>
      <c r="Z2619" s="2">
        <v>42005</v>
      </c>
      <c r="AB2619" t="s">
        <v>9527</v>
      </c>
      <c r="AE2619" t="s">
        <v>9526</v>
      </c>
      <c r="AF2619" t="s">
        <v>20</v>
      </c>
      <c r="AG2619" t="s">
        <v>21</v>
      </c>
      <c r="AH2619">
        <v>5006</v>
      </c>
      <c r="AI2619">
        <v>1</v>
      </c>
      <c r="AJ2619">
        <v>5539</v>
      </c>
      <c r="AO2619" t="s">
        <v>9525</v>
      </c>
      <c r="AS2619" t="s">
        <v>26</v>
      </c>
      <c r="AT2619">
        <v>1981</v>
      </c>
      <c r="AU2619">
        <v>5006</v>
      </c>
      <c r="AV2619">
        <v>5006</v>
      </c>
      <c r="AW2619">
        <v>5006</v>
      </c>
      <c r="AX2619">
        <v>1</v>
      </c>
      <c r="AY2619">
        <v>1</v>
      </c>
      <c r="AZ2619">
        <v>400</v>
      </c>
      <c r="BA2619">
        <v>401</v>
      </c>
      <c r="BB2619">
        <v>748</v>
      </c>
      <c r="BD2619">
        <v>1981</v>
      </c>
      <c r="BG2619" t="s">
        <v>31</v>
      </c>
      <c r="BJ2619">
        <v>7</v>
      </c>
      <c r="BK2619" t="s">
        <v>31</v>
      </c>
      <c r="BL2619" t="s">
        <v>31</v>
      </c>
      <c r="BM2619" s="2">
        <v>42005</v>
      </c>
    </row>
    <row r="2620" spans="1:65">
      <c r="A2620" t="s">
        <v>6266</v>
      </c>
      <c r="C2620" t="s">
        <v>5017</v>
      </c>
      <c r="D2620">
        <v>6909</v>
      </c>
      <c r="E2620" t="s">
        <v>5017</v>
      </c>
      <c r="F2620" t="s">
        <v>9525</v>
      </c>
      <c r="G2620">
        <v>68</v>
      </c>
      <c r="I2620" t="s">
        <v>9526</v>
      </c>
      <c r="J2620" t="s">
        <v>6926</v>
      </c>
      <c r="M2620">
        <v>345300</v>
      </c>
      <c r="N2620">
        <v>2.2999999999999998</v>
      </c>
      <c r="O2620">
        <v>794.19</v>
      </c>
      <c r="Q2620" t="s">
        <v>6267</v>
      </c>
      <c r="R2620" s="2">
        <v>44927</v>
      </c>
      <c r="S2620">
        <v>5322</v>
      </c>
      <c r="T2620" s="2">
        <v>44562</v>
      </c>
      <c r="U2620" t="s">
        <v>6990</v>
      </c>
      <c r="V2620" t="s">
        <v>6991</v>
      </c>
      <c r="W2620">
        <v>0</v>
      </c>
      <c r="X2620" t="s">
        <v>5158</v>
      </c>
      <c r="Y2620">
        <v>204</v>
      </c>
      <c r="Z2620" s="2">
        <v>42005</v>
      </c>
      <c r="AB2620" t="s">
        <v>9527</v>
      </c>
      <c r="AE2620" t="s">
        <v>9526</v>
      </c>
      <c r="AF2620" t="s">
        <v>20</v>
      </c>
      <c r="AG2620" t="s">
        <v>21</v>
      </c>
      <c r="AH2620">
        <v>5006</v>
      </c>
      <c r="AI2620">
        <v>1</v>
      </c>
      <c r="AJ2620">
        <v>5542</v>
      </c>
      <c r="AO2620" t="s">
        <v>9525</v>
      </c>
      <c r="AS2620" t="s">
        <v>26</v>
      </c>
      <c r="AT2620">
        <v>1981</v>
      </c>
      <c r="AU2620">
        <v>5006</v>
      </c>
      <c r="AV2620">
        <v>5006</v>
      </c>
      <c r="AW2620">
        <v>5006</v>
      </c>
      <c r="AX2620">
        <v>2</v>
      </c>
      <c r="AY2620">
        <v>2</v>
      </c>
      <c r="AZ2620">
        <v>400</v>
      </c>
      <c r="BA2620">
        <v>401</v>
      </c>
      <c r="BB2620">
        <v>748</v>
      </c>
      <c r="BD2620">
        <v>1981</v>
      </c>
      <c r="BG2620" t="s">
        <v>31</v>
      </c>
      <c r="BJ2620">
        <v>7</v>
      </c>
      <c r="BK2620" t="s">
        <v>31</v>
      </c>
      <c r="BL2620" t="s">
        <v>31</v>
      </c>
      <c r="BM2620" s="2">
        <v>42005</v>
      </c>
    </row>
    <row r="2621" spans="1:65">
      <c r="A2621" t="s">
        <v>6270</v>
      </c>
      <c r="C2621" t="s">
        <v>5017</v>
      </c>
      <c r="D2621">
        <v>6909</v>
      </c>
      <c r="E2621" t="s">
        <v>5017</v>
      </c>
      <c r="F2621" t="s">
        <v>8171</v>
      </c>
      <c r="G2621">
        <v>47</v>
      </c>
      <c r="I2621" t="s">
        <v>9528</v>
      </c>
      <c r="J2621" t="s">
        <v>6925</v>
      </c>
      <c r="M2621">
        <v>6442900</v>
      </c>
      <c r="N2621">
        <v>2.2999999999999998</v>
      </c>
      <c r="O2621">
        <v>14818.67</v>
      </c>
      <c r="Q2621" t="s">
        <v>6271</v>
      </c>
      <c r="R2621" s="2">
        <v>44927</v>
      </c>
      <c r="S2621">
        <v>5322</v>
      </c>
      <c r="T2621" s="2">
        <v>44562</v>
      </c>
      <c r="U2621" t="s">
        <v>6990</v>
      </c>
      <c r="V2621" t="s">
        <v>6991</v>
      </c>
      <c r="W2621">
        <v>0</v>
      </c>
      <c r="X2621" t="s">
        <v>5158</v>
      </c>
      <c r="Y2621">
        <v>204</v>
      </c>
      <c r="Z2621" s="2">
        <v>42005</v>
      </c>
      <c r="AB2621" t="s">
        <v>9529</v>
      </c>
      <c r="AE2621" t="s">
        <v>9528</v>
      </c>
      <c r="AF2621" t="s">
        <v>20</v>
      </c>
      <c r="AG2621" t="s">
        <v>21</v>
      </c>
      <c r="AH2621">
        <v>5007</v>
      </c>
      <c r="AI2621">
        <v>1</v>
      </c>
      <c r="AJ2621">
        <v>5539</v>
      </c>
      <c r="AO2621" t="s">
        <v>8171</v>
      </c>
      <c r="AS2621" t="s">
        <v>26</v>
      </c>
      <c r="AT2621">
        <v>2388</v>
      </c>
      <c r="AU2621">
        <v>5007</v>
      </c>
      <c r="AV2621">
        <v>5007</v>
      </c>
      <c r="AW2621">
        <v>5007</v>
      </c>
      <c r="AX2621">
        <v>1</v>
      </c>
      <c r="AY2621">
        <v>1</v>
      </c>
      <c r="AZ2621">
        <v>400</v>
      </c>
      <c r="BA2621">
        <v>401</v>
      </c>
      <c r="BB2621">
        <v>748</v>
      </c>
      <c r="BD2621">
        <v>2388</v>
      </c>
      <c r="BG2621" t="s">
        <v>31</v>
      </c>
      <c r="BJ2621">
        <v>7</v>
      </c>
      <c r="BK2621" t="s">
        <v>31</v>
      </c>
      <c r="BL2621" t="s">
        <v>31</v>
      </c>
      <c r="BM2621" s="2">
        <v>42005</v>
      </c>
    </row>
    <row r="2622" spans="1:65">
      <c r="A2622" t="s">
        <v>6270</v>
      </c>
      <c r="C2622" t="s">
        <v>5017</v>
      </c>
      <c r="D2622">
        <v>6909</v>
      </c>
      <c r="E2622" t="s">
        <v>5017</v>
      </c>
      <c r="F2622" t="s">
        <v>8171</v>
      </c>
      <c r="G2622">
        <v>47</v>
      </c>
      <c r="I2622" t="s">
        <v>9528</v>
      </c>
      <c r="J2622" t="s">
        <v>6926</v>
      </c>
      <c r="M2622">
        <v>476300</v>
      </c>
      <c r="N2622">
        <v>2.2999999999999998</v>
      </c>
      <c r="O2622">
        <v>1095.49</v>
      </c>
      <c r="Q2622" t="s">
        <v>6271</v>
      </c>
      <c r="R2622" s="2">
        <v>44927</v>
      </c>
      <c r="S2622">
        <v>5322</v>
      </c>
      <c r="T2622" s="2">
        <v>44562</v>
      </c>
      <c r="U2622" t="s">
        <v>6990</v>
      </c>
      <c r="V2622" t="s">
        <v>6991</v>
      </c>
      <c r="W2622">
        <v>0</v>
      </c>
      <c r="X2622" t="s">
        <v>5158</v>
      </c>
      <c r="Y2622">
        <v>204</v>
      </c>
      <c r="Z2622" s="2">
        <v>42005</v>
      </c>
      <c r="AB2622" t="s">
        <v>9529</v>
      </c>
      <c r="AE2622" t="s">
        <v>9528</v>
      </c>
      <c r="AF2622" t="s">
        <v>20</v>
      </c>
      <c r="AG2622" t="s">
        <v>21</v>
      </c>
      <c r="AH2622">
        <v>5007</v>
      </c>
      <c r="AI2622">
        <v>1</v>
      </c>
      <c r="AJ2622">
        <v>5542</v>
      </c>
      <c r="AO2622" t="s">
        <v>8171</v>
      </c>
      <c r="AS2622" t="s">
        <v>26</v>
      </c>
      <c r="AT2622">
        <v>2388</v>
      </c>
      <c r="AU2622">
        <v>5007</v>
      </c>
      <c r="AV2622">
        <v>5007</v>
      </c>
      <c r="AW2622">
        <v>5007</v>
      </c>
      <c r="AX2622">
        <v>2</v>
      </c>
      <c r="AY2622">
        <v>2</v>
      </c>
      <c r="AZ2622">
        <v>400</v>
      </c>
      <c r="BA2622">
        <v>401</v>
      </c>
      <c r="BB2622">
        <v>748</v>
      </c>
      <c r="BD2622">
        <v>2388</v>
      </c>
      <c r="BG2622" t="s">
        <v>31</v>
      </c>
      <c r="BJ2622">
        <v>7</v>
      </c>
      <c r="BK2622" t="s">
        <v>31</v>
      </c>
      <c r="BL2622" t="s">
        <v>31</v>
      </c>
      <c r="BM2622" s="2">
        <v>42005</v>
      </c>
    </row>
    <row r="2623" spans="1:65">
      <c r="A2623" t="s">
        <v>6274</v>
      </c>
      <c r="C2623" t="s">
        <v>5017</v>
      </c>
      <c r="D2623">
        <v>6909</v>
      </c>
      <c r="E2623" t="s">
        <v>5017</v>
      </c>
      <c r="F2623" t="s">
        <v>597</v>
      </c>
      <c r="G2623">
        <v>40</v>
      </c>
      <c r="H2623" t="s">
        <v>9530</v>
      </c>
      <c r="I2623" t="s">
        <v>9531</v>
      </c>
      <c r="J2623" t="s">
        <v>6925</v>
      </c>
      <c r="M2623">
        <v>6120000</v>
      </c>
      <c r="N2623">
        <v>2.2999999999999998</v>
      </c>
      <c r="O2623">
        <v>14076</v>
      </c>
      <c r="Q2623" t="s">
        <v>6275</v>
      </c>
      <c r="R2623" s="2">
        <v>44927</v>
      </c>
      <c r="S2623">
        <v>5322</v>
      </c>
      <c r="T2623" s="2">
        <v>44562</v>
      </c>
      <c r="U2623" t="s">
        <v>6990</v>
      </c>
      <c r="V2623" t="s">
        <v>6991</v>
      </c>
      <c r="W2623">
        <v>0</v>
      </c>
      <c r="X2623" t="s">
        <v>5158</v>
      </c>
      <c r="Y2623">
        <v>204</v>
      </c>
      <c r="Z2623" s="2">
        <v>42005</v>
      </c>
      <c r="AB2623" t="s">
        <v>9532</v>
      </c>
      <c r="AC2623" s="2">
        <v>45560</v>
      </c>
      <c r="AE2623" t="s">
        <v>9531</v>
      </c>
      <c r="AF2623" t="s">
        <v>20</v>
      </c>
      <c r="AG2623" t="s">
        <v>21</v>
      </c>
      <c r="AH2623">
        <v>5008</v>
      </c>
      <c r="AI2623">
        <v>1</v>
      </c>
      <c r="AJ2623">
        <v>5539</v>
      </c>
      <c r="AO2623" t="s">
        <v>597</v>
      </c>
      <c r="AS2623" t="s">
        <v>26</v>
      </c>
      <c r="AT2623">
        <v>1372</v>
      </c>
      <c r="AU2623">
        <v>5008</v>
      </c>
      <c r="AV2623">
        <v>5008</v>
      </c>
      <c r="AW2623">
        <v>5008</v>
      </c>
      <c r="AX2623">
        <v>1</v>
      </c>
      <c r="AY2623">
        <v>1</v>
      </c>
      <c r="AZ2623">
        <v>400</v>
      </c>
      <c r="BA2623">
        <v>401</v>
      </c>
      <c r="BB2623">
        <v>748</v>
      </c>
      <c r="BD2623">
        <v>1372</v>
      </c>
      <c r="BG2623" t="s">
        <v>31</v>
      </c>
      <c r="BJ2623">
        <v>7</v>
      </c>
      <c r="BK2623" t="s">
        <v>31</v>
      </c>
      <c r="BL2623" t="s">
        <v>31</v>
      </c>
      <c r="BM2623" s="2">
        <v>42005</v>
      </c>
    </row>
    <row r="2624" spans="1:65">
      <c r="A2624" t="s">
        <v>6274</v>
      </c>
      <c r="C2624" t="s">
        <v>5017</v>
      </c>
      <c r="D2624">
        <v>6909</v>
      </c>
      <c r="E2624" t="s">
        <v>5017</v>
      </c>
      <c r="F2624" t="s">
        <v>597</v>
      </c>
      <c r="G2624">
        <v>40</v>
      </c>
      <c r="H2624" t="s">
        <v>9530</v>
      </c>
      <c r="I2624" t="s">
        <v>9531</v>
      </c>
      <c r="J2624" t="s">
        <v>6926</v>
      </c>
      <c r="M2624">
        <v>239200</v>
      </c>
      <c r="N2624">
        <v>2.2999999999999998</v>
      </c>
      <c r="O2624">
        <v>550.16</v>
      </c>
      <c r="Q2624" t="s">
        <v>6275</v>
      </c>
      <c r="R2624" s="2">
        <v>44927</v>
      </c>
      <c r="S2624">
        <v>5322</v>
      </c>
      <c r="T2624" s="2">
        <v>44562</v>
      </c>
      <c r="U2624" t="s">
        <v>6990</v>
      </c>
      <c r="V2624" t="s">
        <v>6991</v>
      </c>
      <c r="W2624">
        <v>0</v>
      </c>
      <c r="X2624" t="s">
        <v>5158</v>
      </c>
      <c r="Y2624">
        <v>204</v>
      </c>
      <c r="Z2624" s="2">
        <v>42005</v>
      </c>
      <c r="AB2624" t="s">
        <v>9532</v>
      </c>
      <c r="AC2624" s="2">
        <v>45560</v>
      </c>
      <c r="AE2624" t="s">
        <v>9531</v>
      </c>
      <c r="AF2624" t="s">
        <v>20</v>
      </c>
      <c r="AG2624" t="s">
        <v>21</v>
      </c>
      <c r="AH2624">
        <v>5008</v>
      </c>
      <c r="AI2624">
        <v>1</v>
      </c>
      <c r="AJ2624">
        <v>5542</v>
      </c>
      <c r="AO2624" t="s">
        <v>597</v>
      </c>
      <c r="AS2624" t="s">
        <v>26</v>
      </c>
      <c r="AT2624">
        <v>1372</v>
      </c>
      <c r="AU2624">
        <v>5008</v>
      </c>
      <c r="AV2624">
        <v>5008</v>
      </c>
      <c r="AW2624">
        <v>5008</v>
      </c>
      <c r="AX2624">
        <v>2</v>
      </c>
      <c r="AY2624">
        <v>3</v>
      </c>
      <c r="AZ2624">
        <v>400</v>
      </c>
      <c r="BA2624">
        <v>401</v>
      </c>
      <c r="BB2624">
        <v>748</v>
      </c>
      <c r="BD2624">
        <v>1372</v>
      </c>
      <c r="BG2624" t="s">
        <v>31</v>
      </c>
      <c r="BJ2624">
        <v>7</v>
      </c>
      <c r="BK2624" t="s">
        <v>31</v>
      </c>
      <c r="BL2624" t="s">
        <v>31</v>
      </c>
      <c r="BM2624" s="2">
        <v>42005</v>
      </c>
    </row>
    <row r="2625" spans="1:65">
      <c r="A2625" t="s">
        <v>6278</v>
      </c>
      <c r="C2625" t="s">
        <v>5017</v>
      </c>
      <c r="D2625">
        <v>6909</v>
      </c>
      <c r="E2625" t="s">
        <v>5017</v>
      </c>
      <c r="F2625" t="s">
        <v>9533</v>
      </c>
      <c r="G2625">
        <v>6</v>
      </c>
      <c r="I2625" t="s">
        <v>9534</v>
      </c>
      <c r="J2625" t="s">
        <v>6925</v>
      </c>
      <c r="M2625">
        <v>4325800</v>
      </c>
      <c r="N2625">
        <v>2.2999999999999998</v>
      </c>
      <c r="O2625">
        <v>9949.34</v>
      </c>
      <c r="Q2625" t="s">
        <v>6279</v>
      </c>
      <c r="R2625" s="2">
        <v>44927</v>
      </c>
      <c r="S2625">
        <v>5322</v>
      </c>
      <c r="T2625" s="2">
        <v>44562</v>
      </c>
      <c r="U2625" t="s">
        <v>6990</v>
      </c>
      <c r="V2625" t="s">
        <v>6991</v>
      </c>
      <c r="W2625">
        <v>0</v>
      </c>
      <c r="X2625" t="s">
        <v>5158</v>
      </c>
      <c r="Y2625">
        <v>204</v>
      </c>
      <c r="Z2625" s="2">
        <v>42005</v>
      </c>
      <c r="AB2625" t="s">
        <v>9535</v>
      </c>
      <c r="AE2625" t="s">
        <v>9534</v>
      </c>
      <c r="AF2625" t="s">
        <v>20</v>
      </c>
      <c r="AG2625" t="s">
        <v>21</v>
      </c>
      <c r="AH2625">
        <v>5009</v>
      </c>
      <c r="AI2625">
        <v>1</v>
      </c>
      <c r="AJ2625">
        <v>5539</v>
      </c>
      <c r="AO2625" t="s">
        <v>9533</v>
      </c>
      <c r="AS2625" t="s">
        <v>26</v>
      </c>
      <c r="AT2625">
        <v>1475</v>
      </c>
      <c r="AU2625">
        <v>5009</v>
      </c>
      <c r="AV2625">
        <v>5009</v>
      </c>
      <c r="AW2625">
        <v>5009</v>
      </c>
      <c r="AX2625">
        <v>1</v>
      </c>
      <c r="AY2625">
        <v>1</v>
      </c>
      <c r="AZ2625">
        <v>400</v>
      </c>
      <c r="BA2625">
        <v>401</v>
      </c>
      <c r="BB2625">
        <v>748</v>
      </c>
      <c r="BD2625">
        <v>1475</v>
      </c>
      <c r="BG2625" t="s">
        <v>31</v>
      </c>
      <c r="BJ2625">
        <v>7</v>
      </c>
      <c r="BK2625" t="s">
        <v>31</v>
      </c>
      <c r="BL2625" t="s">
        <v>31</v>
      </c>
      <c r="BM2625" s="2">
        <v>42005</v>
      </c>
    </row>
    <row r="2626" spans="1:65">
      <c r="A2626" t="s">
        <v>6278</v>
      </c>
      <c r="C2626" t="s">
        <v>5017</v>
      </c>
      <c r="D2626">
        <v>6909</v>
      </c>
      <c r="E2626" t="s">
        <v>5017</v>
      </c>
      <c r="F2626" t="s">
        <v>9533</v>
      </c>
      <c r="G2626">
        <v>6</v>
      </c>
      <c r="I2626" t="s">
        <v>9534</v>
      </c>
      <c r="J2626" t="s">
        <v>6926</v>
      </c>
      <c r="M2626">
        <v>331600</v>
      </c>
      <c r="N2626">
        <v>2.2999999999999998</v>
      </c>
      <c r="O2626">
        <v>762.68</v>
      </c>
      <c r="Q2626" t="s">
        <v>6279</v>
      </c>
      <c r="R2626" s="2">
        <v>44927</v>
      </c>
      <c r="S2626">
        <v>5322</v>
      </c>
      <c r="T2626" s="2">
        <v>44562</v>
      </c>
      <c r="U2626" t="s">
        <v>6990</v>
      </c>
      <c r="V2626" t="s">
        <v>6991</v>
      </c>
      <c r="W2626">
        <v>0</v>
      </c>
      <c r="X2626" t="s">
        <v>5158</v>
      </c>
      <c r="Y2626">
        <v>204</v>
      </c>
      <c r="Z2626" s="2">
        <v>42005</v>
      </c>
      <c r="AB2626" t="s">
        <v>9535</v>
      </c>
      <c r="AE2626" t="s">
        <v>9534</v>
      </c>
      <c r="AF2626" t="s">
        <v>20</v>
      </c>
      <c r="AG2626" t="s">
        <v>21</v>
      </c>
      <c r="AH2626">
        <v>5009</v>
      </c>
      <c r="AI2626">
        <v>1</v>
      </c>
      <c r="AJ2626">
        <v>5542</v>
      </c>
      <c r="AO2626" t="s">
        <v>9533</v>
      </c>
      <c r="AS2626" t="s">
        <v>26</v>
      </c>
      <c r="AT2626">
        <v>1475</v>
      </c>
      <c r="AU2626">
        <v>5009</v>
      </c>
      <c r="AV2626">
        <v>5009</v>
      </c>
      <c r="AW2626">
        <v>5009</v>
      </c>
      <c r="AX2626">
        <v>2</v>
      </c>
      <c r="AY2626">
        <v>2</v>
      </c>
      <c r="AZ2626">
        <v>400</v>
      </c>
      <c r="BA2626">
        <v>401</v>
      </c>
      <c r="BB2626">
        <v>748</v>
      </c>
      <c r="BD2626">
        <v>1475</v>
      </c>
      <c r="BG2626" t="s">
        <v>31</v>
      </c>
      <c r="BJ2626">
        <v>7</v>
      </c>
      <c r="BK2626" t="s">
        <v>31</v>
      </c>
      <c r="BL2626" t="s">
        <v>31</v>
      </c>
      <c r="BM2626" s="2">
        <v>42005</v>
      </c>
    </row>
    <row r="2627" spans="1:65">
      <c r="A2627" t="s">
        <v>6282</v>
      </c>
      <c r="C2627" t="s">
        <v>5017</v>
      </c>
      <c r="D2627">
        <v>6909</v>
      </c>
      <c r="E2627" t="s">
        <v>5017</v>
      </c>
      <c r="F2627" t="s">
        <v>9536</v>
      </c>
      <c r="G2627">
        <v>8</v>
      </c>
      <c r="I2627" t="s">
        <v>9537</v>
      </c>
      <c r="J2627" t="s">
        <v>7144</v>
      </c>
      <c r="M2627">
        <v>4743000</v>
      </c>
      <c r="N2627">
        <v>0.83</v>
      </c>
      <c r="O2627">
        <v>3936.69</v>
      </c>
      <c r="Q2627" t="s">
        <v>6283</v>
      </c>
      <c r="R2627" s="2">
        <v>44927</v>
      </c>
      <c r="S2627">
        <v>5322</v>
      </c>
      <c r="T2627" s="2">
        <v>44562</v>
      </c>
      <c r="U2627" t="s">
        <v>6990</v>
      </c>
      <c r="V2627" t="s">
        <v>6991</v>
      </c>
      <c r="W2627">
        <v>0</v>
      </c>
      <c r="X2627" t="s">
        <v>395</v>
      </c>
      <c r="Y2627">
        <v>204</v>
      </c>
      <c r="Z2627" s="2">
        <v>42005</v>
      </c>
      <c r="AB2627" t="s">
        <v>9538</v>
      </c>
      <c r="AE2627" t="s">
        <v>9537</v>
      </c>
      <c r="AF2627" t="s">
        <v>20</v>
      </c>
      <c r="AG2627" t="s">
        <v>21</v>
      </c>
      <c r="AH2627">
        <v>5011</v>
      </c>
      <c r="AI2627">
        <v>1</v>
      </c>
      <c r="AJ2627">
        <v>5544</v>
      </c>
      <c r="AO2627" t="s">
        <v>9536</v>
      </c>
      <c r="AS2627" t="s">
        <v>26</v>
      </c>
      <c r="AT2627">
        <v>1662</v>
      </c>
      <c r="AU2627">
        <v>5011</v>
      </c>
      <c r="AV2627">
        <v>5011</v>
      </c>
      <c r="AW2627">
        <v>5011</v>
      </c>
      <c r="AX2627">
        <v>1</v>
      </c>
      <c r="AY2627">
        <v>2</v>
      </c>
      <c r="AZ2627">
        <v>400</v>
      </c>
      <c r="BA2627">
        <v>401</v>
      </c>
      <c r="BB2627">
        <v>748</v>
      </c>
      <c r="BD2627">
        <v>1662</v>
      </c>
      <c r="BG2627" t="s">
        <v>31</v>
      </c>
      <c r="BJ2627">
        <v>6</v>
      </c>
      <c r="BK2627" t="s">
        <v>31</v>
      </c>
      <c r="BL2627" t="s">
        <v>31</v>
      </c>
      <c r="BM2627" s="2">
        <v>42005</v>
      </c>
    </row>
    <row r="2628" spans="1:65">
      <c r="A2628" t="s">
        <v>6282</v>
      </c>
      <c r="C2628" t="s">
        <v>5017</v>
      </c>
      <c r="D2628">
        <v>6909</v>
      </c>
      <c r="E2628" t="s">
        <v>5017</v>
      </c>
      <c r="F2628" t="s">
        <v>9536</v>
      </c>
      <c r="G2628">
        <v>8</v>
      </c>
      <c r="I2628" t="s">
        <v>9537</v>
      </c>
      <c r="J2628" t="s">
        <v>7146</v>
      </c>
      <c r="M2628">
        <v>284500</v>
      </c>
      <c r="N2628">
        <v>0.83</v>
      </c>
      <c r="O2628">
        <v>236.14</v>
      </c>
      <c r="Q2628" t="s">
        <v>6283</v>
      </c>
      <c r="R2628" s="2">
        <v>44927</v>
      </c>
      <c r="S2628">
        <v>5322</v>
      </c>
      <c r="T2628" s="2">
        <v>44562</v>
      </c>
      <c r="U2628" t="s">
        <v>6990</v>
      </c>
      <c r="V2628" t="s">
        <v>6991</v>
      </c>
      <c r="W2628">
        <v>0</v>
      </c>
      <c r="X2628" t="s">
        <v>395</v>
      </c>
      <c r="Y2628">
        <v>204</v>
      </c>
      <c r="Z2628" s="2">
        <v>42005</v>
      </c>
      <c r="AB2628" t="s">
        <v>9538</v>
      </c>
      <c r="AE2628" t="s">
        <v>9537</v>
      </c>
      <c r="AF2628" t="s">
        <v>20</v>
      </c>
      <c r="AG2628" t="s">
        <v>21</v>
      </c>
      <c r="AH2628">
        <v>5011</v>
      </c>
      <c r="AI2628">
        <v>1</v>
      </c>
      <c r="AJ2628">
        <v>5543</v>
      </c>
      <c r="AO2628" t="s">
        <v>9536</v>
      </c>
      <c r="AS2628" t="s">
        <v>26</v>
      </c>
      <c r="AT2628">
        <v>1662</v>
      </c>
      <c r="AU2628">
        <v>5011</v>
      </c>
      <c r="AV2628">
        <v>5011</v>
      </c>
      <c r="AW2628">
        <v>5011</v>
      </c>
      <c r="AX2628">
        <v>2</v>
      </c>
      <c r="AY2628">
        <v>3</v>
      </c>
      <c r="AZ2628">
        <v>400</v>
      </c>
      <c r="BA2628">
        <v>401</v>
      </c>
      <c r="BB2628">
        <v>748</v>
      </c>
      <c r="BD2628">
        <v>1662</v>
      </c>
      <c r="BG2628" t="s">
        <v>31</v>
      </c>
      <c r="BJ2628">
        <v>6</v>
      </c>
      <c r="BK2628" t="s">
        <v>31</v>
      </c>
      <c r="BL2628" t="s">
        <v>31</v>
      </c>
      <c r="BM2628" s="2">
        <v>42005</v>
      </c>
    </row>
    <row r="2629" spans="1:65">
      <c r="A2629" t="s">
        <v>6286</v>
      </c>
      <c r="C2629" t="s">
        <v>5017</v>
      </c>
      <c r="D2629">
        <v>6909</v>
      </c>
      <c r="E2629" t="s">
        <v>5017</v>
      </c>
      <c r="F2629" t="s">
        <v>9539</v>
      </c>
      <c r="G2629">
        <v>3</v>
      </c>
      <c r="I2629" t="s">
        <v>9540</v>
      </c>
      <c r="J2629" t="s">
        <v>7144</v>
      </c>
      <c r="M2629">
        <v>8412400</v>
      </c>
      <c r="N2629">
        <v>0.83</v>
      </c>
      <c r="O2629">
        <v>6982.29</v>
      </c>
      <c r="Q2629" t="s">
        <v>6287</v>
      </c>
      <c r="R2629" s="2">
        <v>44927</v>
      </c>
      <c r="S2629">
        <v>5322</v>
      </c>
      <c r="T2629" s="2">
        <v>44562</v>
      </c>
      <c r="U2629" t="s">
        <v>6990</v>
      </c>
      <c r="V2629" t="s">
        <v>6991</v>
      </c>
      <c r="W2629">
        <v>0</v>
      </c>
      <c r="X2629" t="s">
        <v>395</v>
      </c>
      <c r="Y2629">
        <v>204</v>
      </c>
      <c r="Z2629" s="2">
        <v>42005</v>
      </c>
      <c r="AB2629" t="s">
        <v>9541</v>
      </c>
      <c r="AE2629" t="s">
        <v>9540</v>
      </c>
      <c r="AF2629" t="s">
        <v>20</v>
      </c>
      <c r="AG2629" t="s">
        <v>21</v>
      </c>
      <c r="AH2629">
        <v>5013</v>
      </c>
      <c r="AI2629">
        <v>1</v>
      </c>
      <c r="AJ2629">
        <v>5544</v>
      </c>
      <c r="AO2629" t="s">
        <v>9542</v>
      </c>
      <c r="AS2629" t="s">
        <v>26</v>
      </c>
      <c r="AT2629">
        <v>2088</v>
      </c>
      <c r="AU2629">
        <v>5013</v>
      </c>
      <c r="AV2629">
        <v>5013</v>
      </c>
      <c r="AW2629">
        <v>5013</v>
      </c>
      <c r="AX2629">
        <v>1</v>
      </c>
      <c r="AY2629">
        <v>3</v>
      </c>
      <c r="AZ2629">
        <v>400</v>
      </c>
      <c r="BA2629">
        <v>401</v>
      </c>
      <c r="BB2629">
        <v>748</v>
      </c>
      <c r="BD2629">
        <v>2088</v>
      </c>
      <c r="BG2629" t="s">
        <v>32</v>
      </c>
      <c r="BH2629" t="s">
        <v>34</v>
      </c>
      <c r="BJ2629">
        <v>6</v>
      </c>
      <c r="BK2629" t="s">
        <v>31</v>
      </c>
      <c r="BL2629" t="s">
        <v>31</v>
      </c>
      <c r="BM2629" s="2">
        <v>42005</v>
      </c>
    </row>
    <row r="2630" spans="1:65">
      <c r="A2630" t="s">
        <v>6286</v>
      </c>
      <c r="C2630" t="s">
        <v>5017</v>
      </c>
      <c r="D2630">
        <v>6909</v>
      </c>
      <c r="E2630" t="s">
        <v>5017</v>
      </c>
      <c r="F2630" t="s">
        <v>9539</v>
      </c>
      <c r="G2630">
        <v>3</v>
      </c>
      <c r="I2630" t="s">
        <v>9540</v>
      </c>
      <c r="J2630" t="s">
        <v>7146</v>
      </c>
      <c r="M2630">
        <v>525800</v>
      </c>
      <c r="N2630">
        <v>0.83</v>
      </c>
      <c r="O2630">
        <v>436.41</v>
      </c>
      <c r="Q2630" t="s">
        <v>6287</v>
      </c>
      <c r="R2630" s="2">
        <v>44927</v>
      </c>
      <c r="S2630">
        <v>5322</v>
      </c>
      <c r="T2630" s="2">
        <v>44562</v>
      </c>
      <c r="U2630" t="s">
        <v>6990</v>
      </c>
      <c r="V2630" t="s">
        <v>6991</v>
      </c>
      <c r="W2630">
        <v>0</v>
      </c>
      <c r="X2630" t="s">
        <v>395</v>
      </c>
      <c r="Y2630">
        <v>204</v>
      </c>
      <c r="Z2630" s="2">
        <v>42005</v>
      </c>
      <c r="AB2630" t="s">
        <v>9541</v>
      </c>
      <c r="AE2630" t="s">
        <v>9540</v>
      </c>
      <c r="AF2630" t="s">
        <v>20</v>
      </c>
      <c r="AG2630" t="s">
        <v>21</v>
      </c>
      <c r="AH2630">
        <v>5013</v>
      </c>
      <c r="AI2630">
        <v>1</v>
      </c>
      <c r="AJ2630">
        <v>5543</v>
      </c>
      <c r="AO2630" t="s">
        <v>9542</v>
      </c>
      <c r="AS2630" t="s">
        <v>26</v>
      </c>
      <c r="AT2630">
        <v>2088</v>
      </c>
      <c r="AU2630">
        <v>5013</v>
      </c>
      <c r="AV2630">
        <v>5013</v>
      </c>
      <c r="AW2630">
        <v>5013</v>
      </c>
      <c r="AX2630">
        <v>2</v>
      </c>
      <c r="AY2630">
        <v>4</v>
      </c>
      <c r="AZ2630">
        <v>400</v>
      </c>
      <c r="BA2630">
        <v>401</v>
      </c>
      <c r="BB2630">
        <v>748</v>
      </c>
      <c r="BD2630">
        <v>2088</v>
      </c>
      <c r="BG2630" t="s">
        <v>31</v>
      </c>
      <c r="BJ2630">
        <v>6</v>
      </c>
      <c r="BK2630" t="s">
        <v>31</v>
      </c>
      <c r="BL2630" t="s">
        <v>31</v>
      </c>
      <c r="BM2630" s="2">
        <v>42005</v>
      </c>
    </row>
    <row r="2631" spans="1:65">
      <c r="A2631" t="s">
        <v>6290</v>
      </c>
      <c r="C2631" t="s">
        <v>5017</v>
      </c>
      <c r="D2631">
        <v>6909</v>
      </c>
      <c r="E2631" t="s">
        <v>5017</v>
      </c>
      <c r="F2631" t="s">
        <v>596</v>
      </c>
      <c r="G2631">
        <v>1</v>
      </c>
      <c r="I2631" t="s">
        <v>9543</v>
      </c>
      <c r="J2631" t="s">
        <v>6925</v>
      </c>
      <c r="M2631">
        <v>5485200</v>
      </c>
      <c r="N2631">
        <v>1.3</v>
      </c>
      <c r="O2631">
        <v>7130.76</v>
      </c>
      <c r="Q2631" t="s">
        <v>6291</v>
      </c>
      <c r="R2631" s="2">
        <v>44927</v>
      </c>
      <c r="S2631">
        <v>5322</v>
      </c>
      <c r="T2631" s="2">
        <v>44562</v>
      </c>
      <c r="U2631" t="s">
        <v>6990</v>
      </c>
      <c r="V2631" t="s">
        <v>6991</v>
      </c>
      <c r="W2631">
        <v>0</v>
      </c>
      <c r="X2631" t="s">
        <v>5142</v>
      </c>
      <c r="Y2631">
        <v>204</v>
      </c>
      <c r="Z2631" s="2">
        <v>42005</v>
      </c>
      <c r="AB2631" t="s">
        <v>9544</v>
      </c>
      <c r="AE2631" t="s">
        <v>9543</v>
      </c>
      <c r="AF2631" t="s">
        <v>20</v>
      </c>
      <c r="AG2631" t="s">
        <v>21</v>
      </c>
      <c r="AH2631">
        <v>5014</v>
      </c>
      <c r="AI2631">
        <v>1</v>
      </c>
      <c r="AJ2631">
        <v>5539</v>
      </c>
      <c r="AO2631" t="s">
        <v>596</v>
      </c>
      <c r="AS2631" t="s">
        <v>26</v>
      </c>
      <c r="AT2631">
        <v>1979</v>
      </c>
      <c r="AU2631">
        <v>5014</v>
      </c>
      <c r="AV2631">
        <v>5014</v>
      </c>
      <c r="AW2631">
        <v>5014</v>
      </c>
      <c r="AX2631">
        <v>1</v>
      </c>
      <c r="AY2631">
        <v>1</v>
      </c>
      <c r="AZ2631">
        <v>400</v>
      </c>
      <c r="BA2631">
        <v>401</v>
      </c>
      <c r="BB2631">
        <v>748</v>
      </c>
      <c r="BD2631">
        <v>1979</v>
      </c>
      <c r="BG2631" t="s">
        <v>31</v>
      </c>
      <c r="BJ2631">
        <v>5</v>
      </c>
      <c r="BK2631" t="s">
        <v>31</v>
      </c>
      <c r="BL2631" t="s">
        <v>31</v>
      </c>
      <c r="BM2631" s="2">
        <v>42005</v>
      </c>
    </row>
    <row r="2632" spans="1:65">
      <c r="A2632" t="s">
        <v>6290</v>
      </c>
      <c r="C2632" t="s">
        <v>5017</v>
      </c>
      <c r="D2632">
        <v>6909</v>
      </c>
      <c r="E2632" t="s">
        <v>5017</v>
      </c>
      <c r="F2632" t="s">
        <v>596</v>
      </c>
      <c r="G2632">
        <v>1</v>
      </c>
      <c r="I2632" t="s">
        <v>9543</v>
      </c>
      <c r="J2632" t="s">
        <v>6926</v>
      </c>
      <c r="M2632">
        <v>345000</v>
      </c>
      <c r="N2632">
        <v>1.3</v>
      </c>
      <c r="O2632">
        <v>448.5</v>
      </c>
      <c r="Q2632" t="s">
        <v>6291</v>
      </c>
      <c r="R2632" s="2">
        <v>44927</v>
      </c>
      <c r="S2632">
        <v>5322</v>
      </c>
      <c r="T2632" s="2">
        <v>44562</v>
      </c>
      <c r="U2632" t="s">
        <v>6990</v>
      </c>
      <c r="V2632" t="s">
        <v>6991</v>
      </c>
      <c r="W2632">
        <v>0</v>
      </c>
      <c r="X2632" t="s">
        <v>5142</v>
      </c>
      <c r="Y2632">
        <v>204</v>
      </c>
      <c r="Z2632" s="2">
        <v>42005</v>
      </c>
      <c r="AB2632" t="s">
        <v>9544</v>
      </c>
      <c r="AE2632" t="s">
        <v>9543</v>
      </c>
      <c r="AF2632" t="s">
        <v>20</v>
      </c>
      <c r="AG2632" t="s">
        <v>21</v>
      </c>
      <c r="AH2632">
        <v>5014</v>
      </c>
      <c r="AI2632">
        <v>1</v>
      </c>
      <c r="AJ2632">
        <v>5542</v>
      </c>
      <c r="AO2632" t="s">
        <v>596</v>
      </c>
      <c r="AS2632" t="s">
        <v>26</v>
      </c>
      <c r="AT2632">
        <v>1979</v>
      </c>
      <c r="AU2632">
        <v>5014</v>
      </c>
      <c r="AV2632">
        <v>5014</v>
      </c>
      <c r="AW2632">
        <v>5014</v>
      </c>
      <c r="AX2632">
        <v>2</v>
      </c>
      <c r="AY2632">
        <v>2</v>
      </c>
      <c r="AZ2632">
        <v>400</v>
      </c>
      <c r="BA2632">
        <v>401</v>
      </c>
      <c r="BB2632">
        <v>748</v>
      </c>
      <c r="BD2632">
        <v>1979</v>
      </c>
      <c r="BG2632" t="s">
        <v>31</v>
      </c>
      <c r="BJ2632">
        <v>5</v>
      </c>
      <c r="BK2632" t="s">
        <v>31</v>
      </c>
      <c r="BL2632" t="s">
        <v>31</v>
      </c>
      <c r="BM2632" s="2">
        <v>42005</v>
      </c>
    </row>
    <row r="2633" spans="1:65">
      <c r="A2633" t="s">
        <v>6294</v>
      </c>
      <c r="C2633" t="s">
        <v>5017</v>
      </c>
      <c r="D2633">
        <v>6909</v>
      </c>
      <c r="E2633" t="s">
        <v>5017</v>
      </c>
      <c r="F2633" t="s">
        <v>9517</v>
      </c>
      <c r="G2633">
        <v>12</v>
      </c>
      <c r="I2633" t="s">
        <v>9518</v>
      </c>
      <c r="J2633" t="s">
        <v>6925</v>
      </c>
      <c r="M2633">
        <v>4225600</v>
      </c>
      <c r="N2633">
        <v>2.2999999999999998</v>
      </c>
      <c r="O2633">
        <v>9718.8799999999992</v>
      </c>
      <c r="Q2633" t="s">
        <v>6295</v>
      </c>
      <c r="R2633" s="2">
        <v>44927</v>
      </c>
      <c r="S2633">
        <v>5322</v>
      </c>
      <c r="T2633" s="2">
        <v>44562</v>
      </c>
      <c r="U2633" t="s">
        <v>6990</v>
      </c>
      <c r="V2633" t="s">
        <v>6991</v>
      </c>
      <c r="W2633">
        <v>0</v>
      </c>
      <c r="X2633" t="s">
        <v>5158</v>
      </c>
      <c r="Y2633">
        <v>204</v>
      </c>
      <c r="Z2633" s="2">
        <v>42005</v>
      </c>
      <c r="AB2633" t="s">
        <v>9545</v>
      </c>
      <c r="AE2633" t="s">
        <v>9518</v>
      </c>
      <c r="AF2633" t="s">
        <v>20</v>
      </c>
      <c r="AG2633" t="s">
        <v>21</v>
      </c>
      <c r="AH2633">
        <v>5015</v>
      </c>
      <c r="AI2633">
        <v>1</v>
      </c>
      <c r="AJ2633">
        <v>5539</v>
      </c>
      <c r="AO2633" t="s">
        <v>9517</v>
      </c>
      <c r="AS2633" t="s">
        <v>26</v>
      </c>
      <c r="AT2633">
        <v>1441</v>
      </c>
      <c r="AU2633">
        <v>5015</v>
      </c>
      <c r="AV2633">
        <v>5015</v>
      </c>
      <c r="AW2633">
        <v>5015</v>
      </c>
      <c r="AX2633">
        <v>1</v>
      </c>
      <c r="AY2633">
        <v>1</v>
      </c>
      <c r="AZ2633">
        <v>400</v>
      </c>
      <c r="BA2633">
        <v>401</v>
      </c>
      <c r="BB2633">
        <v>748</v>
      </c>
      <c r="BD2633">
        <v>1441</v>
      </c>
      <c r="BG2633" t="s">
        <v>31</v>
      </c>
      <c r="BJ2633">
        <v>7</v>
      </c>
      <c r="BK2633" t="s">
        <v>31</v>
      </c>
      <c r="BL2633" t="s">
        <v>31</v>
      </c>
      <c r="BM2633" s="2">
        <v>42005</v>
      </c>
    </row>
    <row r="2634" spans="1:65">
      <c r="A2634" t="s">
        <v>6294</v>
      </c>
      <c r="C2634" t="s">
        <v>5017</v>
      </c>
      <c r="D2634">
        <v>6909</v>
      </c>
      <c r="E2634" t="s">
        <v>5017</v>
      </c>
      <c r="F2634" t="s">
        <v>9517</v>
      </c>
      <c r="G2634">
        <v>12</v>
      </c>
      <c r="I2634" t="s">
        <v>9518</v>
      </c>
      <c r="J2634" t="s">
        <v>6926</v>
      </c>
      <c r="M2634">
        <v>251200</v>
      </c>
      <c r="N2634">
        <v>2.2999999999999998</v>
      </c>
      <c r="O2634">
        <v>577.76</v>
      </c>
      <c r="Q2634" t="s">
        <v>6295</v>
      </c>
      <c r="R2634" s="2">
        <v>44927</v>
      </c>
      <c r="S2634">
        <v>5322</v>
      </c>
      <c r="T2634" s="2">
        <v>44562</v>
      </c>
      <c r="U2634" t="s">
        <v>6990</v>
      </c>
      <c r="V2634" t="s">
        <v>6991</v>
      </c>
      <c r="W2634">
        <v>0</v>
      </c>
      <c r="X2634" t="s">
        <v>5158</v>
      </c>
      <c r="Y2634">
        <v>204</v>
      </c>
      <c r="Z2634" s="2">
        <v>42005</v>
      </c>
      <c r="AB2634" t="s">
        <v>9545</v>
      </c>
      <c r="AE2634" t="s">
        <v>9518</v>
      </c>
      <c r="AF2634" t="s">
        <v>20</v>
      </c>
      <c r="AG2634" t="s">
        <v>21</v>
      </c>
      <c r="AH2634">
        <v>5015</v>
      </c>
      <c r="AI2634">
        <v>1</v>
      </c>
      <c r="AJ2634">
        <v>5542</v>
      </c>
      <c r="AO2634" t="s">
        <v>9517</v>
      </c>
      <c r="AS2634" t="s">
        <v>26</v>
      </c>
      <c r="AT2634">
        <v>1441</v>
      </c>
      <c r="AU2634">
        <v>5015</v>
      </c>
      <c r="AV2634">
        <v>5015</v>
      </c>
      <c r="AW2634">
        <v>5015</v>
      </c>
      <c r="AX2634">
        <v>2</v>
      </c>
      <c r="AY2634">
        <v>2</v>
      </c>
      <c r="AZ2634">
        <v>400</v>
      </c>
      <c r="BA2634">
        <v>401</v>
      </c>
      <c r="BB2634">
        <v>748</v>
      </c>
      <c r="BD2634">
        <v>1441</v>
      </c>
      <c r="BG2634" t="s">
        <v>31</v>
      </c>
      <c r="BJ2634">
        <v>7</v>
      </c>
      <c r="BK2634" t="s">
        <v>31</v>
      </c>
      <c r="BL2634" t="s">
        <v>31</v>
      </c>
      <c r="BM2634" s="2">
        <v>42005</v>
      </c>
    </row>
    <row r="2635" spans="1:65">
      <c r="A2635" t="s">
        <v>6297</v>
      </c>
      <c r="C2635" t="s">
        <v>5017</v>
      </c>
      <c r="D2635">
        <v>6909</v>
      </c>
      <c r="E2635" t="s">
        <v>5017</v>
      </c>
      <c r="F2635" t="s">
        <v>9546</v>
      </c>
      <c r="G2635">
        <v>36</v>
      </c>
      <c r="I2635" t="s">
        <v>7215</v>
      </c>
      <c r="J2635" t="s">
        <v>6925</v>
      </c>
      <c r="M2635">
        <v>2139300</v>
      </c>
      <c r="N2635">
        <v>2.2999999999999998</v>
      </c>
      <c r="O2635">
        <v>4920.3900000000003</v>
      </c>
      <c r="Q2635" t="s">
        <v>6298</v>
      </c>
      <c r="R2635" s="2">
        <v>44927</v>
      </c>
      <c r="S2635">
        <v>5322</v>
      </c>
      <c r="T2635" s="2">
        <v>44562</v>
      </c>
      <c r="U2635" t="s">
        <v>6990</v>
      </c>
      <c r="V2635" t="s">
        <v>6991</v>
      </c>
      <c r="W2635">
        <v>0</v>
      </c>
      <c r="X2635" t="s">
        <v>5158</v>
      </c>
      <c r="Y2635">
        <v>204</v>
      </c>
      <c r="Z2635" s="2">
        <v>42005</v>
      </c>
      <c r="AB2635" t="s">
        <v>9547</v>
      </c>
      <c r="AD2635" t="s">
        <v>6300</v>
      </c>
      <c r="AE2635" t="s">
        <v>7215</v>
      </c>
      <c r="AF2635" t="s">
        <v>20</v>
      </c>
      <c r="AG2635" t="s">
        <v>21</v>
      </c>
      <c r="AH2635">
        <v>5016</v>
      </c>
      <c r="AI2635">
        <v>1</v>
      </c>
      <c r="AJ2635">
        <v>5539</v>
      </c>
      <c r="AO2635" t="s">
        <v>9546</v>
      </c>
      <c r="AS2635" t="s">
        <v>26</v>
      </c>
      <c r="AT2635">
        <v>550</v>
      </c>
      <c r="AU2635">
        <v>5016</v>
      </c>
      <c r="AV2635">
        <v>5016</v>
      </c>
      <c r="AW2635">
        <v>5016</v>
      </c>
      <c r="AX2635">
        <v>1</v>
      </c>
      <c r="AY2635">
        <v>1</v>
      </c>
      <c r="AZ2635">
        <v>400</v>
      </c>
      <c r="BA2635">
        <v>401</v>
      </c>
      <c r="BB2635">
        <v>748</v>
      </c>
      <c r="BD2635">
        <v>550</v>
      </c>
      <c r="BG2635" t="s">
        <v>31</v>
      </c>
      <c r="BJ2635">
        <v>7</v>
      </c>
      <c r="BK2635" t="s">
        <v>31</v>
      </c>
      <c r="BL2635" t="s">
        <v>31</v>
      </c>
      <c r="BM2635" s="2">
        <v>42005</v>
      </c>
    </row>
    <row r="2636" spans="1:65">
      <c r="A2636" t="s">
        <v>6297</v>
      </c>
      <c r="C2636" t="s">
        <v>5017</v>
      </c>
      <c r="D2636">
        <v>6909</v>
      </c>
      <c r="E2636" t="s">
        <v>5017</v>
      </c>
      <c r="F2636" t="s">
        <v>9546</v>
      </c>
      <c r="G2636">
        <v>36</v>
      </c>
      <c r="I2636" t="s">
        <v>7215</v>
      </c>
      <c r="J2636" t="s">
        <v>6926</v>
      </c>
      <c r="M2636">
        <v>96100</v>
      </c>
      <c r="N2636">
        <v>2.2999999999999998</v>
      </c>
      <c r="O2636">
        <v>221.03</v>
      </c>
      <c r="Q2636" t="s">
        <v>6298</v>
      </c>
      <c r="R2636" s="2">
        <v>44927</v>
      </c>
      <c r="S2636">
        <v>5322</v>
      </c>
      <c r="T2636" s="2">
        <v>44562</v>
      </c>
      <c r="U2636" t="s">
        <v>6990</v>
      </c>
      <c r="V2636" t="s">
        <v>6991</v>
      </c>
      <c r="W2636">
        <v>0</v>
      </c>
      <c r="X2636" t="s">
        <v>5158</v>
      </c>
      <c r="Y2636">
        <v>204</v>
      </c>
      <c r="Z2636" s="2">
        <v>42005</v>
      </c>
      <c r="AB2636" t="s">
        <v>9547</v>
      </c>
      <c r="AD2636" t="s">
        <v>6300</v>
      </c>
      <c r="AE2636" t="s">
        <v>7215</v>
      </c>
      <c r="AF2636" t="s">
        <v>20</v>
      </c>
      <c r="AG2636" t="s">
        <v>21</v>
      </c>
      <c r="AH2636">
        <v>5016</v>
      </c>
      <c r="AI2636">
        <v>1</v>
      </c>
      <c r="AJ2636">
        <v>5542</v>
      </c>
      <c r="AO2636" t="s">
        <v>9546</v>
      </c>
      <c r="AS2636" t="s">
        <v>26</v>
      </c>
      <c r="AT2636">
        <v>550</v>
      </c>
      <c r="AU2636">
        <v>5016</v>
      </c>
      <c r="AV2636">
        <v>5016</v>
      </c>
      <c r="AW2636">
        <v>5016</v>
      </c>
      <c r="AX2636">
        <v>2</v>
      </c>
      <c r="AY2636">
        <v>5</v>
      </c>
      <c r="AZ2636">
        <v>400</v>
      </c>
      <c r="BA2636">
        <v>401</v>
      </c>
      <c r="BB2636">
        <v>748</v>
      </c>
      <c r="BD2636">
        <v>550</v>
      </c>
      <c r="BG2636" t="s">
        <v>31</v>
      </c>
      <c r="BJ2636">
        <v>7</v>
      </c>
      <c r="BK2636" t="s">
        <v>31</v>
      </c>
      <c r="BL2636" t="s">
        <v>31</v>
      </c>
      <c r="BM2636" s="2">
        <v>42005</v>
      </c>
    </row>
    <row r="2637" spans="1:65">
      <c r="A2637" t="s">
        <v>6301</v>
      </c>
      <c r="C2637" t="s">
        <v>5017</v>
      </c>
      <c r="D2637">
        <v>6909</v>
      </c>
      <c r="E2637" t="s">
        <v>5017</v>
      </c>
      <c r="F2637" t="s">
        <v>7235</v>
      </c>
      <c r="G2637">
        <v>236</v>
      </c>
      <c r="I2637" t="s">
        <v>8290</v>
      </c>
      <c r="J2637" t="s">
        <v>6925</v>
      </c>
      <c r="M2637">
        <v>9675500</v>
      </c>
      <c r="N2637">
        <v>2.2999999999999998</v>
      </c>
      <c r="O2637">
        <v>22253.65</v>
      </c>
      <c r="Q2637" t="s">
        <v>6302</v>
      </c>
      <c r="R2637" s="2">
        <v>44927</v>
      </c>
      <c r="S2637">
        <v>5322</v>
      </c>
      <c r="T2637" s="2">
        <v>44562</v>
      </c>
      <c r="U2637" t="s">
        <v>6990</v>
      </c>
      <c r="V2637" t="s">
        <v>6991</v>
      </c>
      <c r="W2637">
        <v>0</v>
      </c>
      <c r="X2637" t="s">
        <v>5158</v>
      </c>
      <c r="Y2637">
        <v>204</v>
      </c>
      <c r="Z2637" s="2">
        <v>42005</v>
      </c>
      <c r="AB2637" t="s">
        <v>9548</v>
      </c>
      <c r="AD2637" t="s">
        <v>6304</v>
      </c>
      <c r="AE2637" t="s">
        <v>9549</v>
      </c>
      <c r="AF2637" t="s">
        <v>20</v>
      </c>
      <c r="AG2637" t="s">
        <v>21</v>
      </c>
      <c r="AH2637">
        <v>5017</v>
      </c>
      <c r="AI2637">
        <v>1</v>
      </c>
      <c r="AJ2637">
        <v>5539</v>
      </c>
      <c r="AO2637" t="s">
        <v>9550</v>
      </c>
      <c r="AS2637" t="s">
        <v>26</v>
      </c>
      <c r="AT2637">
        <v>1495</v>
      </c>
      <c r="AU2637">
        <v>5017</v>
      </c>
      <c r="AV2637">
        <v>5017</v>
      </c>
      <c r="AW2637">
        <v>5017</v>
      </c>
      <c r="AX2637">
        <v>3</v>
      </c>
      <c r="AY2637">
        <v>3</v>
      </c>
      <c r="AZ2637">
        <v>400</v>
      </c>
      <c r="BA2637">
        <v>401</v>
      </c>
      <c r="BB2637">
        <v>748</v>
      </c>
      <c r="BD2637">
        <v>1495</v>
      </c>
      <c r="BG2637" t="s">
        <v>31</v>
      </c>
      <c r="BJ2637">
        <v>7</v>
      </c>
      <c r="BK2637" t="s">
        <v>31</v>
      </c>
      <c r="BL2637" t="s">
        <v>31</v>
      </c>
      <c r="BM2637" s="2">
        <v>42005</v>
      </c>
    </row>
    <row r="2638" spans="1:65">
      <c r="A2638" t="s">
        <v>6301</v>
      </c>
      <c r="C2638" t="s">
        <v>5017</v>
      </c>
      <c r="D2638">
        <v>6909</v>
      </c>
      <c r="E2638" t="s">
        <v>5017</v>
      </c>
      <c r="F2638" t="s">
        <v>7235</v>
      </c>
      <c r="G2638">
        <v>236</v>
      </c>
      <c r="I2638" t="s">
        <v>8290</v>
      </c>
      <c r="J2638" t="s">
        <v>6926</v>
      </c>
      <c r="M2638">
        <v>315400</v>
      </c>
      <c r="N2638">
        <v>2.2999999999999998</v>
      </c>
      <c r="O2638">
        <v>725.42</v>
      </c>
      <c r="Q2638" t="s">
        <v>6302</v>
      </c>
      <c r="R2638" s="2">
        <v>44927</v>
      </c>
      <c r="S2638">
        <v>5322</v>
      </c>
      <c r="T2638" s="2">
        <v>44562</v>
      </c>
      <c r="U2638" t="s">
        <v>6990</v>
      </c>
      <c r="V2638" t="s">
        <v>6991</v>
      </c>
      <c r="W2638">
        <v>0</v>
      </c>
      <c r="X2638" t="s">
        <v>5158</v>
      </c>
      <c r="Y2638">
        <v>204</v>
      </c>
      <c r="Z2638" s="2">
        <v>42005</v>
      </c>
      <c r="AB2638" t="s">
        <v>9548</v>
      </c>
      <c r="AD2638" t="s">
        <v>6304</v>
      </c>
      <c r="AE2638" t="s">
        <v>9549</v>
      </c>
      <c r="AF2638" t="s">
        <v>20</v>
      </c>
      <c r="AG2638" t="s">
        <v>21</v>
      </c>
      <c r="AH2638">
        <v>5017</v>
      </c>
      <c r="AI2638">
        <v>1</v>
      </c>
      <c r="AJ2638">
        <v>5542</v>
      </c>
      <c r="AO2638" t="s">
        <v>9550</v>
      </c>
      <c r="AS2638" t="s">
        <v>26</v>
      </c>
      <c r="AT2638">
        <v>1495</v>
      </c>
      <c r="AU2638">
        <v>5017</v>
      </c>
      <c r="AV2638">
        <v>5017</v>
      </c>
      <c r="AW2638">
        <v>5017</v>
      </c>
      <c r="AX2638">
        <v>6</v>
      </c>
      <c r="AY2638">
        <v>6</v>
      </c>
      <c r="AZ2638">
        <v>400</v>
      </c>
      <c r="BA2638">
        <v>401</v>
      </c>
      <c r="BB2638">
        <v>748</v>
      </c>
      <c r="BD2638">
        <v>1495</v>
      </c>
      <c r="BG2638" t="s">
        <v>31</v>
      </c>
      <c r="BJ2638">
        <v>7</v>
      </c>
      <c r="BK2638" t="s">
        <v>31</v>
      </c>
      <c r="BL2638" t="s">
        <v>31</v>
      </c>
      <c r="BM2638" s="2">
        <v>42005</v>
      </c>
    </row>
    <row r="2639" spans="1:65">
      <c r="A2639" t="s">
        <v>6305</v>
      </c>
      <c r="C2639" t="s">
        <v>5017</v>
      </c>
      <c r="D2639">
        <v>6909</v>
      </c>
      <c r="E2639" t="s">
        <v>5017</v>
      </c>
      <c r="F2639" t="s">
        <v>9551</v>
      </c>
      <c r="G2639">
        <v>161</v>
      </c>
      <c r="H2639">
        <v>163</v>
      </c>
      <c r="I2639" t="s">
        <v>9552</v>
      </c>
      <c r="J2639" t="s">
        <v>6925</v>
      </c>
      <c r="M2639">
        <v>6187700</v>
      </c>
      <c r="N2639">
        <v>2.2999999999999998</v>
      </c>
      <c r="O2639">
        <v>14231.71</v>
      </c>
      <c r="Q2639" t="s">
        <v>6306</v>
      </c>
      <c r="R2639" s="2">
        <v>44927</v>
      </c>
      <c r="S2639">
        <v>5322</v>
      </c>
      <c r="T2639" s="2">
        <v>44562</v>
      </c>
      <c r="U2639" t="s">
        <v>6990</v>
      </c>
      <c r="V2639" t="s">
        <v>6991</v>
      </c>
      <c r="W2639">
        <v>0</v>
      </c>
      <c r="X2639" t="s">
        <v>5158</v>
      </c>
      <c r="Y2639">
        <v>204</v>
      </c>
      <c r="Z2639" s="2">
        <v>42005</v>
      </c>
      <c r="AB2639" t="s">
        <v>9553</v>
      </c>
      <c r="AD2639" t="s">
        <v>6309</v>
      </c>
      <c r="AE2639" t="s">
        <v>9552</v>
      </c>
      <c r="AF2639" t="s">
        <v>20</v>
      </c>
      <c r="AG2639" t="s">
        <v>21</v>
      </c>
      <c r="AH2639">
        <v>5019</v>
      </c>
      <c r="AI2639">
        <v>1</v>
      </c>
      <c r="AJ2639">
        <v>5539</v>
      </c>
      <c r="AO2639" t="s">
        <v>9551</v>
      </c>
      <c r="AS2639" t="s">
        <v>26</v>
      </c>
      <c r="AT2639">
        <v>2279</v>
      </c>
      <c r="AU2639">
        <v>5019</v>
      </c>
      <c r="AV2639">
        <v>5019</v>
      </c>
      <c r="AW2639">
        <v>5019</v>
      </c>
      <c r="AX2639">
        <v>1</v>
      </c>
      <c r="AY2639">
        <v>1</v>
      </c>
      <c r="AZ2639">
        <v>400</v>
      </c>
      <c r="BA2639">
        <v>401</v>
      </c>
      <c r="BB2639">
        <v>748</v>
      </c>
      <c r="BD2639">
        <v>2279</v>
      </c>
      <c r="BG2639" t="s">
        <v>31</v>
      </c>
      <c r="BJ2639">
        <v>7</v>
      </c>
      <c r="BK2639" t="s">
        <v>31</v>
      </c>
      <c r="BL2639" t="s">
        <v>31</v>
      </c>
      <c r="BM2639" s="2">
        <v>42005</v>
      </c>
    </row>
    <row r="2640" spans="1:65">
      <c r="A2640" t="s">
        <v>6305</v>
      </c>
      <c r="C2640" t="s">
        <v>5017</v>
      </c>
      <c r="D2640">
        <v>6909</v>
      </c>
      <c r="E2640" t="s">
        <v>5017</v>
      </c>
      <c r="F2640" t="s">
        <v>9551</v>
      </c>
      <c r="G2640">
        <v>161</v>
      </c>
      <c r="H2640">
        <v>-163</v>
      </c>
      <c r="I2640" t="s">
        <v>9552</v>
      </c>
      <c r="J2640" t="s">
        <v>6926</v>
      </c>
      <c r="M2640">
        <v>397100</v>
      </c>
      <c r="N2640">
        <v>2.2999999999999998</v>
      </c>
      <c r="O2640">
        <v>913.33</v>
      </c>
      <c r="Q2640" t="s">
        <v>6306</v>
      </c>
      <c r="R2640" s="2">
        <v>44927</v>
      </c>
      <c r="S2640">
        <v>5322</v>
      </c>
      <c r="T2640" s="2">
        <v>44562</v>
      </c>
      <c r="U2640" t="s">
        <v>6990</v>
      </c>
      <c r="V2640" t="s">
        <v>6991</v>
      </c>
      <c r="W2640">
        <v>0</v>
      </c>
      <c r="X2640" t="s">
        <v>5158</v>
      </c>
      <c r="Y2640">
        <v>204</v>
      </c>
      <c r="Z2640" s="2">
        <v>42005</v>
      </c>
      <c r="AB2640" t="s">
        <v>9553</v>
      </c>
      <c r="AD2640" t="s">
        <v>6309</v>
      </c>
      <c r="AE2640" t="s">
        <v>9552</v>
      </c>
      <c r="AF2640" t="s">
        <v>20</v>
      </c>
      <c r="AG2640" t="s">
        <v>21</v>
      </c>
      <c r="AH2640">
        <v>5019</v>
      </c>
      <c r="AI2640">
        <v>1</v>
      </c>
      <c r="AJ2640">
        <v>5542</v>
      </c>
      <c r="AO2640" t="s">
        <v>9551</v>
      </c>
      <c r="AS2640" t="s">
        <v>26</v>
      </c>
      <c r="AT2640">
        <v>2279</v>
      </c>
      <c r="AU2640">
        <v>5019</v>
      </c>
      <c r="AV2640">
        <v>5019</v>
      </c>
      <c r="AW2640">
        <v>5019</v>
      </c>
      <c r="AX2640">
        <v>2</v>
      </c>
      <c r="AY2640">
        <v>2</v>
      </c>
      <c r="AZ2640">
        <v>400</v>
      </c>
      <c r="BA2640">
        <v>401</v>
      </c>
      <c r="BB2640">
        <v>748</v>
      </c>
      <c r="BD2640">
        <v>2279</v>
      </c>
      <c r="BG2640" t="s">
        <v>31</v>
      </c>
      <c r="BJ2640">
        <v>7</v>
      </c>
      <c r="BK2640" t="s">
        <v>31</v>
      </c>
      <c r="BL2640" t="s">
        <v>31</v>
      </c>
      <c r="BM2640" s="2">
        <v>42005</v>
      </c>
    </row>
    <row r="2641" spans="1:65">
      <c r="A2641" t="s">
        <v>6311</v>
      </c>
      <c r="C2641" t="s">
        <v>5017</v>
      </c>
      <c r="D2641">
        <v>6909</v>
      </c>
      <c r="E2641" t="s">
        <v>5017</v>
      </c>
      <c r="F2641" t="s">
        <v>7237</v>
      </c>
      <c r="G2641">
        <v>74</v>
      </c>
      <c r="H2641">
        <v>-76</v>
      </c>
      <c r="I2641" t="s">
        <v>9554</v>
      </c>
      <c r="J2641" t="s">
        <v>6925</v>
      </c>
      <c r="M2641">
        <v>6183000</v>
      </c>
      <c r="N2641">
        <v>2.2999999999999998</v>
      </c>
      <c r="O2641">
        <v>14220.9</v>
      </c>
      <c r="Q2641" t="s">
        <v>6312</v>
      </c>
      <c r="R2641" s="2">
        <v>44927</v>
      </c>
      <c r="S2641">
        <v>5322</v>
      </c>
      <c r="T2641" s="2">
        <v>44562</v>
      </c>
      <c r="U2641" t="s">
        <v>6990</v>
      </c>
      <c r="V2641" t="s">
        <v>6991</v>
      </c>
      <c r="W2641">
        <v>0</v>
      </c>
      <c r="X2641" t="s">
        <v>5158</v>
      </c>
      <c r="Y2641">
        <v>204</v>
      </c>
      <c r="Z2641" s="2">
        <v>42005</v>
      </c>
      <c r="AB2641" t="s">
        <v>9555</v>
      </c>
      <c r="AD2641" t="s">
        <v>6315</v>
      </c>
      <c r="AE2641" t="s">
        <v>9554</v>
      </c>
      <c r="AF2641" t="s">
        <v>20</v>
      </c>
      <c r="AG2641" t="s">
        <v>21</v>
      </c>
      <c r="AH2641">
        <v>5020</v>
      </c>
      <c r="AI2641">
        <v>1</v>
      </c>
      <c r="AJ2641">
        <v>5539</v>
      </c>
      <c r="AO2641" t="s">
        <v>7237</v>
      </c>
      <c r="AS2641" t="s">
        <v>26</v>
      </c>
      <c r="AT2641">
        <v>2277</v>
      </c>
      <c r="AU2641">
        <v>5020</v>
      </c>
      <c r="AV2641">
        <v>5020</v>
      </c>
      <c r="AW2641">
        <v>5020</v>
      </c>
      <c r="AX2641">
        <v>1</v>
      </c>
      <c r="AY2641">
        <v>1</v>
      </c>
      <c r="AZ2641">
        <v>400</v>
      </c>
      <c r="BA2641">
        <v>401</v>
      </c>
      <c r="BB2641">
        <v>748</v>
      </c>
      <c r="BD2641">
        <v>2277</v>
      </c>
      <c r="BG2641" t="s">
        <v>31</v>
      </c>
      <c r="BJ2641">
        <v>7</v>
      </c>
      <c r="BK2641" t="s">
        <v>31</v>
      </c>
      <c r="BL2641" t="s">
        <v>31</v>
      </c>
      <c r="BM2641" s="2">
        <v>42005</v>
      </c>
    </row>
    <row r="2642" spans="1:65">
      <c r="A2642" t="s">
        <v>6311</v>
      </c>
      <c r="C2642" t="s">
        <v>5017</v>
      </c>
      <c r="D2642">
        <v>6909</v>
      </c>
      <c r="E2642" t="s">
        <v>5017</v>
      </c>
      <c r="F2642" t="s">
        <v>7237</v>
      </c>
      <c r="G2642">
        <v>74</v>
      </c>
      <c r="H2642">
        <v>-76</v>
      </c>
      <c r="I2642" t="s">
        <v>9554</v>
      </c>
      <c r="J2642" t="s">
        <v>6926</v>
      </c>
      <c r="M2642">
        <v>396800</v>
      </c>
      <c r="N2642">
        <v>2.2999999999999998</v>
      </c>
      <c r="O2642">
        <v>912.64</v>
      </c>
      <c r="Q2642" t="s">
        <v>6312</v>
      </c>
      <c r="R2642" s="2">
        <v>44927</v>
      </c>
      <c r="S2642">
        <v>5322</v>
      </c>
      <c r="T2642" s="2">
        <v>44562</v>
      </c>
      <c r="U2642" t="s">
        <v>6990</v>
      </c>
      <c r="V2642" t="s">
        <v>6991</v>
      </c>
      <c r="W2642">
        <v>0</v>
      </c>
      <c r="X2642" t="s">
        <v>5158</v>
      </c>
      <c r="Y2642">
        <v>204</v>
      </c>
      <c r="Z2642" s="2">
        <v>42005</v>
      </c>
      <c r="AB2642" t="s">
        <v>9555</v>
      </c>
      <c r="AD2642" t="s">
        <v>6315</v>
      </c>
      <c r="AE2642" t="s">
        <v>9554</v>
      </c>
      <c r="AF2642" t="s">
        <v>20</v>
      </c>
      <c r="AG2642" t="s">
        <v>21</v>
      </c>
      <c r="AH2642">
        <v>5020</v>
      </c>
      <c r="AI2642">
        <v>1</v>
      </c>
      <c r="AJ2642">
        <v>5542</v>
      </c>
      <c r="AO2642" t="s">
        <v>7237</v>
      </c>
      <c r="AS2642" t="s">
        <v>26</v>
      </c>
      <c r="AT2642">
        <v>2277</v>
      </c>
      <c r="AU2642">
        <v>5020</v>
      </c>
      <c r="AV2642">
        <v>5020</v>
      </c>
      <c r="AW2642">
        <v>5020</v>
      </c>
      <c r="AX2642">
        <v>2</v>
      </c>
      <c r="AY2642">
        <v>2</v>
      </c>
      <c r="AZ2642">
        <v>400</v>
      </c>
      <c r="BA2642">
        <v>401</v>
      </c>
      <c r="BB2642">
        <v>748</v>
      </c>
      <c r="BD2642">
        <v>2277</v>
      </c>
      <c r="BG2642" t="s">
        <v>31</v>
      </c>
      <c r="BJ2642">
        <v>7</v>
      </c>
      <c r="BK2642" t="s">
        <v>31</v>
      </c>
      <c r="BL2642" t="s">
        <v>31</v>
      </c>
      <c r="BM2642" s="2">
        <v>42005</v>
      </c>
    </row>
    <row r="2643" spans="1:65">
      <c r="A2643" t="s">
        <v>6316</v>
      </c>
      <c r="C2643" t="s">
        <v>5017</v>
      </c>
      <c r="D2643">
        <v>6909</v>
      </c>
      <c r="E2643" t="s">
        <v>5017</v>
      </c>
      <c r="F2643" t="s">
        <v>8207</v>
      </c>
      <c r="G2643">
        <v>201</v>
      </c>
      <c r="H2643">
        <v>-203</v>
      </c>
      <c r="I2643" t="s">
        <v>9556</v>
      </c>
      <c r="J2643" t="s">
        <v>6925</v>
      </c>
      <c r="M2643">
        <v>5237100</v>
      </c>
      <c r="N2643">
        <v>1.3</v>
      </c>
      <c r="O2643">
        <v>6808.23</v>
      </c>
      <c r="Q2643" t="s">
        <v>6317</v>
      </c>
      <c r="R2643" s="2">
        <v>44927</v>
      </c>
      <c r="S2643">
        <v>5322</v>
      </c>
      <c r="T2643" s="2">
        <v>44562</v>
      </c>
      <c r="U2643" t="s">
        <v>6990</v>
      </c>
      <c r="V2643" t="s">
        <v>6991</v>
      </c>
      <c r="W2643">
        <v>0</v>
      </c>
      <c r="X2643" t="s">
        <v>5142</v>
      </c>
      <c r="Y2643">
        <v>204</v>
      </c>
      <c r="Z2643" s="2">
        <v>42005</v>
      </c>
      <c r="AB2643" t="s">
        <v>9548</v>
      </c>
      <c r="AD2643" t="s">
        <v>6320</v>
      </c>
      <c r="AE2643" t="s">
        <v>9556</v>
      </c>
      <c r="AF2643" t="s">
        <v>20</v>
      </c>
      <c r="AG2643" t="s">
        <v>21</v>
      </c>
      <c r="AH2643">
        <v>5021</v>
      </c>
      <c r="AI2643">
        <v>1</v>
      </c>
      <c r="AJ2643">
        <v>5539</v>
      </c>
      <c r="AO2643" t="s">
        <v>8207</v>
      </c>
      <c r="AS2643" t="s">
        <v>26</v>
      </c>
      <c r="AT2643">
        <v>1873</v>
      </c>
      <c r="AU2643">
        <v>5021</v>
      </c>
      <c r="AV2643">
        <v>5021</v>
      </c>
      <c r="AW2643">
        <v>5021</v>
      </c>
      <c r="AX2643">
        <v>1</v>
      </c>
      <c r="AY2643">
        <v>1</v>
      </c>
      <c r="AZ2643">
        <v>400</v>
      </c>
      <c r="BA2643">
        <v>401</v>
      </c>
      <c r="BB2643">
        <v>748</v>
      </c>
      <c r="BD2643">
        <v>1873</v>
      </c>
      <c r="BG2643" t="s">
        <v>31</v>
      </c>
      <c r="BJ2643">
        <v>5</v>
      </c>
      <c r="BK2643" t="s">
        <v>31</v>
      </c>
      <c r="BL2643" t="s">
        <v>31</v>
      </c>
      <c r="BM2643" s="2">
        <v>42005</v>
      </c>
    </row>
    <row r="2644" spans="1:65">
      <c r="A2644" t="s">
        <v>6316</v>
      </c>
      <c r="C2644" t="s">
        <v>5017</v>
      </c>
      <c r="D2644">
        <v>6909</v>
      </c>
      <c r="E2644" t="s">
        <v>5017</v>
      </c>
      <c r="F2644" t="s">
        <v>8207</v>
      </c>
      <c r="G2644">
        <v>201</v>
      </c>
      <c r="H2644">
        <v>-203</v>
      </c>
      <c r="I2644" t="s">
        <v>9556</v>
      </c>
      <c r="J2644" t="s">
        <v>6926</v>
      </c>
      <c r="M2644">
        <v>326300</v>
      </c>
      <c r="N2644">
        <v>1.3</v>
      </c>
      <c r="O2644">
        <v>424.19</v>
      </c>
      <c r="Q2644" t="s">
        <v>6317</v>
      </c>
      <c r="R2644" s="2">
        <v>44927</v>
      </c>
      <c r="S2644">
        <v>5322</v>
      </c>
      <c r="T2644" s="2">
        <v>44562</v>
      </c>
      <c r="U2644" t="s">
        <v>6990</v>
      </c>
      <c r="V2644" t="s">
        <v>6991</v>
      </c>
      <c r="W2644">
        <v>0</v>
      </c>
      <c r="X2644" t="s">
        <v>5142</v>
      </c>
      <c r="Y2644">
        <v>204</v>
      </c>
      <c r="Z2644" s="2">
        <v>42005</v>
      </c>
      <c r="AB2644" t="s">
        <v>9548</v>
      </c>
      <c r="AD2644" t="s">
        <v>6320</v>
      </c>
      <c r="AE2644" t="s">
        <v>9556</v>
      </c>
      <c r="AF2644" t="s">
        <v>20</v>
      </c>
      <c r="AG2644" t="s">
        <v>21</v>
      </c>
      <c r="AH2644">
        <v>5021</v>
      </c>
      <c r="AI2644">
        <v>1</v>
      </c>
      <c r="AJ2644">
        <v>5542</v>
      </c>
      <c r="AO2644" t="s">
        <v>8207</v>
      </c>
      <c r="AS2644" t="s">
        <v>26</v>
      </c>
      <c r="AT2644">
        <v>1873</v>
      </c>
      <c r="AU2644">
        <v>5021</v>
      </c>
      <c r="AV2644">
        <v>5021</v>
      </c>
      <c r="AW2644">
        <v>5021</v>
      </c>
      <c r="AX2644">
        <v>2</v>
      </c>
      <c r="AY2644">
        <v>2</v>
      </c>
      <c r="AZ2644">
        <v>400</v>
      </c>
      <c r="BA2644">
        <v>401</v>
      </c>
      <c r="BB2644">
        <v>748</v>
      </c>
      <c r="BD2644">
        <v>1873</v>
      </c>
      <c r="BG2644" t="s">
        <v>31</v>
      </c>
      <c r="BJ2644">
        <v>5</v>
      </c>
      <c r="BK2644" t="s">
        <v>31</v>
      </c>
      <c r="BL2644" t="s">
        <v>31</v>
      </c>
      <c r="BM2644" s="2">
        <v>42005</v>
      </c>
    </row>
    <row r="2645" spans="1:65">
      <c r="A2645" t="s">
        <v>6321</v>
      </c>
      <c r="C2645" t="s">
        <v>5017</v>
      </c>
      <c r="D2645">
        <v>6909</v>
      </c>
      <c r="E2645" t="s">
        <v>5017</v>
      </c>
      <c r="F2645" t="s">
        <v>9542</v>
      </c>
      <c r="G2645">
        <v>10</v>
      </c>
      <c r="I2645" t="s">
        <v>9540</v>
      </c>
      <c r="J2645" t="s">
        <v>6925</v>
      </c>
      <c r="M2645">
        <v>5166800</v>
      </c>
      <c r="N2645">
        <v>2.2999999999999998</v>
      </c>
      <c r="O2645">
        <v>11883.64</v>
      </c>
      <c r="Q2645" t="s">
        <v>6322</v>
      </c>
      <c r="R2645" s="2">
        <v>44927</v>
      </c>
      <c r="S2645">
        <v>5322</v>
      </c>
      <c r="T2645" s="2">
        <v>44562</v>
      </c>
      <c r="U2645" t="s">
        <v>6990</v>
      </c>
      <c r="V2645" t="s">
        <v>6991</v>
      </c>
      <c r="W2645">
        <v>0</v>
      </c>
      <c r="X2645" t="s">
        <v>5158</v>
      </c>
      <c r="Y2645">
        <v>204</v>
      </c>
      <c r="Z2645" s="2">
        <v>42005</v>
      </c>
      <c r="AB2645" t="s">
        <v>9557</v>
      </c>
      <c r="AD2645" t="s">
        <v>6324</v>
      </c>
      <c r="AE2645" t="s">
        <v>9540</v>
      </c>
      <c r="AF2645" t="s">
        <v>20</v>
      </c>
      <c r="AG2645" t="s">
        <v>21</v>
      </c>
      <c r="AH2645">
        <v>5023</v>
      </c>
      <c r="AI2645">
        <v>1</v>
      </c>
      <c r="AJ2645">
        <v>5539</v>
      </c>
      <c r="AO2645" t="s">
        <v>9542</v>
      </c>
      <c r="AS2645" t="s">
        <v>26</v>
      </c>
      <c r="AT2645">
        <v>1843</v>
      </c>
      <c r="AU2645">
        <v>5023</v>
      </c>
      <c r="AV2645">
        <v>5023</v>
      </c>
      <c r="AW2645">
        <v>5023</v>
      </c>
      <c r="AX2645">
        <v>1</v>
      </c>
      <c r="AY2645">
        <v>1</v>
      </c>
      <c r="AZ2645">
        <v>400</v>
      </c>
      <c r="BA2645">
        <v>401</v>
      </c>
      <c r="BB2645">
        <v>748</v>
      </c>
      <c r="BD2645">
        <v>1843</v>
      </c>
      <c r="BG2645" t="s">
        <v>31</v>
      </c>
      <c r="BJ2645">
        <v>7</v>
      </c>
      <c r="BK2645" t="s">
        <v>31</v>
      </c>
      <c r="BL2645" t="s">
        <v>31</v>
      </c>
      <c r="BM2645" s="2">
        <v>42005</v>
      </c>
    </row>
    <row r="2646" spans="1:65">
      <c r="A2646" t="s">
        <v>6321</v>
      </c>
      <c r="C2646" t="s">
        <v>5017</v>
      </c>
      <c r="D2646">
        <v>6909</v>
      </c>
      <c r="E2646" t="s">
        <v>5017</v>
      </c>
      <c r="F2646" t="s">
        <v>9542</v>
      </c>
      <c r="G2646">
        <v>10</v>
      </c>
      <c r="I2646" t="s">
        <v>9540</v>
      </c>
      <c r="J2646" t="s">
        <v>6926</v>
      </c>
      <c r="M2646">
        <v>321200</v>
      </c>
      <c r="N2646">
        <v>2.2999999999999998</v>
      </c>
      <c r="O2646">
        <v>738.76</v>
      </c>
      <c r="Q2646" t="s">
        <v>6322</v>
      </c>
      <c r="R2646" s="2">
        <v>44927</v>
      </c>
      <c r="S2646">
        <v>5322</v>
      </c>
      <c r="T2646" s="2">
        <v>44562</v>
      </c>
      <c r="U2646" t="s">
        <v>6990</v>
      </c>
      <c r="V2646" t="s">
        <v>6991</v>
      </c>
      <c r="W2646">
        <v>0</v>
      </c>
      <c r="X2646" t="s">
        <v>5158</v>
      </c>
      <c r="Y2646">
        <v>204</v>
      </c>
      <c r="Z2646" s="2">
        <v>42005</v>
      </c>
      <c r="AB2646" t="s">
        <v>9557</v>
      </c>
      <c r="AD2646" t="s">
        <v>6324</v>
      </c>
      <c r="AE2646" t="s">
        <v>9540</v>
      </c>
      <c r="AF2646" t="s">
        <v>20</v>
      </c>
      <c r="AG2646" t="s">
        <v>21</v>
      </c>
      <c r="AH2646">
        <v>5023</v>
      </c>
      <c r="AI2646">
        <v>1</v>
      </c>
      <c r="AJ2646">
        <v>5542</v>
      </c>
      <c r="AO2646" t="s">
        <v>9542</v>
      </c>
      <c r="AS2646" t="s">
        <v>26</v>
      </c>
      <c r="AT2646">
        <v>1843</v>
      </c>
      <c r="AU2646">
        <v>5023</v>
      </c>
      <c r="AV2646">
        <v>5023</v>
      </c>
      <c r="AW2646">
        <v>5023</v>
      </c>
      <c r="AX2646">
        <v>2</v>
      </c>
      <c r="AY2646">
        <v>2</v>
      </c>
      <c r="AZ2646">
        <v>400</v>
      </c>
      <c r="BA2646">
        <v>401</v>
      </c>
      <c r="BB2646">
        <v>748</v>
      </c>
      <c r="BD2646">
        <v>1843</v>
      </c>
      <c r="BG2646" t="s">
        <v>31</v>
      </c>
      <c r="BJ2646">
        <v>7</v>
      </c>
      <c r="BK2646" t="s">
        <v>31</v>
      </c>
      <c r="BL2646" t="s">
        <v>31</v>
      </c>
      <c r="BM2646" s="2">
        <v>42005</v>
      </c>
    </row>
    <row r="2647" spans="1:65">
      <c r="A2647" t="s">
        <v>6325</v>
      </c>
      <c r="C2647" t="s">
        <v>5017</v>
      </c>
      <c r="D2647">
        <v>6909</v>
      </c>
      <c r="E2647" t="s">
        <v>5017</v>
      </c>
      <c r="F2647" t="s">
        <v>9558</v>
      </c>
      <c r="G2647">
        <v>124</v>
      </c>
      <c r="H2647">
        <v>-126</v>
      </c>
      <c r="I2647" t="s">
        <v>9559</v>
      </c>
      <c r="J2647" t="s">
        <v>6925</v>
      </c>
      <c r="M2647">
        <v>6805900</v>
      </c>
      <c r="N2647">
        <v>2.2999999999999998</v>
      </c>
      <c r="O2647">
        <v>15653.57</v>
      </c>
      <c r="Q2647" t="s">
        <v>6326</v>
      </c>
      <c r="R2647" s="2">
        <v>44927</v>
      </c>
      <c r="S2647">
        <v>5322</v>
      </c>
      <c r="T2647" s="2">
        <v>44562</v>
      </c>
      <c r="U2647" t="s">
        <v>6990</v>
      </c>
      <c r="V2647" t="s">
        <v>6991</v>
      </c>
      <c r="W2647">
        <v>0</v>
      </c>
      <c r="X2647" t="s">
        <v>5158</v>
      </c>
      <c r="Y2647">
        <v>204</v>
      </c>
      <c r="Z2647" s="2">
        <v>42005</v>
      </c>
      <c r="AB2647" t="s">
        <v>9560</v>
      </c>
      <c r="AD2647" t="s">
        <v>6329</v>
      </c>
      <c r="AE2647" t="s">
        <v>9559</v>
      </c>
      <c r="AF2647" t="s">
        <v>20</v>
      </c>
      <c r="AG2647" t="s">
        <v>21</v>
      </c>
      <c r="AH2647">
        <v>5027</v>
      </c>
      <c r="AI2647">
        <v>1</v>
      </c>
      <c r="AJ2647">
        <v>5539</v>
      </c>
      <c r="AO2647" t="s">
        <v>9558</v>
      </c>
      <c r="AS2647" t="s">
        <v>26</v>
      </c>
      <c r="AT2647">
        <v>2543</v>
      </c>
      <c r="AU2647">
        <v>5027</v>
      </c>
      <c r="AV2647">
        <v>5027</v>
      </c>
      <c r="AW2647">
        <v>5027</v>
      </c>
      <c r="AX2647">
        <v>1</v>
      </c>
      <c r="AY2647">
        <v>1</v>
      </c>
      <c r="AZ2647">
        <v>400</v>
      </c>
      <c r="BA2647">
        <v>401</v>
      </c>
      <c r="BB2647">
        <v>748</v>
      </c>
      <c r="BD2647">
        <v>2543</v>
      </c>
      <c r="BG2647" t="s">
        <v>31</v>
      </c>
      <c r="BJ2647">
        <v>7</v>
      </c>
      <c r="BK2647" t="s">
        <v>31</v>
      </c>
      <c r="BL2647" t="s">
        <v>31</v>
      </c>
      <c r="BM2647" s="2">
        <v>42005</v>
      </c>
    </row>
    <row r="2648" spans="1:65">
      <c r="A2648" t="s">
        <v>6325</v>
      </c>
      <c r="C2648" t="s">
        <v>5017</v>
      </c>
      <c r="D2648">
        <v>6909</v>
      </c>
      <c r="E2648" t="s">
        <v>5017</v>
      </c>
      <c r="F2648" t="s">
        <v>9558</v>
      </c>
      <c r="G2648">
        <v>124</v>
      </c>
      <c r="H2648">
        <v>-126</v>
      </c>
      <c r="I2648" t="s">
        <v>9559</v>
      </c>
      <c r="J2648" t="s">
        <v>6926</v>
      </c>
      <c r="M2648">
        <v>443100</v>
      </c>
      <c r="N2648">
        <v>2.2999999999999998</v>
      </c>
      <c r="O2648">
        <v>1019.13</v>
      </c>
      <c r="Q2648" t="s">
        <v>6326</v>
      </c>
      <c r="R2648" s="2">
        <v>44927</v>
      </c>
      <c r="S2648">
        <v>5322</v>
      </c>
      <c r="T2648" s="2">
        <v>44562</v>
      </c>
      <c r="U2648" t="s">
        <v>6990</v>
      </c>
      <c r="V2648" t="s">
        <v>6991</v>
      </c>
      <c r="W2648">
        <v>0</v>
      </c>
      <c r="X2648" t="s">
        <v>5158</v>
      </c>
      <c r="Y2648">
        <v>204</v>
      </c>
      <c r="Z2648" s="2">
        <v>42005</v>
      </c>
      <c r="AB2648" t="s">
        <v>9560</v>
      </c>
      <c r="AD2648" t="s">
        <v>6329</v>
      </c>
      <c r="AE2648" t="s">
        <v>9559</v>
      </c>
      <c r="AF2648" t="s">
        <v>20</v>
      </c>
      <c r="AG2648" t="s">
        <v>21</v>
      </c>
      <c r="AH2648">
        <v>5027</v>
      </c>
      <c r="AI2648">
        <v>1</v>
      </c>
      <c r="AJ2648">
        <v>5542</v>
      </c>
      <c r="AO2648" t="s">
        <v>9558</v>
      </c>
      <c r="AS2648" t="s">
        <v>26</v>
      </c>
      <c r="AT2648">
        <v>2543</v>
      </c>
      <c r="AU2648">
        <v>5027</v>
      </c>
      <c r="AV2648">
        <v>5027</v>
      </c>
      <c r="AW2648">
        <v>5027</v>
      </c>
      <c r="AX2648">
        <v>2</v>
      </c>
      <c r="AY2648">
        <v>2</v>
      </c>
      <c r="AZ2648">
        <v>400</v>
      </c>
      <c r="BA2648">
        <v>401</v>
      </c>
      <c r="BB2648">
        <v>748</v>
      </c>
      <c r="BD2648">
        <v>2543</v>
      </c>
      <c r="BG2648" t="s">
        <v>31</v>
      </c>
      <c r="BJ2648">
        <v>7</v>
      </c>
      <c r="BK2648" t="s">
        <v>31</v>
      </c>
      <c r="BL2648" t="s">
        <v>31</v>
      </c>
      <c r="BM2648" s="2">
        <v>42005</v>
      </c>
    </row>
    <row r="2649" spans="1:65">
      <c r="A2649" t="s">
        <v>6330</v>
      </c>
      <c r="C2649" t="s">
        <v>5017</v>
      </c>
      <c r="D2649">
        <v>6909</v>
      </c>
      <c r="E2649" t="s">
        <v>5017</v>
      </c>
      <c r="F2649" t="s">
        <v>8171</v>
      </c>
      <c r="G2649">
        <v>8</v>
      </c>
      <c r="I2649" t="s">
        <v>9561</v>
      </c>
      <c r="J2649" t="s">
        <v>6925</v>
      </c>
      <c r="M2649">
        <v>4344900</v>
      </c>
      <c r="N2649">
        <v>2.2999999999999998</v>
      </c>
      <c r="O2649">
        <v>9993.27</v>
      </c>
      <c r="Q2649" t="s">
        <v>6331</v>
      </c>
      <c r="R2649" s="2">
        <v>44927</v>
      </c>
      <c r="S2649">
        <v>5322</v>
      </c>
      <c r="T2649" s="2">
        <v>44562</v>
      </c>
      <c r="U2649" t="s">
        <v>6990</v>
      </c>
      <c r="V2649" t="s">
        <v>6991</v>
      </c>
      <c r="W2649">
        <v>0</v>
      </c>
      <c r="X2649" t="s">
        <v>5158</v>
      </c>
      <c r="Y2649">
        <v>204</v>
      </c>
      <c r="Z2649" s="2">
        <v>42005</v>
      </c>
      <c r="AB2649" t="s">
        <v>9562</v>
      </c>
      <c r="AE2649" t="s">
        <v>9561</v>
      </c>
      <c r="AF2649" t="s">
        <v>20</v>
      </c>
      <c r="AG2649" t="s">
        <v>21</v>
      </c>
      <c r="AH2649">
        <v>5028</v>
      </c>
      <c r="AI2649">
        <v>1</v>
      </c>
      <c r="AJ2649">
        <v>5539</v>
      </c>
      <c r="AO2649" t="s">
        <v>8171</v>
      </c>
      <c r="AS2649" t="s">
        <v>26</v>
      </c>
      <c r="AT2649">
        <v>1492</v>
      </c>
      <c r="AU2649">
        <v>5028</v>
      </c>
      <c r="AV2649">
        <v>5028</v>
      </c>
      <c r="AW2649">
        <v>5028</v>
      </c>
      <c r="AX2649">
        <v>1</v>
      </c>
      <c r="AY2649">
        <v>1</v>
      </c>
      <c r="AZ2649">
        <v>400</v>
      </c>
      <c r="BA2649">
        <v>401</v>
      </c>
      <c r="BB2649">
        <v>748</v>
      </c>
      <c r="BD2649">
        <v>1492</v>
      </c>
      <c r="BG2649" t="s">
        <v>31</v>
      </c>
      <c r="BJ2649">
        <v>7</v>
      </c>
      <c r="BK2649" t="s">
        <v>31</v>
      </c>
      <c r="BL2649" t="s">
        <v>31</v>
      </c>
      <c r="BM2649" s="2">
        <v>42005</v>
      </c>
    </row>
    <row r="2650" spans="1:65">
      <c r="A2650" t="s">
        <v>6330</v>
      </c>
      <c r="C2650" t="s">
        <v>5017</v>
      </c>
      <c r="D2650">
        <v>6909</v>
      </c>
      <c r="E2650" t="s">
        <v>5017</v>
      </c>
      <c r="F2650" t="s">
        <v>8171</v>
      </c>
      <c r="G2650">
        <v>8</v>
      </c>
      <c r="I2650" t="s">
        <v>9561</v>
      </c>
      <c r="J2650" t="s">
        <v>6926</v>
      </c>
      <c r="M2650">
        <v>694500</v>
      </c>
      <c r="N2650">
        <v>2.2999999999999998</v>
      </c>
      <c r="O2650">
        <v>1597.35</v>
      </c>
      <c r="Q2650" t="s">
        <v>6331</v>
      </c>
      <c r="R2650" s="2">
        <v>44927</v>
      </c>
      <c r="S2650">
        <v>5322</v>
      </c>
      <c r="T2650" s="2">
        <v>44562</v>
      </c>
      <c r="U2650" t="s">
        <v>6990</v>
      </c>
      <c r="V2650" t="s">
        <v>6991</v>
      </c>
      <c r="W2650">
        <v>0</v>
      </c>
      <c r="X2650" t="s">
        <v>5158</v>
      </c>
      <c r="Y2650">
        <v>204</v>
      </c>
      <c r="Z2650" s="2">
        <v>42005</v>
      </c>
      <c r="AB2650" t="s">
        <v>9562</v>
      </c>
      <c r="AE2650" t="s">
        <v>9561</v>
      </c>
      <c r="AF2650" t="s">
        <v>20</v>
      </c>
      <c r="AG2650" t="s">
        <v>21</v>
      </c>
      <c r="AH2650">
        <v>5028</v>
      </c>
      <c r="AI2650">
        <v>1</v>
      </c>
      <c r="AJ2650">
        <v>5542</v>
      </c>
      <c r="AO2650" t="s">
        <v>8171</v>
      </c>
      <c r="AS2650" t="s">
        <v>26</v>
      </c>
      <c r="AT2650">
        <v>1492</v>
      </c>
      <c r="AU2650">
        <v>5028</v>
      </c>
      <c r="AV2650">
        <v>5028</v>
      </c>
      <c r="AW2650">
        <v>5028</v>
      </c>
      <c r="AX2650">
        <v>2</v>
      </c>
      <c r="AY2650">
        <v>2</v>
      </c>
      <c r="AZ2650">
        <v>400</v>
      </c>
      <c r="BA2650">
        <v>401</v>
      </c>
      <c r="BB2650">
        <v>748</v>
      </c>
      <c r="BD2650">
        <v>1492</v>
      </c>
      <c r="BG2650" t="s">
        <v>31</v>
      </c>
      <c r="BJ2650">
        <v>7</v>
      </c>
      <c r="BK2650" t="s">
        <v>31</v>
      </c>
      <c r="BL2650" t="s">
        <v>31</v>
      </c>
      <c r="BM2650" s="2">
        <v>42005</v>
      </c>
    </row>
    <row r="2651" spans="1:65">
      <c r="A2651" t="s">
        <v>6334</v>
      </c>
      <c r="C2651" t="s">
        <v>5017</v>
      </c>
      <c r="D2651">
        <v>6909</v>
      </c>
      <c r="E2651" t="s">
        <v>5017</v>
      </c>
      <c r="F2651" t="s">
        <v>6919</v>
      </c>
      <c r="G2651">
        <v>370</v>
      </c>
      <c r="H2651" t="s">
        <v>9563</v>
      </c>
      <c r="I2651" t="s">
        <v>9564</v>
      </c>
      <c r="J2651" t="s">
        <v>6925</v>
      </c>
      <c r="M2651">
        <v>8324300</v>
      </c>
      <c r="N2651">
        <v>1.3</v>
      </c>
      <c r="O2651">
        <v>10821.59</v>
      </c>
      <c r="Q2651" t="s">
        <v>6335</v>
      </c>
      <c r="R2651" s="2">
        <v>44927</v>
      </c>
      <c r="S2651">
        <v>5322</v>
      </c>
      <c r="T2651" s="2">
        <v>44562</v>
      </c>
      <c r="U2651" t="s">
        <v>6990</v>
      </c>
      <c r="V2651" t="s">
        <v>6991</v>
      </c>
      <c r="W2651">
        <v>0</v>
      </c>
      <c r="X2651" t="s">
        <v>5142</v>
      </c>
      <c r="Y2651">
        <v>204</v>
      </c>
      <c r="Z2651" s="2">
        <v>42005</v>
      </c>
      <c r="AB2651" t="s">
        <v>9565</v>
      </c>
      <c r="AD2651" t="s">
        <v>6338</v>
      </c>
      <c r="AE2651" t="s">
        <v>9564</v>
      </c>
      <c r="AF2651" t="s">
        <v>20</v>
      </c>
      <c r="AG2651" t="s">
        <v>21</v>
      </c>
      <c r="AH2651">
        <v>5030</v>
      </c>
      <c r="AI2651">
        <v>1</v>
      </c>
      <c r="AJ2651">
        <v>5539</v>
      </c>
      <c r="AO2651" t="s">
        <v>6919</v>
      </c>
      <c r="AS2651" t="s">
        <v>26</v>
      </c>
      <c r="AT2651">
        <v>2485</v>
      </c>
      <c r="AU2651">
        <v>5030</v>
      </c>
      <c r="AV2651">
        <v>5030</v>
      </c>
      <c r="AW2651">
        <v>5030</v>
      </c>
      <c r="AX2651">
        <v>1</v>
      </c>
      <c r="AY2651">
        <v>1</v>
      </c>
      <c r="AZ2651">
        <v>400</v>
      </c>
      <c r="BA2651">
        <v>401</v>
      </c>
      <c r="BB2651">
        <v>748</v>
      </c>
      <c r="BD2651">
        <v>2485</v>
      </c>
      <c r="BG2651" t="s">
        <v>31</v>
      </c>
      <c r="BJ2651">
        <v>5</v>
      </c>
      <c r="BK2651" t="s">
        <v>31</v>
      </c>
      <c r="BL2651" t="s">
        <v>31</v>
      </c>
      <c r="BM2651" s="2">
        <v>42005</v>
      </c>
    </row>
    <row r="2652" spans="1:65">
      <c r="A2652" t="s">
        <v>6334</v>
      </c>
      <c r="C2652" t="s">
        <v>5017</v>
      </c>
      <c r="D2652">
        <v>6909</v>
      </c>
      <c r="E2652" t="s">
        <v>5017</v>
      </c>
      <c r="F2652" t="s">
        <v>6919</v>
      </c>
      <c r="G2652">
        <v>370</v>
      </c>
      <c r="H2652" t="s">
        <v>9563</v>
      </c>
      <c r="I2652" t="s">
        <v>9564</v>
      </c>
      <c r="J2652" t="s">
        <v>6926</v>
      </c>
      <c r="M2652">
        <v>641700</v>
      </c>
      <c r="N2652">
        <v>1.3</v>
      </c>
      <c r="O2652">
        <v>834.21</v>
      </c>
      <c r="Q2652" t="s">
        <v>6335</v>
      </c>
      <c r="R2652" s="2">
        <v>44927</v>
      </c>
      <c r="S2652">
        <v>5322</v>
      </c>
      <c r="T2652" s="2">
        <v>44562</v>
      </c>
      <c r="U2652" t="s">
        <v>6990</v>
      </c>
      <c r="V2652" t="s">
        <v>6991</v>
      </c>
      <c r="W2652">
        <v>0</v>
      </c>
      <c r="X2652" t="s">
        <v>5142</v>
      </c>
      <c r="Y2652">
        <v>204</v>
      </c>
      <c r="Z2652" s="2">
        <v>42005</v>
      </c>
      <c r="AB2652" t="s">
        <v>9565</v>
      </c>
      <c r="AD2652" t="s">
        <v>6338</v>
      </c>
      <c r="AE2652" t="s">
        <v>9564</v>
      </c>
      <c r="AF2652" t="s">
        <v>20</v>
      </c>
      <c r="AG2652" t="s">
        <v>21</v>
      </c>
      <c r="AH2652">
        <v>5030</v>
      </c>
      <c r="AI2652">
        <v>1</v>
      </c>
      <c r="AJ2652">
        <v>5542</v>
      </c>
      <c r="AO2652" t="s">
        <v>6919</v>
      </c>
      <c r="AS2652" t="s">
        <v>26</v>
      </c>
      <c r="AT2652">
        <v>2485</v>
      </c>
      <c r="AU2652">
        <v>5030</v>
      </c>
      <c r="AV2652">
        <v>5030</v>
      </c>
      <c r="AW2652">
        <v>5030</v>
      </c>
      <c r="AX2652">
        <v>2</v>
      </c>
      <c r="AY2652">
        <v>2</v>
      </c>
      <c r="AZ2652">
        <v>400</v>
      </c>
      <c r="BA2652">
        <v>401</v>
      </c>
      <c r="BB2652">
        <v>748</v>
      </c>
      <c r="BD2652">
        <v>2485</v>
      </c>
      <c r="BG2652" t="s">
        <v>31</v>
      </c>
      <c r="BJ2652">
        <v>5</v>
      </c>
      <c r="BK2652" t="s">
        <v>31</v>
      </c>
      <c r="BL2652" t="s">
        <v>31</v>
      </c>
      <c r="BM2652" s="2">
        <v>42005</v>
      </c>
    </row>
    <row r="2653" spans="1:65">
      <c r="A2653" t="s">
        <v>6339</v>
      </c>
      <c r="C2653" t="s">
        <v>5017</v>
      </c>
      <c r="D2653">
        <v>6909</v>
      </c>
      <c r="E2653" t="s">
        <v>5017</v>
      </c>
      <c r="F2653" t="s">
        <v>9566</v>
      </c>
      <c r="G2653">
        <v>7</v>
      </c>
      <c r="I2653" t="s">
        <v>9567</v>
      </c>
      <c r="J2653" t="s">
        <v>6925</v>
      </c>
      <c r="M2653">
        <v>3769000</v>
      </c>
      <c r="N2653">
        <v>1.3</v>
      </c>
      <c r="O2653">
        <v>4899.7</v>
      </c>
      <c r="Q2653" t="s">
        <v>6340</v>
      </c>
      <c r="R2653" s="2">
        <v>44927</v>
      </c>
      <c r="S2653">
        <v>5322</v>
      </c>
      <c r="T2653" s="2">
        <v>44562</v>
      </c>
      <c r="U2653" t="s">
        <v>6990</v>
      </c>
      <c r="V2653" t="s">
        <v>6991</v>
      </c>
      <c r="W2653">
        <v>0</v>
      </c>
      <c r="X2653" t="s">
        <v>5142</v>
      </c>
      <c r="Y2653">
        <v>204</v>
      </c>
      <c r="Z2653" s="2">
        <v>42005</v>
      </c>
      <c r="AB2653" t="s">
        <v>9568</v>
      </c>
      <c r="AD2653" t="s">
        <v>6343</v>
      </c>
      <c r="AE2653" t="s">
        <v>9567</v>
      </c>
      <c r="AF2653" t="s">
        <v>20</v>
      </c>
      <c r="AG2653" t="s">
        <v>21</v>
      </c>
      <c r="AH2653">
        <v>5031</v>
      </c>
      <c r="AI2653">
        <v>1</v>
      </c>
      <c r="AJ2653">
        <v>5539</v>
      </c>
      <c r="AO2653" t="s">
        <v>9566</v>
      </c>
      <c r="AS2653" t="s">
        <v>26</v>
      </c>
      <c r="AT2653">
        <v>1246</v>
      </c>
      <c r="AU2653">
        <v>5031</v>
      </c>
      <c r="AV2653">
        <v>5031</v>
      </c>
      <c r="AW2653">
        <v>5031</v>
      </c>
      <c r="AX2653">
        <v>1</v>
      </c>
      <c r="AY2653">
        <v>1</v>
      </c>
      <c r="AZ2653">
        <v>400</v>
      </c>
      <c r="BA2653">
        <v>401</v>
      </c>
      <c r="BB2653">
        <v>748</v>
      </c>
      <c r="BD2653">
        <v>1246</v>
      </c>
      <c r="BG2653" t="s">
        <v>31</v>
      </c>
      <c r="BJ2653">
        <v>5</v>
      </c>
      <c r="BK2653" t="s">
        <v>31</v>
      </c>
      <c r="BL2653" t="s">
        <v>31</v>
      </c>
      <c r="BM2653" s="2">
        <v>42005</v>
      </c>
    </row>
    <row r="2654" spans="1:65">
      <c r="A2654" t="s">
        <v>6339</v>
      </c>
      <c r="C2654" t="s">
        <v>5017</v>
      </c>
      <c r="D2654">
        <v>6909</v>
      </c>
      <c r="E2654" t="s">
        <v>5017</v>
      </c>
      <c r="F2654" t="s">
        <v>9566</v>
      </c>
      <c r="G2654">
        <v>7</v>
      </c>
      <c r="I2654" t="s">
        <v>9567</v>
      </c>
      <c r="J2654" t="s">
        <v>6926</v>
      </c>
      <c r="M2654">
        <v>266800</v>
      </c>
      <c r="N2654">
        <v>1.3</v>
      </c>
      <c r="O2654">
        <v>346.84</v>
      </c>
      <c r="Q2654" t="s">
        <v>6340</v>
      </c>
      <c r="R2654" s="2">
        <v>44927</v>
      </c>
      <c r="S2654">
        <v>5322</v>
      </c>
      <c r="T2654" s="2">
        <v>44562</v>
      </c>
      <c r="U2654" t="s">
        <v>6990</v>
      </c>
      <c r="V2654" t="s">
        <v>6991</v>
      </c>
      <c r="W2654">
        <v>0</v>
      </c>
      <c r="X2654" t="s">
        <v>5142</v>
      </c>
      <c r="Y2654">
        <v>204</v>
      </c>
      <c r="Z2654" s="2">
        <v>42005</v>
      </c>
      <c r="AB2654" t="s">
        <v>9568</v>
      </c>
      <c r="AD2654" t="s">
        <v>6343</v>
      </c>
      <c r="AE2654" t="s">
        <v>9567</v>
      </c>
      <c r="AF2654" t="s">
        <v>20</v>
      </c>
      <c r="AG2654" t="s">
        <v>21</v>
      </c>
      <c r="AH2654">
        <v>5031</v>
      </c>
      <c r="AI2654">
        <v>1</v>
      </c>
      <c r="AJ2654">
        <v>5542</v>
      </c>
      <c r="AO2654" t="s">
        <v>9566</v>
      </c>
      <c r="AS2654" t="s">
        <v>26</v>
      </c>
      <c r="AT2654">
        <v>1246</v>
      </c>
      <c r="AU2654">
        <v>5031</v>
      </c>
      <c r="AV2654">
        <v>5031</v>
      </c>
      <c r="AW2654">
        <v>5031</v>
      </c>
      <c r="AX2654">
        <v>2</v>
      </c>
      <c r="AY2654">
        <v>2</v>
      </c>
      <c r="AZ2654">
        <v>400</v>
      </c>
      <c r="BA2654">
        <v>401</v>
      </c>
      <c r="BB2654">
        <v>748</v>
      </c>
      <c r="BD2654">
        <v>1246</v>
      </c>
      <c r="BG2654" t="s">
        <v>31</v>
      </c>
      <c r="BJ2654">
        <v>5</v>
      </c>
      <c r="BK2654" t="s">
        <v>31</v>
      </c>
      <c r="BL2654" t="s">
        <v>31</v>
      </c>
      <c r="BM2654" s="2">
        <v>42005</v>
      </c>
    </row>
    <row r="2655" spans="1:65">
      <c r="A2655" t="s">
        <v>6344</v>
      </c>
      <c r="C2655" t="s">
        <v>5017</v>
      </c>
      <c r="D2655">
        <v>6909</v>
      </c>
      <c r="E2655" t="s">
        <v>5017</v>
      </c>
      <c r="F2655" t="s">
        <v>9566</v>
      </c>
      <c r="G2655">
        <v>5</v>
      </c>
      <c r="I2655" t="s">
        <v>9567</v>
      </c>
      <c r="J2655" t="s">
        <v>6925</v>
      </c>
      <c r="M2655">
        <v>768200</v>
      </c>
      <c r="N2655">
        <v>1.3</v>
      </c>
      <c r="O2655">
        <v>998.66</v>
      </c>
      <c r="Q2655" t="s">
        <v>6345</v>
      </c>
      <c r="R2655" s="2">
        <v>44927</v>
      </c>
      <c r="S2655">
        <v>5322</v>
      </c>
      <c r="T2655" s="2">
        <v>44562</v>
      </c>
      <c r="U2655" t="s">
        <v>6990</v>
      </c>
      <c r="V2655" t="s">
        <v>6991</v>
      </c>
      <c r="W2655">
        <v>0</v>
      </c>
      <c r="X2655" t="s">
        <v>5142</v>
      </c>
      <c r="Y2655">
        <v>204</v>
      </c>
      <c r="Z2655" s="2">
        <v>42005</v>
      </c>
      <c r="AB2655" t="s">
        <v>9568</v>
      </c>
      <c r="AD2655" t="s">
        <v>6343</v>
      </c>
      <c r="AE2655" t="s">
        <v>9567</v>
      </c>
      <c r="AF2655" t="s">
        <v>20</v>
      </c>
      <c r="AG2655" t="s">
        <v>21</v>
      </c>
      <c r="AH2655">
        <v>5032</v>
      </c>
      <c r="AI2655">
        <v>1</v>
      </c>
      <c r="AJ2655">
        <v>5539</v>
      </c>
      <c r="AO2655" t="s">
        <v>9566</v>
      </c>
      <c r="AS2655" t="s">
        <v>26</v>
      </c>
      <c r="AT2655">
        <v>0</v>
      </c>
      <c r="AU2655">
        <v>5032</v>
      </c>
      <c r="AV2655">
        <v>5032</v>
      </c>
      <c r="AW2655">
        <v>5032</v>
      </c>
      <c r="AX2655">
        <v>1</v>
      </c>
      <c r="AY2655">
        <v>1</v>
      </c>
      <c r="AZ2655">
        <v>400</v>
      </c>
      <c r="BA2655">
        <v>401</v>
      </c>
      <c r="BB2655">
        <v>748</v>
      </c>
      <c r="BD2655">
        <v>0</v>
      </c>
      <c r="BG2655" t="s">
        <v>31</v>
      </c>
      <c r="BJ2655">
        <v>5</v>
      </c>
      <c r="BK2655" t="s">
        <v>31</v>
      </c>
      <c r="BL2655" t="s">
        <v>31</v>
      </c>
      <c r="BM2655" s="2">
        <v>42005</v>
      </c>
    </row>
    <row r="2656" spans="1:65">
      <c r="A2656" t="s">
        <v>6344</v>
      </c>
      <c r="C2656" t="s">
        <v>5017</v>
      </c>
      <c r="D2656">
        <v>6909</v>
      </c>
      <c r="E2656" t="s">
        <v>5017</v>
      </c>
      <c r="F2656" t="s">
        <v>9566</v>
      </c>
      <c r="G2656">
        <v>5</v>
      </c>
      <c r="I2656" t="s">
        <v>9567</v>
      </c>
      <c r="J2656" t="s">
        <v>6926</v>
      </c>
      <c r="M2656">
        <v>54300</v>
      </c>
      <c r="N2656">
        <v>1.3</v>
      </c>
      <c r="O2656">
        <v>70.59</v>
      </c>
      <c r="Q2656" t="s">
        <v>6345</v>
      </c>
      <c r="R2656" s="2">
        <v>44927</v>
      </c>
      <c r="S2656">
        <v>5322</v>
      </c>
      <c r="T2656" s="2">
        <v>44562</v>
      </c>
      <c r="U2656" t="s">
        <v>6990</v>
      </c>
      <c r="V2656" t="s">
        <v>6991</v>
      </c>
      <c r="W2656">
        <v>0</v>
      </c>
      <c r="X2656" t="s">
        <v>5142</v>
      </c>
      <c r="Y2656">
        <v>204</v>
      </c>
      <c r="Z2656" s="2">
        <v>42005</v>
      </c>
      <c r="AB2656" t="s">
        <v>9568</v>
      </c>
      <c r="AD2656" t="s">
        <v>6343</v>
      </c>
      <c r="AE2656" t="s">
        <v>9567</v>
      </c>
      <c r="AF2656" t="s">
        <v>20</v>
      </c>
      <c r="AG2656" t="s">
        <v>21</v>
      </c>
      <c r="AH2656">
        <v>5032</v>
      </c>
      <c r="AI2656">
        <v>1</v>
      </c>
      <c r="AJ2656">
        <v>5542</v>
      </c>
      <c r="AO2656" t="s">
        <v>9566</v>
      </c>
      <c r="AS2656" t="s">
        <v>26</v>
      </c>
      <c r="AT2656">
        <v>0</v>
      </c>
      <c r="AU2656">
        <v>5032</v>
      </c>
      <c r="AV2656">
        <v>5032</v>
      </c>
      <c r="AW2656">
        <v>5032</v>
      </c>
      <c r="AX2656">
        <v>2</v>
      </c>
      <c r="AY2656">
        <v>2</v>
      </c>
      <c r="AZ2656">
        <v>400</v>
      </c>
      <c r="BA2656">
        <v>401</v>
      </c>
      <c r="BB2656">
        <v>748</v>
      </c>
      <c r="BD2656">
        <v>0</v>
      </c>
      <c r="BG2656" t="s">
        <v>31</v>
      </c>
      <c r="BJ2656">
        <v>5</v>
      </c>
      <c r="BK2656" t="s">
        <v>31</v>
      </c>
      <c r="BL2656" t="s">
        <v>31</v>
      </c>
      <c r="BM2656" s="2">
        <v>42005</v>
      </c>
    </row>
    <row r="2657" spans="1:65">
      <c r="A2657" t="s">
        <v>6347</v>
      </c>
      <c r="C2657" t="s">
        <v>5017</v>
      </c>
      <c r="D2657">
        <v>6909</v>
      </c>
      <c r="E2657" t="s">
        <v>5017</v>
      </c>
      <c r="F2657" t="s">
        <v>8813</v>
      </c>
      <c r="G2657">
        <v>11</v>
      </c>
      <c r="I2657" t="s">
        <v>8814</v>
      </c>
      <c r="J2657" t="s">
        <v>6925</v>
      </c>
      <c r="M2657">
        <v>7419300</v>
      </c>
      <c r="N2657">
        <v>1.3</v>
      </c>
      <c r="O2657">
        <v>9645.09</v>
      </c>
      <c r="Q2657" t="s">
        <v>6348</v>
      </c>
      <c r="R2657" s="2">
        <v>44927</v>
      </c>
      <c r="S2657">
        <v>5322</v>
      </c>
      <c r="T2657" s="2">
        <v>44562</v>
      </c>
      <c r="U2657" t="s">
        <v>6990</v>
      </c>
      <c r="V2657" t="s">
        <v>6991</v>
      </c>
      <c r="W2657">
        <v>0</v>
      </c>
      <c r="X2657" t="s">
        <v>5142</v>
      </c>
      <c r="Y2657">
        <v>204</v>
      </c>
      <c r="Z2657" s="2">
        <v>42005</v>
      </c>
      <c r="AB2657" t="s">
        <v>9569</v>
      </c>
      <c r="AD2657" t="s">
        <v>6349</v>
      </c>
      <c r="AE2657" t="s">
        <v>8814</v>
      </c>
      <c r="AF2657" t="s">
        <v>20</v>
      </c>
      <c r="AG2657" t="s">
        <v>21</v>
      </c>
      <c r="AH2657">
        <v>5033</v>
      </c>
      <c r="AI2657">
        <v>1</v>
      </c>
      <c r="AJ2657">
        <v>5539</v>
      </c>
      <c r="AO2657" t="s">
        <v>8813</v>
      </c>
      <c r="AS2657" t="s">
        <v>26</v>
      </c>
      <c r="AT2657">
        <v>2805</v>
      </c>
      <c r="AU2657">
        <v>5033</v>
      </c>
      <c r="AV2657">
        <v>5033</v>
      </c>
      <c r="AW2657">
        <v>5033</v>
      </c>
      <c r="AX2657">
        <v>1</v>
      </c>
      <c r="AY2657">
        <v>1</v>
      </c>
      <c r="AZ2657">
        <v>400</v>
      </c>
      <c r="BA2657">
        <v>401</v>
      </c>
      <c r="BB2657">
        <v>748</v>
      </c>
      <c r="BD2657">
        <v>2805</v>
      </c>
      <c r="BG2657" t="s">
        <v>31</v>
      </c>
      <c r="BJ2657">
        <v>5</v>
      </c>
      <c r="BK2657" t="s">
        <v>31</v>
      </c>
      <c r="BL2657" t="s">
        <v>31</v>
      </c>
      <c r="BM2657" s="2">
        <v>42005</v>
      </c>
    </row>
    <row r="2658" spans="1:65">
      <c r="A2658" t="s">
        <v>6347</v>
      </c>
      <c r="C2658" t="s">
        <v>5017</v>
      </c>
      <c r="D2658">
        <v>6909</v>
      </c>
      <c r="E2658" t="s">
        <v>5017</v>
      </c>
      <c r="F2658" t="s">
        <v>8813</v>
      </c>
      <c r="G2658">
        <v>11</v>
      </c>
      <c r="I2658" t="s">
        <v>8814</v>
      </c>
      <c r="J2658" t="s">
        <v>6926</v>
      </c>
      <c r="M2658">
        <v>488700</v>
      </c>
      <c r="N2658">
        <v>1.3</v>
      </c>
      <c r="O2658">
        <v>635.30999999999995</v>
      </c>
      <c r="Q2658" t="s">
        <v>6348</v>
      </c>
      <c r="R2658" s="2">
        <v>44927</v>
      </c>
      <c r="S2658">
        <v>5322</v>
      </c>
      <c r="T2658" s="2">
        <v>44562</v>
      </c>
      <c r="U2658" t="s">
        <v>6990</v>
      </c>
      <c r="V2658" t="s">
        <v>6991</v>
      </c>
      <c r="W2658">
        <v>0</v>
      </c>
      <c r="X2658" t="s">
        <v>5142</v>
      </c>
      <c r="Y2658">
        <v>204</v>
      </c>
      <c r="Z2658" s="2">
        <v>42005</v>
      </c>
      <c r="AB2658" t="s">
        <v>9569</v>
      </c>
      <c r="AD2658" t="s">
        <v>6349</v>
      </c>
      <c r="AE2658" t="s">
        <v>8814</v>
      </c>
      <c r="AF2658" t="s">
        <v>20</v>
      </c>
      <c r="AG2658" t="s">
        <v>21</v>
      </c>
      <c r="AH2658">
        <v>5033</v>
      </c>
      <c r="AI2658">
        <v>1</v>
      </c>
      <c r="AJ2658">
        <v>5542</v>
      </c>
      <c r="AO2658" t="s">
        <v>8813</v>
      </c>
      <c r="AS2658" t="s">
        <v>26</v>
      </c>
      <c r="AT2658">
        <v>2805</v>
      </c>
      <c r="AU2658">
        <v>5033</v>
      </c>
      <c r="AV2658">
        <v>5033</v>
      </c>
      <c r="AW2658">
        <v>5033</v>
      </c>
      <c r="AX2658">
        <v>2</v>
      </c>
      <c r="AY2658">
        <v>2</v>
      </c>
      <c r="AZ2658">
        <v>400</v>
      </c>
      <c r="BA2658">
        <v>401</v>
      </c>
      <c r="BB2658">
        <v>748</v>
      </c>
      <c r="BD2658">
        <v>2805</v>
      </c>
      <c r="BG2658" t="s">
        <v>31</v>
      </c>
      <c r="BJ2658">
        <v>5</v>
      </c>
      <c r="BK2658" t="s">
        <v>31</v>
      </c>
      <c r="BL2658" t="s">
        <v>31</v>
      </c>
      <c r="BM2658" s="2">
        <v>42005</v>
      </c>
    </row>
    <row r="2659" spans="1:65">
      <c r="A2659" t="s">
        <v>6350</v>
      </c>
      <c r="C2659" t="s">
        <v>5017</v>
      </c>
      <c r="D2659">
        <v>6909</v>
      </c>
      <c r="E2659" t="s">
        <v>5017</v>
      </c>
      <c r="F2659" t="s">
        <v>9570</v>
      </c>
      <c r="G2659">
        <v>5</v>
      </c>
      <c r="H2659">
        <v>-7</v>
      </c>
      <c r="I2659" t="s">
        <v>9571</v>
      </c>
      <c r="J2659" t="s">
        <v>6925</v>
      </c>
      <c r="M2659">
        <v>7141700</v>
      </c>
      <c r="N2659">
        <v>1.3</v>
      </c>
      <c r="O2659">
        <v>9284.2099999999991</v>
      </c>
      <c r="Q2659" t="s">
        <v>6351</v>
      </c>
      <c r="R2659" s="2">
        <v>44927</v>
      </c>
      <c r="S2659">
        <v>5322</v>
      </c>
      <c r="T2659" s="2">
        <v>44562</v>
      </c>
      <c r="U2659" t="s">
        <v>6990</v>
      </c>
      <c r="V2659" t="s">
        <v>6991</v>
      </c>
      <c r="W2659">
        <v>0</v>
      </c>
      <c r="X2659" t="s">
        <v>5142</v>
      </c>
      <c r="Y2659">
        <v>204</v>
      </c>
      <c r="Z2659" s="2">
        <v>42005</v>
      </c>
      <c r="AB2659" t="s">
        <v>9572</v>
      </c>
      <c r="AD2659" t="s">
        <v>6354</v>
      </c>
      <c r="AE2659" t="s">
        <v>9571</v>
      </c>
      <c r="AF2659" t="s">
        <v>20</v>
      </c>
      <c r="AG2659" t="s">
        <v>21</v>
      </c>
      <c r="AH2659">
        <v>5035</v>
      </c>
      <c r="AI2659">
        <v>1</v>
      </c>
      <c r="AJ2659">
        <v>5539</v>
      </c>
      <c r="AO2659" t="s">
        <v>9570</v>
      </c>
      <c r="AS2659" t="s">
        <v>26</v>
      </c>
      <c r="AT2659">
        <v>2255</v>
      </c>
      <c r="AU2659">
        <v>5035</v>
      </c>
      <c r="AV2659">
        <v>5035</v>
      </c>
      <c r="AW2659">
        <v>5035</v>
      </c>
      <c r="AX2659">
        <v>1</v>
      </c>
      <c r="AY2659">
        <v>1</v>
      </c>
      <c r="AZ2659">
        <v>400</v>
      </c>
      <c r="BA2659">
        <v>401</v>
      </c>
      <c r="BB2659">
        <v>748</v>
      </c>
      <c r="BD2659">
        <v>2255</v>
      </c>
      <c r="BG2659" t="s">
        <v>31</v>
      </c>
      <c r="BJ2659">
        <v>5</v>
      </c>
      <c r="BK2659" t="s">
        <v>31</v>
      </c>
      <c r="BL2659" t="s">
        <v>31</v>
      </c>
      <c r="BM2659" s="2">
        <v>42005</v>
      </c>
    </row>
    <row r="2660" spans="1:65">
      <c r="A2660" t="s">
        <v>6350</v>
      </c>
      <c r="C2660" t="s">
        <v>5017</v>
      </c>
      <c r="D2660">
        <v>6909</v>
      </c>
      <c r="E2660" t="s">
        <v>5017</v>
      </c>
      <c r="F2660" t="s">
        <v>9570</v>
      </c>
      <c r="G2660">
        <v>5</v>
      </c>
      <c r="H2660">
        <v>-7</v>
      </c>
      <c r="I2660" t="s">
        <v>9571</v>
      </c>
      <c r="J2660" t="s">
        <v>6926</v>
      </c>
      <c r="M2660">
        <v>488500</v>
      </c>
      <c r="N2660">
        <v>1.3</v>
      </c>
      <c r="O2660">
        <v>635.04999999999995</v>
      </c>
      <c r="Q2660" t="s">
        <v>6351</v>
      </c>
      <c r="R2660" s="2">
        <v>44927</v>
      </c>
      <c r="S2660">
        <v>5322</v>
      </c>
      <c r="T2660" s="2">
        <v>44562</v>
      </c>
      <c r="U2660" t="s">
        <v>6990</v>
      </c>
      <c r="V2660" t="s">
        <v>6991</v>
      </c>
      <c r="W2660">
        <v>0</v>
      </c>
      <c r="X2660" t="s">
        <v>5142</v>
      </c>
      <c r="Y2660">
        <v>204</v>
      </c>
      <c r="Z2660" s="2">
        <v>42005</v>
      </c>
      <c r="AB2660" t="s">
        <v>9572</v>
      </c>
      <c r="AD2660" t="s">
        <v>6354</v>
      </c>
      <c r="AE2660" t="s">
        <v>9571</v>
      </c>
      <c r="AF2660" t="s">
        <v>20</v>
      </c>
      <c r="AG2660" t="s">
        <v>21</v>
      </c>
      <c r="AH2660">
        <v>5035</v>
      </c>
      <c r="AI2660">
        <v>1</v>
      </c>
      <c r="AJ2660">
        <v>5542</v>
      </c>
      <c r="AO2660" t="s">
        <v>9570</v>
      </c>
      <c r="AS2660" t="s">
        <v>26</v>
      </c>
      <c r="AT2660">
        <v>2255</v>
      </c>
      <c r="AU2660">
        <v>5035</v>
      </c>
      <c r="AV2660">
        <v>5035</v>
      </c>
      <c r="AW2660">
        <v>5035</v>
      </c>
      <c r="AX2660">
        <v>3</v>
      </c>
      <c r="AY2660">
        <v>3</v>
      </c>
      <c r="AZ2660">
        <v>400</v>
      </c>
      <c r="BA2660">
        <v>401</v>
      </c>
      <c r="BB2660">
        <v>748</v>
      </c>
      <c r="BD2660">
        <v>2255</v>
      </c>
      <c r="BG2660" t="s">
        <v>31</v>
      </c>
      <c r="BJ2660">
        <v>5</v>
      </c>
      <c r="BK2660" t="s">
        <v>31</v>
      </c>
      <c r="BL2660" t="s">
        <v>31</v>
      </c>
      <c r="BM2660" s="2">
        <v>42005</v>
      </c>
    </row>
    <row r="2661" spans="1:65">
      <c r="A2661" t="s">
        <v>6355</v>
      </c>
      <c r="C2661" t="s">
        <v>5017</v>
      </c>
      <c r="D2661">
        <v>6909</v>
      </c>
      <c r="E2661" t="s">
        <v>5017</v>
      </c>
      <c r="F2661" t="s">
        <v>9573</v>
      </c>
      <c r="G2661">
        <v>41</v>
      </c>
      <c r="H2661">
        <v>-43</v>
      </c>
      <c r="I2661" t="s">
        <v>9574</v>
      </c>
      <c r="J2661" t="s">
        <v>6925</v>
      </c>
      <c r="M2661">
        <v>7110900</v>
      </c>
      <c r="N2661">
        <v>1.3</v>
      </c>
      <c r="O2661">
        <v>9244.17</v>
      </c>
      <c r="Q2661" t="s">
        <v>6356</v>
      </c>
      <c r="R2661" s="2">
        <v>44927</v>
      </c>
      <c r="S2661">
        <v>5322</v>
      </c>
      <c r="T2661" s="2">
        <v>44562</v>
      </c>
      <c r="U2661" t="s">
        <v>6990</v>
      </c>
      <c r="V2661" t="s">
        <v>6991</v>
      </c>
      <c r="W2661">
        <v>0</v>
      </c>
      <c r="X2661" t="s">
        <v>5142</v>
      </c>
      <c r="Y2661">
        <v>204</v>
      </c>
      <c r="Z2661" s="2">
        <v>42005</v>
      </c>
      <c r="AB2661" t="s">
        <v>9575</v>
      </c>
      <c r="AD2661" t="s">
        <v>6359</v>
      </c>
      <c r="AE2661" t="s">
        <v>9574</v>
      </c>
      <c r="AF2661" t="s">
        <v>20</v>
      </c>
      <c r="AG2661" t="s">
        <v>21</v>
      </c>
      <c r="AH2661">
        <v>5036</v>
      </c>
      <c r="AI2661">
        <v>1</v>
      </c>
      <c r="AJ2661">
        <v>5539</v>
      </c>
      <c r="AO2661" t="s">
        <v>9573</v>
      </c>
      <c r="AS2661" t="s">
        <v>26</v>
      </c>
      <c r="AT2661">
        <v>2419</v>
      </c>
      <c r="AU2661">
        <v>5036</v>
      </c>
      <c r="AV2661">
        <v>5036</v>
      </c>
      <c r="AW2661">
        <v>5036</v>
      </c>
      <c r="AX2661">
        <v>1</v>
      </c>
      <c r="AY2661">
        <v>1</v>
      </c>
      <c r="AZ2661">
        <v>400</v>
      </c>
      <c r="BA2661">
        <v>401</v>
      </c>
      <c r="BB2661">
        <v>748</v>
      </c>
      <c r="BD2661">
        <v>2419</v>
      </c>
      <c r="BG2661" t="s">
        <v>31</v>
      </c>
      <c r="BJ2661">
        <v>5</v>
      </c>
      <c r="BK2661" t="s">
        <v>31</v>
      </c>
      <c r="BL2661" t="s">
        <v>31</v>
      </c>
      <c r="BM2661" s="2">
        <v>42005</v>
      </c>
    </row>
    <row r="2662" spans="1:65">
      <c r="A2662" t="s">
        <v>6355</v>
      </c>
      <c r="C2662" t="s">
        <v>5017</v>
      </c>
      <c r="D2662">
        <v>6909</v>
      </c>
      <c r="E2662" t="s">
        <v>5017</v>
      </c>
      <c r="F2662" t="s">
        <v>9573</v>
      </c>
      <c r="G2662">
        <v>41</v>
      </c>
      <c r="H2662">
        <v>-43</v>
      </c>
      <c r="I2662" t="s">
        <v>9574</v>
      </c>
      <c r="J2662" t="s">
        <v>6926</v>
      </c>
      <c r="M2662">
        <v>421500</v>
      </c>
      <c r="N2662">
        <v>1.3</v>
      </c>
      <c r="O2662">
        <v>547.95000000000005</v>
      </c>
      <c r="Q2662" t="s">
        <v>6356</v>
      </c>
      <c r="R2662" s="2">
        <v>44927</v>
      </c>
      <c r="S2662">
        <v>5322</v>
      </c>
      <c r="T2662" s="2">
        <v>44562</v>
      </c>
      <c r="U2662" t="s">
        <v>6990</v>
      </c>
      <c r="V2662" t="s">
        <v>6991</v>
      </c>
      <c r="W2662">
        <v>0</v>
      </c>
      <c r="X2662" t="s">
        <v>5142</v>
      </c>
      <c r="Y2662">
        <v>204</v>
      </c>
      <c r="Z2662" s="2">
        <v>42005</v>
      </c>
      <c r="AB2662" t="s">
        <v>9575</v>
      </c>
      <c r="AD2662" t="s">
        <v>6359</v>
      </c>
      <c r="AE2662" t="s">
        <v>9574</v>
      </c>
      <c r="AF2662" t="s">
        <v>20</v>
      </c>
      <c r="AG2662" t="s">
        <v>21</v>
      </c>
      <c r="AH2662">
        <v>5036</v>
      </c>
      <c r="AI2662">
        <v>1</v>
      </c>
      <c r="AJ2662">
        <v>5542</v>
      </c>
      <c r="AO2662" t="s">
        <v>9573</v>
      </c>
      <c r="AS2662" t="s">
        <v>26</v>
      </c>
      <c r="AT2662">
        <v>2419</v>
      </c>
      <c r="AU2662">
        <v>5036</v>
      </c>
      <c r="AV2662">
        <v>5036</v>
      </c>
      <c r="AW2662">
        <v>5036</v>
      </c>
      <c r="AX2662">
        <v>2</v>
      </c>
      <c r="AY2662">
        <v>2</v>
      </c>
      <c r="AZ2662">
        <v>400</v>
      </c>
      <c r="BA2662">
        <v>401</v>
      </c>
      <c r="BB2662">
        <v>748</v>
      </c>
      <c r="BD2662">
        <v>2419</v>
      </c>
      <c r="BG2662" t="s">
        <v>31</v>
      </c>
      <c r="BJ2662">
        <v>5</v>
      </c>
      <c r="BK2662" t="s">
        <v>31</v>
      </c>
      <c r="BL2662" t="s">
        <v>31</v>
      </c>
      <c r="BM2662" s="2">
        <v>42005</v>
      </c>
    </row>
    <row r="2663" spans="1:65">
      <c r="A2663" t="s">
        <v>6360</v>
      </c>
      <c r="C2663" t="s">
        <v>5017</v>
      </c>
      <c r="D2663">
        <v>6909</v>
      </c>
      <c r="E2663" t="s">
        <v>5017</v>
      </c>
      <c r="F2663" t="s">
        <v>9576</v>
      </c>
      <c r="G2663">
        <v>10</v>
      </c>
      <c r="I2663" t="s">
        <v>9577</v>
      </c>
      <c r="J2663" t="s">
        <v>6925</v>
      </c>
      <c r="M2663">
        <v>3698800</v>
      </c>
      <c r="N2663">
        <v>2.2999999999999998</v>
      </c>
      <c r="O2663">
        <v>8507.24</v>
      </c>
      <c r="Q2663" t="s">
        <v>5312</v>
      </c>
      <c r="R2663" s="2">
        <v>44927</v>
      </c>
      <c r="S2663">
        <v>5322</v>
      </c>
      <c r="T2663" s="2">
        <v>44562</v>
      </c>
      <c r="U2663" t="s">
        <v>6990</v>
      </c>
      <c r="V2663" t="s">
        <v>6991</v>
      </c>
      <c r="W2663">
        <v>0</v>
      </c>
      <c r="X2663" t="s">
        <v>5158</v>
      </c>
      <c r="Y2663">
        <v>204</v>
      </c>
      <c r="Z2663" s="2">
        <v>42005</v>
      </c>
      <c r="AB2663" t="s">
        <v>9578</v>
      </c>
      <c r="AD2663" t="s">
        <v>6363</v>
      </c>
      <c r="AE2663" t="s">
        <v>9577</v>
      </c>
      <c r="AF2663" t="s">
        <v>20</v>
      </c>
      <c r="AG2663" t="s">
        <v>21</v>
      </c>
      <c r="AH2663">
        <v>5037</v>
      </c>
      <c r="AI2663">
        <v>1</v>
      </c>
      <c r="AJ2663">
        <v>5539</v>
      </c>
      <c r="AO2663" t="s">
        <v>9576</v>
      </c>
      <c r="AS2663" t="s">
        <v>26</v>
      </c>
      <c r="AT2663">
        <v>1216</v>
      </c>
      <c r="AU2663">
        <v>5037</v>
      </c>
      <c r="AV2663">
        <v>5037</v>
      </c>
      <c r="AW2663">
        <v>5037</v>
      </c>
      <c r="AX2663">
        <v>1</v>
      </c>
      <c r="AY2663">
        <v>1</v>
      </c>
      <c r="AZ2663">
        <v>400</v>
      </c>
      <c r="BA2663">
        <v>401</v>
      </c>
      <c r="BB2663">
        <v>748</v>
      </c>
      <c r="BD2663">
        <v>1216</v>
      </c>
      <c r="BG2663" t="s">
        <v>31</v>
      </c>
      <c r="BJ2663">
        <v>7</v>
      </c>
      <c r="BK2663" t="s">
        <v>31</v>
      </c>
      <c r="BL2663" t="s">
        <v>31</v>
      </c>
      <c r="BM2663" s="2">
        <v>42005</v>
      </c>
    </row>
    <row r="2664" spans="1:65">
      <c r="A2664" t="s">
        <v>6364</v>
      </c>
      <c r="C2664" t="s">
        <v>5017</v>
      </c>
      <c r="D2664">
        <v>6909</v>
      </c>
      <c r="E2664" t="s">
        <v>5017</v>
      </c>
      <c r="F2664" t="s">
        <v>598</v>
      </c>
      <c r="G2664">
        <v>82</v>
      </c>
      <c r="I2664" t="s">
        <v>8299</v>
      </c>
      <c r="J2664" t="s">
        <v>6925</v>
      </c>
      <c r="M2664">
        <v>6414800</v>
      </c>
      <c r="N2664">
        <v>1.3</v>
      </c>
      <c r="O2664">
        <v>8339.24</v>
      </c>
      <c r="Q2664" t="s">
        <v>6365</v>
      </c>
      <c r="R2664" s="2">
        <v>44927</v>
      </c>
      <c r="S2664">
        <v>5322</v>
      </c>
      <c r="T2664" s="2">
        <v>44562</v>
      </c>
      <c r="U2664" t="s">
        <v>6990</v>
      </c>
      <c r="V2664" t="s">
        <v>6991</v>
      </c>
      <c r="W2664">
        <v>0</v>
      </c>
      <c r="X2664" t="s">
        <v>5142</v>
      </c>
      <c r="Y2664">
        <v>204</v>
      </c>
      <c r="Z2664" s="2">
        <v>42005</v>
      </c>
      <c r="AB2664" t="s">
        <v>9579</v>
      </c>
      <c r="AC2664" s="2">
        <v>45640</v>
      </c>
      <c r="AD2664" t="s">
        <v>6367</v>
      </c>
      <c r="AE2664" t="s">
        <v>8299</v>
      </c>
      <c r="AF2664" t="s">
        <v>20</v>
      </c>
      <c r="AG2664" t="s">
        <v>21</v>
      </c>
      <c r="AH2664">
        <v>5039</v>
      </c>
      <c r="AI2664">
        <v>1</v>
      </c>
      <c r="AJ2664">
        <v>5539</v>
      </c>
      <c r="AO2664" t="s">
        <v>598</v>
      </c>
      <c r="AS2664" t="s">
        <v>26</v>
      </c>
      <c r="AT2664">
        <v>2376</v>
      </c>
      <c r="AU2664">
        <v>5039</v>
      </c>
      <c r="AV2664">
        <v>5039</v>
      </c>
      <c r="AW2664">
        <v>5039</v>
      </c>
      <c r="AX2664">
        <v>1</v>
      </c>
      <c r="AY2664">
        <v>1</v>
      </c>
      <c r="AZ2664">
        <v>400</v>
      </c>
      <c r="BA2664">
        <v>401</v>
      </c>
      <c r="BB2664">
        <v>748</v>
      </c>
      <c r="BD2664">
        <v>2376</v>
      </c>
      <c r="BG2664" t="s">
        <v>31</v>
      </c>
      <c r="BJ2664">
        <v>5</v>
      </c>
      <c r="BK2664" t="s">
        <v>31</v>
      </c>
      <c r="BL2664" t="s">
        <v>31</v>
      </c>
      <c r="BM2664" s="2">
        <v>42005</v>
      </c>
    </row>
    <row r="2665" spans="1:65">
      <c r="A2665" t="s">
        <v>6364</v>
      </c>
      <c r="C2665" t="s">
        <v>5017</v>
      </c>
      <c r="D2665">
        <v>6909</v>
      </c>
      <c r="E2665" t="s">
        <v>5017</v>
      </c>
      <c r="F2665" t="s">
        <v>598</v>
      </c>
      <c r="G2665">
        <v>82</v>
      </c>
      <c r="I2665" t="s">
        <v>8299</v>
      </c>
      <c r="J2665" t="s">
        <v>6926</v>
      </c>
      <c r="M2665">
        <v>414000</v>
      </c>
      <c r="N2665">
        <v>1.3</v>
      </c>
      <c r="O2665">
        <v>538.20000000000005</v>
      </c>
      <c r="Q2665" t="s">
        <v>6365</v>
      </c>
      <c r="R2665" s="2">
        <v>44927</v>
      </c>
      <c r="S2665">
        <v>5322</v>
      </c>
      <c r="T2665" s="2">
        <v>44562</v>
      </c>
      <c r="U2665" t="s">
        <v>6990</v>
      </c>
      <c r="V2665" t="s">
        <v>6991</v>
      </c>
      <c r="W2665">
        <v>0</v>
      </c>
      <c r="X2665" t="s">
        <v>5142</v>
      </c>
      <c r="Y2665">
        <v>204</v>
      </c>
      <c r="Z2665" s="2">
        <v>42005</v>
      </c>
      <c r="AB2665" t="s">
        <v>9579</v>
      </c>
      <c r="AC2665" s="2">
        <v>45640</v>
      </c>
      <c r="AD2665" t="s">
        <v>6367</v>
      </c>
      <c r="AE2665" t="s">
        <v>8299</v>
      </c>
      <c r="AF2665" t="s">
        <v>20</v>
      </c>
      <c r="AG2665" t="s">
        <v>21</v>
      </c>
      <c r="AH2665">
        <v>5039</v>
      </c>
      <c r="AI2665">
        <v>1</v>
      </c>
      <c r="AJ2665">
        <v>5542</v>
      </c>
      <c r="AO2665" t="s">
        <v>598</v>
      </c>
      <c r="AS2665" t="s">
        <v>26</v>
      </c>
      <c r="AT2665">
        <v>2376</v>
      </c>
      <c r="AU2665">
        <v>5039</v>
      </c>
      <c r="AV2665">
        <v>5039</v>
      </c>
      <c r="AW2665">
        <v>5039</v>
      </c>
      <c r="AX2665">
        <v>2</v>
      </c>
      <c r="AY2665">
        <v>2</v>
      </c>
      <c r="AZ2665">
        <v>400</v>
      </c>
      <c r="BA2665">
        <v>401</v>
      </c>
      <c r="BB2665">
        <v>748</v>
      </c>
      <c r="BD2665">
        <v>2376</v>
      </c>
      <c r="BG2665" t="s">
        <v>31</v>
      </c>
      <c r="BJ2665">
        <v>5</v>
      </c>
      <c r="BK2665" t="s">
        <v>31</v>
      </c>
      <c r="BL2665" t="s">
        <v>31</v>
      </c>
      <c r="BM2665" s="2">
        <v>42005</v>
      </c>
    </row>
    <row r="2666" spans="1:65">
      <c r="A2666" t="s">
        <v>6368</v>
      </c>
      <c r="C2666" t="s">
        <v>5017</v>
      </c>
      <c r="D2666">
        <v>6909</v>
      </c>
      <c r="E2666" t="s">
        <v>5017</v>
      </c>
      <c r="F2666" t="s">
        <v>598</v>
      </c>
      <c r="G2666">
        <v>74</v>
      </c>
      <c r="I2666" t="s">
        <v>8299</v>
      </c>
      <c r="J2666" t="s">
        <v>6925</v>
      </c>
      <c r="M2666">
        <v>3478700</v>
      </c>
      <c r="N2666">
        <v>1.3</v>
      </c>
      <c r="O2666">
        <v>4522.3100000000004</v>
      </c>
      <c r="Q2666" t="s">
        <v>6369</v>
      </c>
      <c r="R2666" s="2">
        <v>44927</v>
      </c>
      <c r="S2666">
        <v>5322</v>
      </c>
      <c r="T2666" s="2">
        <v>44562</v>
      </c>
      <c r="U2666" t="s">
        <v>6990</v>
      </c>
      <c r="V2666" t="s">
        <v>6991</v>
      </c>
      <c r="W2666">
        <v>0</v>
      </c>
      <c r="X2666" t="s">
        <v>5142</v>
      </c>
      <c r="Y2666">
        <v>204</v>
      </c>
      <c r="Z2666" s="2">
        <v>42005</v>
      </c>
      <c r="AB2666" t="s">
        <v>9580</v>
      </c>
      <c r="AD2666" t="s">
        <v>6371</v>
      </c>
      <c r="AE2666" t="s">
        <v>8299</v>
      </c>
      <c r="AF2666" t="s">
        <v>20</v>
      </c>
      <c r="AG2666" t="s">
        <v>21</v>
      </c>
      <c r="AH2666">
        <v>5040</v>
      </c>
      <c r="AI2666">
        <v>1</v>
      </c>
      <c r="AJ2666">
        <v>5539</v>
      </c>
      <c r="AO2666" t="s">
        <v>598</v>
      </c>
      <c r="AS2666" t="s">
        <v>26</v>
      </c>
      <c r="AT2666">
        <v>1122</v>
      </c>
      <c r="AU2666">
        <v>5040</v>
      </c>
      <c r="AV2666">
        <v>5040</v>
      </c>
      <c r="AW2666">
        <v>5040</v>
      </c>
      <c r="AX2666">
        <v>1</v>
      </c>
      <c r="AY2666">
        <v>1</v>
      </c>
      <c r="AZ2666">
        <v>400</v>
      </c>
      <c r="BA2666">
        <v>401</v>
      </c>
      <c r="BB2666">
        <v>748</v>
      </c>
      <c r="BD2666">
        <v>1122</v>
      </c>
      <c r="BG2666" t="s">
        <v>31</v>
      </c>
      <c r="BJ2666">
        <v>5</v>
      </c>
      <c r="BK2666" t="s">
        <v>31</v>
      </c>
      <c r="BL2666" t="s">
        <v>31</v>
      </c>
      <c r="BM2666" s="2">
        <v>42005</v>
      </c>
    </row>
    <row r="2667" spans="1:65">
      <c r="A2667" t="s">
        <v>6368</v>
      </c>
      <c r="C2667" t="s">
        <v>5017</v>
      </c>
      <c r="D2667">
        <v>6909</v>
      </c>
      <c r="E2667" t="s">
        <v>5017</v>
      </c>
      <c r="F2667" t="s">
        <v>598</v>
      </c>
      <c r="G2667">
        <v>74</v>
      </c>
      <c r="I2667" t="s">
        <v>8299</v>
      </c>
      <c r="J2667" t="s">
        <v>6926</v>
      </c>
      <c r="M2667">
        <v>195600</v>
      </c>
      <c r="N2667">
        <v>1.3</v>
      </c>
      <c r="O2667">
        <v>254.28</v>
      </c>
      <c r="Q2667" t="s">
        <v>6369</v>
      </c>
      <c r="R2667" s="2">
        <v>44927</v>
      </c>
      <c r="S2667">
        <v>5322</v>
      </c>
      <c r="T2667" s="2">
        <v>44562</v>
      </c>
      <c r="U2667" t="s">
        <v>6990</v>
      </c>
      <c r="V2667" t="s">
        <v>6991</v>
      </c>
      <c r="W2667">
        <v>0</v>
      </c>
      <c r="X2667" t="s">
        <v>5142</v>
      </c>
      <c r="Y2667">
        <v>204</v>
      </c>
      <c r="Z2667" s="2">
        <v>42005</v>
      </c>
      <c r="AB2667" t="s">
        <v>9580</v>
      </c>
      <c r="AD2667" t="s">
        <v>6371</v>
      </c>
      <c r="AE2667" t="s">
        <v>8299</v>
      </c>
      <c r="AF2667" t="s">
        <v>20</v>
      </c>
      <c r="AG2667" t="s">
        <v>21</v>
      </c>
      <c r="AH2667">
        <v>5040</v>
      </c>
      <c r="AI2667">
        <v>1</v>
      </c>
      <c r="AJ2667">
        <v>5542</v>
      </c>
      <c r="AO2667" t="s">
        <v>598</v>
      </c>
      <c r="AS2667" t="s">
        <v>26</v>
      </c>
      <c r="AT2667">
        <v>1122</v>
      </c>
      <c r="AU2667">
        <v>5040</v>
      </c>
      <c r="AV2667">
        <v>5040</v>
      </c>
      <c r="AW2667">
        <v>5040</v>
      </c>
      <c r="AX2667">
        <v>2</v>
      </c>
      <c r="AY2667">
        <v>2</v>
      </c>
      <c r="AZ2667">
        <v>400</v>
      </c>
      <c r="BA2667">
        <v>401</v>
      </c>
      <c r="BB2667">
        <v>748</v>
      </c>
      <c r="BD2667">
        <v>1122</v>
      </c>
      <c r="BG2667" t="s">
        <v>31</v>
      </c>
      <c r="BJ2667">
        <v>5</v>
      </c>
      <c r="BK2667" t="s">
        <v>31</v>
      </c>
      <c r="BL2667" t="s">
        <v>31</v>
      </c>
      <c r="BM2667" s="2">
        <v>42005</v>
      </c>
    </row>
    <row r="2668" spans="1:65">
      <c r="A2668" t="s">
        <v>6372</v>
      </c>
      <c r="C2668" t="s">
        <v>5017</v>
      </c>
      <c r="D2668">
        <v>6909</v>
      </c>
      <c r="E2668" t="s">
        <v>5017</v>
      </c>
      <c r="F2668" t="s">
        <v>8779</v>
      </c>
      <c r="G2668">
        <v>128</v>
      </c>
      <c r="I2668" t="s">
        <v>8427</v>
      </c>
      <c r="J2668" t="s">
        <v>6926</v>
      </c>
      <c r="M2668">
        <v>205300</v>
      </c>
      <c r="N2668">
        <v>2.2999999999999998</v>
      </c>
      <c r="O2668">
        <v>472.19</v>
      </c>
      <c r="Q2668" t="s">
        <v>6373</v>
      </c>
      <c r="R2668" s="2">
        <v>44927</v>
      </c>
      <c r="S2668">
        <v>5322</v>
      </c>
      <c r="T2668" s="2">
        <v>44562</v>
      </c>
      <c r="U2668" t="s">
        <v>6990</v>
      </c>
      <c r="V2668" t="s">
        <v>6991</v>
      </c>
      <c r="W2668">
        <v>0</v>
      </c>
      <c r="X2668" t="s">
        <v>5158</v>
      </c>
      <c r="Y2668">
        <v>204</v>
      </c>
      <c r="Z2668" s="2">
        <v>42005</v>
      </c>
      <c r="AB2668" t="s">
        <v>9581</v>
      </c>
      <c r="AE2668" t="s">
        <v>8427</v>
      </c>
      <c r="AF2668" t="s">
        <v>20</v>
      </c>
      <c r="AG2668" t="s">
        <v>21</v>
      </c>
      <c r="AH2668">
        <v>5041</v>
      </c>
      <c r="AI2668">
        <v>1</v>
      </c>
      <c r="AJ2668">
        <v>5542</v>
      </c>
      <c r="AO2668" t="s">
        <v>8779</v>
      </c>
      <c r="AS2668" t="s">
        <v>26</v>
      </c>
      <c r="AT2668">
        <v>1130</v>
      </c>
      <c r="AU2668">
        <v>5041</v>
      </c>
      <c r="AV2668">
        <v>5041</v>
      </c>
      <c r="AW2668">
        <v>5041</v>
      </c>
      <c r="AX2668">
        <v>1</v>
      </c>
      <c r="AY2668">
        <v>1</v>
      </c>
      <c r="AZ2668">
        <v>400</v>
      </c>
      <c r="BA2668">
        <v>401</v>
      </c>
      <c r="BB2668">
        <v>748</v>
      </c>
      <c r="BD2668">
        <v>1130</v>
      </c>
      <c r="BG2668" t="s">
        <v>31</v>
      </c>
      <c r="BJ2668">
        <v>7</v>
      </c>
      <c r="BK2668" t="s">
        <v>31</v>
      </c>
      <c r="BL2668" t="s">
        <v>31</v>
      </c>
      <c r="BM2668" s="2">
        <v>42005</v>
      </c>
    </row>
    <row r="2669" spans="1:65">
      <c r="A2669" t="s">
        <v>6375</v>
      </c>
      <c r="C2669" t="s">
        <v>5017</v>
      </c>
      <c r="D2669">
        <v>6909</v>
      </c>
      <c r="E2669" t="s">
        <v>5017</v>
      </c>
      <c r="F2669" t="s">
        <v>8272</v>
      </c>
      <c r="G2669">
        <v>544</v>
      </c>
      <c r="I2669" t="s">
        <v>8273</v>
      </c>
      <c r="J2669" t="s">
        <v>6925</v>
      </c>
      <c r="M2669">
        <v>4935100</v>
      </c>
      <c r="N2669">
        <v>1.3</v>
      </c>
      <c r="O2669">
        <v>6415.63</v>
      </c>
      <c r="Q2669" t="s">
        <v>6376</v>
      </c>
      <c r="R2669" s="2">
        <v>44927</v>
      </c>
      <c r="S2669">
        <v>5322</v>
      </c>
      <c r="T2669" s="2">
        <v>44562</v>
      </c>
      <c r="U2669" t="s">
        <v>6990</v>
      </c>
      <c r="V2669" t="s">
        <v>6991</v>
      </c>
      <c r="W2669">
        <v>0</v>
      </c>
      <c r="X2669" t="s">
        <v>5142</v>
      </c>
      <c r="Y2669">
        <v>204</v>
      </c>
      <c r="Z2669" s="2">
        <v>42005</v>
      </c>
      <c r="AB2669" t="s">
        <v>9582</v>
      </c>
      <c r="AD2669" t="s">
        <v>6378</v>
      </c>
      <c r="AE2669" t="s">
        <v>8273</v>
      </c>
      <c r="AF2669" t="s">
        <v>20</v>
      </c>
      <c r="AG2669" t="s">
        <v>21</v>
      </c>
      <c r="AH2669">
        <v>5042</v>
      </c>
      <c r="AI2669">
        <v>1</v>
      </c>
      <c r="AJ2669">
        <v>5539</v>
      </c>
      <c r="AO2669" t="s">
        <v>8272</v>
      </c>
      <c r="AS2669" t="s">
        <v>26</v>
      </c>
      <c r="AT2669">
        <v>1744</v>
      </c>
      <c r="AU2669">
        <v>5042</v>
      </c>
      <c r="AV2669">
        <v>5042</v>
      </c>
      <c r="AW2669">
        <v>5042</v>
      </c>
      <c r="AX2669">
        <v>1</v>
      </c>
      <c r="AY2669">
        <v>1</v>
      </c>
      <c r="AZ2669">
        <v>400</v>
      </c>
      <c r="BA2669">
        <v>401</v>
      </c>
      <c r="BB2669">
        <v>748</v>
      </c>
      <c r="BD2669">
        <v>1744</v>
      </c>
      <c r="BG2669" t="s">
        <v>31</v>
      </c>
      <c r="BJ2669">
        <v>5</v>
      </c>
      <c r="BK2669" t="s">
        <v>31</v>
      </c>
      <c r="BL2669" t="s">
        <v>31</v>
      </c>
      <c r="BM2669" s="2">
        <v>42005</v>
      </c>
    </row>
    <row r="2670" spans="1:65">
      <c r="A2670" t="s">
        <v>6375</v>
      </c>
      <c r="C2670" t="s">
        <v>5017</v>
      </c>
      <c r="D2670">
        <v>6909</v>
      </c>
      <c r="E2670" t="s">
        <v>5017</v>
      </c>
      <c r="F2670" t="s">
        <v>8272</v>
      </c>
      <c r="G2670">
        <v>544</v>
      </c>
      <c r="I2670" t="s">
        <v>8273</v>
      </c>
      <c r="J2670" t="s">
        <v>6926</v>
      </c>
      <c r="M2670">
        <v>370700</v>
      </c>
      <c r="N2670">
        <v>1.3</v>
      </c>
      <c r="O2670">
        <v>481.91</v>
      </c>
      <c r="Q2670" t="s">
        <v>6376</v>
      </c>
      <c r="R2670" s="2">
        <v>44927</v>
      </c>
      <c r="S2670">
        <v>5322</v>
      </c>
      <c r="T2670" s="2">
        <v>44562</v>
      </c>
      <c r="U2670" t="s">
        <v>6990</v>
      </c>
      <c r="V2670" t="s">
        <v>6991</v>
      </c>
      <c r="W2670">
        <v>0</v>
      </c>
      <c r="X2670" t="s">
        <v>5142</v>
      </c>
      <c r="Y2670">
        <v>204</v>
      </c>
      <c r="Z2670" s="2">
        <v>42005</v>
      </c>
      <c r="AB2670" t="s">
        <v>9582</v>
      </c>
      <c r="AD2670" t="s">
        <v>6378</v>
      </c>
      <c r="AE2670" t="s">
        <v>8273</v>
      </c>
      <c r="AF2670" t="s">
        <v>20</v>
      </c>
      <c r="AG2670" t="s">
        <v>21</v>
      </c>
      <c r="AH2670">
        <v>5042</v>
      </c>
      <c r="AI2670">
        <v>1</v>
      </c>
      <c r="AJ2670">
        <v>5542</v>
      </c>
      <c r="AO2670" t="s">
        <v>8272</v>
      </c>
      <c r="AS2670" t="s">
        <v>26</v>
      </c>
      <c r="AT2670">
        <v>1744</v>
      </c>
      <c r="AU2670">
        <v>5042</v>
      </c>
      <c r="AV2670">
        <v>5042</v>
      </c>
      <c r="AW2670">
        <v>5042</v>
      </c>
      <c r="AX2670">
        <v>2</v>
      </c>
      <c r="AY2670">
        <v>4</v>
      </c>
      <c r="AZ2670">
        <v>400</v>
      </c>
      <c r="BA2670">
        <v>401</v>
      </c>
      <c r="BB2670">
        <v>748</v>
      </c>
      <c r="BD2670">
        <v>1744</v>
      </c>
      <c r="BG2670" t="s">
        <v>31</v>
      </c>
      <c r="BJ2670">
        <v>5</v>
      </c>
      <c r="BK2670" t="s">
        <v>31</v>
      </c>
      <c r="BL2670" t="s">
        <v>31</v>
      </c>
      <c r="BM2670" s="2">
        <v>42005</v>
      </c>
    </row>
    <row r="2671" spans="1:65">
      <c r="A2671" t="s">
        <v>6379</v>
      </c>
      <c r="C2671" t="s">
        <v>5017</v>
      </c>
      <c r="D2671">
        <v>6909</v>
      </c>
      <c r="E2671" t="s">
        <v>5017</v>
      </c>
      <c r="F2671" t="s">
        <v>7275</v>
      </c>
      <c r="G2671">
        <v>37</v>
      </c>
      <c r="I2671" t="s">
        <v>8278</v>
      </c>
      <c r="J2671" t="s">
        <v>6925</v>
      </c>
      <c r="M2671">
        <v>3943900</v>
      </c>
      <c r="N2671">
        <v>1.3</v>
      </c>
      <c r="O2671">
        <v>5127.07</v>
      </c>
      <c r="Q2671" t="s">
        <v>6380</v>
      </c>
      <c r="R2671" s="2">
        <v>44927</v>
      </c>
      <c r="S2671">
        <v>5322</v>
      </c>
      <c r="T2671" s="2">
        <v>44562</v>
      </c>
      <c r="U2671" t="s">
        <v>6990</v>
      </c>
      <c r="V2671" t="s">
        <v>6991</v>
      </c>
      <c r="W2671">
        <v>0</v>
      </c>
      <c r="X2671" t="s">
        <v>5142</v>
      </c>
      <c r="Y2671">
        <v>204</v>
      </c>
      <c r="Z2671" s="2">
        <v>42005</v>
      </c>
      <c r="AB2671" t="s">
        <v>9583</v>
      </c>
      <c r="AD2671" t="s">
        <v>6382</v>
      </c>
      <c r="AE2671" t="s">
        <v>8278</v>
      </c>
      <c r="AF2671" t="s">
        <v>20</v>
      </c>
      <c r="AG2671" t="s">
        <v>21</v>
      </c>
      <c r="AH2671">
        <v>5043</v>
      </c>
      <c r="AI2671">
        <v>1</v>
      </c>
      <c r="AJ2671">
        <v>5539</v>
      </c>
      <c r="AO2671" t="s">
        <v>7275</v>
      </c>
      <c r="AS2671" t="s">
        <v>26</v>
      </c>
      <c r="AT2671">
        <v>1272</v>
      </c>
      <c r="AU2671">
        <v>5043</v>
      </c>
      <c r="AV2671">
        <v>5043</v>
      </c>
      <c r="AW2671">
        <v>5043</v>
      </c>
      <c r="AX2671">
        <v>1</v>
      </c>
      <c r="AY2671">
        <v>1</v>
      </c>
      <c r="AZ2671">
        <v>400</v>
      </c>
      <c r="BA2671">
        <v>401</v>
      </c>
      <c r="BB2671">
        <v>748</v>
      </c>
      <c r="BD2671">
        <v>1272</v>
      </c>
      <c r="BG2671" t="s">
        <v>31</v>
      </c>
      <c r="BJ2671">
        <v>5</v>
      </c>
      <c r="BK2671" t="s">
        <v>31</v>
      </c>
      <c r="BL2671" t="s">
        <v>31</v>
      </c>
      <c r="BM2671" s="2">
        <v>42005</v>
      </c>
    </row>
    <row r="2672" spans="1:65">
      <c r="A2672" t="s">
        <v>6379</v>
      </c>
      <c r="C2672" t="s">
        <v>5017</v>
      </c>
      <c r="D2672">
        <v>6909</v>
      </c>
      <c r="E2672" t="s">
        <v>5017</v>
      </c>
      <c r="F2672" t="s">
        <v>7275</v>
      </c>
      <c r="G2672">
        <v>37</v>
      </c>
      <c r="I2672" t="s">
        <v>8278</v>
      </c>
      <c r="J2672" t="s">
        <v>6926</v>
      </c>
      <c r="M2672">
        <v>289200</v>
      </c>
      <c r="N2672">
        <v>1.3</v>
      </c>
      <c r="O2672">
        <v>375.96</v>
      </c>
      <c r="Q2672" t="s">
        <v>6380</v>
      </c>
      <c r="R2672" s="2">
        <v>44927</v>
      </c>
      <c r="S2672">
        <v>5322</v>
      </c>
      <c r="T2672" s="2">
        <v>44562</v>
      </c>
      <c r="U2672" t="s">
        <v>6990</v>
      </c>
      <c r="V2672" t="s">
        <v>6991</v>
      </c>
      <c r="W2672">
        <v>0</v>
      </c>
      <c r="X2672" t="s">
        <v>5142</v>
      </c>
      <c r="Y2672">
        <v>204</v>
      </c>
      <c r="Z2672" s="2">
        <v>42005</v>
      </c>
      <c r="AB2672" t="s">
        <v>9583</v>
      </c>
      <c r="AD2672" t="s">
        <v>6382</v>
      </c>
      <c r="AE2672" t="s">
        <v>8278</v>
      </c>
      <c r="AF2672" t="s">
        <v>20</v>
      </c>
      <c r="AG2672" t="s">
        <v>21</v>
      </c>
      <c r="AH2672">
        <v>5043</v>
      </c>
      <c r="AI2672">
        <v>1</v>
      </c>
      <c r="AJ2672">
        <v>5542</v>
      </c>
      <c r="AO2672" t="s">
        <v>7275</v>
      </c>
      <c r="AS2672" t="s">
        <v>26</v>
      </c>
      <c r="AT2672">
        <v>1272</v>
      </c>
      <c r="AU2672">
        <v>5043</v>
      </c>
      <c r="AV2672">
        <v>5043</v>
      </c>
      <c r="AW2672">
        <v>5043</v>
      </c>
      <c r="AX2672">
        <v>2</v>
      </c>
      <c r="AY2672">
        <v>2</v>
      </c>
      <c r="AZ2672">
        <v>400</v>
      </c>
      <c r="BA2672">
        <v>401</v>
      </c>
      <c r="BB2672">
        <v>748</v>
      </c>
      <c r="BD2672">
        <v>1272</v>
      </c>
      <c r="BG2672" t="s">
        <v>31</v>
      </c>
      <c r="BJ2672">
        <v>5</v>
      </c>
      <c r="BK2672" t="s">
        <v>31</v>
      </c>
      <c r="BL2672" t="s">
        <v>31</v>
      </c>
      <c r="BM2672" s="2">
        <v>42005</v>
      </c>
    </row>
    <row r="2673" spans="1:65">
      <c r="A2673" t="s">
        <v>6384</v>
      </c>
      <c r="C2673" t="s">
        <v>5017</v>
      </c>
      <c r="D2673">
        <v>6909</v>
      </c>
      <c r="E2673" t="s">
        <v>5017</v>
      </c>
      <c r="F2673" t="s">
        <v>7142</v>
      </c>
      <c r="G2673">
        <v>18</v>
      </c>
      <c r="H2673">
        <v>-20</v>
      </c>
      <c r="I2673" t="s">
        <v>7143</v>
      </c>
      <c r="J2673" t="s">
        <v>7144</v>
      </c>
      <c r="M2673">
        <v>4994300</v>
      </c>
      <c r="N2673">
        <v>0.83</v>
      </c>
      <c r="O2673">
        <v>4145.2700000000004</v>
      </c>
      <c r="Q2673" t="s">
        <v>392</v>
      </c>
      <c r="R2673" s="2">
        <v>44927</v>
      </c>
      <c r="S2673">
        <v>5322</v>
      </c>
      <c r="T2673" s="2">
        <v>44562</v>
      </c>
      <c r="U2673" t="s">
        <v>6990</v>
      </c>
      <c r="V2673" t="s">
        <v>6991</v>
      </c>
      <c r="W2673">
        <v>0</v>
      </c>
      <c r="X2673" t="s">
        <v>395</v>
      </c>
      <c r="Y2673">
        <v>204</v>
      </c>
      <c r="Z2673" s="2">
        <v>42005</v>
      </c>
      <c r="AB2673" t="s">
        <v>7145</v>
      </c>
      <c r="AD2673" t="s">
        <v>6385</v>
      </c>
      <c r="AE2673" t="s">
        <v>7143</v>
      </c>
      <c r="AF2673" t="s">
        <v>20</v>
      </c>
      <c r="AG2673" t="s">
        <v>21</v>
      </c>
      <c r="AH2673">
        <v>5046</v>
      </c>
      <c r="AI2673">
        <v>1</v>
      </c>
      <c r="AJ2673">
        <v>5544</v>
      </c>
      <c r="AO2673" t="s">
        <v>7142</v>
      </c>
      <c r="AS2673" t="s">
        <v>26</v>
      </c>
      <c r="AT2673">
        <v>1705</v>
      </c>
      <c r="AU2673">
        <v>5046</v>
      </c>
      <c r="AV2673">
        <v>5046</v>
      </c>
      <c r="AW2673">
        <v>5046</v>
      </c>
      <c r="AX2673">
        <v>1</v>
      </c>
      <c r="AY2673">
        <v>1</v>
      </c>
      <c r="AZ2673">
        <v>400</v>
      </c>
      <c r="BA2673">
        <v>401</v>
      </c>
      <c r="BB2673">
        <v>748</v>
      </c>
      <c r="BD2673">
        <v>1705</v>
      </c>
      <c r="BG2673" t="s">
        <v>31</v>
      </c>
      <c r="BJ2673">
        <v>6</v>
      </c>
      <c r="BK2673" t="s">
        <v>31</v>
      </c>
      <c r="BL2673" t="s">
        <v>31</v>
      </c>
      <c r="BM2673" s="2">
        <v>42005</v>
      </c>
    </row>
    <row r="2674" spans="1:65">
      <c r="A2674" t="s">
        <v>6384</v>
      </c>
      <c r="C2674" t="s">
        <v>5017</v>
      </c>
      <c r="D2674">
        <v>6909</v>
      </c>
      <c r="E2674" t="s">
        <v>5017</v>
      </c>
      <c r="F2674" t="s">
        <v>7142</v>
      </c>
      <c r="G2674">
        <v>18</v>
      </c>
      <c r="H2674">
        <v>-20</v>
      </c>
      <c r="I2674" t="s">
        <v>7143</v>
      </c>
      <c r="J2674" t="s">
        <v>7146</v>
      </c>
      <c r="M2674">
        <v>878700</v>
      </c>
      <c r="N2674">
        <v>0.83</v>
      </c>
      <c r="O2674">
        <v>729.32</v>
      </c>
      <c r="Q2674" t="s">
        <v>392</v>
      </c>
      <c r="R2674" s="2">
        <v>44927</v>
      </c>
      <c r="S2674">
        <v>5322</v>
      </c>
      <c r="T2674" s="2">
        <v>44562</v>
      </c>
      <c r="U2674" t="s">
        <v>6990</v>
      </c>
      <c r="V2674" t="s">
        <v>6991</v>
      </c>
      <c r="W2674">
        <v>0</v>
      </c>
      <c r="X2674" t="s">
        <v>395</v>
      </c>
      <c r="Y2674">
        <v>204</v>
      </c>
      <c r="Z2674" s="2">
        <v>42005</v>
      </c>
      <c r="AB2674" t="s">
        <v>7145</v>
      </c>
      <c r="AD2674" t="s">
        <v>6385</v>
      </c>
      <c r="AE2674" t="s">
        <v>7143</v>
      </c>
      <c r="AF2674" t="s">
        <v>20</v>
      </c>
      <c r="AG2674" t="s">
        <v>21</v>
      </c>
      <c r="AH2674">
        <v>5046</v>
      </c>
      <c r="AI2674">
        <v>1</v>
      </c>
      <c r="AJ2674">
        <v>5543</v>
      </c>
      <c r="AO2674" t="s">
        <v>7142</v>
      </c>
      <c r="AS2674" t="s">
        <v>26</v>
      </c>
      <c r="AT2674">
        <v>1705</v>
      </c>
      <c r="AU2674">
        <v>5046</v>
      </c>
      <c r="AV2674">
        <v>5046</v>
      </c>
      <c r="AW2674">
        <v>5046</v>
      </c>
      <c r="AX2674">
        <v>2</v>
      </c>
      <c r="AY2674">
        <v>2</v>
      </c>
      <c r="AZ2674">
        <v>400</v>
      </c>
      <c r="BA2674">
        <v>401</v>
      </c>
      <c r="BB2674">
        <v>748</v>
      </c>
      <c r="BD2674">
        <v>1705</v>
      </c>
      <c r="BG2674" t="s">
        <v>31</v>
      </c>
      <c r="BJ2674">
        <v>6</v>
      </c>
      <c r="BK2674" t="s">
        <v>31</v>
      </c>
      <c r="BL2674" t="s">
        <v>31</v>
      </c>
      <c r="BM2674" s="2">
        <v>42005</v>
      </c>
    </row>
    <row r="2675" spans="1:65">
      <c r="A2675" t="s">
        <v>6386</v>
      </c>
      <c r="C2675" t="s">
        <v>5017</v>
      </c>
      <c r="D2675">
        <v>6909</v>
      </c>
      <c r="E2675" t="s">
        <v>5017</v>
      </c>
      <c r="F2675" t="s">
        <v>8268</v>
      </c>
      <c r="G2675">
        <v>90</v>
      </c>
      <c r="I2675" t="s">
        <v>9584</v>
      </c>
      <c r="J2675" t="s">
        <v>6925</v>
      </c>
      <c r="M2675">
        <v>8160000</v>
      </c>
      <c r="N2675">
        <v>2.2999999999999998</v>
      </c>
      <c r="O2675">
        <v>18768</v>
      </c>
      <c r="Q2675" t="s">
        <v>6387</v>
      </c>
      <c r="R2675" s="2">
        <v>44927</v>
      </c>
      <c r="S2675">
        <v>5322</v>
      </c>
      <c r="T2675" s="2">
        <v>44562</v>
      </c>
      <c r="U2675" t="s">
        <v>6990</v>
      </c>
      <c r="V2675" t="s">
        <v>6991</v>
      </c>
      <c r="W2675">
        <v>0</v>
      </c>
      <c r="X2675" t="s">
        <v>5158</v>
      </c>
      <c r="Y2675">
        <v>204</v>
      </c>
      <c r="Z2675" s="2">
        <v>42005</v>
      </c>
      <c r="AB2675" t="s">
        <v>9585</v>
      </c>
      <c r="AE2675" t="s">
        <v>9584</v>
      </c>
      <c r="AF2675" t="s">
        <v>20</v>
      </c>
      <c r="AG2675" t="s">
        <v>21</v>
      </c>
      <c r="AH2675">
        <v>5048</v>
      </c>
      <c r="AI2675">
        <v>1</v>
      </c>
      <c r="AJ2675">
        <v>5539</v>
      </c>
      <c r="AO2675" t="s">
        <v>8268</v>
      </c>
      <c r="AS2675" t="s">
        <v>26</v>
      </c>
      <c r="AT2675">
        <v>1705</v>
      </c>
      <c r="AU2675">
        <v>5048</v>
      </c>
      <c r="AV2675">
        <v>5048</v>
      </c>
      <c r="AW2675">
        <v>5048</v>
      </c>
      <c r="AX2675">
        <v>1</v>
      </c>
      <c r="AY2675">
        <v>1</v>
      </c>
      <c r="AZ2675">
        <v>400</v>
      </c>
      <c r="BA2675">
        <v>401</v>
      </c>
      <c r="BB2675">
        <v>748</v>
      </c>
      <c r="BD2675">
        <v>1705</v>
      </c>
      <c r="BG2675" t="s">
        <v>31</v>
      </c>
      <c r="BJ2675">
        <v>7</v>
      </c>
      <c r="BK2675" t="s">
        <v>31</v>
      </c>
      <c r="BL2675" t="s">
        <v>31</v>
      </c>
      <c r="BM2675" s="2">
        <v>42005</v>
      </c>
    </row>
    <row r="2676" spans="1:65">
      <c r="A2676" t="s">
        <v>6386</v>
      </c>
      <c r="C2676" t="s">
        <v>5017</v>
      </c>
      <c r="D2676">
        <v>6909</v>
      </c>
      <c r="E2676" t="s">
        <v>5017</v>
      </c>
      <c r="F2676" t="s">
        <v>8268</v>
      </c>
      <c r="G2676">
        <v>90</v>
      </c>
      <c r="I2676" t="s">
        <v>9584</v>
      </c>
      <c r="J2676" t="s">
        <v>6926</v>
      </c>
      <c r="M2676">
        <v>434300</v>
      </c>
      <c r="N2676">
        <v>2.2999999999999998</v>
      </c>
      <c r="O2676">
        <v>998.89</v>
      </c>
      <c r="Q2676" t="s">
        <v>6387</v>
      </c>
      <c r="R2676" s="2">
        <v>44927</v>
      </c>
      <c r="S2676">
        <v>5322</v>
      </c>
      <c r="T2676" s="2">
        <v>44562</v>
      </c>
      <c r="U2676" t="s">
        <v>6990</v>
      </c>
      <c r="V2676" t="s">
        <v>6991</v>
      </c>
      <c r="W2676">
        <v>0</v>
      </c>
      <c r="X2676" t="s">
        <v>5158</v>
      </c>
      <c r="Y2676">
        <v>204</v>
      </c>
      <c r="Z2676" s="2">
        <v>42005</v>
      </c>
      <c r="AB2676" t="s">
        <v>9585</v>
      </c>
      <c r="AE2676" t="s">
        <v>9584</v>
      </c>
      <c r="AF2676" t="s">
        <v>20</v>
      </c>
      <c r="AG2676" t="s">
        <v>21</v>
      </c>
      <c r="AH2676">
        <v>5048</v>
      </c>
      <c r="AI2676">
        <v>1</v>
      </c>
      <c r="AJ2676">
        <v>5542</v>
      </c>
      <c r="AO2676" t="s">
        <v>8268</v>
      </c>
      <c r="AS2676" t="s">
        <v>26</v>
      </c>
      <c r="AT2676">
        <v>1705</v>
      </c>
      <c r="AU2676">
        <v>5048</v>
      </c>
      <c r="AV2676">
        <v>5048</v>
      </c>
      <c r="AW2676">
        <v>5048</v>
      </c>
      <c r="AX2676">
        <v>2</v>
      </c>
      <c r="AY2676">
        <v>2</v>
      </c>
      <c r="AZ2676">
        <v>400</v>
      </c>
      <c r="BA2676">
        <v>401</v>
      </c>
      <c r="BB2676">
        <v>748</v>
      </c>
      <c r="BD2676">
        <v>1705</v>
      </c>
      <c r="BG2676" t="s">
        <v>31</v>
      </c>
      <c r="BJ2676">
        <v>7</v>
      </c>
      <c r="BK2676" t="s">
        <v>31</v>
      </c>
      <c r="BL2676" t="s">
        <v>31</v>
      </c>
      <c r="BM2676" s="2">
        <v>42005</v>
      </c>
    </row>
    <row r="2677" spans="1:65">
      <c r="A2677" t="s">
        <v>6390</v>
      </c>
      <c r="C2677" t="s">
        <v>5017</v>
      </c>
      <c r="D2677">
        <v>6909</v>
      </c>
      <c r="E2677" t="s">
        <v>5017</v>
      </c>
      <c r="F2677" t="s">
        <v>9517</v>
      </c>
      <c r="G2677">
        <v>6</v>
      </c>
      <c r="H2677" t="s">
        <v>9586</v>
      </c>
      <c r="I2677" t="s">
        <v>9518</v>
      </c>
      <c r="J2677" t="s">
        <v>6925</v>
      </c>
      <c r="M2677">
        <v>1740100</v>
      </c>
      <c r="N2677">
        <v>2.2999999999999998</v>
      </c>
      <c r="O2677">
        <v>4002.23</v>
      </c>
      <c r="Q2677" t="s">
        <v>6391</v>
      </c>
      <c r="R2677" s="2">
        <v>44927</v>
      </c>
      <c r="S2677">
        <v>5322</v>
      </c>
      <c r="T2677" s="2">
        <v>44562</v>
      </c>
      <c r="U2677" t="s">
        <v>6990</v>
      </c>
      <c r="V2677" t="s">
        <v>6991</v>
      </c>
      <c r="W2677">
        <v>0</v>
      </c>
      <c r="X2677" t="s">
        <v>5158</v>
      </c>
      <c r="Y2677">
        <v>204</v>
      </c>
      <c r="Z2677" s="2">
        <v>42005</v>
      </c>
      <c r="AB2677" t="s">
        <v>8962</v>
      </c>
      <c r="AD2677" t="s">
        <v>6393</v>
      </c>
      <c r="AE2677" t="s">
        <v>9518</v>
      </c>
      <c r="AF2677" t="s">
        <v>20</v>
      </c>
      <c r="AG2677" t="s">
        <v>21</v>
      </c>
      <c r="AH2677">
        <v>5053</v>
      </c>
      <c r="AI2677">
        <v>1</v>
      </c>
      <c r="AJ2677">
        <v>5539</v>
      </c>
      <c r="AO2677" t="s">
        <v>9517</v>
      </c>
      <c r="AS2677" t="s">
        <v>26</v>
      </c>
      <c r="AT2677">
        <v>0</v>
      </c>
      <c r="AU2677">
        <v>5053</v>
      </c>
      <c r="AV2677">
        <v>5053</v>
      </c>
      <c r="AW2677">
        <v>5053</v>
      </c>
      <c r="AX2677">
        <v>1</v>
      </c>
      <c r="AY2677">
        <v>1</v>
      </c>
      <c r="AZ2677">
        <v>400</v>
      </c>
      <c r="BA2677">
        <v>401</v>
      </c>
      <c r="BB2677">
        <v>748</v>
      </c>
      <c r="BD2677">
        <v>0</v>
      </c>
      <c r="BG2677" t="s">
        <v>31</v>
      </c>
      <c r="BJ2677">
        <v>7</v>
      </c>
      <c r="BK2677" t="s">
        <v>31</v>
      </c>
      <c r="BL2677" t="s">
        <v>31</v>
      </c>
      <c r="BM2677" s="2">
        <v>42005</v>
      </c>
    </row>
    <row r="2678" spans="1:65">
      <c r="A2678" t="s">
        <v>6390</v>
      </c>
      <c r="C2678" t="s">
        <v>5017</v>
      </c>
      <c r="D2678">
        <v>6909</v>
      </c>
      <c r="E2678" t="s">
        <v>5017</v>
      </c>
      <c r="F2678" t="s">
        <v>9517</v>
      </c>
      <c r="G2678">
        <v>6</v>
      </c>
      <c r="H2678" t="s">
        <v>9586</v>
      </c>
      <c r="I2678" t="s">
        <v>9518</v>
      </c>
      <c r="J2678" t="s">
        <v>6926</v>
      </c>
      <c r="M2678">
        <v>65400</v>
      </c>
      <c r="N2678">
        <v>2.2999999999999998</v>
      </c>
      <c r="O2678">
        <v>150.41999999999999</v>
      </c>
      <c r="Q2678" t="s">
        <v>6391</v>
      </c>
      <c r="R2678" s="2">
        <v>44927</v>
      </c>
      <c r="S2678">
        <v>5322</v>
      </c>
      <c r="T2678" s="2">
        <v>44562</v>
      </c>
      <c r="U2678" t="s">
        <v>6990</v>
      </c>
      <c r="V2678" t="s">
        <v>6991</v>
      </c>
      <c r="W2678">
        <v>0</v>
      </c>
      <c r="X2678" t="s">
        <v>5158</v>
      </c>
      <c r="Y2678">
        <v>204</v>
      </c>
      <c r="Z2678" s="2">
        <v>42005</v>
      </c>
      <c r="AB2678" t="s">
        <v>8962</v>
      </c>
      <c r="AD2678" t="s">
        <v>6393</v>
      </c>
      <c r="AE2678" t="s">
        <v>9518</v>
      </c>
      <c r="AF2678" t="s">
        <v>20</v>
      </c>
      <c r="AG2678" t="s">
        <v>21</v>
      </c>
      <c r="AH2678">
        <v>5053</v>
      </c>
      <c r="AI2678">
        <v>1</v>
      </c>
      <c r="AJ2678">
        <v>5542</v>
      </c>
      <c r="AO2678" t="s">
        <v>9517</v>
      </c>
      <c r="AS2678" t="s">
        <v>26</v>
      </c>
      <c r="AT2678">
        <v>0</v>
      </c>
      <c r="AU2678">
        <v>5053</v>
      </c>
      <c r="AV2678">
        <v>5053</v>
      </c>
      <c r="AW2678">
        <v>5053</v>
      </c>
      <c r="AX2678">
        <v>2</v>
      </c>
      <c r="AY2678">
        <v>2</v>
      </c>
      <c r="AZ2678">
        <v>400</v>
      </c>
      <c r="BA2678">
        <v>401</v>
      </c>
      <c r="BB2678">
        <v>748</v>
      </c>
      <c r="BD2678">
        <v>0</v>
      </c>
      <c r="BG2678" t="s">
        <v>31</v>
      </c>
      <c r="BJ2678">
        <v>7</v>
      </c>
      <c r="BK2678" t="s">
        <v>31</v>
      </c>
      <c r="BL2678" t="s">
        <v>31</v>
      </c>
      <c r="BM2678" s="2">
        <v>42005</v>
      </c>
    </row>
    <row r="2679" spans="1:65">
      <c r="A2679" t="s">
        <v>6394</v>
      </c>
      <c r="C2679" t="s">
        <v>5017</v>
      </c>
      <c r="D2679">
        <v>6909</v>
      </c>
      <c r="E2679" t="s">
        <v>5017</v>
      </c>
      <c r="F2679" t="s">
        <v>9525</v>
      </c>
      <c r="G2679">
        <v>10</v>
      </c>
      <c r="I2679" t="s">
        <v>9587</v>
      </c>
      <c r="J2679" t="s">
        <v>6925</v>
      </c>
      <c r="M2679">
        <v>3534800</v>
      </c>
      <c r="N2679">
        <v>2.2999999999999998</v>
      </c>
      <c r="O2679">
        <v>8130.04</v>
      </c>
      <c r="Q2679" t="s">
        <v>6395</v>
      </c>
      <c r="R2679" s="2">
        <v>44927</v>
      </c>
      <c r="S2679">
        <v>5322</v>
      </c>
      <c r="T2679" s="2">
        <v>44562</v>
      </c>
      <c r="U2679" t="s">
        <v>6990</v>
      </c>
      <c r="V2679" t="s">
        <v>6991</v>
      </c>
      <c r="W2679">
        <v>0</v>
      </c>
      <c r="X2679" t="s">
        <v>5158</v>
      </c>
      <c r="Y2679">
        <v>204</v>
      </c>
      <c r="Z2679" s="2">
        <v>42005</v>
      </c>
      <c r="AB2679" t="s">
        <v>9588</v>
      </c>
      <c r="AE2679" t="s">
        <v>9587</v>
      </c>
      <c r="AF2679" t="s">
        <v>20</v>
      </c>
      <c r="AG2679" t="s">
        <v>21</v>
      </c>
      <c r="AH2679">
        <v>5054</v>
      </c>
      <c r="AI2679">
        <v>1</v>
      </c>
      <c r="AJ2679">
        <v>5539</v>
      </c>
      <c r="AO2679" t="s">
        <v>9525</v>
      </c>
      <c r="AS2679" t="s">
        <v>26</v>
      </c>
      <c r="AT2679">
        <v>1146</v>
      </c>
      <c r="AU2679">
        <v>5054</v>
      </c>
      <c r="AV2679">
        <v>5054</v>
      </c>
      <c r="AW2679">
        <v>5054</v>
      </c>
      <c r="AX2679">
        <v>1</v>
      </c>
      <c r="AY2679">
        <v>1</v>
      </c>
      <c r="AZ2679">
        <v>400</v>
      </c>
      <c r="BA2679">
        <v>401</v>
      </c>
      <c r="BB2679">
        <v>748</v>
      </c>
      <c r="BD2679">
        <v>1146</v>
      </c>
      <c r="BG2679" t="s">
        <v>31</v>
      </c>
      <c r="BJ2679">
        <v>7</v>
      </c>
      <c r="BK2679" t="s">
        <v>31</v>
      </c>
      <c r="BL2679" t="s">
        <v>31</v>
      </c>
      <c r="BM2679" s="2">
        <v>42005</v>
      </c>
    </row>
    <row r="2680" spans="1:65">
      <c r="A2680" t="s">
        <v>6394</v>
      </c>
      <c r="C2680" t="s">
        <v>5017</v>
      </c>
      <c r="D2680">
        <v>6909</v>
      </c>
      <c r="E2680" t="s">
        <v>5017</v>
      </c>
      <c r="F2680" t="s">
        <v>9525</v>
      </c>
      <c r="G2680">
        <v>10</v>
      </c>
      <c r="I2680" t="s">
        <v>9587</v>
      </c>
      <c r="J2680" t="s">
        <v>6926</v>
      </c>
      <c r="M2680">
        <v>199700</v>
      </c>
      <c r="N2680">
        <v>2.2999999999999998</v>
      </c>
      <c r="O2680">
        <v>459.31</v>
      </c>
      <c r="Q2680" t="s">
        <v>6395</v>
      </c>
      <c r="R2680" s="2">
        <v>44927</v>
      </c>
      <c r="S2680">
        <v>5322</v>
      </c>
      <c r="T2680" s="2">
        <v>44562</v>
      </c>
      <c r="U2680" t="s">
        <v>6990</v>
      </c>
      <c r="V2680" t="s">
        <v>6991</v>
      </c>
      <c r="W2680">
        <v>0</v>
      </c>
      <c r="X2680" t="s">
        <v>5158</v>
      </c>
      <c r="Y2680">
        <v>204</v>
      </c>
      <c r="Z2680" s="2">
        <v>42005</v>
      </c>
      <c r="AB2680" t="s">
        <v>9588</v>
      </c>
      <c r="AE2680" t="s">
        <v>9587</v>
      </c>
      <c r="AF2680" t="s">
        <v>20</v>
      </c>
      <c r="AG2680" t="s">
        <v>21</v>
      </c>
      <c r="AH2680">
        <v>5054</v>
      </c>
      <c r="AI2680">
        <v>1</v>
      </c>
      <c r="AJ2680">
        <v>5542</v>
      </c>
      <c r="AO2680" t="s">
        <v>9525</v>
      </c>
      <c r="AS2680" t="s">
        <v>26</v>
      </c>
      <c r="AT2680">
        <v>1146</v>
      </c>
      <c r="AU2680">
        <v>5054</v>
      </c>
      <c r="AV2680">
        <v>5054</v>
      </c>
      <c r="AW2680">
        <v>5054</v>
      </c>
      <c r="AX2680">
        <v>2</v>
      </c>
      <c r="AY2680">
        <v>2</v>
      </c>
      <c r="AZ2680">
        <v>400</v>
      </c>
      <c r="BA2680">
        <v>401</v>
      </c>
      <c r="BB2680">
        <v>748</v>
      </c>
      <c r="BD2680">
        <v>1146</v>
      </c>
      <c r="BG2680" t="s">
        <v>31</v>
      </c>
      <c r="BJ2680">
        <v>7</v>
      </c>
      <c r="BK2680" t="s">
        <v>31</v>
      </c>
      <c r="BL2680" t="s">
        <v>31</v>
      </c>
      <c r="BM2680" s="2">
        <v>42005</v>
      </c>
    </row>
    <row r="2681" spans="1:65">
      <c r="A2681" t="s">
        <v>6398</v>
      </c>
      <c r="C2681" t="s">
        <v>5017</v>
      </c>
      <c r="D2681">
        <v>6909</v>
      </c>
      <c r="E2681" t="s">
        <v>5017</v>
      </c>
      <c r="F2681" t="s">
        <v>8291</v>
      </c>
      <c r="G2681">
        <v>100</v>
      </c>
      <c r="H2681" t="s">
        <v>7435</v>
      </c>
      <c r="I2681" t="s">
        <v>8293</v>
      </c>
      <c r="J2681" t="s">
        <v>6926</v>
      </c>
      <c r="M2681">
        <v>423400</v>
      </c>
      <c r="N2681">
        <v>2.2999999999999998</v>
      </c>
      <c r="O2681">
        <v>973.82</v>
      </c>
      <c r="Q2681" t="s">
        <v>6399</v>
      </c>
      <c r="R2681" s="2">
        <v>44927</v>
      </c>
      <c r="S2681">
        <v>5322</v>
      </c>
      <c r="T2681" s="2">
        <v>44562</v>
      </c>
      <c r="U2681" t="s">
        <v>6990</v>
      </c>
      <c r="V2681" t="s">
        <v>6991</v>
      </c>
      <c r="W2681">
        <v>0</v>
      </c>
      <c r="X2681" t="s">
        <v>5158</v>
      </c>
      <c r="Y2681">
        <v>204</v>
      </c>
      <c r="Z2681" s="2">
        <v>42005</v>
      </c>
      <c r="AB2681" t="s">
        <v>9589</v>
      </c>
      <c r="AE2681" t="s">
        <v>8293</v>
      </c>
      <c r="AF2681" t="s">
        <v>20</v>
      </c>
      <c r="AG2681" t="s">
        <v>21</v>
      </c>
      <c r="AH2681">
        <v>5056</v>
      </c>
      <c r="AI2681">
        <v>1</v>
      </c>
      <c r="AJ2681">
        <v>5542</v>
      </c>
      <c r="AO2681" t="s">
        <v>8291</v>
      </c>
      <c r="AS2681" t="s">
        <v>26</v>
      </c>
      <c r="AT2681">
        <v>3730</v>
      </c>
      <c r="AU2681">
        <v>5056</v>
      </c>
      <c r="AV2681">
        <v>5056</v>
      </c>
      <c r="AW2681">
        <v>5056</v>
      </c>
      <c r="AX2681">
        <v>1</v>
      </c>
      <c r="AY2681">
        <v>3</v>
      </c>
      <c r="AZ2681">
        <v>400</v>
      </c>
      <c r="BA2681">
        <v>401</v>
      </c>
      <c r="BB2681">
        <v>748</v>
      </c>
      <c r="BD2681">
        <v>3730</v>
      </c>
      <c r="BG2681" t="s">
        <v>31</v>
      </c>
      <c r="BJ2681">
        <v>7</v>
      </c>
      <c r="BK2681" t="s">
        <v>31</v>
      </c>
      <c r="BL2681" t="s">
        <v>31</v>
      </c>
      <c r="BM2681" s="2">
        <v>42005</v>
      </c>
    </row>
    <row r="2682" spans="1:65">
      <c r="A2682" t="s">
        <v>6398</v>
      </c>
      <c r="C2682" t="s">
        <v>5017</v>
      </c>
      <c r="D2682">
        <v>6909</v>
      </c>
      <c r="E2682" t="s">
        <v>5017</v>
      </c>
      <c r="F2682" t="s">
        <v>8291</v>
      </c>
      <c r="G2682">
        <v>100</v>
      </c>
      <c r="H2682" t="s">
        <v>6882</v>
      </c>
      <c r="I2682" t="s">
        <v>8293</v>
      </c>
      <c r="J2682" t="s">
        <v>6926</v>
      </c>
      <c r="M2682">
        <v>211700</v>
      </c>
      <c r="N2682">
        <v>2.2999999999999998</v>
      </c>
      <c r="O2682">
        <v>486.91</v>
      </c>
      <c r="Q2682" t="s">
        <v>6399</v>
      </c>
      <c r="R2682" s="2">
        <v>44927</v>
      </c>
      <c r="S2682">
        <v>5322</v>
      </c>
      <c r="T2682" s="2">
        <v>44562</v>
      </c>
      <c r="U2682" t="s">
        <v>6990</v>
      </c>
      <c r="V2682" t="s">
        <v>6991</v>
      </c>
      <c r="W2682">
        <v>0</v>
      </c>
      <c r="X2682" t="s">
        <v>5158</v>
      </c>
      <c r="Y2682">
        <v>204</v>
      </c>
      <c r="Z2682" s="2">
        <v>42005</v>
      </c>
      <c r="AB2682" t="s">
        <v>9589</v>
      </c>
      <c r="AE2682" t="s">
        <v>8293</v>
      </c>
      <c r="AF2682" t="s">
        <v>20</v>
      </c>
      <c r="AG2682" t="s">
        <v>21</v>
      </c>
      <c r="AH2682">
        <v>5056</v>
      </c>
      <c r="AI2682">
        <v>1</v>
      </c>
      <c r="AJ2682">
        <v>5542</v>
      </c>
      <c r="AO2682" t="s">
        <v>8291</v>
      </c>
      <c r="AS2682" t="s">
        <v>26</v>
      </c>
      <c r="AT2682">
        <v>3730</v>
      </c>
      <c r="AU2682">
        <v>5056</v>
      </c>
      <c r="AV2682">
        <v>5056</v>
      </c>
      <c r="AW2682">
        <v>5056</v>
      </c>
      <c r="AX2682">
        <v>2</v>
      </c>
      <c r="AY2682">
        <v>4</v>
      </c>
      <c r="AZ2682">
        <v>400</v>
      </c>
      <c r="BA2682">
        <v>401</v>
      </c>
      <c r="BB2682">
        <v>748</v>
      </c>
      <c r="BD2682">
        <v>3730</v>
      </c>
      <c r="BG2682" t="s">
        <v>31</v>
      </c>
      <c r="BJ2682">
        <v>7</v>
      </c>
      <c r="BK2682" t="s">
        <v>31</v>
      </c>
      <c r="BL2682" t="s">
        <v>31</v>
      </c>
      <c r="BM2682" s="2">
        <v>42005</v>
      </c>
    </row>
    <row r="2683" spans="1:65">
      <c r="A2683" t="s">
        <v>6402</v>
      </c>
      <c r="C2683" t="s">
        <v>5017</v>
      </c>
      <c r="D2683">
        <v>6909</v>
      </c>
      <c r="E2683" t="s">
        <v>5017</v>
      </c>
      <c r="F2683" t="s">
        <v>9590</v>
      </c>
      <c r="G2683">
        <v>16</v>
      </c>
      <c r="H2683">
        <v>-18</v>
      </c>
      <c r="I2683" t="s">
        <v>9591</v>
      </c>
      <c r="J2683" t="s">
        <v>6925</v>
      </c>
      <c r="M2683">
        <v>2197900</v>
      </c>
      <c r="N2683">
        <v>2.2999999999999998</v>
      </c>
      <c r="O2683">
        <v>5055.17</v>
      </c>
      <c r="Q2683" t="s">
        <v>6403</v>
      </c>
      <c r="R2683" s="2">
        <v>44927</v>
      </c>
      <c r="S2683">
        <v>5322</v>
      </c>
      <c r="T2683" s="2">
        <v>44562</v>
      </c>
      <c r="U2683" t="s">
        <v>6990</v>
      </c>
      <c r="V2683" t="s">
        <v>6991</v>
      </c>
      <c r="W2683">
        <v>0</v>
      </c>
      <c r="X2683" t="s">
        <v>5158</v>
      </c>
      <c r="Y2683">
        <v>204</v>
      </c>
      <c r="Z2683" s="2">
        <v>42536</v>
      </c>
      <c r="AB2683" t="s">
        <v>9592</v>
      </c>
      <c r="AE2683" t="s">
        <v>9591</v>
      </c>
      <c r="AF2683" t="s">
        <v>20</v>
      </c>
      <c r="AG2683" t="s">
        <v>21</v>
      </c>
      <c r="AH2683">
        <v>5057</v>
      </c>
      <c r="AI2683">
        <v>1</v>
      </c>
      <c r="AJ2683">
        <v>5539</v>
      </c>
      <c r="AO2683" t="s">
        <v>9590</v>
      </c>
      <c r="AS2683" t="s">
        <v>26</v>
      </c>
      <c r="AT2683">
        <v>575</v>
      </c>
      <c r="AU2683">
        <v>5057</v>
      </c>
      <c r="AV2683">
        <v>5057</v>
      </c>
      <c r="AW2683">
        <v>5057</v>
      </c>
      <c r="AX2683">
        <v>1</v>
      </c>
      <c r="AY2683">
        <v>1</v>
      </c>
      <c r="AZ2683">
        <v>400</v>
      </c>
      <c r="BA2683">
        <v>401</v>
      </c>
      <c r="BB2683">
        <v>748</v>
      </c>
      <c r="BD2683">
        <v>575</v>
      </c>
      <c r="BG2683" t="s">
        <v>31</v>
      </c>
      <c r="BJ2683">
        <v>7</v>
      </c>
      <c r="BK2683" t="s">
        <v>31</v>
      </c>
      <c r="BL2683" t="s">
        <v>31</v>
      </c>
      <c r="BM2683" s="2">
        <v>42536</v>
      </c>
    </row>
    <row r="2684" spans="1:65">
      <c r="A2684" t="s">
        <v>6406</v>
      </c>
      <c r="C2684" t="s">
        <v>5017</v>
      </c>
      <c r="D2684">
        <v>6909</v>
      </c>
      <c r="E2684" t="s">
        <v>5017</v>
      </c>
      <c r="F2684" t="s">
        <v>7733</v>
      </c>
      <c r="G2684">
        <v>73</v>
      </c>
      <c r="I2684" t="s">
        <v>7734</v>
      </c>
      <c r="J2684" t="s">
        <v>6926</v>
      </c>
      <c r="M2684">
        <v>641200</v>
      </c>
      <c r="N2684">
        <v>2.2999999999999998</v>
      </c>
      <c r="O2684">
        <v>1474.76</v>
      </c>
      <c r="Q2684" t="s">
        <v>6407</v>
      </c>
      <c r="R2684" s="2">
        <v>44927</v>
      </c>
      <c r="S2684">
        <v>5322</v>
      </c>
      <c r="T2684" s="2">
        <v>44562</v>
      </c>
      <c r="U2684" t="s">
        <v>6990</v>
      </c>
      <c r="V2684" t="s">
        <v>6991</v>
      </c>
      <c r="W2684">
        <v>0</v>
      </c>
      <c r="X2684" t="s">
        <v>5158</v>
      </c>
      <c r="Y2684">
        <v>204</v>
      </c>
      <c r="Z2684" s="2">
        <v>42736</v>
      </c>
      <c r="AB2684" t="s">
        <v>9593</v>
      </c>
      <c r="AE2684" t="s">
        <v>7734</v>
      </c>
      <c r="AF2684" t="s">
        <v>20</v>
      </c>
      <c r="AG2684" t="s">
        <v>21</v>
      </c>
      <c r="AH2684">
        <v>5059</v>
      </c>
      <c r="AI2684">
        <v>1</v>
      </c>
      <c r="AJ2684">
        <v>5542</v>
      </c>
      <c r="AO2684" t="s">
        <v>7733</v>
      </c>
      <c r="AS2684" t="s">
        <v>26</v>
      </c>
      <c r="AT2684">
        <v>1509</v>
      </c>
      <c r="AU2684">
        <v>5059</v>
      </c>
      <c r="AV2684">
        <v>5059</v>
      </c>
      <c r="AW2684">
        <v>5059</v>
      </c>
      <c r="AX2684">
        <v>1</v>
      </c>
      <c r="AY2684">
        <v>1</v>
      </c>
      <c r="AZ2684">
        <v>400</v>
      </c>
      <c r="BA2684">
        <v>401</v>
      </c>
      <c r="BB2684">
        <v>748</v>
      </c>
      <c r="BD2684">
        <v>1509</v>
      </c>
      <c r="BG2684" t="s">
        <v>31</v>
      </c>
      <c r="BJ2684">
        <v>7</v>
      </c>
      <c r="BK2684" t="s">
        <v>31</v>
      </c>
      <c r="BL2684" t="s">
        <v>31</v>
      </c>
      <c r="BM2684" s="2">
        <v>42736</v>
      </c>
    </row>
    <row r="2685" spans="1:65">
      <c r="A2685" t="s">
        <v>6408</v>
      </c>
      <c r="C2685" t="s">
        <v>5017</v>
      </c>
      <c r="D2685">
        <v>6909</v>
      </c>
      <c r="E2685" t="s">
        <v>5017</v>
      </c>
      <c r="F2685" t="s">
        <v>7296</v>
      </c>
      <c r="G2685">
        <v>196</v>
      </c>
      <c r="I2685" t="s">
        <v>8730</v>
      </c>
      <c r="J2685" t="s">
        <v>6926</v>
      </c>
      <c r="M2685">
        <v>82700</v>
      </c>
      <c r="N2685">
        <v>2.2999999999999998</v>
      </c>
      <c r="O2685">
        <v>190.21</v>
      </c>
      <c r="Q2685" t="s">
        <v>6409</v>
      </c>
      <c r="R2685" s="2">
        <v>44927</v>
      </c>
      <c r="S2685">
        <v>5322</v>
      </c>
      <c r="T2685" s="2">
        <v>44562</v>
      </c>
      <c r="U2685" t="s">
        <v>6990</v>
      </c>
      <c r="V2685" t="s">
        <v>6991</v>
      </c>
      <c r="W2685">
        <v>0</v>
      </c>
      <c r="X2685" t="s">
        <v>5158</v>
      </c>
      <c r="Y2685">
        <v>204</v>
      </c>
      <c r="Z2685" s="2">
        <v>43277</v>
      </c>
      <c r="AB2685" t="s">
        <v>9594</v>
      </c>
      <c r="AE2685" t="s">
        <v>8730</v>
      </c>
      <c r="AF2685" t="s">
        <v>20</v>
      </c>
      <c r="AG2685" t="s">
        <v>21</v>
      </c>
      <c r="AH2685">
        <v>5060</v>
      </c>
      <c r="AI2685">
        <v>1</v>
      </c>
      <c r="AJ2685">
        <v>5542</v>
      </c>
      <c r="AO2685" t="s">
        <v>7296</v>
      </c>
      <c r="AS2685" t="s">
        <v>26</v>
      </c>
      <c r="AT2685">
        <v>0</v>
      </c>
      <c r="AU2685">
        <v>5060</v>
      </c>
      <c r="AV2685">
        <v>5060</v>
      </c>
      <c r="AW2685">
        <v>5060</v>
      </c>
      <c r="AX2685">
        <v>1</v>
      </c>
      <c r="AY2685">
        <v>1</v>
      </c>
      <c r="AZ2685">
        <v>400</v>
      </c>
      <c r="BA2685">
        <v>401</v>
      </c>
      <c r="BB2685">
        <v>748</v>
      </c>
      <c r="BD2685">
        <v>0</v>
      </c>
      <c r="BG2685" t="s">
        <v>31</v>
      </c>
      <c r="BJ2685">
        <v>7</v>
      </c>
      <c r="BK2685" t="s">
        <v>31</v>
      </c>
      <c r="BL2685" t="s">
        <v>31</v>
      </c>
      <c r="BM2685" s="2">
        <v>43277</v>
      </c>
    </row>
    <row r="2686" spans="1:65">
      <c r="A2686" t="s">
        <v>6411</v>
      </c>
      <c r="C2686" t="s">
        <v>5017</v>
      </c>
      <c r="D2686">
        <v>6909</v>
      </c>
      <c r="E2686" t="s">
        <v>5017</v>
      </c>
      <c r="F2686" t="s">
        <v>513</v>
      </c>
      <c r="G2686">
        <v>171</v>
      </c>
      <c r="I2686" t="s">
        <v>9595</v>
      </c>
      <c r="J2686" t="s">
        <v>7144</v>
      </c>
      <c r="M2686">
        <v>10841300</v>
      </c>
      <c r="N2686">
        <v>0.83</v>
      </c>
      <c r="O2686">
        <v>8998.2800000000007</v>
      </c>
      <c r="Q2686" t="s">
        <v>6412</v>
      </c>
      <c r="R2686" s="2">
        <v>44927</v>
      </c>
      <c r="S2686">
        <v>5322</v>
      </c>
      <c r="T2686" s="2">
        <v>44562</v>
      </c>
      <c r="U2686" t="s">
        <v>6990</v>
      </c>
      <c r="V2686" t="s">
        <v>6991</v>
      </c>
      <c r="W2686">
        <v>0</v>
      </c>
      <c r="X2686" t="s">
        <v>395</v>
      </c>
      <c r="Y2686">
        <v>204</v>
      </c>
      <c r="Z2686" s="2">
        <v>43385</v>
      </c>
      <c r="AB2686" t="s">
        <v>9596</v>
      </c>
      <c r="AE2686" t="s">
        <v>9595</v>
      </c>
      <c r="AF2686" t="s">
        <v>20</v>
      </c>
      <c r="AG2686" t="s">
        <v>21</v>
      </c>
      <c r="AH2686">
        <v>5061</v>
      </c>
      <c r="AI2686">
        <v>1</v>
      </c>
      <c r="AJ2686">
        <v>5544</v>
      </c>
      <c r="AO2686" t="s">
        <v>513</v>
      </c>
      <c r="AS2686" t="s">
        <v>26</v>
      </c>
      <c r="AT2686">
        <v>3995</v>
      </c>
      <c r="AU2686">
        <v>5061</v>
      </c>
      <c r="AV2686">
        <v>5061</v>
      </c>
      <c r="AW2686">
        <v>5061</v>
      </c>
      <c r="AX2686">
        <v>1</v>
      </c>
      <c r="AY2686">
        <v>1</v>
      </c>
      <c r="AZ2686">
        <v>400</v>
      </c>
      <c r="BA2686">
        <v>401</v>
      </c>
      <c r="BB2686">
        <v>748</v>
      </c>
      <c r="BD2686">
        <v>3995</v>
      </c>
      <c r="BG2686" t="s">
        <v>31</v>
      </c>
      <c r="BJ2686">
        <v>6</v>
      </c>
      <c r="BK2686" t="s">
        <v>31</v>
      </c>
      <c r="BL2686" t="s">
        <v>31</v>
      </c>
      <c r="BM2686" s="2">
        <v>43385</v>
      </c>
    </row>
    <row r="2687" spans="1:65">
      <c r="A2687" t="s">
        <v>6411</v>
      </c>
      <c r="C2687" t="s">
        <v>5017</v>
      </c>
      <c r="D2687">
        <v>6909</v>
      </c>
      <c r="E2687" t="s">
        <v>5017</v>
      </c>
      <c r="F2687" t="s">
        <v>513</v>
      </c>
      <c r="G2687">
        <v>171</v>
      </c>
      <c r="I2687" t="s">
        <v>9595</v>
      </c>
      <c r="J2687" t="s">
        <v>7146</v>
      </c>
      <c r="M2687">
        <v>683700</v>
      </c>
      <c r="N2687">
        <v>0.83</v>
      </c>
      <c r="O2687">
        <v>567.47</v>
      </c>
      <c r="Q2687" t="s">
        <v>6412</v>
      </c>
      <c r="R2687" s="2">
        <v>44927</v>
      </c>
      <c r="S2687">
        <v>5322</v>
      </c>
      <c r="T2687" s="2">
        <v>44562</v>
      </c>
      <c r="U2687" t="s">
        <v>6990</v>
      </c>
      <c r="V2687" t="s">
        <v>6991</v>
      </c>
      <c r="W2687">
        <v>0</v>
      </c>
      <c r="X2687" t="s">
        <v>395</v>
      </c>
      <c r="Y2687">
        <v>204</v>
      </c>
      <c r="Z2687" s="2">
        <v>43385</v>
      </c>
      <c r="AB2687" t="s">
        <v>9596</v>
      </c>
      <c r="AE2687" t="s">
        <v>9595</v>
      </c>
      <c r="AF2687" t="s">
        <v>20</v>
      </c>
      <c r="AG2687" t="s">
        <v>21</v>
      </c>
      <c r="AH2687">
        <v>5061</v>
      </c>
      <c r="AI2687">
        <v>1</v>
      </c>
      <c r="AJ2687">
        <v>5543</v>
      </c>
      <c r="AO2687" t="s">
        <v>513</v>
      </c>
      <c r="AS2687" t="s">
        <v>26</v>
      </c>
      <c r="AT2687">
        <v>3995</v>
      </c>
      <c r="AU2687">
        <v>5061</v>
      </c>
      <c r="AV2687">
        <v>5061</v>
      </c>
      <c r="AW2687">
        <v>5061</v>
      </c>
      <c r="AX2687">
        <v>2</v>
      </c>
      <c r="AY2687">
        <v>2</v>
      </c>
      <c r="AZ2687">
        <v>400</v>
      </c>
      <c r="BA2687">
        <v>401</v>
      </c>
      <c r="BB2687">
        <v>748</v>
      </c>
      <c r="BD2687">
        <v>3995</v>
      </c>
      <c r="BG2687" t="s">
        <v>31</v>
      </c>
      <c r="BJ2687">
        <v>6</v>
      </c>
      <c r="BK2687" t="s">
        <v>31</v>
      </c>
      <c r="BL2687" t="s">
        <v>31</v>
      </c>
      <c r="BM2687" s="2">
        <v>43385</v>
      </c>
    </row>
    <row r="2688" spans="1:65">
      <c r="A2688" t="s">
        <v>6415</v>
      </c>
      <c r="C2688" t="s">
        <v>5017</v>
      </c>
      <c r="D2688">
        <v>6909</v>
      </c>
      <c r="E2688" t="s">
        <v>5017</v>
      </c>
      <c r="F2688" t="s">
        <v>8233</v>
      </c>
      <c r="G2688">
        <v>10</v>
      </c>
      <c r="I2688" t="s">
        <v>9561</v>
      </c>
      <c r="J2688" t="s">
        <v>6925</v>
      </c>
      <c r="M2688">
        <v>2530400</v>
      </c>
      <c r="N2688">
        <v>2.2999999999999998</v>
      </c>
      <c r="O2688">
        <v>5819.92</v>
      </c>
      <c r="Q2688" t="s">
        <v>6416</v>
      </c>
      <c r="R2688" s="2">
        <v>44927</v>
      </c>
      <c r="S2688">
        <v>5322</v>
      </c>
      <c r="T2688" s="2">
        <v>44562</v>
      </c>
      <c r="U2688" t="s">
        <v>6990</v>
      </c>
      <c r="V2688" t="s">
        <v>6991</v>
      </c>
      <c r="W2688">
        <v>0</v>
      </c>
      <c r="X2688" t="s">
        <v>5158</v>
      </c>
      <c r="Y2688">
        <v>204</v>
      </c>
      <c r="Z2688" s="2">
        <v>43831</v>
      </c>
      <c r="AE2688" t="s">
        <v>9561</v>
      </c>
      <c r="AF2688" t="s">
        <v>20</v>
      </c>
      <c r="AG2688" t="s">
        <v>21</v>
      </c>
      <c r="AH2688">
        <v>5062</v>
      </c>
      <c r="AI2688">
        <v>1</v>
      </c>
      <c r="AJ2688">
        <v>5539</v>
      </c>
      <c r="AO2688" t="s">
        <v>8233</v>
      </c>
      <c r="AS2688" t="s">
        <v>26</v>
      </c>
      <c r="AT2688">
        <v>717</v>
      </c>
      <c r="AU2688">
        <v>5062</v>
      </c>
      <c r="AV2688">
        <v>5062</v>
      </c>
      <c r="AW2688">
        <v>5062</v>
      </c>
      <c r="AX2688">
        <v>1</v>
      </c>
      <c r="AY2688">
        <v>1</v>
      </c>
      <c r="AZ2688">
        <v>400</v>
      </c>
      <c r="BA2688">
        <v>401</v>
      </c>
      <c r="BB2688">
        <v>748</v>
      </c>
      <c r="BD2688">
        <v>717</v>
      </c>
      <c r="BG2688" t="s">
        <v>31</v>
      </c>
      <c r="BJ2688">
        <v>7</v>
      </c>
      <c r="BK2688" t="s">
        <v>31</v>
      </c>
      <c r="BL2688" t="s">
        <v>31</v>
      </c>
      <c r="BM2688" s="2">
        <v>43831</v>
      </c>
    </row>
    <row r="2689" spans="1:65">
      <c r="A2689" t="s">
        <v>6418</v>
      </c>
      <c r="C2689" t="s">
        <v>5017</v>
      </c>
      <c r="D2689">
        <v>6909</v>
      </c>
      <c r="E2689" t="s">
        <v>5017</v>
      </c>
      <c r="F2689" t="s">
        <v>8454</v>
      </c>
      <c r="G2689">
        <v>34</v>
      </c>
      <c r="I2689" t="s">
        <v>7215</v>
      </c>
      <c r="J2689" t="s">
        <v>6926</v>
      </c>
      <c r="M2689">
        <v>21500</v>
      </c>
      <c r="N2689">
        <v>0</v>
      </c>
      <c r="O2689">
        <v>50</v>
      </c>
      <c r="Q2689" t="s">
        <v>6419</v>
      </c>
      <c r="R2689" s="2">
        <v>44927</v>
      </c>
      <c r="S2689">
        <v>5322</v>
      </c>
      <c r="T2689" s="2">
        <v>44562</v>
      </c>
      <c r="U2689" t="s">
        <v>6990</v>
      </c>
      <c r="V2689" t="s">
        <v>6991</v>
      </c>
      <c r="W2689">
        <v>0</v>
      </c>
      <c r="X2689" t="s">
        <v>5158</v>
      </c>
      <c r="Y2689">
        <v>204</v>
      </c>
      <c r="Z2689" s="2">
        <v>43466</v>
      </c>
      <c r="AE2689" t="s">
        <v>7215</v>
      </c>
      <c r="AF2689" t="s">
        <v>20</v>
      </c>
      <c r="AG2689" t="s">
        <v>21</v>
      </c>
      <c r="AH2689">
        <v>5063</v>
      </c>
      <c r="AJ2689">
        <v>5542</v>
      </c>
      <c r="AO2689" t="s">
        <v>8454</v>
      </c>
      <c r="AS2689" t="s">
        <v>26</v>
      </c>
      <c r="AU2689">
        <v>5063</v>
      </c>
      <c r="AV2689">
        <v>5063</v>
      </c>
      <c r="AW2689">
        <v>5063</v>
      </c>
      <c r="AX2689">
        <v>1</v>
      </c>
      <c r="AY2689">
        <v>1</v>
      </c>
      <c r="AZ2689">
        <v>400</v>
      </c>
      <c r="BA2689">
        <v>401</v>
      </c>
      <c r="BB2689">
        <v>748</v>
      </c>
      <c r="BG2689" t="s">
        <v>31</v>
      </c>
      <c r="BJ2689">
        <v>7</v>
      </c>
      <c r="BK2689" t="s">
        <v>31</v>
      </c>
      <c r="BL2689" t="s">
        <v>31</v>
      </c>
      <c r="BM2689" s="2">
        <v>43466</v>
      </c>
    </row>
    <row r="2690" spans="1:65">
      <c r="A2690" t="s">
        <v>6420</v>
      </c>
      <c r="C2690" t="s">
        <v>5017</v>
      </c>
      <c r="D2690">
        <v>6909</v>
      </c>
      <c r="E2690" t="s">
        <v>5017</v>
      </c>
      <c r="F2690" t="s">
        <v>8207</v>
      </c>
      <c r="G2690">
        <v>272</v>
      </c>
      <c r="I2690" t="s">
        <v>9597</v>
      </c>
      <c r="J2690" t="s">
        <v>6925</v>
      </c>
      <c r="M2690">
        <v>4843700</v>
      </c>
      <c r="N2690">
        <v>1.3</v>
      </c>
      <c r="O2690">
        <v>6296.81</v>
      </c>
      <c r="Q2690" t="s">
        <v>6421</v>
      </c>
      <c r="R2690" s="2">
        <v>44927</v>
      </c>
      <c r="S2690">
        <v>5322</v>
      </c>
      <c r="T2690" s="2">
        <v>44562</v>
      </c>
      <c r="U2690" t="s">
        <v>6990</v>
      </c>
      <c r="V2690" t="s">
        <v>6991</v>
      </c>
      <c r="W2690">
        <v>0</v>
      </c>
      <c r="X2690" t="s">
        <v>5142</v>
      </c>
      <c r="Y2690">
        <v>204</v>
      </c>
      <c r="Z2690" s="2">
        <v>43752</v>
      </c>
      <c r="AB2690" t="s">
        <v>9548</v>
      </c>
      <c r="AE2690" t="s">
        <v>9597</v>
      </c>
      <c r="AF2690" t="s">
        <v>20</v>
      </c>
      <c r="AG2690" t="s">
        <v>21</v>
      </c>
      <c r="AH2690">
        <v>5064</v>
      </c>
      <c r="AI2690">
        <v>1</v>
      </c>
      <c r="AJ2690">
        <v>5539</v>
      </c>
      <c r="AO2690" t="s">
        <v>8207</v>
      </c>
      <c r="AS2690" t="s">
        <v>26</v>
      </c>
      <c r="AT2690">
        <v>1705</v>
      </c>
      <c r="AU2690">
        <v>5064</v>
      </c>
      <c r="AV2690">
        <v>5064</v>
      </c>
      <c r="AW2690">
        <v>5064</v>
      </c>
      <c r="AX2690">
        <v>1</v>
      </c>
      <c r="AY2690">
        <v>1</v>
      </c>
      <c r="AZ2690">
        <v>400</v>
      </c>
      <c r="BA2690">
        <v>401</v>
      </c>
      <c r="BB2690">
        <v>748</v>
      </c>
      <c r="BD2690">
        <v>1705</v>
      </c>
      <c r="BG2690" t="s">
        <v>31</v>
      </c>
      <c r="BJ2690">
        <v>5</v>
      </c>
      <c r="BK2690" t="s">
        <v>31</v>
      </c>
      <c r="BL2690" t="s">
        <v>31</v>
      </c>
      <c r="BM2690" s="2">
        <v>43752</v>
      </c>
    </row>
    <row r="2691" spans="1:65">
      <c r="A2691" t="s">
        <v>6420</v>
      </c>
      <c r="C2691" t="s">
        <v>5017</v>
      </c>
      <c r="D2691">
        <v>6909</v>
      </c>
      <c r="E2691" t="s">
        <v>5017</v>
      </c>
      <c r="F2691" t="s">
        <v>8207</v>
      </c>
      <c r="G2691">
        <v>272</v>
      </c>
      <c r="I2691" t="s">
        <v>9597</v>
      </c>
      <c r="J2691" t="s">
        <v>6926</v>
      </c>
      <c r="M2691">
        <v>294400</v>
      </c>
      <c r="N2691">
        <v>1.3</v>
      </c>
      <c r="O2691">
        <v>382.72</v>
      </c>
      <c r="Q2691" t="s">
        <v>6421</v>
      </c>
      <c r="R2691" s="2">
        <v>44927</v>
      </c>
      <c r="S2691">
        <v>5322</v>
      </c>
      <c r="T2691" s="2">
        <v>44562</v>
      </c>
      <c r="U2691" t="s">
        <v>6990</v>
      </c>
      <c r="V2691" t="s">
        <v>6991</v>
      </c>
      <c r="W2691">
        <v>0</v>
      </c>
      <c r="X2691" t="s">
        <v>5142</v>
      </c>
      <c r="Y2691">
        <v>204</v>
      </c>
      <c r="Z2691" s="2">
        <v>43752</v>
      </c>
      <c r="AB2691" t="s">
        <v>9548</v>
      </c>
      <c r="AE2691" t="s">
        <v>9597</v>
      </c>
      <c r="AF2691" t="s">
        <v>20</v>
      </c>
      <c r="AG2691" t="s">
        <v>21</v>
      </c>
      <c r="AH2691">
        <v>5064</v>
      </c>
      <c r="AI2691">
        <v>1</v>
      </c>
      <c r="AJ2691">
        <v>5542</v>
      </c>
      <c r="AO2691" t="s">
        <v>8207</v>
      </c>
      <c r="AS2691" t="s">
        <v>26</v>
      </c>
      <c r="AT2691">
        <v>1705</v>
      </c>
      <c r="AU2691">
        <v>5064</v>
      </c>
      <c r="AV2691">
        <v>5064</v>
      </c>
      <c r="AW2691">
        <v>5064</v>
      </c>
      <c r="AX2691">
        <v>2</v>
      </c>
      <c r="AY2691">
        <v>2</v>
      </c>
      <c r="AZ2691">
        <v>400</v>
      </c>
      <c r="BA2691">
        <v>401</v>
      </c>
      <c r="BB2691">
        <v>748</v>
      </c>
      <c r="BD2691">
        <v>1705</v>
      </c>
      <c r="BG2691" t="s">
        <v>31</v>
      </c>
      <c r="BJ2691">
        <v>5</v>
      </c>
      <c r="BK2691" t="s">
        <v>31</v>
      </c>
      <c r="BL2691" t="s">
        <v>31</v>
      </c>
      <c r="BM2691" s="2">
        <v>43752</v>
      </c>
    </row>
    <row r="2692" spans="1:65">
      <c r="A2692" t="s">
        <v>6424</v>
      </c>
      <c r="C2692" t="s">
        <v>5017</v>
      </c>
      <c r="D2692">
        <v>6909</v>
      </c>
      <c r="E2692" t="s">
        <v>5017</v>
      </c>
      <c r="F2692" t="s">
        <v>9598</v>
      </c>
      <c r="G2692">
        <v>94</v>
      </c>
      <c r="H2692" t="s">
        <v>7277</v>
      </c>
      <c r="I2692" t="s">
        <v>8299</v>
      </c>
      <c r="J2692" t="s">
        <v>6925</v>
      </c>
      <c r="M2692">
        <v>6726300</v>
      </c>
      <c r="N2692">
        <v>2.2999999999999998</v>
      </c>
      <c r="O2692">
        <v>15470.49</v>
      </c>
      <c r="Q2692" t="s">
        <v>6425</v>
      </c>
      <c r="R2692" s="2">
        <v>44927</v>
      </c>
      <c r="S2692">
        <v>5322</v>
      </c>
      <c r="T2692" s="2">
        <v>44562</v>
      </c>
      <c r="U2692" t="s">
        <v>6990</v>
      </c>
      <c r="V2692" t="s">
        <v>6991</v>
      </c>
      <c r="W2692">
        <v>0</v>
      </c>
      <c r="X2692" t="s">
        <v>5158</v>
      </c>
      <c r="Y2692">
        <v>204</v>
      </c>
      <c r="Z2692" s="2">
        <v>43831</v>
      </c>
      <c r="AE2692" t="s">
        <v>8299</v>
      </c>
      <c r="AF2692" t="s">
        <v>20</v>
      </c>
      <c r="AG2692" t="s">
        <v>21</v>
      </c>
      <c r="AH2692">
        <v>5065</v>
      </c>
      <c r="AI2692">
        <v>1</v>
      </c>
      <c r="AJ2692">
        <v>5539</v>
      </c>
      <c r="AO2692" t="s">
        <v>9598</v>
      </c>
      <c r="AS2692" t="s">
        <v>26</v>
      </c>
      <c r="AU2692">
        <v>5065</v>
      </c>
      <c r="AV2692">
        <v>5065</v>
      </c>
      <c r="AW2692">
        <v>5065</v>
      </c>
      <c r="AX2692">
        <v>1</v>
      </c>
      <c r="AY2692">
        <v>1</v>
      </c>
      <c r="AZ2692">
        <v>400</v>
      </c>
      <c r="BA2692">
        <v>401</v>
      </c>
      <c r="BB2692">
        <v>748</v>
      </c>
      <c r="BG2692" t="s">
        <v>31</v>
      </c>
      <c r="BJ2692">
        <v>7</v>
      </c>
      <c r="BK2692" t="s">
        <v>31</v>
      </c>
      <c r="BL2692" t="s">
        <v>31</v>
      </c>
      <c r="BM2692" s="2">
        <v>43831</v>
      </c>
    </row>
    <row r="2693" spans="1:65">
      <c r="A2693" t="s">
        <v>6424</v>
      </c>
      <c r="C2693" t="s">
        <v>5017</v>
      </c>
      <c r="D2693">
        <v>6909</v>
      </c>
      <c r="E2693" t="s">
        <v>5017</v>
      </c>
      <c r="F2693" t="s">
        <v>9598</v>
      </c>
      <c r="G2693">
        <v>94</v>
      </c>
      <c r="H2693" t="s">
        <v>7277</v>
      </c>
      <c r="I2693" t="s">
        <v>8299</v>
      </c>
      <c r="J2693" t="s">
        <v>6926</v>
      </c>
      <c r="M2693">
        <v>291900</v>
      </c>
      <c r="N2693">
        <v>2.2999999999999998</v>
      </c>
      <c r="O2693">
        <v>671.37</v>
      </c>
      <c r="Q2693" t="s">
        <v>6425</v>
      </c>
      <c r="R2693" s="2">
        <v>44927</v>
      </c>
      <c r="S2693">
        <v>5322</v>
      </c>
      <c r="T2693" s="2">
        <v>44562</v>
      </c>
      <c r="U2693" t="s">
        <v>6990</v>
      </c>
      <c r="V2693" t="s">
        <v>6991</v>
      </c>
      <c r="W2693">
        <v>0</v>
      </c>
      <c r="X2693" t="s">
        <v>5158</v>
      </c>
      <c r="Y2693">
        <v>204</v>
      </c>
      <c r="Z2693" s="2">
        <v>43831</v>
      </c>
      <c r="AE2693" t="s">
        <v>8299</v>
      </c>
      <c r="AF2693" t="s">
        <v>20</v>
      </c>
      <c r="AG2693" t="s">
        <v>21</v>
      </c>
      <c r="AH2693">
        <v>5065</v>
      </c>
      <c r="AI2693">
        <v>1</v>
      </c>
      <c r="AJ2693">
        <v>5542</v>
      </c>
      <c r="AO2693" t="s">
        <v>9598</v>
      </c>
      <c r="AS2693" t="s">
        <v>26</v>
      </c>
      <c r="AU2693">
        <v>5065</v>
      </c>
      <c r="AV2693">
        <v>5065</v>
      </c>
      <c r="AW2693">
        <v>5065</v>
      </c>
      <c r="AX2693">
        <v>2</v>
      </c>
      <c r="AY2693">
        <v>2</v>
      </c>
      <c r="AZ2693">
        <v>400</v>
      </c>
      <c r="BA2693">
        <v>401</v>
      </c>
      <c r="BB2693">
        <v>748</v>
      </c>
      <c r="BG2693" t="s">
        <v>31</v>
      </c>
      <c r="BJ2693">
        <v>7</v>
      </c>
      <c r="BK2693" t="s">
        <v>31</v>
      </c>
      <c r="BL2693" t="s">
        <v>31</v>
      </c>
      <c r="BM2693" s="2">
        <v>43831</v>
      </c>
    </row>
    <row r="2694" spans="1:65">
      <c r="A2694" t="s">
        <v>6874</v>
      </c>
      <c r="C2694" t="s">
        <v>5017</v>
      </c>
      <c r="D2694">
        <v>6909</v>
      </c>
      <c r="E2694" t="s">
        <v>5017</v>
      </c>
      <c r="G2694">
        <v>0</v>
      </c>
      <c r="M2694">
        <v>0</v>
      </c>
      <c r="N2694">
        <v>0</v>
      </c>
      <c r="O2694">
        <v>0</v>
      </c>
      <c r="Q2694" t="s">
        <v>6953</v>
      </c>
      <c r="R2694" s="2">
        <v>44927</v>
      </c>
      <c r="S2694">
        <v>5322</v>
      </c>
      <c r="U2694" t="s">
        <v>6878</v>
      </c>
      <c r="V2694" t="s">
        <v>6879</v>
      </c>
      <c r="W2694">
        <v>0</v>
      </c>
      <c r="Y2694">
        <v>0</v>
      </c>
      <c r="AH2694">
        <v>5066</v>
      </c>
      <c r="AU2694">
        <v>5066</v>
      </c>
      <c r="AV2694">
        <v>5066</v>
      </c>
      <c r="AY2694">
        <v>0</v>
      </c>
      <c r="BK2694" t="s">
        <v>32</v>
      </c>
      <c r="BL2694" t="s">
        <v>32</v>
      </c>
      <c r="BM2694" s="2">
        <v>44690</v>
      </c>
    </row>
    <row r="2695" spans="1:65">
      <c r="A2695" t="s">
        <v>6428</v>
      </c>
      <c r="C2695" t="s">
        <v>5017</v>
      </c>
      <c r="D2695">
        <v>6910</v>
      </c>
      <c r="E2695" t="s">
        <v>5017</v>
      </c>
      <c r="F2695" t="s">
        <v>7764</v>
      </c>
      <c r="G2695">
        <v>300</v>
      </c>
      <c r="H2695">
        <v>-302</v>
      </c>
      <c r="I2695" t="s">
        <v>9599</v>
      </c>
      <c r="J2695" t="s">
        <v>6925</v>
      </c>
      <c r="M2695">
        <v>6129200</v>
      </c>
      <c r="N2695">
        <v>0.99</v>
      </c>
      <c r="O2695">
        <v>6067.91</v>
      </c>
      <c r="Q2695" t="s">
        <v>6429</v>
      </c>
      <c r="R2695" s="2">
        <v>44927</v>
      </c>
      <c r="S2695">
        <v>5322</v>
      </c>
      <c r="T2695" s="2">
        <v>44562</v>
      </c>
      <c r="U2695" t="s">
        <v>6990</v>
      </c>
      <c r="V2695" t="s">
        <v>6991</v>
      </c>
      <c r="W2695">
        <v>0</v>
      </c>
      <c r="X2695" t="s">
        <v>678</v>
      </c>
      <c r="Y2695">
        <v>204</v>
      </c>
      <c r="Z2695" s="2">
        <v>42005</v>
      </c>
      <c r="AB2695" t="s">
        <v>9600</v>
      </c>
      <c r="AE2695" t="s">
        <v>7715</v>
      </c>
      <c r="AF2695" t="s">
        <v>20</v>
      </c>
      <c r="AG2695" t="s">
        <v>21</v>
      </c>
      <c r="AH2695">
        <v>5001</v>
      </c>
      <c r="AI2695">
        <v>1</v>
      </c>
      <c r="AJ2695">
        <v>5539</v>
      </c>
      <c r="AO2695" t="s">
        <v>7764</v>
      </c>
      <c r="AS2695" t="s">
        <v>26</v>
      </c>
      <c r="AT2695">
        <v>2254</v>
      </c>
      <c r="AU2695">
        <v>5001</v>
      </c>
      <c r="AV2695">
        <v>5001</v>
      </c>
      <c r="AW2695">
        <v>5001</v>
      </c>
      <c r="AX2695">
        <v>1</v>
      </c>
      <c r="AY2695">
        <v>1</v>
      </c>
      <c r="AZ2695">
        <v>400</v>
      </c>
      <c r="BA2695">
        <v>401</v>
      </c>
      <c r="BB2695">
        <v>748</v>
      </c>
      <c r="BD2695">
        <v>2254</v>
      </c>
      <c r="BG2695" t="s">
        <v>31</v>
      </c>
      <c r="BJ2695">
        <v>4</v>
      </c>
      <c r="BK2695" t="s">
        <v>31</v>
      </c>
      <c r="BL2695" t="s">
        <v>31</v>
      </c>
      <c r="BM2695" s="2">
        <v>42005</v>
      </c>
    </row>
    <row r="2696" spans="1:65">
      <c r="A2696" t="s">
        <v>6428</v>
      </c>
      <c r="C2696" t="s">
        <v>5017</v>
      </c>
      <c r="D2696">
        <v>6910</v>
      </c>
      <c r="E2696" t="s">
        <v>5017</v>
      </c>
      <c r="F2696" t="s">
        <v>7764</v>
      </c>
      <c r="G2696">
        <v>300</v>
      </c>
      <c r="H2696">
        <v>-302</v>
      </c>
      <c r="I2696" t="s">
        <v>9599</v>
      </c>
      <c r="J2696" t="s">
        <v>6926</v>
      </c>
      <c r="M2696">
        <v>458100</v>
      </c>
      <c r="N2696">
        <v>0.99</v>
      </c>
      <c r="O2696">
        <v>453.52</v>
      </c>
      <c r="Q2696" t="s">
        <v>6429</v>
      </c>
      <c r="R2696" s="2">
        <v>44927</v>
      </c>
      <c r="S2696">
        <v>5322</v>
      </c>
      <c r="T2696" s="2">
        <v>44562</v>
      </c>
      <c r="U2696" t="s">
        <v>6990</v>
      </c>
      <c r="V2696" t="s">
        <v>6991</v>
      </c>
      <c r="W2696">
        <v>0</v>
      </c>
      <c r="X2696" t="s">
        <v>678</v>
      </c>
      <c r="Y2696">
        <v>204</v>
      </c>
      <c r="Z2696" s="2">
        <v>42005</v>
      </c>
      <c r="AB2696" t="s">
        <v>9600</v>
      </c>
      <c r="AE2696" t="s">
        <v>7715</v>
      </c>
      <c r="AF2696" t="s">
        <v>20</v>
      </c>
      <c r="AG2696" t="s">
        <v>21</v>
      </c>
      <c r="AH2696">
        <v>5001</v>
      </c>
      <c r="AI2696">
        <v>1</v>
      </c>
      <c r="AJ2696">
        <v>5542</v>
      </c>
      <c r="AO2696" t="s">
        <v>7764</v>
      </c>
      <c r="AS2696" t="s">
        <v>26</v>
      </c>
      <c r="AT2696">
        <v>2254</v>
      </c>
      <c r="AU2696">
        <v>5001</v>
      </c>
      <c r="AV2696">
        <v>5001</v>
      </c>
      <c r="AW2696">
        <v>5001</v>
      </c>
      <c r="AX2696">
        <v>2</v>
      </c>
      <c r="AY2696">
        <v>2</v>
      </c>
      <c r="AZ2696">
        <v>400</v>
      </c>
      <c r="BA2696">
        <v>401</v>
      </c>
      <c r="BB2696">
        <v>748</v>
      </c>
      <c r="BD2696">
        <v>2254</v>
      </c>
      <c r="BG2696" t="s">
        <v>31</v>
      </c>
      <c r="BJ2696">
        <v>4</v>
      </c>
      <c r="BK2696" t="s">
        <v>31</v>
      </c>
      <c r="BL2696" t="s">
        <v>31</v>
      </c>
      <c r="BM2696" s="2">
        <v>42005</v>
      </c>
    </row>
    <row r="2697" spans="1:65">
      <c r="A2697" t="s">
        <v>6432</v>
      </c>
      <c r="C2697" t="s">
        <v>5017</v>
      </c>
      <c r="D2697">
        <v>6910</v>
      </c>
      <c r="E2697" t="s">
        <v>5017</v>
      </c>
      <c r="F2697" t="s">
        <v>7636</v>
      </c>
      <c r="G2697">
        <v>301</v>
      </c>
      <c r="I2697" t="s">
        <v>7637</v>
      </c>
      <c r="J2697" t="s">
        <v>6925</v>
      </c>
      <c r="M2697">
        <v>7386500</v>
      </c>
      <c r="N2697">
        <v>0.99</v>
      </c>
      <c r="O2697">
        <v>7312.63</v>
      </c>
      <c r="Q2697" t="s">
        <v>6433</v>
      </c>
      <c r="R2697" s="2">
        <v>44927</v>
      </c>
      <c r="S2697">
        <v>5322</v>
      </c>
      <c r="T2697" s="2">
        <v>44562</v>
      </c>
      <c r="U2697" t="s">
        <v>6990</v>
      </c>
      <c r="V2697" t="s">
        <v>6991</v>
      </c>
      <c r="W2697">
        <v>0</v>
      </c>
      <c r="X2697" t="s">
        <v>678</v>
      </c>
      <c r="Y2697">
        <v>204</v>
      </c>
      <c r="Z2697" s="2">
        <v>42005</v>
      </c>
      <c r="AB2697" t="s">
        <v>9601</v>
      </c>
      <c r="AE2697" t="s">
        <v>7637</v>
      </c>
      <c r="AF2697" t="s">
        <v>20</v>
      </c>
      <c r="AG2697" t="s">
        <v>21</v>
      </c>
      <c r="AH2697">
        <v>5002</v>
      </c>
      <c r="AI2697">
        <v>1</v>
      </c>
      <c r="AJ2697">
        <v>5539</v>
      </c>
      <c r="AO2697" t="s">
        <v>7636</v>
      </c>
      <c r="AS2697" t="s">
        <v>26</v>
      </c>
      <c r="AT2697">
        <v>2791</v>
      </c>
      <c r="AU2697">
        <v>5002</v>
      </c>
      <c r="AV2697">
        <v>5002</v>
      </c>
      <c r="AW2697">
        <v>5002</v>
      </c>
      <c r="AX2697">
        <v>1</v>
      </c>
      <c r="AY2697">
        <v>1</v>
      </c>
      <c r="AZ2697">
        <v>400</v>
      </c>
      <c r="BA2697">
        <v>401</v>
      </c>
      <c r="BB2697">
        <v>748</v>
      </c>
      <c r="BD2697">
        <v>2791</v>
      </c>
      <c r="BG2697" t="s">
        <v>31</v>
      </c>
      <c r="BJ2697">
        <v>4</v>
      </c>
      <c r="BK2697" t="s">
        <v>31</v>
      </c>
      <c r="BL2697" t="s">
        <v>31</v>
      </c>
      <c r="BM2697" s="2">
        <v>42005</v>
      </c>
    </row>
    <row r="2698" spans="1:65">
      <c r="A2698" t="s">
        <v>6432</v>
      </c>
      <c r="C2698" t="s">
        <v>5017</v>
      </c>
      <c r="D2698">
        <v>6910</v>
      </c>
      <c r="E2698" t="s">
        <v>5017</v>
      </c>
      <c r="F2698" t="s">
        <v>7636</v>
      </c>
      <c r="G2698">
        <v>301</v>
      </c>
      <c r="I2698" t="s">
        <v>7637</v>
      </c>
      <c r="J2698" t="s">
        <v>6926</v>
      </c>
      <c r="M2698">
        <v>503800</v>
      </c>
      <c r="N2698">
        <v>0.99</v>
      </c>
      <c r="O2698">
        <v>498.76</v>
      </c>
      <c r="Q2698" t="s">
        <v>6433</v>
      </c>
      <c r="R2698" s="2">
        <v>44927</v>
      </c>
      <c r="S2698">
        <v>5322</v>
      </c>
      <c r="T2698" s="2">
        <v>44562</v>
      </c>
      <c r="U2698" t="s">
        <v>6990</v>
      </c>
      <c r="V2698" t="s">
        <v>6991</v>
      </c>
      <c r="W2698">
        <v>0</v>
      </c>
      <c r="X2698" t="s">
        <v>678</v>
      </c>
      <c r="Y2698">
        <v>204</v>
      </c>
      <c r="Z2698" s="2">
        <v>42005</v>
      </c>
      <c r="AB2698" t="s">
        <v>9601</v>
      </c>
      <c r="AE2698" t="s">
        <v>7637</v>
      </c>
      <c r="AF2698" t="s">
        <v>20</v>
      </c>
      <c r="AG2698" t="s">
        <v>21</v>
      </c>
      <c r="AH2698">
        <v>5002</v>
      </c>
      <c r="AI2698">
        <v>1</v>
      </c>
      <c r="AJ2698">
        <v>5542</v>
      </c>
      <c r="AO2698" t="s">
        <v>7636</v>
      </c>
      <c r="AS2698" t="s">
        <v>26</v>
      </c>
      <c r="AT2698">
        <v>2791</v>
      </c>
      <c r="AU2698">
        <v>5002</v>
      </c>
      <c r="AV2698">
        <v>5002</v>
      </c>
      <c r="AW2698">
        <v>5002</v>
      </c>
      <c r="AX2698">
        <v>3</v>
      </c>
      <c r="AY2698">
        <v>3</v>
      </c>
      <c r="AZ2698">
        <v>400</v>
      </c>
      <c r="BA2698">
        <v>401</v>
      </c>
      <c r="BB2698">
        <v>748</v>
      </c>
      <c r="BD2698">
        <v>2791</v>
      </c>
      <c r="BG2698" t="s">
        <v>31</v>
      </c>
      <c r="BJ2698">
        <v>4</v>
      </c>
      <c r="BK2698" t="s">
        <v>31</v>
      </c>
      <c r="BL2698" t="s">
        <v>31</v>
      </c>
      <c r="BM2698" s="2">
        <v>42005</v>
      </c>
    </row>
    <row r="2699" spans="1:65">
      <c r="A2699" t="s">
        <v>6435</v>
      </c>
      <c r="C2699" t="s">
        <v>5017</v>
      </c>
      <c r="D2699">
        <v>6910</v>
      </c>
      <c r="E2699" t="s">
        <v>5017</v>
      </c>
      <c r="F2699" t="s">
        <v>9602</v>
      </c>
      <c r="G2699">
        <v>6</v>
      </c>
      <c r="I2699" t="s">
        <v>9603</v>
      </c>
      <c r="J2699" t="s">
        <v>6925</v>
      </c>
      <c r="M2699">
        <v>3806400</v>
      </c>
      <c r="N2699">
        <v>2.2999999999999998</v>
      </c>
      <c r="O2699">
        <v>8754.7199999999993</v>
      </c>
      <c r="Q2699" t="s">
        <v>6436</v>
      </c>
      <c r="R2699" s="2">
        <v>44927</v>
      </c>
      <c r="S2699">
        <v>5322</v>
      </c>
      <c r="T2699" s="2">
        <v>44562</v>
      </c>
      <c r="U2699" t="s">
        <v>6990</v>
      </c>
      <c r="V2699" t="s">
        <v>6991</v>
      </c>
      <c r="W2699">
        <v>0</v>
      </c>
      <c r="X2699" t="s">
        <v>5158</v>
      </c>
      <c r="Y2699">
        <v>204</v>
      </c>
      <c r="Z2699" s="2">
        <v>42005</v>
      </c>
      <c r="AB2699" t="s">
        <v>9604</v>
      </c>
      <c r="AE2699" t="s">
        <v>9603</v>
      </c>
      <c r="AF2699" t="s">
        <v>20</v>
      </c>
      <c r="AG2699" t="s">
        <v>21</v>
      </c>
      <c r="AH2699">
        <v>5003</v>
      </c>
      <c r="AI2699">
        <v>1</v>
      </c>
      <c r="AJ2699">
        <v>5539</v>
      </c>
      <c r="AO2699" t="s">
        <v>9602</v>
      </c>
      <c r="AS2699" t="s">
        <v>26</v>
      </c>
      <c r="AT2699">
        <v>1262</v>
      </c>
      <c r="AU2699">
        <v>5003</v>
      </c>
      <c r="AV2699">
        <v>5003</v>
      </c>
      <c r="AW2699">
        <v>5003</v>
      </c>
      <c r="AX2699">
        <v>1</v>
      </c>
      <c r="AY2699">
        <v>1</v>
      </c>
      <c r="AZ2699">
        <v>400</v>
      </c>
      <c r="BA2699">
        <v>401</v>
      </c>
      <c r="BB2699">
        <v>748</v>
      </c>
      <c r="BD2699">
        <v>1262</v>
      </c>
      <c r="BG2699" t="s">
        <v>31</v>
      </c>
      <c r="BJ2699">
        <v>7</v>
      </c>
      <c r="BK2699" t="s">
        <v>31</v>
      </c>
      <c r="BL2699" t="s">
        <v>31</v>
      </c>
      <c r="BM2699" s="2">
        <v>42005</v>
      </c>
    </row>
    <row r="2700" spans="1:65">
      <c r="A2700" t="s">
        <v>6435</v>
      </c>
      <c r="C2700" t="s">
        <v>5017</v>
      </c>
      <c r="D2700">
        <v>6910</v>
      </c>
      <c r="E2700" t="s">
        <v>5017</v>
      </c>
      <c r="F2700" t="s">
        <v>9602</v>
      </c>
      <c r="G2700">
        <v>6</v>
      </c>
      <c r="I2700" t="s">
        <v>9603</v>
      </c>
      <c r="J2700" t="s">
        <v>6926</v>
      </c>
      <c r="M2700">
        <v>357800</v>
      </c>
      <c r="N2700">
        <v>2.2999999999999998</v>
      </c>
      <c r="O2700">
        <v>822.94</v>
      </c>
      <c r="Q2700" t="s">
        <v>6436</v>
      </c>
      <c r="R2700" s="2">
        <v>44927</v>
      </c>
      <c r="S2700">
        <v>5322</v>
      </c>
      <c r="T2700" s="2">
        <v>44562</v>
      </c>
      <c r="U2700" t="s">
        <v>6990</v>
      </c>
      <c r="V2700" t="s">
        <v>6991</v>
      </c>
      <c r="W2700">
        <v>0</v>
      </c>
      <c r="X2700" t="s">
        <v>5158</v>
      </c>
      <c r="Y2700">
        <v>204</v>
      </c>
      <c r="Z2700" s="2">
        <v>42005</v>
      </c>
      <c r="AB2700" t="s">
        <v>9604</v>
      </c>
      <c r="AE2700" t="s">
        <v>9603</v>
      </c>
      <c r="AF2700" t="s">
        <v>20</v>
      </c>
      <c r="AG2700" t="s">
        <v>21</v>
      </c>
      <c r="AH2700">
        <v>5003</v>
      </c>
      <c r="AI2700">
        <v>1</v>
      </c>
      <c r="AJ2700">
        <v>5542</v>
      </c>
      <c r="AO2700" t="s">
        <v>9602</v>
      </c>
      <c r="AS2700" t="s">
        <v>26</v>
      </c>
      <c r="AT2700">
        <v>1262</v>
      </c>
      <c r="AU2700">
        <v>5003</v>
      </c>
      <c r="AV2700">
        <v>5003</v>
      </c>
      <c r="AW2700">
        <v>5003</v>
      </c>
      <c r="AX2700">
        <v>2</v>
      </c>
      <c r="AY2700">
        <v>2</v>
      </c>
      <c r="AZ2700">
        <v>400</v>
      </c>
      <c r="BA2700">
        <v>401</v>
      </c>
      <c r="BB2700">
        <v>748</v>
      </c>
      <c r="BD2700">
        <v>1262</v>
      </c>
      <c r="BG2700" t="s">
        <v>31</v>
      </c>
      <c r="BJ2700">
        <v>7</v>
      </c>
      <c r="BK2700" t="s">
        <v>31</v>
      </c>
      <c r="BL2700" t="s">
        <v>31</v>
      </c>
      <c r="BM2700" s="2">
        <v>42005</v>
      </c>
    </row>
    <row r="2701" spans="1:65">
      <c r="A2701" t="s">
        <v>6439</v>
      </c>
      <c r="C2701" t="s">
        <v>5017</v>
      </c>
      <c r="D2701">
        <v>6910</v>
      </c>
      <c r="E2701" t="s">
        <v>5017</v>
      </c>
      <c r="F2701" t="s">
        <v>509</v>
      </c>
      <c r="G2701">
        <v>8</v>
      </c>
      <c r="I2701" t="s">
        <v>9605</v>
      </c>
      <c r="J2701" t="s">
        <v>6925</v>
      </c>
      <c r="M2701">
        <v>6737900</v>
      </c>
      <c r="N2701">
        <v>0.99</v>
      </c>
      <c r="O2701">
        <v>6670.52</v>
      </c>
      <c r="Q2701" t="s">
        <v>6440</v>
      </c>
      <c r="R2701" s="2">
        <v>44927</v>
      </c>
      <c r="S2701">
        <v>5322</v>
      </c>
      <c r="T2701" s="2">
        <v>44562</v>
      </c>
      <c r="U2701" t="s">
        <v>6990</v>
      </c>
      <c r="V2701" t="s">
        <v>6991</v>
      </c>
      <c r="W2701">
        <v>0</v>
      </c>
      <c r="X2701" t="s">
        <v>678</v>
      </c>
      <c r="Y2701">
        <v>204</v>
      </c>
      <c r="Z2701" s="2">
        <v>42005</v>
      </c>
      <c r="AB2701" t="s">
        <v>9606</v>
      </c>
      <c r="AE2701" t="s">
        <v>9605</v>
      </c>
      <c r="AF2701" t="s">
        <v>20</v>
      </c>
      <c r="AG2701" t="s">
        <v>21</v>
      </c>
      <c r="AH2701">
        <v>5005</v>
      </c>
      <c r="AI2701">
        <v>1</v>
      </c>
      <c r="AJ2701">
        <v>5539</v>
      </c>
      <c r="AO2701" t="s">
        <v>509</v>
      </c>
      <c r="AS2701" t="s">
        <v>26</v>
      </c>
      <c r="AT2701">
        <v>2514</v>
      </c>
      <c r="AU2701">
        <v>5005</v>
      </c>
      <c r="AV2701">
        <v>5005</v>
      </c>
      <c r="AW2701">
        <v>5005</v>
      </c>
      <c r="AX2701">
        <v>1</v>
      </c>
      <c r="AY2701">
        <v>1</v>
      </c>
      <c r="AZ2701">
        <v>400</v>
      </c>
      <c r="BA2701">
        <v>401</v>
      </c>
      <c r="BB2701">
        <v>748</v>
      </c>
      <c r="BD2701">
        <v>2514</v>
      </c>
      <c r="BG2701" t="s">
        <v>31</v>
      </c>
      <c r="BJ2701">
        <v>4</v>
      </c>
      <c r="BK2701" t="s">
        <v>31</v>
      </c>
      <c r="BL2701" t="s">
        <v>31</v>
      </c>
      <c r="BM2701" s="2">
        <v>42005</v>
      </c>
    </row>
    <row r="2702" spans="1:65">
      <c r="A2702" t="s">
        <v>6439</v>
      </c>
      <c r="C2702" t="s">
        <v>5017</v>
      </c>
      <c r="D2702">
        <v>6910</v>
      </c>
      <c r="E2702" t="s">
        <v>5017</v>
      </c>
      <c r="F2702" t="s">
        <v>509</v>
      </c>
      <c r="G2702">
        <v>8</v>
      </c>
      <c r="I2702" t="s">
        <v>9605</v>
      </c>
      <c r="J2702" t="s">
        <v>6926</v>
      </c>
      <c r="M2702">
        <v>438000</v>
      </c>
      <c r="N2702">
        <v>0.99</v>
      </c>
      <c r="O2702">
        <v>433.62</v>
      </c>
      <c r="Q2702" t="s">
        <v>6440</v>
      </c>
      <c r="R2702" s="2">
        <v>44927</v>
      </c>
      <c r="S2702">
        <v>5322</v>
      </c>
      <c r="T2702" s="2">
        <v>44562</v>
      </c>
      <c r="U2702" t="s">
        <v>6990</v>
      </c>
      <c r="V2702" t="s">
        <v>6991</v>
      </c>
      <c r="W2702">
        <v>0</v>
      </c>
      <c r="X2702" t="s">
        <v>678</v>
      </c>
      <c r="Y2702">
        <v>204</v>
      </c>
      <c r="Z2702" s="2">
        <v>42005</v>
      </c>
      <c r="AB2702" t="s">
        <v>9606</v>
      </c>
      <c r="AE2702" t="s">
        <v>9605</v>
      </c>
      <c r="AF2702" t="s">
        <v>20</v>
      </c>
      <c r="AG2702" t="s">
        <v>21</v>
      </c>
      <c r="AH2702">
        <v>5005</v>
      </c>
      <c r="AI2702">
        <v>1</v>
      </c>
      <c r="AJ2702">
        <v>5542</v>
      </c>
      <c r="AO2702" t="s">
        <v>509</v>
      </c>
      <c r="AS2702" t="s">
        <v>26</v>
      </c>
      <c r="AT2702">
        <v>2514</v>
      </c>
      <c r="AU2702">
        <v>5005</v>
      </c>
      <c r="AV2702">
        <v>5005</v>
      </c>
      <c r="AW2702">
        <v>5005</v>
      </c>
      <c r="AX2702">
        <v>2</v>
      </c>
      <c r="AY2702">
        <v>2</v>
      </c>
      <c r="AZ2702">
        <v>400</v>
      </c>
      <c r="BA2702">
        <v>401</v>
      </c>
      <c r="BB2702">
        <v>748</v>
      </c>
      <c r="BD2702">
        <v>2514</v>
      </c>
      <c r="BG2702" t="s">
        <v>31</v>
      </c>
      <c r="BJ2702">
        <v>4</v>
      </c>
      <c r="BK2702" t="s">
        <v>31</v>
      </c>
      <c r="BL2702" t="s">
        <v>31</v>
      </c>
      <c r="BM2702" s="2">
        <v>42005</v>
      </c>
    </row>
    <row r="2703" spans="1:65">
      <c r="A2703" t="s">
        <v>6443</v>
      </c>
      <c r="C2703" t="s">
        <v>5017</v>
      </c>
      <c r="D2703">
        <v>6910</v>
      </c>
      <c r="E2703" t="s">
        <v>5017</v>
      </c>
      <c r="F2703" t="s">
        <v>9607</v>
      </c>
      <c r="G2703">
        <v>9</v>
      </c>
      <c r="I2703" t="s">
        <v>8995</v>
      </c>
      <c r="J2703" t="s">
        <v>6925</v>
      </c>
      <c r="M2703">
        <v>7316300</v>
      </c>
      <c r="N2703">
        <v>0.99</v>
      </c>
      <c r="O2703">
        <v>7243.14</v>
      </c>
      <c r="Q2703" t="s">
        <v>6444</v>
      </c>
      <c r="R2703" s="2">
        <v>44927</v>
      </c>
      <c r="S2703">
        <v>5322</v>
      </c>
      <c r="T2703" s="2">
        <v>44562</v>
      </c>
      <c r="U2703" t="s">
        <v>6990</v>
      </c>
      <c r="V2703" t="s">
        <v>6991</v>
      </c>
      <c r="W2703">
        <v>0</v>
      </c>
      <c r="X2703" t="s">
        <v>678</v>
      </c>
      <c r="Y2703">
        <v>204</v>
      </c>
      <c r="Z2703" s="2">
        <v>42005</v>
      </c>
      <c r="AB2703" t="s">
        <v>9608</v>
      </c>
      <c r="AE2703" t="s">
        <v>8995</v>
      </c>
      <c r="AF2703" t="s">
        <v>20</v>
      </c>
      <c r="AG2703" t="s">
        <v>21</v>
      </c>
      <c r="AH2703">
        <v>5006</v>
      </c>
      <c r="AI2703">
        <v>1</v>
      </c>
      <c r="AJ2703">
        <v>5539</v>
      </c>
      <c r="AO2703" t="s">
        <v>9607</v>
      </c>
      <c r="AS2703" t="s">
        <v>26</v>
      </c>
      <c r="AT2703">
        <v>2761</v>
      </c>
      <c r="AU2703">
        <v>5006</v>
      </c>
      <c r="AV2703">
        <v>5006</v>
      </c>
      <c r="AW2703">
        <v>5006</v>
      </c>
      <c r="AX2703">
        <v>1</v>
      </c>
      <c r="AY2703">
        <v>1</v>
      </c>
      <c r="AZ2703">
        <v>400</v>
      </c>
      <c r="BA2703">
        <v>401</v>
      </c>
      <c r="BB2703">
        <v>748</v>
      </c>
      <c r="BD2703">
        <v>2761</v>
      </c>
      <c r="BG2703" t="s">
        <v>31</v>
      </c>
      <c r="BJ2703">
        <v>4</v>
      </c>
      <c r="BK2703" t="s">
        <v>31</v>
      </c>
      <c r="BL2703" t="s">
        <v>31</v>
      </c>
      <c r="BM2703" s="2">
        <v>42005</v>
      </c>
    </row>
    <row r="2704" spans="1:65">
      <c r="A2704" t="s">
        <v>6443</v>
      </c>
      <c r="C2704" t="s">
        <v>5017</v>
      </c>
      <c r="D2704">
        <v>6910</v>
      </c>
      <c r="E2704" t="s">
        <v>5017</v>
      </c>
      <c r="F2704" t="s">
        <v>9607</v>
      </c>
      <c r="G2704">
        <v>9</v>
      </c>
      <c r="I2704" t="s">
        <v>8995</v>
      </c>
      <c r="J2704" t="s">
        <v>6926</v>
      </c>
      <c r="M2704">
        <v>545600</v>
      </c>
      <c r="N2704">
        <v>0.99</v>
      </c>
      <c r="O2704">
        <v>540.14</v>
      </c>
      <c r="Q2704" t="s">
        <v>6444</v>
      </c>
      <c r="R2704" s="2">
        <v>44927</v>
      </c>
      <c r="S2704">
        <v>5322</v>
      </c>
      <c r="T2704" s="2">
        <v>44562</v>
      </c>
      <c r="U2704" t="s">
        <v>6990</v>
      </c>
      <c r="V2704" t="s">
        <v>6991</v>
      </c>
      <c r="W2704">
        <v>0</v>
      </c>
      <c r="X2704" t="s">
        <v>678</v>
      </c>
      <c r="Y2704">
        <v>204</v>
      </c>
      <c r="Z2704" s="2">
        <v>42005</v>
      </c>
      <c r="AB2704" t="s">
        <v>9608</v>
      </c>
      <c r="AE2704" t="s">
        <v>8995</v>
      </c>
      <c r="AF2704" t="s">
        <v>20</v>
      </c>
      <c r="AG2704" t="s">
        <v>21</v>
      </c>
      <c r="AH2704">
        <v>5006</v>
      </c>
      <c r="AI2704">
        <v>1</v>
      </c>
      <c r="AJ2704">
        <v>5542</v>
      </c>
      <c r="AO2704" t="s">
        <v>9607</v>
      </c>
      <c r="AS2704" t="s">
        <v>26</v>
      </c>
      <c r="AT2704">
        <v>2761</v>
      </c>
      <c r="AU2704">
        <v>5006</v>
      </c>
      <c r="AV2704">
        <v>5006</v>
      </c>
      <c r="AW2704">
        <v>5006</v>
      </c>
      <c r="AX2704">
        <v>2</v>
      </c>
      <c r="AY2704">
        <v>3</v>
      </c>
      <c r="AZ2704">
        <v>400</v>
      </c>
      <c r="BA2704">
        <v>401</v>
      </c>
      <c r="BB2704">
        <v>748</v>
      </c>
      <c r="BD2704">
        <v>2761</v>
      </c>
      <c r="BG2704" t="s">
        <v>31</v>
      </c>
      <c r="BJ2704">
        <v>4</v>
      </c>
      <c r="BK2704" t="s">
        <v>31</v>
      </c>
      <c r="BL2704" t="s">
        <v>31</v>
      </c>
      <c r="BM2704" s="2">
        <v>42005</v>
      </c>
    </row>
    <row r="2705" spans="1:65">
      <c r="A2705" t="s">
        <v>6443</v>
      </c>
      <c r="C2705" t="s">
        <v>5017</v>
      </c>
      <c r="D2705">
        <v>6910</v>
      </c>
      <c r="E2705" t="s">
        <v>5017</v>
      </c>
      <c r="F2705" t="s">
        <v>9609</v>
      </c>
      <c r="G2705">
        <v>9</v>
      </c>
      <c r="I2705" t="s">
        <v>8995</v>
      </c>
      <c r="J2705" t="s">
        <v>6926</v>
      </c>
      <c r="M2705">
        <v>472500</v>
      </c>
      <c r="N2705">
        <v>2.2999999999999998</v>
      </c>
      <c r="O2705">
        <v>1086.75</v>
      </c>
      <c r="Q2705" t="s">
        <v>6444</v>
      </c>
      <c r="R2705" s="2">
        <v>44927</v>
      </c>
      <c r="S2705">
        <v>5322</v>
      </c>
      <c r="T2705" s="2">
        <v>44562</v>
      </c>
      <c r="U2705" t="s">
        <v>6990</v>
      </c>
      <c r="V2705" t="s">
        <v>6991</v>
      </c>
      <c r="W2705">
        <v>0</v>
      </c>
      <c r="X2705" t="s">
        <v>5158</v>
      </c>
      <c r="Y2705">
        <v>204</v>
      </c>
      <c r="Z2705" s="2">
        <v>42005</v>
      </c>
      <c r="AB2705" t="s">
        <v>9608</v>
      </c>
      <c r="AE2705" t="s">
        <v>8995</v>
      </c>
      <c r="AF2705" t="s">
        <v>20</v>
      </c>
      <c r="AG2705" t="s">
        <v>21</v>
      </c>
      <c r="AH2705">
        <v>5006</v>
      </c>
      <c r="AI2705">
        <v>1</v>
      </c>
      <c r="AJ2705">
        <v>5542</v>
      </c>
      <c r="AO2705" t="s">
        <v>9607</v>
      </c>
      <c r="AS2705" t="s">
        <v>26</v>
      </c>
      <c r="AT2705">
        <v>2761</v>
      </c>
      <c r="AU2705">
        <v>5006</v>
      </c>
      <c r="AV2705">
        <v>5006</v>
      </c>
      <c r="AW2705">
        <v>5006</v>
      </c>
      <c r="AX2705">
        <v>3</v>
      </c>
      <c r="AY2705">
        <v>5</v>
      </c>
      <c r="AZ2705">
        <v>400</v>
      </c>
      <c r="BA2705">
        <v>401</v>
      </c>
      <c r="BB2705">
        <v>748</v>
      </c>
      <c r="BD2705">
        <v>2761</v>
      </c>
      <c r="BG2705" t="s">
        <v>31</v>
      </c>
      <c r="BJ2705">
        <v>7</v>
      </c>
      <c r="BK2705" t="s">
        <v>31</v>
      </c>
      <c r="BL2705" t="s">
        <v>31</v>
      </c>
      <c r="BM2705" s="2">
        <v>42005</v>
      </c>
    </row>
    <row r="2706" spans="1:65">
      <c r="A2706" t="s">
        <v>6447</v>
      </c>
      <c r="C2706" t="s">
        <v>5017</v>
      </c>
      <c r="D2706">
        <v>6910</v>
      </c>
      <c r="E2706" t="s">
        <v>5017</v>
      </c>
      <c r="F2706" t="s">
        <v>7706</v>
      </c>
      <c r="G2706">
        <v>27</v>
      </c>
      <c r="I2706" t="s">
        <v>7708</v>
      </c>
      <c r="J2706" t="s">
        <v>6925</v>
      </c>
      <c r="M2706">
        <v>4024200</v>
      </c>
      <c r="N2706">
        <v>0.99</v>
      </c>
      <c r="O2706">
        <v>3983.96</v>
      </c>
      <c r="Q2706" t="s">
        <v>6448</v>
      </c>
      <c r="R2706" s="2">
        <v>44927</v>
      </c>
      <c r="S2706">
        <v>5322</v>
      </c>
      <c r="T2706" s="2">
        <v>44562</v>
      </c>
      <c r="U2706" t="s">
        <v>6990</v>
      </c>
      <c r="V2706" t="s">
        <v>6991</v>
      </c>
      <c r="W2706">
        <v>0</v>
      </c>
      <c r="X2706" t="s">
        <v>678</v>
      </c>
      <c r="Y2706">
        <v>204</v>
      </c>
      <c r="Z2706" s="2">
        <v>42005</v>
      </c>
      <c r="AB2706" t="s">
        <v>9610</v>
      </c>
      <c r="AE2706" t="s">
        <v>7708</v>
      </c>
      <c r="AF2706" t="s">
        <v>20</v>
      </c>
      <c r="AG2706" t="s">
        <v>21</v>
      </c>
      <c r="AH2706">
        <v>5007</v>
      </c>
      <c r="AI2706">
        <v>1</v>
      </c>
      <c r="AJ2706">
        <v>5539</v>
      </c>
      <c r="AO2706" t="s">
        <v>7706</v>
      </c>
      <c r="AS2706" t="s">
        <v>26</v>
      </c>
      <c r="AT2706">
        <v>1355</v>
      </c>
      <c r="AU2706">
        <v>5007</v>
      </c>
      <c r="AV2706">
        <v>5007</v>
      </c>
      <c r="AW2706">
        <v>5007</v>
      </c>
      <c r="AX2706">
        <v>1</v>
      </c>
      <c r="AY2706">
        <v>1</v>
      </c>
      <c r="AZ2706">
        <v>400</v>
      </c>
      <c r="BA2706">
        <v>401</v>
      </c>
      <c r="BB2706">
        <v>748</v>
      </c>
      <c r="BD2706">
        <v>1355</v>
      </c>
      <c r="BG2706" t="s">
        <v>31</v>
      </c>
      <c r="BJ2706">
        <v>4</v>
      </c>
      <c r="BK2706" t="s">
        <v>31</v>
      </c>
      <c r="BL2706" t="s">
        <v>31</v>
      </c>
      <c r="BM2706" s="2">
        <v>42005</v>
      </c>
    </row>
    <row r="2707" spans="1:65">
      <c r="A2707" t="s">
        <v>6447</v>
      </c>
      <c r="C2707" t="s">
        <v>5017</v>
      </c>
      <c r="D2707">
        <v>6910</v>
      </c>
      <c r="E2707" t="s">
        <v>5017</v>
      </c>
      <c r="F2707" t="s">
        <v>7706</v>
      </c>
      <c r="G2707">
        <v>27</v>
      </c>
      <c r="I2707" t="s">
        <v>7708</v>
      </c>
      <c r="J2707" t="s">
        <v>6926</v>
      </c>
      <c r="M2707">
        <v>449800</v>
      </c>
      <c r="N2707">
        <v>0.99</v>
      </c>
      <c r="O2707">
        <v>445.3</v>
      </c>
      <c r="Q2707" t="s">
        <v>6448</v>
      </c>
      <c r="R2707" s="2">
        <v>44927</v>
      </c>
      <c r="S2707">
        <v>5322</v>
      </c>
      <c r="T2707" s="2">
        <v>44562</v>
      </c>
      <c r="U2707" t="s">
        <v>6990</v>
      </c>
      <c r="V2707" t="s">
        <v>6991</v>
      </c>
      <c r="W2707">
        <v>0</v>
      </c>
      <c r="X2707" t="s">
        <v>678</v>
      </c>
      <c r="Y2707">
        <v>204</v>
      </c>
      <c r="Z2707" s="2">
        <v>42005</v>
      </c>
      <c r="AB2707" t="s">
        <v>9610</v>
      </c>
      <c r="AE2707" t="s">
        <v>7708</v>
      </c>
      <c r="AF2707" t="s">
        <v>20</v>
      </c>
      <c r="AG2707" t="s">
        <v>21</v>
      </c>
      <c r="AH2707">
        <v>5007</v>
      </c>
      <c r="AI2707">
        <v>1</v>
      </c>
      <c r="AJ2707">
        <v>5542</v>
      </c>
      <c r="AO2707" t="s">
        <v>7706</v>
      </c>
      <c r="AS2707" t="s">
        <v>26</v>
      </c>
      <c r="AT2707">
        <v>1355</v>
      </c>
      <c r="AU2707">
        <v>5007</v>
      </c>
      <c r="AV2707">
        <v>5007</v>
      </c>
      <c r="AW2707">
        <v>5007</v>
      </c>
      <c r="AX2707">
        <v>2</v>
      </c>
      <c r="AY2707">
        <v>2</v>
      </c>
      <c r="AZ2707">
        <v>400</v>
      </c>
      <c r="BA2707">
        <v>401</v>
      </c>
      <c r="BB2707">
        <v>748</v>
      </c>
      <c r="BD2707">
        <v>1355</v>
      </c>
      <c r="BG2707" t="s">
        <v>31</v>
      </c>
      <c r="BJ2707">
        <v>4</v>
      </c>
      <c r="BK2707" t="s">
        <v>31</v>
      </c>
      <c r="BL2707" t="s">
        <v>31</v>
      </c>
      <c r="BM2707" s="2">
        <v>42005</v>
      </c>
    </row>
    <row r="2708" spans="1:65">
      <c r="A2708" t="s">
        <v>6450</v>
      </c>
      <c r="C2708" t="s">
        <v>5017</v>
      </c>
      <c r="D2708">
        <v>6910</v>
      </c>
      <c r="E2708" t="s">
        <v>5017</v>
      </c>
      <c r="F2708" t="s">
        <v>9611</v>
      </c>
      <c r="G2708">
        <v>14</v>
      </c>
      <c r="H2708">
        <v>-15</v>
      </c>
      <c r="I2708" t="s">
        <v>9612</v>
      </c>
      <c r="J2708" t="s">
        <v>6925</v>
      </c>
      <c r="M2708">
        <v>4574400</v>
      </c>
      <c r="N2708">
        <v>1.3</v>
      </c>
      <c r="O2708">
        <v>5946.72</v>
      </c>
      <c r="Q2708" t="s">
        <v>6451</v>
      </c>
      <c r="R2708" s="2">
        <v>44927</v>
      </c>
      <c r="S2708">
        <v>5322</v>
      </c>
      <c r="T2708" s="2">
        <v>44562</v>
      </c>
      <c r="U2708" t="s">
        <v>6990</v>
      </c>
      <c r="V2708" t="s">
        <v>6991</v>
      </c>
      <c r="W2708">
        <v>0</v>
      </c>
      <c r="X2708" t="s">
        <v>5142</v>
      </c>
      <c r="Y2708">
        <v>204</v>
      </c>
      <c r="Z2708" s="2">
        <v>42005</v>
      </c>
      <c r="AB2708" t="s">
        <v>9613</v>
      </c>
      <c r="AE2708" t="s">
        <v>9612</v>
      </c>
      <c r="AF2708" t="s">
        <v>20</v>
      </c>
      <c r="AG2708" t="s">
        <v>21</v>
      </c>
      <c r="AH2708">
        <v>5008</v>
      </c>
      <c r="AI2708">
        <v>1</v>
      </c>
      <c r="AJ2708">
        <v>5539</v>
      </c>
      <c r="AO2708" t="s">
        <v>9611</v>
      </c>
      <c r="AS2708" t="s">
        <v>26</v>
      </c>
      <c r="AT2708">
        <v>1590</v>
      </c>
      <c r="AU2708">
        <v>5008</v>
      </c>
      <c r="AV2708">
        <v>5008</v>
      </c>
      <c r="AW2708">
        <v>5008</v>
      </c>
      <c r="AX2708">
        <v>1</v>
      </c>
      <c r="AY2708">
        <v>1</v>
      </c>
      <c r="AZ2708">
        <v>400</v>
      </c>
      <c r="BA2708">
        <v>401</v>
      </c>
      <c r="BB2708">
        <v>748</v>
      </c>
      <c r="BD2708">
        <v>1590</v>
      </c>
      <c r="BG2708" t="s">
        <v>31</v>
      </c>
      <c r="BJ2708">
        <v>5</v>
      </c>
      <c r="BK2708" t="s">
        <v>31</v>
      </c>
      <c r="BL2708" t="s">
        <v>31</v>
      </c>
      <c r="BM2708" s="2">
        <v>42005</v>
      </c>
    </row>
    <row r="2709" spans="1:65">
      <c r="A2709" t="s">
        <v>6450</v>
      </c>
      <c r="C2709" t="s">
        <v>5017</v>
      </c>
      <c r="D2709">
        <v>6910</v>
      </c>
      <c r="E2709" t="s">
        <v>5017</v>
      </c>
      <c r="F2709" t="s">
        <v>9611</v>
      </c>
      <c r="G2709">
        <v>14</v>
      </c>
      <c r="H2709">
        <v>-15</v>
      </c>
      <c r="I2709" t="s">
        <v>9612</v>
      </c>
      <c r="J2709" t="s">
        <v>6926</v>
      </c>
      <c r="M2709">
        <v>709400</v>
      </c>
      <c r="N2709">
        <v>1.3</v>
      </c>
      <c r="O2709">
        <v>922.22</v>
      </c>
      <c r="Q2709" t="s">
        <v>6451</v>
      </c>
      <c r="R2709" s="2">
        <v>44927</v>
      </c>
      <c r="S2709">
        <v>5322</v>
      </c>
      <c r="T2709" s="2">
        <v>44562</v>
      </c>
      <c r="U2709" t="s">
        <v>6990</v>
      </c>
      <c r="V2709" t="s">
        <v>6991</v>
      </c>
      <c r="W2709">
        <v>0</v>
      </c>
      <c r="X2709" t="s">
        <v>5142</v>
      </c>
      <c r="Y2709">
        <v>204</v>
      </c>
      <c r="Z2709" s="2">
        <v>42005</v>
      </c>
      <c r="AB2709" t="s">
        <v>9613</v>
      </c>
      <c r="AE2709" t="s">
        <v>9612</v>
      </c>
      <c r="AF2709" t="s">
        <v>20</v>
      </c>
      <c r="AG2709" t="s">
        <v>21</v>
      </c>
      <c r="AH2709">
        <v>5008</v>
      </c>
      <c r="AI2709">
        <v>1</v>
      </c>
      <c r="AJ2709">
        <v>5542</v>
      </c>
      <c r="AO2709" t="s">
        <v>9611</v>
      </c>
      <c r="AS2709" t="s">
        <v>26</v>
      </c>
      <c r="AT2709">
        <v>1590</v>
      </c>
      <c r="AU2709">
        <v>5008</v>
      </c>
      <c r="AV2709">
        <v>5008</v>
      </c>
      <c r="AW2709">
        <v>5008</v>
      </c>
      <c r="AX2709">
        <v>2</v>
      </c>
      <c r="AY2709">
        <v>2</v>
      </c>
      <c r="AZ2709">
        <v>400</v>
      </c>
      <c r="BA2709">
        <v>401</v>
      </c>
      <c r="BB2709">
        <v>748</v>
      </c>
      <c r="BD2709">
        <v>1590</v>
      </c>
      <c r="BG2709" t="s">
        <v>31</v>
      </c>
      <c r="BJ2709">
        <v>5</v>
      </c>
      <c r="BK2709" t="s">
        <v>31</v>
      </c>
      <c r="BL2709" t="s">
        <v>31</v>
      </c>
      <c r="BM2709" s="2">
        <v>42005</v>
      </c>
    </row>
    <row r="2710" spans="1:65">
      <c r="A2710" t="s">
        <v>6454</v>
      </c>
      <c r="C2710" t="s">
        <v>5017</v>
      </c>
      <c r="D2710">
        <v>6910</v>
      </c>
      <c r="E2710" t="s">
        <v>5017</v>
      </c>
      <c r="F2710" t="s">
        <v>509</v>
      </c>
      <c r="G2710">
        <v>2</v>
      </c>
      <c r="H2710">
        <v>-4</v>
      </c>
      <c r="I2710" t="s">
        <v>9605</v>
      </c>
      <c r="J2710" t="s">
        <v>6925</v>
      </c>
      <c r="M2710">
        <v>5368200</v>
      </c>
      <c r="N2710">
        <v>2.2999999999999998</v>
      </c>
      <c r="O2710">
        <v>12346.86</v>
      </c>
      <c r="Q2710" t="s">
        <v>6455</v>
      </c>
      <c r="R2710" s="2">
        <v>44927</v>
      </c>
      <c r="S2710">
        <v>5322</v>
      </c>
      <c r="T2710" s="2">
        <v>44562</v>
      </c>
      <c r="U2710" t="s">
        <v>6990</v>
      </c>
      <c r="V2710" t="s">
        <v>6991</v>
      </c>
      <c r="W2710">
        <v>0</v>
      </c>
      <c r="X2710" t="s">
        <v>5158</v>
      </c>
      <c r="Y2710">
        <v>204</v>
      </c>
      <c r="Z2710" s="2">
        <v>42005</v>
      </c>
      <c r="AB2710" t="s">
        <v>9614</v>
      </c>
      <c r="AE2710" t="s">
        <v>9605</v>
      </c>
      <c r="AF2710" t="s">
        <v>20</v>
      </c>
      <c r="AG2710" t="s">
        <v>21</v>
      </c>
      <c r="AH2710">
        <v>5009</v>
      </c>
      <c r="AI2710">
        <v>1</v>
      </c>
      <c r="AJ2710">
        <v>5539</v>
      </c>
      <c r="AO2710" t="s">
        <v>509</v>
      </c>
      <c r="AT2710">
        <v>1929</v>
      </c>
      <c r="AU2710">
        <v>5009</v>
      </c>
      <c r="AV2710">
        <v>5009</v>
      </c>
      <c r="AW2710">
        <v>5009</v>
      </c>
      <c r="AX2710">
        <v>1</v>
      </c>
      <c r="AY2710">
        <v>1</v>
      </c>
      <c r="AZ2710">
        <v>400</v>
      </c>
      <c r="BA2710">
        <v>401</v>
      </c>
      <c r="BB2710">
        <v>748</v>
      </c>
      <c r="BD2710">
        <v>1929</v>
      </c>
      <c r="BG2710" t="s">
        <v>31</v>
      </c>
      <c r="BJ2710">
        <v>7</v>
      </c>
      <c r="BK2710" t="s">
        <v>31</v>
      </c>
      <c r="BL2710" t="s">
        <v>31</v>
      </c>
      <c r="BM2710" s="2">
        <v>42005</v>
      </c>
    </row>
    <row r="2711" spans="1:65">
      <c r="A2711" t="s">
        <v>6454</v>
      </c>
      <c r="C2711" t="s">
        <v>5017</v>
      </c>
      <c r="D2711">
        <v>6910</v>
      </c>
      <c r="E2711" t="s">
        <v>5017</v>
      </c>
      <c r="F2711" t="s">
        <v>509</v>
      </c>
      <c r="G2711">
        <v>2</v>
      </c>
      <c r="H2711">
        <v>-4</v>
      </c>
      <c r="I2711" t="s">
        <v>9605</v>
      </c>
      <c r="J2711" t="s">
        <v>6926</v>
      </c>
      <c r="M2711">
        <v>383100</v>
      </c>
      <c r="N2711">
        <v>2.2999999999999998</v>
      </c>
      <c r="O2711">
        <v>881.13</v>
      </c>
      <c r="Q2711" t="s">
        <v>6455</v>
      </c>
      <c r="R2711" s="2">
        <v>44927</v>
      </c>
      <c r="S2711">
        <v>5322</v>
      </c>
      <c r="T2711" s="2">
        <v>44562</v>
      </c>
      <c r="U2711" t="s">
        <v>6990</v>
      </c>
      <c r="V2711" t="s">
        <v>6991</v>
      </c>
      <c r="W2711">
        <v>0</v>
      </c>
      <c r="X2711" t="s">
        <v>5158</v>
      </c>
      <c r="Y2711">
        <v>204</v>
      </c>
      <c r="Z2711" s="2">
        <v>42005</v>
      </c>
      <c r="AB2711" t="s">
        <v>9614</v>
      </c>
      <c r="AE2711" t="s">
        <v>9605</v>
      </c>
      <c r="AF2711" t="s">
        <v>20</v>
      </c>
      <c r="AG2711" t="s">
        <v>21</v>
      </c>
      <c r="AH2711">
        <v>5009</v>
      </c>
      <c r="AI2711">
        <v>1</v>
      </c>
      <c r="AJ2711">
        <v>5542</v>
      </c>
      <c r="AO2711" t="s">
        <v>509</v>
      </c>
      <c r="AT2711">
        <v>1929</v>
      </c>
      <c r="AU2711">
        <v>5009</v>
      </c>
      <c r="AV2711">
        <v>5009</v>
      </c>
      <c r="AW2711">
        <v>5009</v>
      </c>
      <c r="AX2711">
        <v>2</v>
      </c>
      <c r="AY2711">
        <v>2</v>
      </c>
      <c r="AZ2711">
        <v>400</v>
      </c>
      <c r="BA2711">
        <v>401</v>
      </c>
      <c r="BB2711">
        <v>748</v>
      </c>
      <c r="BD2711">
        <v>1929</v>
      </c>
      <c r="BG2711" t="s">
        <v>31</v>
      </c>
      <c r="BJ2711">
        <v>7</v>
      </c>
      <c r="BK2711" t="s">
        <v>31</v>
      </c>
      <c r="BL2711" t="s">
        <v>31</v>
      </c>
      <c r="BM2711" s="2">
        <v>42005</v>
      </c>
    </row>
    <row r="2712" spans="1:65">
      <c r="A2712" t="s">
        <v>6457</v>
      </c>
      <c r="C2712" t="s">
        <v>5017</v>
      </c>
      <c r="D2712">
        <v>6910</v>
      </c>
      <c r="E2712" t="s">
        <v>5017</v>
      </c>
      <c r="F2712" t="s">
        <v>9041</v>
      </c>
      <c r="G2712">
        <v>1</v>
      </c>
      <c r="I2712" t="s">
        <v>9042</v>
      </c>
      <c r="J2712" t="s">
        <v>6926</v>
      </c>
      <c r="M2712">
        <v>621200</v>
      </c>
      <c r="N2712">
        <v>1.3</v>
      </c>
      <c r="O2712">
        <v>807.56</v>
      </c>
      <c r="Q2712" t="s">
        <v>6458</v>
      </c>
      <c r="R2712" s="2">
        <v>44927</v>
      </c>
      <c r="S2712">
        <v>5322</v>
      </c>
      <c r="T2712" s="2">
        <v>44562</v>
      </c>
      <c r="U2712" t="s">
        <v>6990</v>
      </c>
      <c r="V2712" t="s">
        <v>6991</v>
      </c>
      <c r="W2712">
        <v>0</v>
      </c>
      <c r="X2712" t="s">
        <v>5142</v>
      </c>
      <c r="Y2712">
        <v>204</v>
      </c>
      <c r="Z2712" s="2">
        <v>42005</v>
      </c>
      <c r="AB2712" t="s">
        <v>9615</v>
      </c>
      <c r="AE2712" t="s">
        <v>9042</v>
      </c>
      <c r="AF2712" t="s">
        <v>20</v>
      </c>
      <c r="AG2712" t="s">
        <v>21</v>
      </c>
      <c r="AH2712">
        <v>5010</v>
      </c>
      <c r="AI2712">
        <v>1</v>
      </c>
      <c r="AJ2712">
        <v>5542</v>
      </c>
      <c r="AO2712" t="s">
        <v>9041</v>
      </c>
      <c r="AS2712" t="s">
        <v>26</v>
      </c>
      <c r="AT2712">
        <v>2370</v>
      </c>
      <c r="AU2712">
        <v>5010</v>
      </c>
      <c r="AV2712">
        <v>5010</v>
      </c>
      <c r="AW2712">
        <v>5010</v>
      </c>
      <c r="AX2712">
        <v>1</v>
      </c>
      <c r="AY2712">
        <v>4</v>
      </c>
      <c r="AZ2712">
        <v>400</v>
      </c>
      <c r="BA2712">
        <v>401</v>
      </c>
      <c r="BB2712">
        <v>748</v>
      </c>
      <c r="BD2712">
        <v>2370</v>
      </c>
      <c r="BG2712" t="s">
        <v>31</v>
      </c>
      <c r="BJ2712">
        <v>5</v>
      </c>
      <c r="BK2712" t="s">
        <v>31</v>
      </c>
      <c r="BL2712" t="s">
        <v>31</v>
      </c>
      <c r="BM2712" s="2">
        <v>42005</v>
      </c>
    </row>
    <row r="2713" spans="1:65">
      <c r="A2713" t="s">
        <v>6460</v>
      </c>
      <c r="C2713" t="s">
        <v>5017</v>
      </c>
      <c r="D2713">
        <v>6910</v>
      </c>
      <c r="E2713" t="s">
        <v>5017</v>
      </c>
      <c r="F2713" t="s">
        <v>9616</v>
      </c>
      <c r="G2713">
        <v>2</v>
      </c>
      <c r="I2713" t="s">
        <v>8320</v>
      </c>
      <c r="J2713" t="s">
        <v>6926</v>
      </c>
      <c r="M2713">
        <v>585900</v>
      </c>
      <c r="N2713">
        <v>2.2999999999999998</v>
      </c>
      <c r="O2713">
        <v>1347.57</v>
      </c>
      <c r="Q2713" t="s">
        <v>6461</v>
      </c>
      <c r="R2713" s="2">
        <v>44927</v>
      </c>
      <c r="S2713">
        <v>5322</v>
      </c>
      <c r="T2713" s="2">
        <v>44562</v>
      </c>
      <c r="U2713" t="s">
        <v>6990</v>
      </c>
      <c r="V2713" t="s">
        <v>6991</v>
      </c>
      <c r="W2713">
        <v>0</v>
      </c>
      <c r="X2713" t="s">
        <v>5158</v>
      </c>
      <c r="Y2713">
        <v>204</v>
      </c>
      <c r="Z2713" s="2">
        <v>42005</v>
      </c>
      <c r="AB2713" t="s">
        <v>9617</v>
      </c>
      <c r="AE2713" t="s">
        <v>8320</v>
      </c>
      <c r="AF2713" t="s">
        <v>20</v>
      </c>
      <c r="AG2713" t="s">
        <v>21</v>
      </c>
      <c r="AH2713">
        <v>5011</v>
      </c>
      <c r="AI2713">
        <v>1</v>
      </c>
      <c r="AJ2713">
        <v>5542</v>
      </c>
      <c r="AO2713" t="s">
        <v>9616</v>
      </c>
      <c r="AT2713">
        <v>2988</v>
      </c>
      <c r="AU2713">
        <v>5011</v>
      </c>
      <c r="AV2713">
        <v>5011</v>
      </c>
      <c r="AW2713">
        <v>5011</v>
      </c>
      <c r="AX2713">
        <v>2</v>
      </c>
      <c r="AY2713">
        <v>2</v>
      </c>
      <c r="AZ2713">
        <v>400</v>
      </c>
      <c r="BA2713">
        <v>401</v>
      </c>
      <c r="BB2713">
        <v>748</v>
      </c>
      <c r="BD2713">
        <v>2988</v>
      </c>
      <c r="BG2713" t="s">
        <v>31</v>
      </c>
      <c r="BJ2713">
        <v>7</v>
      </c>
      <c r="BK2713" t="s">
        <v>31</v>
      </c>
      <c r="BL2713" t="s">
        <v>31</v>
      </c>
      <c r="BM2713" s="2">
        <v>42005</v>
      </c>
    </row>
    <row r="2714" spans="1:65">
      <c r="A2714" t="s">
        <v>6463</v>
      </c>
      <c r="C2714" t="s">
        <v>5017</v>
      </c>
      <c r="D2714">
        <v>6910</v>
      </c>
      <c r="E2714" t="s">
        <v>5017</v>
      </c>
      <c r="F2714" t="s">
        <v>509</v>
      </c>
      <c r="G2714">
        <v>3</v>
      </c>
      <c r="H2714" t="s">
        <v>9618</v>
      </c>
      <c r="I2714" t="s">
        <v>9619</v>
      </c>
      <c r="J2714" t="s">
        <v>6925</v>
      </c>
      <c r="M2714">
        <v>4052300</v>
      </c>
      <c r="N2714">
        <v>2.2999999999999998</v>
      </c>
      <c r="O2714">
        <v>9320.2900000000009</v>
      </c>
      <c r="Q2714" t="s">
        <v>6464</v>
      </c>
      <c r="R2714" s="2">
        <v>44927</v>
      </c>
      <c r="S2714">
        <v>5322</v>
      </c>
      <c r="T2714" s="2">
        <v>44562</v>
      </c>
      <c r="U2714" t="s">
        <v>6990</v>
      </c>
      <c r="V2714" t="s">
        <v>6991</v>
      </c>
      <c r="W2714">
        <v>0</v>
      </c>
      <c r="X2714" t="s">
        <v>5158</v>
      </c>
      <c r="Y2714">
        <v>204</v>
      </c>
      <c r="Z2714" s="2">
        <v>42005</v>
      </c>
      <c r="AB2714" t="s">
        <v>9620</v>
      </c>
      <c r="AE2714" t="s">
        <v>9621</v>
      </c>
      <c r="AF2714" t="s">
        <v>20</v>
      </c>
      <c r="AG2714" t="s">
        <v>21</v>
      </c>
      <c r="AH2714">
        <v>5012</v>
      </c>
      <c r="AI2714">
        <v>1</v>
      </c>
      <c r="AJ2714">
        <v>5539</v>
      </c>
      <c r="AO2714" t="s">
        <v>509</v>
      </c>
      <c r="AS2714" t="s">
        <v>26</v>
      </c>
      <c r="AT2714">
        <v>1367</v>
      </c>
      <c r="AU2714">
        <v>5012</v>
      </c>
      <c r="AV2714">
        <v>5012</v>
      </c>
      <c r="AW2714">
        <v>5012</v>
      </c>
      <c r="AX2714">
        <v>1</v>
      </c>
      <c r="AY2714">
        <v>1</v>
      </c>
      <c r="AZ2714">
        <v>400</v>
      </c>
      <c r="BA2714">
        <v>401</v>
      </c>
      <c r="BB2714">
        <v>748</v>
      </c>
      <c r="BD2714">
        <v>1367</v>
      </c>
      <c r="BG2714" t="s">
        <v>31</v>
      </c>
      <c r="BJ2714">
        <v>7</v>
      </c>
      <c r="BK2714" t="s">
        <v>31</v>
      </c>
      <c r="BL2714" t="s">
        <v>31</v>
      </c>
      <c r="BM2714" s="2">
        <v>42005</v>
      </c>
    </row>
    <row r="2715" spans="1:65">
      <c r="A2715" t="s">
        <v>6463</v>
      </c>
      <c r="C2715" t="s">
        <v>5017</v>
      </c>
      <c r="D2715">
        <v>6910</v>
      </c>
      <c r="E2715" t="s">
        <v>5017</v>
      </c>
      <c r="F2715" t="s">
        <v>509</v>
      </c>
      <c r="G2715">
        <v>3</v>
      </c>
      <c r="H2715" t="s">
        <v>9618</v>
      </c>
      <c r="I2715" t="s">
        <v>9621</v>
      </c>
      <c r="J2715" t="s">
        <v>6926</v>
      </c>
      <c r="M2715">
        <v>298700</v>
      </c>
      <c r="N2715">
        <v>2.2999999999999998</v>
      </c>
      <c r="O2715">
        <v>687.01</v>
      </c>
      <c r="Q2715" t="s">
        <v>6464</v>
      </c>
      <c r="R2715" s="2">
        <v>44927</v>
      </c>
      <c r="S2715">
        <v>5322</v>
      </c>
      <c r="T2715" s="2">
        <v>44562</v>
      </c>
      <c r="U2715" t="s">
        <v>6990</v>
      </c>
      <c r="V2715" t="s">
        <v>6991</v>
      </c>
      <c r="W2715">
        <v>0</v>
      </c>
      <c r="X2715" t="s">
        <v>5158</v>
      </c>
      <c r="Y2715">
        <v>204</v>
      </c>
      <c r="Z2715" s="2">
        <v>42005</v>
      </c>
      <c r="AB2715" t="s">
        <v>9620</v>
      </c>
      <c r="AE2715" t="s">
        <v>9621</v>
      </c>
      <c r="AF2715" t="s">
        <v>20</v>
      </c>
      <c r="AG2715" t="s">
        <v>21</v>
      </c>
      <c r="AH2715">
        <v>5012</v>
      </c>
      <c r="AI2715">
        <v>1</v>
      </c>
      <c r="AJ2715">
        <v>5542</v>
      </c>
      <c r="AO2715" t="s">
        <v>509</v>
      </c>
      <c r="AS2715" t="s">
        <v>26</v>
      </c>
      <c r="AT2715">
        <v>1367</v>
      </c>
      <c r="AU2715">
        <v>5012</v>
      </c>
      <c r="AV2715">
        <v>5012</v>
      </c>
      <c r="AW2715">
        <v>5012</v>
      </c>
      <c r="AX2715">
        <v>2</v>
      </c>
      <c r="AY2715">
        <v>2</v>
      </c>
      <c r="AZ2715">
        <v>400</v>
      </c>
      <c r="BA2715">
        <v>401</v>
      </c>
      <c r="BB2715">
        <v>748</v>
      </c>
      <c r="BD2715">
        <v>1367</v>
      </c>
      <c r="BG2715" t="s">
        <v>31</v>
      </c>
      <c r="BJ2715">
        <v>7</v>
      </c>
      <c r="BK2715" t="s">
        <v>31</v>
      </c>
      <c r="BL2715" t="s">
        <v>31</v>
      </c>
      <c r="BM2715" s="2">
        <v>42005</v>
      </c>
    </row>
    <row r="2716" spans="1:65">
      <c r="A2716" t="s">
        <v>6468</v>
      </c>
      <c r="C2716" t="s">
        <v>5017</v>
      </c>
      <c r="D2716">
        <v>6910</v>
      </c>
      <c r="E2716" t="s">
        <v>5017</v>
      </c>
      <c r="F2716" t="s">
        <v>9622</v>
      </c>
      <c r="G2716">
        <v>4</v>
      </c>
      <c r="I2716" t="s">
        <v>9623</v>
      </c>
      <c r="J2716" t="s">
        <v>6925</v>
      </c>
      <c r="M2716">
        <v>3303100</v>
      </c>
      <c r="N2716">
        <v>2.2999999999999998</v>
      </c>
      <c r="O2716">
        <v>7597.13</v>
      </c>
      <c r="Q2716" t="s">
        <v>6469</v>
      </c>
      <c r="R2716" s="2">
        <v>44927</v>
      </c>
      <c r="S2716">
        <v>5322</v>
      </c>
      <c r="T2716" s="2">
        <v>44562</v>
      </c>
      <c r="U2716" t="s">
        <v>6990</v>
      </c>
      <c r="V2716" t="s">
        <v>6991</v>
      </c>
      <c r="W2716">
        <v>0</v>
      </c>
      <c r="X2716" t="s">
        <v>5158</v>
      </c>
      <c r="Y2716">
        <v>204</v>
      </c>
      <c r="Z2716" s="2">
        <v>42005</v>
      </c>
      <c r="AB2716" t="s">
        <v>9624</v>
      </c>
      <c r="AE2716" t="s">
        <v>9623</v>
      </c>
      <c r="AF2716" t="s">
        <v>20</v>
      </c>
      <c r="AG2716" t="s">
        <v>21</v>
      </c>
      <c r="AH2716">
        <v>5013</v>
      </c>
      <c r="AI2716">
        <v>1</v>
      </c>
      <c r="AJ2716">
        <v>5539</v>
      </c>
      <c r="AO2716" t="s">
        <v>9622</v>
      </c>
      <c r="AS2716" t="s">
        <v>26</v>
      </c>
      <c r="AT2716">
        <v>1047</v>
      </c>
      <c r="AU2716">
        <v>5013</v>
      </c>
      <c r="AV2716">
        <v>5013</v>
      </c>
      <c r="AW2716">
        <v>5013</v>
      </c>
      <c r="AX2716">
        <v>1</v>
      </c>
      <c r="AY2716">
        <v>1</v>
      </c>
      <c r="AZ2716">
        <v>400</v>
      </c>
      <c r="BA2716">
        <v>401</v>
      </c>
      <c r="BB2716">
        <v>748</v>
      </c>
      <c r="BD2716">
        <v>1047</v>
      </c>
      <c r="BG2716" t="s">
        <v>31</v>
      </c>
      <c r="BJ2716">
        <v>7</v>
      </c>
      <c r="BK2716" t="s">
        <v>31</v>
      </c>
      <c r="BL2716" t="s">
        <v>31</v>
      </c>
      <c r="BM2716" s="2">
        <v>42005</v>
      </c>
    </row>
    <row r="2717" spans="1:65">
      <c r="A2717" t="s">
        <v>6468</v>
      </c>
      <c r="C2717" t="s">
        <v>5017</v>
      </c>
      <c r="D2717">
        <v>6910</v>
      </c>
      <c r="E2717" t="s">
        <v>5017</v>
      </c>
      <c r="F2717" t="s">
        <v>9622</v>
      </c>
      <c r="G2717">
        <v>4</v>
      </c>
      <c r="I2717" t="s">
        <v>9623</v>
      </c>
      <c r="J2717" t="s">
        <v>6926</v>
      </c>
      <c r="M2717">
        <v>182500</v>
      </c>
      <c r="N2717">
        <v>2.2999999999999998</v>
      </c>
      <c r="O2717">
        <v>419.75</v>
      </c>
      <c r="Q2717" t="s">
        <v>6469</v>
      </c>
      <c r="R2717" s="2">
        <v>44927</v>
      </c>
      <c r="S2717">
        <v>5322</v>
      </c>
      <c r="T2717" s="2">
        <v>44562</v>
      </c>
      <c r="U2717" t="s">
        <v>6990</v>
      </c>
      <c r="V2717" t="s">
        <v>6991</v>
      </c>
      <c r="W2717">
        <v>0</v>
      </c>
      <c r="X2717" t="s">
        <v>5158</v>
      </c>
      <c r="Y2717">
        <v>204</v>
      </c>
      <c r="Z2717" s="2">
        <v>42005</v>
      </c>
      <c r="AB2717" t="s">
        <v>9624</v>
      </c>
      <c r="AE2717" t="s">
        <v>9623</v>
      </c>
      <c r="AF2717" t="s">
        <v>20</v>
      </c>
      <c r="AG2717" t="s">
        <v>21</v>
      </c>
      <c r="AH2717">
        <v>5013</v>
      </c>
      <c r="AI2717">
        <v>1</v>
      </c>
      <c r="AJ2717">
        <v>5542</v>
      </c>
      <c r="AO2717" t="s">
        <v>9622</v>
      </c>
      <c r="AS2717" t="s">
        <v>26</v>
      </c>
      <c r="AT2717">
        <v>1047</v>
      </c>
      <c r="AU2717">
        <v>5013</v>
      </c>
      <c r="AV2717">
        <v>5013</v>
      </c>
      <c r="AW2717">
        <v>5013</v>
      </c>
      <c r="AX2717">
        <v>2</v>
      </c>
      <c r="AY2717">
        <v>2</v>
      </c>
      <c r="AZ2717">
        <v>400</v>
      </c>
      <c r="BA2717">
        <v>401</v>
      </c>
      <c r="BB2717">
        <v>748</v>
      </c>
      <c r="BD2717">
        <v>1047</v>
      </c>
      <c r="BG2717" t="s">
        <v>31</v>
      </c>
      <c r="BJ2717">
        <v>7</v>
      </c>
      <c r="BK2717" t="s">
        <v>31</v>
      </c>
      <c r="BL2717" t="s">
        <v>31</v>
      </c>
      <c r="BM2717" s="2">
        <v>42005</v>
      </c>
    </row>
    <row r="2718" spans="1:65">
      <c r="A2718" t="s">
        <v>6473</v>
      </c>
      <c r="C2718" t="s">
        <v>5017</v>
      </c>
      <c r="D2718">
        <v>6910</v>
      </c>
      <c r="E2718" t="s">
        <v>5017</v>
      </c>
      <c r="F2718" t="s">
        <v>9625</v>
      </c>
      <c r="G2718">
        <v>685</v>
      </c>
      <c r="H2718">
        <v>-686</v>
      </c>
      <c r="I2718" t="s">
        <v>9626</v>
      </c>
      <c r="J2718" t="s">
        <v>6925</v>
      </c>
      <c r="M2718">
        <v>6939300</v>
      </c>
      <c r="N2718">
        <v>1.3</v>
      </c>
      <c r="O2718">
        <v>9021.09</v>
      </c>
      <c r="Q2718" t="s">
        <v>6474</v>
      </c>
      <c r="R2718" s="2">
        <v>44927</v>
      </c>
      <c r="S2718">
        <v>5322</v>
      </c>
      <c r="T2718" s="2">
        <v>44562</v>
      </c>
      <c r="U2718" t="s">
        <v>6990</v>
      </c>
      <c r="V2718" t="s">
        <v>6991</v>
      </c>
      <c r="W2718">
        <v>0</v>
      </c>
      <c r="X2718" t="s">
        <v>5142</v>
      </c>
      <c r="Y2718">
        <v>204</v>
      </c>
      <c r="Z2718" s="2">
        <v>42005</v>
      </c>
      <c r="AB2718" t="s">
        <v>9627</v>
      </c>
      <c r="AE2718" t="s">
        <v>9626</v>
      </c>
      <c r="AF2718" t="s">
        <v>20</v>
      </c>
      <c r="AG2718" t="s">
        <v>21</v>
      </c>
      <c r="AH2718">
        <v>5014</v>
      </c>
      <c r="AI2718">
        <v>1</v>
      </c>
      <c r="AJ2718">
        <v>5539</v>
      </c>
      <c r="AO2718" t="s">
        <v>9625</v>
      </c>
      <c r="AS2718" t="s">
        <v>26</v>
      </c>
      <c r="AT2718">
        <v>2600</v>
      </c>
      <c r="AU2718">
        <v>5014</v>
      </c>
      <c r="AV2718">
        <v>5014</v>
      </c>
      <c r="AW2718">
        <v>5014</v>
      </c>
      <c r="AX2718">
        <v>1</v>
      </c>
      <c r="AY2718">
        <v>1</v>
      </c>
      <c r="AZ2718">
        <v>400</v>
      </c>
      <c r="BA2718">
        <v>401</v>
      </c>
      <c r="BB2718">
        <v>748</v>
      </c>
      <c r="BD2718">
        <v>2600</v>
      </c>
      <c r="BG2718" t="s">
        <v>31</v>
      </c>
      <c r="BJ2718">
        <v>5</v>
      </c>
      <c r="BK2718" t="s">
        <v>31</v>
      </c>
      <c r="BL2718" t="s">
        <v>31</v>
      </c>
      <c r="BM2718" s="2">
        <v>42005</v>
      </c>
    </row>
    <row r="2719" spans="1:65">
      <c r="A2719" t="s">
        <v>6473</v>
      </c>
      <c r="C2719" t="s">
        <v>5017</v>
      </c>
      <c r="D2719">
        <v>6910</v>
      </c>
      <c r="E2719" t="s">
        <v>5017</v>
      </c>
      <c r="F2719" t="s">
        <v>9625</v>
      </c>
      <c r="G2719">
        <v>685</v>
      </c>
      <c r="H2719">
        <v>-686</v>
      </c>
      <c r="I2719" t="s">
        <v>9626</v>
      </c>
      <c r="J2719" t="s">
        <v>6926</v>
      </c>
      <c r="M2719">
        <v>445000</v>
      </c>
      <c r="N2719">
        <v>1.3</v>
      </c>
      <c r="O2719">
        <v>578.5</v>
      </c>
      <c r="Q2719" t="s">
        <v>6474</v>
      </c>
      <c r="R2719" s="2">
        <v>44927</v>
      </c>
      <c r="S2719">
        <v>5322</v>
      </c>
      <c r="T2719" s="2">
        <v>44562</v>
      </c>
      <c r="U2719" t="s">
        <v>6990</v>
      </c>
      <c r="V2719" t="s">
        <v>6991</v>
      </c>
      <c r="W2719">
        <v>0</v>
      </c>
      <c r="X2719" t="s">
        <v>5142</v>
      </c>
      <c r="Y2719">
        <v>204</v>
      </c>
      <c r="Z2719" s="2">
        <v>42005</v>
      </c>
      <c r="AB2719" t="s">
        <v>9627</v>
      </c>
      <c r="AE2719" t="s">
        <v>9626</v>
      </c>
      <c r="AF2719" t="s">
        <v>20</v>
      </c>
      <c r="AG2719" t="s">
        <v>21</v>
      </c>
      <c r="AH2719">
        <v>5014</v>
      </c>
      <c r="AI2719">
        <v>1</v>
      </c>
      <c r="AJ2719">
        <v>5542</v>
      </c>
      <c r="AO2719" t="s">
        <v>9625</v>
      </c>
      <c r="AS2719" t="s">
        <v>26</v>
      </c>
      <c r="AT2719">
        <v>2600</v>
      </c>
      <c r="AU2719">
        <v>5014</v>
      </c>
      <c r="AV2719">
        <v>5014</v>
      </c>
      <c r="AW2719">
        <v>5014</v>
      </c>
      <c r="AX2719">
        <v>2</v>
      </c>
      <c r="AY2719">
        <v>2</v>
      </c>
      <c r="AZ2719">
        <v>400</v>
      </c>
      <c r="BA2719">
        <v>401</v>
      </c>
      <c r="BB2719">
        <v>748</v>
      </c>
      <c r="BD2719">
        <v>2600</v>
      </c>
      <c r="BG2719" t="s">
        <v>31</v>
      </c>
      <c r="BJ2719">
        <v>5</v>
      </c>
      <c r="BK2719" t="s">
        <v>31</v>
      </c>
      <c r="BL2719" t="s">
        <v>31</v>
      </c>
      <c r="BM2719" s="2">
        <v>42005</v>
      </c>
    </row>
    <row r="2720" spans="1:65">
      <c r="A2720" t="s">
        <v>6477</v>
      </c>
      <c r="C2720" t="s">
        <v>5017</v>
      </c>
      <c r="D2720">
        <v>6910</v>
      </c>
      <c r="E2720" t="s">
        <v>5017</v>
      </c>
      <c r="F2720" t="s">
        <v>9616</v>
      </c>
      <c r="G2720">
        <v>10</v>
      </c>
      <c r="I2720" t="s">
        <v>8320</v>
      </c>
      <c r="J2720" t="s">
        <v>6926</v>
      </c>
      <c r="M2720">
        <v>471800</v>
      </c>
      <c r="N2720">
        <v>2.2999999999999998</v>
      </c>
      <c r="O2720">
        <v>1085.1400000000001</v>
      </c>
      <c r="Q2720" t="s">
        <v>6478</v>
      </c>
      <c r="R2720" s="2">
        <v>44927</v>
      </c>
      <c r="S2720">
        <v>5322</v>
      </c>
      <c r="T2720" s="2">
        <v>44562</v>
      </c>
      <c r="U2720" t="s">
        <v>6990</v>
      </c>
      <c r="V2720" t="s">
        <v>6991</v>
      </c>
      <c r="W2720">
        <v>0</v>
      </c>
      <c r="X2720" t="s">
        <v>5158</v>
      </c>
      <c r="Y2720">
        <v>204</v>
      </c>
      <c r="Z2720" s="2">
        <v>42005</v>
      </c>
      <c r="AB2720" t="s">
        <v>9628</v>
      </c>
      <c r="AE2720" t="s">
        <v>8320</v>
      </c>
      <c r="AF2720" t="s">
        <v>20</v>
      </c>
      <c r="AG2720" t="s">
        <v>21</v>
      </c>
      <c r="AH2720">
        <v>5015</v>
      </c>
      <c r="AI2720">
        <v>1</v>
      </c>
      <c r="AJ2720">
        <v>5542</v>
      </c>
      <c r="AO2720" t="s">
        <v>9616</v>
      </c>
      <c r="AS2720" t="s">
        <v>26</v>
      </c>
      <c r="AT2720">
        <v>2707</v>
      </c>
      <c r="AU2720">
        <v>5015</v>
      </c>
      <c r="AV2720">
        <v>5015</v>
      </c>
      <c r="AW2720">
        <v>5015</v>
      </c>
      <c r="AX2720">
        <v>1</v>
      </c>
      <c r="AY2720">
        <v>2</v>
      </c>
      <c r="AZ2720">
        <v>400</v>
      </c>
      <c r="BA2720">
        <v>401</v>
      </c>
      <c r="BB2720">
        <v>748</v>
      </c>
      <c r="BD2720">
        <v>2707</v>
      </c>
      <c r="BG2720" t="s">
        <v>31</v>
      </c>
      <c r="BJ2720">
        <v>7</v>
      </c>
      <c r="BK2720" t="s">
        <v>31</v>
      </c>
      <c r="BL2720" t="s">
        <v>31</v>
      </c>
      <c r="BM2720" s="2">
        <v>42005</v>
      </c>
    </row>
    <row r="2721" spans="1:65">
      <c r="A2721" t="s">
        <v>6480</v>
      </c>
      <c r="C2721" t="s">
        <v>5017</v>
      </c>
      <c r="D2721">
        <v>6910</v>
      </c>
      <c r="E2721" t="s">
        <v>5017</v>
      </c>
      <c r="F2721" t="s">
        <v>7636</v>
      </c>
      <c r="G2721">
        <v>313</v>
      </c>
      <c r="I2721" t="s">
        <v>7637</v>
      </c>
      <c r="J2721" t="s">
        <v>6925</v>
      </c>
      <c r="M2721">
        <v>5852900</v>
      </c>
      <c r="N2721">
        <v>1.3</v>
      </c>
      <c r="O2721">
        <v>7608.77</v>
      </c>
      <c r="Q2721" t="s">
        <v>6481</v>
      </c>
      <c r="R2721" s="2">
        <v>44927</v>
      </c>
      <c r="S2721">
        <v>5322</v>
      </c>
      <c r="T2721" s="2">
        <v>44562</v>
      </c>
      <c r="U2721" t="s">
        <v>6990</v>
      </c>
      <c r="V2721" t="s">
        <v>6991</v>
      </c>
      <c r="W2721">
        <v>0</v>
      </c>
      <c r="X2721" t="s">
        <v>5142</v>
      </c>
      <c r="Y2721">
        <v>204</v>
      </c>
      <c r="Z2721" s="2">
        <v>42005</v>
      </c>
      <c r="AB2721" t="s">
        <v>9629</v>
      </c>
      <c r="AE2721" t="s">
        <v>7637</v>
      </c>
      <c r="AF2721" t="s">
        <v>20</v>
      </c>
      <c r="AG2721" t="s">
        <v>21</v>
      </c>
      <c r="AH2721">
        <v>5016</v>
      </c>
      <c r="AI2721">
        <v>1</v>
      </c>
      <c r="AJ2721">
        <v>5539</v>
      </c>
      <c r="AO2721" t="s">
        <v>7636</v>
      </c>
      <c r="AS2721" t="s">
        <v>26</v>
      </c>
      <c r="AT2721">
        <v>2136</v>
      </c>
      <c r="AU2721">
        <v>5016</v>
      </c>
      <c r="AV2721">
        <v>5016</v>
      </c>
      <c r="AW2721">
        <v>5016</v>
      </c>
      <c r="AX2721">
        <v>1</v>
      </c>
      <c r="AY2721">
        <v>1</v>
      </c>
      <c r="AZ2721">
        <v>400</v>
      </c>
      <c r="BA2721">
        <v>401</v>
      </c>
      <c r="BB2721">
        <v>748</v>
      </c>
      <c r="BD2721">
        <v>2136</v>
      </c>
      <c r="BG2721" t="s">
        <v>31</v>
      </c>
      <c r="BJ2721">
        <v>5</v>
      </c>
      <c r="BK2721" t="s">
        <v>31</v>
      </c>
      <c r="BL2721" t="s">
        <v>31</v>
      </c>
      <c r="BM2721" s="2">
        <v>42005</v>
      </c>
    </row>
    <row r="2722" spans="1:65">
      <c r="A2722" t="s">
        <v>6480</v>
      </c>
      <c r="C2722" t="s">
        <v>5017</v>
      </c>
      <c r="D2722">
        <v>6910</v>
      </c>
      <c r="E2722" t="s">
        <v>5017</v>
      </c>
      <c r="F2722" t="s">
        <v>7636</v>
      </c>
      <c r="G2722">
        <v>313</v>
      </c>
      <c r="I2722" t="s">
        <v>7637</v>
      </c>
      <c r="J2722" t="s">
        <v>6926</v>
      </c>
      <c r="M2722">
        <v>748100</v>
      </c>
      <c r="N2722">
        <v>1.3</v>
      </c>
      <c r="O2722">
        <v>972.53</v>
      </c>
      <c r="Q2722" t="s">
        <v>6481</v>
      </c>
      <c r="R2722" s="2">
        <v>44927</v>
      </c>
      <c r="S2722">
        <v>5322</v>
      </c>
      <c r="T2722" s="2">
        <v>44562</v>
      </c>
      <c r="U2722" t="s">
        <v>6990</v>
      </c>
      <c r="V2722" t="s">
        <v>6991</v>
      </c>
      <c r="W2722">
        <v>0</v>
      </c>
      <c r="X2722" t="s">
        <v>5142</v>
      </c>
      <c r="Y2722">
        <v>204</v>
      </c>
      <c r="Z2722" s="2">
        <v>42005</v>
      </c>
      <c r="AB2722" t="s">
        <v>9629</v>
      </c>
      <c r="AE2722" t="s">
        <v>7637</v>
      </c>
      <c r="AF2722" t="s">
        <v>20</v>
      </c>
      <c r="AG2722" t="s">
        <v>21</v>
      </c>
      <c r="AH2722">
        <v>5016</v>
      </c>
      <c r="AI2722">
        <v>1</v>
      </c>
      <c r="AJ2722">
        <v>5542</v>
      </c>
      <c r="AO2722" t="s">
        <v>7636</v>
      </c>
      <c r="AS2722" t="s">
        <v>26</v>
      </c>
      <c r="AT2722">
        <v>2136</v>
      </c>
      <c r="AU2722">
        <v>5016</v>
      </c>
      <c r="AV2722">
        <v>5016</v>
      </c>
      <c r="AW2722">
        <v>5016</v>
      </c>
      <c r="AX2722">
        <v>2</v>
      </c>
      <c r="AY2722">
        <v>3</v>
      </c>
      <c r="AZ2722">
        <v>400</v>
      </c>
      <c r="BA2722">
        <v>401</v>
      </c>
      <c r="BB2722">
        <v>748</v>
      </c>
      <c r="BD2722">
        <v>2136</v>
      </c>
      <c r="BG2722" t="s">
        <v>31</v>
      </c>
      <c r="BJ2722">
        <v>5</v>
      </c>
      <c r="BK2722" t="s">
        <v>31</v>
      </c>
      <c r="BL2722" t="s">
        <v>31</v>
      </c>
      <c r="BM2722" s="2">
        <v>42005</v>
      </c>
    </row>
    <row r="2723" spans="1:65">
      <c r="A2723" t="s">
        <v>6483</v>
      </c>
      <c r="C2723" t="s">
        <v>5017</v>
      </c>
      <c r="D2723">
        <v>6910</v>
      </c>
      <c r="E2723" t="s">
        <v>5017</v>
      </c>
      <c r="F2723" t="s">
        <v>9630</v>
      </c>
      <c r="G2723">
        <v>80</v>
      </c>
      <c r="I2723" t="s">
        <v>9631</v>
      </c>
      <c r="J2723" t="s">
        <v>6925</v>
      </c>
      <c r="M2723">
        <v>4940400</v>
      </c>
      <c r="N2723">
        <v>1.3</v>
      </c>
      <c r="O2723">
        <v>6422.52</v>
      </c>
      <c r="Q2723" t="s">
        <v>6484</v>
      </c>
      <c r="R2723" s="2">
        <v>44927</v>
      </c>
      <c r="S2723">
        <v>5322</v>
      </c>
      <c r="T2723" s="2">
        <v>44562</v>
      </c>
      <c r="U2723" t="s">
        <v>6990</v>
      </c>
      <c r="V2723" t="s">
        <v>6991</v>
      </c>
      <c r="W2723">
        <v>0</v>
      </c>
      <c r="X2723" t="s">
        <v>5142</v>
      </c>
      <c r="Y2723">
        <v>204</v>
      </c>
      <c r="Z2723" s="2">
        <v>42005</v>
      </c>
      <c r="AB2723" t="s">
        <v>9632</v>
      </c>
      <c r="AE2723" t="s">
        <v>9631</v>
      </c>
      <c r="AF2723" t="s">
        <v>20</v>
      </c>
      <c r="AG2723" t="s">
        <v>21</v>
      </c>
      <c r="AH2723">
        <v>5017</v>
      </c>
      <c r="AI2723">
        <v>1</v>
      </c>
      <c r="AJ2723">
        <v>5539</v>
      </c>
      <c r="AO2723" t="s">
        <v>9630</v>
      </c>
      <c r="AS2723" t="s">
        <v>26</v>
      </c>
      <c r="AT2723">
        <v>1705</v>
      </c>
      <c r="AU2723">
        <v>5017</v>
      </c>
      <c r="AV2723">
        <v>5017</v>
      </c>
      <c r="AW2723">
        <v>5017</v>
      </c>
      <c r="AX2723">
        <v>1</v>
      </c>
      <c r="AY2723">
        <v>1</v>
      </c>
      <c r="AZ2723">
        <v>400</v>
      </c>
      <c r="BA2723">
        <v>401</v>
      </c>
      <c r="BB2723">
        <v>748</v>
      </c>
      <c r="BD2723">
        <v>1705</v>
      </c>
      <c r="BG2723" t="s">
        <v>31</v>
      </c>
      <c r="BJ2723">
        <v>5</v>
      </c>
      <c r="BK2723" t="s">
        <v>31</v>
      </c>
      <c r="BL2723" t="s">
        <v>31</v>
      </c>
      <c r="BM2723" s="2">
        <v>42005</v>
      </c>
    </row>
    <row r="2724" spans="1:65">
      <c r="A2724" t="s">
        <v>6483</v>
      </c>
      <c r="C2724" t="s">
        <v>5017</v>
      </c>
      <c r="D2724">
        <v>6910</v>
      </c>
      <c r="E2724" t="s">
        <v>5017</v>
      </c>
      <c r="F2724" t="s">
        <v>9630</v>
      </c>
      <c r="G2724">
        <v>80</v>
      </c>
      <c r="I2724" t="s">
        <v>9631</v>
      </c>
      <c r="J2724" t="s">
        <v>6926</v>
      </c>
      <c r="M2724">
        <v>407100</v>
      </c>
      <c r="N2724">
        <v>1.3</v>
      </c>
      <c r="O2724">
        <v>529.23</v>
      </c>
      <c r="Q2724" t="s">
        <v>6484</v>
      </c>
      <c r="R2724" s="2">
        <v>44927</v>
      </c>
      <c r="S2724">
        <v>5322</v>
      </c>
      <c r="T2724" s="2">
        <v>44562</v>
      </c>
      <c r="U2724" t="s">
        <v>6990</v>
      </c>
      <c r="V2724" t="s">
        <v>6991</v>
      </c>
      <c r="W2724">
        <v>0</v>
      </c>
      <c r="X2724" t="s">
        <v>5142</v>
      </c>
      <c r="Y2724">
        <v>204</v>
      </c>
      <c r="Z2724" s="2">
        <v>42005</v>
      </c>
      <c r="AB2724" t="s">
        <v>9632</v>
      </c>
      <c r="AE2724" t="s">
        <v>9631</v>
      </c>
      <c r="AF2724" t="s">
        <v>20</v>
      </c>
      <c r="AG2724" t="s">
        <v>21</v>
      </c>
      <c r="AH2724">
        <v>5017</v>
      </c>
      <c r="AI2724">
        <v>1</v>
      </c>
      <c r="AJ2724">
        <v>5542</v>
      </c>
      <c r="AO2724" t="s">
        <v>9630</v>
      </c>
      <c r="AS2724" t="s">
        <v>26</v>
      </c>
      <c r="AT2724">
        <v>1705</v>
      </c>
      <c r="AU2724">
        <v>5017</v>
      </c>
      <c r="AV2724">
        <v>5017</v>
      </c>
      <c r="AW2724">
        <v>5017</v>
      </c>
      <c r="AX2724">
        <v>2</v>
      </c>
      <c r="AY2724">
        <v>2</v>
      </c>
      <c r="AZ2724">
        <v>400</v>
      </c>
      <c r="BA2724">
        <v>401</v>
      </c>
      <c r="BB2724">
        <v>748</v>
      </c>
      <c r="BD2724">
        <v>1705</v>
      </c>
      <c r="BG2724" t="s">
        <v>31</v>
      </c>
      <c r="BJ2724">
        <v>5</v>
      </c>
      <c r="BK2724" t="s">
        <v>31</v>
      </c>
      <c r="BL2724" t="s">
        <v>31</v>
      </c>
      <c r="BM2724" s="2">
        <v>42005</v>
      </c>
    </row>
    <row r="2725" spans="1:65">
      <c r="A2725" t="s">
        <v>6487</v>
      </c>
      <c r="C2725" t="s">
        <v>5017</v>
      </c>
      <c r="D2725">
        <v>6910</v>
      </c>
      <c r="E2725" t="s">
        <v>5017</v>
      </c>
      <c r="F2725" t="s">
        <v>7712</v>
      </c>
      <c r="G2725">
        <v>636</v>
      </c>
      <c r="H2725">
        <v>-639</v>
      </c>
      <c r="I2725" t="s">
        <v>7713</v>
      </c>
      <c r="J2725" t="s">
        <v>6925</v>
      </c>
      <c r="M2725">
        <v>7531600</v>
      </c>
      <c r="N2725">
        <v>1.3</v>
      </c>
      <c r="O2725">
        <v>9791.08</v>
      </c>
      <c r="Q2725" t="s">
        <v>6488</v>
      </c>
      <c r="R2725" s="2">
        <v>44927</v>
      </c>
      <c r="S2725">
        <v>5322</v>
      </c>
      <c r="T2725" s="2">
        <v>44562</v>
      </c>
      <c r="U2725" t="s">
        <v>6990</v>
      </c>
      <c r="V2725" t="s">
        <v>6991</v>
      </c>
      <c r="W2725">
        <v>0</v>
      </c>
      <c r="X2725" t="s">
        <v>5142</v>
      </c>
      <c r="Y2725">
        <v>204</v>
      </c>
      <c r="Z2725" s="2">
        <v>42005</v>
      </c>
      <c r="AB2725" t="s">
        <v>9633</v>
      </c>
      <c r="AE2725" t="s">
        <v>7713</v>
      </c>
      <c r="AF2725" t="s">
        <v>20</v>
      </c>
      <c r="AG2725" t="s">
        <v>21</v>
      </c>
      <c r="AH2725">
        <v>5018</v>
      </c>
      <c r="AI2725">
        <v>1</v>
      </c>
      <c r="AJ2725">
        <v>5539</v>
      </c>
      <c r="AO2725" t="s">
        <v>7712</v>
      </c>
      <c r="AS2725" t="s">
        <v>26</v>
      </c>
      <c r="AT2725">
        <v>2853</v>
      </c>
      <c r="AU2725">
        <v>5018</v>
      </c>
      <c r="AV2725">
        <v>5018</v>
      </c>
      <c r="AW2725">
        <v>5018</v>
      </c>
      <c r="AX2725">
        <v>1</v>
      </c>
      <c r="AY2725">
        <v>1</v>
      </c>
      <c r="AZ2725">
        <v>400</v>
      </c>
      <c r="BA2725">
        <v>401</v>
      </c>
      <c r="BB2725">
        <v>748</v>
      </c>
      <c r="BD2725">
        <v>2853</v>
      </c>
      <c r="BG2725" t="s">
        <v>31</v>
      </c>
      <c r="BJ2725">
        <v>5</v>
      </c>
      <c r="BK2725" t="s">
        <v>31</v>
      </c>
      <c r="BL2725" t="s">
        <v>31</v>
      </c>
      <c r="BM2725" s="2">
        <v>42005</v>
      </c>
    </row>
    <row r="2726" spans="1:65">
      <c r="A2726" t="s">
        <v>6487</v>
      </c>
      <c r="C2726" t="s">
        <v>5017</v>
      </c>
      <c r="D2726">
        <v>6910</v>
      </c>
      <c r="E2726" t="s">
        <v>5017</v>
      </c>
      <c r="F2726" t="s">
        <v>7712</v>
      </c>
      <c r="G2726">
        <v>636</v>
      </c>
      <c r="H2726">
        <v>-639</v>
      </c>
      <c r="I2726" t="s">
        <v>7713</v>
      </c>
      <c r="J2726" t="s">
        <v>6926</v>
      </c>
      <c r="M2726">
        <v>497000</v>
      </c>
      <c r="N2726">
        <v>1.3</v>
      </c>
      <c r="O2726">
        <v>646.1</v>
      </c>
      <c r="Q2726" t="s">
        <v>6488</v>
      </c>
      <c r="R2726" s="2">
        <v>44927</v>
      </c>
      <c r="S2726">
        <v>5322</v>
      </c>
      <c r="T2726" s="2">
        <v>44562</v>
      </c>
      <c r="U2726" t="s">
        <v>6990</v>
      </c>
      <c r="V2726" t="s">
        <v>6991</v>
      </c>
      <c r="W2726">
        <v>0</v>
      </c>
      <c r="X2726" t="s">
        <v>5142</v>
      </c>
      <c r="Y2726">
        <v>204</v>
      </c>
      <c r="Z2726" s="2">
        <v>42005</v>
      </c>
      <c r="AB2726" t="s">
        <v>9633</v>
      </c>
      <c r="AE2726" t="s">
        <v>7713</v>
      </c>
      <c r="AF2726" t="s">
        <v>20</v>
      </c>
      <c r="AG2726" t="s">
        <v>21</v>
      </c>
      <c r="AH2726">
        <v>5018</v>
      </c>
      <c r="AI2726">
        <v>1</v>
      </c>
      <c r="AJ2726">
        <v>5542</v>
      </c>
      <c r="AO2726" t="s">
        <v>7712</v>
      </c>
      <c r="AS2726" t="s">
        <v>26</v>
      </c>
      <c r="AT2726">
        <v>2853</v>
      </c>
      <c r="AU2726">
        <v>5018</v>
      </c>
      <c r="AV2726">
        <v>5018</v>
      </c>
      <c r="AW2726">
        <v>5018</v>
      </c>
      <c r="AX2726">
        <v>2</v>
      </c>
      <c r="AY2726">
        <v>2</v>
      </c>
      <c r="AZ2726">
        <v>400</v>
      </c>
      <c r="BA2726">
        <v>401</v>
      </c>
      <c r="BB2726">
        <v>748</v>
      </c>
      <c r="BD2726">
        <v>2853</v>
      </c>
      <c r="BG2726" t="s">
        <v>31</v>
      </c>
      <c r="BJ2726">
        <v>5</v>
      </c>
      <c r="BK2726" t="s">
        <v>31</v>
      </c>
      <c r="BL2726" t="s">
        <v>31</v>
      </c>
      <c r="BM2726" s="2">
        <v>42005</v>
      </c>
    </row>
    <row r="2727" spans="1:65">
      <c r="A2727" t="s">
        <v>6490</v>
      </c>
      <c r="C2727" t="s">
        <v>5017</v>
      </c>
      <c r="D2727">
        <v>6910</v>
      </c>
      <c r="E2727" t="s">
        <v>5017</v>
      </c>
      <c r="F2727" t="s">
        <v>9616</v>
      </c>
      <c r="G2727">
        <v>12</v>
      </c>
      <c r="I2727" t="s">
        <v>8320</v>
      </c>
      <c r="J2727" t="s">
        <v>6926</v>
      </c>
      <c r="M2727">
        <v>528100</v>
      </c>
      <c r="N2727">
        <v>2.2999999999999998</v>
      </c>
      <c r="O2727">
        <v>1214.6300000000001</v>
      </c>
      <c r="Q2727" t="s">
        <v>6491</v>
      </c>
      <c r="R2727" s="2">
        <v>44927</v>
      </c>
      <c r="S2727">
        <v>5322</v>
      </c>
      <c r="T2727" s="2">
        <v>44562</v>
      </c>
      <c r="U2727" t="s">
        <v>6990</v>
      </c>
      <c r="V2727" t="s">
        <v>6991</v>
      </c>
      <c r="W2727">
        <v>0</v>
      </c>
      <c r="X2727" t="s">
        <v>5158</v>
      </c>
      <c r="Y2727">
        <v>204</v>
      </c>
      <c r="Z2727" s="2">
        <v>42005</v>
      </c>
      <c r="AB2727" t="s">
        <v>9634</v>
      </c>
      <c r="AE2727" t="s">
        <v>8320</v>
      </c>
      <c r="AF2727" t="s">
        <v>20</v>
      </c>
      <c r="AG2727" t="s">
        <v>21</v>
      </c>
      <c r="AH2727">
        <v>5019</v>
      </c>
      <c r="AI2727">
        <v>1</v>
      </c>
      <c r="AJ2727">
        <v>5542</v>
      </c>
      <c r="AO2727" t="s">
        <v>9616</v>
      </c>
      <c r="AS2727" t="s">
        <v>26</v>
      </c>
      <c r="AT2727">
        <v>2025</v>
      </c>
      <c r="AU2727">
        <v>5019</v>
      </c>
      <c r="AV2727">
        <v>5019</v>
      </c>
      <c r="AW2727">
        <v>5019</v>
      </c>
      <c r="AX2727">
        <v>2</v>
      </c>
      <c r="AY2727">
        <v>2</v>
      </c>
      <c r="AZ2727">
        <v>400</v>
      </c>
      <c r="BA2727">
        <v>401</v>
      </c>
      <c r="BB2727">
        <v>748</v>
      </c>
      <c r="BD2727">
        <v>2025</v>
      </c>
      <c r="BG2727" t="s">
        <v>31</v>
      </c>
      <c r="BJ2727">
        <v>7</v>
      </c>
      <c r="BK2727" t="s">
        <v>31</v>
      </c>
      <c r="BL2727" t="s">
        <v>31</v>
      </c>
      <c r="BM2727" s="2">
        <v>42005</v>
      </c>
    </row>
    <row r="2728" spans="1:65">
      <c r="A2728" t="s">
        <v>6493</v>
      </c>
      <c r="C2728" t="s">
        <v>5017</v>
      </c>
      <c r="D2728">
        <v>6910</v>
      </c>
      <c r="E2728" t="s">
        <v>5017</v>
      </c>
      <c r="F2728" t="s">
        <v>9625</v>
      </c>
      <c r="G2728">
        <v>694</v>
      </c>
      <c r="H2728">
        <v>-695</v>
      </c>
      <c r="I2728" t="s">
        <v>9626</v>
      </c>
      <c r="J2728" t="s">
        <v>6925</v>
      </c>
      <c r="M2728">
        <v>4696200</v>
      </c>
      <c r="N2728">
        <v>0.99</v>
      </c>
      <c r="O2728">
        <v>4649.24</v>
      </c>
      <c r="Q2728" t="s">
        <v>6494</v>
      </c>
      <c r="R2728" s="2">
        <v>44927</v>
      </c>
      <c r="S2728">
        <v>5322</v>
      </c>
      <c r="T2728" s="2">
        <v>44562</v>
      </c>
      <c r="U2728" t="s">
        <v>6990</v>
      </c>
      <c r="V2728" t="s">
        <v>6991</v>
      </c>
      <c r="W2728">
        <v>0</v>
      </c>
      <c r="X2728" t="s">
        <v>678</v>
      </c>
      <c r="Y2728">
        <v>204</v>
      </c>
      <c r="Z2728" s="2">
        <v>42005</v>
      </c>
      <c r="AB2728" t="s">
        <v>9635</v>
      </c>
      <c r="AE2728" t="s">
        <v>9626</v>
      </c>
      <c r="AF2728" t="s">
        <v>20</v>
      </c>
      <c r="AG2728" t="s">
        <v>21</v>
      </c>
      <c r="AH2728">
        <v>5020</v>
      </c>
      <c r="AI2728">
        <v>1</v>
      </c>
      <c r="AJ2728">
        <v>5539</v>
      </c>
      <c r="AO2728" t="s">
        <v>9625</v>
      </c>
      <c r="AS2728" t="s">
        <v>26</v>
      </c>
      <c r="AT2728">
        <v>1360</v>
      </c>
      <c r="AU2728">
        <v>5020</v>
      </c>
      <c r="AV2728">
        <v>5020</v>
      </c>
      <c r="AW2728">
        <v>5020</v>
      </c>
      <c r="AX2728">
        <v>1</v>
      </c>
      <c r="AY2728">
        <v>1</v>
      </c>
      <c r="AZ2728">
        <v>400</v>
      </c>
      <c r="BA2728">
        <v>401</v>
      </c>
      <c r="BB2728">
        <v>748</v>
      </c>
      <c r="BD2728">
        <v>1360</v>
      </c>
      <c r="BG2728" t="s">
        <v>31</v>
      </c>
      <c r="BJ2728">
        <v>4</v>
      </c>
      <c r="BK2728" t="s">
        <v>31</v>
      </c>
      <c r="BL2728" t="s">
        <v>31</v>
      </c>
      <c r="BM2728" s="2">
        <v>42005</v>
      </c>
    </row>
    <row r="2729" spans="1:65">
      <c r="A2729" t="s">
        <v>6493</v>
      </c>
      <c r="C2729" t="s">
        <v>5017</v>
      </c>
      <c r="D2729">
        <v>6910</v>
      </c>
      <c r="E2729" t="s">
        <v>5017</v>
      </c>
      <c r="F2729" t="s">
        <v>9625</v>
      </c>
      <c r="G2729">
        <v>694</v>
      </c>
      <c r="H2729">
        <v>-695</v>
      </c>
      <c r="I2729" t="s">
        <v>9626</v>
      </c>
      <c r="J2729" t="s">
        <v>6926</v>
      </c>
      <c r="M2729">
        <v>251500</v>
      </c>
      <c r="N2729">
        <v>0.99</v>
      </c>
      <c r="O2729">
        <v>248.98</v>
      </c>
      <c r="Q2729" t="s">
        <v>6494</v>
      </c>
      <c r="R2729" s="2">
        <v>44927</v>
      </c>
      <c r="S2729">
        <v>5322</v>
      </c>
      <c r="T2729" s="2">
        <v>44562</v>
      </c>
      <c r="U2729" t="s">
        <v>6990</v>
      </c>
      <c r="V2729" t="s">
        <v>6991</v>
      </c>
      <c r="W2729">
        <v>0</v>
      </c>
      <c r="X2729" t="s">
        <v>678</v>
      </c>
      <c r="Y2729">
        <v>204</v>
      </c>
      <c r="Z2729" s="2">
        <v>42005</v>
      </c>
      <c r="AB2729" t="s">
        <v>9635</v>
      </c>
      <c r="AE2729" t="s">
        <v>9626</v>
      </c>
      <c r="AF2729" t="s">
        <v>20</v>
      </c>
      <c r="AG2729" t="s">
        <v>21</v>
      </c>
      <c r="AH2729">
        <v>5020</v>
      </c>
      <c r="AI2729">
        <v>1</v>
      </c>
      <c r="AJ2729">
        <v>5542</v>
      </c>
      <c r="AO2729" t="s">
        <v>9625</v>
      </c>
      <c r="AS2729" t="s">
        <v>26</v>
      </c>
      <c r="AT2729">
        <v>1360</v>
      </c>
      <c r="AU2729">
        <v>5020</v>
      </c>
      <c r="AV2729">
        <v>5020</v>
      </c>
      <c r="AW2729">
        <v>5020</v>
      </c>
      <c r="AX2729">
        <v>2</v>
      </c>
      <c r="AY2729">
        <v>2</v>
      </c>
      <c r="AZ2729">
        <v>400</v>
      </c>
      <c r="BA2729">
        <v>401</v>
      </c>
      <c r="BB2729">
        <v>748</v>
      </c>
      <c r="BD2729">
        <v>1360</v>
      </c>
      <c r="BG2729" t="s">
        <v>31</v>
      </c>
      <c r="BJ2729">
        <v>4</v>
      </c>
      <c r="BK2729" t="s">
        <v>31</v>
      </c>
      <c r="BL2729" t="s">
        <v>31</v>
      </c>
      <c r="BM2729" s="2">
        <v>42005</v>
      </c>
    </row>
    <row r="2730" spans="1:65">
      <c r="A2730" t="s">
        <v>6493</v>
      </c>
      <c r="C2730" t="s">
        <v>5017</v>
      </c>
      <c r="D2730">
        <v>6910</v>
      </c>
      <c r="E2730" t="s">
        <v>5017</v>
      </c>
      <c r="F2730" t="s">
        <v>9625</v>
      </c>
      <c r="G2730">
        <v>688</v>
      </c>
      <c r="I2730" t="s">
        <v>9626</v>
      </c>
      <c r="J2730" t="s">
        <v>6925</v>
      </c>
      <c r="M2730">
        <v>4035900</v>
      </c>
      <c r="N2730">
        <v>2.2999999999999998</v>
      </c>
      <c r="O2730">
        <v>9282.57</v>
      </c>
      <c r="Q2730" t="s">
        <v>6494</v>
      </c>
      <c r="R2730" s="2">
        <v>44927</v>
      </c>
      <c r="S2730">
        <v>5322</v>
      </c>
      <c r="T2730" s="2">
        <v>44562</v>
      </c>
      <c r="U2730" t="s">
        <v>6990</v>
      </c>
      <c r="V2730" t="s">
        <v>6991</v>
      </c>
      <c r="W2730">
        <v>0</v>
      </c>
      <c r="X2730" t="s">
        <v>5158</v>
      </c>
      <c r="Y2730">
        <v>204</v>
      </c>
      <c r="Z2730" s="2">
        <v>42005</v>
      </c>
      <c r="AB2730" t="s">
        <v>9635</v>
      </c>
      <c r="AE2730" t="s">
        <v>9626</v>
      </c>
      <c r="AF2730" t="s">
        <v>20</v>
      </c>
      <c r="AG2730" t="s">
        <v>21</v>
      </c>
      <c r="AH2730">
        <v>5020</v>
      </c>
      <c r="AI2730">
        <v>1</v>
      </c>
      <c r="AJ2730">
        <v>5539</v>
      </c>
      <c r="AO2730" t="s">
        <v>9625</v>
      </c>
      <c r="AS2730" t="s">
        <v>26</v>
      </c>
      <c r="AT2730">
        <v>1360</v>
      </c>
      <c r="AU2730">
        <v>5020</v>
      </c>
      <c r="AV2730">
        <v>5020</v>
      </c>
      <c r="AW2730">
        <v>5020</v>
      </c>
      <c r="AX2730">
        <v>3</v>
      </c>
      <c r="AY2730">
        <v>3</v>
      </c>
      <c r="AZ2730">
        <v>400</v>
      </c>
      <c r="BA2730">
        <v>401</v>
      </c>
      <c r="BB2730">
        <v>748</v>
      </c>
      <c r="BD2730">
        <v>1360</v>
      </c>
      <c r="BG2730" t="s">
        <v>31</v>
      </c>
      <c r="BJ2730">
        <v>7</v>
      </c>
      <c r="BK2730" t="s">
        <v>31</v>
      </c>
      <c r="BL2730" t="s">
        <v>31</v>
      </c>
      <c r="BM2730" s="2">
        <v>42005</v>
      </c>
    </row>
    <row r="2731" spans="1:65">
      <c r="A2731" t="s">
        <v>6493</v>
      </c>
      <c r="C2731" t="s">
        <v>5017</v>
      </c>
      <c r="D2731">
        <v>6910</v>
      </c>
      <c r="E2731" t="s">
        <v>5017</v>
      </c>
      <c r="F2731" t="s">
        <v>9625</v>
      </c>
      <c r="G2731">
        <v>688</v>
      </c>
      <c r="I2731" t="s">
        <v>9626</v>
      </c>
      <c r="J2731" t="s">
        <v>6926</v>
      </c>
      <c r="M2731">
        <v>232900</v>
      </c>
      <c r="N2731">
        <v>0.99</v>
      </c>
      <c r="O2731">
        <v>230.57</v>
      </c>
      <c r="Q2731" t="s">
        <v>6494</v>
      </c>
      <c r="R2731" s="2">
        <v>44927</v>
      </c>
      <c r="S2731">
        <v>5322</v>
      </c>
      <c r="T2731" s="2">
        <v>44562</v>
      </c>
      <c r="U2731" t="s">
        <v>6990</v>
      </c>
      <c r="V2731" t="s">
        <v>6991</v>
      </c>
      <c r="W2731">
        <v>0</v>
      </c>
      <c r="X2731" t="s">
        <v>678</v>
      </c>
      <c r="Y2731">
        <v>204</v>
      </c>
      <c r="Z2731" s="2">
        <v>42005</v>
      </c>
      <c r="AB2731" t="s">
        <v>9635</v>
      </c>
      <c r="AE2731" t="s">
        <v>9626</v>
      </c>
      <c r="AF2731" t="s">
        <v>20</v>
      </c>
      <c r="AG2731" t="s">
        <v>21</v>
      </c>
      <c r="AH2731">
        <v>5020</v>
      </c>
      <c r="AI2731">
        <v>1</v>
      </c>
      <c r="AJ2731">
        <v>5542</v>
      </c>
      <c r="AO2731" t="s">
        <v>9625</v>
      </c>
      <c r="AS2731" t="s">
        <v>26</v>
      </c>
      <c r="AT2731">
        <v>1360</v>
      </c>
      <c r="AU2731">
        <v>5020</v>
      </c>
      <c r="AV2731">
        <v>5020</v>
      </c>
      <c r="AW2731">
        <v>5020</v>
      </c>
      <c r="AX2731">
        <v>4</v>
      </c>
      <c r="AY2731">
        <v>4</v>
      </c>
      <c r="AZ2731">
        <v>400</v>
      </c>
      <c r="BA2731">
        <v>401</v>
      </c>
      <c r="BB2731">
        <v>748</v>
      </c>
      <c r="BD2731">
        <v>1360</v>
      </c>
      <c r="BG2731" t="s">
        <v>31</v>
      </c>
      <c r="BJ2731">
        <v>4</v>
      </c>
      <c r="BK2731" t="s">
        <v>31</v>
      </c>
      <c r="BL2731" t="s">
        <v>31</v>
      </c>
      <c r="BM2731" s="2">
        <v>42005</v>
      </c>
    </row>
    <row r="2732" spans="1:65">
      <c r="A2732" t="s">
        <v>6497</v>
      </c>
      <c r="C2732" t="s">
        <v>5017</v>
      </c>
      <c r="D2732">
        <v>6910</v>
      </c>
      <c r="E2732" t="s">
        <v>5017</v>
      </c>
      <c r="F2732" t="s">
        <v>9622</v>
      </c>
      <c r="G2732">
        <v>6</v>
      </c>
      <c r="I2732" t="s">
        <v>9623</v>
      </c>
      <c r="J2732" t="s">
        <v>7144</v>
      </c>
      <c r="M2732">
        <v>2731800</v>
      </c>
      <c r="N2732">
        <v>0.83</v>
      </c>
      <c r="O2732">
        <v>2267.39</v>
      </c>
      <c r="Q2732" t="s">
        <v>6498</v>
      </c>
      <c r="R2732" s="2">
        <v>44927</v>
      </c>
      <c r="S2732">
        <v>5322</v>
      </c>
      <c r="T2732" s="2">
        <v>44562</v>
      </c>
      <c r="U2732" t="s">
        <v>6990</v>
      </c>
      <c r="V2732" t="s">
        <v>6991</v>
      </c>
      <c r="W2732">
        <v>0</v>
      </c>
      <c r="X2732" t="s">
        <v>395</v>
      </c>
      <c r="Y2732">
        <v>204</v>
      </c>
      <c r="Z2732" s="2">
        <v>42005</v>
      </c>
      <c r="AB2732" t="s">
        <v>9636</v>
      </c>
      <c r="AE2732" t="s">
        <v>9623</v>
      </c>
      <c r="AF2732" t="s">
        <v>20</v>
      </c>
      <c r="AG2732" t="s">
        <v>21</v>
      </c>
      <c r="AH2732">
        <v>5021</v>
      </c>
      <c r="AI2732">
        <v>1</v>
      </c>
      <c r="AJ2732">
        <v>5544</v>
      </c>
      <c r="AO2732" t="s">
        <v>9622</v>
      </c>
      <c r="AS2732" t="s">
        <v>26</v>
      </c>
      <c r="AT2732">
        <v>803</v>
      </c>
      <c r="AU2732">
        <v>5021</v>
      </c>
      <c r="AV2732">
        <v>5021</v>
      </c>
      <c r="AW2732">
        <v>5021</v>
      </c>
      <c r="AX2732">
        <v>1</v>
      </c>
      <c r="AY2732">
        <v>5</v>
      </c>
      <c r="AZ2732">
        <v>400</v>
      </c>
      <c r="BA2732">
        <v>401</v>
      </c>
      <c r="BB2732">
        <v>748</v>
      </c>
      <c r="BD2732">
        <v>803</v>
      </c>
      <c r="BG2732" t="s">
        <v>31</v>
      </c>
      <c r="BJ2732">
        <v>6</v>
      </c>
      <c r="BK2732" t="s">
        <v>31</v>
      </c>
      <c r="BL2732" t="s">
        <v>31</v>
      </c>
      <c r="BM2732" s="2">
        <v>42005</v>
      </c>
    </row>
    <row r="2733" spans="1:65">
      <c r="A2733" t="s">
        <v>6497</v>
      </c>
      <c r="C2733" t="s">
        <v>5017</v>
      </c>
      <c r="D2733">
        <v>6910</v>
      </c>
      <c r="E2733" t="s">
        <v>5017</v>
      </c>
      <c r="F2733" t="s">
        <v>9622</v>
      </c>
      <c r="G2733">
        <v>6</v>
      </c>
      <c r="I2733" t="s">
        <v>9623</v>
      </c>
      <c r="J2733" t="s">
        <v>7146</v>
      </c>
      <c r="M2733">
        <v>137500</v>
      </c>
      <c r="N2733">
        <v>0.83</v>
      </c>
      <c r="O2733">
        <v>114.13</v>
      </c>
      <c r="Q2733" t="s">
        <v>6498</v>
      </c>
      <c r="R2733" s="2">
        <v>44927</v>
      </c>
      <c r="S2733">
        <v>5322</v>
      </c>
      <c r="T2733" s="2">
        <v>44562</v>
      </c>
      <c r="U2733" t="s">
        <v>6990</v>
      </c>
      <c r="V2733" t="s">
        <v>6991</v>
      </c>
      <c r="W2733">
        <v>0</v>
      </c>
      <c r="X2733" t="s">
        <v>395</v>
      </c>
      <c r="Y2733">
        <v>204</v>
      </c>
      <c r="Z2733" s="2">
        <v>42005</v>
      </c>
      <c r="AB2733" t="s">
        <v>9636</v>
      </c>
      <c r="AE2733" t="s">
        <v>9623</v>
      </c>
      <c r="AF2733" t="s">
        <v>20</v>
      </c>
      <c r="AG2733" t="s">
        <v>21</v>
      </c>
      <c r="AH2733">
        <v>5021</v>
      </c>
      <c r="AI2733">
        <v>1</v>
      </c>
      <c r="AJ2733">
        <v>5543</v>
      </c>
      <c r="AO2733" t="s">
        <v>9622</v>
      </c>
      <c r="AS2733" t="s">
        <v>26</v>
      </c>
      <c r="AT2733">
        <v>803</v>
      </c>
      <c r="AU2733">
        <v>5021</v>
      </c>
      <c r="AV2733">
        <v>5021</v>
      </c>
      <c r="AW2733">
        <v>5021</v>
      </c>
      <c r="AX2733">
        <v>2</v>
      </c>
      <c r="AY2733">
        <v>6</v>
      </c>
      <c r="AZ2733">
        <v>400</v>
      </c>
      <c r="BA2733">
        <v>401</v>
      </c>
      <c r="BB2733">
        <v>748</v>
      </c>
      <c r="BD2733">
        <v>803</v>
      </c>
      <c r="BG2733" t="s">
        <v>31</v>
      </c>
      <c r="BJ2733">
        <v>6</v>
      </c>
      <c r="BK2733" t="s">
        <v>31</v>
      </c>
      <c r="BL2733" t="s">
        <v>31</v>
      </c>
      <c r="BM2733" s="2">
        <v>42005</v>
      </c>
    </row>
    <row r="2734" spans="1:65">
      <c r="A2734" t="s">
        <v>6500</v>
      </c>
      <c r="C2734" t="s">
        <v>5017</v>
      </c>
      <c r="D2734">
        <v>6910</v>
      </c>
      <c r="E2734" t="s">
        <v>5017</v>
      </c>
      <c r="F2734" t="s">
        <v>7712</v>
      </c>
      <c r="G2734">
        <v>641</v>
      </c>
      <c r="H2734">
        <v>-642</v>
      </c>
      <c r="I2734" t="s">
        <v>7713</v>
      </c>
      <c r="J2734" t="s">
        <v>6925</v>
      </c>
      <c r="M2734">
        <v>7388500</v>
      </c>
      <c r="N2734">
        <v>2.2999999999999998</v>
      </c>
      <c r="O2734">
        <v>16993.55</v>
      </c>
      <c r="Q2734" t="s">
        <v>6488</v>
      </c>
      <c r="R2734" s="2">
        <v>44927</v>
      </c>
      <c r="S2734">
        <v>5322</v>
      </c>
      <c r="T2734" s="2">
        <v>44562</v>
      </c>
      <c r="U2734" t="s">
        <v>6990</v>
      </c>
      <c r="V2734" t="s">
        <v>6991</v>
      </c>
      <c r="W2734">
        <v>0</v>
      </c>
      <c r="X2734" t="s">
        <v>5158</v>
      </c>
      <c r="Y2734">
        <v>204</v>
      </c>
      <c r="Z2734" s="2">
        <v>42005</v>
      </c>
      <c r="AB2734" t="s">
        <v>9637</v>
      </c>
      <c r="AE2734" t="s">
        <v>7713</v>
      </c>
      <c r="AF2734" t="s">
        <v>20</v>
      </c>
      <c r="AG2734" t="s">
        <v>21</v>
      </c>
      <c r="AH2734">
        <v>5022</v>
      </c>
      <c r="AI2734">
        <v>1</v>
      </c>
      <c r="AJ2734">
        <v>5539</v>
      </c>
      <c r="AO2734" t="s">
        <v>7712</v>
      </c>
      <c r="AS2734" t="s">
        <v>26</v>
      </c>
      <c r="AT2734">
        <v>1350</v>
      </c>
      <c r="AU2734">
        <v>5022</v>
      </c>
      <c r="AV2734">
        <v>5022</v>
      </c>
      <c r="AW2734">
        <v>5022</v>
      </c>
      <c r="AX2734">
        <v>1</v>
      </c>
      <c r="AY2734">
        <v>1</v>
      </c>
      <c r="AZ2734">
        <v>400</v>
      </c>
      <c r="BA2734">
        <v>401</v>
      </c>
      <c r="BB2734">
        <v>748</v>
      </c>
      <c r="BD2734">
        <v>1350</v>
      </c>
      <c r="BG2734" t="s">
        <v>31</v>
      </c>
      <c r="BJ2734">
        <v>7</v>
      </c>
      <c r="BK2734" t="s">
        <v>31</v>
      </c>
      <c r="BL2734" t="s">
        <v>31</v>
      </c>
      <c r="BM2734" s="2">
        <v>42005</v>
      </c>
    </row>
    <row r="2735" spans="1:65">
      <c r="A2735" t="s">
        <v>6500</v>
      </c>
      <c r="C2735" t="s">
        <v>5017</v>
      </c>
      <c r="D2735">
        <v>6910</v>
      </c>
      <c r="E2735" t="s">
        <v>5017</v>
      </c>
      <c r="F2735" t="s">
        <v>7712</v>
      </c>
      <c r="G2735">
        <v>641</v>
      </c>
      <c r="H2735">
        <v>-642</v>
      </c>
      <c r="I2735" t="s">
        <v>7713</v>
      </c>
      <c r="J2735" t="s">
        <v>6926</v>
      </c>
      <c r="M2735">
        <v>691800</v>
      </c>
      <c r="N2735">
        <v>2.2999999999999998</v>
      </c>
      <c r="O2735">
        <v>1591.14</v>
      </c>
      <c r="Q2735" t="s">
        <v>6488</v>
      </c>
      <c r="R2735" s="2">
        <v>44927</v>
      </c>
      <c r="S2735">
        <v>5322</v>
      </c>
      <c r="T2735" s="2">
        <v>44562</v>
      </c>
      <c r="U2735" t="s">
        <v>6990</v>
      </c>
      <c r="V2735" t="s">
        <v>6991</v>
      </c>
      <c r="W2735">
        <v>0</v>
      </c>
      <c r="X2735" t="s">
        <v>5158</v>
      </c>
      <c r="Y2735">
        <v>204</v>
      </c>
      <c r="Z2735" s="2">
        <v>42005</v>
      </c>
      <c r="AB2735" t="s">
        <v>9637</v>
      </c>
      <c r="AE2735" t="s">
        <v>7713</v>
      </c>
      <c r="AF2735" t="s">
        <v>20</v>
      </c>
      <c r="AG2735" t="s">
        <v>21</v>
      </c>
      <c r="AH2735">
        <v>5022</v>
      </c>
      <c r="AI2735">
        <v>1</v>
      </c>
      <c r="AJ2735">
        <v>5542</v>
      </c>
      <c r="AO2735" t="s">
        <v>7712</v>
      </c>
      <c r="AS2735" t="s">
        <v>26</v>
      </c>
      <c r="AT2735">
        <v>1350</v>
      </c>
      <c r="AU2735">
        <v>5022</v>
      </c>
      <c r="AV2735">
        <v>5022</v>
      </c>
      <c r="AW2735">
        <v>5022</v>
      </c>
      <c r="AX2735">
        <v>4</v>
      </c>
      <c r="AY2735">
        <v>4</v>
      </c>
      <c r="AZ2735">
        <v>400</v>
      </c>
      <c r="BA2735">
        <v>401</v>
      </c>
      <c r="BB2735">
        <v>748</v>
      </c>
      <c r="BD2735">
        <v>1350</v>
      </c>
      <c r="BG2735" t="s">
        <v>31</v>
      </c>
      <c r="BJ2735">
        <v>7</v>
      </c>
      <c r="BK2735" t="s">
        <v>31</v>
      </c>
      <c r="BL2735" t="s">
        <v>31</v>
      </c>
      <c r="BM2735" s="2">
        <v>42005</v>
      </c>
    </row>
    <row r="2736" spans="1:65">
      <c r="A2736" t="s">
        <v>6502</v>
      </c>
      <c r="C2736" t="s">
        <v>5017</v>
      </c>
      <c r="D2736">
        <v>6910</v>
      </c>
      <c r="E2736" t="s">
        <v>5017</v>
      </c>
      <c r="F2736" t="s">
        <v>9611</v>
      </c>
      <c r="G2736">
        <v>16</v>
      </c>
      <c r="I2736" t="s">
        <v>9612</v>
      </c>
      <c r="J2736" t="s">
        <v>6925</v>
      </c>
      <c r="M2736">
        <v>5651500</v>
      </c>
      <c r="N2736">
        <v>0.99</v>
      </c>
      <c r="O2736">
        <v>5594.98</v>
      </c>
      <c r="Q2736" t="s">
        <v>6503</v>
      </c>
      <c r="R2736" s="2">
        <v>44927</v>
      </c>
      <c r="S2736">
        <v>5322</v>
      </c>
      <c r="T2736" s="2">
        <v>44562</v>
      </c>
      <c r="U2736" t="s">
        <v>6990</v>
      </c>
      <c r="V2736" t="s">
        <v>6991</v>
      </c>
      <c r="W2736">
        <v>0</v>
      </c>
      <c r="X2736" t="s">
        <v>678</v>
      </c>
      <c r="Y2736">
        <v>204</v>
      </c>
      <c r="Z2736" s="2">
        <v>42005</v>
      </c>
      <c r="AB2736" t="s">
        <v>9638</v>
      </c>
      <c r="AE2736" t="s">
        <v>9612</v>
      </c>
      <c r="AF2736" t="s">
        <v>20</v>
      </c>
      <c r="AG2736" t="s">
        <v>21</v>
      </c>
      <c r="AH2736">
        <v>5023</v>
      </c>
      <c r="AI2736">
        <v>1</v>
      </c>
      <c r="AJ2736">
        <v>5539</v>
      </c>
      <c r="AO2736" t="s">
        <v>9611</v>
      </c>
      <c r="AS2736" t="s">
        <v>26</v>
      </c>
      <c r="AT2736">
        <v>2050</v>
      </c>
      <c r="AU2736">
        <v>5023</v>
      </c>
      <c r="AV2736">
        <v>5023</v>
      </c>
      <c r="AW2736">
        <v>5023</v>
      </c>
      <c r="AX2736">
        <v>1</v>
      </c>
      <c r="AY2736">
        <v>1</v>
      </c>
      <c r="AZ2736">
        <v>400</v>
      </c>
      <c r="BA2736">
        <v>401</v>
      </c>
      <c r="BB2736">
        <v>748</v>
      </c>
      <c r="BD2736">
        <v>2050</v>
      </c>
      <c r="BG2736" t="s">
        <v>31</v>
      </c>
      <c r="BJ2736">
        <v>4</v>
      </c>
      <c r="BK2736" t="s">
        <v>31</v>
      </c>
      <c r="BL2736" t="s">
        <v>31</v>
      </c>
      <c r="BM2736" s="2">
        <v>42005</v>
      </c>
    </row>
    <row r="2737" spans="1:65">
      <c r="A2737" t="s">
        <v>6502</v>
      </c>
      <c r="C2737" t="s">
        <v>5017</v>
      </c>
      <c r="D2737">
        <v>6910</v>
      </c>
      <c r="E2737" t="s">
        <v>5017</v>
      </c>
      <c r="F2737" t="s">
        <v>9611</v>
      </c>
      <c r="G2737">
        <v>16</v>
      </c>
      <c r="H2737">
        <f>-17-18</f>
        <v>-35</v>
      </c>
      <c r="I2737" t="s">
        <v>9612</v>
      </c>
      <c r="J2737" t="s">
        <v>6926</v>
      </c>
      <c r="M2737">
        <v>364000</v>
      </c>
      <c r="N2737">
        <v>0.99</v>
      </c>
      <c r="O2737">
        <v>360.36</v>
      </c>
      <c r="Q2737" t="s">
        <v>6503</v>
      </c>
      <c r="R2737" s="2">
        <v>44927</v>
      </c>
      <c r="S2737">
        <v>5322</v>
      </c>
      <c r="T2737" s="2">
        <v>44562</v>
      </c>
      <c r="U2737" t="s">
        <v>6990</v>
      </c>
      <c r="V2737" t="s">
        <v>6991</v>
      </c>
      <c r="W2737">
        <v>0</v>
      </c>
      <c r="X2737" t="s">
        <v>678</v>
      </c>
      <c r="Y2737">
        <v>204</v>
      </c>
      <c r="Z2737" s="2">
        <v>42005</v>
      </c>
      <c r="AB2737" t="s">
        <v>9638</v>
      </c>
      <c r="AE2737" t="s">
        <v>9612</v>
      </c>
      <c r="AF2737" t="s">
        <v>20</v>
      </c>
      <c r="AG2737" t="s">
        <v>21</v>
      </c>
      <c r="AH2737">
        <v>5023</v>
      </c>
      <c r="AI2737">
        <v>1</v>
      </c>
      <c r="AJ2737">
        <v>5542</v>
      </c>
      <c r="AO2737" t="s">
        <v>9611</v>
      </c>
      <c r="AS2737" t="s">
        <v>26</v>
      </c>
      <c r="AT2737">
        <v>2050</v>
      </c>
      <c r="AU2737">
        <v>5023</v>
      </c>
      <c r="AV2737">
        <v>5023</v>
      </c>
      <c r="AW2737">
        <v>5023</v>
      </c>
      <c r="AX2737">
        <v>2</v>
      </c>
      <c r="AY2737">
        <v>2</v>
      </c>
      <c r="AZ2737">
        <v>400</v>
      </c>
      <c r="BA2737">
        <v>401</v>
      </c>
      <c r="BB2737">
        <v>748</v>
      </c>
      <c r="BD2737">
        <v>2050</v>
      </c>
      <c r="BG2737" t="s">
        <v>31</v>
      </c>
      <c r="BJ2737">
        <v>4</v>
      </c>
      <c r="BK2737" t="s">
        <v>31</v>
      </c>
      <c r="BL2737" t="s">
        <v>31</v>
      </c>
      <c r="BM2737" s="2">
        <v>42005</v>
      </c>
    </row>
    <row r="2738" spans="1:65">
      <c r="A2738" t="s">
        <v>6506</v>
      </c>
      <c r="C2738" t="s">
        <v>5017</v>
      </c>
      <c r="D2738">
        <v>6910</v>
      </c>
      <c r="E2738" t="s">
        <v>5017</v>
      </c>
      <c r="F2738" t="s">
        <v>9639</v>
      </c>
      <c r="G2738">
        <v>73</v>
      </c>
      <c r="I2738" t="s">
        <v>9640</v>
      </c>
      <c r="J2738" t="s">
        <v>6925</v>
      </c>
      <c r="M2738">
        <v>5199600</v>
      </c>
      <c r="N2738">
        <v>2.2999999999999998</v>
      </c>
      <c r="O2738">
        <v>11959.08</v>
      </c>
      <c r="Q2738" t="s">
        <v>6507</v>
      </c>
      <c r="R2738" s="2">
        <v>44927</v>
      </c>
      <c r="S2738">
        <v>5322</v>
      </c>
      <c r="T2738" s="2">
        <v>44562</v>
      </c>
      <c r="U2738" t="s">
        <v>6990</v>
      </c>
      <c r="V2738" t="s">
        <v>6991</v>
      </c>
      <c r="W2738">
        <v>0</v>
      </c>
      <c r="X2738" t="s">
        <v>5158</v>
      </c>
      <c r="Y2738">
        <v>204</v>
      </c>
      <c r="Z2738" s="2">
        <v>42005</v>
      </c>
      <c r="AB2738" t="s">
        <v>9641</v>
      </c>
      <c r="AE2738" t="s">
        <v>9640</v>
      </c>
      <c r="AF2738" t="s">
        <v>20</v>
      </c>
      <c r="AG2738" t="s">
        <v>21</v>
      </c>
      <c r="AH2738">
        <v>5025</v>
      </c>
      <c r="AI2738">
        <v>1</v>
      </c>
      <c r="AJ2738">
        <v>5539</v>
      </c>
      <c r="AO2738" t="s">
        <v>9639</v>
      </c>
      <c r="AS2738" t="s">
        <v>26</v>
      </c>
      <c r="AT2738">
        <v>1857</v>
      </c>
      <c r="AU2738">
        <v>5025</v>
      </c>
      <c r="AV2738">
        <v>5025</v>
      </c>
      <c r="AW2738">
        <v>5025</v>
      </c>
      <c r="AX2738">
        <v>1</v>
      </c>
      <c r="AY2738">
        <v>1</v>
      </c>
      <c r="AZ2738">
        <v>400</v>
      </c>
      <c r="BA2738">
        <v>401</v>
      </c>
      <c r="BB2738">
        <v>748</v>
      </c>
      <c r="BD2738">
        <v>1857</v>
      </c>
      <c r="BG2738" t="s">
        <v>31</v>
      </c>
      <c r="BJ2738">
        <v>7</v>
      </c>
      <c r="BK2738" t="s">
        <v>31</v>
      </c>
      <c r="BL2738" t="s">
        <v>31</v>
      </c>
      <c r="BM2738" s="2">
        <v>42005</v>
      </c>
    </row>
    <row r="2739" spans="1:65">
      <c r="A2739" t="s">
        <v>6506</v>
      </c>
      <c r="C2739" t="s">
        <v>5017</v>
      </c>
      <c r="D2739">
        <v>6910</v>
      </c>
      <c r="E2739" t="s">
        <v>5017</v>
      </c>
      <c r="F2739" t="s">
        <v>9639</v>
      </c>
      <c r="G2739">
        <v>73</v>
      </c>
      <c r="I2739" t="s">
        <v>9640</v>
      </c>
      <c r="J2739" t="s">
        <v>6926</v>
      </c>
      <c r="M2739">
        <v>344200</v>
      </c>
      <c r="N2739">
        <v>2.2999999999999998</v>
      </c>
      <c r="O2739">
        <v>791.66</v>
      </c>
      <c r="Q2739" t="s">
        <v>6507</v>
      </c>
      <c r="R2739" s="2">
        <v>44927</v>
      </c>
      <c r="S2739">
        <v>5322</v>
      </c>
      <c r="T2739" s="2">
        <v>44562</v>
      </c>
      <c r="U2739" t="s">
        <v>6990</v>
      </c>
      <c r="V2739" t="s">
        <v>6991</v>
      </c>
      <c r="W2739">
        <v>0</v>
      </c>
      <c r="X2739" t="s">
        <v>5158</v>
      </c>
      <c r="Y2739">
        <v>204</v>
      </c>
      <c r="Z2739" s="2">
        <v>42005</v>
      </c>
      <c r="AB2739" t="s">
        <v>9641</v>
      </c>
      <c r="AE2739" t="s">
        <v>9640</v>
      </c>
      <c r="AF2739" t="s">
        <v>20</v>
      </c>
      <c r="AG2739" t="s">
        <v>21</v>
      </c>
      <c r="AH2739">
        <v>5025</v>
      </c>
      <c r="AI2739">
        <v>1</v>
      </c>
      <c r="AJ2739">
        <v>5542</v>
      </c>
      <c r="AO2739" t="s">
        <v>9639</v>
      </c>
      <c r="AS2739" t="s">
        <v>26</v>
      </c>
      <c r="AT2739">
        <v>1857</v>
      </c>
      <c r="AU2739">
        <v>5025</v>
      </c>
      <c r="AV2739">
        <v>5025</v>
      </c>
      <c r="AW2739">
        <v>5025</v>
      </c>
      <c r="AX2739">
        <v>2</v>
      </c>
      <c r="AY2739">
        <v>2</v>
      </c>
      <c r="AZ2739">
        <v>400</v>
      </c>
      <c r="BA2739">
        <v>401</v>
      </c>
      <c r="BB2739">
        <v>748</v>
      </c>
      <c r="BD2739">
        <v>1857</v>
      </c>
      <c r="BG2739" t="s">
        <v>31</v>
      </c>
      <c r="BJ2739">
        <v>7</v>
      </c>
      <c r="BK2739" t="s">
        <v>31</v>
      </c>
      <c r="BL2739" t="s">
        <v>31</v>
      </c>
      <c r="BM2739" s="2">
        <v>42005</v>
      </c>
    </row>
    <row r="2740" spans="1:65">
      <c r="A2740" t="s">
        <v>6510</v>
      </c>
      <c r="C2740" t="s">
        <v>5017</v>
      </c>
      <c r="D2740">
        <v>6910</v>
      </c>
      <c r="E2740" t="s">
        <v>5017</v>
      </c>
      <c r="F2740" t="s">
        <v>7764</v>
      </c>
      <c r="G2740">
        <v>406</v>
      </c>
      <c r="I2740" t="s">
        <v>9599</v>
      </c>
      <c r="J2740" t="s">
        <v>6925</v>
      </c>
      <c r="M2740">
        <v>3495100</v>
      </c>
      <c r="N2740">
        <v>1.3</v>
      </c>
      <c r="O2740">
        <v>4543.63</v>
      </c>
      <c r="Q2740" t="s">
        <v>5312</v>
      </c>
      <c r="R2740" s="2">
        <v>44927</v>
      </c>
      <c r="S2740">
        <v>5322</v>
      </c>
      <c r="T2740" s="2">
        <v>44562</v>
      </c>
      <c r="U2740" t="s">
        <v>6990</v>
      </c>
      <c r="V2740" t="s">
        <v>6991</v>
      </c>
      <c r="W2740">
        <v>0</v>
      </c>
      <c r="X2740" t="s">
        <v>5142</v>
      </c>
      <c r="Y2740">
        <v>204</v>
      </c>
      <c r="Z2740" s="2">
        <v>42005</v>
      </c>
      <c r="AB2740" t="s">
        <v>9642</v>
      </c>
      <c r="AE2740" t="s">
        <v>9599</v>
      </c>
      <c r="AF2740" t="s">
        <v>20</v>
      </c>
      <c r="AG2740" t="s">
        <v>21</v>
      </c>
      <c r="AH2740">
        <v>5026</v>
      </c>
      <c r="AI2740">
        <v>1</v>
      </c>
      <c r="AJ2740">
        <v>5539</v>
      </c>
      <c r="AO2740" t="s">
        <v>7764</v>
      </c>
      <c r="AS2740" t="s">
        <v>26</v>
      </c>
      <c r="AT2740">
        <v>1129</v>
      </c>
      <c r="AU2740">
        <v>5026</v>
      </c>
      <c r="AV2740">
        <v>5026</v>
      </c>
      <c r="AW2740">
        <v>5026</v>
      </c>
      <c r="AX2740">
        <v>1</v>
      </c>
      <c r="AY2740">
        <v>1</v>
      </c>
      <c r="AZ2740">
        <v>400</v>
      </c>
      <c r="BA2740">
        <v>401</v>
      </c>
      <c r="BB2740">
        <v>748</v>
      </c>
      <c r="BD2740">
        <v>1129</v>
      </c>
      <c r="BG2740" t="s">
        <v>31</v>
      </c>
      <c r="BJ2740">
        <v>5</v>
      </c>
      <c r="BK2740" t="s">
        <v>31</v>
      </c>
      <c r="BL2740" t="s">
        <v>31</v>
      </c>
      <c r="BM2740" s="2">
        <v>42005</v>
      </c>
    </row>
    <row r="2741" spans="1:65">
      <c r="A2741" t="s">
        <v>6512</v>
      </c>
      <c r="C2741" t="s">
        <v>5017</v>
      </c>
      <c r="D2741">
        <v>6910</v>
      </c>
      <c r="E2741" t="s">
        <v>5017</v>
      </c>
      <c r="F2741" t="s">
        <v>7706</v>
      </c>
      <c r="G2741">
        <v>31</v>
      </c>
      <c r="H2741">
        <v>-30</v>
      </c>
      <c r="I2741" t="s">
        <v>7708</v>
      </c>
      <c r="J2741" t="s">
        <v>6925</v>
      </c>
      <c r="M2741">
        <v>6400800</v>
      </c>
      <c r="N2741">
        <v>0.99</v>
      </c>
      <c r="O2741">
        <v>6336.79</v>
      </c>
      <c r="Q2741" t="s">
        <v>6513</v>
      </c>
      <c r="R2741" s="2">
        <v>44927</v>
      </c>
      <c r="S2741">
        <v>5322</v>
      </c>
      <c r="T2741" s="2">
        <v>44562</v>
      </c>
      <c r="U2741" t="s">
        <v>6990</v>
      </c>
      <c r="V2741" t="s">
        <v>6991</v>
      </c>
      <c r="W2741">
        <v>0</v>
      </c>
      <c r="X2741" t="s">
        <v>678</v>
      </c>
      <c r="Y2741">
        <v>204</v>
      </c>
      <c r="Z2741" s="2">
        <v>42005</v>
      </c>
      <c r="AB2741" t="s">
        <v>9643</v>
      </c>
      <c r="AE2741" t="s">
        <v>7708</v>
      </c>
      <c r="AF2741" t="s">
        <v>20</v>
      </c>
      <c r="AG2741" t="s">
        <v>21</v>
      </c>
      <c r="AH2741">
        <v>5029</v>
      </c>
      <c r="AI2741">
        <v>1</v>
      </c>
      <c r="AJ2741">
        <v>5539</v>
      </c>
      <c r="AO2741" t="s">
        <v>7706</v>
      </c>
      <c r="AS2741" t="s">
        <v>26</v>
      </c>
      <c r="AT2741">
        <v>2370</v>
      </c>
      <c r="AU2741">
        <v>5029</v>
      </c>
      <c r="AV2741">
        <v>5029</v>
      </c>
      <c r="AW2741">
        <v>5029</v>
      </c>
      <c r="AX2741">
        <v>1</v>
      </c>
      <c r="AY2741">
        <v>1</v>
      </c>
      <c r="AZ2741">
        <v>400</v>
      </c>
      <c r="BA2741">
        <v>401</v>
      </c>
      <c r="BB2741">
        <v>748</v>
      </c>
      <c r="BD2741">
        <v>2370</v>
      </c>
      <c r="BG2741" t="s">
        <v>31</v>
      </c>
      <c r="BJ2741">
        <v>4</v>
      </c>
      <c r="BK2741" t="s">
        <v>31</v>
      </c>
      <c r="BL2741" t="s">
        <v>31</v>
      </c>
      <c r="BM2741" s="2">
        <v>42005</v>
      </c>
    </row>
    <row r="2742" spans="1:65">
      <c r="A2742" t="s">
        <v>6512</v>
      </c>
      <c r="C2742" t="s">
        <v>5017</v>
      </c>
      <c r="D2742">
        <v>6910</v>
      </c>
      <c r="E2742" t="s">
        <v>5017</v>
      </c>
      <c r="F2742" t="s">
        <v>7706</v>
      </c>
      <c r="G2742">
        <v>31</v>
      </c>
      <c r="H2742">
        <v>-30</v>
      </c>
      <c r="I2742" t="s">
        <v>7708</v>
      </c>
      <c r="J2742" t="s">
        <v>6926</v>
      </c>
      <c r="M2742">
        <v>730900</v>
      </c>
      <c r="N2742">
        <v>0.99</v>
      </c>
      <c r="O2742">
        <v>723.59</v>
      </c>
      <c r="Q2742" t="s">
        <v>6513</v>
      </c>
      <c r="R2742" s="2">
        <v>44927</v>
      </c>
      <c r="S2742">
        <v>5322</v>
      </c>
      <c r="T2742" s="2">
        <v>44562</v>
      </c>
      <c r="U2742" t="s">
        <v>6990</v>
      </c>
      <c r="V2742" t="s">
        <v>6991</v>
      </c>
      <c r="W2742">
        <v>0</v>
      </c>
      <c r="X2742" t="s">
        <v>678</v>
      </c>
      <c r="Y2742">
        <v>204</v>
      </c>
      <c r="Z2742" s="2">
        <v>42005</v>
      </c>
      <c r="AB2742" t="s">
        <v>9643</v>
      </c>
      <c r="AE2742" t="s">
        <v>7708</v>
      </c>
      <c r="AF2742" t="s">
        <v>20</v>
      </c>
      <c r="AG2742" t="s">
        <v>21</v>
      </c>
      <c r="AH2742">
        <v>5029</v>
      </c>
      <c r="AI2742">
        <v>1</v>
      </c>
      <c r="AJ2742">
        <v>5542</v>
      </c>
      <c r="AO2742" t="s">
        <v>7706</v>
      </c>
      <c r="AS2742" t="s">
        <v>26</v>
      </c>
      <c r="AT2742">
        <v>2370</v>
      </c>
      <c r="AU2742">
        <v>5029</v>
      </c>
      <c r="AV2742">
        <v>5029</v>
      </c>
      <c r="AW2742">
        <v>5029</v>
      </c>
      <c r="AX2742">
        <v>2</v>
      </c>
      <c r="AY2742">
        <v>2</v>
      </c>
      <c r="AZ2742">
        <v>400</v>
      </c>
      <c r="BA2742">
        <v>401</v>
      </c>
      <c r="BB2742">
        <v>748</v>
      </c>
      <c r="BD2742">
        <v>2370</v>
      </c>
      <c r="BG2742" t="s">
        <v>31</v>
      </c>
      <c r="BJ2742">
        <v>4</v>
      </c>
      <c r="BK2742" t="s">
        <v>31</v>
      </c>
      <c r="BL2742" t="s">
        <v>31</v>
      </c>
      <c r="BM2742" s="2">
        <v>42005</v>
      </c>
    </row>
    <row r="2743" spans="1:65">
      <c r="A2743" t="s">
        <v>6515</v>
      </c>
      <c r="C2743" t="s">
        <v>5017</v>
      </c>
      <c r="D2743">
        <v>6910</v>
      </c>
      <c r="E2743" t="s">
        <v>5017</v>
      </c>
      <c r="F2743" t="s">
        <v>8480</v>
      </c>
      <c r="G2743">
        <v>44</v>
      </c>
      <c r="I2743" t="s">
        <v>8481</v>
      </c>
      <c r="J2743" t="s">
        <v>6925</v>
      </c>
      <c r="M2743">
        <v>2420300</v>
      </c>
      <c r="N2743">
        <v>2.2999999999999998</v>
      </c>
      <c r="O2743">
        <v>5566.69</v>
      </c>
      <c r="Q2743" t="s">
        <v>6516</v>
      </c>
      <c r="R2743" s="2">
        <v>44927</v>
      </c>
      <c r="S2743">
        <v>5322</v>
      </c>
      <c r="T2743" s="2">
        <v>44562</v>
      </c>
      <c r="U2743" t="s">
        <v>6990</v>
      </c>
      <c r="V2743" t="s">
        <v>6991</v>
      </c>
      <c r="W2743">
        <v>0</v>
      </c>
      <c r="X2743" t="s">
        <v>5158</v>
      </c>
      <c r="Y2743">
        <v>204</v>
      </c>
      <c r="Z2743" s="2">
        <v>42005</v>
      </c>
      <c r="AB2743" t="s">
        <v>9644</v>
      </c>
      <c r="AE2743" t="s">
        <v>8481</v>
      </c>
      <c r="AF2743" t="s">
        <v>20</v>
      </c>
      <c r="AG2743" t="s">
        <v>21</v>
      </c>
      <c r="AH2743">
        <v>5030</v>
      </c>
      <c r="AI2743">
        <v>1</v>
      </c>
      <c r="AJ2743">
        <v>5539</v>
      </c>
      <c r="AO2743" t="s">
        <v>9645</v>
      </c>
      <c r="AS2743" t="s">
        <v>26</v>
      </c>
      <c r="AT2743">
        <v>670</v>
      </c>
      <c r="AU2743">
        <v>5030</v>
      </c>
      <c r="AV2743">
        <v>5030</v>
      </c>
      <c r="AW2743">
        <v>5030</v>
      </c>
      <c r="AX2743">
        <v>1</v>
      </c>
      <c r="AY2743">
        <v>1</v>
      </c>
      <c r="AZ2743">
        <v>400</v>
      </c>
      <c r="BA2743">
        <v>401</v>
      </c>
      <c r="BB2743">
        <v>748</v>
      </c>
      <c r="BD2743">
        <v>670</v>
      </c>
      <c r="BG2743" t="s">
        <v>31</v>
      </c>
      <c r="BJ2743">
        <v>7</v>
      </c>
      <c r="BK2743" t="s">
        <v>31</v>
      </c>
      <c r="BL2743" t="s">
        <v>31</v>
      </c>
      <c r="BM2743" s="2">
        <v>42005</v>
      </c>
    </row>
    <row r="2744" spans="1:65">
      <c r="A2744" t="s">
        <v>6515</v>
      </c>
      <c r="C2744" t="s">
        <v>5017</v>
      </c>
      <c r="D2744">
        <v>6910</v>
      </c>
      <c r="E2744" t="s">
        <v>5017</v>
      </c>
      <c r="F2744" t="s">
        <v>6518</v>
      </c>
      <c r="G2744">
        <v>0</v>
      </c>
      <c r="I2744" t="s">
        <v>8481</v>
      </c>
      <c r="J2744" t="s">
        <v>6926</v>
      </c>
      <c r="M2744">
        <v>114800</v>
      </c>
      <c r="N2744">
        <v>2.2999999999999998</v>
      </c>
      <c r="O2744">
        <v>264.04000000000002</v>
      </c>
      <c r="Q2744" t="s">
        <v>6516</v>
      </c>
      <c r="R2744" s="2">
        <v>44927</v>
      </c>
      <c r="S2744">
        <v>5322</v>
      </c>
      <c r="T2744" s="2">
        <v>44562</v>
      </c>
      <c r="U2744" t="s">
        <v>6990</v>
      </c>
      <c r="V2744" t="s">
        <v>6991</v>
      </c>
      <c r="W2744">
        <v>0</v>
      </c>
      <c r="X2744" t="s">
        <v>5158</v>
      </c>
      <c r="Y2744">
        <v>204</v>
      </c>
      <c r="Z2744" s="2">
        <v>42005</v>
      </c>
      <c r="AB2744" t="s">
        <v>9644</v>
      </c>
      <c r="AE2744" t="s">
        <v>8481</v>
      </c>
      <c r="AF2744" t="s">
        <v>20</v>
      </c>
      <c r="AG2744" t="s">
        <v>21</v>
      </c>
      <c r="AH2744">
        <v>5030</v>
      </c>
      <c r="AI2744">
        <v>1</v>
      </c>
      <c r="AJ2744">
        <v>5542</v>
      </c>
      <c r="AO2744" t="s">
        <v>9645</v>
      </c>
      <c r="AS2744" t="s">
        <v>26</v>
      </c>
      <c r="AT2744">
        <v>670</v>
      </c>
      <c r="AU2744">
        <v>5030</v>
      </c>
      <c r="AV2744">
        <v>5030</v>
      </c>
      <c r="AW2744">
        <v>5030</v>
      </c>
      <c r="AX2744">
        <v>1</v>
      </c>
      <c r="AY2744">
        <v>2</v>
      </c>
      <c r="AZ2744">
        <v>400</v>
      </c>
      <c r="BA2744">
        <v>401</v>
      </c>
      <c r="BB2744">
        <v>748</v>
      </c>
      <c r="BD2744">
        <v>670</v>
      </c>
      <c r="BG2744" t="s">
        <v>31</v>
      </c>
      <c r="BJ2744">
        <v>7</v>
      </c>
      <c r="BK2744" t="s">
        <v>31</v>
      </c>
      <c r="BL2744" t="s">
        <v>31</v>
      </c>
      <c r="BM2744" s="2">
        <v>42005</v>
      </c>
    </row>
    <row r="2745" spans="1:65">
      <c r="A2745" t="s">
        <v>6519</v>
      </c>
      <c r="C2745" t="s">
        <v>5017</v>
      </c>
      <c r="D2745">
        <v>6910</v>
      </c>
      <c r="E2745" t="s">
        <v>5017</v>
      </c>
      <c r="F2745" t="s">
        <v>8972</v>
      </c>
      <c r="G2745">
        <v>61</v>
      </c>
      <c r="H2745" t="s">
        <v>9646</v>
      </c>
      <c r="I2745" t="s">
        <v>9647</v>
      </c>
      <c r="J2745" t="s">
        <v>7144</v>
      </c>
      <c r="M2745">
        <v>14057300</v>
      </c>
      <c r="N2745">
        <v>0.83</v>
      </c>
      <c r="O2745">
        <v>11667.56</v>
      </c>
      <c r="Q2745" t="s">
        <v>6520</v>
      </c>
      <c r="R2745" s="2">
        <v>44927</v>
      </c>
      <c r="S2745">
        <v>5322</v>
      </c>
      <c r="T2745" s="2">
        <v>44562</v>
      </c>
      <c r="U2745" t="s">
        <v>6990</v>
      </c>
      <c r="V2745" t="s">
        <v>6991</v>
      </c>
      <c r="W2745">
        <v>0</v>
      </c>
      <c r="X2745" t="s">
        <v>395</v>
      </c>
      <c r="Y2745">
        <v>204</v>
      </c>
      <c r="Z2745" s="2">
        <v>42005</v>
      </c>
      <c r="AB2745" t="s">
        <v>9648</v>
      </c>
      <c r="AE2745" t="s">
        <v>9647</v>
      </c>
      <c r="AF2745" t="s">
        <v>20</v>
      </c>
      <c r="AG2745" t="s">
        <v>21</v>
      </c>
      <c r="AH2745">
        <v>5034</v>
      </c>
      <c r="AI2745">
        <v>1</v>
      </c>
      <c r="AJ2745">
        <v>5544</v>
      </c>
      <c r="AO2745" t="s">
        <v>8972</v>
      </c>
      <c r="AS2745" t="s">
        <v>26</v>
      </c>
      <c r="AT2745">
        <v>5640</v>
      </c>
      <c r="AU2745">
        <v>5034</v>
      </c>
      <c r="AV2745">
        <v>5034</v>
      </c>
      <c r="AW2745">
        <v>5034</v>
      </c>
      <c r="AX2745">
        <v>1</v>
      </c>
      <c r="AY2745">
        <v>3</v>
      </c>
      <c r="AZ2745">
        <v>400</v>
      </c>
      <c r="BA2745">
        <v>401</v>
      </c>
      <c r="BB2745">
        <v>748</v>
      </c>
      <c r="BD2745">
        <v>5640</v>
      </c>
      <c r="BG2745" t="s">
        <v>31</v>
      </c>
      <c r="BJ2745">
        <v>6</v>
      </c>
      <c r="BK2745" t="s">
        <v>31</v>
      </c>
      <c r="BL2745" t="s">
        <v>31</v>
      </c>
      <c r="BM2745" s="2">
        <v>42005</v>
      </c>
    </row>
    <row r="2746" spans="1:65">
      <c r="A2746" t="s">
        <v>6519</v>
      </c>
      <c r="C2746" t="s">
        <v>5017</v>
      </c>
      <c r="D2746">
        <v>6910</v>
      </c>
      <c r="E2746" t="s">
        <v>5017</v>
      </c>
      <c r="F2746" t="s">
        <v>8972</v>
      </c>
      <c r="G2746">
        <v>61</v>
      </c>
      <c r="H2746" t="s">
        <v>9646</v>
      </c>
      <c r="I2746" t="s">
        <v>9647</v>
      </c>
      <c r="J2746" t="s">
        <v>7146</v>
      </c>
      <c r="M2746">
        <v>965200</v>
      </c>
      <c r="N2746">
        <v>0.83</v>
      </c>
      <c r="O2746">
        <v>801.12</v>
      </c>
      <c r="Q2746" t="s">
        <v>6520</v>
      </c>
      <c r="R2746" s="2">
        <v>44927</v>
      </c>
      <c r="S2746">
        <v>5322</v>
      </c>
      <c r="T2746" s="2">
        <v>44562</v>
      </c>
      <c r="U2746" t="s">
        <v>6990</v>
      </c>
      <c r="V2746" t="s">
        <v>6991</v>
      </c>
      <c r="W2746">
        <v>0</v>
      </c>
      <c r="X2746" t="s">
        <v>395</v>
      </c>
      <c r="Y2746">
        <v>204</v>
      </c>
      <c r="Z2746" s="2">
        <v>42005</v>
      </c>
      <c r="AB2746" t="s">
        <v>9648</v>
      </c>
      <c r="AE2746" t="s">
        <v>9647</v>
      </c>
      <c r="AF2746" t="s">
        <v>20</v>
      </c>
      <c r="AG2746" t="s">
        <v>21</v>
      </c>
      <c r="AH2746">
        <v>5034</v>
      </c>
      <c r="AI2746">
        <v>1</v>
      </c>
      <c r="AJ2746">
        <v>5543</v>
      </c>
      <c r="AO2746" t="s">
        <v>8972</v>
      </c>
      <c r="AS2746" t="s">
        <v>26</v>
      </c>
      <c r="AT2746">
        <v>5640</v>
      </c>
      <c r="AU2746">
        <v>5034</v>
      </c>
      <c r="AV2746">
        <v>5034</v>
      </c>
      <c r="AW2746">
        <v>5034</v>
      </c>
      <c r="AX2746">
        <v>2</v>
      </c>
      <c r="AY2746">
        <v>4</v>
      </c>
      <c r="AZ2746">
        <v>400</v>
      </c>
      <c r="BA2746">
        <v>401</v>
      </c>
      <c r="BB2746">
        <v>748</v>
      </c>
      <c r="BD2746">
        <v>5640</v>
      </c>
      <c r="BG2746" t="s">
        <v>31</v>
      </c>
      <c r="BJ2746">
        <v>6</v>
      </c>
      <c r="BK2746" t="s">
        <v>31</v>
      </c>
      <c r="BL2746" t="s">
        <v>31</v>
      </c>
      <c r="BM2746" s="2">
        <v>42005</v>
      </c>
    </row>
    <row r="2747" spans="1:65">
      <c r="A2747" t="s">
        <v>6523</v>
      </c>
      <c r="C2747" t="s">
        <v>5017</v>
      </c>
      <c r="D2747">
        <v>6910</v>
      </c>
      <c r="E2747" t="s">
        <v>5017</v>
      </c>
      <c r="F2747" t="s">
        <v>8480</v>
      </c>
      <c r="G2747">
        <v>42</v>
      </c>
      <c r="H2747">
        <v>-43</v>
      </c>
      <c r="I2747" t="s">
        <v>8481</v>
      </c>
      <c r="J2747" t="s">
        <v>6925</v>
      </c>
      <c r="M2747">
        <v>5113000</v>
      </c>
      <c r="N2747">
        <v>2.2999999999999998</v>
      </c>
      <c r="O2747">
        <v>11759.9</v>
      </c>
      <c r="Q2747" t="s">
        <v>6524</v>
      </c>
      <c r="R2747" s="2">
        <v>44927</v>
      </c>
      <c r="S2747">
        <v>5322</v>
      </c>
      <c r="T2747" s="2">
        <v>44562</v>
      </c>
      <c r="U2747" t="s">
        <v>6990</v>
      </c>
      <c r="V2747" t="s">
        <v>6991</v>
      </c>
      <c r="W2747">
        <v>0</v>
      </c>
      <c r="X2747" t="s">
        <v>5158</v>
      </c>
      <c r="Y2747">
        <v>204</v>
      </c>
      <c r="Z2747" s="2">
        <v>42005</v>
      </c>
      <c r="AB2747" t="s">
        <v>9649</v>
      </c>
      <c r="AE2747" t="s">
        <v>8481</v>
      </c>
      <c r="AF2747" t="s">
        <v>20</v>
      </c>
      <c r="AG2747" t="s">
        <v>21</v>
      </c>
      <c r="AH2747">
        <v>5035</v>
      </c>
      <c r="AI2747">
        <v>1</v>
      </c>
      <c r="AJ2747">
        <v>5539</v>
      </c>
      <c r="AO2747" t="s">
        <v>8480</v>
      </c>
      <c r="AS2747" t="s">
        <v>26</v>
      </c>
      <c r="AT2747">
        <v>1820</v>
      </c>
      <c r="AU2747">
        <v>5035</v>
      </c>
      <c r="AV2747">
        <v>5035</v>
      </c>
      <c r="AW2747">
        <v>5035</v>
      </c>
      <c r="AX2747">
        <v>1</v>
      </c>
      <c r="AY2747">
        <v>1</v>
      </c>
      <c r="AZ2747">
        <v>400</v>
      </c>
      <c r="BA2747">
        <v>401</v>
      </c>
      <c r="BB2747">
        <v>748</v>
      </c>
      <c r="BD2747">
        <v>1820</v>
      </c>
      <c r="BG2747" t="s">
        <v>31</v>
      </c>
      <c r="BJ2747">
        <v>7</v>
      </c>
      <c r="BK2747" t="s">
        <v>31</v>
      </c>
      <c r="BL2747" t="s">
        <v>31</v>
      </c>
      <c r="BM2747" s="2">
        <v>42005</v>
      </c>
    </row>
    <row r="2748" spans="1:65">
      <c r="A2748" t="s">
        <v>6523</v>
      </c>
      <c r="C2748" t="s">
        <v>5017</v>
      </c>
      <c r="D2748">
        <v>6910</v>
      </c>
      <c r="E2748" t="s">
        <v>5017</v>
      </c>
      <c r="F2748" t="s">
        <v>8480</v>
      </c>
      <c r="G2748">
        <v>42</v>
      </c>
      <c r="H2748">
        <v>-43</v>
      </c>
      <c r="I2748" t="s">
        <v>8481</v>
      </c>
      <c r="J2748" t="s">
        <v>6926</v>
      </c>
      <c r="M2748">
        <v>342300</v>
      </c>
      <c r="N2748">
        <v>2.2999999999999998</v>
      </c>
      <c r="O2748">
        <v>787.29</v>
      </c>
      <c r="Q2748" t="s">
        <v>6524</v>
      </c>
      <c r="R2748" s="2">
        <v>44927</v>
      </c>
      <c r="S2748">
        <v>5322</v>
      </c>
      <c r="T2748" s="2">
        <v>44562</v>
      </c>
      <c r="U2748" t="s">
        <v>6990</v>
      </c>
      <c r="V2748" t="s">
        <v>6991</v>
      </c>
      <c r="W2748">
        <v>0</v>
      </c>
      <c r="X2748" t="s">
        <v>5158</v>
      </c>
      <c r="Y2748">
        <v>204</v>
      </c>
      <c r="Z2748" s="2">
        <v>42005</v>
      </c>
      <c r="AB2748" t="s">
        <v>9649</v>
      </c>
      <c r="AE2748" t="s">
        <v>8481</v>
      </c>
      <c r="AF2748" t="s">
        <v>20</v>
      </c>
      <c r="AG2748" t="s">
        <v>21</v>
      </c>
      <c r="AH2748">
        <v>5035</v>
      </c>
      <c r="AI2748">
        <v>1</v>
      </c>
      <c r="AJ2748">
        <v>5542</v>
      </c>
      <c r="AO2748" t="s">
        <v>8480</v>
      </c>
      <c r="AS2748" t="s">
        <v>26</v>
      </c>
      <c r="AT2748">
        <v>1820</v>
      </c>
      <c r="AU2748">
        <v>5035</v>
      </c>
      <c r="AV2748">
        <v>5035</v>
      </c>
      <c r="AW2748">
        <v>5035</v>
      </c>
      <c r="AX2748">
        <v>1</v>
      </c>
      <c r="AY2748">
        <v>3</v>
      </c>
      <c r="AZ2748">
        <v>400</v>
      </c>
      <c r="BA2748">
        <v>401</v>
      </c>
      <c r="BB2748">
        <v>748</v>
      </c>
      <c r="BD2748">
        <v>1820</v>
      </c>
      <c r="BG2748" t="s">
        <v>31</v>
      </c>
      <c r="BJ2748">
        <v>7</v>
      </c>
      <c r="BK2748" t="s">
        <v>31</v>
      </c>
      <c r="BL2748" t="s">
        <v>31</v>
      </c>
      <c r="BM2748" s="2">
        <v>42005</v>
      </c>
    </row>
    <row r="2749" spans="1:65">
      <c r="A2749" t="s">
        <v>6526</v>
      </c>
      <c r="C2749" t="s">
        <v>5017</v>
      </c>
      <c r="D2749">
        <v>6910</v>
      </c>
      <c r="E2749" t="s">
        <v>5017</v>
      </c>
      <c r="F2749" t="s">
        <v>8480</v>
      </c>
      <c r="G2749">
        <v>39</v>
      </c>
      <c r="H2749">
        <v>40</v>
      </c>
      <c r="I2749" t="s">
        <v>8481</v>
      </c>
      <c r="J2749" t="s">
        <v>6925</v>
      </c>
      <c r="M2749">
        <v>5113000</v>
      </c>
      <c r="N2749">
        <v>0.99</v>
      </c>
      <c r="O2749">
        <v>5061.87</v>
      </c>
      <c r="Q2749" t="s">
        <v>6527</v>
      </c>
      <c r="R2749" s="2">
        <v>44927</v>
      </c>
      <c r="S2749">
        <v>5322</v>
      </c>
      <c r="T2749" s="2">
        <v>44562</v>
      </c>
      <c r="U2749" t="s">
        <v>6990</v>
      </c>
      <c r="V2749" t="s">
        <v>6991</v>
      </c>
      <c r="W2749">
        <v>0</v>
      </c>
      <c r="X2749" t="s">
        <v>678</v>
      </c>
      <c r="Y2749">
        <v>204</v>
      </c>
      <c r="Z2749" s="2">
        <v>42005</v>
      </c>
      <c r="AB2749" t="s">
        <v>9650</v>
      </c>
      <c r="AE2749" t="s">
        <v>8481</v>
      </c>
      <c r="AF2749" t="s">
        <v>20</v>
      </c>
      <c r="AG2749" t="s">
        <v>21</v>
      </c>
      <c r="AH2749">
        <v>5036</v>
      </c>
      <c r="AI2749">
        <v>1</v>
      </c>
      <c r="AJ2749">
        <v>5539</v>
      </c>
      <c r="AO2749" t="s">
        <v>8480</v>
      </c>
      <c r="AS2749" t="s">
        <v>26</v>
      </c>
      <c r="AT2749">
        <v>1820</v>
      </c>
      <c r="AU2749">
        <v>5036</v>
      </c>
      <c r="AV2749">
        <v>5036</v>
      </c>
      <c r="AW2749">
        <v>5036</v>
      </c>
      <c r="AX2749">
        <v>1</v>
      </c>
      <c r="AY2749">
        <v>1</v>
      </c>
      <c r="AZ2749">
        <v>400</v>
      </c>
      <c r="BA2749">
        <v>401</v>
      </c>
      <c r="BB2749">
        <v>748</v>
      </c>
      <c r="BD2749">
        <v>1820</v>
      </c>
      <c r="BG2749" t="s">
        <v>31</v>
      </c>
      <c r="BJ2749">
        <v>4</v>
      </c>
      <c r="BK2749" t="s">
        <v>31</v>
      </c>
      <c r="BL2749" t="s">
        <v>31</v>
      </c>
      <c r="BM2749" s="2">
        <v>42005</v>
      </c>
    </row>
    <row r="2750" spans="1:65">
      <c r="A2750" t="s">
        <v>6526</v>
      </c>
      <c r="C2750" t="s">
        <v>5017</v>
      </c>
      <c r="D2750">
        <v>6910</v>
      </c>
      <c r="E2750" t="s">
        <v>5017</v>
      </c>
      <c r="F2750" t="s">
        <v>8480</v>
      </c>
      <c r="G2750">
        <v>39</v>
      </c>
      <c r="H2750">
        <v>-40</v>
      </c>
      <c r="I2750" t="s">
        <v>8481</v>
      </c>
      <c r="J2750" t="s">
        <v>6926</v>
      </c>
      <c r="M2750">
        <v>343800</v>
      </c>
      <c r="N2750">
        <v>0.99</v>
      </c>
      <c r="O2750">
        <v>340.36</v>
      </c>
      <c r="Q2750" t="s">
        <v>6527</v>
      </c>
      <c r="R2750" s="2">
        <v>44927</v>
      </c>
      <c r="S2750">
        <v>5322</v>
      </c>
      <c r="T2750" s="2">
        <v>44562</v>
      </c>
      <c r="U2750" t="s">
        <v>6990</v>
      </c>
      <c r="V2750" t="s">
        <v>6991</v>
      </c>
      <c r="W2750">
        <v>0</v>
      </c>
      <c r="X2750" t="s">
        <v>678</v>
      </c>
      <c r="Y2750">
        <v>204</v>
      </c>
      <c r="Z2750" s="2">
        <v>42005</v>
      </c>
      <c r="AB2750" t="s">
        <v>9650</v>
      </c>
      <c r="AE2750" t="s">
        <v>8481</v>
      </c>
      <c r="AF2750" t="s">
        <v>20</v>
      </c>
      <c r="AG2750" t="s">
        <v>21</v>
      </c>
      <c r="AH2750">
        <v>5036</v>
      </c>
      <c r="AI2750">
        <v>1</v>
      </c>
      <c r="AJ2750">
        <v>5542</v>
      </c>
      <c r="AO2750" t="s">
        <v>8480</v>
      </c>
      <c r="AS2750" t="s">
        <v>26</v>
      </c>
      <c r="AT2750">
        <v>1820</v>
      </c>
      <c r="AU2750">
        <v>5036</v>
      </c>
      <c r="AV2750">
        <v>5036</v>
      </c>
      <c r="AW2750">
        <v>5036</v>
      </c>
      <c r="AX2750">
        <v>1</v>
      </c>
      <c r="AY2750">
        <v>3</v>
      </c>
      <c r="AZ2750">
        <v>400</v>
      </c>
      <c r="BA2750">
        <v>401</v>
      </c>
      <c r="BB2750">
        <v>748</v>
      </c>
      <c r="BD2750">
        <v>1820</v>
      </c>
      <c r="BG2750" t="s">
        <v>31</v>
      </c>
      <c r="BJ2750">
        <v>4</v>
      </c>
      <c r="BK2750" t="s">
        <v>31</v>
      </c>
      <c r="BL2750" t="s">
        <v>31</v>
      </c>
      <c r="BM2750" s="2">
        <v>42005</v>
      </c>
    </row>
    <row r="2751" spans="1:65">
      <c r="A2751" t="s">
        <v>6530</v>
      </c>
      <c r="C2751" t="s">
        <v>5017</v>
      </c>
      <c r="D2751">
        <v>6910</v>
      </c>
      <c r="E2751" t="s">
        <v>5017</v>
      </c>
      <c r="F2751" t="s">
        <v>9611</v>
      </c>
      <c r="G2751">
        <v>15</v>
      </c>
      <c r="H2751" t="s">
        <v>6895</v>
      </c>
      <c r="I2751" t="s">
        <v>9612</v>
      </c>
      <c r="J2751" t="s">
        <v>6925</v>
      </c>
      <c r="M2751">
        <v>1080100</v>
      </c>
      <c r="N2751">
        <v>2.2999999999999998</v>
      </c>
      <c r="O2751">
        <v>2484.23</v>
      </c>
      <c r="Q2751" t="s">
        <v>6531</v>
      </c>
      <c r="R2751" s="2">
        <v>44927</v>
      </c>
      <c r="S2751">
        <v>5322</v>
      </c>
      <c r="T2751" s="2">
        <v>44562</v>
      </c>
      <c r="U2751" t="s">
        <v>6990</v>
      </c>
      <c r="V2751" t="s">
        <v>6991</v>
      </c>
      <c r="W2751">
        <v>0</v>
      </c>
      <c r="X2751" t="s">
        <v>5158</v>
      </c>
      <c r="Y2751">
        <v>204</v>
      </c>
      <c r="Z2751" s="2">
        <v>42501</v>
      </c>
      <c r="AB2751" t="s">
        <v>8962</v>
      </c>
      <c r="AE2751" t="s">
        <v>9612</v>
      </c>
      <c r="AF2751" t="s">
        <v>20</v>
      </c>
      <c r="AG2751" t="s">
        <v>21</v>
      </c>
      <c r="AH2751">
        <v>5038</v>
      </c>
      <c r="AI2751">
        <v>1</v>
      </c>
      <c r="AJ2751">
        <v>5539</v>
      </c>
      <c r="AO2751" t="s">
        <v>9611</v>
      </c>
      <c r="AS2751" t="s">
        <v>26</v>
      </c>
      <c r="AT2751">
        <v>0</v>
      </c>
      <c r="AU2751">
        <v>5038</v>
      </c>
      <c r="AV2751">
        <v>5038</v>
      </c>
      <c r="AW2751">
        <v>5038</v>
      </c>
      <c r="AX2751">
        <v>1</v>
      </c>
      <c r="AY2751">
        <v>1</v>
      </c>
      <c r="AZ2751">
        <v>400</v>
      </c>
      <c r="BA2751">
        <v>401</v>
      </c>
      <c r="BB2751">
        <v>748</v>
      </c>
      <c r="BD2751">
        <v>0</v>
      </c>
      <c r="BG2751" t="s">
        <v>31</v>
      </c>
      <c r="BJ2751">
        <v>7</v>
      </c>
      <c r="BK2751" t="s">
        <v>31</v>
      </c>
      <c r="BL2751" t="s">
        <v>31</v>
      </c>
      <c r="BM2751" s="2">
        <v>42501</v>
      </c>
    </row>
    <row r="2752" spans="1:65">
      <c r="A2752" t="s">
        <v>6530</v>
      </c>
      <c r="C2752" t="s">
        <v>5017</v>
      </c>
      <c r="D2752">
        <v>6910</v>
      </c>
      <c r="E2752" t="s">
        <v>5017</v>
      </c>
      <c r="F2752" t="s">
        <v>9611</v>
      </c>
      <c r="G2752">
        <v>15</v>
      </c>
      <c r="H2752" t="s">
        <v>6895</v>
      </c>
      <c r="I2752" t="s">
        <v>9612</v>
      </c>
      <c r="J2752" t="s">
        <v>6926</v>
      </c>
      <c r="M2752">
        <v>64400</v>
      </c>
      <c r="N2752">
        <v>2.2999999999999998</v>
      </c>
      <c r="O2752">
        <v>148.12</v>
      </c>
      <c r="Q2752" t="s">
        <v>6531</v>
      </c>
      <c r="R2752" s="2">
        <v>44927</v>
      </c>
      <c r="S2752">
        <v>5322</v>
      </c>
      <c r="T2752" s="2">
        <v>44562</v>
      </c>
      <c r="U2752" t="s">
        <v>6990</v>
      </c>
      <c r="V2752" t="s">
        <v>6991</v>
      </c>
      <c r="W2752">
        <v>0</v>
      </c>
      <c r="X2752" t="s">
        <v>5158</v>
      </c>
      <c r="Y2752">
        <v>204</v>
      </c>
      <c r="Z2752" s="2">
        <v>42501</v>
      </c>
      <c r="AB2752" t="s">
        <v>8962</v>
      </c>
      <c r="AE2752" t="s">
        <v>9612</v>
      </c>
      <c r="AF2752" t="s">
        <v>20</v>
      </c>
      <c r="AG2752" t="s">
        <v>21</v>
      </c>
      <c r="AH2752">
        <v>5038</v>
      </c>
      <c r="AI2752">
        <v>1</v>
      </c>
      <c r="AJ2752">
        <v>5542</v>
      </c>
      <c r="AO2752" t="s">
        <v>9611</v>
      </c>
      <c r="AS2752" t="s">
        <v>26</v>
      </c>
      <c r="AT2752">
        <v>0</v>
      </c>
      <c r="AU2752">
        <v>5038</v>
      </c>
      <c r="AV2752">
        <v>5038</v>
      </c>
      <c r="AW2752">
        <v>5038</v>
      </c>
      <c r="AX2752">
        <v>2</v>
      </c>
      <c r="AY2752">
        <v>2</v>
      </c>
      <c r="AZ2752">
        <v>400</v>
      </c>
      <c r="BA2752">
        <v>401</v>
      </c>
      <c r="BB2752">
        <v>748</v>
      </c>
      <c r="BD2752">
        <v>0</v>
      </c>
      <c r="BG2752" t="s">
        <v>31</v>
      </c>
      <c r="BJ2752">
        <v>7</v>
      </c>
      <c r="BK2752" t="s">
        <v>31</v>
      </c>
      <c r="BL2752" t="s">
        <v>31</v>
      </c>
      <c r="BM2752" s="2">
        <v>42501</v>
      </c>
    </row>
    <row r="2753" spans="1:65">
      <c r="A2753" t="s">
        <v>6533</v>
      </c>
      <c r="C2753" t="s">
        <v>5017</v>
      </c>
      <c r="D2753">
        <v>6910</v>
      </c>
      <c r="E2753" t="s">
        <v>5017</v>
      </c>
      <c r="F2753" t="s">
        <v>9616</v>
      </c>
      <c r="G2753">
        <v>2</v>
      </c>
      <c r="H2753" t="s">
        <v>9651</v>
      </c>
      <c r="I2753" t="s">
        <v>8320</v>
      </c>
      <c r="J2753" t="s">
        <v>6925</v>
      </c>
      <c r="M2753">
        <v>18927500</v>
      </c>
      <c r="N2753">
        <v>2.2999999999999998</v>
      </c>
      <c r="O2753">
        <v>43533.25</v>
      </c>
      <c r="Q2753" t="s">
        <v>6534</v>
      </c>
      <c r="R2753" s="2">
        <v>44927</v>
      </c>
      <c r="S2753">
        <v>5322</v>
      </c>
      <c r="T2753" s="2">
        <v>44562</v>
      </c>
      <c r="U2753" t="s">
        <v>6990</v>
      </c>
      <c r="V2753" t="s">
        <v>6991</v>
      </c>
      <c r="W2753">
        <v>0</v>
      </c>
      <c r="X2753" t="s">
        <v>5158</v>
      </c>
      <c r="Y2753">
        <v>204</v>
      </c>
      <c r="Z2753" s="2">
        <v>43466</v>
      </c>
      <c r="AE2753" t="s">
        <v>8320</v>
      </c>
      <c r="AF2753" t="s">
        <v>20</v>
      </c>
      <c r="AG2753" t="s">
        <v>21</v>
      </c>
      <c r="AH2753">
        <v>5041</v>
      </c>
      <c r="AI2753">
        <v>1</v>
      </c>
      <c r="AJ2753">
        <v>5539</v>
      </c>
      <c r="AO2753" t="s">
        <v>9616</v>
      </c>
      <c r="AS2753" t="s">
        <v>26</v>
      </c>
      <c r="AT2753">
        <v>7720</v>
      </c>
      <c r="AU2753">
        <v>5041</v>
      </c>
      <c r="AV2753">
        <v>5041</v>
      </c>
      <c r="AW2753">
        <v>5041</v>
      </c>
      <c r="AX2753">
        <v>1</v>
      </c>
      <c r="AY2753">
        <v>1</v>
      </c>
      <c r="AZ2753">
        <v>400</v>
      </c>
      <c r="BA2753">
        <v>401</v>
      </c>
      <c r="BB2753">
        <v>748</v>
      </c>
      <c r="BD2753">
        <v>7720</v>
      </c>
      <c r="BG2753" t="s">
        <v>31</v>
      </c>
      <c r="BJ2753">
        <v>7</v>
      </c>
      <c r="BK2753" t="s">
        <v>31</v>
      </c>
      <c r="BL2753" t="s">
        <v>31</v>
      </c>
      <c r="BM2753" s="2">
        <v>43466</v>
      </c>
    </row>
    <row r="2754" spans="1:65">
      <c r="A2754" t="s">
        <v>6533</v>
      </c>
      <c r="C2754" t="s">
        <v>5017</v>
      </c>
      <c r="D2754">
        <v>6910</v>
      </c>
      <c r="E2754" t="s">
        <v>5017</v>
      </c>
      <c r="F2754" t="s">
        <v>9616</v>
      </c>
      <c r="G2754">
        <v>7</v>
      </c>
      <c r="I2754" t="s">
        <v>8320</v>
      </c>
      <c r="J2754" t="s">
        <v>6925</v>
      </c>
      <c r="M2754">
        <v>2122400</v>
      </c>
      <c r="N2754">
        <v>2.2999999999999998</v>
      </c>
      <c r="O2754">
        <v>4881.5200000000004</v>
      </c>
      <c r="Q2754" t="s">
        <v>6534</v>
      </c>
      <c r="R2754" s="2">
        <v>44927</v>
      </c>
      <c r="S2754">
        <v>5322</v>
      </c>
      <c r="T2754" s="2">
        <v>44562</v>
      </c>
      <c r="U2754" t="s">
        <v>6990</v>
      </c>
      <c r="V2754" t="s">
        <v>6991</v>
      </c>
      <c r="W2754">
        <v>0</v>
      </c>
      <c r="X2754" t="s">
        <v>5158</v>
      </c>
      <c r="Y2754">
        <v>204</v>
      </c>
      <c r="Z2754" s="2">
        <v>43466</v>
      </c>
      <c r="AE2754" t="s">
        <v>8320</v>
      </c>
      <c r="AF2754" t="s">
        <v>20</v>
      </c>
      <c r="AG2754" t="s">
        <v>21</v>
      </c>
      <c r="AH2754">
        <v>5041</v>
      </c>
      <c r="AI2754">
        <v>1</v>
      </c>
      <c r="AJ2754">
        <v>5539</v>
      </c>
      <c r="AO2754" t="s">
        <v>9616</v>
      </c>
      <c r="AS2754" t="s">
        <v>26</v>
      </c>
      <c r="AT2754">
        <v>7720</v>
      </c>
      <c r="AU2754">
        <v>5041</v>
      </c>
      <c r="AV2754">
        <v>5041</v>
      </c>
      <c r="AW2754">
        <v>5041</v>
      </c>
      <c r="AX2754">
        <v>2</v>
      </c>
      <c r="AY2754">
        <v>2</v>
      </c>
      <c r="AZ2754">
        <v>400</v>
      </c>
      <c r="BA2754">
        <v>401</v>
      </c>
      <c r="BB2754">
        <v>748</v>
      </c>
      <c r="BD2754">
        <v>7720</v>
      </c>
      <c r="BG2754" t="s">
        <v>31</v>
      </c>
      <c r="BJ2754">
        <v>7</v>
      </c>
      <c r="BK2754" t="s">
        <v>31</v>
      </c>
      <c r="BL2754" t="s">
        <v>31</v>
      </c>
      <c r="BM2754" s="2">
        <v>43466</v>
      </c>
    </row>
    <row r="2755" spans="1:65">
      <c r="A2755" t="s">
        <v>6537</v>
      </c>
      <c r="C2755" t="s">
        <v>5017</v>
      </c>
      <c r="D2755">
        <v>6910</v>
      </c>
      <c r="E2755" t="s">
        <v>5017</v>
      </c>
      <c r="F2755" t="s">
        <v>9602</v>
      </c>
      <c r="G2755">
        <v>5</v>
      </c>
      <c r="I2755" t="s">
        <v>9603</v>
      </c>
      <c r="J2755" t="s">
        <v>7144</v>
      </c>
      <c r="M2755">
        <v>9815800</v>
      </c>
      <c r="N2755">
        <v>0.83</v>
      </c>
      <c r="O2755">
        <v>8147.11</v>
      </c>
      <c r="Q2755" t="s">
        <v>6538</v>
      </c>
      <c r="R2755" s="2">
        <v>44927</v>
      </c>
      <c r="S2755">
        <v>5322</v>
      </c>
      <c r="T2755" s="2">
        <v>44562</v>
      </c>
      <c r="U2755" t="s">
        <v>6990</v>
      </c>
      <c r="V2755" t="s">
        <v>6991</v>
      </c>
      <c r="W2755">
        <v>0</v>
      </c>
      <c r="X2755" t="s">
        <v>395</v>
      </c>
      <c r="Y2755">
        <v>204</v>
      </c>
      <c r="Z2755" s="2">
        <v>44378</v>
      </c>
      <c r="AB2755" t="s">
        <v>9652</v>
      </c>
      <c r="AE2755" t="s">
        <v>9603</v>
      </c>
      <c r="AF2755" t="s">
        <v>20</v>
      </c>
      <c r="AG2755" t="s">
        <v>21</v>
      </c>
      <c r="AH2755">
        <v>5042</v>
      </c>
      <c r="AI2755">
        <v>1</v>
      </c>
      <c r="AJ2755">
        <v>5544</v>
      </c>
      <c r="AO2755" t="s">
        <v>9602</v>
      </c>
      <c r="AS2755" t="s">
        <v>26</v>
      </c>
      <c r="AT2755">
        <v>2976</v>
      </c>
      <c r="AU2755">
        <v>5042</v>
      </c>
      <c r="AV2755">
        <v>5042</v>
      </c>
      <c r="AW2755">
        <v>5042</v>
      </c>
      <c r="AX2755">
        <v>1</v>
      </c>
      <c r="AY2755">
        <v>1</v>
      </c>
      <c r="AZ2755">
        <v>400</v>
      </c>
      <c r="BA2755">
        <v>401</v>
      </c>
      <c r="BB2755">
        <v>748</v>
      </c>
      <c r="BD2755">
        <v>2976</v>
      </c>
      <c r="BG2755" t="s">
        <v>32</v>
      </c>
      <c r="BJ2755">
        <v>6</v>
      </c>
      <c r="BK2755" t="s">
        <v>31</v>
      </c>
      <c r="BL2755" t="s">
        <v>31</v>
      </c>
      <c r="BM2755" s="2">
        <v>44378</v>
      </c>
    </row>
    <row r="2756" spans="1:65">
      <c r="A2756" t="s">
        <v>6537</v>
      </c>
      <c r="C2756" t="s">
        <v>5017</v>
      </c>
      <c r="D2756">
        <v>6910</v>
      </c>
      <c r="E2756" t="s">
        <v>5017</v>
      </c>
      <c r="F2756" t="s">
        <v>9602</v>
      </c>
      <c r="G2756">
        <v>5</v>
      </c>
      <c r="I2756" t="s">
        <v>9603</v>
      </c>
      <c r="J2756" t="s">
        <v>7146</v>
      </c>
      <c r="M2756">
        <v>405500</v>
      </c>
      <c r="N2756">
        <v>0.83</v>
      </c>
      <c r="O2756">
        <v>336.57</v>
      </c>
      <c r="Q2756" t="s">
        <v>6538</v>
      </c>
      <c r="R2756" s="2">
        <v>44927</v>
      </c>
      <c r="S2756">
        <v>5322</v>
      </c>
      <c r="T2756" s="2">
        <v>44562</v>
      </c>
      <c r="U2756" t="s">
        <v>6990</v>
      </c>
      <c r="V2756" t="s">
        <v>6991</v>
      </c>
      <c r="W2756">
        <v>0</v>
      </c>
      <c r="X2756" t="s">
        <v>395</v>
      </c>
      <c r="Y2756">
        <v>204</v>
      </c>
      <c r="Z2756" s="2">
        <v>44378</v>
      </c>
      <c r="AB2756" t="s">
        <v>9652</v>
      </c>
      <c r="AE2756" t="s">
        <v>9603</v>
      </c>
      <c r="AF2756" t="s">
        <v>20</v>
      </c>
      <c r="AG2756" t="s">
        <v>21</v>
      </c>
      <c r="AH2756">
        <v>5042</v>
      </c>
      <c r="AI2756">
        <v>1</v>
      </c>
      <c r="AJ2756">
        <v>5543</v>
      </c>
      <c r="AO2756" t="s">
        <v>9602</v>
      </c>
      <c r="AS2756" t="s">
        <v>26</v>
      </c>
      <c r="AT2756">
        <v>2976</v>
      </c>
      <c r="AU2756">
        <v>5042</v>
      </c>
      <c r="AV2756">
        <v>5042</v>
      </c>
      <c r="AW2756">
        <v>5042</v>
      </c>
      <c r="AX2756">
        <v>2</v>
      </c>
      <c r="AY2756">
        <v>2</v>
      </c>
      <c r="AZ2756">
        <v>400</v>
      </c>
      <c r="BA2756">
        <v>401</v>
      </c>
      <c r="BB2756">
        <v>748</v>
      </c>
      <c r="BD2756">
        <v>2976</v>
      </c>
      <c r="BG2756" t="s">
        <v>31</v>
      </c>
      <c r="BJ2756">
        <v>6</v>
      </c>
      <c r="BK2756" t="s">
        <v>31</v>
      </c>
      <c r="BL2756" t="s">
        <v>31</v>
      </c>
      <c r="BM2756" s="2">
        <v>44378</v>
      </c>
    </row>
    <row r="2757" spans="1:65">
      <c r="A2757">
        <v>93180</v>
      </c>
      <c r="B2757">
        <v>56551</v>
      </c>
      <c r="C2757" t="s">
        <v>5017</v>
      </c>
      <c r="D2757">
        <v>6911</v>
      </c>
      <c r="E2757" t="s">
        <v>5017</v>
      </c>
      <c r="F2757" t="s">
        <v>7923</v>
      </c>
      <c r="G2757">
        <v>204</v>
      </c>
      <c r="H2757" t="s">
        <v>6895</v>
      </c>
      <c r="I2757" t="s">
        <v>7925</v>
      </c>
      <c r="J2757" t="s">
        <v>6877</v>
      </c>
      <c r="K2757" t="s">
        <v>2451</v>
      </c>
      <c r="M2757">
        <v>56700</v>
      </c>
      <c r="N2757">
        <v>1.1000000000000001</v>
      </c>
      <c r="O2757">
        <v>62.37</v>
      </c>
      <c r="Q2757" t="s">
        <v>4955</v>
      </c>
      <c r="R2757" s="2">
        <v>44927</v>
      </c>
      <c r="S2757">
        <v>5510</v>
      </c>
      <c r="T2757" s="2">
        <v>44562</v>
      </c>
      <c r="U2757" t="s">
        <v>6990</v>
      </c>
      <c r="V2757" t="s">
        <v>6991</v>
      </c>
      <c r="W2757">
        <v>0</v>
      </c>
      <c r="Y2757">
        <v>204</v>
      </c>
      <c r="Z2757" s="2">
        <v>42005</v>
      </c>
      <c r="AE2757" t="s">
        <v>7925</v>
      </c>
      <c r="AF2757" t="s">
        <v>20</v>
      </c>
      <c r="AG2757" t="s">
        <v>21</v>
      </c>
      <c r="AH2757">
        <v>5004</v>
      </c>
      <c r="AI2757">
        <v>1</v>
      </c>
      <c r="AJ2757">
        <v>5541</v>
      </c>
      <c r="AO2757" t="s">
        <v>7923</v>
      </c>
      <c r="AS2757" t="s">
        <v>26</v>
      </c>
      <c r="AU2757">
        <v>5004</v>
      </c>
      <c r="AV2757">
        <v>5004</v>
      </c>
      <c r="AW2757">
        <v>5004</v>
      </c>
      <c r="AX2757">
        <v>1</v>
      </c>
      <c r="AY2757">
        <v>1</v>
      </c>
      <c r="AZ2757">
        <v>400</v>
      </c>
      <c r="BB2757">
        <v>748</v>
      </c>
      <c r="BG2757" t="s">
        <v>31</v>
      </c>
      <c r="BK2757" t="s">
        <v>31</v>
      </c>
      <c r="BL2757" t="s">
        <v>31</v>
      </c>
      <c r="BM2757" s="2">
        <v>42005</v>
      </c>
    </row>
    <row r="2758" spans="1:65">
      <c r="A2758">
        <v>94734</v>
      </c>
      <c r="B2758">
        <v>56551</v>
      </c>
      <c r="C2758" t="s">
        <v>5017</v>
      </c>
      <c r="D2758">
        <v>6911</v>
      </c>
      <c r="E2758" t="s">
        <v>5017</v>
      </c>
      <c r="F2758" t="s">
        <v>8776</v>
      </c>
      <c r="G2758">
        <v>1005</v>
      </c>
      <c r="H2758" t="s">
        <v>9653</v>
      </c>
      <c r="I2758" t="s">
        <v>8777</v>
      </c>
      <c r="J2758" t="s">
        <v>6877</v>
      </c>
      <c r="K2758" t="s">
        <v>2451</v>
      </c>
      <c r="M2758">
        <v>77000</v>
      </c>
      <c r="N2758">
        <v>1.1000000000000001</v>
      </c>
      <c r="O2758">
        <v>84.7</v>
      </c>
      <c r="Q2758" t="s">
        <v>6547</v>
      </c>
      <c r="R2758" s="2">
        <v>44927</v>
      </c>
      <c r="S2758">
        <v>5510</v>
      </c>
      <c r="T2758" s="2">
        <v>44562</v>
      </c>
      <c r="U2758" t="s">
        <v>6990</v>
      </c>
      <c r="V2758" t="s">
        <v>6991</v>
      </c>
      <c r="W2758">
        <v>0</v>
      </c>
      <c r="Y2758">
        <v>204</v>
      </c>
      <c r="Z2758" s="2">
        <v>42005</v>
      </c>
      <c r="AE2758" t="s">
        <v>8777</v>
      </c>
      <c r="AF2758" t="s">
        <v>20</v>
      </c>
      <c r="AG2758" t="s">
        <v>21</v>
      </c>
      <c r="AH2758">
        <v>5005</v>
      </c>
      <c r="AI2758">
        <v>1</v>
      </c>
      <c r="AJ2758">
        <v>5541</v>
      </c>
      <c r="AO2758" t="s">
        <v>8776</v>
      </c>
      <c r="AS2758" t="s">
        <v>26</v>
      </c>
      <c r="AU2758">
        <v>5005</v>
      </c>
      <c r="AV2758">
        <v>5005</v>
      </c>
      <c r="AW2758">
        <v>5005</v>
      </c>
      <c r="AX2758">
        <v>1</v>
      </c>
      <c r="AY2758">
        <v>1</v>
      </c>
      <c r="AZ2758">
        <v>400</v>
      </c>
      <c r="BB2758">
        <v>748</v>
      </c>
      <c r="BG2758" t="s">
        <v>31</v>
      </c>
      <c r="BK2758" t="s">
        <v>31</v>
      </c>
      <c r="BL2758" t="s">
        <v>31</v>
      </c>
      <c r="BM2758" s="2">
        <v>42005</v>
      </c>
    </row>
    <row r="2759" spans="1:65">
      <c r="A2759">
        <v>106457</v>
      </c>
      <c r="B2759">
        <v>56551</v>
      </c>
      <c r="C2759" t="s">
        <v>5017</v>
      </c>
      <c r="D2759">
        <v>6911</v>
      </c>
      <c r="E2759" t="s">
        <v>5017</v>
      </c>
      <c r="F2759" t="s">
        <v>6875</v>
      </c>
      <c r="G2759">
        <v>26</v>
      </c>
      <c r="I2759" t="s">
        <v>6876</v>
      </c>
      <c r="J2759" t="s">
        <v>6877</v>
      </c>
      <c r="K2759" t="s">
        <v>42</v>
      </c>
      <c r="M2759">
        <v>38400</v>
      </c>
      <c r="N2759">
        <v>0</v>
      </c>
      <c r="O2759">
        <v>50</v>
      </c>
      <c r="Q2759" t="s">
        <v>6553</v>
      </c>
      <c r="R2759" s="2">
        <v>44927</v>
      </c>
      <c r="S2759">
        <v>5510</v>
      </c>
      <c r="T2759" s="2">
        <v>44562</v>
      </c>
      <c r="U2759" t="s">
        <v>6990</v>
      </c>
      <c r="V2759" t="s">
        <v>6991</v>
      </c>
      <c r="W2759">
        <v>0</v>
      </c>
      <c r="Y2759">
        <v>204</v>
      </c>
      <c r="Z2759" s="2">
        <v>42005</v>
      </c>
      <c r="AD2759" t="s">
        <v>6555</v>
      </c>
      <c r="AE2759" t="s">
        <v>6876</v>
      </c>
      <c r="AF2759" t="s">
        <v>20</v>
      </c>
      <c r="AG2759" t="s">
        <v>21</v>
      </c>
      <c r="AH2759">
        <v>5006</v>
      </c>
      <c r="AJ2759">
        <v>5541</v>
      </c>
      <c r="AO2759" t="s">
        <v>6875</v>
      </c>
      <c r="AS2759" t="s">
        <v>26</v>
      </c>
      <c r="AU2759">
        <v>5006</v>
      </c>
      <c r="AV2759">
        <v>5006</v>
      </c>
      <c r="AW2759">
        <v>5006</v>
      </c>
      <c r="AX2759">
        <v>1</v>
      </c>
      <c r="AY2759">
        <v>1</v>
      </c>
      <c r="AZ2759">
        <v>400</v>
      </c>
      <c r="BB2759">
        <v>748</v>
      </c>
      <c r="BG2759" t="s">
        <v>31</v>
      </c>
      <c r="BK2759" t="s">
        <v>31</v>
      </c>
      <c r="BL2759" t="s">
        <v>31</v>
      </c>
      <c r="BM2759" s="2">
        <v>42005</v>
      </c>
    </row>
    <row r="2760" spans="1:65">
      <c r="A2760">
        <v>106635</v>
      </c>
      <c r="B2760">
        <v>56551</v>
      </c>
      <c r="C2760" t="s">
        <v>5017</v>
      </c>
      <c r="D2760">
        <v>6911</v>
      </c>
      <c r="E2760" t="s">
        <v>5017</v>
      </c>
      <c r="F2760" t="s">
        <v>8405</v>
      </c>
      <c r="G2760">
        <v>278</v>
      </c>
      <c r="I2760" t="s">
        <v>8404</v>
      </c>
      <c r="J2760" t="s">
        <v>6877</v>
      </c>
      <c r="K2760" t="s">
        <v>2451</v>
      </c>
      <c r="M2760">
        <v>152000</v>
      </c>
      <c r="N2760">
        <v>1.1000000000000001</v>
      </c>
      <c r="O2760">
        <v>167.2</v>
      </c>
      <c r="Q2760" t="s">
        <v>6557</v>
      </c>
      <c r="R2760" s="2">
        <v>44927</v>
      </c>
      <c r="S2760">
        <v>5510</v>
      </c>
      <c r="T2760" s="2">
        <v>44562</v>
      </c>
      <c r="U2760" t="s">
        <v>6990</v>
      </c>
      <c r="V2760" t="s">
        <v>6991</v>
      </c>
      <c r="W2760">
        <v>0</v>
      </c>
      <c r="Y2760">
        <v>204</v>
      </c>
      <c r="Z2760" s="2">
        <v>42005</v>
      </c>
      <c r="AF2760" t="s">
        <v>20</v>
      </c>
      <c r="AG2760" t="s">
        <v>21</v>
      </c>
      <c r="AH2760">
        <v>5007</v>
      </c>
      <c r="AI2760">
        <v>1</v>
      </c>
      <c r="AJ2760">
        <v>5541</v>
      </c>
      <c r="AO2760" t="s">
        <v>8405</v>
      </c>
      <c r="AS2760" t="s">
        <v>26</v>
      </c>
      <c r="AU2760">
        <v>5007</v>
      </c>
      <c r="AV2760">
        <v>5007</v>
      </c>
      <c r="AW2760">
        <v>5007</v>
      </c>
      <c r="AX2760">
        <v>1</v>
      </c>
      <c r="AY2760">
        <v>1</v>
      </c>
      <c r="AZ2760">
        <v>400</v>
      </c>
      <c r="BB2760">
        <v>748</v>
      </c>
      <c r="BG2760" t="s">
        <v>31</v>
      </c>
      <c r="BK2760" t="s">
        <v>31</v>
      </c>
      <c r="BL2760" t="s">
        <v>31</v>
      </c>
      <c r="BM2760" s="2">
        <v>42005</v>
      </c>
    </row>
    <row r="2761" spans="1:65">
      <c r="A2761">
        <v>108089</v>
      </c>
      <c r="B2761">
        <v>56551</v>
      </c>
      <c r="C2761" t="s">
        <v>5017</v>
      </c>
      <c r="D2761">
        <v>6911</v>
      </c>
      <c r="E2761" t="s">
        <v>5017</v>
      </c>
      <c r="F2761" t="s">
        <v>8083</v>
      </c>
      <c r="G2761">
        <v>7</v>
      </c>
      <c r="H2761">
        <v>-9</v>
      </c>
      <c r="I2761" t="s">
        <v>8084</v>
      </c>
      <c r="J2761" t="s">
        <v>6883</v>
      </c>
      <c r="K2761" t="s">
        <v>397</v>
      </c>
      <c r="M2761">
        <v>193000</v>
      </c>
      <c r="N2761">
        <v>1.1000000000000001</v>
      </c>
      <c r="O2761">
        <v>212.3</v>
      </c>
      <c r="Q2761" t="s">
        <v>2657</v>
      </c>
      <c r="R2761" s="2">
        <v>44927</v>
      </c>
      <c r="S2761">
        <v>5510</v>
      </c>
      <c r="T2761" s="2">
        <v>44562</v>
      </c>
      <c r="U2761" t="s">
        <v>6990</v>
      </c>
      <c r="V2761" t="s">
        <v>6991</v>
      </c>
      <c r="W2761">
        <v>0</v>
      </c>
      <c r="Y2761">
        <v>204</v>
      </c>
      <c r="Z2761" s="2">
        <v>42626</v>
      </c>
      <c r="AE2761" t="s">
        <v>8084</v>
      </c>
      <c r="AF2761" t="s">
        <v>20</v>
      </c>
      <c r="AG2761" t="s">
        <v>21</v>
      </c>
      <c r="AH2761">
        <v>5008</v>
      </c>
      <c r="AI2761">
        <v>1</v>
      </c>
      <c r="AJ2761">
        <v>5540</v>
      </c>
      <c r="AO2761" t="s">
        <v>8083</v>
      </c>
      <c r="AS2761" t="s">
        <v>26</v>
      </c>
      <c r="AU2761">
        <v>5008</v>
      </c>
      <c r="AV2761">
        <v>5008</v>
      </c>
      <c r="AW2761">
        <v>5008</v>
      </c>
      <c r="AX2761">
        <v>1</v>
      </c>
      <c r="AY2761">
        <v>1</v>
      </c>
      <c r="AZ2761">
        <v>400</v>
      </c>
      <c r="BB2761">
        <v>748</v>
      </c>
      <c r="BG2761" t="s">
        <v>31</v>
      </c>
      <c r="BK2761" t="s">
        <v>31</v>
      </c>
      <c r="BL2761" t="s">
        <v>31</v>
      </c>
      <c r="BM2761" s="2">
        <v>42626</v>
      </c>
    </row>
    <row r="2762" spans="1:65">
      <c r="A2762">
        <v>94730</v>
      </c>
      <c r="B2762">
        <v>56551</v>
      </c>
      <c r="C2762" t="s">
        <v>5017</v>
      </c>
      <c r="D2762">
        <v>6911</v>
      </c>
      <c r="E2762" t="s">
        <v>5017</v>
      </c>
      <c r="F2762" t="s">
        <v>8781</v>
      </c>
      <c r="G2762">
        <v>101</v>
      </c>
      <c r="H2762" t="s">
        <v>7435</v>
      </c>
      <c r="I2762" t="s">
        <v>8782</v>
      </c>
      <c r="J2762" t="s">
        <v>6877</v>
      </c>
      <c r="K2762" t="s">
        <v>1293</v>
      </c>
      <c r="M2762">
        <v>82500</v>
      </c>
      <c r="N2762">
        <v>1.1000000000000001</v>
      </c>
      <c r="O2762">
        <v>90.75</v>
      </c>
      <c r="Q2762" t="s">
        <v>6544</v>
      </c>
      <c r="R2762" s="2">
        <v>44927</v>
      </c>
      <c r="S2762">
        <v>5510</v>
      </c>
      <c r="T2762" s="2">
        <v>44562</v>
      </c>
      <c r="U2762" t="s">
        <v>6990</v>
      </c>
      <c r="V2762" t="s">
        <v>6991</v>
      </c>
      <c r="W2762">
        <v>0</v>
      </c>
      <c r="Y2762">
        <v>204</v>
      </c>
      <c r="Z2762" s="2">
        <v>42005</v>
      </c>
      <c r="AE2762" t="s">
        <v>8782</v>
      </c>
      <c r="AF2762" t="s">
        <v>20</v>
      </c>
      <c r="AG2762" t="s">
        <v>21</v>
      </c>
      <c r="AH2762">
        <v>5009</v>
      </c>
      <c r="AI2762">
        <v>1</v>
      </c>
      <c r="AJ2762">
        <v>5541</v>
      </c>
      <c r="AO2762" t="s">
        <v>8781</v>
      </c>
      <c r="AS2762" t="s">
        <v>26</v>
      </c>
      <c r="AU2762">
        <v>5009</v>
      </c>
      <c r="AV2762">
        <v>5009</v>
      </c>
      <c r="AW2762">
        <v>5009</v>
      </c>
      <c r="AX2762">
        <v>1</v>
      </c>
      <c r="AY2762">
        <v>1</v>
      </c>
      <c r="AZ2762">
        <v>400</v>
      </c>
      <c r="BB2762">
        <v>748</v>
      </c>
      <c r="BG2762" t="s">
        <v>31</v>
      </c>
      <c r="BK2762" t="s">
        <v>31</v>
      </c>
      <c r="BL2762" t="s">
        <v>31</v>
      </c>
      <c r="BM2762" s="2">
        <v>42005</v>
      </c>
    </row>
    <row r="2763" spans="1:65">
      <c r="A2763">
        <v>106366</v>
      </c>
      <c r="B2763">
        <v>56551</v>
      </c>
      <c r="C2763" t="s">
        <v>5017</v>
      </c>
      <c r="D2763">
        <v>6911</v>
      </c>
      <c r="E2763" t="s">
        <v>5017</v>
      </c>
      <c r="F2763" t="s">
        <v>8781</v>
      </c>
      <c r="G2763">
        <v>101</v>
      </c>
      <c r="H2763" t="s">
        <v>7435</v>
      </c>
      <c r="I2763" t="s">
        <v>8782</v>
      </c>
      <c r="J2763" t="s">
        <v>6877</v>
      </c>
      <c r="K2763" t="s">
        <v>42</v>
      </c>
      <c r="M2763">
        <v>50900</v>
      </c>
      <c r="N2763">
        <v>1.1000000000000001</v>
      </c>
      <c r="O2763">
        <v>55.99</v>
      </c>
      <c r="Q2763" t="s">
        <v>4951</v>
      </c>
      <c r="R2763" s="2">
        <v>44927</v>
      </c>
      <c r="S2763">
        <v>5510</v>
      </c>
      <c r="T2763" s="2">
        <v>44562</v>
      </c>
      <c r="U2763" t="s">
        <v>6990</v>
      </c>
      <c r="V2763" t="s">
        <v>6991</v>
      </c>
      <c r="W2763">
        <v>0</v>
      </c>
      <c r="Y2763">
        <v>204</v>
      </c>
      <c r="Z2763" s="2">
        <v>42005</v>
      </c>
      <c r="AE2763" t="s">
        <v>8782</v>
      </c>
      <c r="AF2763" t="s">
        <v>20</v>
      </c>
      <c r="AG2763" t="s">
        <v>21</v>
      </c>
      <c r="AH2763">
        <v>5010</v>
      </c>
      <c r="AI2763">
        <v>1</v>
      </c>
      <c r="AJ2763">
        <v>5541</v>
      </c>
      <c r="AO2763" t="s">
        <v>8781</v>
      </c>
      <c r="AS2763" t="s">
        <v>26</v>
      </c>
      <c r="AU2763">
        <v>5010</v>
      </c>
      <c r="AV2763">
        <v>5010</v>
      </c>
      <c r="AW2763">
        <v>5010</v>
      </c>
      <c r="AX2763">
        <v>1</v>
      </c>
      <c r="AY2763">
        <v>1</v>
      </c>
      <c r="AZ2763">
        <v>400</v>
      </c>
      <c r="BB2763">
        <v>748</v>
      </c>
      <c r="BG2763" t="s">
        <v>31</v>
      </c>
      <c r="BK2763" t="s">
        <v>31</v>
      </c>
      <c r="BL2763" t="s">
        <v>31</v>
      </c>
      <c r="BM2763" s="2">
        <v>42005</v>
      </c>
    </row>
    <row r="2764" spans="1:65">
      <c r="A2764" t="s">
        <v>6565</v>
      </c>
      <c r="B2764">
        <v>56551</v>
      </c>
      <c r="C2764" t="s">
        <v>5017</v>
      </c>
      <c r="D2764">
        <v>6911</v>
      </c>
      <c r="E2764" t="s">
        <v>5017</v>
      </c>
      <c r="F2764" t="s">
        <v>8483</v>
      </c>
      <c r="G2764">
        <v>11</v>
      </c>
      <c r="I2764" t="s">
        <v>8484</v>
      </c>
      <c r="J2764" t="s">
        <v>6877</v>
      </c>
      <c r="K2764" t="s">
        <v>2451</v>
      </c>
      <c r="M2764">
        <v>84200</v>
      </c>
      <c r="N2764">
        <v>1.1000000000000001</v>
      </c>
      <c r="O2764">
        <v>92.62</v>
      </c>
      <c r="Q2764" t="s">
        <v>9654</v>
      </c>
      <c r="R2764" s="2">
        <v>44927</v>
      </c>
      <c r="S2764">
        <v>5510</v>
      </c>
      <c r="T2764" s="2">
        <v>44562</v>
      </c>
      <c r="U2764" t="s">
        <v>6990</v>
      </c>
      <c r="V2764" t="s">
        <v>6991</v>
      </c>
      <c r="W2764">
        <v>0</v>
      </c>
      <c r="Y2764">
        <v>204</v>
      </c>
      <c r="Z2764" s="2">
        <v>42005</v>
      </c>
      <c r="AC2764" s="2">
        <v>41408</v>
      </c>
      <c r="AD2764" t="s">
        <v>6567</v>
      </c>
      <c r="AE2764" t="s">
        <v>8484</v>
      </c>
      <c r="AF2764" t="s">
        <v>20</v>
      </c>
      <c r="AG2764" t="s">
        <v>21</v>
      </c>
      <c r="AH2764">
        <v>5011</v>
      </c>
      <c r="AI2764">
        <v>1</v>
      </c>
      <c r="AJ2764">
        <v>5541</v>
      </c>
      <c r="AK2764" t="s">
        <v>9655</v>
      </c>
      <c r="AO2764" t="s">
        <v>8483</v>
      </c>
      <c r="AS2764" t="s">
        <v>26</v>
      </c>
      <c r="AU2764">
        <v>5011</v>
      </c>
      <c r="AV2764">
        <v>5011</v>
      </c>
      <c r="AW2764">
        <v>5011</v>
      </c>
      <c r="AX2764">
        <v>1</v>
      </c>
      <c r="AY2764">
        <v>2</v>
      </c>
      <c r="AZ2764">
        <v>400</v>
      </c>
      <c r="BB2764">
        <v>748</v>
      </c>
      <c r="BG2764" t="s">
        <v>31</v>
      </c>
      <c r="BK2764" t="s">
        <v>31</v>
      </c>
      <c r="BL2764" t="s">
        <v>31</v>
      </c>
      <c r="BM2764" s="2">
        <v>42005</v>
      </c>
    </row>
    <row r="2765" spans="1:65">
      <c r="A2765" t="s">
        <v>6560</v>
      </c>
      <c r="B2765">
        <v>56551</v>
      </c>
      <c r="C2765" t="s">
        <v>5017</v>
      </c>
      <c r="D2765">
        <v>6911</v>
      </c>
      <c r="E2765" t="s">
        <v>5017</v>
      </c>
      <c r="F2765" t="s">
        <v>7636</v>
      </c>
      <c r="G2765">
        <v>309</v>
      </c>
      <c r="I2765" t="s">
        <v>7637</v>
      </c>
      <c r="J2765" t="s">
        <v>6877</v>
      </c>
      <c r="K2765" t="s">
        <v>2451</v>
      </c>
      <c r="M2765">
        <v>36700</v>
      </c>
      <c r="N2765">
        <v>0</v>
      </c>
      <c r="O2765">
        <v>50</v>
      </c>
      <c r="Q2765" t="s">
        <v>6561</v>
      </c>
      <c r="R2765" s="2">
        <v>44927</v>
      </c>
      <c r="S2765">
        <v>5510</v>
      </c>
      <c r="T2765" s="2">
        <v>44562</v>
      </c>
      <c r="U2765" t="s">
        <v>6990</v>
      </c>
      <c r="V2765" t="s">
        <v>6991</v>
      </c>
      <c r="W2765">
        <v>0</v>
      </c>
      <c r="Y2765">
        <v>204</v>
      </c>
      <c r="Z2765" s="2">
        <v>42005</v>
      </c>
      <c r="AE2765" t="s">
        <v>7637</v>
      </c>
      <c r="AF2765" t="s">
        <v>20</v>
      </c>
      <c r="AG2765" t="s">
        <v>21</v>
      </c>
      <c r="AH2765">
        <v>5012</v>
      </c>
      <c r="AJ2765">
        <v>5541</v>
      </c>
      <c r="AO2765" t="s">
        <v>7636</v>
      </c>
      <c r="AS2765" t="s">
        <v>26</v>
      </c>
      <c r="AU2765">
        <v>5012</v>
      </c>
      <c r="AV2765">
        <v>5012</v>
      </c>
      <c r="AW2765">
        <v>5012</v>
      </c>
      <c r="AX2765">
        <v>1</v>
      </c>
      <c r="AY2765">
        <v>2</v>
      </c>
      <c r="AZ2765">
        <v>400</v>
      </c>
      <c r="BB2765">
        <v>748</v>
      </c>
      <c r="BG2765" t="s">
        <v>31</v>
      </c>
      <c r="BK2765" t="s">
        <v>31</v>
      </c>
      <c r="BL2765" t="s">
        <v>31</v>
      </c>
      <c r="BM2765" s="2">
        <v>42005</v>
      </c>
    </row>
    <row r="2766" spans="1:65">
      <c r="A2766" t="s">
        <v>6562</v>
      </c>
      <c r="B2766">
        <v>56551</v>
      </c>
      <c r="C2766" t="s">
        <v>5017</v>
      </c>
      <c r="D2766">
        <v>6911</v>
      </c>
      <c r="E2766" t="s">
        <v>5017</v>
      </c>
      <c r="F2766" t="s">
        <v>8783</v>
      </c>
      <c r="G2766">
        <v>2</v>
      </c>
      <c r="I2766" t="s">
        <v>8784</v>
      </c>
      <c r="J2766" t="s">
        <v>6877</v>
      </c>
      <c r="K2766" t="s">
        <v>2451</v>
      </c>
      <c r="M2766">
        <v>123600</v>
      </c>
      <c r="N2766">
        <v>1.1000000000000001</v>
      </c>
      <c r="O2766">
        <v>135.96</v>
      </c>
      <c r="Q2766" t="s">
        <v>4958</v>
      </c>
      <c r="R2766" s="2">
        <v>44927</v>
      </c>
      <c r="S2766">
        <v>5510</v>
      </c>
      <c r="T2766" s="2">
        <v>44562</v>
      </c>
      <c r="U2766" t="s">
        <v>6990</v>
      </c>
      <c r="V2766" t="s">
        <v>6991</v>
      </c>
      <c r="W2766">
        <v>0</v>
      </c>
      <c r="Y2766">
        <v>204</v>
      </c>
      <c r="Z2766" s="2">
        <v>42005</v>
      </c>
      <c r="AC2766" s="2">
        <v>41408</v>
      </c>
      <c r="AE2766" t="s">
        <v>8784</v>
      </c>
      <c r="AF2766" t="s">
        <v>20</v>
      </c>
      <c r="AG2766" t="s">
        <v>21</v>
      </c>
      <c r="AH2766">
        <v>5013</v>
      </c>
      <c r="AI2766">
        <v>1</v>
      </c>
      <c r="AJ2766">
        <v>5541</v>
      </c>
      <c r="AK2766" t="s">
        <v>4959</v>
      </c>
      <c r="AO2766" t="s">
        <v>8783</v>
      </c>
      <c r="AS2766" t="s">
        <v>26</v>
      </c>
      <c r="AU2766">
        <v>5013</v>
      </c>
      <c r="AV2766">
        <v>5013</v>
      </c>
      <c r="AW2766">
        <v>5013</v>
      </c>
      <c r="AX2766">
        <v>1</v>
      </c>
      <c r="AY2766">
        <v>2</v>
      </c>
      <c r="AZ2766">
        <v>400</v>
      </c>
      <c r="BB2766">
        <v>748</v>
      </c>
      <c r="BG2766" t="s">
        <v>31</v>
      </c>
      <c r="BK2766" t="s">
        <v>31</v>
      </c>
      <c r="BL2766" t="s">
        <v>31</v>
      </c>
      <c r="BM2766" s="2">
        <v>42005</v>
      </c>
    </row>
    <row r="2767" spans="1:65">
      <c r="A2767" t="s">
        <v>6563</v>
      </c>
      <c r="B2767">
        <v>56551</v>
      </c>
      <c r="C2767" t="s">
        <v>5017</v>
      </c>
      <c r="D2767">
        <v>6911</v>
      </c>
      <c r="E2767" t="s">
        <v>5017</v>
      </c>
      <c r="F2767" t="s">
        <v>7729</v>
      </c>
      <c r="G2767">
        <v>52</v>
      </c>
      <c r="I2767" t="s">
        <v>7730</v>
      </c>
      <c r="J2767" t="s">
        <v>6877</v>
      </c>
      <c r="K2767" t="s">
        <v>2451</v>
      </c>
      <c r="M2767">
        <v>78400</v>
      </c>
      <c r="N2767">
        <v>1.1000000000000001</v>
      </c>
      <c r="O2767">
        <v>86.24</v>
      </c>
      <c r="Q2767" t="s">
        <v>6564</v>
      </c>
      <c r="R2767" s="2">
        <v>44927</v>
      </c>
      <c r="S2767">
        <v>5510</v>
      </c>
      <c r="T2767" s="2">
        <v>44562</v>
      </c>
      <c r="U2767" t="s">
        <v>6990</v>
      </c>
      <c r="V2767" t="s">
        <v>6991</v>
      </c>
      <c r="W2767">
        <v>0</v>
      </c>
      <c r="Y2767">
        <v>204</v>
      </c>
      <c r="Z2767" s="2">
        <v>42005</v>
      </c>
      <c r="AE2767" t="s">
        <v>7730</v>
      </c>
      <c r="AF2767" t="s">
        <v>20</v>
      </c>
      <c r="AG2767" t="s">
        <v>21</v>
      </c>
      <c r="AH2767">
        <v>5014</v>
      </c>
      <c r="AI2767">
        <v>1</v>
      </c>
      <c r="AJ2767">
        <v>5541</v>
      </c>
      <c r="AK2767" t="s">
        <v>2518</v>
      </c>
      <c r="AO2767" t="s">
        <v>7729</v>
      </c>
      <c r="AS2767" t="s">
        <v>26</v>
      </c>
      <c r="AU2767">
        <v>5014</v>
      </c>
      <c r="AV2767">
        <v>5014</v>
      </c>
      <c r="AW2767">
        <v>5014</v>
      </c>
      <c r="AX2767">
        <v>1</v>
      </c>
      <c r="AY2767">
        <v>2</v>
      </c>
      <c r="AZ2767">
        <v>400</v>
      </c>
      <c r="BB2767">
        <v>748</v>
      </c>
      <c r="BG2767" t="s">
        <v>31</v>
      </c>
      <c r="BK2767" t="s">
        <v>31</v>
      </c>
      <c r="BL2767" t="s">
        <v>31</v>
      </c>
      <c r="BM2767" s="2">
        <v>42005</v>
      </c>
    </row>
    <row r="2768" spans="1:65">
      <c r="A2768">
        <v>94748</v>
      </c>
      <c r="B2768">
        <v>56551</v>
      </c>
      <c r="C2768" t="s">
        <v>5017</v>
      </c>
      <c r="D2768">
        <v>6911</v>
      </c>
      <c r="E2768" t="s">
        <v>5017</v>
      </c>
      <c r="F2768" t="s">
        <v>8145</v>
      </c>
      <c r="G2768">
        <v>12</v>
      </c>
      <c r="I2768" t="s">
        <v>8146</v>
      </c>
      <c r="J2768" t="s">
        <v>6877</v>
      </c>
      <c r="K2768" t="s">
        <v>2451</v>
      </c>
      <c r="M2768">
        <v>84800</v>
      </c>
      <c r="N2768">
        <v>1.1000000000000001</v>
      </c>
      <c r="O2768">
        <v>93.28</v>
      </c>
      <c r="Q2768" t="s">
        <v>6550</v>
      </c>
      <c r="R2768" s="2">
        <v>44927</v>
      </c>
      <c r="S2768">
        <v>5510</v>
      </c>
      <c r="T2768" s="2">
        <v>44562</v>
      </c>
      <c r="U2768" t="s">
        <v>6990</v>
      </c>
      <c r="V2768" t="s">
        <v>6991</v>
      </c>
      <c r="W2768">
        <v>0</v>
      </c>
      <c r="Y2768">
        <v>204</v>
      </c>
      <c r="Z2768" s="2">
        <v>42005</v>
      </c>
      <c r="AE2768" t="s">
        <v>8146</v>
      </c>
      <c r="AF2768" t="s">
        <v>20</v>
      </c>
      <c r="AG2768" t="s">
        <v>21</v>
      </c>
      <c r="AH2768">
        <v>5015</v>
      </c>
      <c r="AI2768">
        <v>1</v>
      </c>
      <c r="AJ2768">
        <v>5541</v>
      </c>
      <c r="AO2768" t="s">
        <v>8145</v>
      </c>
      <c r="AS2768" t="s">
        <v>26</v>
      </c>
      <c r="AU2768">
        <v>5015</v>
      </c>
      <c r="AV2768">
        <v>5015</v>
      </c>
      <c r="AW2768">
        <v>5015</v>
      </c>
      <c r="AX2768">
        <v>1</v>
      </c>
      <c r="AY2768">
        <v>1</v>
      </c>
      <c r="AZ2768">
        <v>400</v>
      </c>
      <c r="BB2768">
        <v>748</v>
      </c>
      <c r="BG2768" t="s">
        <v>31</v>
      </c>
      <c r="BK2768" t="s">
        <v>31</v>
      </c>
      <c r="BL2768" t="s">
        <v>31</v>
      </c>
      <c r="BM2768" s="2">
        <v>42005</v>
      </c>
    </row>
    <row r="2769" spans="1:65">
      <c r="A2769">
        <v>109744</v>
      </c>
      <c r="B2769">
        <v>56551</v>
      </c>
      <c r="C2769" t="s">
        <v>6569</v>
      </c>
      <c r="D2769">
        <v>6912</v>
      </c>
      <c r="E2769" t="s">
        <v>6569</v>
      </c>
      <c r="F2769" t="s">
        <v>7567</v>
      </c>
      <c r="G2769">
        <v>5</v>
      </c>
      <c r="H2769" t="s">
        <v>9656</v>
      </c>
      <c r="I2769" t="s">
        <v>7568</v>
      </c>
      <c r="J2769" t="s">
        <v>6883</v>
      </c>
      <c r="K2769" t="s">
        <v>397</v>
      </c>
      <c r="M2769">
        <v>8568000</v>
      </c>
      <c r="N2769">
        <v>1.1000000000000001</v>
      </c>
      <c r="O2769">
        <v>9424.7999999999993</v>
      </c>
      <c r="Q2769" t="s">
        <v>1769</v>
      </c>
      <c r="R2769" s="2">
        <v>44927</v>
      </c>
      <c r="S2769">
        <v>5510</v>
      </c>
      <c r="T2769" s="2">
        <v>44562</v>
      </c>
      <c r="U2769" t="s">
        <v>6990</v>
      </c>
      <c r="V2769" t="s">
        <v>6991</v>
      </c>
      <c r="W2769">
        <v>0</v>
      </c>
      <c r="Y2769">
        <v>204</v>
      </c>
      <c r="Z2769" s="2">
        <v>43164</v>
      </c>
      <c r="AC2769" s="2">
        <v>45643</v>
      </c>
      <c r="AE2769" t="s">
        <v>7568</v>
      </c>
      <c r="AF2769" t="s">
        <v>20</v>
      </c>
      <c r="AG2769" t="s">
        <v>21</v>
      </c>
      <c r="AH2769">
        <v>5001</v>
      </c>
      <c r="AI2769">
        <v>1</v>
      </c>
      <c r="AJ2769">
        <v>5540</v>
      </c>
      <c r="AO2769" t="s">
        <v>9657</v>
      </c>
      <c r="AS2769" t="s">
        <v>26</v>
      </c>
      <c r="AU2769">
        <v>5001</v>
      </c>
      <c r="AV2769">
        <v>5001</v>
      </c>
      <c r="AW2769">
        <v>5001</v>
      </c>
      <c r="AX2769">
        <v>1</v>
      </c>
      <c r="AY2769">
        <v>1</v>
      </c>
      <c r="AZ2769">
        <v>400</v>
      </c>
      <c r="BB2769">
        <v>748</v>
      </c>
      <c r="BG2769" t="s">
        <v>32</v>
      </c>
      <c r="BH2769" t="s">
        <v>34</v>
      </c>
      <c r="BK2769" t="s">
        <v>31</v>
      </c>
      <c r="BL2769" t="s">
        <v>31</v>
      </c>
      <c r="BM2769" s="2">
        <v>43164</v>
      </c>
    </row>
    <row r="2770" spans="1:65">
      <c r="A2770">
        <v>44395</v>
      </c>
      <c r="B2770">
        <v>56551</v>
      </c>
      <c r="C2770" t="s">
        <v>6573</v>
      </c>
      <c r="D2770">
        <v>6951</v>
      </c>
      <c r="E2770" t="s">
        <v>6573</v>
      </c>
      <c r="F2770" t="s">
        <v>9658</v>
      </c>
      <c r="G2770">
        <v>5</v>
      </c>
      <c r="I2770" t="s">
        <v>9659</v>
      </c>
      <c r="J2770" t="s">
        <v>6883</v>
      </c>
      <c r="K2770" t="s">
        <v>1390</v>
      </c>
      <c r="L2770" t="s">
        <v>27</v>
      </c>
      <c r="M2770">
        <v>1189600</v>
      </c>
      <c r="N2770">
        <v>1.1000000000000001</v>
      </c>
      <c r="O2770">
        <v>1308.56</v>
      </c>
      <c r="Q2770" t="s">
        <v>6575</v>
      </c>
      <c r="R2770" s="2">
        <v>44927</v>
      </c>
      <c r="S2770">
        <v>5510</v>
      </c>
      <c r="T2770" s="2">
        <v>44562</v>
      </c>
      <c r="U2770" t="s">
        <v>6990</v>
      </c>
      <c r="V2770" t="s">
        <v>6991</v>
      </c>
      <c r="W2770">
        <v>0</v>
      </c>
      <c r="Y2770">
        <v>204</v>
      </c>
      <c r="Z2770" s="2">
        <v>42005</v>
      </c>
      <c r="AD2770" t="s">
        <v>6578</v>
      </c>
      <c r="AE2770" t="s">
        <v>9659</v>
      </c>
      <c r="AF2770" t="s">
        <v>20</v>
      </c>
      <c r="AG2770" t="s">
        <v>21</v>
      </c>
      <c r="AH2770">
        <v>5015</v>
      </c>
      <c r="AI2770">
        <v>1</v>
      </c>
      <c r="AJ2770">
        <v>5540</v>
      </c>
      <c r="AO2770" t="s">
        <v>9658</v>
      </c>
      <c r="AS2770" t="s">
        <v>58</v>
      </c>
      <c r="AU2770">
        <v>5015</v>
      </c>
      <c r="AV2770">
        <v>5015</v>
      </c>
      <c r="AW2770">
        <v>5015</v>
      </c>
      <c r="AX2770">
        <v>1</v>
      </c>
      <c r="AY2770">
        <v>1</v>
      </c>
      <c r="AZ2770">
        <v>400</v>
      </c>
      <c r="BB2770">
        <v>748</v>
      </c>
      <c r="BG2770" t="s">
        <v>31</v>
      </c>
      <c r="BK2770" t="s">
        <v>31</v>
      </c>
      <c r="BL2770" t="s">
        <v>31</v>
      </c>
      <c r="BM2770" s="2">
        <v>42005</v>
      </c>
    </row>
    <row r="2771" spans="1:65">
      <c r="A2771">
        <v>44395</v>
      </c>
      <c r="B2771">
        <v>56551</v>
      </c>
      <c r="C2771" t="s">
        <v>6573</v>
      </c>
      <c r="D2771">
        <v>6951</v>
      </c>
      <c r="E2771" t="s">
        <v>6573</v>
      </c>
      <c r="F2771" t="s">
        <v>9658</v>
      </c>
      <c r="G2771">
        <v>5</v>
      </c>
      <c r="I2771" t="s">
        <v>9659</v>
      </c>
      <c r="J2771" t="s">
        <v>6877</v>
      </c>
      <c r="K2771" t="s">
        <v>1390</v>
      </c>
      <c r="M2771">
        <v>142800</v>
      </c>
      <c r="N2771">
        <v>1.1000000000000001</v>
      </c>
      <c r="O2771">
        <v>157.08000000000001</v>
      </c>
      <c r="Q2771" t="s">
        <v>6575</v>
      </c>
      <c r="R2771" s="2">
        <v>44927</v>
      </c>
      <c r="S2771">
        <v>5510</v>
      </c>
      <c r="T2771" s="2">
        <v>44562</v>
      </c>
      <c r="U2771" t="s">
        <v>6990</v>
      </c>
      <c r="V2771" t="s">
        <v>6991</v>
      </c>
      <c r="W2771">
        <v>0</v>
      </c>
      <c r="Y2771">
        <v>204</v>
      </c>
      <c r="Z2771" s="2">
        <v>42005</v>
      </c>
      <c r="AD2771" t="s">
        <v>6578</v>
      </c>
      <c r="AE2771" t="s">
        <v>9659</v>
      </c>
      <c r="AF2771" t="s">
        <v>20</v>
      </c>
      <c r="AG2771" t="s">
        <v>21</v>
      </c>
      <c r="AH2771">
        <v>5015</v>
      </c>
      <c r="AI2771">
        <v>1</v>
      </c>
      <c r="AJ2771">
        <v>5541</v>
      </c>
      <c r="AO2771" t="s">
        <v>9658</v>
      </c>
      <c r="AS2771" t="s">
        <v>58</v>
      </c>
      <c r="AU2771">
        <v>5015</v>
      </c>
      <c r="AV2771">
        <v>5015</v>
      </c>
      <c r="AW2771">
        <v>5015</v>
      </c>
      <c r="AX2771">
        <v>1</v>
      </c>
      <c r="AY2771">
        <v>2</v>
      </c>
      <c r="AZ2771">
        <v>400</v>
      </c>
      <c r="BB2771">
        <v>748</v>
      </c>
      <c r="BG2771" t="s">
        <v>31</v>
      </c>
      <c r="BK2771" t="s">
        <v>31</v>
      </c>
      <c r="BL2771" t="s">
        <v>31</v>
      </c>
      <c r="BM2771" s="2">
        <v>42005</v>
      </c>
    </row>
    <row r="2772" spans="1:65">
      <c r="A2772">
        <v>44396</v>
      </c>
      <c r="B2772">
        <v>56551</v>
      </c>
      <c r="C2772" t="s">
        <v>6573</v>
      </c>
      <c r="D2772">
        <v>6951</v>
      </c>
      <c r="E2772" t="s">
        <v>6573</v>
      </c>
      <c r="F2772" t="s">
        <v>9660</v>
      </c>
      <c r="G2772">
        <v>3</v>
      </c>
      <c r="I2772" t="s">
        <v>9661</v>
      </c>
      <c r="J2772" t="s">
        <v>6883</v>
      </c>
      <c r="K2772" t="s">
        <v>240</v>
      </c>
      <c r="L2772" t="s">
        <v>27</v>
      </c>
      <c r="M2772">
        <v>2631600</v>
      </c>
      <c r="N2772">
        <v>1.1000000000000001</v>
      </c>
      <c r="O2772">
        <v>2894.76</v>
      </c>
      <c r="Q2772" t="s">
        <v>6580</v>
      </c>
      <c r="R2772" s="2">
        <v>44927</v>
      </c>
      <c r="S2772">
        <v>5510</v>
      </c>
      <c r="T2772" s="2">
        <v>44562</v>
      </c>
      <c r="U2772" t="s">
        <v>6990</v>
      </c>
      <c r="V2772" t="s">
        <v>6991</v>
      </c>
      <c r="W2772">
        <v>0</v>
      </c>
      <c r="Y2772">
        <v>204</v>
      </c>
      <c r="Z2772" s="2">
        <v>42005</v>
      </c>
      <c r="AD2772" t="s">
        <v>6583</v>
      </c>
      <c r="AE2772" t="s">
        <v>9661</v>
      </c>
      <c r="AF2772" t="s">
        <v>20</v>
      </c>
      <c r="AG2772" t="s">
        <v>21</v>
      </c>
      <c r="AH2772">
        <v>5016</v>
      </c>
      <c r="AI2772">
        <v>1</v>
      </c>
      <c r="AJ2772">
        <v>5540</v>
      </c>
      <c r="AO2772" t="s">
        <v>9660</v>
      </c>
      <c r="AS2772" t="s">
        <v>58</v>
      </c>
      <c r="AU2772">
        <v>5016</v>
      </c>
      <c r="AV2772">
        <v>5016</v>
      </c>
      <c r="AW2772">
        <v>5016</v>
      </c>
      <c r="AX2772">
        <v>1</v>
      </c>
      <c r="AY2772">
        <v>1</v>
      </c>
      <c r="AZ2772">
        <v>400</v>
      </c>
      <c r="BB2772">
        <v>748</v>
      </c>
      <c r="BG2772" t="s">
        <v>31</v>
      </c>
      <c r="BK2772" t="s">
        <v>31</v>
      </c>
      <c r="BL2772" t="s">
        <v>31</v>
      </c>
      <c r="BM2772" s="2">
        <v>42005</v>
      </c>
    </row>
    <row r="2773" spans="1:65">
      <c r="A2773">
        <v>44396</v>
      </c>
      <c r="B2773">
        <v>56551</v>
      </c>
      <c r="C2773" t="s">
        <v>6573</v>
      </c>
      <c r="D2773">
        <v>6951</v>
      </c>
      <c r="E2773" t="s">
        <v>6573</v>
      </c>
      <c r="F2773" t="s">
        <v>9660</v>
      </c>
      <c r="G2773">
        <v>3</v>
      </c>
      <c r="I2773" t="s">
        <v>9661</v>
      </c>
      <c r="J2773" t="s">
        <v>6877</v>
      </c>
      <c r="K2773" t="s">
        <v>240</v>
      </c>
      <c r="M2773">
        <v>807600</v>
      </c>
      <c r="N2773">
        <v>1.1000000000000001</v>
      </c>
      <c r="O2773">
        <v>888.36</v>
      </c>
      <c r="Q2773" t="s">
        <v>6580</v>
      </c>
      <c r="R2773" s="2">
        <v>44927</v>
      </c>
      <c r="S2773">
        <v>5510</v>
      </c>
      <c r="T2773" s="2">
        <v>44562</v>
      </c>
      <c r="U2773" t="s">
        <v>6990</v>
      </c>
      <c r="V2773" t="s">
        <v>6991</v>
      </c>
      <c r="W2773">
        <v>0</v>
      </c>
      <c r="Y2773">
        <v>204</v>
      </c>
      <c r="Z2773" s="2">
        <v>42005</v>
      </c>
      <c r="AD2773" t="s">
        <v>6583</v>
      </c>
      <c r="AE2773" t="s">
        <v>9661</v>
      </c>
      <c r="AF2773" t="s">
        <v>20</v>
      </c>
      <c r="AG2773" t="s">
        <v>21</v>
      </c>
      <c r="AH2773">
        <v>5016</v>
      </c>
      <c r="AI2773">
        <v>1</v>
      </c>
      <c r="AJ2773">
        <v>5541</v>
      </c>
      <c r="AO2773" t="s">
        <v>9660</v>
      </c>
      <c r="AS2773" t="s">
        <v>58</v>
      </c>
      <c r="AU2773">
        <v>5016</v>
      </c>
      <c r="AV2773">
        <v>5016</v>
      </c>
      <c r="AW2773">
        <v>5016</v>
      </c>
      <c r="AX2773">
        <v>1</v>
      </c>
      <c r="AY2773">
        <v>2</v>
      </c>
      <c r="AZ2773">
        <v>400</v>
      </c>
      <c r="BB2773">
        <v>748</v>
      </c>
      <c r="BG2773" t="s">
        <v>31</v>
      </c>
      <c r="BK2773" t="s">
        <v>31</v>
      </c>
      <c r="BL2773" t="s">
        <v>31</v>
      </c>
      <c r="BM2773" s="2">
        <v>42005</v>
      </c>
    </row>
    <row r="2774" spans="1:65">
      <c r="A2774">
        <v>44543</v>
      </c>
      <c r="B2774">
        <v>56551</v>
      </c>
      <c r="C2774" t="s">
        <v>6573</v>
      </c>
      <c r="D2774">
        <v>6951</v>
      </c>
      <c r="E2774" t="s">
        <v>6573</v>
      </c>
      <c r="F2774" t="s">
        <v>9660</v>
      </c>
      <c r="G2774">
        <v>9</v>
      </c>
      <c r="I2774" t="s">
        <v>9661</v>
      </c>
      <c r="J2774" t="s">
        <v>6883</v>
      </c>
      <c r="K2774" t="s">
        <v>206</v>
      </c>
      <c r="L2774" t="s">
        <v>27</v>
      </c>
      <c r="M2774">
        <v>435600</v>
      </c>
      <c r="N2774">
        <v>1.1000000000000001</v>
      </c>
      <c r="O2774">
        <v>479.16</v>
      </c>
      <c r="Q2774" t="s">
        <v>6585</v>
      </c>
      <c r="R2774" s="2">
        <v>44927</v>
      </c>
      <c r="S2774">
        <v>5510</v>
      </c>
      <c r="T2774" s="2">
        <v>44666</v>
      </c>
      <c r="U2774" t="s">
        <v>6921</v>
      </c>
      <c r="V2774" t="s">
        <v>7036</v>
      </c>
      <c r="W2774">
        <v>0</v>
      </c>
      <c r="Y2774">
        <v>204</v>
      </c>
      <c r="Z2774" s="2">
        <v>42005</v>
      </c>
      <c r="AC2774" s="2">
        <v>44666</v>
      </c>
      <c r="AD2774" t="s">
        <v>6587</v>
      </c>
      <c r="AE2774" t="s">
        <v>9661</v>
      </c>
      <c r="AF2774" t="s">
        <v>20</v>
      </c>
      <c r="AG2774" t="s">
        <v>21</v>
      </c>
      <c r="AH2774">
        <v>5017</v>
      </c>
      <c r="AI2774">
        <v>1</v>
      </c>
      <c r="AJ2774">
        <v>5540</v>
      </c>
      <c r="AO2774" t="s">
        <v>9660</v>
      </c>
      <c r="AS2774" t="s">
        <v>58</v>
      </c>
      <c r="AU2774">
        <v>5017</v>
      </c>
      <c r="AV2774">
        <v>5017</v>
      </c>
      <c r="AW2774">
        <v>5017</v>
      </c>
      <c r="AX2774">
        <v>1</v>
      </c>
      <c r="AY2774">
        <v>1</v>
      </c>
      <c r="AZ2774">
        <v>400</v>
      </c>
      <c r="BB2774">
        <v>748</v>
      </c>
      <c r="BG2774" t="s">
        <v>31</v>
      </c>
      <c r="BK2774" t="s">
        <v>31</v>
      </c>
      <c r="BL2774" t="s">
        <v>31</v>
      </c>
      <c r="BM2774" s="2">
        <v>42005</v>
      </c>
    </row>
    <row r="2775" spans="1:65">
      <c r="A2775">
        <v>84415</v>
      </c>
      <c r="B2775">
        <v>56551</v>
      </c>
      <c r="C2775" t="s">
        <v>6573</v>
      </c>
      <c r="D2775">
        <v>6951</v>
      </c>
      <c r="E2775" t="s">
        <v>6573</v>
      </c>
      <c r="F2775" t="s">
        <v>9662</v>
      </c>
      <c r="G2775">
        <v>25</v>
      </c>
      <c r="I2775" t="s">
        <v>9663</v>
      </c>
      <c r="J2775" t="s">
        <v>6883</v>
      </c>
      <c r="K2775" t="s">
        <v>206</v>
      </c>
      <c r="M2775">
        <v>311300</v>
      </c>
      <c r="N2775">
        <v>1.1000000000000001</v>
      </c>
      <c r="O2775">
        <v>342.43</v>
      </c>
      <c r="Q2775" t="s">
        <v>6589</v>
      </c>
      <c r="R2775" s="2">
        <v>44927</v>
      </c>
      <c r="S2775">
        <v>5510</v>
      </c>
      <c r="T2775" s="2">
        <v>44666</v>
      </c>
      <c r="U2775" t="s">
        <v>6921</v>
      </c>
      <c r="V2775" t="s">
        <v>7036</v>
      </c>
      <c r="W2775">
        <v>0</v>
      </c>
      <c r="Y2775">
        <v>204</v>
      </c>
      <c r="Z2775" s="2">
        <v>42005</v>
      </c>
      <c r="AC2775" s="2">
        <v>44666</v>
      </c>
      <c r="AD2775" t="s">
        <v>6592</v>
      </c>
      <c r="AE2775" t="s">
        <v>9663</v>
      </c>
      <c r="AF2775" t="s">
        <v>20</v>
      </c>
      <c r="AG2775" t="s">
        <v>21</v>
      </c>
      <c r="AH2775">
        <v>5020</v>
      </c>
      <c r="AI2775">
        <v>1</v>
      </c>
      <c r="AJ2775">
        <v>5540</v>
      </c>
      <c r="AO2775" t="s">
        <v>9662</v>
      </c>
      <c r="AS2775" t="s">
        <v>58</v>
      </c>
      <c r="AU2775">
        <v>5020</v>
      </c>
      <c r="AV2775">
        <v>5020</v>
      </c>
      <c r="AW2775">
        <v>5020</v>
      </c>
      <c r="AX2775">
        <v>1</v>
      </c>
      <c r="AY2775">
        <v>1</v>
      </c>
      <c r="AZ2775">
        <v>400</v>
      </c>
      <c r="BB2775">
        <v>748</v>
      </c>
      <c r="BG2775" t="s">
        <v>32</v>
      </c>
      <c r="BH2775" t="s">
        <v>34</v>
      </c>
      <c r="BK2775" t="s">
        <v>31</v>
      </c>
      <c r="BL2775" t="s">
        <v>31</v>
      </c>
      <c r="BM2775" s="2">
        <v>42005</v>
      </c>
    </row>
    <row r="2776" spans="1:65">
      <c r="A2776">
        <v>87966</v>
      </c>
      <c r="B2776">
        <v>56551</v>
      </c>
      <c r="C2776" t="s">
        <v>6573</v>
      </c>
      <c r="D2776">
        <v>6951</v>
      </c>
      <c r="E2776" t="s">
        <v>6573</v>
      </c>
      <c r="F2776" t="s">
        <v>8555</v>
      </c>
      <c r="G2776">
        <v>4</v>
      </c>
      <c r="H2776">
        <v>-6</v>
      </c>
      <c r="I2776" t="s">
        <v>8554</v>
      </c>
      <c r="J2776" t="s">
        <v>6883</v>
      </c>
      <c r="K2776" t="s">
        <v>190</v>
      </c>
      <c r="M2776">
        <v>32000</v>
      </c>
      <c r="N2776">
        <v>1.1000000000000001</v>
      </c>
      <c r="O2776">
        <v>35.200000000000003</v>
      </c>
      <c r="Q2776" t="s">
        <v>6594</v>
      </c>
      <c r="R2776" s="2">
        <v>44927</v>
      </c>
      <c r="S2776">
        <v>5510</v>
      </c>
      <c r="T2776" s="2">
        <v>44562</v>
      </c>
      <c r="U2776" t="s">
        <v>6990</v>
      </c>
      <c r="V2776" t="s">
        <v>6991</v>
      </c>
      <c r="W2776">
        <v>0</v>
      </c>
      <c r="Y2776">
        <v>204</v>
      </c>
      <c r="Z2776" s="2">
        <v>42005</v>
      </c>
      <c r="AD2776" t="s">
        <v>6596</v>
      </c>
      <c r="AE2776" t="s">
        <v>8554</v>
      </c>
      <c r="AF2776" t="s">
        <v>20</v>
      </c>
      <c r="AG2776" t="s">
        <v>21</v>
      </c>
      <c r="AH2776">
        <v>5021</v>
      </c>
      <c r="AI2776">
        <v>1</v>
      </c>
      <c r="AJ2776">
        <v>5540</v>
      </c>
      <c r="AO2776" t="s">
        <v>8555</v>
      </c>
      <c r="AS2776" t="s">
        <v>58</v>
      </c>
      <c r="AU2776">
        <v>5021</v>
      </c>
      <c r="AV2776">
        <v>5021</v>
      </c>
      <c r="AW2776">
        <v>5021</v>
      </c>
      <c r="AX2776">
        <v>1</v>
      </c>
      <c r="AY2776">
        <v>1</v>
      </c>
      <c r="AZ2776">
        <v>400</v>
      </c>
      <c r="BB2776">
        <v>748</v>
      </c>
      <c r="BG2776" t="s">
        <v>31</v>
      </c>
      <c r="BK2776" t="s">
        <v>31</v>
      </c>
      <c r="BL2776" t="s">
        <v>31</v>
      </c>
      <c r="BM2776" s="2">
        <v>42005</v>
      </c>
    </row>
    <row r="2777" spans="1:65">
      <c r="A2777">
        <v>87966</v>
      </c>
      <c r="B2777">
        <v>56551</v>
      </c>
      <c r="C2777" t="s">
        <v>6573</v>
      </c>
      <c r="D2777">
        <v>6951</v>
      </c>
      <c r="E2777" t="s">
        <v>6573</v>
      </c>
      <c r="F2777" t="s">
        <v>8555</v>
      </c>
      <c r="G2777">
        <v>4</v>
      </c>
      <c r="H2777">
        <v>-6</v>
      </c>
      <c r="I2777" t="s">
        <v>8554</v>
      </c>
      <c r="J2777" t="s">
        <v>6883</v>
      </c>
      <c r="K2777" t="s">
        <v>1293</v>
      </c>
      <c r="M2777">
        <v>37400</v>
      </c>
      <c r="N2777">
        <v>1.1000000000000001</v>
      </c>
      <c r="O2777">
        <v>41.14</v>
      </c>
      <c r="Q2777" t="s">
        <v>6594</v>
      </c>
      <c r="R2777" s="2">
        <v>44927</v>
      </c>
      <c r="S2777">
        <v>5510</v>
      </c>
      <c r="T2777" s="2">
        <v>44562</v>
      </c>
      <c r="U2777" t="s">
        <v>6990</v>
      </c>
      <c r="V2777" t="s">
        <v>6991</v>
      </c>
      <c r="W2777">
        <v>0</v>
      </c>
      <c r="Y2777">
        <v>204</v>
      </c>
      <c r="Z2777" s="2">
        <v>42005</v>
      </c>
      <c r="AD2777" t="s">
        <v>6596</v>
      </c>
      <c r="AE2777" t="s">
        <v>8554</v>
      </c>
      <c r="AF2777" t="s">
        <v>20</v>
      </c>
      <c r="AG2777" t="s">
        <v>21</v>
      </c>
      <c r="AH2777">
        <v>5021</v>
      </c>
      <c r="AI2777">
        <v>1</v>
      </c>
      <c r="AJ2777">
        <v>5540</v>
      </c>
      <c r="AO2777" t="s">
        <v>8555</v>
      </c>
      <c r="AS2777" t="s">
        <v>26</v>
      </c>
      <c r="AU2777">
        <v>5021</v>
      </c>
      <c r="AV2777">
        <v>5021</v>
      </c>
      <c r="AW2777">
        <v>5021</v>
      </c>
      <c r="AX2777">
        <v>2</v>
      </c>
      <c r="AY2777">
        <v>2</v>
      </c>
      <c r="AZ2777">
        <v>400</v>
      </c>
      <c r="BB2777">
        <v>748</v>
      </c>
      <c r="BG2777" t="s">
        <v>31</v>
      </c>
      <c r="BK2777" t="s">
        <v>31</v>
      </c>
      <c r="BL2777" t="s">
        <v>31</v>
      </c>
      <c r="BM2777" s="2">
        <v>42005</v>
      </c>
    </row>
    <row r="2778" spans="1:65">
      <c r="A2778">
        <v>87966</v>
      </c>
      <c r="B2778">
        <v>56551</v>
      </c>
      <c r="C2778" t="s">
        <v>6573</v>
      </c>
      <c r="D2778">
        <v>6951</v>
      </c>
      <c r="E2778" t="s">
        <v>6573</v>
      </c>
      <c r="F2778" t="s">
        <v>8555</v>
      </c>
      <c r="G2778">
        <v>4</v>
      </c>
      <c r="H2778">
        <v>-6</v>
      </c>
      <c r="I2778" t="s">
        <v>8554</v>
      </c>
      <c r="J2778" t="s">
        <v>6883</v>
      </c>
      <c r="K2778" t="s">
        <v>1293</v>
      </c>
      <c r="M2778">
        <v>37400</v>
      </c>
      <c r="N2778">
        <v>1.1000000000000001</v>
      </c>
      <c r="O2778">
        <v>41.14</v>
      </c>
      <c r="Q2778" t="s">
        <v>6594</v>
      </c>
      <c r="R2778" s="2">
        <v>44927</v>
      </c>
      <c r="S2778">
        <v>5510</v>
      </c>
      <c r="T2778" s="2">
        <v>44562</v>
      </c>
      <c r="U2778" t="s">
        <v>6990</v>
      </c>
      <c r="V2778" t="s">
        <v>6991</v>
      </c>
      <c r="W2778">
        <v>0</v>
      </c>
      <c r="Y2778">
        <v>204</v>
      </c>
      <c r="Z2778" s="2">
        <v>42005</v>
      </c>
      <c r="AD2778" t="s">
        <v>6596</v>
      </c>
      <c r="AE2778" t="s">
        <v>8554</v>
      </c>
      <c r="AF2778" t="s">
        <v>20</v>
      </c>
      <c r="AG2778" t="s">
        <v>21</v>
      </c>
      <c r="AH2778">
        <v>5021</v>
      </c>
      <c r="AI2778">
        <v>1</v>
      </c>
      <c r="AJ2778">
        <v>5540</v>
      </c>
      <c r="AO2778" t="s">
        <v>8555</v>
      </c>
      <c r="AS2778" t="s">
        <v>26</v>
      </c>
      <c r="AU2778">
        <v>5021</v>
      </c>
      <c r="AV2778">
        <v>5021</v>
      </c>
      <c r="AW2778">
        <v>5021</v>
      </c>
      <c r="AX2778">
        <v>3</v>
      </c>
      <c r="AY2778">
        <v>3</v>
      </c>
      <c r="AZ2778">
        <v>400</v>
      </c>
      <c r="BB2778">
        <v>748</v>
      </c>
      <c r="BG2778" t="s">
        <v>31</v>
      </c>
      <c r="BK2778" t="s">
        <v>31</v>
      </c>
      <c r="BL2778" t="s">
        <v>31</v>
      </c>
      <c r="BM2778" s="2">
        <v>42005</v>
      </c>
    </row>
    <row r="2779" spans="1:65">
      <c r="A2779">
        <v>87966</v>
      </c>
      <c r="B2779">
        <v>56551</v>
      </c>
      <c r="C2779" t="s">
        <v>6573</v>
      </c>
      <c r="D2779">
        <v>6951</v>
      </c>
      <c r="E2779" t="s">
        <v>6573</v>
      </c>
      <c r="F2779" t="s">
        <v>8555</v>
      </c>
      <c r="G2779">
        <v>4</v>
      </c>
      <c r="H2779">
        <v>-6</v>
      </c>
      <c r="I2779" t="s">
        <v>8554</v>
      </c>
      <c r="J2779" t="s">
        <v>6883</v>
      </c>
      <c r="K2779" t="s">
        <v>1293</v>
      </c>
      <c r="M2779">
        <v>37400</v>
      </c>
      <c r="N2779">
        <v>1.1000000000000001</v>
      </c>
      <c r="O2779">
        <v>41.14</v>
      </c>
      <c r="Q2779" t="s">
        <v>6594</v>
      </c>
      <c r="R2779" s="2">
        <v>44927</v>
      </c>
      <c r="S2779">
        <v>5510</v>
      </c>
      <c r="T2779" s="2">
        <v>44562</v>
      </c>
      <c r="U2779" t="s">
        <v>6990</v>
      </c>
      <c r="V2779" t="s">
        <v>6991</v>
      </c>
      <c r="W2779">
        <v>0</v>
      </c>
      <c r="Y2779">
        <v>204</v>
      </c>
      <c r="Z2779" s="2">
        <v>42005</v>
      </c>
      <c r="AD2779" t="s">
        <v>6596</v>
      </c>
      <c r="AE2779" t="s">
        <v>8554</v>
      </c>
      <c r="AF2779" t="s">
        <v>20</v>
      </c>
      <c r="AG2779" t="s">
        <v>21</v>
      </c>
      <c r="AH2779">
        <v>5021</v>
      </c>
      <c r="AI2779">
        <v>1</v>
      </c>
      <c r="AJ2779">
        <v>5540</v>
      </c>
      <c r="AO2779" t="s">
        <v>8555</v>
      </c>
      <c r="AS2779" t="s">
        <v>26</v>
      </c>
      <c r="AU2779">
        <v>5021</v>
      </c>
      <c r="AV2779">
        <v>5021</v>
      </c>
      <c r="AW2779">
        <v>5021</v>
      </c>
      <c r="AX2779">
        <v>4</v>
      </c>
      <c r="AY2779">
        <v>4</v>
      </c>
      <c r="AZ2779">
        <v>400</v>
      </c>
      <c r="BB2779">
        <v>748</v>
      </c>
      <c r="BG2779" t="s">
        <v>31</v>
      </c>
      <c r="BK2779" t="s">
        <v>31</v>
      </c>
      <c r="BL2779" t="s">
        <v>31</v>
      </c>
      <c r="BM2779" s="2">
        <v>42005</v>
      </c>
    </row>
    <row r="2780" spans="1:65">
      <c r="A2780">
        <v>87966</v>
      </c>
      <c r="B2780">
        <v>56551</v>
      </c>
      <c r="C2780" t="s">
        <v>6573</v>
      </c>
      <c r="D2780">
        <v>6951</v>
      </c>
      <c r="E2780" t="s">
        <v>6573</v>
      </c>
      <c r="F2780" t="s">
        <v>8555</v>
      </c>
      <c r="G2780">
        <v>4</v>
      </c>
      <c r="H2780">
        <v>-6</v>
      </c>
      <c r="I2780" t="s">
        <v>8554</v>
      </c>
      <c r="J2780" t="s">
        <v>6883</v>
      </c>
      <c r="K2780" t="s">
        <v>6597</v>
      </c>
      <c r="M2780">
        <v>9300</v>
      </c>
      <c r="N2780">
        <v>1.1000000000000001</v>
      </c>
      <c r="O2780">
        <v>10.23</v>
      </c>
      <c r="Q2780" t="s">
        <v>6594</v>
      </c>
      <c r="R2780" s="2">
        <v>44927</v>
      </c>
      <c r="S2780">
        <v>5510</v>
      </c>
      <c r="T2780" s="2">
        <v>44562</v>
      </c>
      <c r="U2780" t="s">
        <v>6990</v>
      </c>
      <c r="V2780" t="s">
        <v>6991</v>
      </c>
      <c r="W2780">
        <v>0</v>
      </c>
      <c r="Y2780">
        <v>204</v>
      </c>
      <c r="Z2780" s="2">
        <v>42005</v>
      </c>
      <c r="AD2780" t="s">
        <v>6596</v>
      </c>
      <c r="AE2780" t="s">
        <v>8554</v>
      </c>
      <c r="AF2780" t="s">
        <v>20</v>
      </c>
      <c r="AG2780" t="s">
        <v>21</v>
      </c>
      <c r="AH2780">
        <v>5021</v>
      </c>
      <c r="AI2780">
        <v>1</v>
      </c>
      <c r="AJ2780">
        <v>5540</v>
      </c>
      <c r="AO2780" t="s">
        <v>8555</v>
      </c>
      <c r="AS2780" t="s">
        <v>26</v>
      </c>
      <c r="AU2780">
        <v>5021</v>
      </c>
      <c r="AV2780">
        <v>5021</v>
      </c>
      <c r="AW2780">
        <v>5021</v>
      </c>
      <c r="AX2780">
        <v>5</v>
      </c>
      <c r="AY2780">
        <v>5</v>
      </c>
      <c r="AZ2780">
        <v>400</v>
      </c>
      <c r="BB2780">
        <v>748</v>
      </c>
      <c r="BG2780" t="s">
        <v>31</v>
      </c>
      <c r="BK2780" t="s">
        <v>31</v>
      </c>
      <c r="BL2780" t="s">
        <v>31</v>
      </c>
      <c r="BM2780" s="2">
        <v>42005</v>
      </c>
    </row>
    <row r="2781" spans="1:65">
      <c r="A2781">
        <v>98041</v>
      </c>
      <c r="B2781">
        <v>56551</v>
      </c>
      <c r="C2781" t="s">
        <v>6573</v>
      </c>
      <c r="D2781">
        <v>6951</v>
      </c>
      <c r="E2781" t="s">
        <v>6573</v>
      </c>
      <c r="F2781" t="s">
        <v>8555</v>
      </c>
      <c r="G2781">
        <v>19</v>
      </c>
      <c r="H2781" t="s">
        <v>7277</v>
      </c>
      <c r="I2781" t="s">
        <v>8554</v>
      </c>
      <c r="J2781" t="s">
        <v>6883</v>
      </c>
      <c r="K2781" t="s">
        <v>360</v>
      </c>
      <c r="M2781">
        <v>67500</v>
      </c>
      <c r="N2781">
        <v>1.1000000000000001</v>
      </c>
      <c r="O2781">
        <v>74.25</v>
      </c>
      <c r="Q2781" t="s">
        <v>6599</v>
      </c>
      <c r="R2781" s="2">
        <v>44927</v>
      </c>
      <c r="S2781">
        <v>5510</v>
      </c>
      <c r="T2781" s="2">
        <v>44562</v>
      </c>
      <c r="U2781" t="s">
        <v>6990</v>
      </c>
      <c r="V2781" t="s">
        <v>6991</v>
      </c>
      <c r="W2781">
        <v>0</v>
      </c>
      <c r="Y2781">
        <v>204</v>
      </c>
      <c r="Z2781" s="2">
        <v>42005</v>
      </c>
      <c r="AD2781" t="s">
        <v>6603</v>
      </c>
      <c r="AE2781" t="s">
        <v>8554</v>
      </c>
      <c r="AF2781" t="s">
        <v>20</v>
      </c>
      <c r="AG2781" t="s">
        <v>21</v>
      </c>
      <c r="AH2781">
        <v>5022</v>
      </c>
      <c r="AI2781">
        <v>1</v>
      </c>
      <c r="AJ2781">
        <v>5540</v>
      </c>
      <c r="AO2781" t="s">
        <v>8555</v>
      </c>
      <c r="AS2781" t="s">
        <v>26</v>
      </c>
      <c r="AU2781">
        <v>5022</v>
      </c>
      <c r="AV2781">
        <v>5022</v>
      </c>
      <c r="AW2781">
        <v>5022</v>
      </c>
      <c r="AX2781">
        <v>1</v>
      </c>
      <c r="AY2781">
        <v>1</v>
      </c>
      <c r="AZ2781">
        <v>400</v>
      </c>
      <c r="BB2781">
        <v>748</v>
      </c>
      <c r="BE2781" t="s">
        <v>6602</v>
      </c>
      <c r="BF2781" t="s">
        <v>6602</v>
      </c>
      <c r="BG2781" t="s">
        <v>31</v>
      </c>
      <c r="BK2781" t="s">
        <v>31</v>
      </c>
      <c r="BL2781" t="s">
        <v>31</v>
      </c>
      <c r="BM2781" s="2">
        <v>42005</v>
      </c>
    </row>
    <row r="2782" spans="1:65">
      <c r="A2782">
        <v>102337</v>
      </c>
      <c r="B2782">
        <v>56551</v>
      </c>
      <c r="C2782" t="s">
        <v>6573</v>
      </c>
      <c r="D2782">
        <v>6951</v>
      </c>
      <c r="E2782" t="s">
        <v>6573</v>
      </c>
      <c r="F2782" t="s">
        <v>8555</v>
      </c>
      <c r="G2782">
        <v>27</v>
      </c>
      <c r="I2782" t="s">
        <v>8554</v>
      </c>
      <c r="J2782" t="s">
        <v>6883</v>
      </c>
      <c r="K2782" t="s">
        <v>164</v>
      </c>
      <c r="M2782">
        <v>59600</v>
      </c>
      <c r="N2782">
        <v>1.1000000000000001</v>
      </c>
      <c r="O2782">
        <v>65.56</v>
      </c>
      <c r="Q2782" t="s">
        <v>6599</v>
      </c>
      <c r="R2782" s="2">
        <v>44927</v>
      </c>
      <c r="S2782">
        <v>5510</v>
      </c>
      <c r="T2782" s="2">
        <v>44562</v>
      </c>
      <c r="U2782" t="s">
        <v>6990</v>
      </c>
      <c r="V2782" t="s">
        <v>6991</v>
      </c>
      <c r="W2782">
        <v>0</v>
      </c>
      <c r="Y2782">
        <v>204</v>
      </c>
      <c r="Z2782" s="2">
        <v>42005</v>
      </c>
      <c r="AD2782" t="s">
        <v>6607</v>
      </c>
      <c r="AE2782" t="s">
        <v>8554</v>
      </c>
      <c r="AF2782" t="s">
        <v>20</v>
      </c>
      <c r="AG2782" t="s">
        <v>21</v>
      </c>
      <c r="AH2782">
        <v>5023</v>
      </c>
      <c r="AI2782">
        <v>1</v>
      </c>
      <c r="AJ2782">
        <v>5540</v>
      </c>
      <c r="AO2782" t="s">
        <v>8555</v>
      </c>
      <c r="AS2782" t="s">
        <v>58</v>
      </c>
      <c r="AU2782">
        <v>5023</v>
      </c>
      <c r="AV2782">
        <v>5023</v>
      </c>
      <c r="AW2782">
        <v>5023</v>
      </c>
      <c r="AX2782">
        <v>1</v>
      </c>
      <c r="AY2782">
        <v>1</v>
      </c>
      <c r="AZ2782">
        <v>400</v>
      </c>
      <c r="BB2782">
        <v>748</v>
      </c>
      <c r="BE2782" t="s">
        <v>6606</v>
      </c>
      <c r="BF2782" t="s">
        <v>6606</v>
      </c>
      <c r="BG2782" t="s">
        <v>31</v>
      </c>
      <c r="BK2782" t="s">
        <v>31</v>
      </c>
      <c r="BL2782" t="s">
        <v>31</v>
      </c>
      <c r="BM2782" s="2">
        <v>42005</v>
      </c>
    </row>
    <row r="2783" spans="1:65">
      <c r="A2783">
        <v>106169</v>
      </c>
      <c r="B2783">
        <v>56551</v>
      </c>
      <c r="C2783" t="s">
        <v>6573</v>
      </c>
      <c r="D2783">
        <v>6951</v>
      </c>
      <c r="E2783" t="s">
        <v>6573</v>
      </c>
      <c r="F2783" t="s">
        <v>8555</v>
      </c>
      <c r="G2783">
        <v>8</v>
      </c>
      <c r="I2783" t="s">
        <v>9664</v>
      </c>
      <c r="J2783" t="s">
        <v>6883</v>
      </c>
      <c r="K2783" t="s">
        <v>1657</v>
      </c>
      <c r="M2783">
        <v>103400</v>
      </c>
      <c r="N2783">
        <v>1.1000000000000001</v>
      </c>
      <c r="O2783">
        <v>113.74</v>
      </c>
      <c r="Q2783" t="s">
        <v>6594</v>
      </c>
      <c r="R2783" s="2">
        <v>44927</v>
      </c>
      <c r="S2783">
        <v>5510</v>
      </c>
      <c r="T2783" s="2">
        <v>44562</v>
      </c>
      <c r="U2783" t="s">
        <v>6990</v>
      </c>
      <c r="V2783" t="s">
        <v>6991</v>
      </c>
      <c r="W2783">
        <v>0</v>
      </c>
      <c r="Y2783">
        <v>204</v>
      </c>
      <c r="Z2783" s="2">
        <v>42005</v>
      </c>
      <c r="AD2783" t="s">
        <v>6611</v>
      </c>
      <c r="AE2783" t="s">
        <v>9664</v>
      </c>
      <c r="AF2783" t="s">
        <v>20</v>
      </c>
      <c r="AG2783" t="s">
        <v>21</v>
      </c>
      <c r="AH2783">
        <v>5024</v>
      </c>
      <c r="AI2783">
        <v>1</v>
      </c>
      <c r="AJ2783">
        <v>5540</v>
      </c>
      <c r="AO2783" t="s">
        <v>8555</v>
      </c>
      <c r="AS2783" t="s">
        <v>58</v>
      </c>
      <c r="AU2783">
        <v>5024</v>
      </c>
      <c r="AV2783">
        <v>5024</v>
      </c>
      <c r="AW2783">
        <v>5024</v>
      </c>
      <c r="AX2783">
        <v>1</v>
      </c>
      <c r="AY2783">
        <v>1</v>
      </c>
      <c r="AZ2783">
        <v>400</v>
      </c>
      <c r="BB2783">
        <v>748</v>
      </c>
      <c r="BG2783" t="s">
        <v>31</v>
      </c>
      <c r="BK2783" t="s">
        <v>31</v>
      </c>
      <c r="BL2783" t="s">
        <v>31</v>
      </c>
      <c r="BM2783" s="2">
        <v>42005</v>
      </c>
    </row>
    <row r="2784" spans="1:65">
      <c r="A2784">
        <v>106170</v>
      </c>
      <c r="B2784">
        <v>56551</v>
      </c>
      <c r="C2784" t="s">
        <v>6573</v>
      </c>
      <c r="D2784">
        <v>6951</v>
      </c>
      <c r="E2784" t="s">
        <v>6573</v>
      </c>
      <c r="F2784" t="s">
        <v>9660</v>
      </c>
      <c r="G2784">
        <v>6</v>
      </c>
      <c r="I2784" t="s">
        <v>9664</v>
      </c>
      <c r="J2784" t="s">
        <v>6883</v>
      </c>
      <c r="K2784" t="s">
        <v>1657</v>
      </c>
      <c r="M2784">
        <v>103400</v>
      </c>
      <c r="N2784">
        <v>1.1000000000000001</v>
      </c>
      <c r="O2784">
        <v>113.74</v>
      </c>
      <c r="Q2784" t="s">
        <v>6585</v>
      </c>
      <c r="R2784" s="2">
        <v>44927</v>
      </c>
      <c r="S2784">
        <v>5510</v>
      </c>
      <c r="T2784" s="2">
        <v>44562</v>
      </c>
      <c r="U2784" t="s">
        <v>6990</v>
      </c>
      <c r="V2784" t="s">
        <v>6991</v>
      </c>
      <c r="W2784">
        <v>0</v>
      </c>
      <c r="Y2784">
        <v>204</v>
      </c>
      <c r="Z2784" s="2">
        <v>42005</v>
      </c>
      <c r="AD2784" t="s">
        <v>6614</v>
      </c>
      <c r="AE2784" t="s">
        <v>9661</v>
      </c>
      <c r="AF2784" t="s">
        <v>20</v>
      </c>
      <c r="AG2784" t="s">
        <v>21</v>
      </c>
      <c r="AH2784">
        <v>5025</v>
      </c>
      <c r="AI2784">
        <v>1</v>
      </c>
      <c r="AJ2784">
        <v>5540</v>
      </c>
      <c r="AO2784" t="s">
        <v>9660</v>
      </c>
      <c r="AS2784" t="s">
        <v>26</v>
      </c>
      <c r="AU2784">
        <v>5025</v>
      </c>
      <c r="AV2784">
        <v>5025</v>
      </c>
      <c r="AW2784">
        <v>5025</v>
      </c>
      <c r="AX2784">
        <v>1</v>
      </c>
      <c r="AY2784">
        <v>1</v>
      </c>
      <c r="AZ2784">
        <v>400</v>
      </c>
      <c r="BB2784">
        <v>748</v>
      </c>
      <c r="BG2784" t="s">
        <v>31</v>
      </c>
      <c r="BK2784" t="s">
        <v>31</v>
      </c>
      <c r="BL2784" t="s">
        <v>31</v>
      </c>
      <c r="BM2784" s="2">
        <v>42005</v>
      </c>
    </row>
    <row r="2785" spans="1:65">
      <c r="A2785">
        <v>106171</v>
      </c>
      <c r="B2785">
        <v>56551</v>
      </c>
      <c r="C2785" t="s">
        <v>6573</v>
      </c>
      <c r="D2785">
        <v>6951</v>
      </c>
      <c r="E2785" t="s">
        <v>6573</v>
      </c>
      <c r="F2785" t="s">
        <v>9665</v>
      </c>
      <c r="G2785">
        <v>4</v>
      </c>
      <c r="I2785" t="s">
        <v>9666</v>
      </c>
      <c r="J2785" t="s">
        <v>6883</v>
      </c>
      <c r="K2785" t="s">
        <v>1657</v>
      </c>
      <c r="M2785">
        <v>103400</v>
      </c>
      <c r="N2785">
        <v>1.1000000000000001</v>
      </c>
      <c r="O2785">
        <v>113.74</v>
      </c>
      <c r="Q2785" t="s">
        <v>6616</v>
      </c>
      <c r="R2785" s="2">
        <v>44927</v>
      </c>
      <c r="S2785">
        <v>5510</v>
      </c>
      <c r="T2785" s="2">
        <v>44562</v>
      </c>
      <c r="U2785" t="s">
        <v>6990</v>
      </c>
      <c r="V2785" t="s">
        <v>6991</v>
      </c>
      <c r="W2785">
        <v>0</v>
      </c>
      <c r="Y2785">
        <v>204</v>
      </c>
      <c r="Z2785" s="2">
        <v>42005</v>
      </c>
      <c r="AD2785" t="s">
        <v>6619</v>
      </c>
      <c r="AE2785" t="s">
        <v>9666</v>
      </c>
      <c r="AF2785" t="s">
        <v>20</v>
      </c>
      <c r="AG2785" t="s">
        <v>21</v>
      </c>
      <c r="AH2785">
        <v>5026</v>
      </c>
      <c r="AI2785">
        <v>1</v>
      </c>
      <c r="AJ2785">
        <v>5540</v>
      </c>
      <c r="AO2785" t="s">
        <v>9665</v>
      </c>
      <c r="AS2785" t="s">
        <v>58</v>
      </c>
      <c r="AU2785">
        <v>5026</v>
      </c>
      <c r="AV2785">
        <v>5026</v>
      </c>
      <c r="AW2785">
        <v>5026</v>
      </c>
      <c r="AX2785">
        <v>1</v>
      </c>
      <c r="AY2785">
        <v>1</v>
      </c>
      <c r="AZ2785">
        <v>400</v>
      </c>
      <c r="BB2785">
        <v>748</v>
      </c>
      <c r="BG2785" t="s">
        <v>31</v>
      </c>
      <c r="BK2785" t="s">
        <v>31</v>
      </c>
      <c r="BL2785" t="s">
        <v>31</v>
      </c>
      <c r="BM2785" s="2">
        <v>42005</v>
      </c>
    </row>
    <row r="2786" spans="1:65">
      <c r="A2786">
        <v>106177</v>
      </c>
      <c r="B2786">
        <v>56551</v>
      </c>
      <c r="C2786" t="s">
        <v>6573</v>
      </c>
      <c r="D2786">
        <v>6951</v>
      </c>
      <c r="E2786" t="s">
        <v>6573</v>
      </c>
      <c r="F2786" t="s">
        <v>9660</v>
      </c>
      <c r="G2786">
        <v>1</v>
      </c>
      <c r="I2786" t="s">
        <v>9667</v>
      </c>
      <c r="J2786" t="s">
        <v>6883</v>
      </c>
      <c r="K2786" t="s">
        <v>1657</v>
      </c>
      <c r="M2786">
        <v>103400</v>
      </c>
      <c r="N2786">
        <v>1.1000000000000001</v>
      </c>
      <c r="O2786">
        <v>113.74</v>
      </c>
      <c r="Q2786" t="s">
        <v>6585</v>
      </c>
      <c r="R2786" s="2">
        <v>44927</v>
      </c>
      <c r="S2786">
        <v>5510</v>
      </c>
      <c r="T2786" s="2">
        <v>44562</v>
      </c>
      <c r="U2786" t="s">
        <v>6990</v>
      </c>
      <c r="V2786" t="s">
        <v>6991</v>
      </c>
      <c r="W2786">
        <v>0</v>
      </c>
      <c r="Y2786">
        <v>204</v>
      </c>
      <c r="Z2786" s="2">
        <v>42005</v>
      </c>
      <c r="AD2786" t="s">
        <v>6623</v>
      </c>
      <c r="AE2786" t="s">
        <v>9667</v>
      </c>
      <c r="AF2786" t="s">
        <v>20</v>
      </c>
      <c r="AG2786" t="s">
        <v>21</v>
      </c>
      <c r="AH2786">
        <v>5027</v>
      </c>
      <c r="AI2786">
        <v>1</v>
      </c>
      <c r="AJ2786">
        <v>5540</v>
      </c>
      <c r="AO2786" t="s">
        <v>9660</v>
      </c>
      <c r="AS2786" t="s">
        <v>58</v>
      </c>
      <c r="AU2786">
        <v>5027</v>
      </c>
      <c r="AV2786">
        <v>5027</v>
      </c>
      <c r="AW2786">
        <v>5027</v>
      </c>
      <c r="AX2786">
        <v>1</v>
      </c>
      <c r="AY2786">
        <v>1</v>
      </c>
      <c r="AZ2786">
        <v>400</v>
      </c>
      <c r="BB2786">
        <v>748</v>
      </c>
      <c r="BG2786" t="s">
        <v>31</v>
      </c>
      <c r="BK2786" t="s">
        <v>31</v>
      </c>
      <c r="BL2786" t="s">
        <v>31</v>
      </c>
      <c r="BM2786" s="2">
        <v>42005</v>
      </c>
    </row>
    <row r="2787" spans="1:65">
      <c r="A2787">
        <v>106178</v>
      </c>
      <c r="B2787">
        <v>56551</v>
      </c>
      <c r="C2787" t="s">
        <v>6573</v>
      </c>
      <c r="D2787">
        <v>6951</v>
      </c>
      <c r="E2787" t="s">
        <v>6573</v>
      </c>
      <c r="F2787" t="s">
        <v>9668</v>
      </c>
      <c r="G2787">
        <v>2</v>
      </c>
      <c r="I2787" t="s">
        <v>9666</v>
      </c>
      <c r="J2787" t="s">
        <v>6883</v>
      </c>
      <c r="K2787" t="s">
        <v>433</v>
      </c>
      <c r="M2787">
        <v>257300</v>
      </c>
      <c r="N2787">
        <v>1.1000000000000001</v>
      </c>
      <c r="O2787">
        <v>283.02999999999997</v>
      </c>
      <c r="Q2787" t="s">
        <v>6616</v>
      </c>
      <c r="R2787" s="2">
        <v>44927</v>
      </c>
      <c r="S2787">
        <v>5510</v>
      </c>
      <c r="T2787" s="2">
        <v>44562</v>
      </c>
      <c r="U2787" t="s">
        <v>6990</v>
      </c>
      <c r="V2787" t="s">
        <v>6991</v>
      </c>
      <c r="W2787">
        <v>0</v>
      </c>
      <c r="Y2787">
        <v>204</v>
      </c>
      <c r="Z2787" s="2">
        <v>42005</v>
      </c>
      <c r="AD2787" t="s">
        <v>6627</v>
      </c>
      <c r="AE2787" t="s">
        <v>9666</v>
      </c>
      <c r="AF2787" t="s">
        <v>20</v>
      </c>
      <c r="AG2787" t="s">
        <v>21</v>
      </c>
      <c r="AH2787">
        <v>5028</v>
      </c>
      <c r="AI2787">
        <v>1</v>
      </c>
      <c r="AJ2787">
        <v>5540</v>
      </c>
      <c r="AO2787" t="s">
        <v>9665</v>
      </c>
      <c r="AS2787" t="s">
        <v>58</v>
      </c>
      <c r="AU2787">
        <v>5028</v>
      </c>
      <c r="AV2787">
        <v>5028</v>
      </c>
      <c r="AW2787">
        <v>5028</v>
      </c>
      <c r="AX2787">
        <v>1</v>
      </c>
      <c r="AY2787">
        <v>1</v>
      </c>
      <c r="AZ2787">
        <v>400</v>
      </c>
      <c r="BB2787">
        <v>748</v>
      </c>
      <c r="BE2787" t="s">
        <v>6626</v>
      </c>
      <c r="BF2787" t="s">
        <v>6626</v>
      </c>
      <c r="BG2787" t="s">
        <v>31</v>
      </c>
      <c r="BK2787" t="s">
        <v>31</v>
      </c>
      <c r="BL2787" t="s">
        <v>31</v>
      </c>
      <c r="BM2787" s="2">
        <v>42005</v>
      </c>
    </row>
    <row r="2788" spans="1:65">
      <c r="A2788">
        <v>106179</v>
      </c>
      <c r="B2788">
        <v>56551</v>
      </c>
      <c r="C2788" t="s">
        <v>6573</v>
      </c>
      <c r="D2788">
        <v>6951</v>
      </c>
      <c r="E2788" t="s">
        <v>6573</v>
      </c>
      <c r="F2788" t="s">
        <v>9669</v>
      </c>
      <c r="G2788">
        <v>80</v>
      </c>
      <c r="I2788" t="s">
        <v>9670</v>
      </c>
      <c r="J2788" t="s">
        <v>6883</v>
      </c>
      <c r="K2788" t="s">
        <v>206</v>
      </c>
      <c r="M2788">
        <v>299000</v>
      </c>
      <c r="N2788">
        <v>1.1000000000000001</v>
      </c>
      <c r="O2788">
        <v>328.9</v>
      </c>
      <c r="Q2788" t="s">
        <v>6629</v>
      </c>
      <c r="R2788" s="2">
        <v>44927</v>
      </c>
      <c r="S2788">
        <v>5510</v>
      </c>
      <c r="T2788" s="2">
        <v>44666</v>
      </c>
      <c r="U2788" t="s">
        <v>6921</v>
      </c>
      <c r="V2788" t="s">
        <v>7036</v>
      </c>
      <c r="W2788">
        <v>0</v>
      </c>
      <c r="Y2788">
        <v>204</v>
      </c>
      <c r="Z2788" s="2">
        <v>42005</v>
      </c>
      <c r="AC2788" s="2">
        <v>44666</v>
      </c>
      <c r="AD2788" t="s">
        <v>6632</v>
      </c>
      <c r="AE2788" t="s">
        <v>9670</v>
      </c>
      <c r="AF2788" t="s">
        <v>20</v>
      </c>
      <c r="AG2788" t="s">
        <v>21</v>
      </c>
      <c r="AH2788">
        <v>5029</v>
      </c>
      <c r="AI2788">
        <v>1</v>
      </c>
      <c r="AJ2788">
        <v>5540</v>
      </c>
      <c r="AO2788" t="s">
        <v>9669</v>
      </c>
      <c r="AS2788" t="s">
        <v>58</v>
      </c>
      <c r="AU2788">
        <v>5029</v>
      </c>
      <c r="AV2788">
        <v>5029</v>
      </c>
      <c r="AW2788">
        <v>5029</v>
      </c>
      <c r="AX2788">
        <v>1</v>
      </c>
      <c r="AY2788">
        <v>1</v>
      </c>
      <c r="AZ2788">
        <v>400</v>
      </c>
      <c r="BB2788">
        <v>748</v>
      </c>
      <c r="BG2788" t="s">
        <v>31</v>
      </c>
      <c r="BK2788" t="s">
        <v>31</v>
      </c>
      <c r="BL2788" t="s">
        <v>31</v>
      </c>
      <c r="BM2788" s="2">
        <v>42005</v>
      </c>
    </row>
    <row r="2789" spans="1:65">
      <c r="A2789">
        <v>106180</v>
      </c>
      <c r="B2789">
        <v>56551</v>
      </c>
      <c r="C2789" t="s">
        <v>6573</v>
      </c>
      <c r="D2789">
        <v>6951</v>
      </c>
      <c r="E2789" t="s">
        <v>6573</v>
      </c>
      <c r="F2789" t="s">
        <v>9669</v>
      </c>
      <c r="G2789">
        <v>134</v>
      </c>
      <c r="I2789" t="s">
        <v>9670</v>
      </c>
      <c r="J2789" t="s">
        <v>6883</v>
      </c>
      <c r="K2789" t="s">
        <v>206</v>
      </c>
      <c r="M2789">
        <v>510000</v>
      </c>
      <c r="N2789">
        <v>1.1000000000000001</v>
      </c>
      <c r="O2789">
        <v>561</v>
      </c>
      <c r="Q2789" t="s">
        <v>6629</v>
      </c>
      <c r="R2789" s="2">
        <v>44927</v>
      </c>
      <c r="S2789">
        <v>5510</v>
      </c>
      <c r="T2789" s="2">
        <v>44666</v>
      </c>
      <c r="U2789" t="s">
        <v>6921</v>
      </c>
      <c r="V2789" t="s">
        <v>7036</v>
      </c>
      <c r="W2789">
        <v>0</v>
      </c>
      <c r="Y2789">
        <v>204</v>
      </c>
      <c r="Z2789" s="2">
        <v>42005</v>
      </c>
      <c r="AC2789" s="2">
        <v>44666</v>
      </c>
      <c r="AD2789" t="s">
        <v>6635</v>
      </c>
      <c r="AE2789" t="s">
        <v>9670</v>
      </c>
      <c r="AF2789" t="s">
        <v>20</v>
      </c>
      <c r="AG2789" t="s">
        <v>21</v>
      </c>
      <c r="AH2789">
        <v>5030</v>
      </c>
      <c r="AI2789">
        <v>1</v>
      </c>
      <c r="AJ2789">
        <v>5540</v>
      </c>
      <c r="AO2789" t="s">
        <v>9669</v>
      </c>
      <c r="AS2789" t="s">
        <v>58</v>
      </c>
      <c r="AU2789">
        <v>5030</v>
      </c>
      <c r="AV2789">
        <v>5030</v>
      </c>
      <c r="AW2789">
        <v>5030</v>
      </c>
      <c r="AX2789">
        <v>1</v>
      </c>
      <c r="AY2789">
        <v>1</v>
      </c>
      <c r="AZ2789">
        <v>400</v>
      </c>
      <c r="BB2789">
        <v>748</v>
      </c>
      <c r="BG2789" t="s">
        <v>31</v>
      </c>
      <c r="BK2789" t="s">
        <v>31</v>
      </c>
      <c r="BL2789" t="s">
        <v>31</v>
      </c>
      <c r="BM2789" s="2">
        <v>42005</v>
      </c>
    </row>
    <row r="2790" spans="1:65">
      <c r="A2790">
        <v>106180</v>
      </c>
      <c r="B2790">
        <v>56551</v>
      </c>
      <c r="C2790" t="s">
        <v>6573</v>
      </c>
      <c r="D2790">
        <v>6951</v>
      </c>
      <c r="E2790" t="s">
        <v>6573</v>
      </c>
      <c r="F2790" t="s">
        <v>9669</v>
      </c>
      <c r="G2790">
        <v>134</v>
      </c>
      <c r="I2790" t="s">
        <v>9670</v>
      </c>
      <c r="J2790" t="s">
        <v>6883</v>
      </c>
      <c r="K2790" t="s">
        <v>491</v>
      </c>
      <c r="M2790">
        <v>20400</v>
      </c>
      <c r="N2790">
        <v>1.1000000000000001</v>
      </c>
      <c r="O2790">
        <v>22.44</v>
      </c>
      <c r="Q2790" t="s">
        <v>6629</v>
      </c>
      <c r="R2790" s="2">
        <v>44927</v>
      </c>
      <c r="S2790">
        <v>5510</v>
      </c>
      <c r="T2790" s="2">
        <v>44666</v>
      </c>
      <c r="U2790" t="s">
        <v>6921</v>
      </c>
      <c r="V2790" t="s">
        <v>7036</v>
      </c>
      <c r="W2790">
        <v>0</v>
      </c>
      <c r="Y2790">
        <v>204</v>
      </c>
      <c r="Z2790" s="2">
        <v>42005</v>
      </c>
      <c r="AC2790" s="2">
        <v>44666</v>
      </c>
      <c r="AD2790" t="s">
        <v>6635</v>
      </c>
      <c r="AE2790" t="s">
        <v>9670</v>
      </c>
      <c r="AF2790" t="s">
        <v>20</v>
      </c>
      <c r="AG2790" t="s">
        <v>21</v>
      </c>
      <c r="AH2790">
        <v>5030</v>
      </c>
      <c r="AI2790">
        <v>1</v>
      </c>
      <c r="AJ2790">
        <v>5540</v>
      </c>
      <c r="AO2790" t="s">
        <v>9669</v>
      </c>
      <c r="AS2790" t="s">
        <v>58</v>
      </c>
      <c r="AU2790">
        <v>5030</v>
      </c>
      <c r="AV2790">
        <v>5030</v>
      </c>
      <c r="AW2790">
        <v>5030</v>
      </c>
      <c r="AX2790">
        <v>2</v>
      </c>
      <c r="AY2790">
        <v>2</v>
      </c>
      <c r="AZ2790">
        <v>400</v>
      </c>
      <c r="BB2790">
        <v>748</v>
      </c>
      <c r="BG2790" t="s">
        <v>31</v>
      </c>
      <c r="BK2790" t="s">
        <v>31</v>
      </c>
      <c r="BL2790" t="s">
        <v>31</v>
      </c>
      <c r="BM2790" s="2">
        <v>42005</v>
      </c>
    </row>
    <row r="2791" spans="1:65">
      <c r="A2791">
        <v>106181</v>
      </c>
      <c r="B2791">
        <v>56551</v>
      </c>
      <c r="C2791" t="s">
        <v>6573</v>
      </c>
      <c r="D2791">
        <v>6951</v>
      </c>
      <c r="E2791" t="s">
        <v>6573</v>
      </c>
      <c r="F2791" t="s">
        <v>9660</v>
      </c>
      <c r="G2791">
        <v>2</v>
      </c>
      <c r="I2791" t="s">
        <v>9667</v>
      </c>
      <c r="J2791" t="s">
        <v>6883</v>
      </c>
      <c r="K2791" t="s">
        <v>305</v>
      </c>
      <c r="M2791">
        <v>52000</v>
      </c>
      <c r="N2791">
        <v>1.1000000000000001</v>
      </c>
      <c r="O2791">
        <v>57.2</v>
      </c>
      <c r="Q2791" t="s">
        <v>6585</v>
      </c>
      <c r="R2791" s="2">
        <v>44927</v>
      </c>
      <c r="S2791">
        <v>5510</v>
      </c>
      <c r="T2791" s="2">
        <v>44562</v>
      </c>
      <c r="U2791" t="s">
        <v>6990</v>
      </c>
      <c r="V2791" t="s">
        <v>6991</v>
      </c>
      <c r="W2791">
        <v>0</v>
      </c>
      <c r="Y2791">
        <v>204</v>
      </c>
      <c r="Z2791" s="2">
        <v>42005</v>
      </c>
      <c r="AD2791" t="s">
        <v>6638</v>
      </c>
      <c r="AE2791" t="s">
        <v>9667</v>
      </c>
      <c r="AF2791" t="s">
        <v>20</v>
      </c>
      <c r="AG2791" t="s">
        <v>21</v>
      </c>
      <c r="AH2791">
        <v>5031</v>
      </c>
      <c r="AI2791">
        <v>1</v>
      </c>
      <c r="AJ2791">
        <v>5540</v>
      </c>
      <c r="AO2791" t="s">
        <v>9660</v>
      </c>
      <c r="AS2791" t="s">
        <v>58</v>
      </c>
      <c r="AU2791">
        <v>5031</v>
      </c>
      <c r="AV2791">
        <v>5031</v>
      </c>
      <c r="AW2791">
        <v>5031</v>
      </c>
      <c r="AX2791">
        <v>1</v>
      </c>
      <c r="AY2791">
        <v>1</v>
      </c>
      <c r="AZ2791">
        <v>400</v>
      </c>
      <c r="BB2791">
        <v>748</v>
      </c>
      <c r="BG2791" t="s">
        <v>31</v>
      </c>
      <c r="BK2791" t="s">
        <v>31</v>
      </c>
      <c r="BL2791" t="s">
        <v>31</v>
      </c>
      <c r="BM2791" s="2">
        <v>42005</v>
      </c>
    </row>
    <row r="2792" spans="1:65">
      <c r="A2792">
        <v>106183</v>
      </c>
      <c r="B2792">
        <v>56551</v>
      </c>
      <c r="C2792" t="s">
        <v>6573</v>
      </c>
      <c r="D2792">
        <v>6951</v>
      </c>
      <c r="E2792" t="s">
        <v>6573</v>
      </c>
      <c r="F2792" t="s">
        <v>9665</v>
      </c>
      <c r="G2792">
        <v>6</v>
      </c>
      <c r="I2792" t="s">
        <v>9666</v>
      </c>
      <c r="J2792" t="s">
        <v>6883</v>
      </c>
      <c r="K2792" t="s">
        <v>305</v>
      </c>
      <c r="M2792">
        <v>77400</v>
      </c>
      <c r="N2792">
        <v>1.1000000000000001</v>
      </c>
      <c r="O2792">
        <v>85.14</v>
      </c>
      <c r="Q2792" t="s">
        <v>6616</v>
      </c>
      <c r="R2792" s="2">
        <v>44927</v>
      </c>
      <c r="S2792">
        <v>5510</v>
      </c>
      <c r="T2792" s="2">
        <v>44562</v>
      </c>
      <c r="U2792" t="s">
        <v>6990</v>
      </c>
      <c r="V2792" t="s">
        <v>6991</v>
      </c>
      <c r="W2792">
        <v>0</v>
      </c>
      <c r="Y2792">
        <v>204</v>
      </c>
      <c r="Z2792" s="2">
        <v>42005</v>
      </c>
      <c r="AD2792" t="s">
        <v>6641</v>
      </c>
      <c r="AE2792" t="s">
        <v>9666</v>
      </c>
      <c r="AF2792" t="s">
        <v>20</v>
      </c>
      <c r="AG2792" t="s">
        <v>21</v>
      </c>
      <c r="AH2792">
        <v>5032</v>
      </c>
      <c r="AI2792">
        <v>1</v>
      </c>
      <c r="AJ2792">
        <v>5540</v>
      </c>
      <c r="AO2792" t="s">
        <v>9665</v>
      </c>
      <c r="AS2792" t="s">
        <v>58</v>
      </c>
      <c r="AU2792">
        <v>5032</v>
      </c>
      <c r="AV2792">
        <v>5032</v>
      </c>
      <c r="AW2792">
        <v>5032</v>
      </c>
      <c r="AX2792">
        <v>1</v>
      </c>
      <c r="AY2792">
        <v>1</v>
      </c>
      <c r="AZ2792">
        <v>400</v>
      </c>
      <c r="BB2792">
        <v>748</v>
      </c>
      <c r="BG2792" t="s">
        <v>31</v>
      </c>
      <c r="BK2792" t="s">
        <v>31</v>
      </c>
      <c r="BL2792" t="s">
        <v>31</v>
      </c>
      <c r="BM2792" s="2">
        <v>42005</v>
      </c>
    </row>
    <row r="2793" spans="1:65">
      <c r="A2793">
        <v>106184</v>
      </c>
      <c r="B2793">
        <v>56551</v>
      </c>
      <c r="C2793" t="s">
        <v>6573</v>
      </c>
      <c r="D2793">
        <v>6951</v>
      </c>
      <c r="E2793" t="s">
        <v>6573</v>
      </c>
      <c r="F2793" t="s">
        <v>9665</v>
      </c>
      <c r="G2793">
        <v>7</v>
      </c>
      <c r="I2793" t="s">
        <v>9666</v>
      </c>
      <c r="J2793" t="s">
        <v>6883</v>
      </c>
      <c r="K2793" t="s">
        <v>42</v>
      </c>
      <c r="M2793">
        <v>282700</v>
      </c>
      <c r="N2793">
        <v>1.1000000000000001</v>
      </c>
      <c r="O2793">
        <v>310.97000000000003</v>
      </c>
      <c r="Q2793" t="s">
        <v>6616</v>
      </c>
      <c r="R2793" s="2">
        <v>44927</v>
      </c>
      <c r="S2793">
        <v>5510</v>
      </c>
      <c r="T2793" s="2">
        <v>44562</v>
      </c>
      <c r="U2793" t="s">
        <v>6921</v>
      </c>
      <c r="V2793" t="s">
        <v>8305</v>
      </c>
      <c r="W2793">
        <v>0</v>
      </c>
      <c r="Y2793">
        <v>204</v>
      </c>
      <c r="Z2793" s="2">
        <v>42005</v>
      </c>
      <c r="AD2793" t="s">
        <v>6644</v>
      </c>
      <c r="AE2793" t="s">
        <v>9666</v>
      </c>
      <c r="AF2793" t="s">
        <v>20</v>
      </c>
      <c r="AG2793" t="s">
        <v>21</v>
      </c>
      <c r="AH2793">
        <v>5033</v>
      </c>
      <c r="AI2793">
        <v>1</v>
      </c>
      <c r="AJ2793">
        <v>5540</v>
      </c>
      <c r="AO2793" t="s">
        <v>9665</v>
      </c>
      <c r="AS2793" t="s">
        <v>58</v>
      </c>
      <c r="AU2793">
        <v>5033</v>
      </c>
      <c r="AV2793">
        <v>5033</v>
      </c>
      <c r="AW2793">
        <v>5033</v>
      </c>
      <c r="AX2793">
        <v>1</v>
      </c>
      <c r="AY2793">
        <v>1</v>
      </c>
      <c r="AZ2793">
        <v>400</v>
      </c>
      <c r="BB2793">
        <v>748</v>
      </c>
      <c r="BG2793" t="s">
        <v>31</v>
      </c>
      <c r="BK2793" t="s">
        <v>31</v>
      </c>
      <c r="BL2793" t="s">
        <v>31</v>
      </c>
      <c r="BM2793" s="2">
        <v>42005</v>
      </c>
    </row>
    <row r="2794" spans="1:65">
      <c r="A2794">
        <v>106184</v>
      </c>
      <c r="B2794">
        <v>56551</v>
      </c>
      <c r="C2794" t="s">
        <v>6573</v>
      </c>
      <c r="D2794">
        <v>6951</v>
      </c>
      <c r="E2794" t="s">
        <v>6573</v>
      </c>
      <c r="F2794" t="s">
        <v>9665</v>
      </c>
      <c r="G2794">
        <v>7</v>
      </c>
      <c r="I2794" t="s">
        <v>9666</v>
      </c>
      <c r="J2794" t="s">
        <v>6877</v>
      </c>
      <c r="K2794" t="s">
        <v>43</v>
      </c>
      <c r="M2794">
        <v>63400</v>
      </c>
      <c r="N2794">
        <v>1.1000000000000001</v>
      </c>
      <c r="O2794">
        <v>69.739999999999995</v>
      </c>
      <c r="Q2794" t="s">
        <v>6616</v>
      </c>
      <c r="R2794" s="2">
        <v>44927</v>
      </c>
      <c r="S2794">
        <v>5510</v>
      </c>
      <c r="T2794" s="2">
        <v>44562</v>
      </c>
      <c r="U2794" t="s">
        <v>6921</v>
      </c>
      <c r="V2794" t="s">
        <v>8305</v>
      </c>
      <c r="W2794">
        <v>0</v>
      </c>
      <c r="Y2794">
        <v>204</v>
      </c>
      <c r="Z2794" s="2">
        <v>42005</v>
      </c>
      <c r="AD2794" t="s">
        <v>6644</v>
      </c>
      <c r="AE2794" t="s">
        <v>9666</v>
      </c>
      <c r="AF2794" t="s">
        <v>20</v>
      </c>
      <c r="AG2794" t="s">
        <v>21</v>
      </c>
      <c r="AH2794">
        <v>5033</v>
      </c>
      <c r="AI2794">
        <v>1</v>
      </c>
      <c r="AJ2794">
        <v>5541</v>
      </c>
      <c r="AO2794" t="s">
        <v>9665</v>
      </c>
      <c r="AS2794" t="s">
        <v>58</v>
      </c>
      <c r="AU2794">
        <v>5033</v>
      </c>
      <c r="AV2794">
        <v>5033</v>
      </c>
      <c r="AW2794">
        <v>5033</v>
      </c>
      <c r="AX2794">
        <v>2</v>
      </c>
      <c r="AY2794">
        <v>2</v>
      </c>
      <c r="AZ2794">
        <v>400</v>
      </c>
      <c r="BB2794">
        <v>748</v>
      </c>
      <c r="BG2794" t="s">
        <v>31</v>
      </c>
      <c r="BK2794" t="s">
        <v>31</v>
      </c>
      <c r="BL2794" t="s">
        <v>31</v>
      </c>
      <c r="BM2794" s="2">
        <v>42005</v>
      </c>
    </row>
    <row r="2795" spans="1:65">
      <c r="A2795">
        <v>106185</v>
      </c>
      <c r="B2795">
        <v>56551</v>
      </c>
      <c r="C2795" t="s">
        <v>6573</v>
      </c>
      <c r="D2795">
        <v>6951</v>
      </c>
      <c r="E2795" t="s">
        <v>6573</v>
      </c>
      <c r="F2795" t="s">
        <v>6647</v>
      </c>
      <c r="G2795">
        <v>0</v>
      </c>
      <c r="I2795" t="s">
        <v>9661</v>
      </c>
      <c r="J2795" t="s">
        <v>6883</v>
      </c>
      <c r="K2795" t="s">
        <v>360</v>
      </c>
      <c r="M2795">
        <v>113100</v>
      </c>
      <c r="N2795">
        <v>1.1000000000000001</v>
      </c>
      <c r="O2795">
        <v>124.41</v>
      </c>
      <c r="Q2795" t="s">
        <v>6646</v>
      </c>
      <c r="R2795" s="2">
        <v>44927</v>
      </c>
      <c r="S2795">
        <v>5510</v>
      </c>
      <c r="T2795" s="2">
        <v>44562</v>
      </c>
      <c r="U2795" t="s">
        <v>6990</v>
      </c>
      <c r="V2795" t="s">
        <v>6991</v>
      </c>
      <c r="W2795">
        <v>0</v>
      </c>
      <c r="Y2795">
        <v>204</v>
      </c>
      <c r="Z2795" s="2">
        <v>42005</v>
      </c>
      <c r="AD2795" t="s">
        <v>6649</v>
      </c>
      <c r="AE2795" t="s">
        <v>9661</v>
      </c>
      <c r="AF2795" t="s">
        <v>20</v>
      </c>
      <c r="AG2795" t="s">
        <v>21</v>
      </c>
      <c r="AH2795">
        <v>5034</v>
      </c>
      <c r="AI2795">
        <v>1</v>
      </c>
      <c r="AJ2795">
        <v>5540</v>
      </c>
      <c r="AO2795" t="s">
        <v>9671</v>
      </c>
      <c r="AS2795" t="s">
        <v>58</v>
      </c>
      <c r="AU2795">
        <v>5034</v>
      </c>
      <c r="AV2795">
        <v>5034</v>
      </c>
      <c r="AW2795">
        <v>5034</v>
      </c>
      <c r="AX2795">
        <v>1</v>
      </c>
      <c r="AY2795">
        <v>1</v>
      </c>
      <c r="AZ2795">
        <v>400</v>
      </c>
      <c r="BB2795">
        <v>748</v>
      </c>
      <c r="BE2795" t="s">
        <v>6648</v>
      </c>
      <c r="BF2795" t="s">
        <v>6648</v>
      </c>
      <c r="BG2795" t="s">
        <v>31</v>
      </c>
      <c r="BK2795" t="s">
        <v>31</v>
      </c>
      <c r="BL2795" t="s">
        <v>31</v>
      </c>
      <c r="BM2795" s="2">
        <v>42005</v>
      </c>
    </row>
    <row r="2796" spans="1:65">
      <c r="A2796">
        <v>106186</v>
      </c>
      <c r="B2796">
        <v>56551</v>
      </c>
      <c r="C2796" t="s">
        <v>6573</v>
      </c>
      <c r="D2796">
        <v>6951</v>
      </c>
      <c r="E2796" t="s">
        <v>6573</v>
      </c>
      <c r="F2796" t="s">
        <v>9665</v>
      </c>
      <c r="G2796">
        <v>8</v>
      </c>
      <c r="I2796" t="s">
        <v>9666</v>
      </c>
      <c r="J2796" t="s">
        <v>6883</v>
      </c>
      <c r="K2796" t="s">
        <v>1657</v>
      </c>
      <c r="M2796">
        <v>626400</v>
      </c>
      <c r="N2796">
        <v>1.1000000000000001</v>
      </c>
      <c r="O2796">
        <v>689.04</v>
      </c>
      <c r="Q2796" t="s">
        <v>6651</v>
      </c>
      <c r="R2796" s="2">
        <v>44927</v>
      </c>
      <c r="S2796">
        <v>5510</v>
      </c>
      <c r="T2796" s="2">
        <v>44562</v>
      </c>
      <c r="U2796" t="s">
        <v>6990</v>
      </c>
      <c r="V2796" t="s">
        <v>6991</v>
      </c>
      <c r="W2796">
        <v>0</v>
      </c>
      <c r="Y2796">
        <v>204</v>
      </c>
      <c r="Z2796" s="2">
        <v>42005</v>
      </c>
      <c r="AD2796" t="s">
        <v>6654</v>
      </c>
      <c r="AE2796" t="s">
        <v>9666</v>
      </c>
      <c r="AF2796" t="s">
        <v>20</v>
      </c>
      <c r="AG2796" t="s">
        <v>21</v>
      </c>
      <c r="AH2796">
        <v>5035</v>
      </c>
      <c r="AI2796">
        <v>1</v>
      </c>
      <c r="AJ2796">
        <v>5540</v>
      </c>
      <c r="AO2796" t="s">
        <v>9668</v>
      </c>
      <c r="AS2796" t="s">
        <v>58</v>
      </c>
      <c r="AU2796">
        <v>5035</v>
      </c>
      <c r="AV2796">
        <v>5035</v>
      </c>
      <c r="AW2796">
        <v>5035</v>
      </c>
      <c r="AX2796">
        <v>1</v>
      </c>
      <c r="AY2796">
        <v>1</v>
      </c>
      <c r="AZ2796">
        <v>400</v>
      </c>
      <c r="BB2796">
        <v>748</v>
      </c>
      <c r="BE2796" t="s">
        <v>6653</v>
      </c>
      <c r="BF2796" t="s">
        <v>6653</v>
      </c>
      <c r="BG2796" t="s">
        <v>31</v>
      </c>
      <c r="BK2796" t="s">
        <v>31</v>
      </c>
      <c r="BL2796" t="s">
        <v>31</v>
      </c>
      <c r="BM2796" s="2">
        <v>42005</v>
      </c>
    </row>
    <row r="2797" spans="1:65">
      <c r="A2797">
        <v>106224</v>
      </c>
      <c r="B2797">
        <v>56551</v>
      </c>
      <c r="C2797" t="s">
        <v>6573</v>
      </c>
      <c r="D2797">
        <v>6951</v>
      </c>
      <c r="E2797" t="s">
        <v>6573</v>
      </c>
      <c r="F2797" t="s">
        <v>9658</v>
      </c>
      <c r="G2797">
        <v>3</v>
      </c>
      <c r="I2797" t="s">
        <v>9659</v>
      </c>
      <c r="J2797" t="s">
        <v>6883</v>
      </c>
      <c r="K2797" t="s">
        <v>1657</v>
      </c>
      <c r="M2797">
        <v>86800</v>
      </c>
      <c r="N2797">
        <v>1.1000000000000001</v>
      </c>
      <c r="O2797">
        <v>95.48</v>
      </c>
      <c r="Q2797" t="s">
        <v>6656</v>
      </c>
      <c r="R2797" s="2">
        <v>44927</v>
      </c>
      <c r="S2797">
        <v>5510</v>
      </c>
      <c r="T2797" s="2">
        <v>44562</v>
      </c>
      <c r="U2797" t="s">
        <v>6990</v>
      </c>
      <c r="V2797" t="s">
        <v>6991</v>
      </c>
      <c r="W2797">
        <v>0</v>
      </c>
      <c r="Y2797">
        <v>204</v>
      </c>
      <c r="Z2797" s="2">
        <v>42005</v>
      </c>
      <c r="AD2797" t="s">
        <v>6658</v>
      </c>
      <c r="AE2797" t="s">
        <v>9659</v>
      </c>
      <c r="AF2797" t="s">
        <v>20</v>
      </c>
      <c r="AG2797" t="s">
        <v>21</v>
      </c>
      <c r="AH2797">
        <v>5039</v>
      </c>
      <c r="AI2797">
        <v>1</v>
      </c>
      <c r="AJ2797">
        <v>5540</v>
      </c>
      <c r="AO2797" t="s">
        <v>9658</v>
      </c>
      <c r="AS2797" t="s">
        <v>58</v>
      </c>
      <c r="AU2797">
        <v>5039</v>
      </c>
      <c r="AV2797">
        <v>5039</v>
      </c>
      <c r="AW2797">
        <v>5039</v>
      </c>
      <c r="AX2797">
        <v>1</v>
      </c>
      <c r="AY2797">
        <v>1</v>
      </c>
      <c r="AZ2797">
        <v>400</v>
      </c>
      <c r="BB2797">
        <v>748</v>
      </c>
      <c r="BG2797" t="s">
        <v>31</v>
      </c>
      <c r="BK2797" t="s">
        <v>31</v>
      </c>
      <c r="BL2797" t="s">
        <v>31</v>
      </c>
      <c r="BM2797" s="2">
        <v>42005</v>
      </c>
    </row>
    <row r="2798" spans="1:65">
      <c r="A2798">
        <v>106225</v>
      </c>
      <c r="B2798">
        <v>56551</v>
      </c>
      <c r="C2798" t="s">
        <v>6573</v>
      </c>
      <c r="D2798">
        <v>6951</v>
      </c>
      <c r="E2798" t="s">
        <v>6573</v>
      </c>
      <c r="F2798" t="s">
        <v>9658</v>
      </c>
      <c r="G2798">
        <v>1</v>
      </c>
      <c r="I2798" t="s">
        <v>9659</v>
      </c>
      <c r="J2798" t="s">
        <v>6883</v>
      </c>
      <c r="K2798" t="s">
        <v>1657</v>
      </c>
      <c r="M2798">
        <v>86800</v>
      </c>
      <c r="N2798">
        <v>1.1000000000000001</v>
      </c>
      <c r="O2798">
        <v>95.48</v>
      </c>
      <c r="Q2798" t="s">
        <v>6656</v>
      </c>
      <c r="R2798" s="2">
        <v>44927</v>
      </c>
      <c r="S2798">
        <v>5510</v>
      </c>
      <c r="T2798" s="2">
        <v>44562</v>
      </c>
      <c r="U2798" t="s">
        <v>6990</v>
      </c>
      <c r="V2798" t="s">
        <v>6991</v>
      </c>
      <c r="W2798">
        <v>0</v>
      </c>
      <c r="Y2798">
        <v>204</v>
      </c>
      <c r="Z2798" s="2">
        <v>42005</v>
      </c>
      <c r="AD2798" t="s">
        <v>6661</v>
      </c>
      <c r="AE2798" t="s">
        <v>9659</v>
      </c>
      <c r="AF2798" t="s">
        <v>20</v>
      </c>
      <c r="AG2798" t="s">
        <v>21</v>
      </c>
      <c r="AH2798">
        <v>5040</v>
      </c>
      <c r="AI2798">
        <v>1</v>
      </c>
      <c r="AJ2798">
        <v>5540</v>
      </c>
      <c r="AO2798" t="s">
        <v>9658</v>
      </c>
      <c r="AS2798" t="s">
        <v>58</v>
      </c>
      <c r="AU2798">
        <v>5040</v>
      </c>
      <c r="AV2798">
        <v>5040</v>
      </c>
      <c r="AW2798">
        <v>5040</v>
      </c>
      <c r="AX2798">
        <v>1</v>
      </c>
      <c r="AY2798">
        <v>1</v>
      </c>
      <c r="AZ2798">
        <v>400</v>
      </c>
      <c r="BB2798">
        <v>748</v>
      </c>
      <c r="BG2798" t="s">
        <v>31</v>
      </c>
      <c r="BK2798" t="s">
        <v>31</v>
      </c>
      <c r="BL2798" t="s">
        <v>31</v>
      </c>
      <c r="BM2798" s="2">
        <v>42005</v>
      </c>
    </row>
    <row r="2799" spans="1:65">
      <c r="A2799">
        <v>106225</v>
      </c>
      <c r="B2799">
        <v>56551</v>
      </c>
      <c r="C2799" t="s">
        <v>6573</v>
      </c>
      <c r="D2799">
        <v>6951</v>
      </c>
      <c r="E2799" t="s">
        <v>6573</v>
      </c>
      <c r="F2799" t="s">
        <v>9658</v>
      </c>
      <c r="G2799">
        <v>1</v>
      </c>
      <c r="I2799" t="s">
        <v>9659</v>
      </c>
      <c r="J2799" t="s">
        <v>6883</v>
      </c>
      <c r="K2799" t="s">
        <v>1601</v>
      </c>
      <c r="M2799">
        <v>38200</v>
      </c>
      <c r="N2799">
        <v>1.1000000000000001</v>
      </c>
      <c r="O2799">
        <v>42.02</v>
      </c>
      <c r="Q2799" t="s">
        <v>6656</v>
      </c>
      <c r="R2799" s="2">
        <v>44927</v>
      </c>
      <c r="S2799">
        <v>5510</v>
      </c>
      <c r="T2799" s="2">
        <v>44562</v>
      </c>
      <c r="U2799" t="s">
        <v>6990</v>
      </c>
      <c r="V2799" t="s">
        <v>6991</v>
      </c>
      <c r="W2799">
        <v>0</v>
      </c>
      <c r="Y2799">
        <v>204</v>
      </c>
      <c r="Z2799" s="2">
        <v>42005</v>
      </c>
      <c r="AD2799" t="s">
        <v>6661</v>
      </c>
      <c r="AE2799" t="s">
        <v>9659</v>
      </c>
      <c r="AF2799" t="s">
        <v>20</v>
      </c>
      <c r="AG2799" t="s">
        <v>21</v>
      </c>
      <c r="AH2799">
        <v>5040</v>
      </c>
      <c r="AI2799">
        <v>1</v>
      </c>
      <c r="AJ2799">
        <v>5540</v>
      </c>
      <c r="AO2799" t="s">
        <v>9658</v>
      </c>
      <c r="AS2799" t="s">
        <v>58</v>
      </c>
      <c r="AU2799">
        <v>5040</v>
      </c>
      <c r="AV2799">
        <v>5040</v>
      </c>
      <c r="AW2799">
        <v>5040</v>
      </c>
      <c r="AX2799">
        <v>2</v>
      </c>
      <c r="AY2799">
        <v>2</v>
      </c>
      <c r="AZ2799">
        <v>400</v>
      </c>
      <c r="BB2799">
        <v>748</v>
      </c>
      <c r="BG2799" t="s">
        <v>31</v>
      </c>
      <c r="BK2799" t="s">
        <v>31</v>
      </c>
      <c r="BL2799" t="s">
        <v>31</v>
      </c>
      <c r="BM2799" s="2">
        <v>42005</v>
      </c>
    </row>
    <row r="2800" spans="1:65">
      <c r="A2800" t="s">
        <v>6672</v>
      </c>
      <c r="B2800">
        <v>56551</v>
      </c>
      <c r="C2800" t="s">
        <v>6573</v>
      </c>
      <c r="D2800">
        <v>6951</v>
      </c>
      <c r="E2800" t="s">
        <v>6573</v>
      </c>
      <c r="F2800" t="s">
        <v>9662</v>
      </c>
      <c r="G2800">
        <v>28</v>
      </c>
      <c r="I2800" t="s">
        <v>9672</v>
      </c>
      <c r="J2800" t="s">
        <v>6883</v>
      </c>
      <c r="K2800" t="s">
        <v>6676</v>
      </c>
      <c r="L2800" t="s">
        <v>475</v>
      </c>
      <c r="M2800">
        <v>107100</v>
      </c>
      <c r="N2800">
        <v>1.1000000000000001</v>
      </c>
      <c r="O2800">
        <v>117.81</v>
      </c>
      <c r="Q2800" t="s">
        <v>6673</v>
      </c>
      <c r="R2800" s="2">
        <v>44927</v>
      </c>
      <c r="S2800">
        <v>5510</v>
      </c>
      <c r="T2800" s="2">
        <v>44562</v>
      </c>
      <c r="U2800" t="s">
        <v>6990</v>
      </c>
      <c r="V2800" t="s">
        <v>6991</v>
      </c>
      <c r="W2800">
        <v>0</v>
      </c>
      <c r="Y2800">
        <v>204</v>
      </c>
      <c r="Z2800" s="2">
        <v>42005</v>
      </c>
      <c r="AC2800" s="2">
        <v>37842</v>
      </c>
      <c r="AE2800" t="s">
        <v>9672</v>
      </c>
      <c r="AF2800" t="s">
        <v>20</v>
      </c>
      <c r="AG2800" t="s">
        <v>21</v>
      </c>
      <c r="AH2800">
        <v>5055</v>
      </c>
      <c r="AI2800">
        <v>1</v>
      </c>
      <c r="AJ2800">
        <v>5540</v>
      </c>
      <c r="AK2800" t="s">
        <v>9673</v>
      </c>
      <c r="AO2800" t="s">
        <v>9662</v>
      </c>
      <c r="AS2800" t="s">
        <v>26</v>
      </c>
      <c r="AU2800">
        <v>5055</v>
      </c>
      <c r="AV2800">
        <v>5055</v>
      </c>
      <c r="AW2800">
        <v>5055</v>
      </c>
      <c r="AX2800">
        <v>1</v>
      </c>
      <c r="AY2800">
        <v>1</v>
      </c>
      <c r="AZ2800">
        <v>400</v>
      </c>
      <c r="BB2800">
        <v>748</v>
      </c>
      <c r="BG2800" t="s">
        <v>31</v>
      </c>
      <c r="BK2800" t="s">
        <v>31</v>
      </c>
      <c r="BL2800" t="s">
        <v>31</v>
      </c>
      <c r="BM2800" s="2">
        <v>42005</v>
      </c>
    </row>
    <row r="2801" spans="1:65">
      <c r="A2801" t="s">
        <v>6672</v>
      </c>
      <c r="B2801">
        <v>56551</v>
      </c>
      <c r="C2801" t="s">
        <v>6573</v>
      </c>
      <c r="D2801">
        <v>6951</v>
      </c>
      <c r="E2801" t="s">
        <v>6573</v>
      </c>
      <c r="F2801" t="s">
        <v>9662</v>
      </c>
      <c r="G2801">
        <v>28</v>
      </c>
      <c r="I2801" t="s">
        <v>9672</v>
      </c>
      <c r="J2801" t="s">
        <v>6877</v>
      </c>
      <c r="K2801" t="s">
        <v>6676</v>
      </c>
      <c r="M2801">
        <v>23200</v>
      </c>
      <c r="N2801">
        <v>1.1000000000000001</v>
      </c>
      <c r="O2801">
        <v>25.52</v>
      </c>
      <c r="Q2801" t="s">
        <v>6673</v>
      </c>
      <c r="R2801" s="2">
        <v>44927</v>
      </c>
      <c r="S2801">
        <v>5510</v>
      </c>
      <c r="T2801" s="2">
        <v>44562</v>
      </c>
      <c r="U2801" t="s">
        <v>6990</v>
      </c>
      <c r="V2801" t="s">
        <v>6991</v>
      </c>
      <c r="W2801">
        <v>0</v>
      </c>
      <c r="Y2801">
        <v>204</v>
      </c>
      <c r="Z2801" s="2">
        <v>42005</v>
      </c>
      <c r="AC2801" s="2">
        <v>37842</v>
      </c>
      <c r="AE2801" t="s">
        <v>9672</v>
      </c>
      <c r="AF2801" t="s">
        <v>20</v>
      </c>
      <c r="AG2801" t="s">
        <v>21</v>
      </c>
      <c r="AH2801">
        <v>5055</v>
      </c>
      <c r="AI2801">
        <v>1</v>
      </c>
      <c r="AJ2801">
        <v>5541</v>
      </c>
      <c r="AK2801" t="s">
        <v>9673</v>
      </c>
      <c r="AO2801" t="s">
        <v>9662</v>
      </c>
      <c r="AS2801" t="s">
        <v>26</v>
      </c>
      <c r="AU2801">
        <v>5055</v>
      </c>
      <c r="AV2801">
        <v>5055</v>
      </c>
      <c r="AW2801">
        <v>5055</v>
      </c>
      <c r="AX2801">
        <v>1</v>
      </c>
      <c r="AY2801">
        <v>2</v>
      </c>
      <c r="AZ2801">
        <v>400</v>
      </c>
      <c r="BB2801">
        <v>748</v>
      </c>
      <c r="BG2801" t="s">
        <v>31</v>
      </c>
      <c r="BK2801" t="s">
        <v>31</v>
      </c>
      <c r="BL2801" t="s">
        <v>31</v>
      </c>
      <c r="BM2801" s="2">
        <v>42005</v>
      </c>
    </row>
    <row r="2802" spans="1:65">
      <c r="A2802">
        <v>108064</v>
      </c>
      <c r="B2802">
        <v>56551</v>
      </c>
      <c r="C2802" t="s">
        <v>6573</v>
      </c>
      <c r="D2802">
        <v>6951</v>
      </c>
      <c r="E2802" t="s">
        <v>6573</v>
      </c>
      <c r="F2802" t="s">
        <v>9669</v>
      </c>
      <c r="G2802">
        <v>134</v>
      </c>
      <c r="H2802" t="s">
        <v>6895</v>
      </c>
      <c r="I2802" t="s">
        <v>9670</v>
      </c>
      <c r="J2802" t="s">
        <v>6883</v>
      </c>
      <c r="K2802" t="s">
        <v>6597</v>
      </c>
      <c r="M2802">
        <v>20000</v>
      </c>
      <c r="N2802">
        <v>1.1000000000000001</v>
      </c>
      <c r="O2802">
        <v>22</v>
      </c>
      <c r="Q2802" t="s">
        <v>6663</v>
      </c>
      <c r="R2802" s="2">
        <v>44927</v>
      </c>
      <c r="S2802">
        <v>5510</v>
      </c>
      <c r="T2802" s="2">
        <v>44562</v>
      </c>
      <c r="U2802" t="s">
        <v>6990</v>
      </c>
      <c r="V2802" t="s">
        <v>6991</v>
      </c>
      <c r="W2802">
        <v>0</v>
      </c>
      <c r="Y2802">
        <v>204</v>
      </c>
      <c r="Z2802" s="2">
        <v>42437</v>
      </c>
      <c r="AD2802" t="s">
        <v>6665</v>
      </c>
      <c r="AE2802" t="s">
        <v>9670</v>
      </c>
      <c r="AF2802" t="s">
        <v>20</v>
      </c>
      <c r="AG2802" t="s">
        <v>21</v>
      </c>
      <c r="AH2802">
        <v>5057</v>
      </c>
      <c r="AI2802">
        <v>1</v>
      </c>
      <c r="AJ2802">
        <v>5540</v>
      </c>
      <c r="AO2802" t="s">
        <v>9669</v>
      </c>
      <c r="AS2802" t="s">
        <v>58</v>
      </c>
      <c r="AU2802">
        <v>5057</v>
      </c>
      <c r="AV2802">
        <v>5057</v>
      </c>
      <c r="AW2802">
        <v>5057</v>
      </c>
      <c r="AX2802">
        <v>1</v>
      </c>
      <c r="AY2802">
        <v>1</v>
      </c>
      <c r="AZ2802">
        <v>400</v>
      </c>
      <c r="BB2802">
        <v>748</v>
      </c>
      <c r="BG2802" t="s">
        <v>31</v>
      </c>
      <c r="BK2802" t="s">
        <v>31</v>
      </c>
      <c r="BL2802" t="s">
        <v>31</v>
      </c>
      <c r="BM2802" s="2">
        <v>42437</v>
      </c>
    </row>
    <row r="2803" spans="1:65">
      <c r="A2803">
        <v>108064</v>
      </c>
      <c r="B2803">
        <v>56551</v>
      </c>
      <c r="C2803" t="s">
        <v>6573</v>
      </c>
      <c r="D2803">
        <v>6951</v>
      </c>
      <c r="E2803" t="s">
        <v>6573</v>
      </c>
      <c r="F2803" t="s">
        <v>9669</v>
      </c>
      <c r="G2803">
        <v>134</v>
      </c>
      <c r="H2803" t="s">
        <v>6895</v>
      </c>
      <c r="I2803" t="s">
        <v>9670</v>
      </c>
      <c r="J2803" t="s">
        <v>6877</v>
      </c>
      <c r="K2803" t="s">
        <v>6597</v>
      </c>
      <c r="M2803">
        <v>28300</v>
      </c>
      <c r="N2803">
        <v>1.1000000000000001</v>
      </c>
      <c r="O2803">
        <v>31.13</v>
      </c>
      <c r="Q2803" t="s">
        <v>6663</v>
      </c>
      <c r="R2803" s="2">
        <v>44927</v>
      </c>
      <c r="S2803">
        <v>5510</v>
      </c>
      <c r="T2803" s="2">
        <v>44562</v>
      </c>
      <c r="U2803" t="s">
        <v>6990</v>
      </c>
      <c r="V2803" t="s">
        <v>6991</v>
      </c>
      <c r="W2803">
        <v>0</v>
      </c>
      <c r="Y2803">
        <v>204</v>
      </c>
      <c r="Z2803" s="2">
        <v>42437</v>
      </c>
      <c r="AD2803" t="s">
        <v>6665</v>
      </c>
      <c r="AE2803" t="s">
        <v>9670</v>
      </c>
      <c r="AF2803" t="s">
        <v>20</v>
      </c>
      <c r="AG2803" t="s">
        <v>21</v>
      </c>
      <c r="AH2803">
        <v>5057</v>
      </c>
      <c r="AI2803">
        <v>1</v>
      </c>
      <c r="AJ2803">
        <v>5541</v>
      </c>
      <c r="AO2803" t="s">
        <v>9669</v>
      </c>
      <c r="AS2803" t="s">
        <v>58</v>
      </c>
      <c r="AU2803">
        <v>5057</v>
      </c>
      <c r="AV2803">
        <v>5057</v>
      </c>
      <c r="AW2803">
        <v>5057</v>
      </c>
      <c r="AX2803">
        <v>2</v>
      </c>
      <c r="AY2803">
        <v>2</v>
      </c>
      <c r="AZ2803">
        <v>400</v>
      </c>
      <c r="BB2803">
        <v>748</v>
      </c>
      <c r="BG2803" t="s">
        <v>31</v>
      </c>
      <c r="BK2803" t="s">
        <v>31</v>
      </c>
      <c r="BL2803" t="s">
        <v>31</v>
      </c>
      <c r="BM2803" s="2">
        <v>42437</v>
      </c>
    </row>
    <row r="2804" spans="1:65">
      <c r="A2804">
        <v>108065</v>
      </c>
      <c r="B2804">
        <v>56551</v>
      </c>
      <c r="C2804" t="s">
        <v>6573</v>
      </c>
      <c r="D2804">
        <v>6951</v>
      </c>
      <c r="E2804" t="s">
        <v>6573</v>
      </c>
      <c r="F2804" t="s">
        <v>9660</v>
      </c>
      <c r="G2804">
        <v>1</v>
      </c>
      <c r="H2804" t="s">
        <v>6895</v>
      </c>
      <c r="I2804" t="s">
        <v>9667</v>
      </c>
      <c r="J2804" t="s">
        <v>6883</v>
      </c>
      <c r="K2804" t="s">
        <v>1657</v>
      </c>
      <c r="M2804">
        <v>22300</v>
      </c>
      <c r="N2804">
        <v>0</v>
      </c>
      <c r="O2804">
        <v>50</v>
      </c>
      <c r="Q2804" t="s">
        <v>6585</v>
      </c>
      <c r="R2804" s="2">
        <v>44927</v>
      </c>
      <c r="S2804">
        <v>5510</v>
      </c>
      <c r="T2804" s="2">
        <v>44562</v>
      </c>
      <c r="U2804" t="s">
        <v>6990</v>
      </c>
      <c r="V2804" t="s">
        <v>6991</v>
      </c>
      <c r="W2804">
        <v>0</v>
      </c>
      <c r="Y2804">
        <v>204</v>
      </c>
      <c r="Z2804" s="2">
        <v>42437</v>
      </c>
      <c r="AD2804" t="s">
        <v>6668</v>
      </c>
      <c r="AE2804" t="s">
        <v>9667</v>
      </c>
      <c r="AF2804" t="s">
        <v>20</v>
      </c>
      <c r="AG2804" t="s">
        <v>21</v>
      </c>
      <c r="AH2804">
        <v>5058</v>
      </c>
      <c r="AJ2804">
        <v>5540</v>
      </c>
      <c r="AO2804" t="s">
        <v>9660</v>
      </c>
      <c r="AS2804" t="s">
        <v>58</v>
      </c>
      <c r="AU2804">
        <v>5058</v>
      </c>
      <c r="AV2804">
        <v>5058</v>
      </c>
      <c r="AW2804">
        <v>5058</v>
      </c>
      <c r="AX2804">
        <v>1</v>
      </c>
      <c r="AY2804">
        <v>1</v>
      </c>
      <c r="AZ2804">
        <v>400</v>
      </c>
      <c r="BB2804">
        <v>748</v>
      </c>
      <c r="BG2804" t="s">
        <v>31</v>
      </c>
      <c r="BK2804" t="s">
        <v>31</v>
      </c>
      <c r="BL2804" t="s">
        <v>31</v>
      </c>
      <c r="BM2804" s="2">
        <v>42437</v>
      </c>
    </row>
    <row r="2805" spans="1:65">
      <c r="A2805">
        <v>109779</v>
      </c>
      <c r="B2805">
        <v>56551</v>
      </c>
      <c r="C2805" t="s">
        <v>6573</v>
      </c>
      <c r="D2805">
        <v>6951</v>
      </c>
      <c r="E2805" t="s">
        <v>6573</v>
      </c>
      <c r="F2805" t="s">
        <v>9660</v>
      </c>
      <c r="G2805">
        <v>2</v>
      </c>
      <c r="I2805" t="s">
        <v>9667</v>
      </c>
      <c r="J2805" t="s">
        <v>6883</v>
      </c>
      <c r="K2805" t="s">
        <v>190</v>
      </c>
      <c r="M2805">
        <v>120200</v>
      </c>
      <c r="N2805">
        <v>1.1000000000000001</v>
      </c>
      <c r="O2805">
        <v>132.22</v>
      </c>
      <c r="Q2805" t="s">
        <v>6585</v>
      </c>
      <c r="R2805" s="2">
        <v>44927</v>
      </c>
      <c r="S2805">
        <v>5510</v>
      </c>
      <c r="T2805" s="2">
        <v>44562</v>
      </c>
      <c r="U2805" t="s">
        <v>6990</v>
      </c>
      <c r="V2805" t="s">
        <v>6991</v>
      </c>
      <c r="W2805">
        <v>0</v>
      </c>
      <c r="Y2805">
        <v>204</v>
      </c>
      <c r="Z2805" s="2">
        <v>43178</v>
      </c>
      <c r="AD2805" t="s">
        <v>6671</v>
      </c>
      <c r="AE2805" t="s">
        <v>9667</v>
      </c>
      <c r="AF2805" t="s">
        <v>20</v>
      </c>
      <c r="AG2805" t="s">
        <v>21</v>
      </c>
      <c r="AH2805">
        <v>5062</v>
      </c>
      <c r="AI2805">
        <v>1</v>
      </c>
      <c r="AJ2805">
        <v>5540</v>
      </c>
      <c r="AO2805" t="s">
        <v>9660</v>
      </c>
      <c r="AS2805" t="s">
        <v>58</v>
      </c>
      <c r="AU2805">
        <v>5062</v>
      </c>
      <c r="AV2805">
        <v>5062</v>
      </c>
      <c r="AW2805">
        <v>5062</v>
      </c>
      <c r="AX2805">
        <v>1</v>
      </c>
      <c r="AY2805">
        <v>1</v>
      </c>
      <c r="AZ2805">
        <v>400</v>
      </c>
      <c r="BB2805">
        <v>748</v>
      </c>
      <c r="BE2805" t="s">
        <v>6670</v>
      </c>
      <c r="BF2805" t="s">
        <v>6670</v>
      </c>
      <c r="BG2805" t="s">
        <v>31</v>
      </c>
      <c r="BK2805" t="s">
        <v>31</v>
      </c>
      <c r="BL2805" t="s">
        <v>31</v>
      </c>
      <c r="BM2805" s="2">
        <v>43178</v>
      </c>
    </row>
    <row r="2806" spans="1:65">
      <c r="A2806">
        <v>107324</v>
      </c>
      <c r="B2806">
        <v>56551</v>
      </c>
      <c r="C2806" t="s">
        <v>6678</v>
      </c>
      <c r="D2806">
        <v>6952</v>
      </c>
      <c r="E2806" t="s">
        <v>6678</v>
      </c>
      <c r="F2806" t="s">
        <v>7649</v>
      </c>
      <c r="G2806">
        <v>5</v>
      </c>
      <c r="I2806" t="s">
        <v>7650</v>
      </c>
      <c r="J2806" t="s">
        <v>6877</v>
      </c>
      <c r="K2806" t="s">
        <v>2610</v>
      </c>
      <c r="M2806">
        <v>250700</v>
      </c>
      <c r="N2806">
        <v>1.1000000000000001</v>
      </c>
      <c r="O2806">
        <v>275.77</v>
      </c>
      <c r="Q2806" t="s">
        <v>6689</v>
      </c>
      <c r="R2806" s="2">
        <v>44927</v>
      </c>
      <c r="S2806">
        <v>5510</v>
      </c>
      <c r="T2806" s="2">
        <v>44476</v>
      </c>
      <c r="U2806" t="s">
        <v>6990</v>
      </c>
      <c r="V2806" t="s">
        <v>6991</v>
      </c>
      <c r="W2806">
        <v>0</v>
      </c>
      <c r="Y2806">
        <v>204</v>
      </c>
      <c r="Z2806" s="2">
        <v>42086</v>
      </c>
      <c r="AD2806" t="s">
        <v>6690</v>
      </c>
      <c r="AE2806" t="s">
        <v>7650</v>
      </c>
      <c r="AF2806" t="s">
        <v>20</v>
      </c>
      <c r="AG2806" t="s">
        <v>21</v>
      </c>
      <c r="AH2806">
        <v>5001</v>
      </c>
      <c r="AI2806">
        <v>1</v>
      </c>
      <c r="AJ2806">
        <v>5541</v>
      </c>
      <c r="AO2806" t="s">
        <v>7649</v>
      </c>
      <c r="AS2806" t="s">
        <v>26</v>
      </c>
      <c r="AU2806">
        <v>5001</v>
      </c>
      <c r="AV2806">
        <v>5001</v>
      </c>
      <c r="AW2806">
        <v>5001</v>
      </c>
      <c r="AX2806">
        <v>2</v>
      </c>
      <c r="AY2806">
        <v>2</v>
      </c>
      <c r="AZ2806">
        <v>400</v>
      </c>
      <c r="BB2806">
        <v>748</v>
      </c>
      <c r="BG2806" t="s">
        <v>31</v>
      </c>
      <c r="BK2806" t="s">
        <v>31</v>
      </c>
      <c r="BL2806" t="s">
        <v>31</v>
      </c>
      <c r="BM2806" s="2">
        <v>42086</v>
      </c>
    </row>
    <row r="2807" spans="1:65">
      <c r="A2807">
        <v>79964</v>
      </c>
      <c r="B2807">
        <v>56551</v>
      </c>
      <c r="C2807" t="s">
        <v>6678</v>
      </c>
      <c r="D2807">
        <v>6952</v>
      </c>
      <c r="E2807" t="s">
        <v>6678</v>
      </c>
      <c r="F2807" t="s">
        <v>7714</v>
      </c>
      <c r="G2807">
        <v>157</v>
      </c>
      <c r="I2807" t="s">
        <v>7716</v>
      </c>
      <c r="J2807" t="s">
        <v>6877</v>
      </c>
      <c r="K2807" t="s">
        <v>1485</v>
      </c>
      <c r="M2807">
        <v>2027200</v>
      </c>
      <c r="N2807">
        <v>1.1000000000000001</v>
      </c>
      <c r="O2807">
        <v>2229.92</v>
      </c>
      <c r="Q2807" t="s">
        <v>6680</v>
      </c>
      <c r="R2807" s="2">
        <v>44927</v>
      </c>
      <c r="S2807">
        <v>5510</v>
      </c>
      <c r="T2807" s="2">
        <v>44562</v>
      </c>
      <c r="U2807" t="s">
        <v>6990</v>
      </c>
      <c r="V2807" t="s">
        <v>6991</v>
      </c>
      <c r="W2807">
        <v>0</v>
      </c>
      <c r="Y2807">
        <v>204</v>
      </c>
      <c r="Z2807" s="2">
        <v>42005</v>
      </c>
      <c r="AC2807" s="2">
        <v>42180</v>
      </c>
      <c r="AD2807" t="s">
        <v>2946</v>
      </c>
      <c r="AE2807" t="s">
        <v>7716</v>
      </c>
      <c r="AF2807" t="s">
        <v>20</v>
      </c>
      <c r="AG2807" t="s">
        <v>21</v>
      </c>
      <c r="AH2807">
        <v>5003</v>
      </c>
      <c r="AI2807">
        <v>1</v>
      </c>
      <c r="AJ2807">
        <v>5541</v>
      </c>
      <c r="AO2807" t="s">
        <v>7714</v>
      </c>
      <c r="AS2807" t="s">
        <v>1917</v>
      </c>
      <c r="AU2807">
        <v>5003</v>
      </c>
      <c r="AV2807">
        <v>5003</v>
      </c>
      <c r="AW2807">
        <v>5003</v>
      </c>
      <c r="AX2807">
        <v>1</v>
      </c>
      <c r="AY2807">
        <v>2</v>
      </c>
      <c r="AZ2807">
        <v>400</v>
      </c>
      <c r="BB2807">
        <v>748</v>
      </c>
      <c r="BG2807" t="s">
        <v>31</v>
      </c>
      <c r="BK2807" t="s">
        <v>31</v>
      </c>
      <c r="BL2807" t="s">
        <v>31</v>
      </c>
      <c r="BM2807" s="2">
        <v>42005</v>
      </c>
    </row>
    <row r="2808" spans="1:65">
      <c r="A2808">
        <v>106067</v>
      </c>
      <c r="B2808">
        <v>56551</v>
      </c>
      <c r="C2808" t="s">
        <v>6678</v>
      </c>
      <c r="D2808">
        <v>6952</v>
      </c>
      <c r="E2808" t="s">
        <v>6678</v>
      </c>
      <c r="F2808" t="s">
        <v>7653</v>
      </c>
      <c r="G2808">
        <v>24</v>
      </c>
      <c r="H2808" t="e">
        <f>-A - 26</f>
        <v>#NAME?</v>
      </c>
      <c r="I2808" t="s">
        <v>7654</v>
      </c>
      <c r="J2808" t="s">
        <v>6877</v>
      </c>
      <c r="K2808" t="s">
        <v>2610</v>
      </c>
      <c r="M2808">
        <v>802000</v>
      </c>
      <c r="N2808">
        <v>1.1000000000000001</v>
      </c>
      <c r="O2808">
        <v>882.2</v>
      </c>
      <c r="Q2808" t="s">
        <v>6685</v>
      </c>
      <c r="R2808" s="2">
        <v>44927</v>
      </c>
      <c r="S2808">
        <v>5510</v>
      </c>
      <c r="T2808" s="2">
        <v>44562</v>
      </c>
      <c r="U2808" t="s">
        <v>6921</v>
      </c>
      <c r="V2808" t="s">
        <v>7732</v>
      </c>
      <c r="W2808">
        <v>0</v>
      </c>
      <c r="Y2808">
        <v>204</v>
      </c>
      <c r="Z2808" s="2">
        <v>42005</v>
      </c>
      <c r="AD2808" t="s">
        <v>2611</v>
      </c>
      <c r="AF2808" t="s">
        <v>20</v>
      </c>
      <c r="AG2808" t="s">
        <v>21</v>
      </c>
      <c r="AH2808">
        <v>5004</v>
      </c>
      <c r="AI2808">
        <v>1</v>
      </c>
      <c r="AJ2808">
        <v>5541</v>
      </c>
      <c r="AK2808" t="s">
        <v>9674</v>
      </c>
      <c r="AL2808" t="s">
        <v>9674</v>
      </c>
      <c r="AM2808" t="s">
        <v>9674</v>
      </c>
      <c r="AN2808" t="s">
        <v>9674</v>
      </c>
      <c r="AS2808" t="s">
        <v>26</v>
      </c>
      <c r="AU2808">
        <v>5004</v>
      </c>
      <c r="AV2808">
        <v>5004</v>
      </c>
      <c r="AW2808">
        <v>5004</v>
      </c>
      <c r="AX2808">
        <v>1</v>
      </c>
      <c r="AY2808">
        <v>5</v>
      </c>
      <c r="AZ2808">
        <v>400</v>
      </c>
      <c r="BB2808">
        <v>748</v>
      </c>
      <c r="BG2808" t="s">
        <v>32</v>
      </c>
      <c r="BK2808" t="s">
        <v>31</v>
      </c>
      <c r="BL2808" t="s">
        <v>31</v>
      </c>
      <c r="BM2808" s="2">
        <v>42005</v>
      </c>
    </row>
    <row r="2809" spans="1:65">
      <c r="A2809">
        <v>106067</v>
      </c>
      <c r="B2809">
        <v>56551</v>
      </c>
      <c r="C2809" t="s">
        <v>6678</v>
      </c>
      <c r="D2809">
        <v>6952</v>
      </c>
      <c r="E2809" t="s">
        <v>6678</v>
      </c>
      <c r="F2809" t="s">
        <v>7653</v>
      </c>
      <c r="G2809">
        <v>24</v>
      </c>
      <c r="H2809" t="e">
        <f>-A -26</f>
        <v>#NAME?</v>
      </c>
      <c r="I2809" t="s">
        <v>7654</v>
      </c>
      <c r="J2809" t="s">
        <v>6877</v>
      </c>
      <c r="K2809" t="s">
        <v>2610</v>
      </c>
      <c r="M2809">
        <v>47500</v>
      </c>
      <c r="N2809">
        <v>1.1000000000000001</v>
      </c>
      <c r="O2809">
        <v>52.25</v>
      </c>
      <c r="Q2809" t="s">
        <v>6685</v>
      </c>
      <c r="R2809" s="2">
        <v>44927</v>
      </c>
      <c r="S2809">
        <v>5510</v>
      </c>
      <c r="T2809" s="2">
        <v>44562</v>
      </c>
      <c r="U2809" t="s">
        <v>6921</v>
      </c>
      <c r="V2809" t="s">
        <v>7732</v>
      </c>
      <c r="W2809">
        <v>0</v>
      </c>
      <c r="Y2809">
        <v>204</v>
      </c>
      <c r="Z2809" s="2">
        <v>42005</v>
      </c>
      <c r="AD2809" t="s">
        <v>2611</v>
      </c>
      <c r="AF2809" t="s">
        <v>20</v>
      </c>
      <c r="AG2809" t="s">
        <v>21</v>
      </c>
      <c r="AH2809">
        <v>5004</v>
      </c>
      <c r="AI2809">
        <v>1</v>
      </c>
      <c r="AJ2809">
        <v>5541</v>
      </c>
      <c r="AK2809" t="s">
        <v>9674</v>
      </c>
      <c r="AL2809" t="s">
        <v>9674</v>
      </c>
      <c r="AM2809" t="s">
        <v>9674</v>
      </c>
      <c r="AN2809" t="s">
        <v>9674</v>
      </c>
      <c r="AU2809">
        <v>5004</v>
      </c>
      <c r="AV2809">
        <v>5004</v>
      </c>
      <c r="AW2809">
        <v>5004</v>
      </c>
      <c r="AX2809">
        <v>2</v>
      </c>
      <c r="AY2809">
        <v>6</v>
      </c>
      <c r="AZ2809">
        <v>400</v>
      </c>
      <c r="BB2809">
        <v>748</v>
      </c>
      <c r="BG2809" t="s">
        <v>32</v>
      </c>
      <c r="BK2809" t="s">
        <v>31</v>
      </c>
      <c r="BL2809" t="s">
        <v>31</v>
      </c>
      <c r="BM2809" s="2">
        <v>42005</v>
      </c>
    </row>
    <row r="2810" spans="1:65">
      <c r="A2810">
        <v>106067</v>
      </c>
      <c r="B2810">
        <v>56551</v>
      </c>
      <c r="C2810" t="s">
        <v>6678</v>
      </c>
      <c r="D2810">
        <v>6952</v>
      </c>
      <c r="E2810" t="s">
        <v>6678</v>
      </c>
      <c r="F2810" t="s">
        <v>7653</v>
      </c>
      <c r="G2810">
        <v>24</v>
      </c>
      <c r="H2810" t="e">
        <f>-A -26</f>
        <v>#NAME?</v>
      </c>
      <c r="I2810" t="s">
        <v>7654</v>
      </c>
      <c r="J2810" t="s">
        <v>6877</v>
      </c>
      <c r="K2810" t="s">
        <v>2610</v>
      </c>
      <c r="M2810">
        <v>14000</v>
      </c>
      <c r="N2810">
        <v>1.1000000000000001</v>
      </c>
      <c r="O2810">
        <v>15.4</v>
      </c>
      <c r="Q2810" t="s">
        <v>6685</v>
      </c>
      <c r="R2810" s="2">
        <v>44927</v>
      </c>
      <c r="S2810">
        <v>5510</v>
      </c>
      <c r="T2810" s="2">
        <v>44562</v>
      </c>
      <c r="U2810" t="s">
        <v>6921</v>
      </c>
      <c r="V2810" t="s">
        <v>7732</v>
      </c>
      <c r="W2810">
        <v>0</v>
      </c>
      <c r="Y2810">
        <v>204</v>
      </c>
      <c r="Z2810" s="2">
        <v>42005</v>
      </c>
      <c r="AD2810" t="s">
        <v>2611</v>
      </c>
      <c r="AF2810" t="s">
        <v>20</v>
      </c>
      <c r="AG2810" t="s">
        <v>21</v>
      </c>
      <c r="AH2810">
        <v>5004</v>
      </c>
      <c r="AI2810">
        <v>1</v>
      </c>
      <c r="AJ2810">
        <v>5541</v>
      </c>
      <c r="AK2810" t="s">
        <v>9674</v>
      </c>
      <c r="AL2810" t="s">
        <v>9674</v>
      </c>
      <c r="AM2810" t="s">
        <v>9674</v>
      </c>
      <c r="AN2810" t="s">
        <v>9674</v>
      </c>
      <c r="AS2810" t="s">
        <v>26</v>
      </c>
      <c r="AU2810">
        <v>5004</v>
      </c>
      <c r="AV2810">
        <v>5004</v>
      </c>
      <c r="AW2810">
        <v>5004</v>
      </c>
      <c r="AX2810">
        <v>3</v>
      </c>
      <c r="AY2810">
        <v>7</v>
      </c>
      <c r="AZ2810">
        <v>400</v>
      </c>
      <c r="BB2810">
        <v>748</v>
      </c>
      <c r="BG2810" t="s">
        <v>32</v>
      </c>
      <c r="BK2810" t="s">
        <v>31</v>
      </c>
      <c r="BL2810" t="s">
        <v>31</v>
      </c>
      <c r="BM2810" s="2">
        <v>42005</v>
      </c>
    </row>
    <row r="2811" spans="1:65">
      <c r="A2811">
        <v>106067</v>
      </c>
      <c r="B2811">
        <v>56551</v>
      </c>
      <c r="C2811" t="s">
        <v>6678</v>
      </c>
      <c r="D2811">
        <v>6952</v>
      </c>
      <c r="E2811" t="s">
        <v>6678</v>
      </c>
      <c r="F2811" t="s">
        <v>7653</v>
      </c>
      <c r="G2811">
        <v>24</v>
      </c>
      <c r="H2811" t="e">
        <f>-A -26</f>
        <v>#NAME?</v>
      </c>
      <c r="I2811" t="s">
        <v>7654</v>
      </c>
      <c r="J2811" t="s">
        <v>6877</v>
      </c>
      <c r="K2811" t="s">
        <v>2610</v>
      </c>
      <c r="M2811">
        <v>23000</v>
      </c>
      <c r="N2811">
        <v>1.1000000000000001</v>
      </c>
      <c r="O2811">
        <v>25.3</v>
      </c>
      <c r="Q2811" t="s">
        <v>6685</v>
      </c>
      <c r="R2811" s="2">
        <v>44927</v>
      </c>
      <c r="S2811">
        <v>5510</v>
      </c>
      <c r="T2811" s="2">
        <v>44562</v>
      </c>
      <c r="U2811" t="s">
        <v>6921</v>
      </c>
      <c r="V2811" t="s">
        <v>7732</v>
      </c>
      <c r="W2811">
        <v>0</v>
      </c>
      <c r="Y2811">
        <v>204</v>
      </c>
      <c r="Z2811" s="2">
        <v>42005</v>
      </c>
      <c r="AD2811" t="s">
        <v>2611</v>
      </c>
      <c r="AF2811" t="s">
        <v>20</v>
      </c>
      <c r="AG2811" t="s">
        <v>21</v>
      </c>
      <c r="AH2811">
        <v>5004</v>
      </c>
      <c r="AI2811">
        <v>1</v>
      </c>
      <c r="AJ2811">
        <v>5541</v>
      </c>
      <c r="AK2811" t="s">
        <v>9674</v>
      </c>
      <c r="AL2811" t="s">
        <v>9674</v>
      </c>
      <c r="AM2811" t="s">
        <v>9674</v>
      </c>
      <c r="AN2811" t="s">
        <v>9674</v>
      </c>
      <c r="AS2811" t="s">
        <v>26</v>
      </c>
      <c r="AU2811">
        <v>5004</v>
      </c>
      <c r="AV2811">
        <v>5004</v>
      </c>
      <c r="AW2811">
        <v>5004</v>
      </c>
      <c r="AX2811">
        <v>4</v>
      </c>
      <c r="AY2811">
        <v>8</v>
      </c>
      <c r="AZ2811">
        <v>400</v>
      </c>
      <c r="BB2811">
        <v>748</v>
      </c>
      <c r="BG2811" t="s">
        <v>32</v>
      </c>
      <c r="BK2811" t="s">
        <v>31</v>
      </c>
      <c r="BL2811" t="s">
        <v>31</v>
      </c>
      <c r="BM2811" s="2">
        <v>42005</v>
      </c>
    </row>
    <row r="2812" spans="1:65">
      <c r="A2812">
        <v>110213</v>
      </c>
      <c r="B2812">
        <v>56551</v>
      </c>
      <c r="C2812" t="s">
        <v>6678</v>
      </c>
      <c r="D2812">
        <v>6952</v>
      </c>
      <c r="E2812" t="s">
        <v>6678</v>
      </c>
      <c r="F2812" t="s">
        <v>7314</v>
      </c>
      <c r="G2812">
        <v>1002</v>
      </c>
      <c r="I2812" t="s">
        <v>7315</v>
      </c>
      <c r="J2812" t="s">
        <v>6877</v>
      </c>
      <c r="K2812" t="s">
        <v>2610</v>
      </c>
      <c r="M2812">
        <v>23100</v>
      </c>
      <c r="N2812">
        <v>1.1000000000000001</v>
      </c>
      <c r="O2812">
        <v>25.41</v>
      </c>
      <c r="Q2812" t="s">
        <v>6692</v>
      </c>
      <c r="R2812" s="2">
        <v>44927</v>
      </c>
      <c r="S2812">
        <v>5510</v>
      </c>
      <c r="T2812" s="2">
        <v>44562</v>
      </c>
      <c r="U2812" t="s">
        <v>6990</v>
      </c>
      <c r="V2812" t="s">
        <v>6991</v>
      </c>
      <c r="W2812">
        <v>0</v>
      </c>
      <c r="Y2812">
        <v>204</v>
      </c>
      <c r="Z2812" s="2">
        <v>43466</v>
      </c>
      <c r="AD2812" t="s">
        <v>3010</v>
      </c>
      <c r="AE2812" t="s">
        <v>7315</v>
      </c>
      <c r="AF2812" t="s">
        <v>20</v>
      </c>
      <c r="AG2812" t="s">
        <v>21</v>
      </c>
      <c r="AH2812">
        <v>5005</v>
      </c>
      <c r="AI2812">
        <v>1</v>
      </c>
      <c r="AJ2812">
        <v>5541</v>
      </c>
      <c r="AO2812" t="s">
        <v>7314</v>
      </c>
      <c r="AS2812" t="s">
        <v>26</v>
      </c>
      <c r="AU2812">
        <v>5005</v>
      </c>
      <c r="AV2812">
        <v>5005</v>
      </c>
      <c r="AW2812">
        <v>5005</v>
      </c>
      <c r="AX2812">
        <v>1</v>
      </c>
      <c r="AY2812">
        <v>1</v>
      </c>
      <c r="AZ2812">
        <v>400</v>
      </c>
      <c r="BB2812">
        <v>748</v>
      </c>
      <c r="BE2812" t="s">
        <v>6693</v>
      </c>
      <c r="BF2812" t="s">
        <v>6693</v>
      </c>
      <c r="BG2812" t="s">
        <v>31</v>
      </c>
      <c r="BK2812" t="s">
        <v>31</v>
      </c>
      <c r="BL2812" t="s">
        <v>31</v>
      </c>
      <c r="BM2812" s="2">
        <v>43466</v>
      </c>
    </row>
    <row r="2813" spans="1:65">
      <c r="A2813">
        <v>110213</v>
      </c>
      <c r="B2813">
        <v>56551</v>
      </c>
      <c r="C2813" t="s">
        <v>6678</v>
      </c>
      <c r="D2813">
        <v>6952</v>
      </c>
      <c r="E2813" t="s">
        <v>6678</v>
      </c>
      <c r="F2813" t="s">
        <v>7314</v>
      </c>
      <c r="G2813">
        <v>1002</v>
      </c>
      <c r="I2813" t="s">
        <v>7315</v>
      </c>
      <c r="J2813" t="s">
        <v>6877</v>
      </c>
      <c r="K2813" t="s">
        <v>2610</v>
      </c>
      <c r="M2813">
        <v>111000</v>
      </c>
      <c r="N2813">
        <v>1.1000000000000001</v>
      </c>
      <c r="O2813">
        <v>122.1</v>
      </c>
      <c r="Q2813" t="s">
        <v>6692</v>
      </c>
      <c r="R2813" s="2">
        <v>44927</v>
      </c>
      <c r="S2813">
        <v>5510</v>
      </c>
      <c r="T2813" s="2">
        <v>44562</v>
      </c>
      <c r="U2813" t="s">
        <v>6990</v>
      </c>
      <c r="V2813" t="s">
        <v>6991</v>
      </c>
      <c r="W2813">
        <v>0</v>
      </c>
      <c r="Y2813">
        <v>204</v>
      </c>
      <c r="Z2813" s="2">
        <v>43466</v>
      </c>
      <c r="AD2813" t="s">
        <v>3010</v>
      </c>
      <c r="AE2813" t="s">
        <v>7315</v>
      </c>
      <c r="AF2813" t="s">
        <v>20</v>
      </c>
      <c r="AG2813" t="s">
        <v>21</v>
      </c>
      <c r="AH2813">
        <v>5005</v>
      </c>
      <c r="AI2813">
        <v>1</v>
      </c>
      <c r="AJ2813">
        <v>5541</v>
      </c>
      <c r="AO2813" t="s">
        <v>7314</v>
      </c>
      <c r="AS2813" t="s">
        <v>26</v>
      </c>
      <c r="AU2813">
        <v>5005</v>
      </c>
      <c r="AV2813">
        <v>5005</v>
      </c>
      <c r="AW2813">
        <v>5005</v>
      </c>
      <c r="AX2813">
        <v>2</v>
      </c>
      <c r="AY2813">
        <v>2</v>
      </c>
      <c r="AZ2813">
        <v>400</v>
      </c>
      <c r="BB2813">
        <v>748</v>
      </c>
      <c r="BE2813" t="s">
        <v>6693</v>
      </c>
      <c r="BF2813" t="s">
        <v>6693</v>
      </c>
      <c r="BG2813" t="s">
        <v>31</v>
      </c>
      <c r="BK2813" t="s">
        <v>31</v>
      </c>
      <c r="BL2813" t="s">
        <v>31</v>
      </c>
      <c r="BM2813" s="2">
        <v>43466</v>
      </c>
    </row>
    <row r="2814" spans="1:65">
      <c r="A2814">
        <v>105976</v>
      </c>
      <c r="B2814">
        <v>56551</v>
      </c>
      <c r="C2814" t="s">
        <v>6678</v>
      </c>
      <c r="D2814">
        <v>6952</v>
      </c>
      <c r="E2814" t="s">
        <v>6678</v>
      </c>
      <c r="F2814" t="s">
        <v>9675</v>
      </c>
      <c r="G2814">
        <v>9</v>
      </c>
      <c r="I2814" t="s">
        <v>7628</v>
      </c>
      <c r="J2814" t="s">
        <v>6877</v>
      </c>
      <c r="K2814" t="s">
        <v>2610</v>
      </c>
      <c r="M2814">
        <v>1577400</v>
      </c>
      <c r="N2814">
        <v>1.1000000000000001</v>
      </c>
      <c r="O2814">
        <v>1735.14</v>
      </c>
      <c r="Q2814" t="s">
        <v>6682</v>
      </c>
      <c r="R2814" s="2">
        <v>44927</v>
      </c>
      <c r="S2814">
        <v>5510</v>
      </c>
      <c r="T2814" s="2">
        <v>44562</v>
      </c>
      <c r="U2814" t="s">
        <v>6990</v>
      </c>
      <c r="V2814" t="s">
        <v>6991</v>
      </c>
      <c r="W2814">
        <v>0</v>
      </c>
      <c r="Y2814">
        <v>204</v>
      </c>
      <c r="Z2814" s="2">
        <v>42005</v>
      </c>
      <c r="AE2814" t="s">
        <v>7628</v>
      </c>
      <c r="AF2814" t="s">
        <v>20</v>
      </c>
      <c r="AG2814" t="s">
        <v>21</v>
      </c>
      <c r="AH2814">
        <v>5011</v>
      </c>
      <c r="AI2814">
        <v>1</v>
      </c>
      <c r="AJ2814">
        <v>5541</v>
      </c>
      <c r="AO2814" t="s">
        <v>9676</v>
      </c>
      <c r="AS2814" t="s">
        <v>26</v>
      </c>
      <c r="AU2814">
        <v>5011</v>
      </c>
      <c r="AV2814">
        <v>5011</v>
      </c>
      <c r="AW2814">
        <v>5011</v>
      </c>
      <c r="AX2814">
        <v>1</v>
      </c>
      <c r="AY2814">
        <v>4</v>
      </c>
      <c r="AZ2814">
        <v>400</v>
      </c>
      <c r="BB2814">
        <v>748</v>
      </c>
      <c r="BG2814" t="s">
        <v>31</v>
      </c>
      <c r="BK2814" t="s">
        <v>31</v>
      </c>
      <c r="BL2814" t="s">
        <v>31</v>
      </c>
      <c r="BM2814" s="2">
        <v>42005</v>
      </c>
    </row>
    <row r="2815" spans="1:65">
      <c r="A2815">
        <v>105976</v>
      </c>
      <c r="B2815">
        <v>56551</v>
      </c>
      <c r="C2815" t="s">
        <v>6678</v>
      </c>
      <c r="D2815">
        <v>6952</v>
      </c>
      <c r="E2815" t="s">
        <v>6678</v>
      </c>
      <c r="F2815" t="s">
        <v>9675</v>
      </c>
      <c r="G2815">
        <v>9</v>
      </c>
      <c r="I2815" t="s">
        <v>7628</v>
      </c>
      <c r="J2815" t="s">
        <v>6877</v>
      </c>
      <c r="K2815" t="s">
        <v>2610</v>
      </c>
      <c r="M2815">
        <v>3900</v>
      </c>
      <c r="N2815">
        <v>1.1000000000000001</v>
      </c>
      <c r="O2815">
        <v>4.29</v>
      </c>
      <c r="Q2815" t="s">
        <v>6682</v>
      </c>
      <c r="R2815" s="2">
        <v>44927</v>
      </c>
      <c r="S2815">
        <v>5510</v>
      </c>
      <c r="T2815" s="2">
        <v>44562</v>
      </c>
      <c r="U2815" t="s">
        <v>6990</v>
      </c>
      <c r="V2815" t="s">
        <v>6991</v>
      </c>
      <c r="W2815">
        <v>0</v>
      </c>
      <c r="Y2815">
        <v>204</v>
      </c>
      <c r="Z2815" s="2">
        <v>42005</v>
      </c>
      <c r="AE2815" t="s">
        <v>7628</v>
      </c>
      <c r="AF2815" t="s">
        <v>20</v>
      </c>
      <c r="AG2815" t="s">
        <v>21</v>
      </c>
      <c r="AH2815">
        <v>5011</v>
      </c>
      <c r="AI2815">
        <v>1</v>
      </c>
      <c r="AJ2815">
        <v>5541</v>
      </c>
      <c r="AO2815" t="s">
        <v>9676</v>
      </c>
      <c r="AS2815" t="s">
        <v>26</v>
      </c>
      <c r="AU2815">
        <v>5011</v>
      </c>
      <c r="AV2815">
        <v>5011</v>
      </c>
      <c r="AW2815">
        <v>5011</v>
      </c>
      <c r="AX2815">
        <v>2</v>
      </c>
      <c r="AY2815">
        <v>5</v>
      </c>
      <c r="AZ2815">
        <v>400</v>
      </c>
      <c r="BB2815">
        <v>748</v>
      </c>
      <c r="BG2815" t="s">
        <v>31</v>
      </c>
      <c r="BK2815" t="s">
        <v>31</v>
      </c>
      <c r="BL2815" t="s">
        <v>31</v>
      </c>
      <c r="BM2815" s="2">
        <v>42005</v>
      </c>
    </row>
    <row r="2816" spans="1:65">
      <c r="A2816" t="s">
        <v>6697</v>
      </c>
      <c r="B2816">
        <v>56551</v>
      </c>
      <c r="C2816" t="s">
        <v>6678</v>
      </c>
      <c r="D2816">
        <v>6952</v>
      </c>
      <c r="E2816" t="s">
        <v>6678</v>
      </c>
      <c r="F2816" t="s">
        <v>7651</v>
      </c>
      <c r="G2816">
        <v>306</v>
      </c>
      <c r="H2816" t="e">
        <f>-A</f>
        <v>#NAME?</v>
      </c>
      <c r="I2816" t="s">
        <v>7652</v>
      </c>
      <c r="J2816" t="s">
        <v>6877</v>
      </c>
      <c r="K2816" t="s">
        <v>2610</v>
      </c>
      <c r="M2816">
        <v>71100</v>
      </c>
      <c r="N2816">
        <v>1.1000000000000001</v>
      </c>
      <c r="O2816">
        <v>78.209999999999994</v>
      </c>
      <c r="Q2816" t="s">
        <v>6698</v>
      </c>
      <c r="R2816" s="2">
        <v>44927</v>
      </c>
      <c r="S2816">
        <v>5510</v>
      </c>
      <c r="T2816" s="2">
        <v>44476</v>
      </c>
      <c r="U2816" t="s">
        <v>6990</v>
      </c>
      <c r="V2816" t="s">
        <v>6991</v>
      </c>
      <c r="W2816">
        <v>0</v>
      </c>
      <c r="Y2816">
        <v>204</v>
      </c>
      <c r="Z2816" s="2">
        <v>42005</v>
      </c>
      <c r="AC2816" s="2">
        <v>43021</v>
      </c>
      <c r="AD2816" t="s">
        <v>2931</v>
      </c>
      <c r="AE2816" t="s">
        <v>7652</v>
      </c>
      <c r="AF2816" t="s">
        <v>20</v>
      </c>
      <c r="AG2816" t="s">
        <v>21</v>
      </c>
      <c r="AH2816">
        <v>5016</v>
      </c>
      <c r="AI2816">
        <v>1</v>
      </c>
      <c r="AJ2816">
        <v>5541</v>
      </c>
      <c r="AK2816" t="s">
        <v>9677</v>
      </c>
      <c r="AO2816" t="s">
        <v>7651</v>
      </c>
      <c r="AS2816" t="s">
        <v>26</v>
      </c>
      <c r="AU2816">
        <v>5016</v>
      </c>
      <c r="AV2816">
        <v>5016</v>
      </c>
      <c r="AW2816">
        <v>5016</v>
      </c>
      <c r="AX2816">
        <v>1</v>
      </c>
      <c r="AY2816">
        <v>8</v>
      </c>
      <c r="AZ2816">
        <v>400</v>
      </c>
      <c r="BB2816">
        <v>748</v>
      </c>
      <c r="BE2816" t="s">
        <v>6700</v>
      </c>
      <c r="BF2816" t="s">
        <v>6700</v>
      </c>
      <c r="BG2816" t="s">
        <v>31</v>
      </c>
      <c r="BK2816" t="s">
        <v>31</v>
      </c>
      <c r="BL2816" t="s">
        <v>31</v>
      </c>
      <c r="BM2816" s="2">
        <v>42005</v>
      </c>
    </row>
    <row r="2817" spans="1:65">
      <c r="A2817">
        <v>111446</v>
      </c>
      <c r="B2817">
        <v>56551</v>
      </c>
      <c r="C2817" t="s">
        <v>6678</v>
      </c>
      <c r="D2817">
        <v>6952</v>
      </c>
      <c r="E2817" t="s">
        <v>6678</v>
      </c>
      <c r="F2817" t="s">
        <v>7402</v>
      </c>
      <c r="G2817">
        <v>3</v>
      </c>
      <c r="I2817" t="s">
        <v>7403</v>
      </c>
      <c r="J2817" t="s">
        <v>6877</v>
      </c>
      <c r="K2817" t="s">
        <v>2610</v>
      </c>
      <c r="M2817">
        <v>1665600</v>
      </c>
      <c r="N2817">
        <v>1.1000000000000001</v>
      </c>
      <c r="O2817">
        <v>1832.16</v>
      </c>
      <c r="Q2817" t="s">
        <v>6696</v>
      </c>
      <c r="R2817" s="2">
        <v>44927</v>
      </c>
      <c r="S2817">
        <v>5510</v>
      </c>
      <c r="T2817" s="2">
        <v>44562</v>
      </c>
      <c r="U2817" t="s">
        <v>6990</v>
      </c>
      <c r="V2817" t="s">
        <v>6991</v>
      </c>
      <c r="W2817">
        <v>0</v>
      </c>
      <c r="Y2817">
        <v>204</v>
      </c>
      <c r="Z2817" s="2">
        <v>43922</v>
      </c>
      <c r="AC2817" s="2">
        <v>42644</v>
      </c>
      <c r="AD2817">
        <v>4555</v>
      </c>
      <c r="AE2817" t="s">
        <v>7403</v>
      </c>
      <c r="AF2817" t="s">
        <v>20</v>
      </c>
      <c r="AG2817" t="s">
        <v>21</v>
      </c>
      <c r="AH2817">
        <v>5017</v>
      </c>
      <c r="AI2817">
        <v>1</v>
      </c>
      <c r="AJ2817">
        <v>5541</v>
      </c>
      <c r="AO2817" t="s">
        <v>7402</v>
      </c>
      <c r="AS2817" t="s">
        <v>26</v>
      </c>
      <c r="AU2817">
        <v>5017</v>
      </c>
      <c r="AV2817">
        <v>5017</v>
      </c>
      <c r="AW2817">
        <v>5017</v>
      </c>
      <c r="AX2817">
        <v>1</v>
      </c>
      <c r="AY2817">
        <v>1</v>
      </c>
      <c r="AZ2817">
        <v>400</v>
      </c>
      <c r="BB2817">
        <v>748</v>
      </c>
      <c r="BE2817" t="s">
        <v>6695</v>
      </c>
      <c r="BF2817" t="s">
        <v>6695</v>
      </c>
      <c r="BG2817" t="s">
        <v>31</v>
      </c>
      <c r="BK2817" t="s">
        <v>31</v>
      </c>
      <c r="BL2817" t="s">
        <v>31</v>
      </c>
      <c r="BM2817" s="2">
        <v>43922</v>
      </c>
    </row>
    <row r="2818" spans="1:65">
      <c r="A2818">
        <v>110008</v>
      </c>
      <c r="B2818">
        <v>56551</v>
      </c>
      <c r="C2818" t="s">
        <v>6702</v>
      </c>
      <c r="D2818">
        <v>6953</v>
      </c>
      <c r="E2818" t="s">
        <v>6702</v>
      </c>
      <c r="F2818" t="s">
        <v>9678</v>
      </c>
      <c r="G2818">
        <v>145</v>
      </c>
      <c r="I2818" t="s">
        <v>9679</v>
      </c>
      <c r="J2818" t="s">
        <v>6877</v>
      </c>
      <c r="K2818" t="s">
        <v>43</v>
      </c>
      <c r="M2818">
        <v>1006700</v>
      </c>
      <c r="N2818">
        <v>1.1000000000000001</v>
      </c>
      <c r="O2818">
        <v>1107.3699999999999</v>
      </c>
      <c r="Q2818" t="s">
        <v>6704</v>
      </c>
      <c r="R2818" s="2">
        <v>44927</v>
      </c>
      <c r="S2818">
        <v>5510</v>
      </c>
      <c r="T2818" s="2">
        <v>44562</v>
      </c>
      <c r="U2818" t="s">
        <v>6990</v>
      </c>
      <c r="V2818" t="s">
        <v>6991</v>
      </c>
      <c r="W2818">
        <v>0</v>
      </c>
      <c r="Y2818">
        <v>204</v>
      </c>
      <c r="Z2818" s="2">
        <v>43525</v>
      </c>
      <c r="AE2818" t="s">
        <v>9679</v>
      </c>
      <c r="AF2818" t="s">
        <v>20</v>
      </c>
      <c r="AG2818" t="s">
        <v>21</v>
      </c>
      <c r="AH2818">
        <v>5001</v>
      </c>
      <c r="AI2818">
        <v>1</v>
      </c>
      <c r="AJ2818">
        <v>5541</v>
      </c>
      <c r="AO2818" t="s">
        <v>9678</v>
      </c>
      <c r="AS2818" t="s">
        <v>26</v>
      </c>
      <c r="AU2818">
        <v>5001</v>
      </c>
      <c r="AV2818">
        <v>5001</v>
      </c>
      <c r="AW2818">
        <v>5001</v>
      </c>
      <c r="AX2818">
        <v>1</v>
      </c>
      <c r="AY2818">
        <v>2</v>
      </c>
      <c r="AZ2818">
        <v>400</v>
      </c>
      <c r="BB2818">
        <v>748</v>
      </c>
      <c r="BG2818" t="s">
        <v>31</v>
      </c>
      <c r="BK2818" t="s">
        <v>31</v>
      </c>
      <c r="BL2818" t="s">
        <v>31</v>
      </c>
      <c r="BM2818" s="2">
        <v>43525</v>
      </c>
    </row>
    <row r="2819" spans="1:65">
      <c r="A2819">
        <v>87983</v>
      </c>
      <c r="B2819">
        <v>56551</v>
      </c>
      <c r="C2819" t="s">
        <v>6708</v>
      </c>
      <c r="D2819">
        <v>6954</v>
      </c>
      <c r="E2819" t="s">
        <v>6708</v>
      </c>
      <c r="F2819" t="s">
        <v>7752</v>
      </c>
      <c r="G2819">
        <v>656</v>
      </c>
      <c r="I2819" t="s">
        <v>7753</v>
      </c>
      <c r="J2819" t="s">
        <v>6877</v>
      </c>
      <c r="K2819" t="s">
        <v>1828</v>
      </c>
      <c r="M2819">
        <v>90700</v>
      </c>
      <c r="N2819">
        <v>1.1000000000000001</v>
      </c>
      <c r="O2819">
        <v>99.77</v>
      </c>
      <c r="Q2819" t="s">
        <v>6717</v>
      </c>
      <c r="R2819" s="2">
        <v>44927</v>
      </c>
      <c r="S2819">
        <v>5510</v>
      </c>
      <c r="T2819" s="2">
        <v>44562</v>
      </c>
      <c r="U2819" t="s">
        <v>6990</v>
      </c>
      <c r="V2819" t="s">
        <v>6991</v>
      </c>
      <c r="W2819">
        <v>0</v>
      </c>
      <c r="Y2819">
        <v>204</v>
      </c>
      <c r="Z2819" s="2">
        <v>42005</v>
      </c>
      <c r="AD2819" t="s">
        <v>2983</v>
      </c>
      <c r="AE2819" t="s">
        <v>7753</v>
      </c>
      <c r="AF2819" t="s">
        <v>20</v>
      </c>
      <c r="AG2819" t="s">
        <v>21</v>
      </c>
      <c r="AH2819">
        <v>5001</v>
      </c>
      <c r="AI2819">
        <v>1</v>
      </c>
      <c r="AJ2819">
        <v>5541</v>
      </c>
      <c r="AO2819" t="s">
        <v>7752</v>
      </c>
      <c r="AS2819" t="s">
        <v>26</v>
      </c>
      <c r="AU2819">
        <v>5001</v>
      </c>
      <c r="AV2819">
        <v>5001</v>
      </c>
      <c r="AW2819">
        <v>5001</v>
      </c>
      <c r="AX2819">
        <v>1</v>
      </c>
      <c r="AY2819">
        <v>1</v>
      </c>
      <c r="AZ2819">
        <v>400</v>
      </c>
      <c r="BB2819">
        <v>748</v>
      </c>
      <c r="BG2819" t="s">
        <v>31</v>
      </c>
      <c r="BK2819" t="s">
        <v>31</v>
      </c>
      <c r="BL2819" t="s">
        <v>31</v>
      </c>
      <c r="BM2819" s="2">
        <v>42005</v>
      </c>
    </row>
    <row r="2820" spans="1:65">
      <c r="A2820">
        <v>80360</v>
      </c>
      <c r="B2820">
        <v>56551</v>
      </c>
      <c r="C2820" t="s">
        <v>6708</v>
      </c>
      <c r="D2820">
        <v>6954</v>
      </c>
      <c r="E2820" t="s">
        <v>6708</v>
      </c>
      <c r="F2820" t="s">
        <v>8423</v>
      </c>
      <c r="G2820">
        <v>4</v>
      </c>
      <c r="I2820" t="s">
        <v>8424</v>
      </c>
      <c r="J2820" t="s">
        <v>6877</v>
      </c>
      <c r="K2820" t="s">
        <v>6597</v>
      </c>
      <c r="M2820">
        <v>6400</v>
      </c>
      <c r="N2820">
        <v>0</v>
      </c>
      <c r="O2820">
        <v>50</v>
      </c>
      <c r="Q2820" t="s">
        <v>6710</v>
      </c>
      <c r="R2820" s="2">
        <v>44927</v>
      </c>
      <c r="S2820">
        <v>5510</v>
      </c>
      <c r="T2820" s="2">
        <v>44562</v>
      </c>
      <c r="U2820" t="s">
        <v>6990</v>
      </c>
      <c r="V2820" t="s">
        <v>6991</v>
      </c>
      <c r="W2820">
        <v>0</v>
      </c>
      <c r="Y2820">
        <v>204</v>
      </c>
      <c r="Z2820" s="2">
        <v>42005</v>
      </c>
      <c r="AE2820" t="s">
        <v>8424</v>
      </c>
      <c r="AF2820" t="s">
        <v>20</v>
      </c>
      <c r="AG2820" t="s">
        <v>21</v>
      </c>
      <c r="AH2820">
        <v>5002</v>
      </c>
      <c r="AJ2820">
        <v>5541</v>
      </c>
      <c r="AK2820" t="s">
        <v>9680</v>
      </c>
      <c r="AO2820" t="s">
        <v>8423</v>
      </c>
      <c r="AS2820" t="s">
        <v>26</v>
      </c>
      <c r="AU2820">
        <v>5002</v>
      </c>
      <c r="AV2820">
        <v>5002</v>
      </c>
      <c r="AW2820">
        <v>5002</v>
      </c>
      <c r="AX2820">
        <v>2</v>
      </c>
      <c r="AY2820">
        <v>4</v>
      </c>
      <c r="AZ2820">
        <v>400</v>
      </c>
      <c r="BB2820">
        <v>748</v>
      </c>
      <c r="BE2820" t="s">
        <v>6712</v>
      </c>
      <c r="BF2820" t="s">
        <v>6712</v>
      </c>
      <c r="BG2820" t="s">
        <v>31</v>
      </c>
      <c r="BK2820" t="s">
        <v>31</v>
      </c>
      <c r="BL2820" t="s">
        <v>31</v>
      </c>
      <c r="BM2820" s="2">
        <v>42005</v>
      </c>
    </row>
    <row r="2821" spans="1:65">
      <c r="A2821">
        <v>87979</v>
      </c>
      <c r="B2821">
        <v>56551</v>
      </c>
      <c r="C2821" t="s">
        <v>6708</v>
      </c>
      <c r="D2821">
        <v>6954</v>
      </c>
      <c r="E2821" t="s">
        <v>6708</v>
      </c>
      <c r="F2821" t="s">
        <v>8561</v>
      </c>
      <c r="G2821">
        <v>6</v>
      </c>
      <c r="I2821" t="s">
        <v>8562</v>
      </c>
      <c r="J2821" t="s">
        <v>6877</v>
      </c>
      <c r="K2821" t="s">
        <v>1617</v>
      </c>
      <c r="M2821">
        <v>47900</v>
      </c>
      <c r="N2821">
        <v>1.1000000000000001</v>
      </c>
      <c r="O2821">
        <v>52.69</v>
      </c>
      <c r="Q2821" t="s">
        <v>6714</v>
      </c>
      <c r="R2821" s="2">
        <v>44927</v>
      </c>
      <c r="S2821">
        <v>5510</v>
      </c>
      <c r="T2821" s="2">
        <v>44562</v>
      </c>
      <c r="U2821" t="s">
        <v>6990</v>
      </c>
      <c r="V2821" t="s">
        <v>6991</v>
      </c>
      <c r="W2821">
        <v>0</v>
      </c>
      <c r="Y2821">
        <v>204</v>
      </c>
      <c r="Z2821" s="2">
        <v>42005</v>
      </c>
      <c r="AC2821" s="2">
        <v>40242</v>
      </c>
      <c r="AE2821" t="s">
        <v>8562</v>
      </c>
      <c r="AF2821" t="s">
        <v>20</v>
      </c>
      <c r="AG2821" t="s">
        <v>21</v>
      </c>
      <c r="AH2821">
        <v>5003</v>
      </c>
      <c r="AI2821">
        <v>1</v>
      </c>
      <c r="AJ2821">
        <v>5541</v>
      </c>
      <c r="AO2821" t="s">
        <v>8561</v>
      </c>
      <c r="AS2821" t="s">
        <v>26</v>
      </c>
      <c r="AU2821">
        <v>5003</v>
      </c>
      <c r="AV2821">
        <v>5003</v>
      </c>
      <c r="AW2821">
        <v>5003</v>
      </c>
      <c r="AX2821">
        <v>1</v>
      </c>
      <c r="AY2821">
        <v>1</v>
      </c>
      <c r="AZ2821">
        <v>400</v>
      </c>
      <c r="BB2821">
        <v>748</v>
      </c>
      <c r="BE2821" t="s">
        <v>6715</v>
      </c>
      <c r="BF2821" t="s">
        <v>6715</v>
      </c>
      <c r="BG2821" t="s">
        <v>31</v>
      </c>
      <c r="BK2821" t="s">
        <v>31</v>
      </c>
      <c r="BL2821" t="s">
        <v>31</v>
      </c>
      <c r="BM2821" s="2">
        <v>42005</v>
      </c>
    </row>
    <row r="2822" spans="1:65">
      <c r="A2822">
        <v>87979</v>
      </c>
      <c r="B2822">
        <v>56551</v>
      </c>
      <c r="C2822" t="s">
        <v>6708</v>
      </c>
      <c r="D2822">
        <v>6954</v>
      </c>
      <c r="E2822" t="s">
        <v>6708</v>
      </c>
      <c r="F2822" t="s">
        <v>8561</v>
      </c>
      <c r="G2822">
        <v>6</v>
      </c>
      <c r="I2822" t="s">
        <v>8562</v>
      </c>
      <c r="J2822" t="s">
        <v>6877</v>
      </c>
      <c r="K2822" t="s">
        <v>1617</v>
      </c>
      <c r="M2822">
        <v>4900</v>
      </c>
      <c r="N2822">
        <v>1.1000000000000001</v>
      </c>
      <c r="O2822">
        <v>5.39</v>
      </c>
      <c r="Q2822" t="s">
        <v>6714</v>
      </c>
      <c r="R2822" s="2">
        <v>44927</v>
      </c>
      <c r="S2822">
        <v>5510</v>
      </c>
      <c r="T2822" s="2">
        <v>44562</v>
      </c>
      <c r="U2822" t="s">
        <v>6990</v>
      </c>
      <c r="V2822" t="s">
        <v>6991</v>
      </c>
      <c r="W2822">
        <v>0</v>
      </c>
      <c r="Y2822">
        <v>204</v>
      </c>
      <c r="Z2822" s="2">
        <v>42005</v>
      </c>
      <c r="AC2822" s="2">
        <v>40242</v>
      </c>
      <c r="AE2822" t="s">
        <v>8562</v>
      </c>
      <c r="AF2822" t="s">
        <v>20</v>
      </c>
      <c r="AG2822" t="s">
        <v>21</v>
      </c>
      <c r="AH2822">
        <v>5003</v>
      </c>
      <c r="AI2822">
        <v>1</v>
      </c>
      <c r="AJ2822">
        <v>5541</v>
      </c>
      <c r="AO2822" t="s">
        <v>8561</v>
      </c>
      <c r="AS2822" t="s">
        <v>26</v>
      </c>
      <c r="AU2822">
        <v>5003</v>
      </c>
      <c r="AV2822">
        <v>5003</v>
      </c>
      <c r="AW2822">
        <v>5003</v>
      </c>
      <c r="AX2822">
        <v>1</v>
      </c>
      <c r="AY2822">
        <v>2</v>
      </c>
      <c r="AZ2822">
        <v>400</v>
      </c>
      <c r="BB2822">
        <v>748</v>
      </c>
      <c r="BE2822" t="s">
        <v>6715</v>
      </c>
      <c r="BF2822" t="s">
        <v>6715</v>
      </c>
      <c r="BG2822" t="s">
        <v>31</v>
      </c>
      <c r="BK2822" t="s">
        <v>31</v>
      </c>
      <c r="BL2822" t="s">
        <v>31</v>
      </c>
      <c r="BM2822" s="2">
        <v>42005</v>
      </c>
    </row>
    <row r="2823" spans="1:65">
      <c r="A2823">
        <v>88010</v>
      </c>
      <c r="B2823">
        <v>56551</v>
      </c>
      <c r="C2823" t="s">
        <v>6708</v>
      </c>
      <c r="D2823">
        <v>6954</v>
      </c>
      <c r="E2823" t="s">
        <v>6708</v>
      </c>
      <c r="F2823" t="s">
        <v>8584</v>
      </c>
      <c r="G2823">
        <v>41</v>
      </c>
      <c r="H2823">
        <v>-43</v>
      </c>
      <c r="I2823" t="s">
        <v>9681</v>
      </c>
      <c r="J2823" t="s">
        <v>6877</v>
      </c>
      <c r="K2823" t="s">
        <v>1617</v>
      </c>
      <c r="M2823">
        <v>60900</v>
      </c>
      <c r="N2823">
        <v>1.1000000000000001</v>
      </c>
      <c r="O2823">
        <v>66.989999999999995</v>
      </c>
      <c r="Q2823" t="s">
        <v>6723</v>
      </c>
      <c r="R2823" s="2">
        <v>44927</v>
      </c>
      <c r="S2823">
        <v>5510</v>
      </c>
      <c r="T2823" s="2">
        <v>44562</v>
      </c>
      <c r="U2823" t="s">
        <v>6990</v>
      </c>
      <c r="V2823" t="s">
        <v>6991</v>
      </c>
      <c r="W2823">
        <v>0</v>
      </c>
      <c r="Y2823">
        <v>204</v>
      </c>
      <c r="Z2823" s="2">
        <v>42005</v>
      </c>
      <c r="AC2823" s="2">
        <v>40242</v>
      </c>
      <c r="AE2823" t="s">
        <v>9681</v>
      </c>
      <c r="AF2823" t="s">
        <v>20</v>
      </c>
      <c r="AG2823" t="s">
        <v>21</v>
      </c>
      <c r="AH2823">
        <v>5005</v>
      </c>
      <c r="AI2823">
        <v>1</v>
      </c>
      <c r="AJ2823">
        <v>5541</v>
      </c>
      <c r="AO2823" t="s">
        <v>8584</v>
      </c>
      <c r="AS2823" t="s">
        <v>26</v>
      </c>
      <c r="AU2823">
        <v>5005</v>
      </c>
      <c r="AV2823">
        <v>5005</v>
      </c>
      <c r="AW2823">
        <v>5005</v>
      </c>
      <c r="AX2823">
        <v>1</v>
      </c>
      <c r="AY2823">
        <v>1</v>
      </c>
      <c r="AZ2823">
        <v>400</v>
      </c>
      <c r="BB2823">
        <v>748</v>
      </c>
      <c r="BG2823" t="s">
        <v>31</v>
      </c>
      <c r="BK2823" t="s">
        <v>31</v>
      </c>
      <c r="BL2823" t="s">
        <v>31</v>
      </c>
      <c r="BM2823" s="2">
        <v>42005</v>
      </c>
    </row>
    <row r="2824" spans="1:65">
      <c r="A2824">
        <v>88010</v>
      </c>
      <c r="B2824">
        <v>56551</v>
      </c>
      <c r="C2824" t="s">
        <v>6708</v>
      </c>
      <c r="D2824">
        <v>6954</v>
      </c>
      <c r="E2824" t="s">
        <v>6708</v>
      </c>
      <c r="F2824" t="s">
        <v>8584</v>
      </c>
      <c r="G2824">
        <v>41</v>
      </c>
      <c r="H2824">
        <v>-43</v>
      </c>
      <c r="I2824" t="s">
        <v>9681</v>
      </c>
      <c r="J2824" t="s">
        <v>6877</v>
      </c>
      <c r="K2824" t="s">
        <v>1617</v>
      </c>
      <c r="M2824">
        <v>4900</v>
      </c>
      <c r="N2824">
        <v>1.1000000000000001</v>
      </c>
      <c r="O2824">
        <v>5.39</v>
      </c>
      <c r="Q2824" t="s">
        <v>6723</v>
      </c>
      <c r="R2824" s="2">
        <v>44927</v>
      </c>
      <c r="S2824">
        <v>5510</v>
      </c>
      <c r="T2824" s="2">
        <v>44562</v>
      </c>
      <c r="U2824" t="s">
        <v>6990</v>
      </c>
      <c r="V2824" t="s">
        <v>6991</v>
      </c>
      <c r="W2824">
        <v>0</v>
      </c>
      <c r="Y2824">
        <v>204</v>
      </c>
      <c r="Z2824" s="2">
        <v>42005</v>
      </c>
      <c r="AC2824" s="2">
        <v>40242</v>
      </c>
      <c r="AE2824" t="s">
        <v>9681</v>
      </c>
      <c r="AF2824" t="s">
        <v>20</v>
      </c>
      <c r="AG2824" t="s">
        <v>21</v>
      </c>
      <c r="AH2824">
        <v>5005</v>
      </c>
      <c r="AI2824">
        <v>1</v>
      </c>
      <c r="AJ2824">
        <v>5541</v>
      </c>
      <c r="AO2824" t="s">
        <v>8584</v>
      </c>
      <c r="AS2824" t="s">
        <v>26</v>
      </c>
      <c r="AU2824">
        <v>5005</v>
      </c>
      <c r="AV2824">
        <v>5005</v>
      </c>
      <c r="AW2824">
        <v>5005</v>
      </c>
      <c r="AX2824">
        <v>1</v>
      </c>
      <c r="AY2824">
        <v>2</v>
      </c>
      <c r="AZ2824">
        <v>400</v>
      </c>
      <c r="BB2824">
        <v>748</v>
      </c>
      <c r="BG2824" t="s">
        <v>31</v>
      </c>
      <c r="BK2824" t="s">
        <v>31</v>
      </c>
      <c r="BL2824" t="s">
        <v>31</v>
      </c>
      <c r="BM2824" s="2">
        <v>42005</v>
      </c>
    </row>
    <row r="2825" spans="1:65">
      <c r="A2825">
        <v>87987</v>
      </c>
      <c r="B2825">
        <v>56551</v>
      </c>
      <c r="C2825" t="s">
        <v>6708</v>
      </c>
      <c r="D2825">
        <v>6954</v>
      </c>
      <c r="E2825" t="s">
        <v>6708</v>
      </c>
      <c r="F2825" t="s">
        <v>7754</v>
      </c>
      <c r="G2825">
        <v>1</v>
      </c>
      <c r="I2825" t="s">
        <v>7755</v>
      </c>
      <c r="J2825" t="s">
        <v>6877</v>
      </c>
      <c r="K2825" t="s">
        <v>1828</v>
      </c>
      <c r="M2825">
        <v>139600</v>
      </c>
      <c r="N2825">
        <v>1.1000000000000001</v>
      </c>
      <c r="O2825">
        <v>153.56</v>
      </c>
      <c r="Q2825" t="s">
        <v>6719</v>
      </c>
      <c r="R2825" s="2">
        <v>44927</v>
      </c>
      <c r="S2825">
        <v>5510</v>
      </c>
      <c r="T2825" s="2">
        <v>44562</v>
      </c>
      <c r="U2825" t="s">
        <v>6990</v>
      </c>
      <c r="V2825" t="s">
        <v>6991</v>
      </c>
      <c r="W2825">
        <v>0</v>
      </c>
      <c r="Y2825">
        <v>204</v>
      </c>
      <c r="Z2825" s="2">
        <v>42005</v>
      </c>
      <c r="AC2825" s="2">
        <v>40197</v>
      </c>
      <c r="AD2825" t="s">
        <v>2988</v>
      </c>
      <c r="AE2825" t="s">
        <v>7755</v>
      </c>
      <c r="AF2825" t="s">
        <v>20</v>
      </c>
      <c r="AG2825" t="s">
        <v>21</v>
      </c>
      <c r="AH2825">
        <v>5007</v>
      </c>
      <c r="AI2825">
        <v>1</v>
      </c>
      <c r="AJ2825">
        <v>5541</v>
      </c>
      <c r="AO2825" t="s">
        <v>7754</v>
      </c>
      <c r="AS2825" t="s">
        <v>26</v>
      </c>
      <c r="AU2825">
        <v>5007</v>
      </c>
      <c r="AV2825">
        <v>5007</v>
      </c>
      <c r="AW2825">
        <v>5007</v>
      </c>
      <c r="AX2825">
        <v>1</v>
      </c>
      <c r="AY2825">
        <v>1</v>
      </c>
      <c r="AZ2825">
        <v>400</v>
      </c>
      <c r="BB2825">
        <v>748</v>
      </c>
      <c r="BE2825" t="s">
        <v>6720</v>
      </c>
      <c r="BF2825" t="s">
        <v>6720</v>
      </c>
      <c r="BG2825" t="s">
        <v>31</v>
      </c>
      <c r="BK2825" t="s">
        <v>31</v>
      </c>
      <c r="BL2825" t="s">
        <v>31</v>
      </c>
      <c r="BM2825" s="2">
        <v>42005</v>
      </c>
    </row>
    <row r="2826" spans="1:65">
      <c r="A2826">
        <v>87987</v>
      </c>
      <c r="B2826">
        <v>56551</v>
      </c>
      <c r="C2826" t="s">
        <v>6708</v>
      </c>
      <c r="D2826">
        <v>6954</v>
      </c>
      <c r="E2826" t="s">
        <v>6708</v>
      </c>
      <c r="F2826" t="s">
        <v>7754</v>
      </c>
      <c r="G2826">
        <v>1</v>
      </c>
      <c r="I2826" t="s">
        <v>7755</v>
      </c>
      <c r="J2826" t="s">
        <v>6877</v>
      </c>
      <c r="K2826" t="s">
        <v>1828</v>
      </c>
      <c r="M2826">
        <v>19000</v>
      </c>
      <c r="N2826">
        <v>1.1000000000000001</v>
      </c>
      <c r="O2826">
        <v>20.9</v>
      </c>
      <c r="Q2826" t="s">
        <v>6719</v>
      </c>
      <c r="R2826" s="2">
        <v>44927</v>
      </c>
      <c r="S2826">
        <v>5510</v>
      </c>
      <c r="T2826" s="2">
        <v>44562</v>
      </c>
      <c r="U2826" t="s">
        <v>6990</v>
      </c>
      <c r="V2826" t="s">
        <v>6991</v>
      </c>
      <c r="W2826">
        <v>0</v>
      </c>
      <c r="Y2826">
        <v>204</v>
      </c>
      <c r="Z2826" s="2">
        <v>42005</v>
      </c>
      <c r="AC2826" s="2">
        <v>40197</v>
      </c>
      <c r="AD2826" t="s">
        <v>2988</v>
      </c>
      <c r="AE2826" t="s">
        <v>7755</v>
      </c>
      <c r="AF2826" t="s">
        <v>20</v>
      </c>
      <c r="AG2826" t="s">
        <v>21</v>
      </c>
      <c r="AH2826">
        <v>5007</v>
      </c>
      <c r="AI2826">
        <v>1</v>
      </c>
      <c r="AJ2826">
        <v>5541</v>
      </c>
      <c r="AO2826" t="s">
        <v>7754</v>
      </c>
      <c r="AS2826" t="s">
        <v>26</v>
      </c>
      <c r="AU2826">
        <v>5007</v>
      </c>
      <c r="AV2826">
        <v>5007</v>
      </c>
      <c r="AW2826">
        <v>5007</v>
      </c>
      <c r="AX2826">
        <v>2</v>
      </c>
      <c r="AY2826">
        <v>2</v>
      </c>
      <c r="AZ2826">
        <v>400</v>
      </c>
      <c r="BB2826">
        <v>748</v>
      </c>
      <c r="BE2826" t="s">
        <v>6721</v>
      </c>
      <c r="BF2826" t="s">
        <v>6721</v>
      </c>
      <c r="BG2826" t="s">
        <v>31</v>
      </c>
      <c r="BK2826" t="s">
        <v>31</v>
      </c>
      <c r="BL2826" t="s">
        <v>31</v>
      </c>
      <c r="BM2826" s="2">
        <v>42005</v>
      </c>
    </row>
    <row r="2827" spans="1:65">
      <c r="A2827">
        <v>111704</v>
      </c>
      <c r="B2827">
        <v>56551</v>
      </c>
      <c r="C2827" t="s">
        <v>6708</v>
      </c>
      <c r="D2827">
        <v>6954</v>
      </c>
      <c r="E2827" t="s">
        <v>6708</v>
      </c>
      <c r="F2827" t="s">
        <v>8584</v>
      </c>
      <c r="G2827">
        <v>41</v>
      </c>
      <c r="I2827" t="s">
        <v>9682</v>
      </c>
      <c r="J2827" t="s">
        <v>6883</v>
      </c>
      <c r="K2827" t="s">
        <v>1528</v>
      </c>
      <c r="M2827">
        <v>27100</v>
      </c>
      <c r="N2827">
        <v>0</v>
      </c>
      <c r="O2827">
        <v>50</v>
      </c>
      <c r="Q2827" t="s">
        <v>3286</v>
      </c>
      <c r="R2827" s="2">
        <v>44927</v>
      </c>
      <c r="S2827">
        <v>5510</v>
      </c>
      <c r="T2827" s="2">
        <v>44562</v>
      </c>
      <c r="U2827" t="s">
        <v>6990</v>
      </c>
      <c r="V2827" t="s">
        <v>6991</v>
      </c>
      <c r="W2827">
        <v>0</v>
      </c>
      <c r="Y2827">
        <v>204</v>
      </c>
      <c r="Z2827" s="2">
        <v>44075</v>
      </c>
      <c r="AE2827" t="s">
        <v>9682</v>
      </c>
      <c r="AF2827" t="s">
        <v>20</v>
      </c>
      <c r="AG2827" t="s">
        <v>21</v>
      </c>
      <c r="AH2827">
        <v>5016</v>
      </c>
      <c r="AJ2827">
        <v>5540</v>
      </c>
      <c r="AO2827" t="s">
        <v>8584</v>
      </c>
      <c r="AS2827" t="s">
        <v>26</v>
      </c>
      <c r="AU2827">
        <v>5016</v>
      </c>
      <c r="AV2827">
        <v>5016</v>
      </c>
      <c r="AW2827">
        <v>5016</v>
      </c>
      <c r="AX2827">
        <v>1</v>
      </c>
      <c r="AY2827">
        <v>1</v>
      </c>
      <c r="AZ2827">
        <v>400</v>
      </c>
      <c r="BB2827">
        <v>748</v>
      </c>
      <c r="BE2827" t="s">
        <v>6729</v>
      </c>
      <c r="BF2827" t="s">
        <v>6729</v>
      </c>
      <c r="BG2827" t="s">
        <v>31</v>
      </c>
      <c r="BK2827" t="s">
        <v>31</v>
      </c>
      <c r="BL2827" t="s">
        <v>31</v>
      </c>
      <c r="BM2827" s="2">
        <v>44075</v>
      </c>
    </row>
    <row r="2828" spans="1:65">
      <c r="A2828">
        <v>108464</v>
      </c>
      <c r="B2828">
        <v>56551</v>
      </c>
      <c r="C2828" t="s">
        <v>6731</v>
      </c>
      <c r="D2828">
        <v>6955</v>
      </c>
      <c r="E2828" t="s">
        <v>6731</v>
      </c>
      <c r="F2828" t="s">
        <v>8393</v>
      </c>
      <c r="G2828">
        <v>7</v>
      </c>
      <c r="I2828" t="s">
        <v>7740</v>
      </c>
      <c r="J2828" t="s">
        <v>6883</v>
      </c>
      <c r="K2828" t="s">
        <v>42</v>
      </c>
      <c r="M2828">
        <v>74100</v>
      </c>
      <c r="N2828">
        <v>1.1000000000000001</v>
      </c>
      <c r="O2828">
        <v>81.510000000000005</v>
      </c>
      <c r="Q2828" t="s">
        <v>4000</v>
      </c>
      <c r="R2828" s="2">
        <v>44927</v>
      </c>
      <c r="S2828">
        <v>5510</v>
      </c>
      <c r="T2828" s="2">
        <v>44620</v>
      </c>
      <c r="U2828" t="s">
        <v>6921</v>
      </c>
      <c r="V2828" t="s">
        <v>6922</v>
      </c>
      <c r="W2828">
        <v>0</v>
      </c>
      <c r="Y2828">
        <v>204</v>
      </c>
      <c r="Z2828" s="2">
        <v>42900</v>
      </c>
      <c r="AD2828" t="s">
        <v>1493</v>
      </c>
      <c r="AE2828" t="s">
        <v>7740</v>
      </c>
      <c r="AF2828" t="s">
        <v>20</v>
      </c>
      <c r="AG2828" t="s">
        <v>21</v>
      </c>
      <c r="AH2828">
        <v>5004</v>
      </c>
      <c r="AI2828">
        <v>1</v>
      </c>
      <c r="AJ2828">
        <v>5540</v>
      </c>
      <c r="AO2828" t="s">
        <v>8393</v>
      </c>
      <c r="AS2828" t="s">
        <v>26</v>
      </c>
      <c r="AU2828">
        <v>5004</v>
      </c>
      <c r="AV2828">
        <v>5004</v>
      </c>
      <c r="AW2828">
        <v>5004</v>
      </c>
      <c r="AX2828">
        <v>1</v>
      </c>
      <c r="AY2828">
        <v>1</v>
      </c>
      <c r="AZ2828">
        <v>400</v>
      </c>
      <c r="BB2828">
        <v>748</v>
      </c>
      <c r="BE2828" t="s">
        <v>6736</v>
      </c>
      <c r="BF2828" t="s">
        <v>6736</v>
      </c>
      <c r="BG2828" t="s">
        <v>31</v>
      </c>
      <c r="BK2828" t="s">
        <v>31</v>
      </c>
      <c r="BL2828" t="s">
        <v>31</v>
      </c>
      <c r="BM2828" s="2">
        <v>42900</v>
      </c>
    </row>
    <row r="2829" spans="1:65">
      <c r="A2829">
        <v>108464</v>
      </c>
      <c r="B2829">
        <v>56551</v>
      </c>
      <c r="C2829" t="s">
        <v>6731</v>
      </c>
      <c r="D2829">
        <v>6955</v>
      </c>
      <c r="E2829" t="s">
        <v>6731</v>
      </c>
      <c r="F2829" t="s">
        <v>8393</v>
      </c>
      <c r="G2829">
        <v>7</v>
      </c>
      <c r="I2829" t="s">
        <v>7740</v>
      </c>
      <c r="J2829" t="s">
        <v>6877</v>
      </c>
      <c r="K2829" t="s">
        <v>42</v>
      </c>
      <c r="M2829">
        <v>10000</v>
      </c>
      <c r="N2829">
        <v>1.1000000000000001</v>
      </c>
      <c r="O2829">
        <v>11</v>
      </c>
      <c r="Q2829" t="s">
        <v>4000</v>
      </c>
      <c r="R2829" s="2">
        <v>44927</v>
      </c>
      <c r="S2829">
        <v>5510</v>
      </c>
      <c r="T2829" s="2">
        <v>44620</v>
      </c>
      <c r="U2829" t="s">
        <v>6921</v>
      </c>
      <c r="V2829" t="s">
        <v>6922</v>
      </c>
      <c r="W2829">
        <v>0</v>
      </c>
      <c r="Y2829">
        <v>204</v>
      </c>
      <c r="Z2829" s="2">
        <v>42900</v>
      </c>
      <c r="AD2829" t="s">
        <v>1493</v>
      </c>
      <c r="AE2829" t="s">
        <v>7740</v>
      </c>
      <c r="AF2829" t="s">
        <v>20</v>
      </c>
      <c r="AG2829" t="s">
        <v>21</v>
      </c>
      <c r="AH2829">
        <v>5004</v>
      </c>
      <c r="AI2829">
        <v>1</v>
      </c>
      <c r="AJ2829">
        <v>5541</v>
      </c>
      <c r="AO2829" t="s">
        <v>8393</v>
      </c>
      <c r="AS2829" t="s">
        <v>26</v>
      </c>
      <c r="AU2829">
        <v>5004</v>
      </c>
      <c r="AV2829">
        <v>5004</v>
      </c>
      <c r="AW2829">
        <v>5004</v>
      </c>
      <c r="AX2829">
        <v>2</v>
      </c>
      <c r="AY2829">
        <v>2</v>
      </c>
      <c r="AZ2829">
        <v>400</v>
      </c>
      <c r="BB2829">
        <v>748</v>
      </c>
      <c r="BE2829" t="s">
        <v>6737</v>
      </c>
      <c r="BF2829" t="s">
        <v>6737</v>
      </c>
      <c r="BK2829" t="s">
        <v>31</v>
      </c>
      <c r="BL2829" t="s">
        <v>31</v>
      </c>
      <c r="BM2829" s="2">
        <v>42900</v>
      </c>
    </row>
    <row r="2830" spans="1:65">
      <c r="A2830">
        <v>93475</v>
      </c>
      <c r="B2830">
        <v>56551</v>
      </c>
      <c r="C2830" t="s">
        <v>6731</v>
      </c>
      <c r="D2830">
        <v>6955</v>
      </c>
      <c r="E2830" t="s">
        <v>6731</v>
      </c>
      <c r="F2830" t="s">
        <v>8544</v>
      </c>
      <c r="G2830">
        <v>501</v>
      </c>
      <c r="H2830">
        <v>-505</v>
      </c>
      <c r="I2830" t="s">
        <v>8545</v>
      </c>
      <c r="J2830" t="s">
        <v>6877</v>
      </c>
      <c r="K2830" t="s">
        <v>1528</v>
      </c>
      <c r="M2830">
        <v>85300</v>
      </c>
      <c r="N2830">
        <v>1.1000000000000001</v>
      </c>
      <c r="O2830">
        <v>93.83</v>
      </c>
      <c r="Q2830" t="s">
        <v>3193</v>
      </c>
      <c r="R2830" s="2">
        <v>44927</v>
      </c>
      <c r="S2830">
        <v>5510</v>
      </c>
      <c r="T2830" s="2">
        <v>44476</v>
      </c>
      <c r="U2830" t="s">
        <v>6921</v>
      </c>
      <c r="V2830" t="s">
        <v>6885</v>
      </c>
      <c r="W2830">
        <v>0</v>
      </c>
      <c r="Y2830">
        <v>204</v>
      </c>
      <c r="Z2830" s="2">
        <v>42005</v>
      </c>
      <c r="AD2830" t="s">
        <v>3196</v>
      </c>
      <c r="AE2830" t="s">
        <v>8545</v>
      </c>
      <c r="AF2830" t="s">
        <v>20</v>
      </c>
      <c r="AG2830" t="s">
        <v>21</v>
      </c>
      <c r="AH2830">
        <v>5010</v>
      </c>
      <c r="AI2830">
        <v>1</v>
      </c>
      <c r="AJ2830">
        <v>5541</v>
      </c>
      <c r="AO2830" t="s">
        <v>8544</v>
      </c>
      <c r="AS2830" t="s">
        <v>26</v>
      </c>
      <c r="AT2830">
        <v>1641</v>
      </c>
      <c r="AU2830">
        <v>5010</v>
      </c>
      <c r="AV2830">
        <v>5010</v>
      </c>
      <c r="AW2830">
        <v>5010</v>
      </c>
      <c r="AX2830">
        <v>2</v>
      </c>
      <c r="AY2830">
        <v>4</v>
      </c>
      <c r="AZ2830">
        <v>400</v>
      </c>
      <c r="BB2830">
        <v>748</v>
      </c>
      <c r="BD2830">
        <v>1641</v>
      </c>
      <c r="BE2830" t="s">
        <v>6733</v>
      </c>
      <c r="BF2830" t="s">
        <v>6733</v>
      </c>
      <c r="BG2830" t="s">
        <v>31</v>
      </c>
      <c r="BK2830" t="s">
        <v>31</v>
      </c>
      <c r="BL2830" t="s">
        <v>31</v>
      </c>
      <c r="BM2830" s="2">
        <v>42005</v>
      </c>
    </row>
    <row r="2831" spans="1:65">
      <c r="A2831">
        <v>110931</v>
      </c>
      <c r="B2831">
        <v>56551</v>
      </c>
      <c r="C2831" t="s">
        <v>6731</v>
      </c>
      <c r="D2831">
        <v>6955</v>
      </c>
      <c r="E2831" t="s">
        <v>6731</v>
      </c>
      <c r="F2831" t="s">
        <v>8563</v>
      </c>
      <c r="G2831">
        <v>6</v>
      </c>
      <c r="I2831" t="s">
        <v>7580</v>
      </c>
      <c r="J2831" t="s">
        <v>6883</v>
      </c>
      <c r="K2831" t="s">
        <v>1293</v>
      </c>
      <c r="M2831">
        <v>14700</v>
      </c>
      <c r="N2831">
        <v>0</v>
      </c>
      <c r="O2831">
        <v>25</v>
      </c>
      <c r="Q2831" t="s">
        <v>6741</v>
      </c>
      <c r="R2831" s="2">
        <v>44927</v>
      </c>
      <c r="S2831">
        <v>5510</v>
      </c>
      <c r="T2831" s="2">
        <v>44562</v>
      </c>
      <c r="U2831" t="s">
        <v>6921</v>
      </c>
      <c r="V2831" t="s">
        <v>8599</v>
      </c>
      <c r="W2831">
        <v>0</v>
      </c>
      <c r="Y2831">
        <v>204</v>
      </c>
      <c r="Z2831" s="2">
        <v>43607</v>
      </c>
      <c r="AD2831" t="s">
        <v>6743</v>
      </c>
      <c r="AE2831" t="s">
        <v>7580</v>
      </c>
      <c r="AF2831" t="s">
        <v>20</v>
      </c>
      <c r="AG2831" t="s">
        <v>21</v>
      </c>
      <c r="AH2831">
        <v>5015</v>
      </c>
      <c r="AJ2831">
        <v>5540</v>
      </c>
      <c r="AO2831" t="s">
        <v>8563</v>
      </c>
      <c r="AS2831" t="s">
        <v>26</v>
      </c>
      <c r="AU2831">
        <v>5015</v>
      </c>
      <c r="AV2831">
        <v>5015</v>
      </c>
      <c r="AW2831">
        <v>5015</v>
      </c>
      <c r="AX2831">
        <v>1</v>
      </c>
      <c r="AY2831">
        <v>1</v>
      </c>
      <c r="AZ2831">
        <v>400</v>
      </c>
      <c r="BB2831">
        <v>748</v>
      </c>
      <c r="BE2831" t="s">
        <v>6742</v>
      </c>
      <c r="BF2831" t="s">
        <v>6742</v>
      </c>
      <c r="BG2831" t="s">
        <v>31</v>
      </c>
      <c r="BK2831" t="s">
        <v>31</v>
      </c>
      <c r="BL2831" t="s">
        <v>31</v>
      </c>
      <c r="BM2831" s="2">
        <v>43607</v>
      </c>
    </row>
    <row r="2832" spans="1:65">
      <c r="A2832">
        <v>110931</v>
      </c>
      <c r="B2832">
        <v>56551</v>
      </c>
      <c r="C2832" t="s">
        <v>6731</v>
      </c>
      <c r="D2832">
        <v>6955</v>
      </c>
      <c r="E2832" t="s">
        <v>6731</v>
      </c>
      <c r="F2832" t="s">
        <v>8563</v>
      </c>
      <c r="G2832">
        <v>6</v>
      </c>
      <c r="I2832" t="s">
        <v>7580</v>
      </c>
      <c r="J2832" t="s">
        <v>6877</v>
      </c>
      <c r="K2832" t="s">
        <v>1293</v>
      </c>
      <c r="M2832">
        <v>5900</v>
      </c>
      <c r="N2832">
        <v>0</v>
      </c>
      <c r="O2832">
        <v>25</v>
      </c>
      <c r="Q2832" t="s">
        <v>6741</v>
      </c>
      <c r="R2832" s="2">
        <v>44927</v>
      </c>
      <c r="S2832">
        <v>5510</v>
      </c>
      <c r="T2832" s="2">
        <v>44562</v>
      </c>
      <c r="U2832" t="s">
        <v>6921</v>
      </c>
      <c r="V2832" t="s">
        <v>8599</v>
      </c>
      <c r="W2832">
        <v>0</v>
      </c>
      <c r="Y2832">
        <v>204</v>
      </c>
      <c r="Z2832" s="2">
        <v>43607</v>
      </c>
      <c r="AD2832" t="s">
        <v>6743</v>
      </c>
      <c r="AE2832" t="s">
        <v>7580</v>
      </c>
      <c r="AF2832" t="s">
        <v>20</v>
      </c>
      <c r="AG2832" t="s">
        <v>21</v>
      </c>
      <c r="AH2832">
        <v>5015</v>
      </c>
      <c r="AJ2832">
        <v>5541</v>
      </c>
      <c r="AO2832" t="s">
        <v>8563</v>
      </c>
      <c r="AS2832" t="s">
        <v>26</v>
      </c>
      <c r="AU2832">
        <v>5015</v>
      </c>
      <c r="AV2832">
        <v>5015</v>
      </c>
      <c r="AW2832">
        <v>5015</v>
      </c>
      <c r="AX2832">
        <v>2</v>
      </c>
      <c r="AY2832">
        <v>2</v>
      </c>
      <c r="AZ2832">
        <v>400</v>
      </c>
      <c r="BB2832">
        <v>748</v>
      </c>
      <c r="BE2832" t="s">
        <v>6742</v>
      </c>
      <c r="BF2832" t="s">
        <v>6742</v>
      </c>
      <c r="BG2832" t="s">
        <v>31</v>
      </c>
      <c r="BK2832" t="s">
        <v>31</v>
      </c>
      <c r="BL2832" t="s">
        <v>31</v>
      </c>
      <c r="BM2832" s="2">
        <v>43607</v>
      </c>
    </row>
    <row r="2833" spans="1:65">
      <c r="A2833">
        <v>110075</v>
      </c>
      <c r="B2833">
        <v>56551</v>
      </c>
      <c r="C2833" t="s">
        <v>6731</v>
      </c>
      <c r="D2833">
        <v>6955</v>
      </c>
      <c r="E2833" t="s">
        <v>6731</v>
      </c>
      <c r="F2833" t="s">
        <v>8498</v>
      </c>
      <c r="G2833">
        <v>118</v>
      </c>
      <c r="I2833" t="s">
        <v>8499</v>
      </c>
      <c r="J2833" t="s">
        <v>6877</v>
      </c>
      <c r="K2833" t="s">
        <v>1828</v>
      </c>
      <c r="M2833">
        <v>582900</v>
      </c>
      <c r="N2833">
        <v>1.1000000000000001</v>
      </c>
      <c r="O2833">
        <v>641.19000000000005</v>
      </c>
      <c r="Q2833" t="s">
        <v>6739</v>
      </c>
      <c r="R2833" s="2">
        <v>44927</v>
      </c>
      <c r="S2833">
        <v>5510</v>
      </c>
      <c r="T2833" s="2">
        <v>44562</v>
      </c>
      <c r="U2833" t="s">
        <v>6921</v>
      </c>
      <c r="V2833" t="s">
        <v>8673</v>
      </c>
      <c r="W2833">
        <v>0</v>
      </c>
      <c r="Y2833">
        <v>204</v>
      </c>
      <c r="Z2833" s="2">
        <v>43466</v>
      </c>
      <c r="AE2833" t="s">
        <v>8499</v>
      </c>
      <c r="AF2833" t="s">
        <v>20</v>
      </c>
      <c r="AG2833" t="s">
        <v>21</v>
      </c>
      <c r="AH2833">
        <v>5016</v>
      </c>
      <c r="AI2833">
        <v>1</v>
      </c>
      <c r="AJ2833">
        <v>5541</v>
      </c>
      <c r="AO2833" t="s">
        <v>8498</v>
      </c>
      <c r="AS2833" t="s">
        <v>26</v>
      </c>
      <c r="AU2833">
        <v>5016</v>
      </c>
      <c r="AV2833">
        <v>5016</v>
      </c>
      <c r="AW2833">
        <v>5016</v>
      </c>
      <c r="AX2833">
        <v>1</v>
      </c>
      <c r="AY2833">
        <v>2</v>
      </c>
      <c r="AZ2833">
        <v>400</v>
      </c>
      <c r="BB2833">
        <v>748</v>
      </c>
      <c r="BG2833" t="s">
        <v>31</v>
      </c>
      <c r="BK2833" t="s">
        <v>31</v>
      </c>
      <c r="BL2833" t="s">
        <v>31</v>
      </c>
      <c r="BM2833" s="2">
        <v>43466</v>
      </c>
    </row>
    <row r="2834" spans="1:65">
      <c r="A2834">
        <v>93805</v>
      </c>
      <c r="B2834">
        <v>56551</v>
      </c>
      <c r="C2834" t="s">
        <v>6745</v>
      </c>
      <c r="D2834">
        <v>6956</v>
      </c>
      <c r="E2834" t="s">
        <v>6745</v>
      </c>
      <c r="F2834" t="s">
        <v>7758</v>
      </c>
      <c r="G2834">
        <v>7</v>
      </c>
      <c r="I2834" t="s">
        <v>7759</v>
      </c>
      <c r="J2834" t="s">
        <v>6877</v>
      </c>
      <c r="K2834" t="s">
        <v>1828</v>
      </c>
      <c r="M2834">
        <v>1244100</v>
      </c>
      <c r="N2834">
        <v>1.1000000000000001</v>
      </c>
      <c r="O2834">
        <v>1368.51</v>
      </c>
      <c r="Q2834" t="s">
        <v>6749</v>
      </c>
      <c r="R2834" s="2">
        <v>44927</v>
      </c>
      <c r="S2834">
        <v>5510</v>
      </c>
      <c r="T2834" s="2">
        <v>44562</v>
      </c>
      <c r="U2834" t="s">
        <v>6990</v>
      </c>
      <c r="V2834" t="s">
        <v>6991</v>
      </c>
      <c r="W2834">
        <v>0</v>
      </c>
      <c r="Y2834">
        <v>204</v>
      </c>
      <c r="Z2834" s="2">
        <v>42005</v>
      </c>
      <c r="AD2834" t="s">
        <v>2998</v>
      </c>
      <c r="AE2834" t="s">
        <v>7759</v>
      </c>
      <c r="AF2834" t="s">
        <v>20</v>
      </c>
      <c r="AG2834" t="s">
        <v>21</v>
      </c>
      <c r="AH2834">
        <v>5000</v>
      </c>
      <c r="AI2834">
        <v>1</v>
      </c>
      <c r="AJ2834">
        <v>5541</v>
      </c>
      <c r="AO2834" t="s">
        <v>7758</v>
      </c>
      <c r="AS2834" t="s">
        <v>26</v>
      </c>
      <c r="AU2834">
        <v>5000</v>
      </c>
      <c r="AV2834">
        <v>5000</v>
      </c>
      <c r="AW2834">
        <v>5000</v>
      </c>
      <c r="AX2834">
        <v>2</v>
      </c>
      <c r="AY2834">
        <v>2</v>
      </c>
      <c r="AZ2834">
        <v>400</v>
      </c>
      <c r="BB2834">
        <v>748</v>
      </c>
      <c r="BG2834" t="s">
        <v>31</v>
      </c>
      <c r="BK2834" t="s">
        <v>31</v>
      </c>
      <c r="BL2834" t="s">
        <v>31</v>
      </c>
      <c r="BM2834" s="2">
        <v>42005</v>
      </c>
    </row>
    <row r="2835" spans="1:65">
      <c r="A2835" t="s">
        <v>6781</v>
      </c>
      <c r="B2835">
        <v>56551</v>
      </c>
      <c r="C2835" t="s">
        <v>6745</v>
      </c>
      <c r="D2835">
        <v>6956</v>
      </c>
      <c r="E2835" t="s">
        <v>6745</v>
      </c>
      <c r="F2835" t="s">
        <v>7016</v>
      </c>
      <c r="G2835">
        <v>1045</v>
      </c>
      <c r="I2835" t="s">
        <v>8596</v>
      </c>
      <c r="J2835" t="s">
        <v>6877</v>
      </c>
      <c r="K2835" t="s">
        <v>1617</v>
      </c>
      <c r="M2835">
        <v>416500</v>
      </c>
      <c r="N2835">
        <v>1.1000000000000001</v>
      </c>
      <c r="O2835">
        <v>458.15</v>
      </c>
      <c r="Q2835" t="s">
        <v>6782</v>
      </c>
      <c r="R2835" s="2">
        <v>44927</v>
      </c>
      <c r="S2835">
        <v>5510</v>
      </c>
      <c r="T2835" s="2">
        <v>44562</v>
      </c>
      <c r="U2835" t="s">
        <v>6990</v>
      </c>
      <c r="V2835" t="s">
        <v>6991</v>
      </c>
      <c r="W2835">
        <v>0</v>
      </c>
      <c r="Y2835">
        <v>204</v>
      </c>
      <c r="Z2835" s="2">
        <v>42005</v>
      </c>
      <c r="AC2835" s="2">
        <v>44632</v>
      </c>
      <c r="AD2835" t="s">
        <v>2412</v>
      </c>
      <c r="AE2835" t="s">
        <v>8596</v>
      </c>
      <c r="AF2835" t="s">
        <v>20</v>
      </c>
      <c r="AG2835" t="s">
        <v>21</v>
      </c>
      <c r="AH2835">
        <v>5002</v>
      </c>
      <c r="AI2835">
        <v>1</v>
      </c>
      <c r="AJ2835">
        <v>5541</v>
      </c>
      <c r="AK2835" t="s">
        <v>3001</v>
      </c>
      <c r="AO2835" t="s">
        <v>7016</v>
      </c>
      <c r="AS2835" t="s">
        <v>26</v>
      </c>
      <c r="AU2835">
        <v>5002</v>
      </c>
      <c r="AV2835">
        <v>5002</v>
      </c>
      <c r="AW2835">
        <v>5002</v>
      </c>
      <c r="AX2835">
        <v>1</v>
      </c>
      <c r="AY2835">
        <v>7</v>
      </c>
      <c r="AZ2835">
        <v>400</v>
      </c>
      <c r="BB2835">
        <v>748</v>
      </c>
      <c r="BG2835" t="s">
        <v>32</v>
      </c>
      <c r="BH2835" t="s">
        <v>34</v>
      </c>
      <c r="BK2835" t="s">
        <v>31</v>
      </c>
      <c r="BL2835" t="s">
        <v>31</v>
      </c>
      <c r="BM2835" s="2">
        <v>42005</v>
      </c>
    </row>
    <row r="2836" spans="1:65">
      <c r="A2836" t="s">
        <v>6781</v>
      </c>
      <c r="B2836">
        <v>56551</v>
      </c>
      <c r="C2836" t="s">
        <v>6745</v>
      </c>
      <c r="D2836">
        <v>6956</v>
      </c>
      <c r="E2836" t="s">
        <v>6745</v>
      </c>
      <c r="F2836" t="s">
        <v>9683</v>
      </c>
      <c r="G2836">
        <v>1045</v>
      </c>
      <c r="I2836" t="s">
        <v>8596</v>
      </c>
      <c r="J2836" t="s">
        <v>6877</v>
      </c>
      <c r="K2836" t="s">
        <v>1617</v>
      </c>
      <c r="M2836">
        <v>56000</v>
      </c>
      <c r="N2836">
        <v>1.1000000000000001</v>
      </c>
      <c r="O2836">
        <v>61.6</v>
      </c>
      <c r="Q2836" t="s">
        <v>6782</v>
      </c>
      <c r="R2836" s="2">
        <v>44927</v>
      </c>
      <c r="S2836">
        <v>5510</v>
      </c>
      <c r="T2836" s="2">
        <v>44562</v>
      </c>
      <c r="U2836" t="s">
        <v>6990</v>
      </c>
      <c r="V2836" t="s">
        <v>6991</v>
      </c>
      <c r="W2836">
        <v>0</v>
      </c>
      <c r="Y2836">
        <v>204</v>
      </c>
      <c r="Z2836" s="2">
        <v>42005</v>
      </c>
      <c r="AC2836" s="2">
        <v>44632</v>
      </c>
      <c r="AD2836" t="s">
        <v>2412</v>
      </c>
      <c r="AE2836" t="s">
        <v>8596</v>
      </c>
      <c r="AF2836" t="s">
        <v>20</v>
      </c>
      <c r="AG2836" t="s">
        <v>21</v>
      </c>
      <c r="AH2836">
        <v>5002</v>
      </c>
      <c r="AI2836">
        <v>1</v>
      </c>
      <c r="AJ2836">
        <v>5541</v>
      </c>
      <c r="AK2836" t="s">
        <v>3001</v>
      </c>
      <c r="AO2836" t="s">
        <v>7016</v>
      </c>
      <c r="AS2836" t="s">
        <v>26</v>
      </c>
      <c r="AU2836">
        <v>5002</v>
      </c>
      <c r="AV2836">
        <v>5002</v>
      </c>
      <c r="AW2836">
        <v>5002</v>
      </c>
      <c r="AX2836">
        <v>2</v>
      </c>
      <c r="AY2836">
        <v>8</v>
      </c>
      <c r="AZ2836">
        <v>400</v>
      </c>
      <c r="BB2836">
        <v>748</v>
      </c>
      <c r="BG2836" t="s">
        <v>32</v>
      </c>
      <c r="BH2836" t="s">
        <v>34</v>
      </c>
      <c r="BK2836" t="s">
        <v>31</v>
      </c>
      <c r="BL2836" t="s">
        <v>31</v>
      </c>
      <c r="BM2836" s="2">
        <v>42005</v>
      </c>
    </row>
    <row r="2837" spans="1:65">
      <c r="A2837">
        <v>108447</v>
      </c>
      <c r="B2837">
        <v>56551</v>
      </c>
      <c r="C2837" t="s">
        <v>6745</v>
      </c>
      <c r="D2837">
        <v>6956</v>
      </c>
      <c r="E2837" t="s">
        <v>6745</v>
      </c>
      <c r="F2837" t="s">
        <v>9684</v>
      </c>
      <c r="G2837">
        <v>12</v>
      </c>
      <c r="I2837" t="s">
        <v>7524</v>
      </c>
      <c r="J2837" t="s">
        <v>6883</v>
      </c>
      <c r="K2837" t="s">
        <v>1528</v>
      </c>
      <c r="M2837">
        <v>184700</v>
      </c>
      <c r="N2837">
        <v>1.1000000000000001</v>
      </c>
      <c r="O2837">
        <v>203.17</v>
      </c>
      <c r="Q2837" t="s">
        <v>1654</v>
      </c>
      <c r="R2837" s="2">
        <v>44927</v>
      </c>
      <c r="S2837">
        <v>5510</v>
      </c>
      <c r="T2837" s="2">
        <v>44562</v>
      </c>
      <c r="U2837" t="s">
        <v>6990</v>
      </c>
      <c r="V2837" t="s">
        <v>6991</v>
      </c>
      <c r="W2837">
        <v>0</v>
      </c>
      <c r="Y2837">
        <v>204</v>
      </c>
      <c r="Z2837" s="2">
        <v>42759</v>
      </c>
      <c r="AE2837" t="s">
        <v>7524</v>
      </c>
      <c r="AF2837" t="s">
        <v>20</v>
      </c>
      <c r="AG2837" t="s">
        <v>21</v>
      </c>
      <c r="AH2837">
        <v>5003</v>
      </c>
      <c r="AI2837">
        <v>1</v>
      </c>
      <c r="AJ2837">
        <v>5540</v>
      </c>
      <c r="AO2837" t="s">
        <v>9684</v>
      </c>
      <c r="AS2837" t="s">
        <v>26</v>
      </c>
      <c r="AU2837">
        <v>5003</v>
      </c>
      <c r="AV2837">
        <v>5003</v>
      </c>
      <c r="AW2837">
        <v>5003</v>
      </c>
      <c r="AX2837">
        <v>1</v>
      </c>
      <c r="AY2837">
        <v>1</v>
      </c>
      <c r="AZ2837">
        <v>400</v>
      </c>
      <c r="BB2837">
        <v>748</v>
      </c>
      <c r="BG2837" t="s">
        <v>31</v>
      </c>
      <c r="BK2837" t="s">
        <v>31</v>
      </c>
      <c r="BL2837" t="s">
        <v>31</v>
      </c>
      <c r="BM2837" s="2">
        <v>42759</v>
      </c>
    </row>
    <row r="2838" spans="1:65">
      <c r="A2838" t="s">
        <v>6778</v>
      </c>
      <c r="B2838">
        <v>56551</v>
      </c>
      <c r="C2838" t="s">
        <v>6745</v>
      </c>
      <c r="D2838">
        <v>6956</v>
      </c>
      <c r="E2838" t="s">
        <v>6745</v>
      </c>
      <c r="F2838" t="s">
        <v>7746</v>
      </c>
      <c r="G2838">
        <v>921</v>
      </c>
      <c r="I2838" t="s">
        <v>9685</v>
      </c>
      <c r="J2838" t="s">
        <v>6877</v>
      </c>
      <c r="K2838" t="s">
        <v>1485</v>
      </c>
      <c r="M2838">
        <v>129700</v>
      </c>
      <c r="N2838">
        <v>1.1000000000000001</v>
      </c>
      <c r="O2838">
        <v>142.66999999999999</v>
      </c>
      <c r="Q2838" t="s">
        <v>6779</v>
      </c>
      <c r="R2838" s="2">
        <v>44927</v>
      </c>
      <c r="S2838">
        <v>5510</v>
      </c>
      <c r="T2838" s="2">
        <v>44476</v>
      </c>
      <c r="U2838" t="s">
        <v>6990</v>
      </c>
      <c r="V2838" t="s">
        <v>6991</v>
      </c>
      <c r="W2838">
        <v>0</v>
      </c>
      <c r="Y2838">
        <v>204</v>
      </c>
      <c r="Z2838" s="2">
        <v>42005</v>
      </c>
      <c r="AC2838" s="2">
        <v>37655</v>
      </c>
      <c r="AF2838" t="s">
        <v>20</v>
      </c>
      <c r="AG2838" t="s">
        <v>21</v>
      </c>
      <c r="AH2838">
        <v>5004</v>
      </c>
      <c r="AI2838">
        <v>1</v>
      </c>
      <c r="AJ2838">
        <v>5541</v>
      </c>
      <c r="AK2838" t="s">
        <v>2965</v>
      </c>
      <c r="AL2838" t="s">
        <v>9686</v>
      </c>
      <c r="AM2838" t="s">
        <v>9687</v>
      </c>
      <c r="AS2838" t="s">
        <v>26</v>
      </c>
      <c r="AU2838">
        <v>5004</v>
      </c>
      <c r="AV2838">
        <v>5004</v>
      </c>
      <c r="AW2838">
        <v>5004</v>
      </c>
      <c r="AX2838">
        <v>1</v>
      </c>
      <c r="AY2838">
        <v>4</v>
      </c>
      <c r="AZ2838">
        <v>400</v>
      </c>
      <c r="BB2838">
        <v>748</v>
      </c>
      <c r="BG2838" t="s">
        <v>31</v>
      </c>
      <c r="BK2838" t="s">
        <v>31</v>
      </c>
      <c r="BL2838" t="s">
        <v>31</v>
      </c>
      <c r="BM2838" s="2">
        <v>42005</v>
      </c>
    </row>
    <row r="2839" spans="1:65">
      <c r="A2839" t="s">
        <v>6778</v>
      </c>
      <c r="B2839">
        <v>56551</v>
      </c>
      <c r="C2839" t="s">
        <v>6745</v>
      </c>
      <c r="D2839">
        <v>6956</v>
      </c>
      <c r="E2839" t="s">
        <v>6745</v>
      </c>
      <c r="F2839" t="s">
        <v>7746</v>
      </c>
      <c r="G2839">
        <v>921</v>
      </c>
      <c r="I2839" t="s">
        <v>9685</v>
      </c>
      <c r="J2839" t="s">
        <v>6877</v>
      </c>
      <c r="K2839" t="s">
        <v>1485</v>
      </c>
      <c r="M2839">
        <v>198700</v>
      </c>
      <c r="N2839">
        <v>1.1000000000000001</v>
      </c>
      <c r="O2839">
        <v>218.57</v>
      </c>
      <c r="Q2839" t="s">
        <v>6779</v>
      </c>
      <c r="R2839" s="2">
        <v>44927</v>
      </c>
      <c r="S2839">
        <v>5510</v>
      </c>
      <c r="T2839" s="2">
        <v>44476</v>
      </c>
      <c r="U2839" t="s">
        <v>6990</v>
      </c>
      <c r="V2839" t="s">
        <v>6991</v>
      </c>
      <c r="W2839">
        <v>0</v>
      </c>
      <c r="Y2839">
        <v>204</v>
      </c>
      <c r="Z2839" s="2">
        <v>42005</v>
      </c>
      <c r="AC2839" s="2">
        <v>37655</v>
      </c>
      <c r="AF2839" t="s">
        <v>20</v>
      </c>
      <c r="AG2839" t="s">
        <v>21</v>
      </c>
      <c r="AH2839">
        <v>5004</v>
      </c>
      <c r="AI2839">
        <v>1</v>
      </c>
      <c r="AJ2839">
        <v>5541</v>
      </c>
      <c r="AK2839" t="s">
        <v>2965</v>
      </c>
      <c r="AL2839" t="s">
        <v>9686</v>
      </c>
      <c r="AM2839" t="s">
        <v>9687</v>
      </c>
      <c r="AS2839" t="s">
        <v>26</v>
      </c>
      <c r="AU2839">
        <v>5004</v>
      </c>
      <c r="AV2839">
        <v>5004</v>
      </c>
      <c r="AW2839">
        <v>5004</v>
      </c>
      <c r="AX2839">
        <v>2</v>
      </c>
      <c r="AY2839">
        <v>5</v>
      </c>
      <c r="AZ2839">
        <v>400</v>
      </c>
      <c r="BB2839">
        <v>748</v>
      </c>
      <c r="BG2839" t="s">
        <v>31</v>
      </c>
      <c r="BK2839" t="s">
        <v>31</v>
      </c>
      <c r="BL2839" t="s">
        <v>31</v>
      </c>
      <c r="BM2839" s="2">
        <v>42005</v>
      </c>
    </row>
    <row r="2840" spans="1:65">
      <c r="A2840" t="s">
        <v>6778</v>
      </c>
      <c r="B2840">
        <v>56551</v>
      </c>
      <c r="C2840" t="s">
        <v>6745</v>
      </c>
      <c r="D2840">
        <v>6956</v>
      </c>
      <c r="E2840" t="s">
        <v>6745</v>
      </c>
      <c r="F2840" t="s">
        <v>7746</v>
      </c>
      <c r="G2840">
        <v>921</v>
      </c>
      <c r="I2840" t="s">
        <v>9685</v>
      </c>
      <c r="J2840" t="s">
        <v>6877</v>
      </c>
      <c r="K2840" t="s">
        <v>1485</v>
      </c>
      <c r="M2840">
        <v>33100</v>
      </c>
      <c r="N2840">
        <v>1.1000000000000001</v>
      </c>
      <c r="O2840">
        <v>36.409999999999997</v>
      </c>
      <c r="Q2840" t="s">
        <v>6779</v>
      </c>
      <c r="R2840" s="2">
        <v>44927</v>
      </c>
      <c r="S2840">
        <v>5510</v>
      </c>
      <c r="T2840" s="2">
        <v>44476</v>
      </c>
      <c r="U2840" t="s">
        <v>6990</v>
      </c>
      <c r="V2840" t="s">
        <v>6991</v>
      </c>
      <c r="W2840">
        <v>0</v>
      </c>
      <c r="Y2840">
        <v>204</v>
      </c>
      <c r="Z2840" s="2">
        <v>42005</v>
      </c>
      <c r="AC2840" s="2">
        <v>37655</v>
      </c>
      <c r="AF2840" t="s">
        <v>20</v>
      </c>
      <c r="AG2840" t="s">
        <v>21</v>
      </c>
      <c r="AH2840">
        <v>5004</v>
      </c>
      <c r="AI2840">
        <v>1</v>
      </c>
      <c r="AJ2840">
        <v>5541</v>
      </c>
      <c r="AK2840" t="s">
        <v>2965</v>
      </c>
      <c r="AL2840" t="s">
        <v>9686</v>
      </c>
      <c r="AM2840" t="s">
        <v>9687</v>
      </c>
      <c r="AS2840" t="s">
        <v>26</v>
      </c>
      <c r="AU2840">
        <v>5004</v>
      </c>
      <c r="AV2840">
        <v>5004</v>
      </c>
      <c r="AW2840">
        <v>5004</v>
      </c>
      <c r="AX2840">
        <v>3</v>
      </c>
      <c r="AY2840">
        <v>6</v>
      </c>
      <c r="AZ2840">
        <v>400</v>
      </c>
      <c r="BB2840">
        <v>748</v>
      </c>
      <c r="BG2840" t="s">
        <v>31</v>
      </c>
      <c r="BK2840" t="s">
        <v>31</v>
      </c>
      <c r="BL2840" t="s">
        <v>31</v>
      </c>
      <c r="BM2840" s="2">
        <v>42005</v>
      </c>
    </row>
    <row r="2841" spans="1:65">
      <c r="A2841">
        <v>97666</v>
      </c>
      <c r="B2841">
        <v>56551</v>
      </c>
      <c r="C2841" t="s">
        <v>6745</v>
      </c>
      <c r="D2841">
        <v>6956</v>
      </c>
      <c r="E2841" t="s">
        <v>6745</v>
      </c>
      <c r="F2841" t="s">
        <v>9688</v>
      </c>
      <c r="G2841">
        <v>10</v>
      </c>
      <c r="I2841" t="s">
        <v>9689</v>
      </c>
      <c r="J2841" t="s">
        <v>6883</v>
      </c>
      <c r="K2841" t="s">
        <v>1617</v>
      </c>
      <c r="M2841">
        <v>1074600</v>
      </c>
      <c r="N2841">
        <v>1.1000000000000001</v>
      </c>
      <c r="O2841">
        <v>1182.06</v>
      </c>
      <c r="Q2841" t="s">
        <v>6751</v>
      </c>
      <c r="R2841" s="2">
        <v>44927</v>
      </c>
      <c r="S2841">
        <v>5510</v>
      </c>
      <c r="T2841" s="2">
        <v>44562</v>
      </c>
      <c r="U2841" t="s">
        <v>6990</v>
      </c>
      <c r="V2841" t="s">
        <v>6991</v>
      </c>
      <c r="W2841">
        <v>0</v>
      </c>
      <c r="Y2841">
        <v>204</v>
      </c>
      <c r="Z2841" s="2">
        <v>42005</v>
      </c>
      <c r="AD2841" t="s">
        <v>6755</v>
      </c>
      <c r="AE2841" t="s">
        <v>9689</v>
      </c>
      <c r="AF2841" t="s">
        <v>20</v>
      </c>
      <c r="AG2841" t="s">
        <v>21</v>
      </c>
      <c r="AH2841">
        <v>5005</v>
      </c>
      <c r="AI2841">
        <v>1</v>
      </c>
      <c r="AJ2841">
        <v>5540</v>
      </c>
      <c r="AO2841" t="s">
        <v>9688</v>
      </c>
      <c r="AS2841" t="s">
        <v>26</v>
      </c>
      <c r="AU2841">
        <v>5005</v>
      </c>
      <c r="AV2841">
        <v>5005</v>
      </c>
      <c r="AW2841">
        <v>5005</v>
      </c>
      <c r="AX2841">
        <v>1</v>
      </c>
      <c r="AY2841">
        <v>3</v>
      </c>
      <c r="AZ2841">
        <v>400</v>
      </c>
      <c r="BB2841">
        <v>748</v>
      </c>
      <c r="BE2841" t="s">
        <v>6754</v>
      </c>
      <c r="BF2841" t="s">
        <v>6754</v>
      </c>
      <c r="BG2841" t="s">
        <v>31</v>
      </c>
      <c r="BK2841" t="s">
        <v>31</v>
      </c>
      <c r="BL2841" t="s">
        <v>31</v>
      </c>
      <c r="BM2841" s="2">
        <v>42005</v>
      </c>
    </row>
    <row r="2842" spans="1:65">
      <c r="A2842">
        <v>97666</v>
      </c>
      <c r="B2842">
        <v>56551</v>
      </c>
      <c r="C2842" t="s">
        <v>6745</v>
      </c>
      <c r="D2842">
        <v>6956</v>
      </c>
      <c r="E2842" t="s">
        <v>6745</v>
      </c>
      <c r="F2842" t="s">
        <v>9688</v>
      </c>
      <c r="G2842">
        <v>10</v>
      </c>
      <c r="I2842" t="s">
        <v>9689</v>
      </c>
      <c r="J2842" t="s">
        <v>6877</v>
      </c>
      <c r="K2842" t="s">
        <v>1617</v>
      </c>
      <c r="M2842">
        <v>5600</v>
      </c>
      <c r="N2842">
        <v>1.1000000000000001</v>
      </c>
      <c r="O2842">
        <v>6.16</v>
      </c>
      <c r="Q2842" t="s">
        <v>6751</v>
      </c>
      <c r="R2842" s="2">
        <v>44927</v>
      </c>
      <c r="S2842">
        <v>5510</v>
      </c>
      <c r="T2842" s="2">
        <v>44562</v>
      </c>
      <c r="U2842" t="s">
        <v>6990</v>
      </c>
      <c r="V2842" t="s">
        <v>6991</v>
      </c>
      <c r="W2842">
        <v>0</v>
      </c>
      <c r="Y2842">
        <v>204</v>
      </c>
      <c r="Z2842" s="2">
        <v>42005</v>
      </c>
      <c r="AD2842" t="s">
        <v>6755</v>
      </c>
      <c r="AE2842" t="s">
        <v>9689</v>
      </c>
      <c r="AF2842" t="s">
        <v>20</v>
      </c>
      <c r="AG2842" t="s">
        <v>21</v>
      </c>
      <c r="AH2842">
        <v>5005</v>
      </c>
      <c r="AI2842">
        <v>1</v>
      </c>
      <c r="AJ2842">
        <v>5541</v>
      </c>
      <c r="AO2842" t="s">
        <v>9688</v>
      </c>
      <c r="AS2842" t="s">
        <v>26</v>
      </c>
      <c r="AU2842">
        <v>5005</v>
      </c>
      <c r="AV2842">
        <v>5005</v>
      </c>
      <c r="AW2842">
        <v>5005</v>
      </c>
      <c r="AX2842">
        <v>2</v>
      </c>
      <c r="AY2842">
        <v>4</v>
      </c>
      <c r="AZ2842">
        <v>400</v>
      </c>
      <c r="BB2842">
        <v>748</v>
      </c>
      <c r="BE2842" t="s">
        <v>6756</v>
      </c>
      <c r="BF2842" t="s">
        <v>6756</v>
      </c>
      <c r="BG2842" t="s">
        <v>31</v>
      </c>
      <c r="BK2842" t="s">
        <v>31</v>
      </c>
      <c r="BL2842" t="s">
        <v>31</v>
      </c>
      <c r="BM2842" s="2">
        <v>42005</v>
      </c>
    </row>
    <row r="2843" spans="1:65">
      <c r="A2843">
        <v>37278</v>
      </c>
      <c r="B2843">
        <v>56551</v>
      </c>
      <c r="C2843" t="s">
        <v>6745</v>
      </c>
      <c r="D2843">
        <v>6956</v>
      </c>
      <c r="E2843" t="s">
        <v>6745</v>
      </c>
      <c r="F2843" t="s">
        <v>7494</v>
      </c>
      <c r="G2843">
        <v>4</v>
      </c>
      <c r="I2843" t="s">
        <v>7495</v>
      </c>
      <c r="J2843" t="s">
        <v>6883</v>
      </c>
      <c r="K2843" t="s">
        <v>1617</v>
      </c>
      <c r="M2843">
        <v>271800</v>
      </c>
      <c r="N2843">
        <v>1.1000000000000001</v>
      </c>
      <c r="O2843">
        <v>298.98</v>
      </c>
      <c r="Q2843" t="s">
        <v>6747</v>
      </c>
      <c r="R2843" s="2">
        <v>44927</v>
      </c>
      <c r="S2843">
        <v>5510</v>
      </c>
      <c r="T2843" s="2">
        <v>44562</v>
      </c>
      <c r="U2843" t="s">
        <v>6990</v>
      </c>
      <c r="V2843" t="s">
        <v>6991</v>
      </c>
      <c r="W2843">
        <v>0</v>
      </c>
      <c r="Y2843">
        <v>204</v>
      </c>
      <c r="Z2843" s="2">
        <v>42005</v>
      </c>
      <c r="AE2843" t="s">
        <v>7495</v>
      </c>
      <c r="AF2843" t="s">
        <v>20</v>
      </c>
      <c r="AG2843" t="s">
        <v>21</v>
      </c>
      <c r="AH2843">
        <v>5009</v>
      </c>
      <c r="AI2843">
        <v>1</v>
      </c>
      <c r="AJ2843">
        <v>5540</v>
      </c>
      <c r="AO2843" t="s">
        <v>7494</v>
      </c>
      <c r="AS2843" t="s">
        <v>26</v>
      </c>
      <c r="AU2843">
        <v>5009</v>
      </c>
      <c r="AV2843">
        <v>5009</v>
      </c>
      <c r="AW2843">
        <v>5009</v>
      </c>
      <c r="AX2843">
        <v>1</v>
      </c>
      <c r="AY2843">
        <v>1</v>
      </c>
      <c r="AZ2843">
        <v>400</v>
      </c>
      <c r="BB2843">
        <v>748</v>
      </c>
      <c r="BG2843" t="s">
        <v>31</v>
      </c>
      <c r="BK2843" t="s">
        <v>31</v>
      </c>
      <c r="BL2843" t="s">
        <v>31</v>
      </c>
      <c r="BM2843" s="2">
        <v>42005</v>
      </c>
    </row>
    <row r="2844" spans="1:65">
      <c r="A2844">
        <v>37278</v>
      </c>
      <c r="B2844">
        <v>56551</v>
      </c>
      <c r="C2844" t="s">
        <v>6745</v>
      </c>
      <c r="D2844">
        <v>6956</v>
      </c>
      <c r="E2844" t="s">
        <v>6745</v>
      </c>
      <c r="F2844" t="s">
        <v>7494</v>
      </c>
      <c r="G2844">
        <v>4</v>
      </c>
      <c r="I2844" t="s">
        <v>7495</v>
      </c>
      <c r="J2844" t="s">
        <v>6877</v>
      </c>
      <c r="K2844" t="s">
        <v>1617</v>
      </c>
      <c r="M2844">
        <v>18200</v>
      </c>
      <c r="N2844">
        <v>1.1000000000000001</v>
      </c>
      <c r="O2844">
        <v>20.02</v>
      </c>
      <c r="Q2844" t="s">
        <v>6747</v>
      </c>
      <c r="R2844" s="2">
        <v>44927</v>
      </c>
      <c r="S2844">
        <v>5510</v>
      </c>
      <c r="T2844" s="2">
        <v>44562</v>
      </c>
      <c r="U2844" t="s">
        <v>6990</v>
      </c>
      <c r="V2844" t="s">
        <v>6991</v>
      </c>
      <c r="W2844">
        <v>0</v>
      </c>
      <c r="Y2844">
        <v>204</v>
      </c>
      <c r="Z2844" s="2">
        <v>42005</v>
      </c>
      <c r="AE2844" t="s">
        <v>7495</v>
      </c>
      <c r="AF2844" t="s">
        <v>20</v>
      </c>
      <c r="AG2844" t="s">
        <v>21</v>
      </c>
      <c r="AH2844">
        <v>5009</v>
      </c>
      <c r="AI2844">
        <v>1</v>
      </c>
      <c r="AJ2844">
        <v>5541</v>
      </c>
      <c r="AO2844" t="s">
        <v>7494</v>
      </c>
      <c r="AS2844" t="s">
        <v>26</v>
      </c>
      <c r="AU2844">
        <v>5009</v>
      </c>
      <c r="AV2844">
        <v>5009</v>
      </c>
      <c r="AW2844">
        <v>5009</v>
      </c>
      <c r="AX2844">
        <v>1</v>
      </c>
      <c r="AY2844">
        <v>2</v>
      </c>
      <c r="AZ2844">
        <v>400</v>
      </c>
      <c r="BB2844">
        <v>748</v>
      </c>
      <c r="BG2844" t="s">
        <v>31</v>
      </c>
      <c r="BK2844" t="s">
        <v>31</v>
      </c>
      <c r="BL2844" t="s">
        <v>31</v>
      </c>
      <c r="BM2844" s="2">
        <v>42005</v>
      </c>
    </row>
    <row r="2845" spans="1:65">
      <c r="A2845">
        <v>111608</v>
      </c>
      <c r="B2845">
        <v>56551</v>
      </c>
      <c r="C2845" t="s">
        <v>6745</v>
      </c>
      <c r="D2845">
        <v>6956</v>
      </c>
      <c r="E2845" t="s">
        <v>6745</v>
      </c>
      <c r="F2845" t="s">
        <v>8557</v>
      </c>
      <c r="G2845">
        <v>1</v>
      </c>
      <c r="I2845" t="s">
        <v>8558</v>
      </c>
      <c r="J2845" t="s">
        <v>6877</v>
      </c>
      <c r="K2845" t="s">
        <v>918</v>
      </c>
      <c r="M2845">
        <v>15200</v>
      </c>
      <c r="N2845">
        <v>0</v>
      </c>
      <c r="O2845">
        <v>50</v>
      </c>
      <c r="Q2845" t="s">
        <v>6762</v>
      </c>
      <c r="R2845" s="2">
        <v>44927</v>
      </c>
      <c r="S2845">
        <v>5510</v>
      </c>
      <c r="T2845" s="2">
        <v>44562</v>
      </c>
      <c r="U2845" t="s">
        <v>6990</v>
      </c>
      <c r="V2845" t="s">
        <v>9690</v>
      </c>
      <c r="W2845">
        <v>0</v>
      </c>
      <c r="Y2845">
        <v>204</v>
      </c>
      <c r="Z2845" s="2">
        <v>43831</v>
      </c>
      <c r="AD2845" t="s">
        <v>6764</v>
      </c>
      <c r="AE2845" t="s">
        <v>8558</v>
      </c>
      <c r="AF2845" t="s">
        <v>20</v>
      </c>
      <c r="AG2845" t="s">
        <v>21</v>
      </c>
      <c r="AH2845">
        <v>5014</v>
      </c>
      <c r="AJ2845">
        <v>5541</v>
      </c>
      <c r="AO2845" t="s">
        <v>8557</v>
      </c>
      <c r="AS2845" t="s">
        <v>26</v>
      </c>
      <c r="AU2845">
        <v>5014</v>
      </c>
      <c r="AV2845">
        <v>5014</v>
      </c>
      <c r="AW2845">
        <v>5014</v>
      </c>
      <c r="AX2845">
        <v>1</v>
      </c>
      <c r="AY2845">
        <v>1</v>
      </c>
      <c r="AZ2845">
        <v>400</v>
      </c>
      <c r="BB2845">
        <v>748</v>
      </c>
      <c r="BE2845" t="s">
        <v>6763</v>
      </c>
      <c r="BF2845" t="s">
        <v>6763</v>
      </c>
      <c r="BG2845" t="s">
        <v>31</v>
      </c>
      <c r="BK2845" t="s">
        <v>31</v>
      </c>
      <c r="BL2845" t="s">
        <v>31</v>
      </c>
      <c r="BM2845" s="2">
        <v>43831</v>
      </c>
    </row>
    <row r="2846" spans="1:65">
      <c r="A2846">
        <v>112654</v>
      </c>
      <c r="B2846">
        <v>56551</v>
      </c>
      <c r="C2846" t="s">
        <v>6745</v>
      </c>
      <c r="D2846">
        <v>6956</v>
      </c>
      <c r="E2846" t="s">
        <v>6745</v>
      </c>
      <c r="F2846" t="s">
        <v>8570</v>
      </c>
      <c r="G2846">
        <v>26</v>
      </c>
      <c r="I2846" t="s">
        <v>9691</v>
      </c>
      <c r="J2846" t="s">
        <v>6877</v>
      </c>
      <c r="K2846" t="s">
        <v>1828</v>
      </c>
      <c r="M2846">
        <v>361400</v>
      </c>
      <c r="N2846">
        <v>1.1000000000000001</v>
      </c>
      <c r="O2846">
        <v>397.54</v>
      </c>
      <c r="Q2846" t="s">
        <v>6766</v>
      </c>
      <c r="R2846" s="2">
        <v>44927</v>
      </c>
      <c r="S2846">
        <v>5510</v>
      </c>
      <c r="T2846" s="2">
        <v>44562</v>
      </c>
      <c r="U2846" t="s">
        <v>6990</v>
      </c>
      <c r="V2846" t="s">
        <v>8673</v>
      </c>
      <c r="W2846">
        <v>0</v>
      </c>
      <c r="Y2846">
        <v>204</v>
      </c>
      <c r="Z2846" s="2">
        <v>44169</v>
      </c>
      <c r="AD2846" t="s">
        <v>3256</v>
      </c>
      <c r="AE2846" t="s">
        <v>9691</v>
      </c>
      <c r="AF2846" t="s">
        <v>20</v>
      </c>
      <c r="AG2846" t="s">
        <v>21</v>
      </c>
      <c r="AH2846">
        <v>5015</v>
      </c>
      <c r="AI2846">
        <v>1</v>
      </c>
      <c r="AJ2846">
        <v>5541</v>
      </c>
      <c r="AO2846" t="s">
        <v>8570</v>
      </c>
      <c r="AS2846" t="s">
        <v>26</v>
      </c>
      <c r="AU2846">
        <v>5015</v>
      </c>
      <c r="AV2846">
        <v>5015</v>
      </c>
      <c r="AW2846">
        <v>5015</v>
      </c>
      <c r="AX2846">
        <v>1</v>
      </c>
      <c r="AY2846">
        <v>4</v>
      </c>
      <c r="AZ2846">
        <v>400</v>
      </c>
      <c r="BB2846">
        <v>748</v>
      </c>
      <c r="BE2846" t="s">
        <v>3256</v>
      </c>
      <c r="BF2846" t="s">
        <v>3256</v>
      </c>
      <c r="BG2846" t="s">
        <v>32</v>
      </c>
      <c r="BK2846" t="s">
        <v>31</v>
      </c>
      <c r="BL2846" t="s">
        <v>31</v>
      </c>
      <c r="BM2846" s="2">
        <v>44169</v>
      </c>
    </row>
    <row r="2847" spans="1:65">
      <c r="A2847">
        <v>109977</v>
      </c>
      <c r="B2847">
        <v>56551</v>
      </c>
      <c r="C2847" t="s">
        <v>6745</v>
      </c>
      <c r="D2847">
        <v>6956</v>
      </c>
      <c r="E2847" t="s">
        <v>6745</v>
      </c>
      <c r="F2847" t="s">
        <v>8496</v>
      </c>
      <c r="G2847">
        <v>2</v>
      </c>
      <c r="I2847" t="s">
        <v>7998</v>
      </c>
      <c r="J2847" t="s">
        <v>6877</v>
      </c>
      <c r="K2847" t="s">
        <v>1828</v>
      </c>
      <c r="M2847">
        <v>690200</v>
      </c>
      <c r="N2847">
        <v>1.1000000000000001</v>
      </c>
      <c r="O2847">
        <v>759.22</v>
      </c>
      <c r="Q2847" t="s">
        <v>6760</v>
      </c>
      <c r="R2847" s="2">
        <v>44927</v>
      </c>
      <c r="S2847">
        <v>5510</v>
      </c>
      <c r="T2847" s="2">
        <v>44562</v>
      </c>
      <c r="U2847" t="s">
        <v>6921</v>
      </c>
      <c r="V2847" t="s">
        <v>8673</v>
      </c>
      <c r="W2847">
        <v>0</v>
      </c>
      <c r="Y2847">
        <v>204</v>
      </c>
      <c r="Z2847" s="2">
        <v>43346</v>
      </c>
      <c r="AE2847" t="s">
        <v>7998</v>
      </c>
      <c r="AF2847" t="s">
        <v>20</v>
      </c>
      <c r="AG2847" t="s">
        <v>21</v>
      </c>
      <c r="AH2847">
        <v>5016</v>
      </c>
      <c r="AI2847">
        <v>1</v>
      </c>
      <c r="AJ2847">
        <v>5541</v>
      </c>
      <c r="AO2847" t="s">
        <v>9692</v>
      </c>
      <c r="AS2847" t="s">
        <v>26</v>
      </c>
      <c r="AU2847">
        <v>5016</v>
      </c>
      <c r="AV2847">
        <v>5016</v>
      </c>
      <c r="AW2847">
        <v>5016</v>
      </c>
      <c r="AX2847">
        <v>1</v>
      </c>
      <c r="AY2847">
        <v>1</v>
      </c>
      <c r="AZ2847">
        <v>400</v>
      </c>
      <c r="BB2847">
        <v>748</v>
      </c>
      <c r="BG2847" t="s">
        <v>32</v>
      </c>
      <c r="BK2847" t="s">
        <v>31</v>
      </c>
      <c r="BL2847" t="s">
        <v>31</v>
      </c>
      <c r="BM2847" s="2">
        <v>43346</v>
      </c>
    </row>
    <row r="2848" spans="1:65">
      <c r="A2848">
        <v>112884</v>
      </c>
      <c r="B2848">
        <v>56551</v>
      </c>
      <c r="C2848" t="s">
        <v>6745</v>
      </c>
      <c r="D2848">
        <v>6956</v>
      </c>
      <c r="E2848" t="s">
        <v>6745</v>
      </c>
      <c r="F2848" t="s">
        <v>6954</v>
      </c>
      <c r="G2848">
        <v>9</v>
      </c>
      <c r="I2848" t="s">
        <v>6955</v>
      </c>
      <c r="J2848" t="s">
        <v>6883</v>
      </c>
      <c r="K2848" t="s">
        <v>918</v>
      </c>
      <c r="M2848">
        <v>1</v>
      </c>
      <c r="N2848">
        <v>1</v>
      </c>
      <c r="O2848">
        <v>0</v>
      </c>
      <c r="Q2848" t="s">
        <v>6956</v>
      </c>
      <c r="R2848" s="2">
        <v>44927</v>
      </c>
      <c r="S2848">
        <v>5510</v>
      </c>
      <c r="U2848" t="s">
        <v>6878</v>
      </c>
      <c r="V2848" t="s">
        <v>6879</v>
      </c>
      <c r="W2848">
        <v>0</v>
      </c>
      <c r="Y2848">
        <v>204</v>
      </c>
      <c r="AH2848">
        <v>5017</v>
      </c>
      <c r="AI2848">
        <v>1</v>
      </c>
      <c r="AJ2848">
        <v>5540</v>
      </c>
      <c r="AS2848" t="s">
        <v>26</v>
      </c>
      <c r="AU2848">
        <v>5017</v>
      </c>
      <c r="AV2848">
        <v>5017</v>
      </c>
      <c r="AW2848">
        <v>5017</v>
      </c>
      <c r="AX2848">
        <v>1</v>
      </c>
      <c r="AY2848">
        <v>1</v>
      </c>
      <c r="BE2848" t="s">
        <v>6957</v>
      </c>
      <c r="BF2848" t="s">
        <v>6957</v>
      </c>
      <c r="BK2848" t="s">
        <v>32</v>
      </c>
      <c r="BL2848" t="s">
        <v>32</v>
      </c>
      <c r="BM2848" s="2">
        <v>44596</v>
      </c>
    </row>
    <row r="2849" spans="1:65">
      <c r="A2849">
        <v>113246</v>
      </c>
      <c r="B2849">
        <v>56551</v>
      </c>
      <c r="C2849" t="s">
        <v>6745</v>
      </c>
      <c r="D2849">
        <v>6956</v>
      </c>
      <c r="E2849" t="s">
        <v>6745</v>
      </c>
      <c r="F2849" t="s">
        <v>9693</v>
      </c>
      <c r="G2849">
        <v>1043</v>
      </c>
      <c r="H2849" t="s">
        <v>7277</v>
      </c>
      <c r="I2849" t="s">
        <v>7683</v>
      </c>
      <c r="J2849" t="s">
        <v>6883</v>
      </c>
      <c r="K2849" t="s">
        <v>1528</v>
      </c>
      <c r="M2849">
        <v>74600</v>
      </c>
      <c r="N2849">
        <v>1.1000000000000001</v>
      </c>
      <c r="O2849">
        <v>82.06</v>
      </c>
      <c r="Q2849" t="s">
        <v>6769</v>
      </c>
      <c r="R2849" s="2">
        <v>44927</v>
      </c>
      <c r="S2849">
        <v>5510</v>
      </c>
      <c r="U2849" t="s">
        <v>6878</v>
      </c>
      <c r="V2849" t="s">
        <v>6930</v>
      </c>
      <c r="W2849">
        <v>0</v>
      </c>
      <c r="Y2849">
        <v>204</v>
      </c>
      <c r="Z2849" s="2">
        <v>44562</v>
      </c>
      <c r="AE2849" t="s">
        <v>7745</v>
      </c>
      <c r="AF2849" t="s">
        <v>20</v>
      </c>
      <c r="AG2849" t="s">
        <v>21</v>
      </c>
      <c r="AH2849">
        <v>5018</v>
      </c>
      <c r="AI2849">
        <v>1</v>
      </c>
      <c r="AJ2849">
        <v>5540</v>
      </c>
      <c r="AO2849" t="s">
        <v>9694</v>
      </c>
      <c r="AP2849" t="s">
        <v>9695</v>
      </c>
      <c r="AQ2849" t="s">
        <v>9696</v>
      </c>
      <c r="AR2849" t="s">
        <v>9697</v>
      </c>
      <c r="AS2849" t="s">
        <v>26</v>
      </c>
      <c r="AU2849">
        <v>5018</v>
      </c>
      <c r="AV2849">
        <v>5018</v>
      </c>
      <c r="AW2849">
        <v>5018</v>
      </c>
      <c r="AX2849">
        <v>1</v>
      </c>
      <c r="AY2849">
        <v>1</v>
      </c>
      <c r="AZ2849">
        <v>400</v>
      </c>
      <c r="BB2849">
        <v>748</v>
      </c>
      <c r="BK2849" t="s">
        <v>31</v>
      </c>
      <c r="BL2849" t="s">
        <v>31</v>
      </c>
      <c r="BM2849" s="2">
        <v>44562</v>
      </c>
    </row>
    <row r="2850" spans="1:65">
      <c r="A2850">
        <v>113246</v>
      </c>
      <c r="B2850">
        <v>56551</v>
      </c>
      <c r="C2850" t="s">
        <v>6745</v>
      </c>
      <c r="D2850">
        <v>6956</v>
      </c>
      <c r="E2850" t="s">
        <v>6745</v>
      </c>
      <c r="F2850" t="s">
        <v>9698</v>
      </c>
      <c r="G2850">
        <v>1043</v>
      </c>
      <c r="H2850" t="s">
        <v>6882</v>
      </c>
      <c r="I2850" t="s">
        <v>7683</v>
      </c>
      <c r="J2850" t="s">
        <v>6883</v>
      </c>
      <c r="K2850" t="s">
        <v>1528</v>
      </c>
      <c r="M2850">
        <v>1004500</v>
      </c>
      <c r="N2850">
        <v>1.1000000000000001</v>
      </c>
      <c r="O2850">
        <v>1104.95</v>
      </c>
      <c r="Q2850" t="s">
        <v>6769</v>
      </c>
      <c r="R2850" s="2">
        <v>44927</v>
      </c>
      <c r="S2850">
        <v>5510</v>
      </c>
      <c r="U2850" t="s">
        <v>6878</v>
      </c>
      <c r="V2850" t="s">
        <v>6930</v>
      </c>
      <c r="W2850">
        <v>0</v>
      </c>
      <c r="Y2850">
        <v>204</v>
      </c>
      <c r="Z2850" s="2">
        <v>44562</v>
      </c>
      <c r="AE2850" t="s">
        <v>7745</v>
      </c>
      <c r="AF2850" t="s">
        <v>20</v>
      </c>
      <c r="AG2850" t="s">
        <v>21</v>
      </c>
      <c r="AH2850">
        <v>5018</v>
      </c>
      <c r="AI2850">
        <v>1</v>
      </c>
      <c r="AJ2850">
        <v>5540</v>
      </c>
      <c r="AO2850" t="s">
        <v>9694</v>
      </c>
      <c r="AP2850" t="s">
        <v>9695</v>
      </c>
      <c r="AQ2850" t="s">
        <v>9696</v>
      </c>
      <c r="AR2850" t="s">
        <v>9697</v>
      </c>
      <c r="AS2850" t="s">
        <v>26</v>
      </c>
      <c r="AU2850">
        <v>5018</v>
      </c>
      <c r="AV2850">
        <v>5018</v>
      </c>
      <c r="AW2850">
        <v>5018</v>
      </c>
      <c r="AX2850">
        <v>2</v>
      </c>
      <c r="AY2850">
        <v>2</v>
      </c>
      <c r="AZ2850">
        <v>400</v>
      </c>
      <c r="BB2850">
        <v>748</v>
      </c>
      <c r="BK2850" t="s">
        <v>31</v>
      </c>
      <c r="BL2850" t="s">
        <v>31</v>
      </c>
      <c r="BM2850" s="2">
        <v>44562</v>
      </c>
    </row>
    <row r="2851" spans="1:65">
      <c r="A2851">
        <v>113246</v>
      </c>
      <c r="B2851">
        <v>56551</v>
      </c>
      <c r="C2851" t="s">
        <v>6745</v>
      </c>
      <c r="D2851">
        <v>6956</v>
      </c>
      <c r="E2851" t="s">
        <v>6745</v>
      </c>
      <c r="F2851" t="s">
        <v>9699</v>
      </c>
      <c r="G2851">
        <v>1043</v>
      </c>
      <c r="H2851" t="s">
        <v>7436</v>
      </c>
      <c r="I2851" t="s">
        <v>7683</v>
      </c>
      <c r="J2851" t="s">
        <v>6883</v>
      </c>
      <c r="K2851" t="s">
        <v>1528</v>
      </c>
      <c r="M2851">
        <v>255400</v>
      </c>
      <c r="N2851">
        <v>1.1000000000000001</v>
      </c>
      <c r="O2851">
        <v>280.94</v>
      </c>
      <c r="Q2851" t="s">
        <v>6769</v>
      </c>
      <c r="R2851" s="2">
        <v>44927</v>
      </c>
      <c r="S2851">
        <v>5510</v>
      </c>
      <c r="U2851" t="s">
        <v>6878</v>
      </c>
      <c r="V2851" t="s">
        <v>6930</v>
      </c>
      <c r="W2851">
        <v>0</v>
      </c>
      <c r="Y2851">
        <v>204</v>
      </c>
      <c r="Z2851" s="2">
        <v>44562</v>
      </c>
      <c r="AE2851" t="s">
        <v>7745</v>
      </c>
      <c r="AF2851" t="s">
        <v>20</v>
      </c>
      <c r="AG2851" t="s">
        <v>21</v>
      </c>
      <c r="AH2851">
        <v>5018</v>
      </c>
      <c r="AI2851">
        <v>1</v>
      </c>
      <c r="AJ2851">
        <v>5540</v>
      </c>
      <c r="AO2851" t="s">
        <v>9694</v>
      </c>
      <c r="AP2851" t="s">
        <v>9695</v>
      </c>
      <c r="AQ2851" t="s">
        <v>9696</v>
      </c>
      <c r="AR2851" t="s">
        <v>9697</v>
      </c>
      <c r="AS2851" t="s">
        <v>26</v>
      </c>
      <c r="AU2851">
        <v>5018</v>
      </c>
      <c r="AV2851">
        <v>5018</v>
      </c>
      <c r="AW2851">
        <v>5018</v>
      </c>
      <c r="AX2851">
        <v>3</v>
      </c>
      <c r="AY2851">
        <v>3</v>
      </c>
      <c r="AZ2851">
        <v>400</v>
      </c>
      <c r="BB2851">
        <v>748</v>
      </c>
      <c r="BK2851" t="s">
        <v>31</v>
      </c>
      <c r="BL2851" t="s">
        <v>31</v>
      </c>
      <c r="BM2851" s="2">
        <v>44562</v>
      </c>
    </row>
    <row r="2852" spans="1:65">
      <c r="A2852">
        <v>113246</v>
      </c>
      <c r="B2852">
        <v>56551</v>
      </c>
      <c r="C2852" t="s">
        <v>6745</v>
      </c>
      <c r="D2852">
        <v>6956</v>
      </c>
      <c r="E2852" t="s">
        <v>6745</v>
      </c>
      <c r="F2852" t="s">
        <v>9700</v>
      </c>
      <c r="G2852">
        <v>1043</v>
      </c>
      <c r="H2852" t="s">
        <v>7701</v>
      </c>
      <c r="I2852" t="s">
        <v>7683</v>
      </c>
      <c r="J2852" t="s">
        <v>6883</v>
      </c>
      <c r="K2852" t="s">
        <v>1528</v>
      </c>
      <c r="M2852">
        <v>382200</v>
      </c>
      <c r="N2852">
        <v>1.1000000000000001</v>
      </c>
      <c r="O2852">
        <v>420.42</v>
      </c>
      <c r="Q2852" t="s">
        <v>6769</v>
      </c>
      <c r="R2852" s="2">
        <v>44927</v>
      </c>
      <c r="S2852">
        <v>5510</v>
      </c>
      <c r="U2852" t="s">
        <v>6878</v>
      </c>
      <c r="V2852" t="s">
        <v>6930</v>
      </c>
      <c r="W2852">
        <v>0</v>
      </c>
      <c r="Y2852">
        <v>204</v>
      </c>
      <c r="Z2852" s="2">
        <v>44562</v>
      </c>
      <c r="AE2852" t="s">
        <v>7745</v>
      </c>
      <c r="AF2852" t="s">
        <v>20</v>
      </c>
      <c r="AG2852" t="s">
        <v>21</v>
      </c>
      <c r="AH2852">
        <v>5018</v>
      </c>
      <c r="AI2852">
        <v>1</v>
      </c>
      <c r="AJ2852">
        <v>5540</v>
      </c>
      <c r="AO2852" t="s">
        <v>9694</v>
      </c>
      <c r="AP2852" t="s">
        <v>9695</v>
      </c>
      <c r="AQ2852" t="s">
        <v>9696</v>
      </c>
      <c r="AR2852" t="s">
        <v>9697</v>
      </c>
      <c r="AS2852" t="s">
        <v>26</v>
      </c>
      <c r="AU2852">
        <v>5018</v>
      </c>
      <c r="AV2852">
        <v>5018</v>
      </c>
      <c r="AW2852">
        <v>5018</v>
      </c>
      <c r="AX2852">
        <v>4</v>
      </c>
      <c r="AY2852">
        <v>4</v>
      </c>
      <c r="AZ2852">
        <v>400</v>
      </c>
      <c r="BB2852">
        <v>748</v>
      </c>
      <c r="BK2852" t="s">
        <v>31</v>
      </c>
      <c r="BL2852" t="s">
        <v>31</v>
      </c>
      <c r="BM2852" s="2">
        <v>44562</v>
      </c>
    </row>
    <row r="2853" spans="1:65">
      <c r="A2853">
        <v>113246</v>
      </c>
      <c r="B2853">
        <v>56551</v>
      </c>
      <c r="C2853" t="s">
        <v>6745</v>
      </c>
      <c r="D2853">
        <v>6956</v>
      </c>
      <c r="E2853" t="s">
        <v>6745</v>
      </c>
      <c r="F2853" t="s">
        <v>9701</v>
      </c>
      <c r="G2853">
        <v>1043</v>
      </c>
      <c r="H2853" t="s">
        <v>8217</v>
      </c>
      <c r="I2853" t="s">
        <v>7683</v>
      </c>
      <c r="J2853" t="s">
        <v>6883</v>
      </c>
      <c r="K2853" t="s">
        <v>1528</v>
      </c>
      <c r="M2853">
        <v>670200</v>
      </c>
      <c r="N2853">
        <v>1.1000000000000001</v>
      </c>
      <c r="O2853">
        <v>737.22</v>
      </c>
      <c r="Q2853" t="s">
        <v>6769</v>
      </c>
      <c r="R2853" s="2">
        <v>44927</v>
      </c>
      <c r="S2853">
        <v>5510</v>
      </c>
      <c r="U2853" t="s">
        <v>6878</v>
      </c>
      <c r="V2853" t="s">
        <v>6930</v>
      </c>
      <c r="W2853">
        <v>0</v>
      </c>
      <c r="Y2853">
        <v>204</v>
      </c>
      <c r="Z2853" s="2">
        <v>44562</v>
      </c>
      <c r="AE2853" t="s">
        <v>7745</v>
      </c>
      <c r="AF2853" t="s">
        <v>20</v>
      </c>
      <c r="AG2853" t="s">
        <v>21</v>
      </c>
      <c r="AH2853">
        <v>5018</v>
      </c>
      <c r="AI2853">
        <v>1</v>
      </c>
      <c r="AJ2853">
        <v>5540</v>
      </c>
      <c r="AO2853" t="s">
        <v>9694</v>
      </c>
      <c r="AP2853" t="s">
        <v>9695</v>
      </c>
      <c r="AQ2853" t="s">
        <v>9696</v>
      </c>
      <c r="AR2853" t="s">
        <v>9697</v>
      </c>
      <c r="AS2853" t="s">
        <v>26</v>
      </c>
      <c r="AU2853">
        <v>5018</v>
      </c>
      <c r="AV2853">
        <v>5018</v>
      </c>
      <c r="AW2853">
        <v>5018</v>
      </c>
      <c r="AX2853">
        <v>5</v>
      </c>
      <c r="AY2853">
        <v>5</v>
      </c>
      <c r="AZ2853">
        <v>400</v>
      </c>
      <c r="BB2853">
        <v>748</v>
      </c>
      <c r="BK2853" t="s">
        <v>31</v>
      </c>
      <c r="BL2853" t="s">
        <v>31</v>
      </c>
      <c r="BM2853" s="2">
        <v>44562</v>
      </c>
    </row>
    <row r="2854" spans="1:65">
      <c r="A2854">
        <v>113246</v>
      </c>
      <c r="B2854">
        <v>56551</v>
      </c>
      <c r="C2854" t="s">
        <v>6745</v>
      </c>
      <c r="D2854">
        <v>6956</v>
      </c>
      <c r="E2854" t="s">
        <v>6745</v>
      </c>
      <c r="F2854" t="s">
        <v>9702</v>
      </c>
      <c r="G2854">
        <v>1043</v>
      </c>
      <c r="H2854" t="s">
        <v>9703</v>
      </c>
      <c r="I2854" t="s">
        <v>7683</v>
      </c>
      <c r="J2854" t="s">
        <v>6883</v>
      </c>
      <c r="K2854" t="s">
        <v>1528</v>
      </c>
      <c r="M2854">
        <v>315400</v>
      </c>
      <c r="N2854">
        <v>1.1000000000000001</v>
      </c>
      <c r="O2854">
        <v>346.94</v>
      </c>
      <c r="Q2854" t="s">
        <v>6769</v>
      </c>
      <c r="R2854" s="2">
        <v>44927</v>
      </c>
      <c r="S2854">
        <v>5510</v>
      </c>
      <c r="U2854" t="s">
        <v>6878</v>
      </c>
      <c r="V2854" t="s">
        <v>6930</v>
      </c>
      <c r="W2854">
        <v>0</v>
      </c>
      <c r="Y2854">
        <v>204</v>
      </c>
      <c r="Z2854" s="2">
        <v>44562</v>
      </c>
      <c r="AE2854" t="s">
        <v>7745</v>
      </c>
      <c r="AF2854" t="s">
        <v>20</v>
      </c>
      <c r="AG2854" t="s">
        <v>21</v>
      </c>
      <c r="AH2854">
        <v>5018</v>
      </c>
      <c r="AI2854">
        <v>1</v>
      </c>
      <c r="AJ2854">
        <v>5540</v>
      </c>
      <c r="AO2854" t="s">
        <v>9694</v>
      </c>
      <c r="AP2854" t="s">
        <v>9695</v>
      </c>
      <c r="AQ2854" t="s">
        <v>9696</v>
      </c>
      <c r="AR2854" t="s">
        <v>9697</v>
      </c>
      <c r="AS2854" t="s">
        <v>26</v>
      </c>
      <c r="AU2854">
        <v>5018</v>
      </c>
      <c r="AV2854">
        <v>5018</v>
      </c>
      <c r="AW2854">
        <v>5018</v>
      </c>
      <c r="AX2854">
        <v>6</v>
      </c>
      <c r="AY2854">
        <v>6</v>
      </c>
      <c r="AZ2854">
        <v>400</v>
      </c>
      <c r="BB2854">
        <v>748</v>
      </c>
      <c r="BK2854" t="s">
        <v>31</v>
      </c>
      <c r="BL2854" t="s">
        <v>31</v>
      </c>
      <c r="BM2854" s="2">
        <v>44562</v>
      </c>
    </row>
    <row r="2855" spans="1:65">
      <c r="A2855">
        <v>113246</v>
      </c>
      <c r="B2855">
        <v>56551</v>
      </c>
      <c r="C2855" t="s">
        <v>6745</v>
      </c>
      <c r="D2855">
        <v>6956</v>
      </c>
      <c r="E2855" t="s">
        <v>6745</v>
      </c>
      <c r="F2855" t="s">
        <v>9704</v>
      </c>
      <c r="G2855">
        <v>1043</v>
      </c>
      <c r="H2855" t="s">
        <v>9705</v>
      </c>
      <c r="I2855" t="s">
        <v>7683</v>
      </c>
      <c r="J2855" t="s">
        <v>6883</v>
      </c>
      <c r="K2855" t="s">
        <v>1528</v>
      </c>
      <c r="M2855">
        <v>1024700</v>
      </c>
      <c r="N2855">
        <v>1.1000000000000001</v>
      </c>
      <c r="O2855">
        <v>1127.17</v>
      </c>
      <c r="Q2855" t="s">
        <v>6769</v>
      </c>
      <c r="R2855" s="2">
        <v>44927</v>
      </c>
      <c r="S2855">
        <v>5510</v>
      </c>
      <c r="U2855" t="s">
        <v>6878</v>
      </c>
      <c r="V2855" t="s">
        <v>6930</v>
      </c>
      <c r="W2855">
        <v>0</v>
      </c>
      <c r="Y2855">
        <v>204</v>
      </c>
      <c r="Z2855" s="2">
        <v>44562</v>
      </c>
      <c r="AE2855" t="s">
        <v>7745</v>
      </c>
      <c r="AF2855" t="s">
        <v>20</v>
      </c>
      <c r="AG2855" t="s">
        <v>21</v>
      </c>
      <c r="AH2855">
        <v>5018</v>
      </c>
      <c r="AI2855">
        <v>1</v>
      </c>
      <c r="AJ2855">
        <v>5540</v>
      </c>
      <c r="AO2855" t="s">
        <v>9694</v>
      </c>
      <c r="AP2855" t="s">
        <v>9695</v>
      </c>
      <c r="AQ2855" t="s">
        <v>9696</v>
      </c>
      <c r="AR2855" t="s">
        <v>9697</v>
      </c>
      <c r="AS2855" t="s">
        <v>26</v>
      </c>
      <c r="AU2855">
        <v>5018</v>
      </c>
      <c r="AV2855">
        <v>5018</v>
      </c>
      <c r="AW2855">
        <v>5018</v>
      </c>
      <c r="AX2855">
        <v>7</v>
      </c>
      <c r="AY2855">
        <v>7</v>
      </c>
      <c r="AZ2855">
        <v>400</v>
      </c>
      <c r="BB2855">
        <v>748</v>
      </c>
      <c r="BK2855" t="s">
        <v>31</v>
      </c>
      <c r="BL2855" t="s">
        <v>31</v>
      </c>
      <c r="BM2855" s="2">
        <v>44562</v>
      </c>
    </row>
    <row r="2856" spans="1:65">
      <c r="A2856">
        <v>113246</v>
      </c>
      <c r="B2856">
        <v>56551</v>
      </c>
      <c r="C2856" t="s">
        <v>6745</v>
      </c>
      <c r="D2856">
        <v>6956</v>
      </c>
      <c r="E2856" t="s">
        <v>6745</v>
      </c>
      <c r="F2856" t="s">
        <v>9706</v>
      </c>
      <c r="G2856">
        <v>1043</v>
      </c>
      <c r="H2856" t="s">
        <v>9707</v>
      </c>
      <c r="I2856" t="s">
        <v>7683</v>
      </c>
      <c r="J2856" t="s">
        <v>6883</v>
      </c>
      <c r="K2856" t="s">
        <v>1528</v>
      </c>
      <c r="M2856">
        <v>1071500</v>
      </c>
      <c r="N2856">
        <v>1.1000000000000001</v>
      </c>
      <c r="O2856">
        <v>1178.6500000000001</v>
      </c>
      <c r="Q2856" t="s">
        <v>6769</v>
      </c>
      <c r="R2856" s="2">
        <v>44927</v>
      </c>
      <c r="S2856">
        <v>5510</v>
      </c>
      <c r="U2856" t="s">
        <v>6878</v>
      </c>
      <c r="V2856" t="s">
        <v>6930</v>
      </c>
      <c r="W2856">
        <v>0</v>
      </c>
      <c r="Y2856">
        <v>204</v>
      </c>
      <c r="Z2856" s="2">
        <v>44562</v>
      </c>
      <c r="AE2856" t="s">
        <v>7745</v>
      </c>
      <c r="AF2856" t="s">
        <v>20</v>
      </c>
      <c r="AG2856" t="s">
        <v>21</v>
      </c>
      <c r="AH2856">
        <v>5018</v>
      </c>
      <c r="AI2856">
        <v>1</v>
      </c>
      <c r="AJ2856">
        <v>5540</v>
      </c>
      <c r="AO2856" t="s">
        <v>9694</v>
      </c>
      <c r="AP2856" t="s">
        <v>9695</v>
      </c>
      <c r="AQ2856" t="s">
        <v>9696</v>
      </c>
      <c r="AR2856" t="s">
        <v>9697</v>
      </c>
      <c r="AS2856" t="s">
        <v>26</v>
      </c>
      <c r="AU2856">
        <v>5018</v>
      </c>
      <c r="AV2856">
        <v>5018</v>
      </c>
      <c r="AW2856">
        <v>5018</v>
      </c>
      <c r="AX2856">
        <v>8</v>
      </c>
      <c r="AY2856">
        <v>8</v>
      </c>
      <c r="AZ2856">
        <v>400</v>
      </c>
      <c r="BB2856">
        <v>748</v>
      </c>
      <c r="BK2856" t="s">
        <v>31</v>
      </c>
      <c r="BL2856" t="s">
        <v>31</v>
      </c>
      <c r="BM2856" s="2">
        <v>44562</v>
      </c>
    </row>
    <row r="2857" spans="1:65">
      <c r="A2857">
        <v>88084</v>
      </c>
      <c r="B2857">
        <v>56551</v>
      </c>
      <c r="C2857" t="s">
        <v>6785</v>
      </c>
      <c r="D2857">
        <v>6957</v>
      </c>
      <c r="E2857" t="s">
        <v>6785</v>
      </c>
      <c r="F2857" t="s">
        <v>7744</v>
      </c>
      <c r="G2857">
        <v>54</v>
      </c>
      <c r="I2857" t="s">
        <v>7745</v>
      </c>
      <c r="J2857" t="s">
        <v>6877</v>
      </c>
      <c r="K2857" t="s">
        <v>1828</v>
      </c>
      <c r="M2857">
        <v>2865500</v>
      </c>
      <c r="N2857">
        <v>1.1000000000000001</v>
      </c>
      <c r="O2857">
        <v>3152.05</v>
      </c>
      <c r="Q2857" t="s">
        <v>6787</v>
      </c>
      <c r="R2857" s="2">
        <v>44927</v>
      </c>
      <c r="S2857">
        <v>5510</v>
      </c>
      <c r="T2857" s="2">
        <v>44562</v>
      </c>
      <c r="U2857" t="s">
        <v>6990</v>
      </c>
      <c r="V2857" t="s">
        <v>6991</v>
      </c>
      <c r="W2857">
        <v>0</v>
      </c>
      <c r="Y2857">
        <v>204</v>
      </c>
      <c r="Z2857" s="2">
        <v>42005</v>
      </c>
      <c r="AC2857" s="2">
        <v>45397</v>
      </c>
      <c r="AD2857" t="s">
        <v>6789</v>
      </c>
      <c r="AE2857" t="s">
        <v>7745</v>
      </c>
      <c r="AF2857" t="s">
        <v>20</v>
      </c>
      <c r="AG2857" t="s">
        <v>21</v>
      </c>
      <c r="AH2857">
        <v>5000</v>
      </c>
      <c r="AI2857">
        <v>1</v>
      </c>
      <c r="AJ2857">
        <v>5541</v>
      </c>
      <c r="AO2857" t="s">
        <v>7744</v>
      </c>
      <c r="AS2857" t="s">
        <v>26</v>
      </c>
      <c r="AU2857">
        <v>5000</v>
      </c>
      <c r="AV2857">
        <v>5000</v>
      </c>
      <c r="AW2857">
        <v>5000</v>
      </c>
      <c r="AX2857">
        <v>1</v>
      </c>
      <c r="AY2857">
        <v>7</v>
      </c>
      <c r="AZ2857">
        <v>400</v>
      </c>
      <c r="BB2857">
        <v>748</v>
      </c>
      <c r="BE2857" t="s">
        <v>6788</v>
      </c>
      <c r="BF2857" t="s">
        <v>6788</v>
      </c>
      <c r="BG2857" t="s">
        <v>31</v>
      </c>
      <c r="BK2857" t="s">
        <v>31</v>
      </c>
      <c r="BL2857" t="s">
        <v>31</v>
      </c>
      <c r="BM2857" s="2">
        <v>42005</v>
      </c>
    </row>
    <row r="2858" spans="1:65">
      <c r="A2858">
        <v>94197</v>
      </c>
      <c r="B2858">
        <v>56551</v>
      </c>
      <c r="C2858" t="s">
        <v>6785</v>
      </c>
      <c r="D2858">
        <v>6957</v>
      </c>
      <c r="E2858" t="s">
        <v>6785</v>
      </c>
      <c r="F2858" t="s">
        <v>9708</v>
      </c>
      <c r="G2858">
        <v>14</v>
      </c>
      <c r="I2858" t="s">
        <v>9709</v>
      </c>
      <c r="J2858" t="s">
        <v>6877</v>
      </c>
      <c r="K2858" t="s">
        <v>42</v>
      </c>
      <c r="M2858">
        <v>24000</v>
      </c>
      <c r="N2858">
        <v>0</v>
      </c>
      <c r="O2858">
        <v>50</v>
      </c>
      <c r="Q2858" t="s">
        <v>6791</v>
      </c>
      <c r="R2858" s="2">
        <v>44927</v>
      </c>
      <c r="S2858">
        <v>5510</v>
      </c>
      <c r="T2858" s="2">
        <v>44562</v>
      </c>
      <c r="U2858" t="s">
        <v>6990</v>
      </c>
      <c r="V2858" t="s">
        <v>6991</v>
      </c>
      <c r="W2858">
        <v>0</v>
      </c>
      <c r="Y2858">
        <v>204</v>
      </c>
      <c r="Z2858" s="2">
        <v>42005</v>
      </c>
      <c r="AE2858" t="s">
        <v>9709</v>
      </c>
      <c r="AF2858" t="s">
        <v>20</v>
      </c>
      <c r="AG2858" t="s">
        <v>21</v>
      </c>
      <c r="AH2858">
        <v>5001</v>
      </c>
      <c r="AJ2858">
        <v>5541</v>
      </c>
      <c r="AO2858" t="s">
        <v>9708</v>
      </c>
      <c r="AS2858" t="s">
        <v>26</v>
      </c>
      <c r="AU2858">
        <v>5001</v>
      </c>
      <c r="AV2858">
        <v>5001</v>
      </c>
      <c r="AW2858">
        <v>5001</v>
      </c>
      <c r="AX2858">
        <v>1</v>
      </c>
      <c r="AY2858">
        <v>1</v>
      </c>
      <c r="AZ2858">
        <v>400</v>
      </c>
      <c r="BB2858">
        <v>748</v>
      </c>
      <c r="BG2858" t="s">
        <v>31</v>
      </c>
      <c r="BK2858" t="s">
        <v>31</v>
      </c>
      <c r="BL2858" t="s">
        <v>31</v>
      </c>
      <c r="BM2858" s="2">
        <v>42005</v>
      </c>
    </row>
    <row r="2859" spans="1:65">
      <c r="A2859">
        <v>105903</v>
      </c>
      <c r="B2859">
        <v>56551</v>
      </c>
      <c r="C2859" t="s">
        <v>6785</v>
      </c>
      <c r="D2859">
        <v>6957</v>
      </c>
      <c r="E2859" t="s">
        <v>6785</v>
      </c>
      <c r="F2859" t="s">
        <v>7710</v>
      </c>
      <c r="G2859">
        <v>4</v>
      </c>
      <c r="I2859" t="s">
        <v>7711</v>
      </c>
      <c r="J2859" t="s">
        <v>6877</v>
      </c>
      <c r="K2859" t="s">
        <v>1828</v>
      </c>
      <c r="M2859">
        <v>499800</v>
      </c>
      <c r="N2859">
        <v>1.1000000000000001</v>
      </c>
      <c r="O2859">
        <v>549.78</v>
      </c>
      <c r="Q2859" t="s">
        <v>6795</v>
      </c>
      <c r="R2859" s="2">
        <v>44927</v>
      </c>
      <c r="S2859">
        <v>5510</v>
      </c>
      <c r="T2859" s="2">
        <v>44562</v>
      </c>
      <c r="U2859" t="s">
        <v>6921</v>
      </c>
      <c r="V2859" t="s">
        <v>7732</v>
      </c>
      <c r="W2859">
        <v>0</v>
      </c>
      <c r="Y2859">
        <v>204</v>
      </c>
      <c r="Z2859" s="2">
        <v>42005</v>
      </c>
      <c r="AE2859" t="s">
        <v>7711</v>
      </c>
      <c r="AF2859" t="s">
        <v>20</v>
      </c>
      <c r="AG2859" t="s">
        <v>21</v>
      </c>
      <c r="AH2859">
        <v>5004</v>
      </c>
      <c r="AI2859">
        <v>1</v>
      </c>
      <c r="AJ2859">
        <v>5541</v>
      </c>
      <c r="AO2859" t="s">
        <v>7710</v>
      </c>
      <c r="AS2859" t="s">
        <v>26</v>
      </c>
      <c r="AU2859">
        <v>5004</v>
      </c>
      <c r="AV2859">
        <v>5004</v>
      </c>
      <c r="AW2859">
        <v>5004</v>
      </c>
      <c r="AX2859">
        <v>1</v>
      </c>
      <c r="AY2859">
        <v>2</v>
      </c>
      <c r="AZ2859">
        <v>400</v>
      </c>
      <c r="BB2859">
        <v>748</v>
      </c>
      <c r="BG2859" t="s">
        <v>32</v>
      </c>
      <c r="BK2859" t="s">
        <v>31</v>
      </c>
      <c r="BL2859" t="s">
        <v>31</v>
      </c>
      <c r="BM2859" s="2">
        <v>42005</v>
      </c>
    </row>
    <row r="2860" spans="1:65">
      <c r="A2860">
        <v>105905</v>
      </c>
      <c r="B2860">
        <v>56551</v>
      </c>
      <c r="C2860" t="s">
        <v>6785</v>
      </c>
      <c r="D2860">
        <v>6957</v>
      </c>
      <c r="E2860" t="s">
        <v>6785</v>
      </c>
      <c r="F2860" t="s">
        <v>505</v>
      </c>
      <c r="G2860">
        <v>88</v>
      </c>
      <c r="I2860" t="s">
        <v>7742</v>
      </c>
      <c r="J2860" t="s">
        <v>6877</v>
      </c>
      <c r="K2860" t="s">
        <v>1485</v>
      </c>
      <c r="M2860">
        <v>592700</v>
      </c>
      <c r="N2860">
        <v>1.1000000000000001</v>
      </c>
      <c r="O2860">
        <v>651.97</v>
      </c>
      <c r="Q2860" t="s">
        <v>6797</v>
      </c>
      <c r="R2860" s="2">
        <v>44927</v>
      </c>
      <c r="S2860">
        <v>5510</v>
      </c>
      <c r="T2860" s="2">
        <v>44476</v>
      </c>
      <c r="U2860" t="s">
        <v>6921</v>
      </c>
      <c r="V2860" t="s">
        <v>7732</v>
      </c>
      <c r="W2860">
        <v>0</v>
      </c>
      <c r="Y2860">
        <v>204</v>
      </c>
      <c r="Z2860" s="2">
        <v>42005</v>
      </c>
      <c r="AD2860" t="s">
        <v>2957</v>
      </c>
      <c r="AF2860" t="s">
        <v>20</v>
      </c>
      <c r="AG2860" t="s">
        <v>21</v>
      </c>
      <c r="AH2860">
        <v>5005</v>
      </c>
      <c r="AI2860">
        <v>1</v>
      </c>
      <c r="AJ2860">
        <v>5541</v>
      </c>
      <c r="AO2860" t="s">
        <v>505</v>
      </c>
      <c r="AS2860" t="s">
        <v>26</v>
      </c>
      <c r="AU2860">
        <v>5005</v>
      </c>
      <c r="AV2860">
        <v>5005</v>
      </c>
      <c r="AW2860">
        <v>5005</v>
      </c>
      <c r="AX2860">
        <v>1</v>
      </c>
      <c r="AY2860">
        <v>4</v>
      </c>
      <c r="AZ2860">
        <v>400</v>
      </c>
      <c r="BB2860">
        <v>748</v>
      </c>
      <c r="BE2860" t="s">
        <v>2957</v>
      </c>
      <c r="BF2860" t="s">
        <v>2957</v>
      </c>
      <c r="BG2860" t="s">
        <v>32</v>
      </c>
      <c r="BK2860" t="s">
        <v>31</v>
      </c>
      <c r="BL2860" t="s">
        <v>31</v>
      </c>
      <c r="BM2860" s="2">
        <v>42005</v>
      </c>
    </row>
    <row r="2861" spans="1:65">
      <c r="A2861">
        <v>105970</v>
      </c>
      <c r="B2861">
        <v>56551</v>
      </c>
      <c r="C2861" t="s">
        <v>6799</v>
      </c>
      <c r="D2861">
        <v>6958</v>
      </c>
      <c r="E2861" t="s">
        <v>6799</v>
      </c>
      <c r="F2861" t="s">
        <v>482</v>
      </c>
      <c r="G2861">
        <v>2</v>
      </c>
      <c r="H2861" t="s">
        <v>7021</v>
      </c>
      <c r="I2861" t="s">
        <v>8118</v>
      </c>
      <c r="J2861" t="s">
        <v>6883</v>
      </c>
      <c r="K2861" t="s">
        <v>258</v>
      </c>
      <c r="M2861">
        <v>1376900</v>
      </c>
      <c r="N2861">
        <v>1.1000000000000001</v>
      </c>
      <c r="O2861">
        <v>1514.59</v>
      </c>
      <c r="Q2861" t="s">
        <v>3576</v>
      </c>
      <c r="R2861" s="2">
        <v>44927</v>
      </c>
      <c r="S2861">
        <v>5510</v>
      </c>
      <c r="T2861" s="2">
        <v>44562</v>
      </c>
      <c r="U2861" t="s">
        <v>6990</v>
      </c>
      <c r="V2861" t="s">
        <v>6991</v>
      </c>
      <c r="W2861">
        <v>0</v>
      </c>
      <c r="Y2861">
        <v>204</v>
      </c>
      <c r="Z2861" s="2">
        <v>42005</v>
      </c>
      <c r="AD2861" t="s">
        <v>6807</v>
      </c>
      <c r="AE2861" t="s">
        <v>8118</v>
      </c>
      <c r="AF2861" t="s">
        <v>20</v>
      </c>
      <c r="AG2861" t="s">
        <v>21</v>
      </c>
      <c r="AH2861">
        <v>5001</v>
      </c>
      <c r="AI2861">
        <v>1</v>
      </c>
      <c r="AJ2861">
        <v>5540</v>
      </c>
      <c r="AO2861" t="s">
        <v>482</v>
      </c>
      <c r="AS2861" t="s">
        <v>26</v>
      </c>
      <c r="AU2861">
        <v>5001</v>
      </c>
      <c r="AV2861">
        <v>5001</v>
      </c>
      <c r="AW2861">
        <v>5001</v>
      </c>
      <c r="AX2861">
        <v>1</v>
      </c>
      <c r="AY2861">
        <v>1</v>
      </c>
      <c r="AZ2861">
        <v>400</v>
      </c>
      <c r="BB2861">
        <v>748</v>
      </c>
      <c r="BE2861" t="s">
        <v>6806</v>
      </c>
      <c r="BF2861" t="s">
        <v>6806</v>
      </c>
      <c r="BG2861" t="s">
        <v>31</v>
      </c>
      <c r="BK2861" t="s">
        <v>31</v>
      </c>
      <c r="BL2861" t="s">
        <v>31</v>
      </c>
      <c r="BM2861" s="2">
        <v>42005</v>
      </c>
    </row>
    <row r="2862" spans="1:65">
      <c r="A2862">
        <v>106154</v>
      </c>
      <c r="B2862">
        <v>56551</v>
      </c>
      <c r="C2862" t="s">
        <v>6799</v>
      </c>
      <c r="D2862">
        <v>6958</v>
      </c>
      <c r="E2862" t="s">
        <v>6799</v>
      </c>
      <c r="F2862" t="s">
        <v>9710</v>
      </c>
      <c r="G2862">
        <v>5</v>
      </c>
      <c r="I2862" t="s">
        <v>9711</v>
      </c>
      <c r="J2862" t="s">
        <v>6883</v>
      </c>
      <c r="K2862" t="s">
        <v>230</v>
      </c>
      <c r="M2862">
        <v>61200</v>
      </c>
      <c r="N2862">
        <v>1.1000000000000001</v>
      </c>
      <c r="O2862">
        <v>67.319999999999993</v>
      </c>
      <c r="Q2862" t="s">
        <v>6809</v>
      </c>
      <c r="R2862" s="2">
        <v>44927</v>
      </c>
      <c r="S2862">
        <v>5510</v>
      </c>
      <c r="T2862" s="2">
        <v>44562</v>
      </c>
      <c r="U2862" t="s">
        <v>6990</v>
      </c>
      <c r="V2862" t="s">
        <v>6991</v>
      </c>
      <c r="W2862">
        <v>0</v>
      </c>
      <c r="Y2862">
        <v>204</v>
      </c>
      <c r="Z2862" s="2">
        <v>42005</v>
      </c>
      <c r="AD2862" t="s">
        <v>6810</v>
      </c>
      <c r="AE2862" t="s">
        <v>9711</v>
      </c>
      <c r="AF2862" t="s">
        <v>20</v>
      </c>
      <c r="AG2862" t="s">
        <v>21</v>
      </c>
      <c r="AH2862">
        <v>5002</v>
      </c>
      <c r="AI2862">
        <v>1</v>
      </c>
      <c r="AJ2862">
        <v>5540</v>
      </c>
      <c r="AO2862" t="s">
        <v>9710</v>
      </c>
      <c r="AS2862" t="s">
        <v>58</v>
      </c>
      <c r="AU2862">
        <v>5002</v>
      </c>
      <c r="AV2862">
        <v>5002</v>
      </c>
      <c r="AW2862">
        <v>5002</v>
      </c>
      <c r="AX2862">
        <v>1</v>
      </c>
      <c r="AY2862">
        <v>1</v>
      </c>
      <c r="AZ2862">
        <v>400</v>
      </c>
      <c r="BB2862">
        <v>748</v>
      </c>
      <c r="BG2862" t="s">
        <v>31</v>
      </c>
      <c r="BK2862" t="s">
        <v>31</v>
      </c>
      <c r="BL2862" t="s">
        <v>31</v>
      </c>
      <c r="BM2862" s="2">
        <v>42005</v>
      </c>
    </row>
    <row r="2863" spans="1:65">
      <c r="A2863" t="s">
        <v>6831</v>
      </c>
      <c r="B2863">
        <v>56551</v>
      </c>
      <c r="C2863" t="s">
        <v>6799</v>
      </c>
      <c r="D2863">
        <v>6958</v>
      </c>
      <c r="E2863" t="s">
        <v>6799</v>
      </c>
      <c r="F2863" t="s">
        <v>8555</v>
      </c>
      <c r="G2863">
        <v>17</v>
      </c>
      <c r="I2863" t="s">
        <v>8554</v>
      </c>
      <c r="J2863" t="s">
        <v>6883</v>
      </c>
      <c r="K2863" t="s">
        <v>651</v>
      </c>
      <c r="L2863" t="s">
        <v>475</v>
      </c>
      <c r="M2863">
        <v>38200</v>
      </c>
      <c r="N2863">
        <v>1.1000000000000001</v>
      </c>
      <c r="O2863">
        <v>42.02</v>
      </c>
      <c r="Q2863" t="s">
        <v>6832</v>
      </c>
      <c r="R2863" s="2">
        <v>44927</v>
      </c>
      <c r="S2863">
        <v>5510</v>
      </c>
      <c r="T2863" s="2">
        <v>44562</v>
      </c>
      <c r="U2863" t="s">
        <v>6921</v>
      </c>
      <c r="V2863" t="s">
        <v>7434</v>
      </c>
      <c r="W2863">
        <v>0</v>
      </c>
      <c r="Y2863">
        <v>204</v>
      </c>
      <c r="Z2863" s="2">
        <v>42005</v>
      </c>
      <c r="AF2863" t="s">
        <v>20</v>
      </c>
      <c r="AG2863" t="s">
        <v>21</v>
      </c>
      <c r="AH2863">
        <v>5003</v>
      </c>
      <c r="AI2863">
        <v>1</v>
      </c>
      <c r="AJ2863">
        <v>5540</v>
      </c>
      <c r="AK2863" t="s">
        <v>9712</v>
      </c>
      <c r="AL2863" t="s">
        <v>9713</v>
      </c>
      <c r="AO2863" t="s">
        <v>9714</v>
      </c>
      <c r="AP2863" t="s">
        <v>9715</v>
      </c>
      <c r="AQ2863" t="s">
        <v>9716</v>
      </c>
      <c r="AR2863" t="s">
        <v>9717</v>
      </c>
      <c r="AS2863" t="s">
        <v>58</v>
      </c>
      <c r="AU2863">
        <v>5003</v>
      </c>
      <c r="AV2863">
        <v>5003</v>
      </c>
      <c r="AW2863">
        <v>5003</v>
      </c>
      <c r="AX2863">
        <v>1</v>
      </c>
      <c r="AY2863">
        <v>3</v>
      </c>
      <c r="AZ2863">
        <v>400</v>
      </c>
      <c r="BB2863">
        <v>748</v>
      </c>
      <c r="BG2863" t="s">
        <v>31</v>
      </c>
      <c r="BK2863" t="s">
        <v>31</v>
      </c>
      <c r="BL2863" t="s">
        <v>31</v>
      </c>
      <c r="BM2863" s="2">
        <v>42005</v>
      </c>
    </row>
    <row r="2864" spans="1:65">
      <c r="A2864" t="s">
        <v>6831</v>
      </c>
      <c r="B2864">
        <v>56551</v>
      </c>
      <c r="C2864" t="s">
        <v>6799</v>
      </c>
      <c r="D2864">
        <v>6958</v>
      </c>
      <c r="E2864" t="s">
        <v>6799</v>
      </c>
      <c r="F2864" t="s">
        <v>8555</v>
      </c>
      <c r="G2864">
        <v>17</v>
      </c>
      <c r="I2864" t="s">
        <v>8554</v>
      </c>
      <c r="J2864" t="s">
        <v>6883</v>
      </c>
      <c r="K2864" t="s">
        <v>43</v>
      </c>
      <c r="M2864">
        <v>6900</v>
      </c>
      <c r="N2864">
        <v>1.1000000000000001</v>
      </c>
      <c r="O2864">
        <v>7.59</v>
      </c>
      <c r="Q2864" t="s">
        <v>6832</v>
      </c>
      <c r="R2864" s="2">
        <v>44927</v>
      </c>
      <c r="S2864">
        <v>5510</v>
      </c>
      <c r="T2864" s="2">
        <v>44562</v>
      </c>
      <c r="U2864" t="s">
        <v>6921</v>
      </c>
      <c r="V2864" t="s">
        <v>7434</v>
      </c>
      <c r="W2864">
        <v>0</v>
      </c>
      <c r="Y2864">
        <v>204</v>
      </c>
      <c r="Z2864" s="2">
        <v>42005</v>
      </c>
      <c r="AF2864" t="s">
        <v>20</v>
      </c>
      <c r="AG2864" t="s">
        <v>21</v>
      </c>
      <c r="AH2864">
        <v>5003</v>
      </c>
      <c r="AI2864">
        <v>1</v>
      </c>
      <c r="AJ2864">
        <v>5540</v>
      </c>
      <c r="AK2864" t="s">
        <v>9712</v>
      </c>
      <c r="AL2864" t="s">
        <v>9713</v>
      </c>
      <c r="AO2864" t="s">
        <v>9714</v>
      </c>
      <c r="AP2864" t="s">
        <v>9715</v>
      </c>
      <c r="AQ2864" t="s">
        <v>9716</v>
      </c>
      <c r="AR2864" t="s">
        <v>9717</v>
      </c>
      <c r="AS2864" t="s">
        <v>58</v>
      </c>
      <c r="AU2864">
        <v>5003</v>
      </c>
      <c r="AV2864">
        <v>5003</v>
      </c>
      <c r="AW2864">
        <v>5003</v>
      </c>
      <c r="AX2864">
        <v>2</v>
      </c>
      <c r="AY2864">
        <v>7</v>
      </c>
      <c r="AZ2864">
        <v>400</v>
      </c>
      <c r="BB2864">
        <v>748</v>
      </c>
      <c r="BG2864" t="s">
        <v>31</v>
      </c>
      <c r="BK2864" t="s">
        <v>31</v>
      </c>
      <c r="BL2864" t="s">
        <v>31</v>
      </c>
      <c r="BM2864" s="2">
        <v>42005</v>
      </c>
    </row>
    <row r="2865" spans="1:65">
      <c r="A2865" t="s">
        <v>6831</v>
      </c>
      <c r="B2865">
        <v>56551</v>
      </c>
      <c r="C2865" t="s">
        <v>6799</v>
      </c>
      <c r="D2865">
        <v>6958</v>
      </c>
      <c r="E2865" t="s">
        <v>6799</v>
      </c>
      <c r="F2865" t="s">
        <v>8555</v>
      </c>
      <c r="G2865">
        <v>17</v>
      </c>
      <c r="I2865" t="s">
        <v>8554</v>
      </c>
      <c r="J2865" t="s">
        <v>6883</v>
      </c>
      <c r="K2865" t="s">
        <v>491</v>
      </c>
      <c r="M2865">
        <v>6900</v>
      </c>
      <c r="N2865">
        <v>1.1000000000000001</v>
      </c>
      <c r="O2865">
        <v>7.59</v>
      </c>
      <c r="Q2865" t="s">
        <v>6832</v>
      </c>
      <c r="R2865" s="2">
        <v>44927</v>
      </c>
      <c r="S2865">
        <v>5510</v>
      </c>
      <c r="T2865" s="2">
        <v>44562</v>
      </c>
      <c r="U2865" t="s">
        <v>6921</v>
      </c>
      <c r="V2865" t="s">
        <v>7434</v>
      </c>
      <c r="W2865">
        <v>0</v>
      </c>
      <c r="Y2865">
        <v>204</v>
      </c>
      <c r="Z2865" s="2">
        <v>42005</v>
      </c>
      <c r="AF2865" t="s">
        <v>20</v>
      </c>
      <c r="AG2865" t="s">
        <v>21</v>
      </c>
      <c r="AH2865">
        <v>5003</v>
      </c>
      <c r="AI2865">
        <v>1</v>
      </c>
      <c r="AJ2865">
        <v>5540</v>
      </c>
      <c r="AK2865" t="s">
        <v>9712</v>
      </c>
      <c r="AL2865" t="s">
        <v>9713</v>
      </c>
      <c r="AO2865" t="s">
        <v>9714</v>
      </c>
      <c r="AP2865" t="s">
        <v>9715</v>
      </c>
      <c r="AQ2865" t="s">
        <v>9716</v>
      </c>
      <c r="AR2865" t="s">
        <v>9717</v>
      </c>
      <c r="AS2865" t="s">
        <v>58</v>
      </c>
      <c r="AU2865">
        <v>5003</v>
      </c>
      <c r="AV2865">
        <v>5003</v>
      </c>
      <c r="AW2865">
        <v>5003</v>
      </c>
      <c r="AX2865">
        <v>4</v>
      </c>
      <c r="AY2865">
        <v>10</v>
      </c>
      <c r="AZ2865">
        <v>400</v>
      </c>
      <c r="BB2865">
        <v>748</v>
      </c>
      <c r="BG2865" t="s">
        <v>31</v>
      </c>
      <c r="BK2865" t="s">
        <v>31</v>
      </c>
      <c r="BL2865" t="s">
        <v>31</v>
      </c>
      <c r="BM2865" s="2">
        <v>42005</v>
      </c>
    </row>
    <row r="2866" spans="1:65">
      <c r="A2866" t="s">
        <v>6831</v>
      </c>
      <c r="B2866">
        <v>56551</v>
      </c>
      <c r="C2866" t="s">
        <v>6799</v>
      </c>
      <c r="D2866">
        <v>6958</v>
      </c>
      <c r="E2866" t="s">
        <v>6799</v>
      </c>
      <c r="F2866" t="s">
        <v>8555</v>
      </c>
      <c r="G2866">
        <v>17</v>
      </c>
      <c r="I2866" t="s">
        <v>8554</v>
      </c>
      <c r="J2866" t="s">
        <v>6877</v>
      </c>
      <c r="K2866" t="s">
        <v>1528</v>
      </c>
      <c r="M2866">
        <v>91600</v>
      </c>
      <c r="N2866">
        <v>1.1000000000000001</v>
      </c>
      <c r="O2866">
        <v>100.76</v>
      </c>
      <c r="Q2866" t="s">
        <v>6832</v>
      </c>
      <c r="R2866" s="2">
        <v>44927</v>
      </c>
      <c r="S2866">
        <v>5510</v>
      </c>
      <c r="T2866" s="2">
        <v>44562</v>
      </c>
      <c r="U2866" t="s">
        <v>6921</v>
      </c>
      <c r="V2866" t="s">
        <v>7434</v>
      </c>
      <c r="W2866">
        <v>0</v>
      </c>
      <c r="Y2866">
        <v>204</v>
      </c>
      <c r="Z2866" s="2">
        <v>42005</v>
      </c>
      <c r="AF2866" t="s">
        <v>20</v>
      </c>
      <c r="AG2866" t="s">
        <v>21</v>
      </c>
      <c r="AH2866">
        <v>5003</v>
      </c>
      <c r="AI2866">
        <v>1</v>
      </c>
      <c r="AJ2866">
        <v>5541</v>
      </c>
      <c r="AK2866" t="s">
        <v>9712</v>
      </c>
      <c r="AL2866" t="s">
        <v>9713</v>
      </c>
      <c r="AO2866" t="s">
        <v>9714</v>
      </c>
      <c r="AP2866" t="s">
        <v>9715</v>
      </c>
      <c r="AQ2866" t="s">
        <v>9716</v>
      </c>
      <c r="AR2866" t="s">
        <v>9717</v>
      </c>
      <c r="AS2866" t="s">
        <v>58</v>
      </c>
      <c r="AU2866">
        <v>5003</v>
      </c>
      <c r="AV2866">
        <v>5003</v>
      </c>
      <c r="AW2866">
        <v>5003</v>
      </c>
      <c r="AX2866">
        <v>1</v>
      </c>
      <c r="AY2866">
        <v>15</v>
      </c>
      <c r="AZ2866">
        <v>400</v>
      </c>
      <c r="BB2866">
        <v>748</v>
      </c>
      <c r="BG2866" t="s">
        <v>31</v>
      </c>
      <c r="BK2866" t="s">
        <v>31</v>
      </c>
      <c r="BL2866" t="s">
        <v>31</v>
      </c>
      <c r="BM2866" s="2">
        <v>42005</v>
      </c>
    </row>
    <row r="2867" spans="1:65">
      <c r="A2867" t="s">
        <v>6831</v>
      </c>
      <c r="B2867">
        <v>56551</v>
      </c>
      <c r="C2867" t="s">
        <v>6799</v>
      </c>
      <c r="D2867">
        <v>6958</v>
      </c>
      <c r="E2867" t="s">
        <v>6799</v>
      </c>
      <c r="F2867" t="s">
        <v>8555</v>
      </c>
      <c r="G2867">
        <v>17</v>
      </c>
      <c r="I2867" t="s">
        <v>8554</v>
      </c>
      <c r="J2867" t="s">
        <v>6877</v>
      </c>
      <c r="K2867" t="s">
        <v>1528</v>
      </c>
      <c r="M2867">
        <v>43800</v>
      </c>
      <c r="N2867">
        <v>1.1000000000000001</v>
      </c>
      <c r="O2867">
        <v>48.18</v>
      </c>
      <c r="Q2867" t="s">
        <v>6832</v>
      </c>
      <c r="R2867" s="2">
        <v>44927</v>
      </c>
      <c r="S2867">
        <v>5510</v>
      </c>
      <c r="T2867" s="2">
        <v>44562</v>
      </c>
      <c r="U2867" t="s">
        <v>6921</v>
      </c>
      <c r="V2867" t="s">
        <v>7434</v>
      </c>
      <c r="W2867">
        <v>0</v>
      </c>
      <c r="Y2867">
        <v>204</v>
      </c>
      <c r="Z2867" s="2">
        <v>42005</v>
      </c>
      <c r="AF2867" t="s">
        <v>20</v>
      </c>
      <c r="AG2867" t="s">
        <v>21</v>
      </c>
      <c r="AH2867">
        <v>5003</v>
      </c>
      <c r="AI2867">
        <v>1</v>
      </c>
      <c r="AJ2867">
        <v>5541</v>
      </c>
      <c r="AK2867" t="s">
        <v>9712</v>
      </c>
      <c r="AL2867" t="s">
        <v>9713</v>
      </c>
      <c r="AO2867" t="s">
        <v>9714</v>
      </c>
      <c r="AP2867" t="s">
        <v>9715</v>
      </c>
      <c r="AQ2867" t="s">
        <v>9716</v>
      </c>
      <c r="AR2867" t="s">
        <v>9717</v>
      </c>
      <c r="AS2867" t="s">
        <v>58</v>
      </c>
      <c r="AU2867">
        <v>5003</v>
      </c>
      <c r="AV2867">
        <v>5003</v>
      </c>
      <c r="AW2867">
        <v>5003</v>
      </c>
      <c r="AX2867">
        <v>2</v>
      </c>
      <c r="AY2867">
        <v>16</v>
      </c>
      <c r="AZ2867">
        <v>400</v>
      </c>
      <c r="BB2867">
        <v>748</v>
      </c>
      <c r="BG2867" t="s">
        <v>31</v>
      </c>
      <c r="BK2867" t="s">
        <v>31</v>
      </c>
      <c r="BL2867" t="s">
        <v>31</v>
      </c>
      <c r="BM2867" s="2">
        <v>42005</v>
      </c>
    </row>
    <row r="2868" spans="1:65">
      <c r="A2868">
        <v>105967</v>
      </c>
      <c r="B2868">
        <v>56551</v>
      </c>
      <c r="C2868" t="s">
        <v>6799</v>
      </c>
      <c r="D2868">
        <v>6958</v>
      </c>
      <c r="E2868" t="s">
        <v>6799</v>
      </c>
      <c r="F2868" t="s">
        <v>9710</v>
      </c>
      <c r="G2868">
        <v>5</v>
      </c>
      <c r="I2868" t="s">
        <v>9711</v>
      </c>
      <c r="J2868" t="s">
        <v>6883</v>
      </c>
      <c r="K2868" t="s">
        <v>918</v>
      </c>
      <c r="M2868">
        <v>238600</v>
      </c>
      <c r="N2868">
        <v>1.1000000000000001</v>
      </c>
      <c r="O2868">
        <v>262.45999999999998</v>
      </c>
      <c r="Q2868" t="s">
        <v>6801</v>
      </c>
      <c r="R2868" s="2">
        <v>44927</v>
      </c>
      <c r="S2868">
        <v>5510</v>
      </c>
      <c r="T2868" s="2">
        <v>44562</v>
      </c>
      <c r="U2868" t="s">
        <v>6990</v>
      </c>
      <c r="V2868" t="s">
        <v>6991</v>
      </c>
      <c r="W2868">
        <v>0</v>
      </c>
      <c r="Y2868">
        <v>204</v>
      </c>
      <c r="Z2868" s="2">
        <v>42005</v>
      </c>
      <c r="AE2868" t="s">
        <v>9711</v>
      </c>
      <c r="AF2868" t="s">
        <v>20</v>
      </c>
      <c r="AG2868" t="s">
        <v>21</v>
      </c>
      <c r="AH2868">
        <v>5006</v>
      </c>
      <c r="AI2868">
        <v>1</v>
      </c>
      <c r="AJ2868">
        <v>5540</v>
      </c>
      <c r="AO2868" t="s">
        <v>9710</v>
      </c>
      <c r="AS2868" t="s">
        <v>58</v>
      </c>
      <c r="AU2868">
        <v>5006</v>
      </c>
      <c r="AV2868">
        <v>5006</v>
      </c>
      <c r="AW2868">
        <v>5006</v>
      </c>
      <c r="AX2868">
        <v>1</v>
      </c>
      <c r="AY2868">
        <v>1</v>
      </c>
      <c r="AZ2868">
        <v>400</v>
      </c>
      <c r="BB2868">
        <v>748</v>
      </c>
      <c r="BG2868" t="s">
        <v>31</v>
      </c>
      <c r="BK2868" t="s">
        <v>31</v>
      </c>
      <c r="BL2868" t="s">
        <v>31</v>
      </c>
      <c r="BM2868" s="2">
        <v>42005</v>
      </c>
    </row>
    <row r="2869" spans="1:65">
      <c r="A2869">
        <v>105967</v>
      </c>
      <c r="B2869">
        <v>56551</v>
      </c>
      <c r="C2869" t="s">
        <v>6799</v>
      </c>
      <c r="D2869">
        <v>6958</v>
      </c>
      <c r="E2869" t="s">
        <v>6799</v>
      </c>
      <c r="F2869" t="s">
        <v>9710</v>
      </c>
      <c r="G2869">
        <v>5</v>
      </c>
      <c r="I2869" t="s">
        <v>9711</v>
      </c>
      <c r="J2869" t="s">
        <v>6877</v>
      </c>
      <c r="K2869" t="s">
        <v>918</v>
      </c>
      <c r="M2869">
        <v>14900</v>
      </c>
      <c r="N2869">
        <v>1.1000000000000001</v>
      </c>
      <c r="O2869">
        <v>16.39</v>
      </c>
      <c r="Q2869" t="s">
        <v>6801</v>
      </c>
      <c r="R2869" s="2">
        <v>44927</v>
      </c>
      <c r="S2869">
        <v>5510</v>
      </c>
      <c r="T2869" s="2">
        <v>44562</v>
      </c>
      <c r="U2869" t="s">
        <v>6990</v>
      </c>
      <c r="V2869" t="s">
        <v>6991</v>
      </c>
      <c r="W2869">
        <v>0</v>
      </c>
      <c r="Y2869">
        <v>204</v>
      </c>
      <c r="Z2869" s="2">
        <v>42005</v>
      </c>
      <c r="AE2869" t="s">
        <v>9711</v>
      </c>
      <c r="AF2869" t="s">
        <v>20</v>
      </c>
      <c r="AG2869" t="s">
        <v>21</v>
      </c>
      <c r="AH2869">
        <v>5006</v>
      </c>
      <c r="AI2869">
        <v>1</v>
      </c>
      <c r="AJ2869">
        <v>5541</v>
      </c>
      <c r="AO2869" t="s">
        <v>9710</v>
      </c>
      <c r="AS2869" t="s">
        <v>58</v>
      </c>
      <c r="AU2869">
        <v>5006</v>
      </c>
      <c r="AV2869">
        <v>5006</v>
      </c>
      <c r="AW2869">
        <v>5006</v>
      </c>
      <c r="AX2869">
        <v>2</v>
      </c>
      <c r="AY2869">
        <v>2</v>
      </c>
      <c r="AZ2869">
        <v>400</v>
      </c>
      <c r="BB2869">
        <v>748</v>
      </c>
      <c r="BG2869" t="s">
        <v>31</v>
      </c>
      <c r="BK2869" t="s">
        <v>31</v>
      </c>
      <c r="BL2869" t="s">
        <v>31</v>
      </c>
      <c r="BM2869" s="2">
        <v>42005</v>
      </c>
    </row>
    <row r="2870" spans="1:65">
      <c r="A2870" t="s">
        <v>6815</v>
      </c>
      <c r="B2870">
        <v>56551</v>
      </c>
      <c r="C2870" t="s">
        <v>6799</v>
      </c>
      <c r="D2870">
        <v>6958</v>
      </c>
      <c r="E2870" t="s">
        <v>6799</v>
      </c>
      <c r="F2870" t="s">
        <v>9718</v>
      </c>
      <c r="G2870">
        <v>2</v>
      </c>
      <c r="H2870">
        <v>-14</v>
      </c>
      <c r="I2870" t="s">
        <v>9719</v>
      </c>
      <c r="J2870" t="s">
        <v>6883</v>
      </c>
      <c r="K2870" t="s">
        <v>1485</v>
      </c>
      <c r="L2870" t="s">
        <v>27</v>
      </c>
      <c r="M2870">
        <v>5994300</v>
      </c>
      <c r="N2870">
        <v>1.1000000000000001</v>
      </c>
      <c r="O2870">
        <v>6593.73</v>
      </c>
      <c r="Q2870" t="s">
        <v>6816</v>
      </c>
      <c r="R2870" s="2">
        <v>44927</v>
      </c>
      <c r="S2870">
        <v>5510</v>
      </c>
      <c r="T2870" s="2">
        <v>44562</v>
      </c>
      <c r="U2870" t="s">
        <v>6990</v>
      </c>
      <c r="V2870" t="s">
        <v>6991</v>
      </c>
      <c r="W2870">
        <v>0</v>
      </c>
      <c r="Y2870">
        <v>204</v>
      </c>
      <c r="Z2870" s="2">
        <v>42005</v>
      </c>
      <c r="AC2870" s="2">
        <v>37842</v>
      </c>
      <c r="AD2870" t="s">
        <v>6820</v>
      </c>
      <c r="AF2870" t="s">
        <v>20</v>
      </c>
      <c r="AG2870" t="s">
        <v>21</v>
      </c>
      <c r="AH2870">
        <v>5011</v>
      </c>
      <c r="AI2870">
        <v>1</v>
      </c>
      <c r="AJ2870">
        <v>5540</v>
      </c>
      <c r="AK2870" t="s">
        <v>9720</v>
      </c>
      <c r="AL2870" t="s">
        <v>9720</v>
      </c>
      <c r="AM2870" t="s">
        <v>9720</v>
      </c>
      <c r="AN2870" t="s">
        <v>9720</v>
      </c>
      <c r="AO2870" t="s">
        <v>9720</v>
      </c>
      <c r="AP2870" t="s">
        <v>9720</v>
      </c>
      <c r="AQ2870" t="s">
        <v>9720</v>
      </c>
      <c r="AR2870" t="s">
        <v>9720</v>
      </c>
      <c r="AS2870" t="s">
        <v>58</v>
      </c>
      <c r="AU2870">
        <v>5011</v>
      </c>
      <c r="AV2870">
        <v>5011</v>
      </c>
      <c r="AW2870">
        <v>5011</v>
      </c>
      <c r="AX2870">
        <v>1</v>
      </c>
      <c r="AY2870">
        <v>2</v>
      </c>
      <c r="AZ2870">
        <v>400</v>
      </c>
      <c r="BB2870">
        <v>748</v>
      </c>
      <c r="BE2870" t="s">
        <v>6821</v>
      </c>
      <c r="BF2870" t="s">
        <v>6821</v>
      </c>
      <c r="BG2870" t="s">
        <v>31</v>
      </c>
      <c r="BK2870" t="s">
        <v>31</v>
      </c>
      <c r="BL2870" t="s">
        <v>31</v>
      </c>
      <c r="BM2870" s="2">
        <v>42005</v>
      </c>
    </row>
    <row r="2871" spans="1:65">
      <c r="A2871" t="s">
        <v>6815</v>
      </c>
      <c r="B2871">
        <v>56551</v>
      </c>
      <c r="C2871" t="s">
        <v>6799</v>
      </c>
      <c r="D2871">
        <v>6958</v>
      </c>
      <c r="E2871" t="s">
        <v>6799</v>
      </c>
      <c r="F2871" t="s">
        <v>9718</v>
      </c>
      <c r="G2871">
        <v>2</v>
      </c>
      <c r="H2871">
        <v>-14</v>
      </c>
      <c r="I2871" t="s">
        <v>9719</v>
      </c>
      <c r="J2871" t="s">
        <v>6883</v>
      </c>
      <c r="K2871" t="s">
        <v>1485</v>
      </c>
      <c r="L2871" t="s">
        <v>6823</v>
      </c>
      <c r="M2871">
        <v>607300</v>
      </c>
      <c r="N2871">
        <v>1.1000000000000001</v>
      </c>
      <c r="O2871">
        <v>668.03</v>
      </c>
      <c r="Q2871" t="s">
        <v>6816</v>
      </c>
      <c r="R2871" s="2">
        <v>44927</v>
      </c>
      <c r="S2871">
        <v>5510</v>
      </c>
      <c r="T2871" s="2">
        <v>44562</v>
      </c>
      <c r="U2871" t="s">
        <v>6990</v>
      </c>
      <c r="V2871" t="s">
        <v>6991</v>
      </c>
      <c r="W2871">
        <v>0</v>
      </c>
      <c r="Y2871">
        <v>204</v>
      </c>
      <c r="Z2871" s="2">
        <v>42005</v>
      </c>
      <c r="AC2871" s="2">
        <v>37842</v>
      </c>
      <c r="AD2871" t="s">
        <v>6820</v>
      </c>
      <c r="AF2871" t="s">
        <v>20</v>
      </c>
      <c r="AG2871" t="s">
        <v>21</v>
      </c>
      <c r="AH2871">
        <v>5011</v>
      </c>
      <c r="AI2871">
        <v>1</v>
      </c>
      <c r="AJ2871">
        <v>5540</v>
      </c>
      <c r="AK2871" t="s">
        <v>9720</v>
      </c>
      <c r="AL2871" t="s">
        <v>9720</v>
      </c>
      <c r="AM2871" t="s">
        <v>9720</v>
      </c>
      <c r="AN2871" t="s">
        <v>9720</v>
      </c>
      <c r="AO2871" t="s">
        <v>9720</v>
      </c>
      <c r="AP2871" t="s">
        <v>9720</v>
      </c>
      <c r="AQ2871" t="s">
        <v>9720</v>
      </c>
      <c r="AR2871" t="s">
        <v>9720</v>
      </c>
      <c r="AS2871" t="s">
        <v>58</v>
      </c>
      <c r="AU2871">
        <v>5011</v>
      </c>
      <c r="AV2871">
        <v>5011</v>
      </c>
      <c r="AW2871">
        <v>5011</v>
      </c>
      <c r="AX2871">
        <v>2</v>
      </c>
      <c r="AY2871">
        <v>4</v>
      </c>
      <c r="AZ2871">
        <v>400</v>
      </c>
      <c r="BB2871">
        <v>748</v>
      </c>
      <c r="BE2871" t="s">
        <v>6824</v>
      </c>
      <c r="BF2871" t="s">
        <v>6824</v>
      </c>
      <c r="BG2871" t="s">
        <v>31</v>
      </c>
      <c r="BK2871" t="s">
        <v>31</v>
      </c>
      <c r="BL2871" t="s">
        <v>31</v>
      </c>
      <c r="BM2871" s="2">
        <v>42005</v>
      </c>
    </row>
    <row r="2872" spans="1:65">
      <c r="A2872" t="s">
        <v>6815</v>
      </c>
      <c r="B2872">
        <v>56551</v>
      </c>
      <c r="C2872" t="s">
        <v>6799</v>
      </c>
      <c r="D2872">
        <v>6958</v>
      </c>
      <c r="E2872" t="s">
        <v>6799</v>
      </c>
      <c r="F2872" t="s">
        <v>9718</v>
      </c>
      <c r="G2872">
        <v>2</v>
      </c>
      <c r="H2872">
        <v>-14</v>
      </c>
      <c r="I2872" t="s">
        <v>9719</v>
      </c>
      <c r="J2872" t="s">
        <v>6883</v>
      </c>
      <c r="K2872" t="s">
        <v>1485</v>
      </c>
      <c r="L2872" t="s">
        <v>6826</v>
      </c>
      <c r="M2872">
        <v>127900</v>
      </c>
      <c r="N2872">
        <v>1.1000000000000001</v>
      </c>
      <c r="O2872">
        <v>140.69</v>
      </c>
      <c r="Q2872" t="s">
        <v>6816</v>
      </c>
      <c r="R2872" s="2">
        <v>44927</v>
      </c>
      <c r="S2872">
        <v>5510</v>
      </c>
      <c r="T2872" s="2">
        <v>44562</v>
      </c>
      <c r="U2872" t="s">
        <v>6990</v>
      </c>
      <c r="V2872" t="s">
        <v>6991</v>
      </c>
      <c r="W2872">
        <v>0</v>
      </c>
      <c r="Y2872">
        <v>204</v>
      </c>
      <c r="Z2872" s="2">
        <v>42005</v>
      </c>
      <c r="AC2872" s="2">
        <v>37842</v>
      </c>
      <c r="AD2872" t="s">
        <v>6820</v>
      </c>
      <c r="AF2872" t="s">
        <v>20</v>
      </c>
      <c r="AG2872" t="s">
        <v>21</v>
      </c>
      <c r="AH2872">
        <v>5011</v>
      </c>
      <c r="AI2872">
        <v>1</v>
      </c>
      <c r="AJ2872">
        <v>5540</v>
      </c>
      <c r="AK2872" t="s">
        <v>9720</v>
      </c>
      <c r="AL2872" t="s">
        <v>9720</v>
      </c>
      <c r="AM2872" t="s">
        <v>9720</v>
      </c>
      <c r="AN2872" t="s">
        <v>9720</v>
      </c>
      <c r="AO2872" t="s">
        <v>9720</v>
      </c>
      <c r="AP2872" t="s">
        <v>9720</v>
      </c>
      <c r="AQ2872" t="s">
        <v>9720</v>
      </c>
      <c r="AR2872" t="s">
        <v>9720</v>
      </c>
      <c r="AS2872" t="s">
        <v>58</v>
      </c>
      <c r="AU2872">
        <v>5011</v>
      </c>
      <c r="AV2872">
        <v>5011</v>
      </c>
      <c r="AW2872">
        <v>5011</v>
      </c>
      <c r="AX2872">
        <v>3</v>
      </c>
      <c r="AY2872">
        <v>8</v>
      </c>
      <c r="AZ2872">
        <v>400</v>
      </c>
      <c r="BB2872">
        <v>748</v>
      </c>
      <c r="BE2872" t="s">
        <v>6827</v>
      </c>
      <c r="BF2872" t="s">
        <v>6827</v>
      </c>
      <c r="BG2872" t="s">
        <v>31</v>
      </c>
      <c r="BK2872" t="s">
        <v>31</v>
      </c>
      <c r="BL2872" t="s">
        <v>31</v>
      </c>
      <c r="BM2872" s="2">
        <v>42005</v>
      </c>
    </row>
    <row r="2873" spans="1:65">
      <c r="A2873" t="s">
        <v>6815</v>
      </c>
      <c r="B2873">
        <v>56551</v>
      </c>
      <c r="C2873" t="s">
        <v>6799</v>
      </c>
      <c r="D2873">
        <v>6958</v>
      </c>
      <c r="E2873" t="s">
        <v>6799</v>
      </c>
      <c r="F2873" t="s">
        <v>9718</v>
      </c>
      <c r="G2873">
        <v>2</v>
      </c>
      <c r="H2873">
        <v>-14</v>
      </c>
      <c r="I2873" t="s">
        <v>9719</v>
      </c>
      <c r="J2873" t="s">
        <v>6877</v>
      </c>
      <c r="K2873" t="s">
        <v>1485</v>
      </c>
      <c r="M2873">
        <v>197400</v>
      </c>
      <c r="N2873">
        <v>1.1000000000000001</v>
      </c>
      <c r="O2873">
        <v>217.14</v>
      </c>
      <c r="Q2873" t="s">
        <v>6816</v>
      </c>
      <c r="R2873" s="2">
        <v>44927</v>
      </c>
      <c r="S2873">
        <v>5510</v>
      </c>
      <c r="T2873" s="2">
        <v>44562</v>
      </c>
      <c r="U2873" t="s">
        <v>6990</v>
      </c>
      <c r="V2873" t="s">
        <v>6991</v>
      </c>
      <c r="W2873">
        <v>0</v>
      </c>
      <c r="Y2873">
        <v>204</v>
      </c>
      <c r="Z2873" s="2">
        <v>42005</v>
      </c>
      <c r="AC2873" s="2">
        <v>37842</v>
      </c>
      <c r="AD2873" t="s">
        <v>6820</v>
      </c>
      <c r="AF2873" t="s">
        <v>20</v>
      </c>
      <c r="AG2873" t="s">
        <v>21</v>
      </c>
      <c r="AH2873">
        <v>5011</v>
      </c>
      <c r="AI2873">
        <v>1</v>
      </c>
      <c r="AJ2873">
        <v>5541</v>
      </c>
      <c r="AK2873" t="s">
        <v>9720</v>
      </c>
      <c r="AL2873" t="s">
        <v>9720</v>
      </c>
      <c r="AM2873" t="s">
        <v>9720</v>
      </c>
      <c r="AN2873" t="s">
        <v>9720</v>
      </c>
      <c r="AO2873" t="s">
        <v>9720</v>
      </c>
      <c r="AP2873" t="s">
        <v>9720</v>
      </c>
      <c r="AQ2873" t="s">
        <v>9720</v>
      </c>
      <c r="AR2873" t="s">
        <v>9720</v>
      </c>
      <c r="AS2873" t="s">
        <v>58</v>
      </c>
      <c r="AU2873">
        <v>5011</v>
      </c>
      <c r="AV2873">
        <v>5011</v>
      </c>
      <c r="AW2873">
        <v>5011</v>
      </c>
      <c r="AX2873">
        <v>1</v>
      </c>
      <c r="AY2873">
        <v>9</v>
      </c>
      <c r="AZ2873">
        <v>400</v>
      </c>
      <c r="BB2873">
        <v>748</v>
      </c>
      <c r="BE2873" t="s">
        <v>6819</v>
      </c>
      <c r="BF2873" t="s">
        <v>6819</v>
      </c>
      <c r="BG2873" t="s">
        <v>31</v>
      </c>
      <c r="BK2873" t="s">
        <v>31</v>
      </c>
      <c r="BL2873" t="s">
        <v>31</v>
      </c>
      <c r="BM2873" s="2">
        <v>42005</v>
      </c>
    </row>
    <row r="2874" spans="1:65">
      <c r="A2874" t="s">
        <v>6815</v>
      </c>
      <c r="B2874">
        <v>56551</v>
      </c>
      <c r="C2874" t="s">
        <v>6799</v>
      </c>
      <c r="D2874">
        <v>6958</v>
      </c>
      <c r="E2874" t="s">
        <v>6799</v>
      </c>
      <c r="F2874" t="s">
        <v>9718</v>
      </c>
      <c r="G2874">
        <v>2</v>
      </c>
      <c r="H2874">
        <v>-14</v>
      </c>
      <c r="I2874" t="s">
        <v>9719</v>
      </c>
      <c r="J2874" t="s">
        <v>6877</v>
      </c>
      <c r="K2874" t="s">
        <v>1485</v>
      </c>
      <c r="M2874">
        <v>84500</v>
      </c>
      <c r="N2874">
        <v>1.1000000000000001</v>
      </c>
      <c r="O2874">
        <v>92.95</v>
      </c>
      <c r="Q2874" t="s">
        <v>6816</v>
      </c>
      <c r="R2874" s="2">
        <v>44927</v>
      </c>
      <c r="S2874">
        <v>5510</v>
      </c>
      <c r="T2874" s="2">
        <v>44562</v>
      </c>
      <c r="U2874" t="s">
        <v>6990</v>
      </c>
      <c r="V2874" t="s">
        <v>6991</v>
      </c>
      <c r="W2874">
        <v>0</v>
      </c>
      <c r="Y2874">
        <v>204</v>
      </c>
      <c r="Z2874" s="2">
        <v>42005</v>
      </c>
      <c r="AC2874" s="2">
        <v>37842</v>
      </c>
      <c r="AD2874" t="s">
        <v>6820</v>
      </c>
      <c r="AF2874" t="s">
        <v>20</v>
      </c>
      <c r="AG2874" t="s">
        <v>21</v>
      </c>
      <c r="AH2874">
        <v>5011</v>
      </c>
      <c r="AI2874">
        <v>1</v>
      </c>
      <c r="AJ2874">
        <v>5541</v>
      </c>
      <c r="AK2874" t="s">
        <v>9720</v>
      </c>
      <c r="AL2874" t="s">
        <v>9720</v>
      </c>
      <c r="AM2874" t="s">
        <v>9720</v>
      </c>
      <c r="AN2874" t="s">
        <v>9720</v>
      </c>
      <c r="AO2874" t="s">
        <v>9720</v>
      </c>
      <c r="AP2874" t="s">
        <v>9720</v>
      </c>
      <c r="AQ2874" t="s">
        <v>9720</v>
      </c>
      <c r="AR2874" t="s">
        <v>9720</v>
      </c>
      <c r="AS2874" t="s">
        <v>58</v>
      </c>
      <c r="AU2874">
        <v>5011</v>
      </c>
      <c r="AV2874">
        <v>5011</v>
      </c>
      <c r="AW2874">
        <v>5011</v>
      </c>
      <c r="AX2874">
        <v>2</v>
      </c>
      <c r="AY2874">
        <v>11</v>
      </c>
      <c r="AZ2874">
        <v>400</v>
      </c>
      <c r="BB2874">
        <v>748</v>
      </c>
      <c r="BE2874" t="s">
        <v>6822</v>
      </c>
      <c r="BF2874" t="s">
        <v>6822</v>
      </c>
      <c r="BG2874" t="s">
        <v>31</v>
      </c>
      <c r="BK2874" t="s">
        <v>31</v>
      </c>
      <c r="BL2874" t="s">
        <v>31</v>
      </c>
      <c r="BM2874" s="2">
        <v>42005</v>
      </c>
    </row>
    <row r="2875" spans="1:65">
      <c r="A2875" t="s">
        <v>6815</v>
      </c>
      <c r="B2875">
        <v>56551</v>
      </c>
      <c r="C2875" t="s">
        <v>6799</v>
      </c>
      <c r="D2875">
        <v>6958</v>
      </c>
      <c r="E2875" t="s">
        <v>6799</v>
      </c>
      <c r="F2875" t="s">
        <v>9718</v>
      </c>
      <c r="G2875">
        <v>2</v>
      </c>
      <c r="H2875">
        <v>-14</v>
      </c>
      <c r="I2875" t="s">
        <v>9719</v>
      </c>
      <c r="J2875" t="s">
        <v>6877</v>
      </c>
      <c r="K2875" t="s">
        <v>1485</v>
      </c>
      <c r="M2875">
        <v>101600</v>
      </c>
      <c r="N2875">
        <v>1.1000000000000001</v>
      </c>
      <c r="O2875">
        <v>111.76</v>
      </c>
      <c r="Q2875" t="s">
        <v>6816</v>
      </c>
      <c r="R2875" s="2">
        <v>44927</v>
      </c>
      <c r="S2875">
        <v>5510</v>
      </c>
      <c r="T2875" s="2">
        <v>44562</v>
      </c>
      <c r="U2875" t="s">
        <v>6990</v>
      </c>
      <c r="V2875" t="s">
        <v>6991</v>
      </c>
      <c r="W2875">
        <v>0</v>
      </c>
      <c r="Y2875">
        <v>204</v>
      </c>
      <c r="Z2875" s="2">
        <v>42005</v>
      </c>
      <c r="AC2875" s="2">
        <v>37842</v>
      </c>
      <c r="AD2875" t="s">
        <v>6820</v>
      </c>
      <c r="AF2875" t="s">
        <v>20</v>
      </c>
      <c r="AG2875" t="s">
        <v>21</v>
      </c>
      <c r="AH2875">
        <v>5011</v>
      </c>
      <c r="AI2875">
        <v>1</v>
      </c>
      <c r="AJ2875">
        <v>5541</v>
      </c>
      <c r="AK2875" t="s">
        <v>9720</v>
      </c>
      <c r="AL2875" t="s">
        <v>9720</v>
      </c>
      <c r="AM2875" t="s">
        <v>9720</v>
      </c>
      <c r="AN2875" t="s">
        <v>9720</v>
      </c>
      <c r="AO2875" t="s">
        <v>9720</v>
      </c>
      <c r="AP2875" t="s">
        <v>9720</v>
      </c>
      <c r="AQ2875" t="s">
        <v>9720</v>
      </c>
      <c r="AR2875" t="s">
        <v>9720</v>
      </c>
      <c r="AS2875" t="s">
        <v>58</v>
      </c>
      <c r="AU2875">
        <v>5011</v>
      </c>
      <c r="AV2875">
        <v>5011</v>
      </c>
      <c r="AW2875">
        <v>5011</v>
      </c>
      <c r="AX2875">
        <v>3</v>
      </c>
      <c r="AY2875">
        <v>12</v>
      </c>
      <c r="AZ2875">
        <v>400</v>
      </c>
      <c r="BB2875">
        <v>748</v>
      </c>
      <c r="BE2875" t="s">
        <v>6825</v>
      </c>
      <c r="BF2875" t="s">
        <v>6825</v>
      </c>
      <c r="BG2875" t="s">
        <v>31</v>
      </c>
      <c r="BK2875" t="s">
        <v>31</v>
      </c>
      <c r="BL2875" t="s">
        <v>31</v>
      </c>
      <c r="BM2875" s="2">
        <v>42005</v>
      </c>
    </row>
    <row r="2876" spans="1:65">
      <c r="A2876" t="s">
        <v>6815</v>
      </c>
      <c r="B2876">
        <v>56551</v>
      </c>
      <c r="C2876" t="s">
        <v>6799</v>
      </c>
      <c r="D2876">
        <v>6958</v>
      </c>
      <c r="E2876" t="s">
        <v>6799</v>
      </c>
      <c r="F2876" t="s">
        <v>9718</v>
      </c>
      <c r="G2876">
        <v>2</v>
      </c>
      <c r="H2876">
        <v>-14</v>
      </c>
      <c r="I2876" t="s">
        <v>9719</v>
      </c>
      <c r="J2876" t="s">
        <v>6877</v>
      </c>
      <c r="K2876" t="s">
        <v>1485</v>
      </c>
      <c r="M2876">
        <v>147300</v>
      </c>
      <c r="N2876">
        <v>1.1000000000000001</v>
      </c>
      <c r="O2876">
        <v>162.03</v>
      </c>
      <c r="Q2876" t="s">
        <v>6816</v>
      </c>
      <c r="R2876" s="2">
        <v>44927</v>
      </c>
      <c r="S2876">
        <v>5510</v>
      </c>
      <c r="T2876" s="2">
        <v>44562</v>
      </c>
      <c r="U2876" t="s">
        <v>6990</v>
      </c>
      <c r="V2876" t="s">
        <v>6991</v>
      </c>
      <c r="W2876">
        <v>0</v>
      </c>
      <c r="Y2876">
        <v>204</v>
      </c>
      <c r="Z2876" s="2">
        <v>42005</v>
      </c>
      <c r="AC2876" s="2">
        <v>37842</v>
      </c>
      <c r="AD2876" t="s">
        <v>6820</v>
      </c>
      <c r="AF2876" t="s">
        <v>20</v>
      </c>
      <c r="AG2876" t="s">
        <v>21</v>
      </c>
      <c r="AH2876">
        <v>5011</v>
      </c>
      <c r="AI2876">
        <v>1</v>
      </c>
      <c r="AJ2876">
        <v>5541</v>
      </c>
      <c r="AK2876" t="s">
        <v>9720</v>
      </c>
      <c r="AL2876" t="s">
        <v>9720</v>
      </c>
      <c r="AM2876" t="s">
        <v>9720</v>
      </c>
      <c r="AN2876" t="s">
        <v>9720</v>
      </c>
      <c r="AO2876" t="s">
        <v>9720</v>
      </c>
      <c r="AP2876" t="s">
        <v>9720</v>
      </c>
      <c r="AQ2876" t="s">
        <v>9720</v>
      </c>
      <c r="AR2876" t="s">
        <v>9720</v>
      </c>
      <c r="AS2876" t="s">
        <v>58</v>
      </c>
      <c r="AU2876">
        <v>5011</v>
      </c>
      <c r="AV2876">
        <v>5011</v>
      </c>
      <c r="AW2876">
        <v>5011</v>
      </c>
      <c r="AX2876">
        <v>4</v>
      </c>
      <c r="AY2876">
        <v>13</v>
      </c>
      <c r="AZ2876">
        <v>400</v>
      </c>
      <c r="BB2876">
        <v>748</v>
      </c>
      <c r="BE2876" t="s">
        <v>6829</v>
      </c>
      <c r="BF2876" t="s">
        <v>6829</v>
      </c>
      <c r="BG2876" t="s">
        <v>31</v>
      </c>
      <c r="BK2876" t="s">
        <v>31</v>
      </c>
      <c r="BL2876" t="s">
        <v>31</v>
      </c>
      <c r="BM2876" s="2">
        <v>42005</v>
      </c>
    </row>
    <row r="2877" spans="1:65">
      <c r="A2877" t="s">
        <v>6815</v>
      </c>
      <c r="B2877">
        <v>56551</v>
      </c>
      <c r="C2877" t="s">
        <v>6799</v>
      </c>
      <c r="D2877">
        <v>6958</v>
      </c>
      <c r="E2877" t="s">
        <v>6799</v>
      </c>
      <c r="F2877" t="s">
        <v>9718</v>
      </c>
      <c r="G2877">
        <v>2</v>
      </c>
      <c r="H2877">
        <v>-14</v>
      </c>
      <c r="I2877" t="s">
        <v>9719</v>
      </c>
      <c r="J2877" t="s">
        <v>6877</v>
      </c>
      <c r="K2877" t="s">
        <v>1485</v>
      </c>
      <c r="M2877">
        <v>360600</v>
      </c>
      <c r="N2877">
        <v>1.1000000000000001</v>
      </c>
      <c r="O2877">
        <v>396.66</v>
      </c>
      <c r="Q2877" t="s">
        <v>6816</v>
      </c>
      <c r="R2877" s="2">
        <v>44927</v>
      </c>
      <c r="S2877">
        <v>5510</v>
      </c>
      <c r="T2877" s="2">
        <v>44562</v>
      </c>
      <c r="U2877" t="s">
        <v>6990</v>
      </c>
      <c r="V2877" t="s">
        <v>6991</v>
      </c>
      <c r="W2877">
        <v>0</v>
      </c>
      <c r="Y2877">
        <v>204</v>
      </c>
      <c r="Z2877" s="2">
        <v>42005</v>
      </c>
      <c r="AC2877" s="2">
        <v>37842</v>
      </c>
      <c r="AD2877" t="s">
        <v>6820</v>
      </c>
      <c r="AF2877" t="s">
        <v>20</v>
      </c>
      <c r="AG2877" t="s">
        <v>21</v>
      </c>
      <c r="AH2877">
        <v>5011</v>
      </c>
      <c r="AI2877">
        <v>1</v>
      </c>
      <c r="AJ2877">
        <v>5541</v>
      </c>
      <c r="AK2877" t="s">
        <v>9720</v>
      </c>
      <c r="AL2877" t="s">
        <v>9720</v>
      </c>
      <c r="AM2877" t="s">
        <v>9720</v>
      </c>
      <c r="AN2877" t="s">
        <v>9720</v>
      </c>
      <c r="AO2877" t="s">
        <v>9720</v>
      </c>
      <c r="AP2877" t="s">
        <v>9720</v>
      </c>
      <c r="AQ2877" t="s">
        <v>9720</v>
      </c>
      <c r="AR2877" t="s">
        <v>9720</v>
      </c>
      <c r="AS2877" t="s">
        <v>58</v>
      </c>
      <c r="AU2877">
        <v>5011</v>
      </c>
      <c r="AV2877">
        <v>5011</v>
      </c>
      <c r="AW2877">
        <v>5011</v>
      </c>
      <c r="AX2877">
        <v>5</v>
      </c>
      <c r="AY2877">
        <v>14</v>
      </c>
      <c r="AZ2877">
        <v>400</v>
      </c>
      <c r="BB2877">
        <v>748</v>
      </c>
      <c r="BE2877" t="s">
        <v>6830</v>
      </c>
      <c r="BF2877" t="s">
        <v>6830</v>
      </c>
      <c r="BG2877" t="s">
        <v>31</v>
      </c>
      <c r="BK2877" t="s">
        <v>31</v>
      </c>
      <c r="BL2877" t="s">
        <v>31</v>
      </c>
      <c r="BM2877" s="2">
        <v>42005</v>
      </c>
    </row>
    <row r="2878" spans="1:65">
      <c r="A2878" t="s">
        <v>6815</v>
      </c>
      <c r="B2878">
        <v>56551</v>
      </c>
      <c r="C2878" t="s">
        <v>6799</v>
      </c>
      <c r="D2878">
        <v>6958</v>
      </c>
      <c r="E2878" t="s">
        <v>6799</v>
      </c>
      <c r="F2878" t="s">
        <v>9718</v>
      </c>
      <c r="G2878">
        <v>2</v>
      </c>
      <c r="H2878">
        <v>-14</v>
      </c>
      <c r="I2878" t="s">
        <v>9719</v>
      </c>
      <c r="J2878" t="s">
        <v>6883</v>
      </c>
      <c r="K2878" t="s">
        <v>1485</v>
      </c>
      <c r="M2878">
        <v>100400</v>
      </c>
      <c r="N2878">
        <v>1.1000000000000001</v>
      </c>
      <c r="O2878">
        <v>110.44</v>
      </c>
      <c r="Q2878" t="s">
        <v>6816</v>
      </c>
      <c r="R2878" s="2">
        <v>44927</v>
      </c>
      <c r="S2878">
        <v>5510</v>
      </c>
      <c r="T2878" s="2">
        <v>44562</v>
      </c>
      <c r="U2878" t="s">
        <v>6990</v>
      </c>
      <c r="V2878" t="s">
        <v>6991</v>
      </c>
      <c r="W2878">
        <v>0</v>
      </c>
      <c r="Y2878">
        <v>204</v>
      </c>
      <c r="Z2878" s="2">
        <v>42005</v>
      </c>
      <c r="AC2878" s="2">
        <v>37842</v>
      </c>
      <c r="AD2878" t="s">
        <v>6820</v>
      </c>
      <c r="AF2878" t="s">
        <v>20</v>
      </c>
      <c r="AG2878" t="s">
        <v>21</v>
      </c>
      <c r="AH2878">
        <v>5011</v>
      </c>
      <c r="AI2878">
        <v>1</v>
      </c>
      <c r="AJ2878">
        <v>5540</v>
      </c>
      <c r="AK2878" t="s">
        <v>9720</v>
      </c>
      <c r="AL2878" t="s">
        <v>9720</v>
      </c>
      <c r="AM2878" t="s">
        <v>9720</v>
      </c>
      <c r="AN2878" t="s">
        <v>9720</v>
      </c>
      <c r="AO2878" t="s">
        <v>9720</v>
      </c>
      <c r="AP2878" t="s">
        <v>9720</v>
      </c>
      <c r="AQ2878" t="s">
        <v>9720</v>
      </c>
      <c r="AR2878" t="s">
        <v>9720</v>
      </c>
      <c r="AU2878">
        <v>5011</v>
      </c>
      <c r="AV2878">
        <v>5011</v>
      </c>
      <c r="AW2878">
        <v>5011</v>
      </c>
      <c r="AX2878">
        <v>4</v>
      </c>
      <c r="AY2878">
        <v>15</v>
      </c>
      <c r="AZ2878">
        <v>400</v>
      </c>
      <c r="BB2878">
        <v>748</v>
      </c>
      <c r="BE2878" t="s">
        <v>6828</v>
      </c>
      <c r="BF2878" t="s">
        <v>6828</v>
      </c>
      <c r="BG2878" t="s">
        <v>31</v>
      </c>
      <c r="BK2878" t="s">
        <v>31</v>
      </c>
      <c r="BL2878" t="s">
        <v>31</v>
      </c>
      <c r="BM2878" s="2">
        <v>42005</v>
      </c>
    </row>
    <row r="2879" spans="1:65">
      <c r="A2879">
        <v>106220</v>
      </c>
      <c r="B2879">
        <v>56551</v>
      </c>
      <c r="C2879" t="s">
        <v>6799</v>
      </c>
      <c r="D2879">
        <v>6958</v>
      </c>
      <c r="E2879" t="s">
        <v>6799</v>
      </c>
      <c r="F2879" t="s">
        <v>8555</v>
      </c>
      <c r="G2879">
        <v>17</v>
      </c>
      <c r="I2879" t="s">
        <v>8554</v>
      </c>
      <c r="J2879" t="s">
        <v>6877</v>
      </c>
      <c r="K2879" t="s">
        <v>918</v>
      </c>
      <c r="M2879">
        <v>7200</v>
      </c>
      <c r="N2879">
        <v>0</v>
      </c>
      <c r="O2879">
        <v>50</v>
      </c>
      <c r="Q2879" t="s">
        <v>6812</v>
      </c>
      <c r="R2879" s="2">
        <v>44927</v>
      </c>
      <c r="S2879">
        <v>5510</v>
      </c>
      <c r="T2879" s="2">
        <v>44562</v>
      </c>
      <c r="U2879" t="s">
        <v>6921</v>
      </c>
      <c r="V2879" t="s">
        <v>8673</v>
      </c>
      <c r="W2879">
        <v>0</v>
      </c>
      <c r="Y2879">
        <v>204</v>
      </c>
      <c r="Z2879" s="2">
        <v>42005</v>
      </c>
      <c r="AD2879" t="s">
        <v>6814</v>
      </c>
      <c r="AE2879" t="s">
        <v>8554</v>
      </c>
      <c r="AF2879" t="s">
        <v>20</v>
      </c>
      <c r="AG2879" t="s">
        <v>21</v>
      </c>
      <c r="AH2879">
        <v>5020</v>
      </c>
      <c r="AJ2879">
        <v>5541</v>
      </c>
      <c r="AO2879" t="s">
        <v>8555</v>
      </c>
      <c r="AS2879" t="s">
        <v>58</v>
      </c>
      <c r="AU2879">
        <v>5020</v>
      </c>
      <c r="AV2879">
        <v>5020</v>
      </c>
      <c r="AW2879">
        <v>5020</v>
      </c>
      <c r="AX2879">
        <v>1</v>
      </c>
      <c r="AY2879">
        <v>2</v>
      </c>
      <c r="AZ2879">
        <v>400</v>
      </c>
      <c r="BB2879">
        <v>748</v>
      </c>
      <c r="BG2879" t="s">
        <v>31</v>
      </c>
      <c r="BK2879" t="s">
        <v>31</v>
      </c>
      <c r="BL2879" t="s">
        <v>31</v>
      </c>
      <c r="BM2879" s="2">
        <v>42005</v>
      </c>
    </row>
    <row r="2880" spans="1:65">
      <c r="A2880" t="s">
        <v>6835</v>
      </c>
      <c r="B2880">
        <v>56551</v>
      </c>
      <c r="C2880" t="s">
        <v>6834</v>
      </c>
      <c r="D2880">
        <v>6960</v>
      </c>
      <c r="E2880" t="s">
        <v>6834</v>
      </c>
      <c r="F2880" t="s">
        <v>7750</v>
      </c>
      <c r="G2880">
        <v>151</v>
      </c>
      <c r="I2880" t="s">
        <v>7751</v>
      </c>
      <c r="J2880" t="s">
        <v>6877</v>
      </c>
      <c r="K2880" t="s">
        <v>1828</v>
      </c>
      <c r="M2880">
        <v>510000</v>
      </c>
      <c r="N2880">
        <v>1.1000000000000001</v>
      </c>
      <c r="O2880">
        <v>561</v>
      </c>
      <c r="Q2880" t="s">
        <v>6836</v>
      </c>
      <c r="R2880" s="2">
        <v>44927</v>
      </c>
      <c r="S2880">
        <v>5510</v>
      </c>
      <c r="T2880" s="2">
        <v>44562</v>
      </c>
      <c r="U2880" t="s">
        <v>7478</v>
      </c>
      <c r="V2880" t="s">
        <v>9721</v>
      </c>
      <c r="W2880">
        <v>0</v>
      </c>
      <c r="Y2880">
        <v>204</v>
      </c>
      <c r="Z2880" s="2">
        <v>42005</v>
      </c>
      <c r="AD2880" t="s">
        <v>2977</v>
      </c>
      <c r="AE2880" t="s">
        <v>7751</v>
      </c>
      <c r="AF2880" t="s">
        <v>20</v>
      </c>
      <c r="AG2880" t="s">
        <v>21</v>
      </c>
      <c r="AH2880">
        <v>5001</v>
      </c>
      <c r="AI2880">
        <v>1</v>
      </c>
      <c r="AJ2880">
        <v>5541</v>
      </c>
      <c r="AK2880" t="s">
        <v>2975</v>
      </c>
      <c r="AO2880" t="s">
        <v>7750</v>
      </c>
      <c r="AS2880" t="s">
        <v>26</v>
      </c>
      <c r="AU2880">
        <v>5001</v>
      </c>
      <c r="AV2880">
        <v>5001</v>
      </c>
      <c r="AW2880">
        <v>5001</v>
      </c>
      <c r="AX2880">
        <v>1</v>
      </c>
      <c r="AY2880">
        <v>2</v>
      </c>
      <c r="AZ2880">
        <v>400</v>
      </c>
      <c r="BB2880">
        <v>748</v>
      </c>
      <c r="BG2880" t="s">
        <v>31</v>
      </c>
      <c r="BK2880" t="s">
        <v>31</v>
      </c>
      <c r="BL2880" t="s">
        <v>31</v>
      </c>
      <c r="BM2880" s="2">
        <v>42005</v>
      </c>
    </row>
    <row r="2881" spans="1:65">
      <c r="A2881" t="s">
        <v>6849</v>
      </c>
      <c r="B2881">
        <v>56551</v>
      </c>
      <c r="C2881" t="s">
        <v>6838</v>
      </c>
      <c r="D2881">
        <v>6961</v>
      </c>
      <c r="E2881" t="s">
        <v>6838</v>
      </c>
      <c r="F2881" t="s">
        <v>7314</v>
      </c>
      <c r="G2881">
        <v>1001</v>
      </c>
      <c r="I2881" t="s">
        <v>7315</v>
      </c>
      <c r="J2881" t="s">
        <v>6877</v>
      </c>
      <c r="K2881" t="s">
        <v>1828</v>
      </c>
      <c r="M2881">
        <v>523800</v>
      </c>
      <c r="N2881">
        <v>1.1000000000000001</v>
      </c>
      <c r="O2881">
        <v>576.17999999999995</v>
      </c>
      <c r="Q2881" t="s">
        <v>6850</v>
      </c>
      <c r="R2881" s="2">
        <v>44927</v>
      </c>
      <c r="S2881">
        <v>5510</v>
      </c>
      <c r="T2881" s="2">
        <v>44476</v>
      </c>
      <c r="U2881" t="s">
        <v>6990</v>
      </c>
      <c r="V2881" t="s">
        <v>6991</v>
      </c>
      <c r="W2881">
        <v>0</v>
      </c>
      <c r="Y2881">
        <v>204</v>
      </c>
      <c r="Z2881" s="2">
        <v>42005</v>
      </c>
      <c r="AD2881" t="s">
        <v>2992</v>
      </c>
      <c r="AE2881" t="s">
        <v>7315</v>
      </c>
      <c r="AF2881" t="s">
        <v>20</v>
      </c>
      <c r="AG2881" t="s">
        <v>21</v>
      </c>
      <c r="AH2881">
        <v>5001</v>
      </c>
      <c r="AI2881">
        <v>1</v>
      </c>
      <c r="AJ2881">
        <v>5541</v>
      </c>
      <c r="AK2881" t="s">
        <v>9722</v>
      </c>
      <c r="AO2881" t="s">
        <v>7314</v>
      </c>
      <c r="AS2881" t="s">
        <v>26</v>
      </c>
      <c r="AU2881">
        <v>5001</v>
      </c>
      <c r="AV2881">
        <v>5001</v>
      </c>
      <c r="AW2881">
        <v>5001</v>
      </c>
      <c r="AX2881">
        <v>1</v>
      </c>
      <c r="AY2881">
        <v>4</v>
      </c>
      <c r="AZ2881">
        <v>400</v>
      </c>
      <c r="BB2881">
        <v>748</v>
      </c>
      <c r="BG2881" t="s">
        <v>31</v>
      </c>
      <c r="BK2881" t="s">
        <v>31</v>
      </c>
      <c r="BL2881" t="s">
        <v>31</v>
      </c>
      <c r="BM2881" s="2">
        <v>42005</v>
      </c>
    </row>
    <row r="2882" spans="1:65">
      <c r="A2882">
        <v>91973</v>
      </c>
      <c r="B2882">
        <v>56551</v>
      </c>
      <c r="C2882" t="s">
        <v>6838</v>
      </c>
      <c r="D2882">
        <v>6961</v>
      </c>
      <c r="E2882" t="s">
        <v>6838</v>
      </c>
      <c r="F2882" t="s">
        <v>9723</v>
      </c>
      <c r="G2882">
        <v>8</v>
      </c>
      <c r="I2882" t="s">
        <v>9724</v>
      </c>
      <c r="J2882" t="s">
        <v>6877</v>
      </c>
      <c r="K2882" t="s">
        <v>1828</v>
      </c>
      <c r="M2882">
        <v>172100</v>
      </c>
      <c r="N2882">
        <v>1.1000000000000001</v>
      </c>
      <c r="O2882">
        <v>189.31</v>
      </c>
      <c r="Q2882" t="s">
        <v>6842</v>
      </c>
      <c r="R2882" s="2">
        <v>44927</v>
      </c>
      <c r="S2882">
        <v>5510</v>
      </c>
      <c r="T2882" s="2">
        <v>44562</v>
      </c>
      <c r="U2882" t="s">
        <v>6990</v>
      </c>
      <c r="V2882" t="s">
        <v>6991</v>
      </c>
      <c r="W2882">
        <v>0</v>
      </c>
      <c r="Y2882">
        <v>204</v>
      </c>
      <c r="Z2882" s="2">
        <v>42005</v>
      </c>
      <c r="AD2882" t="s">
        <v>6845</v>
      </c>
      <c r="AE2882" t="s">
        <v>9724</v>
      </c>
      <c r="AF2882" t="s">
        <v>20</v>
      </c>
      <c r="AG2882" t="s">
        <v>21</v>
      </c>
      <c r="AH2882">
        <v>5002</v>
      </c>
      <c r="AI2882">
        <v>1</v>
      </c>
      <c r="AJ2882">
        <v>5541</v>
      </c>
      <c r="AO2882" t="s">
        <v>9723</v>
      </c>
      <c r="AS2882" t="s">
        <v>26</v>
      </c>
      <c r="AU2882">
        <v>5002</v>
      </c>
      <c r="AV2882">
        <v>5002</v>
      </c>
      <c r="AW2882">
        <v>5002</v>
      </c>
      <c r="AX2882">
        <v>1</v>
      </c>
      <c r="AY2882">
        <v>3</v>
      </c>
      <c r="AZ2882">
        <v>400</v>
      </c>
      <c r="BB2882">
        <v>748</v>
      </c>
      <c r="BG2882" t="s">
        <v>31</v>
      </c>
      <c r="BK2882" t="s">
        <v>31</v>
      </c>
      <c r="BL2882" t="s">
        <v>31</v>
      </c>
      <c r="BM2882" s="2">
        <v>42005</v>
      </c>
    </row>
    <row r="2883" spans="1:65">
      <c r="A2883">
        <v>79247</v>
      </c>
      <c r="B2883">
        <v>56551</v>
      </c>
      <c r="C2883" t="s">
        <v>6838</v>
      </c>
      <c r="D2883">
        <v>6961</v>
      </c>
      <c r="E2883" t="s">
        <v>6838</v>
      </c>
      <c r="F2883" t="s">
        <v>7748</v>
      </c>
      <c r="G2883">
        <v>300</v>
      </c>
      <c r="I2883" t="s">
        <v>7749</v>
      </c>
      <c r="J2883" t="s">
        <v>6877</v>
      </c>
      <c r="K2883" t="s">
        <v>1828</v>
      </c>
      <c r="M2883">
        <v>405900</v>
      </c>
      <c r="N2883">
        <v>1.1000000000000001</v>
      </c>
      <c r="O2883">
        <v>446.49</v>
      </c>
      <c r="Q2883" t="s">
        <v>6840</v>
      </c>
      <c r="R2883" s="2">
        <v>44927</v>
      </c>
      <c r="S2883">
        <v>5510</v>
      </c>
      <c r="T2883" s="2">
        <v>44476</v>
      </c>
      <c r="U2883" t="s">
        <v>6990</v>
      </c>
      <c r="V2883" t="s">
        <v>6991</v>
      </c>
      <c r="W2883">
        <v>0</v>
      </c>
      <c r="Y2883">
        <v>204</v>
      </c>
      <c r="Z2883" s="2">
        <v>42005</v>
      </c>
      <c r="AD2883" t="s">
        <v>2972</v>
      </c>
      <c r="AE2883" t="s">
        <v>7749</v>
      </c>
      <c r="AF2883" t="s">
        <v>20</v>
      </c>
      <c r="AG2883" t="s">
        <v>21</v>
      </c>
      <c r="AH2883">
        <v>5003</v>
      </c>
      <c r="AI2883">
        <v>1</v>
      </c>
      <c r="AJ2883">
        <v>5541</v>
      </c>
      <c r="AO2883" t="s">
        <v>7748</v>
      </c>
      <c r="AS2883" t="s">
        <v>26</v>
      </c>
      <c r="AU2883">
        <v>5003</v>
      </c>
      <c r="AV2883">
        <v>5003</v>
      </c>
      <c r="AW2883">
        <v>5003</v>
      </c>
      <c r="AX2883">
        <v>2</v>
      </c>
      <c r="AY2883">
        <v>2</v>
      </c>
      <c r="AZ2883">
        <v>400</v>
      </c>
      <c r="BB2883">
        <v>748</v>
      </c>
      <c r="BG2883" t="s">
        <v>31</v>
      </c>
      <c r="BK2883" t="s">
        <v>31</v>
      </c>
      <c r="BL2883" t="s">
        <v>31</v>
      </c>
      <c r="BM2883" s="2">
        <v>42005</v>
      </c>
    </row>
    <row r="2884" spans="1:65">
      <c r="A2884">
        <v>113238</v>
      </c>
      <c r="B2884">
        <v>56551</v>
      </c>
      <c r="C2884" t="s">
        <v>6838</v>
      </c>
      <c r="D2884">
        <v>6961</v>
      </c>
      <c r="E2884" t="s">
        <v>6838</v>
      </c>
      <c r="F2884" t="s">
        <v>1588</v>
      </c>
      <c r="G2884">
        <v>40</v>
      </c>
      <c r="H2884" t="s">
        <v>3446</v>
      </c>
      <c r="J2884" t="s">
        <v>6877</v>
      </c>
      <c r="K2884" t="s">
        <v>1828</v>
      </c>
      <c r="M2884">
        <v>372902</v>
      </c>
      <c r="N2884">
        <v>1.1000000000000001</v>
      </c>
      <c r="O2884">
        <v>410.19</v>
      </c>
      <c r="Q2884" t="s">
        <v>6847</v>
      </c>
      <c r="R2884" s="2">
        <v>44927</v>
      </c>
      <c r="S2884">
        <v>5510</v>
      </c>
      <c r="U2884" t="s">
        <v>6878</v>
      </c>
      <c r="V2884" t="s">
        <v>6879</v>
      </c>
      <c r="W2884">
        <v>0</v>
      </c>
      <c r="Y2884">
        <v>204</v>
      </c>
      <c r="Z2884" s="2">
        <v>44762</v>
      </c>
      <c r="AD2884" t="s">
        <v>6848</v>
      </c>
      <c r="AE2884" t="s">
        <v>8651</v>
      </c>
      <c r="AF2884" t="s">
        <v>20</v>
      </c>
      <c r="AG2884" t="s">
        <v>21</v>
      </c>
      <c r="AH2884">
        <v>5006</v>
      </c>
      <c r="AI2884">
        <v>1</v>
      </c>
      <c r="AJ2884">
        <v>5541</v>
      </c>
      <c r="AO2884" t="s">
        <v>1588</v>
      </c>
      <c r="AS2884" t="s">
        <v>26</v>
      </c>
      <c r="AU2884">
        <v>5006</v>
      </c>
      <c r="AV2884">
        <v>5006</v>
      </c>
      <c r="AW2884">
        <v>5006</v>
      </c>
      <c r="AX2884">
        <v>1</v>
      </c>
      <c r="AY2884">
        <v>1</v>
      </c>
      <c r="AZ2884">
        <v>400</v>
      </c>
      <c r="BB2884">
        <v>748</v>
      </c>
      <c r="BE2884" t="s">
        <v>6848</v>
      </c>
      <c r="BF2884" t="s">
        <v>6848</v>
      </c>
      <c r="BG2884" t="s">
        <v>32</v>
      </c>
      <c r="BH2884" t="s">
        <v>34</v>
      </c>
      <c r="BK2884" t="s">
        <v>31</v>
      </c>
      <c r="BL2884" t="s">
        <v>31</v>
      </c>
      <c r="BM2884" s="2">
        <v>44762</v>
      </c>
    </row>
    <row r="2885" spans="1:65">
      <c r="A2885">
        <v>69405</v>
      </c>
      <c r="B2885">
        <v>56551</v>
      </c>
      <c r="C2885" t="s">
        <v>6852</v>
      </c>
      <c r="D2885">
        <v>7036</v>
      </c>
      <c r="E2885" t="s">
        <v>6852</v>
      </c>
      <c r="F2885" t="s">
        <v>8522</v>
      </c>
      <c r="G2885">
        <v>9</v>
      </c>
      <c r="I2885" t="s">
        <v>8523</v>
      </c>
      <c r="J2885" t="s">
        <v>6877</v>
      </c>
      <c r="K2885" t="s">
        <v>42</v>
      </c>
      <c r="M2885">
        <v>153300</v>
      </c>
      <c r="N2885">
        <v>1.1000000000000001</v>
      </c>
      <c r="O2885">
        <v>168.63</v>
      </c>
      <c r="Q2885" t="s">
        <v>6854</v>
      </c>
      <c r="R2885" s="2">
        <v>44927</v>
      </c>
      <c r="S2885">
        <v>5510</v>
      </c>
      <c r="T2885" s="2">
        <v>44562</v>
      </c>
      <c r="U2885" t="s">
        <v>6990</v>
      </c>
      <c r="V2885" t="s">
        <v>6991</v>
      </c>
      <c r="W2885">
        <v>0</v>
      </c>
      <c r="Y2885">
        <v>204</v>
      </c>
      <c r="Z2885" s="2">
        <v>42005</v>
      </c>
      <c r="AE2885" t="s">
        <v>8523</v>
      </c>
      <c r="AF2885" t="s">
        <v>20</v>
      </c>
      <c r="AG2885" t="s">
        <v>21</v>
      </c>
      <c r="AH2885">
        <v>5001</v>
      </c>
      <c r="AI2885">
        <v>1</v>
      </c>
      <c r="AJ2885">
        <v>5541</v>
      </c>
      <c r="AO2885" t="s">
        <v>8522</v>
      </c>
      <c r="AS2885" t="s">
        <v>26</v>
      </c>
      <c r="AU2885">
        <v>5001</v>
      </c>
      <c r="AV2885">
        <v>5001</v>
      </c>
      <c r="AW2885">
        <v>5001</v>
      </c>
      <c r="AX2885">
        <v>1</v>
      </c>
      <c r="AY2885">
        <v>1</v>
      </c>
      <c r="AZ2885">
        <v>400</v>
      </c>
      <c r="BB2885">
        <v>748</v>
      </c>
      <c r="BG2885" t="s">
        <v>31</v>
      </c>
      <c r="BK2885" t="s">
        <v>31</v>
      </c>
      <c r="BL2885" t="s">
        <v>31</v>
      </c>
      <c r="BM2885" s="2">
        <v>42005</v>
      </c>
    </row>
    <row r="2886" spans="1:65">
      <c r="A2886">
        <v>69405</v>
      </c>
      <c r="B2886">
        <v>56551</v>
      </c>
      <c r="C2886" t="s">
        <v>6852</v>
      </c>
      <c r="D2886">
        <v>7036</v>
      </c>
      <c r="E2886" t="s">
        <v>6852</v>
      </c>
      <c r="F2886" t="s">
        <v>8522</v>
      </c>
      <c r="G2886">
        <v>9</v>
      </c>
      <c r="J2886" t="s">
        <v>6900</v>
      </c>
      <c r="K2886" t="s">
        <v>42</v>
      </c>
      <c r="L2886" t="s">
        <v>27</v>
      </c>
      <c r="M2886">
        <v>137100</v>
      </c>
      <c r="N2886">
        <v>1.1000000000000001</v>
      </c>
      <c r="O2886">
        <v>150.81</v>
      </c>
      <c r="Q2886" t="s">
        <v>6854</v>
      </c>
      <c r="R2886" s="2">
        <v>44927</v>
      </c>
      <c r="S2886">
        <v>5510</v>
      </c>
      <c r="T2886" s="2">
        <v>44562</v>
      </c>
      <c r="U2886" t="s">
        <v>6990</v>
      </c>
      <c r="V2886" t="s">
        <v>6991</v>
      </c>
      <c r="W2886">
        <v>0</v>
      </c>
      <c r="Y2886">
        <v>204</v>
      </c>
      <c r="Z2886" s="2">
        <v>42005</v>
      </c>
      <c r="AE2886" t="s">
        <v>8523</v>
      </c>
      <c r="AF2886" t="s">
        <v>20</v>
      </c>
      <c r="AG2886" t="s">
        <v>21</v>
      </c>
      <c r="AH2886">
        <v>5001</v>
      </c>
      <c r="AI2886">
        <v>1</v>
      </c>
      <c r="AJ2886">
        <v>5557</v>
      </c>
      <c r="AO2886" t="s">
        <v>8522</v>
      </c>
      <c r="AS2886" t="s">
        <v>26</v>
      </c>
      <c r="AU2886">
        <v>5001</v>
      </c>
      <c r="AV2886">
        <v>5001</v>
      </c>
      <c r="AW2886">
        <v>5001</v>
      </c>
      <c r="AX2886">
        <v>1</v>
      </c>
      <c r="AY2886">
        <v>2</v>
      </c>
      <c r="AZ2886">
        <v>400</v>
      </c>
      <c r="BB2886">
        <v>748</v>
      </c>
      <c r="BG2886" t="s">
        <v>31</v>
      </c>
      <c r="BK2886" t="s">
        <v>31</v>
      </c>
      <c r="BL2886" t="s">
        <v>31</v>
      </c>
      <c r="BM2886" s="2">
        <v>42005</v>
      </c>
    </row>
    <row r="2887" spans="1:65">
      <c r="A2887">
        <v>57162</v>
      </c>
      <c r="B2887">
        <v>56551</v>
      </c>
      <c r="C2887" t="s">
        <v>6857</v>
      </c>
      <c r="D2887">
        <v>7046</v>
      </c>
      <c r="E2887" t="s">
        <v>6857</v>
      </c>
      <c r="F2887" t="s">
        <v>7178</v>
      </c>
      <c r="G2887">
        <v>105</v>
      </c>
      <c r="H2887" t="s">
        <v>9725</v>
      </c>
      <c r="I2887" t="s">
        <v>7942</v>
      </c>
      <c r="J2887" t="s">
        <v>6877</v>
      </c>
      <c r="K2887" t="s">
        <v>42</v>
      </c>
      <c r="M2887">
        <v>333600</v>
      </c>
      <c r="N2887">
        <v>1.1000000000000001</v>
      </c>
      <c r="O2887">
        <v>366.96</v>
      </c>
      <c r="Q2887" t="s">
        <v>6859</v>
      </c>
      <c r="R2887" s="2">
        <v>44927</v>
      </c>
      <c r="S2887">
        <v>5510</v>
      </c>
      <c r="T2887" s="2">
        <v>44562</v>
      </c>
      <c r="U2887" t="s">
        <v>6990</v>
      </c>
      <c r="V2887" t="s">
        <v>6991</v>
      </c>
      <c r="W2887">
        <v>0</v>
      </c>
      <c r="Y2887">
        <v>204</v>
      </c>
      <c r="Z2887" s="2">
        <v>42005</v>
      </c>
      <c r="AC2887" s="2">
        <v>45422</v>
      </c>
      <c r="AE2887" t="s">
        <v>7942</v>
      </c>
      <c r="AF2887" t="s">
        <v>20</v>
      </c>
      <c r="AG2887" t="s">
        <v>21</v>
      </c>
      <c r="AH2887">
        <v>5001</v>
      </c>
      <c r="AI2887">
        <v>1</v>
      </c>
      <c r="AJ2887">
        <v>5541</v>
      </c>
      <c r="AO2887" t="s">
        <v>7178</v>
      </c>
      <c r="AS2887" t="s">
        <v>26</v>
      </c>
      <c r="AU2887">
        <v>5001</v>
      </c>
      <c r="AV2887">
        <v>5001</v>
      </c>
      <c r="AW2887">
        <v>5001</v>
      </c>
      <c r="AX2887">
        <v>1</v>
      </c>
      <c r="AY2887">
        <v>1</v>
      </c>
      <c r="AZ2887">
        <v>400</v>
      </c>
      <c r="BB2887">
        <v>748</v>
      </c>
      <c r="BG2887" t="s">
        <v>31</v>
      </c>
      <c r="BK2887" t="s">
        <v>31</v>
      </c>
      <c r="BL2887" t="s">
        <v>31</v>
      </c>
      <c r="BM2887" s="2">
        <v>42005</v>
      </c>
    </row>
    <row r="2888" spans="1:65">
      <c r="A2888">
        <v>57162</v>
      </c>
      <c r="B2888">
        <v>56551</v>
      </c>
      <c r="C2888" t="s">
        <v>6857</v>
      </c>
      <c r="D2888">
        <v>7046</v>
      </c>
      <c r="E2888" t="s">
        <v>6857</v>
      </c>
      <c r="F2888" t="s">
        <v>7178</v>
      </c>
      <c r="G2888">
        <v>105</v>
      </c>
      <c r="H2888" t="s">
        <v>9726</v>
      </c>
      <c r="J2888" t="s">
        <v>6900</v>
      </c>
      <c r="K2888" t="s">
        <v>42</v>
      </c>
      <c r="L2888" t="s">
        <v>27</v>
      </c>
      <c r="M2888">
        <v>229100</v>
      </c>
      <c r="N2888">
        <v>1.1000000000000001</v>
      </c>
      <c r="O2888">
        <v>252.01</v>
      </c>
      <c r="Q2888" t="s">
        <v>6859</v>
      </c>
      <c r="R2888" s="2">
        <v>44927</v>
      </c>
      <c r="S2888">
        <v>5510</v>
      </c>
      <c r="T2888" s="2">
        <v>44562</v>
      </c>
      <c r="U2888" t="s">
        <v>6990</v>
      </c>
      <c r="V2888" t="s">
        <v>6991</v>
      </c>
      <c r="W2888">
        <v>0</v>
      </c>
      <c r="Y2888">
        <v>204</v>
      </c>
      <c r="Z2888" s="2">
        <v>42005</v>
      </c>
      <c r="AC2888" s="2">
        <v>45422</v>
      </c>
      <c r="AE2888" t="s">
        <v>7942</v>
      </c>
      <c r="AF2888" t="s">
        <v>20</v>
      </c>
      <c r="AG2888" t="s">
        <v>21</v>
      </c>
      <c r="AH2888">
        <v>5001</v>
      </c>
      <c r="AI2888">
        <v>1</v>
      </c>
      <c r="AJ2888">
        <v>5557</v>
      </c>
      <c r="AO2888" t="s">
        <v>7178</v>
      </c>
      <c r="AS2888" t="s">
        <v>26</v>
      </c>
      <c r="AU2888">
        <v>5001</v>
      </c>
      <c r="AV2888">
        <v>5001</v>
      </c>
      <c r="AW2888">
        <v>5001</v>
      </c>
      <c r="AX2888">
        <v>1</v>
      </c>
      <c r="AY2888">
        <v>2</v>
      </c>
      <c r="AZ2888">
        <v>400</v>
      </c>
      <c r="BB2888">
        <v>748</v>
      </c>
      <c r="BG2888" t="s">
        <v>31</v>
      </c>
      <c r="BK2888" t="s">
        <v>31</v>
      </c>
      <c r="BL2888" t="s">
        <v>31</v>
      </c>
      <c r="BM2888" s="2">
        <v>42005</v>
      </c>
    </row>
    <row r="2890" spans="1:65">
      <c r="M2890">
        <f>SUM(M1:M2889)</f>
        <v>9366454675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AFE20-8E4D-4526-8A95-90131A403766}">
  <dimension ref="A1:Q36"/>
  <sheetViews>
    <sheetView topLeftCell="A19" workbookViewId="0">
      <selection activeCell="H37" sqref="H37"/>
    </sheetView>
  </sheetViews>
  <sheetFormatPr defaultRowHeight="15"/>
  <cols>
    <col min="1" max="1" width="12" bestFit="1" customWidth="1"/>
    <col min="2" max="2" width="32.5703125" bestFit="1" customWidth="1"/>
    <col min="3" max="3" width="8.85546875" bestFit="1" customWidth="1"/>
    <col min="4" max="4" width="21.42578125" customWidth="1"/>
    <col min="5" max="5" width="8.42578125" bestFit="1" customWidth="1"/>
    <col min="6" max="6" width="30.7109375" bestFit="1" customWidth="1"/>
    <col min="7" max="7" width="29.28515625" bestFit="1" customWidth="1"/>
    <col min="8" max="8" width="14.28515625" bestFit="1" customWidth="1"/>
    <col min="9" max="9" width="36.5703125" bestFit="1" customWidth="1"/>
    <col min="10" max="10" width="12.5703125" style="3" bestFit="1" customWidth="1"/>
    <col min="11" max="11" width="10.42578125" bestFit="1" customWidth="1"/>
    <col min="12" max="12" width="17" bestFit="1" customWidth="1"/>
    <col min="13" max="13" width="7.5703125" bestFit="1" customWidth="1"/>
    <col min="14" max="14" width="4.85546875" bestFit="1" customWidth="1"/>
    <col min="15" max="15" width="32.7109375" bestFit="1" customWidth="1"/>
    <col min="16" max="16" width="10.5703125" bestFit="1" customWidth="1"/>
    <col min="17" max="17" width="34.140625" bestFit="1" customWidth="1"/>
  </cols>
  <sheetData>
    <row r="1" spans="1:17">
      <c r="A1" t="s">
        <v>2</v>
      </c>
      <c r="B1" t="s">
        <v>6958</v>
      </c>
      <c r="C1" t="s">
        <v>6959</v>
      </c>
      <c r="D1" s="4" t="s">
        <v>6961</v>
      </c>
      <c r="E1" t="s">
        <v>6</v>
      </c>
      <c r="F1" t="s">
        <v>13</v>
      </c>
      <c r="G1" t="s">
        <v>10</v>
      </c>
      <c r="H1" t="s">
        <v>6960</v>
      </c>
      <c r="J1" s="3" t="s">
        <v>3</v>
      </c>
    </row>
    <row r="2" spans="1:17">
      <c r="A2">
        <v>113233</v>
      </c>
      <c r="B2" t="s">
        <v>1432</v>
      </c>
      <c r="C2">
        <v>2170</v>
      </c>
      <c r="D2" t="s">
        <v>6962</v>
      </c>
      <c r="E2" t="s">
        <v>6876</v>
      </c>
      <c r="F2" t="s">
        <v>6877</v>
      </c>
      <c r="G2" t="s">
        <v>360</v>
      </c>
      <c r="H2">
        <v>1</v>
      </c>
      <c r="I2" t="s">
        <v>6553</v>
      </c>
      <c r="J2" s="3" t="e">
        <f>VLOOKUP(A2,#REF!,3,0)</f>
        <v>#REF!</v>
      </c>
      <c r="L2" t="s">
        <v>6880</v>
      </c>
      <c r="P2" t="s">
        <v>26</v>
      </c>
      <c r="Q2" t="s">
        <v>6881</v>
      </c>
    </row>
    <row r="3" spans="1:17">
      <c r="A3">
        <v>112756</v>
      </c>
      <c r="B3" t="s">
        <v>1806</v>
      </c>
      <c r="C3">
        <v>2680</v>
      </c>
      <c r="D3" t="s">
        <v>1815</v>
      </c>
      <c r="E3" t="s">
        <v>6890</v>
      </c>
      <c r="F3" t="s">
        <v>6883</v>
      </c>
      <c r="G3" t="s">
        <v>1816</v>
      </c>
      <c r="H3">
        <v>2286500</v>
      </c>
      <c r="I3" t="s">
        <v>1808</v>
      </c>
      <c r="J3" s="3" t="e">
        <f>VLOOKUP(A3,#REF!,3,0)</f>
        <v>#REF!</v>
      </c>
      <c r="L3" t="s">
        <v>6886</v>
      </c>
      <c r="M3" t="s">
        <v>6887</v>
      </c>
      <c r="N3" t="s">
        <v>20</v>
      </c>
      <c r="O3" t="s">
        <v>21</v>
      </c>
      <c r="P3" t="s">
        <v>1460</v>
      </c>
      <c r="Q3" t="s">
        <v>1817</v>
      </c>
    </row>
    <row r="4" spans="1:17">
      <c r="A4">
        <v>112756</v>
      </c>
      <c r="B4" t="s">
        <v>1806</v>
      </c>
      <c r="C4">
        <v>2680</v>
      </c>
      <c r="D4" t="s">
        <v>1815</v>
      </c>
      <c r="E4" t="s">
        <v>6890</v>
      </c>
      <c r="F4" t="s">
        <v>6877</v>
      </c>
      <c r="G4" t="s">
        <v>1816</v>
      </c>
      <c r="H4">
        <v>843700</v>
      </c>
      <c r="I4" t="s">
        <v>1808</v>
      </c>
      <c r="J4" s="3" t="e">
        <f>VLOOKUP(A4,#REF!,3,0)</f>
        <v>#REF!</v>
      </c>
      <c r="L4" t="s">
        <v>6886</v>
      </c>
      <c r="M4" t="s">
        <v>6887</v>
      </c>
      <c r="N4" t="s">
        <v>20</v>
      </c>
      <c r="O4" t="s">
        <v>21</v>
      </c>
      <c r="P4" t="s">
        <v>1460</v>
      </c>
      <c r="Q4" t="s">
        <v>1817</v>
      </c>
    </row>
    <row r="5" spans="1:17">
      <c r="A5">
        <v>112756</v>
      </c>
      <c r="B5" t="s">
        <v>1806</v>
      </c>
      <c r="C5">
        <v>2680</v>
      </c>
      <c r="D5" t="s">
        <v>6963</v>
      </c>
      <c r="E5" t="s">
        <v>6897</v>
      </c>
      <c r="F5" t="s">
        <v>6883</v>
      </c>
      <c r="G5" t="s">
        <v>1828</v>
      </c>
      <c r="H5">
        <v>5409100</v>
      </c>
      <c r="I5" t="s">
        <v>1808</v>
      </c>
      <c r="J5" s="3" t="e">
        <f>VLOOKUP(A5,#REF!,3,0)</f>
        <v>#REF!</v>
      </c>
      <c r="L5" t="s">
        <v>6886</v>
      </c>
      <c r="M5" t="s">
        <v>6887</v>
      </c>
      <c r="N5" t="s">
        <v>20</v>
      </c>
      <c r="O5" t="s">
        <v>21</v>
      </c>
      <c r="P5" t="s">
        <v>1460</v>
      </c>
      <c r="Q5" t="s">
        <v>1829</v>
      </c>
    </row>
    <row r="6" spans="1:17">
      <c r="A6">
        <v>112756</v>
      </c>
      <c r="B6" t="s">
        <v>1806</v>
      </c>
      <c r="C6">
        <v>2680</v>
      </c>
      <c r="D6" t="s">
        <v>6964</v>
      </c>
      <c r="E6" t="s">
        <v>6897</v>
      </c>
      <c r="F6" t="s">
        <v>6877</v>
      </c>
      <c r="G6" t="s">
        <v>1828</v>
      </c>
      <c r="H6">
        <v>425700</v>
      </c>
      <c r="I6" t="s">
        <v>1808</v>
      </c>
      <c r="J6" s="3" t="e">
        <f>VLOOKUP(A6,#REF!,3,0)</f>
        <v>#REF!</v>
      </c>
      <c r="L6" t="s">
        <v>6886</v>
      </c>
      <c r="M6" t="s">
        <v>6887</v>
      </c>
      <c r="N6" t="s">
        <v>20</v>
      </c>
      <c r="O6" t="s">
        <v>21</v>
      </c>
      <c r="P6" t="s">
        <v>1460</v>
      </c>
      <c r="Q6" t="s">
        <v>1830</v>
      </c>
    </row>
    <row r="7" spans="1:17">
      <c r="A7">
        <v>112756</v>
      </c>
      <c r="B7" t="s">
        <v>1806</v>
      </c>
      <c r="C7">
        <v>2680</v>
      </c>
      <c r="D7" t="s">
        <v>1852</v>
      </c>
      <c r="E7" t="s">
        <v>6903</v>
      </c>
      <c r="F7" t="s">
        <v>6883</v>
      </c>
      <c r="G7" t="s">
        <v>1528</v>
      </c>
      <c r="H7">
        <v>1095000</v>
      </c>
      <c r="I7" t="s">
        <v>1808</v>
      </c>
      <c r="J7" s="3" t="e">
        <f>VLOOKUP(A7,#REF!,3,0)</f>
        <v>#REF!</v>
      </c>
      <c r="L7" t="s">
        <v>6886</v>
      </c>
      <c r="M7" t="s">
        <v>6887</v>
      </c>
      <c r="N7" t="s">
        <v>20</v>
      </c>
      <c r="O7" t="s">
        <v>21</v>
      </c>
      <c r="P7" t="s">
        <v>1460</v>
      </c>
      <c r="Q7" t="s">
        <v>1853</v>
      </c>
    </row>
    <row r="8" spans="1:17">
      <c r="A8">
        <v>112756</v>
      </c>
      <c r="B8" t="s">
        <v>1806</v>
      </c>
      <c r="C8">
        <v>2680</v>
      </c>
      <c r="D8" t="s">
        <v>6965</v>
      </c>
      <c r="E8" t="s">
        <v>6904</v>
      </c>
      <c r="F8" t="s">
        <v>6877</v>
      </c>
      <c r="G8" t="s">
        <v>493</v>
      </c>
      <c r="H8">
        <v>101600</v>
      </c>
      <c r="I8" t="s">
        <v>1808</v>
      </c>
      <c r="J8" s="3" t="e">
        <f>VLOOKUP(A8,#REF!,3,0)</f>
        <v>#REF!</v>
      </c>
      <c r="L8" t="s">
        <v>6886</v>
      </c>
      <c r="M8" t="s">
        <v>6887</v>
      </c>
      <c r="N8" t="s">
        <v>20</v>
      </c>
      <c r="O8" t="s">
        <v>21</v>
      </c>
      <c r="P8" t="s">
        <v>1460</v>
      </c>
    </row>
    <row r="9" spans="1:17">
      <c r="A9">
        <v>112756</v>
      </c>
      <c r="B9" t="s">
        <v>1806</v>
      </c>
      <c r="C9">
        <v>2680</v>
      </c>
      <c r="D9" t="s">
        <v>6966</v>
      </c>
      <c r="E9" t="s">
        <v>6908</v>
      </c>
      <c r="F9" t="s">
        <v>6877</v>
      </c>
      <c r="G9" t="s">
        <v>1828</v>
      </c>
      <c r="H9">
        <v>176700</v>
      </c>
      <c r="I9" t="s">
        <v>1808</v>
      </c>
      <c r="J9" s="3" t="e">
        <f>VLOOKUP(A9,#REF!,3,0)</f>
        <v>#REF!</v>
      </c>
      <c r="L9" t="s">
        <v>6886</v>
      </c>
      <c r="M9" t="s">
        <v>6887</v>
      </c>
      <c r="N9" t="s">
        <v>20</v>
      </c>
      <c r="O9" t="s">
        <v>21</v>
      </c>
      <c r="P9" t="s">
        <v>1460</v>
      </c>
      <c r="Q9" t="s">
        <v>1879</v>
      </c>
    </row>
    <row r="10" spans="1:17">
      <c r="A10">
        <v>113229</v>
      </c>
      <c r="B10" t="s">
        <v>1908</v>
      </c>
      <c r="C10">
        <v>6551</v>
      </c>
      <c r="D10" t="s">
        <v>6967</v>
      </c>
      <c r="E10" t="s">
        <v>6910</v>
      </c>
      <c r="F10" t="s">
        <v>6911</v>
      </c>
      <c r="G10" t="s">
        <v>3052</v>
      </c>
      <c r="H10">
        <v>1023840</v>
      </c>
      <c r="I10" t="s">
        <v>6912</v>
      </c>
      <c r="J10" s="3" t="e">
        <f>VLOOKUP(A10,#REF!,3,0)</f>
        <v>#REF!</v>
      </c>
      <c r="P10" t="s">
        <v>26</v>
      </c>
      <c r="Q10" t="s">
        <v>6913</v>
      </c>
    </row>
    <row r="11" spans="1:17">
      <c r="A11">
        <v>113239</v>
      </c>
      <c r="B11" t="s">
        <v>1908</v>
      </c>
      <c r="C11">
        <v>6551</v>
      </c>
      <c r="D11" t="s">
        <v>6968</v>
      </c>
      <c r="E11" t="s">
        <v>6916</v>
      </c>
      <c r="F11" t="s">
        <v>6883</v>
      </c>
      <c r="G11" t="s">
        <v>1816</v>
      </c>
      <c r="H11">
        <v>251808</v>
      </c>
      <c r="I11" t="s">
        <v>6917</v>
      </c>
      <c r="J11" s="3" t="e">
        <f>VLOOKUP(A11,#REF!,3,0)</f>
        <v>#REF!</v>
      </c>
      <c r="P11" t="s">
        <v>26</v>
      </c>
      <c r="Q11" t="s">
        <v>6918</v>
      </c>
    </row>
    <row r="12" spans="1:17">
      <c r="A12">
        <v>106347</v>
      </c>
      <c r="B12" t="s">
        <v>5017</v>
      </c>
      <c r="C12">
        <v>6902</v>
      </c>
      <c r="D12" t="s">
        <v>6969</v>
      </c>
      <c r="E12" t="s">
        <v>6920</v>
      </c>
      <c r="F12" t="s">
        <v>6883</v>
      </c>
      <c r="G12" t="s">
        <v>3563</v>
      </c>
      <c r="H12">
        <v>655400</v>
      </c>
      <c r="I12" t="s">
        <v>5063</v>
      </c>
      <c r="J12" s="3" t="e">
        <f>VLOOKUP(A12,#REF!,3,0)</f>
        <v>#REF!</v>
      </c>
      <c r="M12" t="s">
        <v>6920</v>
      </c>
      <c r="N12" t="s">
        <v>20</v>
      </c>
      <c r="O12" t="s">
        <v>21</v>
      </c>
      <c r="P12" t="s">
        <v>26</v>
      </c>
    </row>
    <row r="13" spans="1:17">
      <c r="A13" t="s">
        <v>5481</v>
      </c>
      <c r="B13" t="s">
        <v>5017</v>
      </c>
      <c r="C13">
        <v>6903</v>
      </c>
      <c r="D13" t="s">
        <v>6970</v>
      </c>
      <c r="E13" t="s">
        <v>6924</v>
      </c>
      <c r="F13" t="s">
        <v>6925</v>
      </c>
      <c r="H13">
        <v>1876000</v>
      </c>
      <c r="I13" t="s">
        <v>5482</v>
      </c>
      <c r="J13" s="3" t="e">
        <f>VLOOKUP(A13,#REF!,3,0)</f>
        <v>#REF!</v>
      </c>
      <c r="K13" t="s">
        <v>5158</v>
      </c>
      <c r="M13" t="s">
        <v>6924</v>
      </c>
      <c r="N13" t="s">
        <v>20</v>
      </c>
      <c r="O13" t="s">
        <v>21</v>
      </c>
      <c r="P13" t="s">
        <v>26</v>
      </c>
    </row>
    <row r="14" spans="1:17">
      <c r="A14" t="s">
        <v>5481</v>
      </c>
      <c r="B14" t="s">
        <v>5017</v>
      </c>
      <c r="C14">
        <v>6903</v>
      </c>
      <c r="D14" t="s">
        <v>6970</v>
      </c>
      <c r="E14" t="s">
        <v>6924</v>
      </c>
      <c r="F14" t="s">
        <v>6926</v>
      </c>
      <c r="H14">
        <v>107300</v>
      </c>
      <c r="I14" t="s">
        <v>5482</v>
      </c>
      <c r="J14" s="3" t="e">
        <f>VLOOKUP(A14,#REF!,3,0)</f>
        <v>#REF!</v>
      </c>
      <c r="K14" t="s">
        <v>5158</v>
      </c>
      <c r="M14" t="s">
        <v>6924</v>
      </c>
      <c r="N14" t="s">
        <v>20</v>
      </c>
      <c r="O14" t="s">
        <v>21</v>
      </c>
      <c r="P14" t="s">
        <v>26</v>
      </c>
    </row>
    <row r="15" spans="1:17">
      <c r="A15" t="s">
        <v>6862</v>
      </c>
      <c r="B15" t="s">
        <v>5017</v>
      </c>
      <c r="C15">
        <v>6903</v>
      </c>
      <c r="D15" t="s">
        <v>6971</v>
      </c>
      <c r="E15" t="s">
        <v>6928</v>
      </c>
      <c r="F15" t="s">
        <v>6925</v>
      </c>
      <c r="H15">
        <v>10949500</v>
      </c>
      <c r="I15" t="s">
        <v>6929</v>
      </c>
      <c r="J15" s="3" t="e">
        <f>VLOOKUP(A15,#REF!,3,0)</f>
        <v>#REF!</v>
      </c>
    </row>
    <row r="16" spans="1:17">
      <c r="A16" t="s">
        <v>6862</v>
      </c>
      <c r="B16" t="s">
        <v>5017</v>
      </c>
      <c r="C16">
        <v>6903</v>
      </c>
      <c r="D16" t="s">
        <v>6971</v>
      </c>
      <c r="E16" t="s">
        <v>6928</v>
      </c>
      <c r="F16" t="s">
        <v>6926</v>
      </c>
      <c r="H16">
        <v>1956500</v>
      </c>
      <c r="I16" t="s">
        <v>6929</v>
      </c>
      <c r="J16" s="3" t="e">
        <f>VLOOKUP(A16,#REF!,3,0)</f>
        <v>#REF!</v>
      </c>
      <c r="P16" t="s">
        <v>1460</v>
      </c>
    </row>
    <row r="17" spans="1:16">
      <c r="A17" t="s">
        <v>6863</v>
      </c>
      <c r="B17" t="s">
        <v>5017</v>
      </c>
      <c r="C17">
        <v>6907</v>
      </c>
      <c r="D17" t="s">
        <v>1818</v>
      </c>
      <c r="E17" t="s">
        <v>6931</v>
      </c>
      <c r="F17" t="s">
        <v>6925</v>
      </c>
      <c r="H17">
        <v>19000500</v>
      </c>
      <c r="I17" t="s">
        <v>6932</v>
      </c>
      <c r="J17" s="3" t="e">
        <f>VLOOKUP(A17,#REF!,3,0)</f>
        <v>#REF!</v>
      </c>
      <c r="P17" t="s">
        <v>1460</v>
      </c>
    </row>
    <row r="18" spans="1:16">
      <c r="A18" t="s">
        <v>6863</v>
      </c>
      <c r="B18" t="s">
        <v>5017</v>
      </c>
      <c r="C18">
        <v>6907</v>
      </c>
      <c r="D18" t="s">
        <v>1818</v>
      </c>
      <c r="E18" t="s">
        <v>6931</v>
      </c>
      <c r="F18" t="s">
        <v>6926</v>
      </c>
      <c r="H18">
        <v>2781000</v>
      </c>
      <c r="I18" t="s">
        <v>6932</v>
      </c>
      <c r="J18" s="3" t="e">
        <f>VLOOKUP(A18,#REF!,3,0)</f>
        <v>#REF!</v>
      </c>
      <c r="P18" t="s">
        <v>1460</v>
      </c>
    </row>
    <row r="19" spans="1:16">
      <c r="A19" t="s">
        <v>6864</v>
      </c>
      <c r="B19" t="s">
        <v>5017</v>
      </c>
      <c r="C19">
        <v>6907</v>
      </c>
      <c r="D19" t="s">
        <v>6972</v>
      </c>
      <c r="E19" t="s">
        <v>6934</v>
      </c>
      <c r="F19" t="s">
        <v>6925</v>
      </c>
      <c r="H19">
        <v>3091600</v>
      </c>
      <c r="I19" t="s">
        <v>6935</v>
      </c>
      <c r="J19" s="3" t="e">
        <f>VLOOKUP(A19,#REF!,3,0)</f>
        <v>#REF!</v>
      </c>
      <c r="P19" t="s">
        <v>1460</v>
      </c>
    </row>
    <row r="20" spans="1:16">
      <c r="A20" t="s">
        <v>6864</v>
      </c>
      <c r="B20" t="s">
        <v>5017</v>
      </c>
      <c r="C20">
        <v>6907</v>
      </c>
      <c r="D20" t="s">
        <v>6972</v>
      </c>
      <c r="E20" t="s">
        <v>6934</v>
      </c>
      <c r="F20" t="s">
        <v>6926</v>
      </c>
      <c r="H20">
        <v>317400</v>
      </c>
      <c r="I20" t="s">
        <v>6935</v>
      </c>
      <c r="J20" s="3" t="e">
        <f>VLOOKUP(A20,#REF!,3,0)</f>
        <v>#REF!</v>
      </c>
      <c r="P20" t="s">
        <v>1460</v>
      </c>
    </row>
    <row r="21" spans="1:16">
      <c r="A21" t="s">
        <v>6865</v>
      </c>
      <c r="B21" t="s">
        <v>5017</v>
      </c>
      <c r="C21">
        <v>6907</v>
      </c>
      <c r="D21" t="s">
        <v>6973</v>
      </c>
      <c r="E21" t="s">
        <v>6903</v>
      </c>
      <c r="F21" t="s">
        <v>6925</v>
      </c>
      <c r="H21">
        <v>6891700</v>
      </c>
      <c r="I21" t="s">
        <v>6937</v>
      </c>
      <c r="J21" s="3" t="e">
        <f>VLOOKUP(A21,#REF!,3,0)</f>
        <v>#REF!</v>
      </c>
      <c r="P21" t="s">
        <v>1460</v>
      </c>
    </row>
    <row r="22" spans="1:16">
      <c r="A22" t="s">
        <v>6865</v>
      </c>
      <c r="B22" t="s">
        <v>5017</v>
      </c>
      <c r="C22">
        <v>6907</v>
      </c>
      <c r="D22" t="s">
        <v>6974</v>
      </c>
      <c r="E22" t="s">
        <v>6903</v>
      </c>
      <c r="F22" t="s">
        <v>6926</v>
      </c>
      <c r="H22">
        <v>304500</v>
      </c>
      <c r="I22" t="s">
        <v>6937</v>
      </c>
      <c r="J22" s="3" t="e">
        <f>VLOOKUP(A22,#REF!,3,0)</f>
        <v>#REF!</v>
      </c>
      <c r="K22" t="s">
        <v>5158</v>
      </c>
      <c r="P22" t="s">
        <v>1460</v>
      </c>
    </row>
    <row r="23" spans="1:16">
      <c r="A23" t="s">
        <v>6866</v>
      </c>
      <c r="B23" t="s">
        <v>5017</v>
      </c>
      <c r="C23">
        <v>6907</v>
      </c>
      <c r="D23" t="s">
        <v>6975</v>
      </c>
      <c r="E23" t="s">
        <v>6939</v>
      </c>
      <c r="F23" t="s">
        <v>6925</v>
      </c>
      <c r="H23">
        <v>1062800</v>
      </c>
      <c r="I23" t="s">
        <v>1861</v>
      </c>
      <c r="J23" s="3" t="e">
        <f>VLOOKUP(A23,#REF!,3,0)</f>
        <v>#REF!</v>
      </c>
      <c r="P23" t="s">
        <v>1460</v>
      </c>
    </row>
    <row r="24" spans="1:16">
      <c r="A24" t="s">
        <v>6866</v>
      </c>
      <c r="B24" t="s">
        <v>5017</v>
      </c>
      <c r="C24">
        <v>6907</v>
      </c>
      <c r="D24" t="s">
        <v>6975</v>
      </c>
      <c r="E24" t="s">
        <v>6939</v>
      </c>
      <c r="F24" t="s">
        <v>6926</v>
      </c>
      <c r="H24">
        <v>74400</v>
      </c>
      <c r="I24" t="s">
        <v>1861</v>
      </c>
      <c r="J24" s="3" t="e">
        <f>VLOOKUP(A24,#REF!,3,0)</f>
        <v>#REF!</v>
      </c>
      <c r="P24" t="s">
        <v>1460</v>
      </c>
    </row>
    <row r="25" spans="1:16">
      <c r="A25" t="s">
        <v>6867</v>
      </c>
      <c r="B25" t="s">
        <v>5017</v>
      </c>
      <c r="C25">
        <v>6907</v>
      </c>
      <c r="D25" t="s">
        <v>6976</v>
      </c>
      <c r="E25" t="s">
        <v>6941</v>
      </c>
      <c r="F25" t="s">
        <v>6925</v>
      </c>
      <c r="H25">
        <v>2254300</v>
      </c>
      <c r="I25" t="s">
        <v>6942</v>
      </c>
      <c r="J25" s="3" t="e">
        <f>VLOOKUP(A25,#REF!,3,0)</f>
        <v>#REF!</v>
      </c>
      <c r="P25" t="s">
        <v>1460</v>
      </c>
    </row>
    <row r="26" spans="1:16">
      <c r="A26" t="s">
        <v>6867</v>
      </c>
      <c r="B26" t="s">
        <v>5017</v>
      </c>
      <c r="C26">
        <v>6907</v>
      </c>
      <c r="D26" t="s">
        <v>6976</v>
      </c>
      <c r="E26" t="s">
        <v>6941</v>
      </c>
      <c r="F26" t="s">
        <v>6926</v>
      </c>
      <c r="H26">
        <v>231200</v>
      </c>
      <c r="I26" t="s">
        <v>6942</v>
      </c>
      <c r="J26" s="3" t="e">
        <f>VLOOKUP(A26,#REF!,3,0)</f>
        <v>#REF!</v>
      </c>
      <c r="P26" t="s">
        <v>1460</v>
      </c>
    </row>
    <row r="27" spans="1:16">
      <c r="A27" t="s">
        <v>6868</v>
      </c>
      <c r="B27" t="s">
        <v>5017</v>
      </c>
      <c r="C27">
        <v>6907</v>
      </c>
      <c r="D27" t="s">
        <v>6977</v>
      </c>
      <c r="E27" t="s">
        <v>6941</v>
      </c>
      <c r="F27" t="s">
        <v>6925</v>
      </c>
      <c r="H27">
        <v>2383200</v>
      </c>
      <c r="I27" t="s">
        <v>6943</v>
      </c>
      <c r="J27" s="3" t="e">
        <f>VLOOKUP(A27,#REF!,3,0)</f>
        <v>#REF!</v>
      </c>
      <c r="P27" t="s">
        <v>1460</v>
      </c>
    </row>
    <row r="28" spans="1:16">
      <c r="A28" t="s">
        <v>6868</v>
      </c>
      <c r="B28" t="s">
        <v>5017</v>
      </c>
      <c r="C28">
        <v>6907</v>
      </c>
      <c r="D28" t="s">
        <v>6977</v>
      </c>
      <c r="E28" t="s">
        <v>6941</v>
      </c>
      <c r="F28" t="s">
        <v>6926</v>
      </c>
      <c r="H28">
        <v>375200</v>
      </c>
      <c r="I28" t="s">
        <v>6943</v>
      </c>
      <c r="J28" s="3" t="e">
        <f>VLOOKUP(A28,#REF!,3,0)</f>
        <v>#REF!</v>
      </c>
      <c r="P28" t="s">
        <v>1460</v>
      </c>
    </row>
    <row r="29" spans="1:16">
      <c r="A29" t="s">
        <v>6869</v>
      </c>
      <c r="B29" t="s">
        <v>5017</v>
      </c>
      <c r="C29">
        <v>6907</v>
      </c>
      <c r="D29" t="s">
        <v>6978</v>
      </c>
      <c r="E29" t="s">
        <v>6945</v>
      </c>
      <c r="F29" t="s">
        <v>6925</v>
      </c>
      <c r="H29">
        <v>3929000</v>
      </c>
      <c r="I29" t="s">
        <v>6946</v>
      </c>
      <c r="J29" s="3" t="e">
        <f>VLOOKUP(A29,#REF!,3,0)</f>
        <v>#REF!</v>
      </c>
      <c r="P29" t="s">
        <v>1460</v>
      </c>
    </row>
    <row r="30" spans="1:16">
      <c r="A30" t="s">
        <v>6869</v>
      </c>
      <c r="B30" t="s">
        <v>5017</v>
      </c>
      <c r="C30">
        <v>6907</v>
      </c>
      <c r="D30" t="s">
        <v>6979</v>
      </c>
      <c r="E30" t="s">
        <v>6945</v>
      </c>
      <c r="F30" t="s">
        <v>6926</v>
      </c>
      <c r="H30">
        <v>609700</v>
      </c>
      <c r="I30" t="s">
        <v>6946</v>
      </c>
      <c r="J30" s="3" t="e">
        <f>VLOOKUP(A30,#REF!,3,0)</f>
        <v>#REF!</v>
      </c>
      <c r="P30" t="s">
        <v>1460</v>
      </c>
    </row>
    <row r="31" spans="1:16">
      <c r="A31" t="s">
        <v>6870</v>
      </c>
      <c r="B31" t="s">
        <v>5017</v>
      </c>
      <c r="C31">
        <v>6907</v>
      </c>
      <c r="D31" t="s">
        <v>6980</v>
      </c>
      <c r="E31" t="s">
        <v>6945</v>
      </c>
      <c r="F31" t="s">
        <v>6925</v>
      </c>
      <c r="H31">
        <v>5925600</v>
      </c>
      <c r="I31" t="s">
        <v>6947</v>
      </c>
      <c r="J31" s="3" t="e">
        <f>VLOOKUP(A31,#REF!,3,0)</f>
        <v>#REF!</v>
      </c>
      <c r="P31" t="s">
        <v>1460</v>
      </c>
    </row>
    <row r="32" spans="1:16">
      <c r="A32" t="s">
        <v>6870</v>
      </c>
      <c r="B32" t="s">
        <v>5017</v>
      </c>
      <c r="C32">
        <v>6907</v>
      </c>
      <c r="D32" t="s">
        <v>6980</v>
      </c>
      <c r="E32" t="s">
        <v>6945</v>
      </c>
      <c r="F32" t="s">
        <v>6926</v>
      </c>
      <c r="H32">
        <v>375200</v>
      </c>
      <c r="I32" t="s">
        <v>6947</v>
      </c>
      <c r="J32" s="3" t="e">
        <f>VLOOKUP(A32,#REF!,3,0)</f>
        <v>#REF!</v>
      </c>
      <c r="P32" t="s">
        <v>1460</v>
      </c>
    </row>
    <row r="33" spans="1:17">
      <c r="A33" t="s">
        <v>6871</v>
      </c>
      <c r="B33" t="s">
        <v>5017</v>
      </c>
      <c r="C33">
        <v>6907</v>
      </c>
      <c r="D33" t="s">
        <v>6981</v>
      </c>
      <c r="F33" t="s">
        <v>6925</v>
      </c>
      <c r="H33">
        <v>17750100</v>
      </c>
      <c r="I33" t="s">
        <v>6950</v>
      </c>
      <c r="J33" s="3" t="e">
        <f>VLOOKUP(A33,#REF!,3,0)</f>
        <v>#REF!</v>
      </c>
      <c r="K33" t="s">
        <v>5158</v>
      </c>
      <c r="P33" t="s">
        <v>1460</v>
      </c>
    </row>
    <row r="34" spans="1:17">
      <c r="A34" t="s">
        <v>6872</v>
      </c>
      <c r="B34" t="s">
        <v>5017</v>
      </c>
      <c r="C34">
        <v>6907</v>
      </c>
      <c r="D34" t="s">
        <v>6982</v>
      </c>
      <c r="E34" t="s">
        <v>6908</v>
      </c>
      <c r="F34" t="s">
        <v>6926</v>
      </c>
      <c r="H34">
        <v>309600</v>
      </c>
      <c r="I34" t="s">
        <v>6951</v>
      </c>
      <c r="J34" s="3" t="e">
        <f>VLOOKUP(A34,#REF!,3,0)</f>
        <v>#REF!</v>
      </c>
      <c r="K34" t="s">
        <v>5158</v>
      </c>
      <c r="P34" t="s">
        <v>1460</v>
      </c>
    </row>
    <row r="35" spans="1:17">
      <c r="A35" t="s">
        <v>6873</v>
      </c>
      <c r="B35" t="s">
        <v>5017</v>
      </c>
      <c r="C35">
        <v>6907</v>
      </c>
      <c r="D35" t="s">
        <v>6983</v>
      </c>
      <c r="E35" t="s">
        <v>6908</v>
      </c>
      <c r="F35" t="s">
        <v>6926</v>
      </c>
      <c r="H35">
        <v>309600</v>
      </c>
      <c r="I35" t="s">
        <v>6952</v>
      </c>
      <c r="J35" s="3" t="e">
        <f>VLOOKUP(A35,#REF!,3,0)</f>
        <v>#REF!</v>
      </c>
      <c r="K35" t="s">
        <v>5158</v>
      </c>
      <c r="P35" t="s">
        <v>1460</v>
      </c>
    </row>
    <row r="36" spans="1:17">
      <c r="A36">
        <v>112884</v>
      </c>
      <c r="B36" t="s">
        <v>6745</v>
      </c>
      <c r="C36">
        <v>6956</v>
      </c>
      <c r="D36" t="s">
        <v>6984</v>
      </c>
      <c r="E36" t="s">
        <v>6955</v>
      </c>
      <c r="F36" t="s">
        <v>6883</v>
      </c>
      <c r="G36" t="s">
        <v>918</v>
      </c>
      <c r="H36">
        <v>1</v>
      </c>
      <c r="I36" t="s">
        <v>6956</v>
      </c>
      <c r="J36" s="3" t="e">
        <f>VLOOKUP(A36,#REF!,3,0)</f>
        <v>#REF!</v>
      </c>
      <c r="P36" t="s">
        <v>26</v>
      </c>
      <c r="Q36" t="s">
        <v>6957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verschillenbestand</vt:lpstr>
      <vt:lpstr>draaitabel op adres</vt:lpstr>
      <vt:lpstr>draaitabel op postcode</vt:lpstr>
      <vt:lpstr>Opstal en Inventaris</vt:lpstr>
      <vt:lpstr>Rollend materieel</vt:lpstr>
      <vt:lpstr>Wagenpark</vt:lpstr>
      <vt:lpstr>bestand oud</vt:lpstr>
      <vt:lpstr>uit ANVA</vt:lpstr>
      <vt:lpstr>polissen in de wacht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Tol</dc:creator>
  <cp:lastModifiedBy>Beentjes Joost</cp:lastModifiedBy>
  <dcterms:created xsi:type="dcterms:W3CDTF">2022-08-23T10:37:32Z</dcterms:created>
  <dcterms:modified xsi:type="dcterms:W3CDTF">2022-08-30T10:00:02Z</dcterms:modified>
</cp:coreProperties>
</file>